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embeddings/oleObject2.bin" ContentType="application/vnd.openxmlformats-officedocument.oleObject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5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6.xml" ContentType="application/vnd.openxmlformats-officedocument.drawing+xml"/>
  <Override PartName="/xl/charts/chart48.xml" ContentType="application/vnd.openxmlformats-officedocument.drawingml.chart+xml"/>
  <Override PartName="/xl/drawings/drawing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95" yWindow="315" windowWidth="23250" windowHeight="12555" firstSheet="4" activeTab="4"/>
  </bookViews>
  <sheets>
    <sheet name="アルミからチタン１" sheetId="1" r:id="rId1"/>
    <sheet name="Sheet2" sheetId="3" r:id="rId2"/>
    <sheet name="Result" sheetId="8" r:id="rId3"/>
    <sheet name="Result (Al-Ti)" sheetId="11" r:id="rId4"/>
    <sheet name="Result (Al-Ti) " sheetId="13" r:id="rId5"/>
    <sheet name="return" sheetId="10" r:id="rId6"/>
    <sheet name="FFT (Al-Ti)" sheetId="16" r:id="rId7"/>
    <sheet name="DBC" sheetId="20" r:id="rId8"/>
  </sheets>
  <calcPr calcId="145621"/>
</workbook>
</file>

<file path=xl/calcChain.xml><?xml version="1.0" encoding="utf-8"?>
<calcChain xmlns="http://schemas.openxmlformats.org/spreadsheetml/2006/main">
  <c r="O12" i="20" l="1"/>
  <c r="N12" i="20"/>
  <c r="M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12" i="20"/>
  <c r="AR13" i="20"/>
  <c r="AR14" i="20"/>
  <c r="AR15" i="20"/>
  <c r="AR16" i="20"/>
  <c r="AR17" i="20"/>
  <c r="AR18" i="20"/>
  <c r="AR19" i="20"/>
  <c r="AR20" i="20"/>
  <c r="AR21" i="20"/>
  <c r="AR22" i="20"/>
  <c r="AR23" i="20"/>
  <c r="AR24" i="20"/>
  <c r="AR25" i="20"/>
  <c r="AR26" i="20"/>
  <c r="AR27" i="20"/>
  <c r="AR28" i="20"/>
  <c r="AR29" i="20"/>
  <c r="AR30" i="20"/>
  <c r="AR31" i="20"/>
  <c r="AR32" i="20"/>
  <c r="AR33" i="20"/>
  <c r="AR34" i="20"/>
  <c r="AR35" i="20"/>
  <c r="AR36" i="20"/>
  <c r="AR37" i="20"/>
  <c r="AR38" i="20"/>
  <c r="AR39" i="20"/>
  <c r="AR40" i="20"/>
  <c r="AR41" i="20"/>
  <c r="AR42" i="20"/>
  <c r="AR43" i="20"/>
  <c r="AR44" i="20"/>
  <c r="AR45" i="20"/>
  <c r="AR46" i="20"/>
  <c r="AR47" i="20"/>
  <c r="AR48" i="20"/>
  <c r="AR49" i="20"/>
  <c r="AR50" i="20"/>
  <c r="AR51" i="20"/>
  <c r="AR52" i="20"/>
  <c r="AR53" i="20"/>
  <c r="AR54" i="20"/>
  <c r="AR55" i="20"/>
  <c r="AR56" i="20"/>
  <c r="AR57" i="20"/>
  <c r="AR58" i="20"/>
  <c r="AR59" i="20"/>
  <c r="AR60" i="20"/>
  <c r="AR61" i="20"/>
  <c r="AR62" i="20"/>
  <c r="AR63" i="20"/>
  <c r="AR64" i="20"/>
  <c r="AR65" i="20"/>
  <c r="AR66" i="20"/>
  <c r="AR67" i="20"/>
  <c r="AR68" i="20"/>
  <c r="AR69" i="20"/>
  <c r="AR70" i="20"/>
  <c r="AR71" i="20"/>
  <c r="AR72" i="20"/>
  <c r="AR73" i="20"/>
  <c r="AR74" i="20"/>
  <c r="AR75" i="20"/>
  <c r="AR76" i="20"/>
  <c r="AR77" i="20"/>
  <c r="AR78" i="20"/>
  <c r="AR79" i="20"/>
  <c r="AR80" i="20"/>
  <c r="AR81" i="20"/>
  <c r="AR82" i="20"/>
  <c r="AR83" i="20"/>
  <c r="AR84" i="20"/>
  <c r="AR85" i="20"/>
  <c r="AR86" i="20"/>
  <c r="AR87" i="20"/>
  <c r="AR88" i="20"/>
  <c r="AR89" i="20"/>
  <c r="AR90" i="20"/>
  <c r="AR91" i="20"/>
  <c r="AR92" i="20"/>
  <c r="AR93" i="20"/>
  <c r="AR94" i="20"/>
  <c r="AR95" i="20"/>
  <c r="AR96" i="20"/>
  <c r="AR97" i="20"/>
  <c r="AR98" i="20"/>
  <c r="AR99" i="20"/>
  <c r="AR100" i="20"/>
  <c r="AR101" i="20"/>
  <c r="AR102" i="20"/>
  <c r="AR103" i="20"/>
  <c r="AR104" i="20"/>
  <c r="AR105" i="20"/>
  <c r="AR106" i="20"/>
  <c r="AR107" i="20"/>
  <c r="AR108" i="20"/>
  <c r="AR109" i="20"/>
  <c r="AR110" i="20"/>
  <c r="AR111" i="20"/>
  <c r="AR112" i="20"/>
  <c r="AR113" i="20"/>
  <c r="AR114" i="20"/>
  <c r="AR115" i="20"/>
  <c r="AR116" i="20"/>
  <c r="AR117" i="20"/>
  <c r="AR118" i="20"/>
  <c r="AR119" i="20"/>
  <c r="AR120" i="20"/>
  <c r="AR121" i="20"/>
  <c r="AR122" i="20"/>
  <c r="AR123" i="20"/>
  <c r="AR124" i="20"/>
  <c r="AR125" i="20"/>
  <c r="AR126" i="20"/>
  <c r="AR127" i="20"/>
  <c r="AR128" i="20"/>
  <c r="AR129" i="20"/>
  <c r="AR130" i="20"/>
  <c r="AR131" i="20"/>
  <c r="AR132" i="20"/>
  <c r="AR133" i="20"/>
  <c r="AR134" i="20"/>
  <c r="AR135" i="20"/>
  <c r="AR136" i="20"/>
  <c r="AR137" i="20"/>
  <c r="AR138" i="20"/>
  <c r="AR139" i="20"/>
  <c r="AR140" i="20"/>
  <c r="AR141" i="20"/>
  <c r="AR142" i="20"/>
  <c r="AR143" i="20"/>
  <c r="AR144" i="20"/>
  <c r="AR145" i="20"/>
  <c r="AR146" i="20"/>
  <c r="AR147" i="20"/>
  <c r="AR148" i="20"/>
  <c r="AR149" i="20"/>
  <c r="AR150" i="20"/>
  <c r="AR151" i="20"/>
  <c r="AR152" i="20"/>
  <c r="AR153" i="20"/>
  <c r="AR154" i="20"/>
  <c r="AR155" i="20"/>
  <c r="AR156" i="20"/>
  <c r="AR157" i="20"/>
  <c r="AR158" i="20"/>
  <c r="AR159" i="20"/>
  <c r="AR160" i="20"/>
  <c r="AR161" i="20"/>
  <c r="AR162" i="20"/>
  <c r="AR163" i="20"/>
  <c r="AR164" i="20"/>
  <c r="AR165" i="20"/>
  <c r="AR166" i="20"/>
  <c r="AR167" i="20"/>
  <c r="AR168" i="20"/>
  <c r="AR169" i="20"/>
  <c r="AR170" i="20"/>
  <c r="AR171" i="20"/>
  <c r="AR172" i="20"/>
  <c r="AR173" i="20"/>
  <c r="AR174" i="20"/>
  <c r="AR175" i="20"/>
  <c r="AR176" i="20"/>
  <c r="AR177" i="20"/>
  <c r="AR178" i="20"/>
  <c r="AR179" i="20"/>
  <c r="AR180" i="20"/>
  <c r="AR181" i="20"/>
  <c r="AR182" i="20"/>
  <c r="AR183" i="20"/>
  <c r="AR184" i="20"/>
  <c r="AR185" i="20"/>
  <c r="AR186" i="20"/>
  <c r="AR187" i="20"/>
  <c r="AR188" i="20"/>
  <c r="AR189" i="20"/>
  <c r="AR190" i="20"/>
  <c r="AR191" i="20"/>
  <c r="AR192" i="20"/>
  <c r="AR193" i="20"/>
  <c r="AR194" i="20"/>
  <c r="AR195" i="20"/>
  <c r="AR196" i="20"/>
  <c r="AR197" i="20"/>
  <c r="AR198" i="20"/>
  <c r="AR199" i="20"/>
  <c r="AR200" i="20"/>
  <c r="AR201" i="20"/>
  <c r="AR202" i="20"/>
  <c r="AR203" i="20"/>
  <c r="AR204" i="20"/>
  <c r="AR205" i="20"/>
  <c r="AR206" i="20"/>
  <c r="AR207" i="20"/>
  <c r="AR208" i="20"/>
  <c r="AR209" i="20"/>
  <c r="AR210" i="20"/>
  <c r="AR211" i="20"/>
  <c r="AR212" i="20"/>
  <c r="AR213" i="20"/>
  <c r="AR214" i="20"/>
  <c r="AR215" i="20"/>
  <c r="AR216" i="20"/>
  <c r="AR217" i="20"/>
  <c r="AR218" i="20"/>
  <c r="AR219" i="20"/>
  <c r="AR220" i="20"/>
  <c r="AR221" i="20"/>
  <c r="AR222" i="20"/>
  <c r="AR223" i="20"/>
  <c r="AR224" i="20"/>
  <c r="AR225" i="20"/>
  <c r="AR226" i="20"/>
  <c r="AR227" i="20"/>
  <c r="AR228" i="20"/>
  <c r="AR229" i="20"/>
  <c r="AR230" i="20"/>
  <c r="AR231" i="20"/>
  <c r="AR232" i="20"/>
  <c r="AR233" i="20"/>
  <c r="AR234" i="20"/>
  <c r="AR235" i="20"/>
  <c r="AR236" i="20"/>
  <c r="AR237" i="20"/>
  <c r="AT237" i="20" s="1"/>
  <c r="AU237" i="20" s="1"/>
  <c r="AR238" i="20"/>
  <c r="AR239" i="20"/>
  <c r="AR240" i="20"/>
  <c r="AR241" i="20"/>
  <c r="AT241" i="20" s="1"/>
  <c r="AU241" i="20" s="1"/>
  <c r="AR242" i="20"/>
  <c r="AR243" i="20"/>
  <c r="AR244" i="20"/>
  <c r="AR245" i="20"/>
  <c r="AT245" i="20" s="1"/>
  <c r="AU245" i="20" s="1"/>
  <c r="AR246" i="20"/>
  <c r="AR247" i="20"/>
  <c r="AR248" i="20"/>
  <c r="AR249" i="20"/>
  <c r="AR250" i="20"/>
  <c r="AR251" i="20"/>
  <c r="AR252" i="20"/>
  <c r="AR253" i="20"/>
  <c r="AT253" i="20" s="1"/>
  <c r="AU253" i="20" s="1"/>
  <c r="AR254" i="20"/>
  <c r="AR255" i="20"/>
  <c r="AR256" i="20"/>
  <c r="AR257" i="20"/>
  <c r="AR258" i="20"/>
  <c r="AR259" i="20"/>
  <c r="AR260" i="20"/>
  <c r="AR261" i="20"/>
  <c r="AT261" i="20" s="1"/>
  <c r="AU261" i="20" s="1"/>
  <c r="AR262" i="20"/>
  <c r="AR263" i="20"/>
  <c r="AR264" i="20"/>
  <c r="AR265" i="20"/>
  <c r="AR266" i="20"/>
  <c r="AR267" i="20"/>
  <c r="AR268" i="20"/>
  <c r="AR269" i="20"/>
  <c r="AT269" i="20" s="1"/>
  <c r="AU269" i="20" s="1"/>
  <c r="AR270" i="20"/>
  <c r="AR271" i="20"/>
  <c r="AR272" i="20"/>
  <c r="AR273" i="20"/>
  <c r="AR274" i="20"/>
  <c r="AR275" i="20"/>
  <c r="AR276" i="20"/>
  <c r="AR277" i="20"/>
  <c r="AR278" i="20"/>
  <c r="AR279" i="20"/>
  <c r="AR280" i="20"/>
  <c r="AR281" i="20"/>
  <c r="AT281" i="20" s="1"/>
  <c r="AU281" i="20" s="1"/>
  <c r="AR282" i="20"/>
  <c r="AR283" i="20"/>
  <c r="AR284" i="20"/>
  <c r="AR285" i="20"/>
  <c r="AR286" i="20"/>
  <c r="AR287" i="20"/>
  <c r="AR288" i="20"/>
  <c r="AR289" i="20"/>
  <c r="AT289" i="20" s="1"/>
  <c r="AU289" i="20" s="1"/>
  <c r="AR290" i="20"/>
  <c r="AR291" i="20"/>
  <c r="AR292" i="20"/>
  <c r="AR293" i="20"/>
  <c r="AR294" i="20"/>
  <c r="AR295" i="20"/>
  <c r="AR296" i="20"/>
  <c r="AR297" i="20"/>
  <c r="AR298" i="20"/>
  <c r="AR299" i="20"/>
  <c r="AR300" i="20"/>
  <c r="AR301" i="20"/>
  <c r="AT301" i="20" s="1"/>
  <c r="AU301" i="20" s="1"/>
  <c r="AR302" i="20"/>
  <c r="AR303" i="20"/>
  <c r="AR304" i="20"/>
  <c r="AR305" i="20"/>
  <c r="AR306" i="20"/>
  <c r="AR307" i="20"/>
  <c r="AR308" i="20"/>
  <c r="AR309" i="20"/>
  <c r="AT309" i="20" s="1"/>
  <c r="AU309" i="20" s="1"/>
  <c r="AR310" i="20"/>
  <c r="AR311" i="20"/>
  <c r="AR312" i="20"/>
  <c r="AR313" i="20"/>
  <c r="AR314" i="20"/>
  <c r="AR315" i="20"/>
  <c r="AR316" i="20"/>
  <c r="AR317" i="20"/>
  <c r="AT317" i="20" s="1"/>
  <c r="AU317" i="20" s="1"/>
  <c r="AR318" i="20"/>
  <c r="AR319" i="20"/>
  <c r="AR320" i="20"/>
  <c r="AR321" i="20"/>
  <c r="AT321" i="20" s="1"/>
  <c r="AU321" i="20" s="1"/>
  <c r="AR322" i="20"/>
  <c r="AR323" i="20"/>
  <c r="AR324" i="20"/>
  <c r="AR325" i="20"/>
  <c r="AT325" i="20" s="1"/>
  <c r="AU325" i="20" s="1"/>
  <c r="AR326" i="20"/>
  <c r="AR327" i="20"/>
  <c r="AR328" i="20"/>
  <c r="AR329" i="20"/>
  <c r="AR330" i="20"/>
  <c r="AR331" i="20"/>
  <c r="AR332" i="20"/>
  <c r="AR333" i="20"/>
  <c r="AT333" i="20" s="1"/>
  <c r="AU333" i="20" s="1"/>
  <c r="AR334" i="20"/>
  <c r="AR335" i="20"/>
  <c r="AR336" i="20"/>
  <c r="AR337" i="20"/>
  <c r="AT337" i="20" s="1"/>
  <c r="AU337" i="20" s="1"/>
  <c r="AR338" i="20"/>
  <c r="AR339" i="20"/>
  <c r="AR340" i="20"/>
  <c r="AR341" i="20"/>
  <c r="AR342" i="20"/>
  <c r="AR343" i="20"/>
  <c r="AR344" i="20"/>
  <c r="AR345" i="20"/>
  <c r="AT345" i="20" s="1"/>
  <c r="AU345" i="20" s="1"/>
  <c r="AR346" i="20"/>
  <c r="AR347" i="20"/>
  <c r="AR348" i="20"/>
  <c r="AR349" i="20"/>
  <c r="AT349" i="20" s="1"/>
  <c r="AU349" i="20" s="1"/>
  <c r="AR350" i="20"/>
  <c r="AR351" i="20"/>
  <c r="AR352" i="20"/>
  <c r="AR353" i="20"/>
  <c r="AT353" i="20" s="1"/>
  <c r="AU353" i="20" s="1"/>
  <c r="AR354" i="20"/>
  <c r="AR355" i="20"/>
  <c r="AR356" i="20"/>
  <c r="AR357" i="20"/>
  <c r="AT357" i="20" s="1"/>
  <c r="AU357" i="20" s="1"/>
  <c r="AR358" i="20"/>
  <c r="AR359" i="20"/>
  <c r="AR360" i="20"/>
  <c r="AR361" i="20"/>
  <c r="AT361" i="20" s="1"/>
  <c r="AU361" i="20" s="1"/>
  <c r="AR362" i="20"/>
  <c r="AR363" i="20"/>
  <c r="AR364" i="20"/>
  <c r="AR365" i="20"/>
  <c r="AT365" i="20" s="1"/>
  <c r="AU365" i="20" s="1"/>
  <c r="AR366" i="20"/>
  <c r="AR367" i="20"/>
  <c r="AR368" i="20"/>
  <c r="AR369" i="20"/>
  <c r="AT369" i="20" s="1"/>
  <c r="AU369" i="20" s="1"/>
  <c r="AR370" i="20"/>
  <c r="AR371" i="20"/>
  <c r="AR372" i="20"/>
  <c r="AR373" i="20"/>
  <c r="AT373" i="20" s="1"/>
  <c r="AU373" i="20" s="1"/>
  <c r="AR374" i="20"/>
  <c r="AR375" i="20"/>
  <c r="AR376" i="20"/>
  <c r="AR377" i="20"/>
  <c r="AT377" i="20" s="1"/>
  <c r="AU377" i="20" s="1"/>
  <c r="AR378" i="20"/>
  <c r="AR379" i="20"/>
  <c r="AR380" i="20"/>
  <c r="AT380" i="20" s="1"/>
  <c r="AU380" i="20" s="1"/>
  <c r="AR381" i="20"/>
  <c r="AT381" i="20" s="1"/>
  <c r="AU381" i="20" s="1"/>
  <c r="AR382" i="20"/>
  <c r="AR383" i="20"/>
  <c r="AR384" i="20"/>
  <c r="AR385" i="20"/>
  <c r="AT385" i="20" s="1"/>
  <c r="AU385" i="20" s="1"/>
  <c r="AR386" i="20"/>
  <c r="AR387" i="20"/>
  <c r="AR388" i="20"/>
  <c r="AR389" i="20"/>
  <c r="AT389" i="20" s="1"/>
  <c r="AU389" i="20" s="1"/>
  <c r="AR390" i="20"/>
  <c r="AT390" i="20" s="1"/>
  <c r="AU390" i="20" s="1"/>
  <c r="AR391" i="20"/>
  <c r="AR392" i="20"/>
  <c r="AR393" i="20"/>
  <c r="AT393" i="20" s="1"/>
  <c r="AU393" i="20" s="1"/>
  <c r="AR394" i="20"/>
  <c r="AR395" i="20"/>
  <c r="AR396" i="20"/>
  <c r="AT396" i="20" s="1"/>
  <c r="AU396" i="20" s="1"/>
  <c r="AR397" i="20"/>
  <c r="AT397" i="20" s="1"/>
  <c r="AU397" i="20" s="1"/>
  <c r="AR398" i="20"/>
  <c r="AT398" i="20" s="1"/>
  <c r="AU398" i="20" s="1"/>
  <c r="AR399" i="20"/>
  <c r="AR400" i="20"/>
  <c r="AR401" i="20"/>
  <c r="AT401" i="20" s="1"/>
  <c r="AU401" i="20" s="1"/>
  <c r="AR402" i="20"/>
  <c r="AR403" i="20"/>
  <c r="AR404" i="20"/>
  <c r="AR405" i="20"/>
  <c r="AT405" i="20" s="1"/>
  <c r="AU405" i="20" s="1"/>
  <c r="AR406" i="20"/>
  <c r="AT406" i="20" s="1"/>
  <c r="AU406" i="20" s="1"/>
  <c r="AR407" i="20"/>
  <c r="AR408" i="20"/>
  <c r="AR409" i="20"/>
  <c r="AT409" i="20" s="1"/>
  <c r="AU409" i="20" s="1"/>
  <c r="AR410" i="20"/>
  <c r="AR411" i="20"/>
  <c r="AR12" i="20"/>
  <c r="AT12" i="20" s="1"/>
  <c r="AU12" i="20" s="1"/>
  <c r="AQ13" i="20"/>
  <c r="AQ14" i="20"/>
  <c r="AQ15" i="20"/>
  <c r="AQ16" i="20"/>
  <c r="AT16" i="20" s="1"/>
  <c r="AU16" i="20" s="1"/>
  <c r="AQ17" i="20"/>
  <c r="AQ18" i="20"/>
  <c r="AQ19" i="20"/>
  <c r="AQ20" i="20"/>
  <c r="AT20" i="20" s="1"/>
  <c r="AU20" i="20" s="1"/>
  <c r="AQ21" i="20"/>
  <c r="AQ22" i="20"/>
  <c r="AQ23" i="20"/>
  <c r="AQ24" i="20"/>
  <c r="AT24" i="20" s="1"/>
  <c r="AU24" i="20" s="1"/>
  <c r="AQ25" i="20"/>
  <c r="AQ26" i="20"/>
  <c r="AQ27" i="20"/>
  <c r="AQ28" i="20"/>
  <c r="AT28" i="20" s="1"/>
  <c r="AU28" i="20" s="1"/>
  <c r="AQ29" i="20"/>
  <c r="AQ30" i="20"/>
  <c r="AQ31" i="20"/>
  <c r="AQ32" i="20"/>
  <c r="AQ33" i="20"/>
  <c r="AQ34" i="20"/>
  <c r="AQ35" i="20"/>
  <c r="AQ36" i="20"/>
  <c r="AQ37" i="20"/>
  <c r="AQ38" i="20"/>
  <c r="AQ39" i="20"/>
  <c r="AQ40" i="20"/>
  <c r="AQ41" i="20"/>
  <c r="AQ42" i="20"/>
  <c r="AQ43" i="20"/>
  <c r="AQ44" i="20"/>
  <c r="AQ45" i="20"/>
  <c r="AQ46" i="20"/>
  <c r="AQ47" i="20"/>
  <c r="AQ48" i="20"/>
  <c r="AQ49" i="20"/>
  <c r="AQ50" i="20"/>
  <c r="AQ51" i="20"/>
  <c r="AQ52" i="20"/>
  <c r="AQ53" i="20"/>
  <c r="AQ54" i="20"/>
  <c r="AQ55" i="20"/>
  <c r="AQ56" i="20"/>
  <c r="AQ57" i="20"/>
  <c r="AQ58" i="20"/>
  <c r="AQ59" i="20"/>
  <c r="AQ60" i="20"/>
  <c r="AQ61" i="20"/>
  <c r="AQ62" i="20"/>
  <c r="AQ63" i="20"/>
  <c r="AQ64" i="20"/>
  <c r="AQ65" i="20"/>
  <c r="AQ66" i="20"/>
  <c r="AQ67" i="20"/>
  <c r="AQ68" i="20"/>
  <c r="AQ69" i="20"/>
  <c r="AQ70" i="20"/>
  <c r="AQ71" i="20"/>
  <c r="AQ72" i="20"/>
  <c r="AQ73" i="20"/>
  <c r="AQ74" i="20"/>
  <c r="AQ75" i="20"/>
  <c r="AQ76" i="20"/>
  <c r="AQ77" i="20"/>
  <c r="AQ78" i="20"/>
  <c r="AQ79" i="20"/>
  <c r="AQ80" i="20"/>
  <c r="AQ81" i="20"/>
  <c r="AQ82" i="20"/>
  <c r="AQ83" i="20"/>
  <c r="AQ84" i="20"/>
  <c r="AQ85" i="20"/>
  <c r="AQ86" i="20"/>
  <c r="AQ87" i="20"/>
  <c r="AQ88" i="20"/>
  <c r="AQ89" i="20"/>
  <c r="AQ90" i="20"/>
  <c r="AQ91" i="20"/>
  <c r="AQ92" i="20"/>
  <c r="AQ93" i="20"/>
  <c r="AQ94" i="20"/>
  <c r="AQ95" i="20"/>
  <c r="AQ96" i="20"/>
  <c r="AQ97" i="20"/>
  <c r="AQ98" i="20"/>
  <c r="AQ99" i="20"/>
  <c r="AQ100" i="20"/>
  <c r="AQ101" i="20"/>
  <c r="AQ102" i="20"/>
  <c r="AQ103" i="20"/>
  <c r="AQ104" i="20"/>
  <c r="AQ105" i="20"/>
  <c r="AQ106" i="20"/>
  <c r="AQ107" i="20"/>
  <c r="AQ108" i="20"/>
  <c r="AQ109" i="20"/>
  <c r="AQ110" i="20"/>
  <c r="AQ111" i="20"/>
  <c r="AQ112" i="20"/>
  <c r="AQ113" i="20"/>
  <c r="AQ114" i="20"/>
  <c r="AQ115" i="20"/>
  <c r="AQ116" i="20"/>
  <c r="AQ117" i="20"/>
  <c r="AQ118" i="20"/>
  <c r="AQ119" i="20"/>
  <c r="AQ120" i="20"/>
  <c r="AQ121" i="20"/>
  <c r="AQ122" i="20"/>
  <c r="AQ123" i="20"/>
  <c r="AQ124" i="20"/>
  <c r="AQ125" i="20"/>
  <c r="AQ126" i="20"/>
  <c r="AQ127" i="20"/>
  <c r="AQ128" i="20"/>
  <c r="AT128" i="20" s="1"/>
  <c r="AU128" i="20" s="1"/>
  <c r="AQ129" i="20"/>
  <c r="AQ130" i="20"/>
  <c r="AQ131" i="20"/>
  <c r="AQ132" i="20"/>
  <c r="AQ133" i="20"/>
  <c r="AQ134" i="20"/>
  <c r="AQ135" i="20"/>
  <c r="AQ136" i="20"/>
  <c r="AT136" i="20" s="1"/>
  <c r="AU136" i="20" s="1"/>
  <c r="AQ137" i="20"/>
  <c r="AQ138" i="20"/>
  <c r="AQ139" i="20"/>
  <c r="AQ140" i="20"/>
  <c r="AT140" i="20" s="1"/>
  <c r="AU140" i="20" s="1"/>
  <c r="AQ141" i="20"/>
  <c r="AQ142" i="20"/>
  <c r="AQ143" i="20"/>
  <c r="AQ144" i="20"/>
  <c r="AT144" i="20" s="1"/>
  <c r="AU144" i="20" s="1"/>
  <c r="AQ145" i="20"/>
  <c r="AQ146" i="20"/>
  <c r="AQ147" i="20"/>
  <c r="AQ148" i="20"/>
  <c r="AT148" i="20" s="1"/>
  <c r="AU148" i="20" s="1"/>
  <c r="AQ149" i="20"/>
  <c r="AQ150" i="20"/>
  <c r="AQ151" i="20"/>
  <c r="AQ152" i="20"/>
  <c r="AT152" i="20" s="1"/>
  <c r="AU152" i="20" s="1"/>
  <c r="AQ153" i="20"/>
  <c r="AQ154" i="20"/>
  <c r="AQ155" i="20"/>
  <c r="AQ156" i="20"/>
  <c r="AT156" i="20" s="1"/>
  <c r="AU156" i="20" s="1"/>
  <c r="AQ157" i="20"/>
  <c r="AQ158" i="20"/>
  <c r="AQ159" i="20"/>
  <c r="AQ160" i="20"/>
  <c r="AT160" i="20" s="1"/>
  <c r="AU160" i="20" s="1"/>
  <c r="AQ161" i="20"/>
  <c r="AQ162" i="20"/>
  <c r="AQ163" i="20"/>
  <c r="AQ164" i="20"/>
  <c r="AT164" i="20" s="1"/>
  <c r="AU164" i="20" s="1"/>
  <c r="AQ165" i="20"/>
  <c r="AQ166" i="20"/>
  <c r="AQ167" i="20"/>
  <c r="AQ168" i="20"/>
  <c r="AT168" i="20" s="1"/>
  <c r="AU168" i="20" s="1"/>
  <c r="AQ169" i="20"/>
  <c r="AQ170" i="20"/>
  <c r="AQ171" i="20"/>
  <c r="AQ172" i="20"/>
  <c r="AT172" i="20" s="1"/>
  <c r="AU172" i="20" s="1"/>
  <c r="AQ173" i="20"/>
  <c r="AQ174" i="20"/>
  <c r="AQ175" i="20"/>
  <c r="AQ176" i="20"/>
  <c r="AT176" i="20" s="1"/>
  <c r="AU176" i="20" s="1"/>
  <c r="AQ177" i="20"/>
  <c r="AQ178" i="20"/>
  <c r="AQ179" i="20"/>
  <c r="AQ180" i="20"/>
  <c r="AT180" i="20" s="1"/>
  <c r="AU180" i="20" s="1"/>
  <c r="AQ181" i="20"/>
  <c r="AQ182" i="20"/>
  <c r="AQ183" i="20"/>
  <c r="AQ184" i="20"/>
  <c r="AT184" i="20" s="1"/>
  <c r="AU184" i="20" s="1"/>
  <c r="AQ185" i="20"/>
  <c r="AQ186" i="20"/>
  <c r="AQ187" i="20"/>
  <c r="AQ188" i="20"/>
  <c r="AT188" i="20" s="1"/>
  <c r="AU188" i="20" s="1"/>
  <c r="AQ189" i="20"/>
  <c r="AQ190" i="20"/>
  <c r="AQ191" i="20"/>
  <c r="AQ192" i="20"/>
  <c r="AT192" i="20" s="1"/>
  <c r="AU192" i="20" s="1"/>
  <c r="AQ193" i="20"/>
  <c r="AQ194" i="20"/>
  <c r="AQ195" i="20"/>
  <c r="AQ196" i="20"/>
  <c r="AT196" i="20" s="1"/>
  <c r="AU196" i="20" s="1"/>
  <c r="AQ197" i="20"/>
  <c r="AQ198" i="20"/>
  <c r="AQ199" i="20"/>
  <c r="AQ200" i="20"/>
  <c r="AT200" i="20" s="1"/>
  <c r="AU200" i="20" s="1"/>
  <c r="AQ201" i="20"/>
  <c r="AQ202" i="20"/>
  <c r="AQ203" i="20"/>
  <c r="AQ204" i="20"/>
  <c r="AT204" i="20" s="1"/>
  <c r="AU204" i="20" s="1"/>
  <c r="AQ205" i="20"/>
  <c r="AQ206" i="20"/>
  <c r="AQ207" i="20"/>
  <c r="AQ208" i="20"/>
  <c r="AT208" i="20" s="1"/>
  <c r="AU208" i="20" s="1"/>
  <c r="AQ209" i="20"/>
  <c r="AQ210" i="20"/>
  <c r="AQ211" i="20"/>
  <c r="AQ212" i="20"/>
  <c r="AT212" i="20" s="1"/>
  <c r="AU212" i="20" s="1"/>
  <c r="AQ213" i="20"/>
  <c r="AQ214" i="20"/>
  <c r="AQ215" i="20"/>
  <c r="AQ216" i="20"/>
  <c r="AT216" i="20" s="1"/>
  <c r="AU216" i="20" s="1"/>
  <c r="AQ217" i="20"/>
  <c r="AQ218" i="20"/>
  <c r="AQ219" i="20"/>
  <c r="AQ220" i="20"/>
  <c r="AT220" i="20" s="1"/>
  <c r="AU220" i="20" s="1"/>
  <c r="AQ221" i="20"/>
  <c r="AQ222" i="20"/>
  <c r="AQ223" i="20"/>
  <c r="AQ224" i="20"/>
  <c r="AT224" i="20" s="1"/>
  <c r="AU224" i="20" s="1"/>
  <c r="AQ225" i="20"/>
  <c r="AQ226" i="20"/>
  <c r="AQ227" i="20"/>
  <c r="AQ228" i="20"/>
  <c r="AT228" i="20" s="1"/>
  <c r="AU228" i="20" s="1"/>
  <c r="AQ229" i="20"/>
  <c r="AQ230" i="20"/>
  <c r="AQ231" i="20"/>
  <c r="AQ232" i="20"/>
  <c r="AT232" i="20" s="1"/>
  <c r="AU232" i="20" s="1"/>
  <c r="AQ233" i="20"/>
  <c r="AQ234" i="20"/>
  <c r="AQ235" i="20"/>
  <c r="AQ236" i="20"/>
  <c r="AT236" i="20" s="1"/>
  <c r="AU236" i="20" s="1"/>
  <c r="AQ237" i="20"/>
  <c r="AQ238" i="20"/>
  <c r="AQ239" i="20"/>
  <c r="AQ240" i="20"/>
  <c r="AT240" i="20" s="1"/>
  <c r="AU240" i="20" s="1"/>
  <c r="AQ241" i="20"/>
  <c r="AQ242" i="20"/>
  <c r="AQ243" i="20"/>
  <c r="AQ244" i="20"/>
  <c r="AQ245" i="20"/>
  <c r="AQ246" i="20"/>
  <c r="AQ247" i="20"/>
  <c r="AQ248" i="20"/>
  <c r="AT248" i="20" s="1"/>
  <c r="AU248" i="20" s="1"/>
  <c r="AQ249" i="20"/>
  <c r="AQ250" i="20"/>
  <c r="AQ251" i="20"/>
  <c r="AQ252" i="20"/>
  <c r="AT252" i="20" s="1"/>
  <c r="AU252" i="20" s="1"/>
  <c r="AQ253" i="20"/>
  <c r="AQ254" i="20"/>
  <c r="AQ255" i="20"/>
  <c r="AQ256" i="20"/>
  <c r="AQ257" i="20"/>
  <c r="AQ258" i="20"/>
  <c r="AQ259" i="20"/>
  <c r="AQ260" i="20"/>
  <c r="AT260" i="20" s="1"/>
  <c r="AU260" i="20" s="1"/>
  <c r="AQ261" i="20"/>
  <c r="AQ262" i="20"/>
  <c r="AQ263" i="20"/>
  <c r="AQ264" i="20"/>
  <c r="AT264" i="20" s="1"/>
  <c r="AU264" i="20" s="1"/>
  <c r="AQ265" i="20"/>
  <c r="AQ266" i="20"/>
  <c r="AQ267" i="20"/>
  <c r="AQ268" i="20"/>
  <c r="AT268" i="20" s="1"/>
  <c r="AU268" i="20" s="1"/>
  <c r="AQ269" i="20"/>
  <c r="AQ270" i="20"/>
  <c r="AQ271" i="20"/>
  <c r="AQ272" i="20"/>
  <c r="AT272" i="20" s="1"/>
  <c r="AU272" i="20" s="1"/>
  <c r="AQ273" i="20"/>
  <c r="AQ274" i="20"/>
  <c r="AQ275" i="20"/>
  <c r="AQ276" i="20"/>
  <c r="AQ277" i="20"/>
  <c r="AQ278" i="20"/>
  <c r="AQ279" i="20"/>
  <c r="AQ280" i="20"/>
  <c r="AT280" i="20" s="1"/>
  <c r="AU280" i="20" s="1"/>
  <c r="AQ281" i="20"/>
  <c r="AQ282" i="20"/>
  <c r="AQ283" i="20"/>
  <c r="AQ284" i="20"/>
  <c r="AT284" i="20" s="1"/>
  <c r="AU284" i="20" s="1"/>
  <c r="AQ285" i="20"/>
  <c r="AQ286" i="20"/>
  <c r="AQ287" i="20"/>
  <c r="AQ288" i="20"/>
  <c r="AQ289" i="20"/>
  <c r="AQ290" i="20"/>
  <c r="AQ291" i="20"/>
  <c r="AQ292" i="20"/>
  <c r="AT292" i="20" s="1"/>
  <c r="AU292" i="20" s="1"/>
  <c r="AQ293" i="20"/>
  <c r="AQ294" i="20"/>
  <c r="AQ295" i="20"/>
  <c r="AQ296" i="20"/>
  <c r="AQ297" i="20"/>
  <c r="AQ298" i="20"/>
  <c r="AQ299" i="20"/>
  <c r="AQ300" i="20"/>
  <c r="AT300" i="20" s="1"/>
  <c r="AU300" i="20" s="1"/>
  <c r="AQ301" i="20"/>
  <c r="AQ302" i="20"/>
  <c r="AQ303" i="20"/>
  <c r="AQ304" i="20"/>
  <c r="AQ305" i="20"/>
  <c r="AQ306" i="20"/>
  <c r="AQ307" i="20"/>
  <c r="AQ308" i="20"/>
  <c r="AT308" i="20" s="1"/>
  <c r="AU308" i="20" s="1"/>
  <c r="AQ309" i="20"/>
  <c r="AQ310" i="20"/>
  <c r="AQ311" i="20"/>
  <c r="AQ312" i="20"/>
  <c r="AT312" i="20" s="1"/>
  <c r="AU312" i="20" s="1"/>
  <c r="AQ313" i="20"/>
  <c r="AQ314" i="20"/>
  <c r="AQ315" i="20"/>
  <c r="AQ316" i="20"/>
  <c r="AT316" i="20" s="1"/>
  <c r="AU316" i="20" s="1"/>
  <c r="AQ317" i="20"/>
  <c r="AQ318" i="20"/>
  <c r="AQ319" i="20"/>
  <c r="AQ320" i="20"/>
  <c r="AT320" i="20" s="1"/>
  <c r="AU320" i="20" s="1"/>
  <c r="AQ321" i="20"/>
  <c r="AQ322" i="20"/>
  <c r="AQ323" i="20"/>
  <c r="AQ324" i="20"/>
  <c r="AT324" i="20" s="1"/>
  <c r="AU324" i="20" s="1"/>
  <c r="AQ325" i="20"/>
  <c r="AQ326" i="20"/>
  <c r="AQ327" i="20"/>
  <c r="AQ328" i="20"/>
  <c r="AT328" i="20" s="1"/>
  <c r="AU328" i="20" s="1"/>
  <c r="AQ329" i="20"/>
  <c r="AQ330" i="20"/>
  <c r="AQ331" i="20"/>
  <c r="AQ332" i="20"/>
  <c r="AT332" i="20" s="1"/>
  <c r="AU332" i="20" s="1"/>
  <c r="AQ333" i="20"/>
  <c r="AQ334" i="20"/>
  <c r="AQ335" i="20"/>
  <c r="AQ336" i="20"/>
  <c r="AT336" i="20" s="1"/>
  <c r="AU336" i="20" s="1"/>
  <c r="AQ337" i="20"/>
  <c r="AQ338" i="20"/>
  <c r="AQ339" i="20"/>
  <c r="AQ340" i="20"/>
  <c r="AQ341" i="20"/>
  <c r="AQ342" i="20"/>
  <c r="AQ343" i="20"/>
  <c r="AQ344" i="20"/>
  <c r="AT344" i="20" s="1"/>
  <c r="AU344" i="20" s="1"/>
  <c r="AQ345" i="20"/>
  <c r="AQ346" i="20"/>
  <c r="AQ347" i="20"/>
  <c r="AQ348" i="20"/>
  <c r="AT348" i="20" s="1"/>
  <c r="AU348" i="20" s="1"/>
  <c r="AQ349" i="20"/>
  <c r="AQ350" i="20"/>
  <c r="AQ351" i="20"/>
  <c r="AQ352" i="20"/>
  <c r="AT352" i="20" s="1"/>
  <c r="AU352" i="20" s="1"/>
  <c r="AQ353" i="20"/>
  <c r="AQ354" i="20"/>
  <c r="AQ355" i="20"/>
  <c r="AQ356" i="20"/>
  <c r="AT356" i="20" s="1"/>
  <c r="AU356" i="20" s="1"/>
  <c r="AQ357" i="20"/>
  <c r="AQ358" i="20"/>
  <c r="AQ359" i="20"/>
  <c r="AQ360" i="20"/>
  <c r="AT360" i="20" s="1"/>
  <c r="AU360" i="20" s="1"/>
  <c r="AQ361" i="20"/>
  <c r="AQ362" i="20"/>
  <c r="AQ363" i="20"/>
  <c r="AQ364" i="20"/>
  <c r="AQ365" i="20"/>
  <c r="AQ366" i="20"/>
  <c r="AQ367" i="20"/>
  <c r="AQ368" i="20"/>
  <c r="AT368" i="20" s="1"/>
  <c r="AU368" i="20" s="1"/>
  <c r="AQ369" i="20"/>
  <c r="AQ370" i="20"/>
  <c r="AQ371" i="20"/>
  <c r="AQ372" i="20"/>
  <c r="AT372" i="20" s="1"/>
  <c r="AU372" i="20" s="1"/>
  <c r="AQ373" i="20"/>
  <c r="AQ374" i="20"/>
  <c r="AQ375" i="20"/>
  <c r="AQ376" i="20"/>
  <c r="AT376" i="20" s="1"/>
  <c r="AU376" i="20" s="1"/>
  <c r="AQ377" i="20"/>
  <c r="AQ378" i="20"/>
  <c r="AQ379" i="20"/>
  <c r="AQ380" i="20"/>
  <c r="AQ381" i="20"/>
  <c r="AQ382" i="20"/>
  <c r="AQ383" i="20"/>
  <c r="AQ384" i="20"/>
  <c r="AT384" i="20" s="1"/>
  <c r="AU384" i="20" s="1"/>
  <c r="AQ385" i="20"/>
  <c r="AQ386" i="20"/>
  <c r="AQ387" i="20"/>
  <c r="AQ388" i="20"/>
  <c r="AT388" i="20" s="1"/>
  <c r="AU388" i="20" s="1"/>
  <c r="AQ389" i="20"/>
  <c r="AQ390" i="20"/>
  <c r="AQ391" i="20"/>
  <c r="AQ392" i="20"/>
  <c r="AT392" i="20" s="1"/>
  <c r="AU392" i="20" s="1"/>
  <c r="AQ393" i="20"/>
  <c r="AQ394" i="20"/>
  <c r="AQ395" i="20"/>
  <c r="AQ396" i="20"/>
  <c r="AQ397" i="20"/>
  <c r="AQ398" i="20"/>
  <c r="AQ399" i="20"/>
  <c r="AQ400" i="20"/>
  <c r="AT400" i="20" s="1"/>
  <c r="AU400" i="20" s="1"/>
  <c r="AQ401" i="20"/>
  <c r="AQ402" i="20"/>
  <c r="AQ403" i="20"/>
  <c r="AQ404" i="20"/>
  <c r="AT404" i="20" s="1"/>
  <c r="AU404" i="20" s="1"/>
  <c r="AQ405" i="20"/>
  <c r="AQ406" i="20"/>
  <c r="AQ407" i="20"/>
  <c r="AQ408" i="20"/>
  <c r="AT408" i="20" s="1"/>
  <c r="AU408" i="20" s="1"/>
  <c r="AQ409" i="20"/>
  <c r="AQ410" i="20"/>
  <c r="AQ411" i="20"/>
  <c r="AQ12" i="20"/>
  <c r="AT410" i="20"/>
  <c r="AU410" i="20" s="1"/>
  <c r="AT402" i="20"/>
  <c r="AU402" i="20" s="1"/>
  <c r="AT394" i="20"/>
  <c r="AU394" i="20" s="1"/>
  <c r="AT391" i="20"/>
  <c r="AU391" i="20" s="1"/>
  <c r="AT386" i="20"/>
  <c r="AU386" i="20" s="1"/>
  <c r="AT382" i="20"/>
  <c r="AU382" i="20" s="1"/>
  <c r="AT379" i="20"/>
  <c r="AU379" i="20" s="1"/>
  <c r="AT378" i="20"/>
  <c r="AU378" i="20" s="1"/>
  <c r="AT374" i="20"/>
  <c r="AU374" i="20" s="1"/>
  <c r="AT370" i="20"/>
  <c r="AU370" i="20" s="1"/>
  <c r="AT366" i="20"/>
  <c r="AU366" i="20" s="1"/>
  <c r="AT364" i="20"/>
  <c r="AU364" i="20" s="1"/>
  <c r="AT362" i="20"/>
  <c r="AU362" i="20" s="1"/>
  <c r="AT358" i="20"/>
  <c r="AU358" i="20" s="1"/>
  <c r="AT355" i="20"/>
  <c r="AU355" i="20" s="1"/>
  <c r="AT354" i="20"/>
  <c r="AU354" i="20" s="1"/>
  <c r="AT350" i="20"/>
  <c r="AU350" i="20" s="1"/>
  <c r="AT346" i="20"/>
  <c r="AU346" i="20" s="1"/>
  <c r="AT342" i="20"/>
  <c r="AU342" i="20" s="1"/>
  <c r="AT341" i="20"/>
  <c r="AU341" i="20" s="1"/>
  <c r="AT338" i="20"/>
  <c r="AU338" i="20" s="1"/>
  <c r="AT334" i="20"/>
  <c r="AU334" i="20" s="1"/>
  <c r="AT331" i="20"/>
  <c r="AU331" i="20" s="1"/>
  <c r="AT330" i="20"/>
  <c r="AU330" i="20" s="1"/>
  <c r="AT326" i="20"/>
  <c r="AU326" i="20" s="1"/>
  <c r="AT322" i="20"/>
  <c r="AU322" i="20" s="1"/>
  <c r="AT318" i="20"/>
  <c r="AU318" i="20" s="1"/>
  <c r="AT314" i="20"/>
  <c r="AU314" i="20" s="1"/>
  <c r="AT313" i="20"/>
  <c r="AU313" i="20" s="1"/>
  <c r="AT310" i="20"/>
  <c r="AU310" i="20" s="1"/>
  <c r="AT306" i="20"/>
  <c r="AU306" i="20" s="1"/>
  <c r="AT305" i="20"/>
  <c r="AU305" i="20" s="1"/>
  <c r="AT302" i="20"/>
  <c r="AU302" i="20" s="1"/>
  <c r="AT298" i="20"/>
  <c r="AU298" i="20" s="1"/>
  <c r="AT297" i="20"/>
  <c r="AU297" i="20" s="1"/>
  <c r="AT294" i="20"/>
  <c r="AU294" i="20" s="1"/>
  <c r="AT291" i="20"/>
  <c r="AU291" i="20" s="1"/>
  <c r="AT290" i="20"/>
  <c r="AU290" i="20" s="1"/>
  <c r="AT286" i="20"/>
  <c r="AU286" i="20" s="1"/>
  <c r="AT285" i="20"/>
  <c r="AU285" i="20" s="1"/>
  <c r="AT282" i="20"/>
  <c r="AU282" i="20" s="1"/>
  <c r="AT278" i="20"/>
  <c r="AU278" i="20" s="1"/>
  <c r="AT277" i="20"/>
  <c r="AU277" i="20" s="1"/>
  <c r="AT276" i="20"/>
  <c r="AU276" i="20" s="1"/>
  <c r="AT274" i="20"/>
  <c r="AU274" i="20" s="1"/>
  <c r="AT273" i="20"/>
  <c r="AU273" i="20" s="1"/>
  <c r="AT270" i="20"/>
  <c r="AU270" i="20" s="1"/>
  <c r="AT266" i="20"/>
  <c r="AU266" i="20" s="1"/>
  <c r="AT262" i="20"/>
  <c r="AU262" i="20" s="1"/>
  <c r="AT258" i="20"/>
  <c r="AU258" i="20" s="1"/>
  <c r="AT254" i="20"/>
  <c r="AU254" i="20" s="1"/>
  <c r="AT250" i="20"/>
  <c r="AU250" i="20" s="1"/>
  <c r="AT246" i="20"/>
  <c r="AU246" i="20" s="1"/>
  <c r="AT242" i="20"/>
  <c r="AU242" i="20" s="1"/>
  <c r="AT238" i="20"/>
  <c r="AU238" i="20" s="1"/>
  <c r="AT235" i="20"/>
  <c r="AU235" i="20" s="1"/>
  <c r="AT234" i="20"/>
  <c r="AU234" i="20" s="1"/>
  <c r="AT233" i="20"/>
  <c r="AU233" i="20" s="1"/>
  <c r="AT230" i="20"/>
  <c r="AU230" i="20" s="1"/>
  <c r="AT229" i="20"/>
  <c r="AU229" i="20" s="1"/>
  <c r="AT226" i="20"/>
  <c r="AU226" i="20" s="1"/>
  <c r="AT222" i="20"/>
  <c r="AU222" i="20" s="1"/>
  <c r="AT221" i="20"/>
  <c r="AU221" i="20" s="1"/>
  <c r="AT219" i="20"/>
  <c r="AU219" i="20" s="1"/>
  <c r="AT218" i="20"/>
  <c r="AU218" i="20" s="1"/>
  <c r="AT217" i="20"/>
  <c r="AU217" i="20" s="1"/>
  <c r="AT215" i="20"/>
  <c r="AU215" i="20" s="1"/>
  <c r="AT214" i="20"/>
  <c r="AU214" i="20" s="1"/>
  <c r="AT210" i="20"/>
  <c r="AU210" i="20" s="1"/>
  <c r="AT209" i="20"/>
  <c r="AU209" i="20" s="1"/>
  <c r="AT206" i="20"/>
  <c r="AU206" i="20" s="1"/>
  <c r="AT203" i="20"/>
  <c r="AU203" i="20" s="1"/>
  <c r="AT202" i="20"/>
  <c r="AU202" i="20" s="1"/>
  <c r="AT201" i="20"/>
  <c r="AU201" i="20" s="1"/>
  <c r="AT198" i="20"/>
  <c r="AU198" i="20" s="1"/>
  <c r="AT197" i="20"/>
  <c r="AU197" i="20" s="1"/>
  <c r="AT194" i="20"/>
  <c r="AU194" i="20" s="1"/>
  <c r="AT190" i="20"/>
  <c r="AU190" i="20" s="1"/>
  <c r="AT189" i="20"/>
  <c r="AU189" i="20" s="1"/>
  <c r="AT187" i="20"/>
  <c r="AU187" i="20" s="1"/>
  <c r="AT186" i="20"/>
  <c r="AU186" i="20" s="1"/>
  <c r="AT185" i="20"/>
  <c r="AU185" i="20" s="1"/>
  <c r="AT183" i="20"/>
  <c r="AU183" i="20" s="1"/>
  <c r="AT182" i="20"/>
  <c r="AU182" i="20" s="1"/>
  <c r="AT178" i="20"/>
  <c r="AU178" i="20" s="1"/>
  <c r="AT177" i="20"/>
  <c r="AU177" i="20" s="1"/>
  <c r="AT174" i="20"/>
  <c r="AU174" i="20" s="1"/>
  <c r="AT171" i="20"/>
  <c r="AU171" i="20" s="1"/>
  <c r="AT170" i="20"/>
  <c r="AU170" i="20" s="1"/>
  <c r="AT169" i="20"/>
  <c r="AU169" i="20" s="1"/>
  <c r="AT166" i="20"/>
  <c r="AU166" i="20" s="1"/>
  <c r="AT165" i="20"/>
  <c r="AU165" i="20" s="1"/>
  <c r="AT162" i="20"/>
  <c r="AU162" i="20" s="1"/>
  <c r="AT158" i="20"/>
  <c r="AU158" i="20" s="1"/>
  <c r="AT157" i="20"/>
  <c r="AU157" i="20" s="1"/>
  <c r="AT155" i="20"/>
  <c r="AU155" i="20" s="1"/>
  <c r="AT154" i="20"/>
  <c r="AU154" i="20" s="1"/>
  <c r="AT153" i="20"/>
  <c r="AU153" i="20" s="1"/>
  <c r="AT151" i="20"/>
  <c r="AU151" i="20" s="1"/>
  <c r="AT150" i="20"/>
  <c r="AU150" i="20" s="1"/>
  <c r="AT146" i="20"/>
  <c r="AU146" i="20" s="1"/>
  <c r="AT143" i="20"/>
  <c r="AU143" i="20" s="1"/>
  <c r="AT137" i="20"/>
  <c r="AU137" i="20" s="1"/>
  <c r="AT132" i="20"/>
  <c r="AU132" i="20" s="1"/>
  <c r="AT129" i="20"/>
  <c r="AU129" i="20" s="1"/>
  <c r="AT127" i="20"/>
  <c r="AU127" i="20" s="1"/>
  <c r="AT116" i="20"/>
  <c r="AU116" i="20" s="1"/>
  <c r="AT115" i="20"/>
  <c r="AU115" i="20" s="1"/>
  <c r="AT114" i="20"/>
  <c r="AU114" i="20" s="1"/>
  <c r="AT110" i="20"/>
  <c r="AU110" i="20" s="1"/>
  <c r="AT107" i="20"/>
  <c r="AU107" i="20" s="1"/>
  <c r="AT106" i="20"/>
  <c r="AU106" i="20" s="1"/>
  <c r="AT103" i="20"/>
  <c r="AU103" i="20" s="1"/>
  <c r="AT102" i="20"/>
  <c r="AU102" i="20" s="1"/>
  <c r="AT98" i="20"/>
  <c r="AU98" i="20" s="1"/>
  <c r="AT96" i="20"/>
  <c r="AU96" i="20" s="1"/>
  <c r="AT94" i="20"/>
  <c r="AU94" i="20" s="1"/>
  <c r="AT91" i="20"/>
  <c r="AU91" i="20" s="1"/>
  <c r="AT90" i="20"/>
  <c r="AU90" i="20" s="1"/>
  <c r="AT89" i="20"/>
  <c r="AU89" i="20" s="1"/>
  <c r="AT86" i="20"/>
  <c r="AU86" i="20" s="1"/>
  <c r="AT84" i="20"/>
  <c r="AU84" i="20" s="1"/>
  <c r="AT82" i="20"/>
  <c r="AU82" i="20" s="1"/>
  <c r="AT81" i="20"/>
  <c r="AU81" i="20" s="1"/>
  <c r="AT79" i="20"/>
  <c r="AU79" i="20" s="1"/>
  <c r="AT78" i="20"/>
  <c r="AU78" i="20" s="1"/>
  <c r="AT74" i="20"/>
  <c r="AU74" i="20" s="1"/>
  <c r="AT73" i="20"/>
  <c r="AU73" i="20" s="1"/>
  <c r="AT72" i="20"/>
  <c r="AU72" i="20" s="1"/>
  <c r="AT70" i="20"/>
  <c r="AU70" i="20" s="1"/>
  <c r="AT66" i="20"/>
  <c r="AU66" i="20" s="1"/>
  <c r="AT65" i="20"/>
  <c r="AU65" i="20" s="1"/>
  <c r="AT63" i="20"/>
  <c r="AU63" i="20" s="1"/>
  <c r="AT62" i="20"/>
  <c r="AU62" i="20" s="1"/>
  <c r="AT61" i="20"/>
  <c r="AU61" i="20" s="1"/>
  <c r="AT59" i="20"/>
  <c r="AU59" i="20" s="1"/>
  <c r="AT58" i="20"/>
  <c r="AU58" i="20" s="1"/>
  <c r="AT56" i="20"/>
  <c r="AU56" i="20" s="1"/>
  <c r="AT55" i="20"/>
  <c r="AU55" i="20" s="1"/>
  <c r="AT54" i="20"/>
  <c r="AU54" i="20" s="1"/>
  <c r="AT50" i="20"/>
  <c r="AU50" i="20" s="1"/>
  <c r="AT49" i="20"/>
  <c r="AU49" i="20" s="1"/>
  <c r="AT46" i="20"/>
  <c r="AU46" i="20" s="1"/>
  <c r="AT43" i="20"/>
  <c r="AU43" i="20" s="1"/>
  <c r="AT42" i="20"/>
  <c r="AU42" i="20" s="1"/>
  <c r="AT41" i="20"/>
  <c r="AU41" i="20" s="1"/>
  <c r="AT39" i="20"/>
  <c r="AU39" i="20" s="1"/>
  <c r="AT38" i="20"/>
  <c r="AU38" i="20" s="1"/>
  <c r="AT37" i="20"/>
  <c r="AU37" i="20" s="1"/>
  <c r="AT34" i="20"/>
  <c r="AU34" i="20" s="1"/>
  <c r="AT33" i="20"/>
  <c r="AU33" i="20" s="1"/>
  <c r="AT31" i="20"/>
  <c r="AU31" i="20" s="1"/>
  <c r="AT30" i="20"/>
  <c r="AU30" i="20" s="1"/>
  <c r="AT29" i="20"/>
  <c r="AU29" i="20" s="1"/>
  <c r="AT27" i="20"/>
  <c r="AU27" i="20" s="1"/>
  <c r="AT26" i="20"/>
  <c r="AU26" i="20" s="1"/>
  <c r="AT22" i="20"/>
  <c r="AU22" i="20" s="1"/>
  <c r="AT21" i="20"/>
  <c r="AU21" i="20" s="1"/>
  <c r="AT18" i="20"/>
  <c r="AU18" i="20" s="1"/>
  <c r="AT15" i="20"/>
  <c r="AU15" i="20" s="1"/>
  <c r="AT14" i="20"/>
  <c r="AU14" i="20" s="1"/>
  <c r="AT13" i="20"/>
  <c r="AU13" i="20" s="1"/>
  <c r="AI13" i="20"/>
  <c r="AI14" i="20"/>
  <c r="AI15" i="20"/>
  <c r="AI16" i="20"/>
  <c r="AI17" i="20"/>
  <c r="AI18" i="20"/>
  <c r="AI19" i="20"/>
  <c r="AI20" i="20"/>
  <c r="AI21" i="20"/>
  <c r="AI22" i="20"/>
  <c r="AI23" i="20"/>
  <c r="AI24" i="20"/>
  <c r="AI25" i="20"/>
  <c r="AI26" i="20"/>
  <c r="AI27" i="20"/>
  <c r="AI28" i="20"/>
  <c r="AI29" i="20"/>
  <c r="AI30" i="20"/>
  <c r="AI31" i="20"/>
  <c r="AI32" i="20"/>
  <c r="AI33" i="20"/>
  <c r="AI34" i="20"/>
  <c r="AI35" i="20"/>
  <c r="AI36" i="20"/>
  <c r="AI37" i="20"/>
  <c r="AI38" i="20"/>
  <c r="AI39" i="20"/>
  <c r="AI40" i="20"/>
  <c r="AI41" i="20"/>
  <c r="AI42" i="20"/>
  <c r="AI43" i="20"/>
  <c r="AI44" i="20"/>
  <c r="AI45" i="20"/>
  <c r="AI46" i="20"/>
  <c r="AI47" i="20"/>
  <c r="AI48" i="20"/>
  <c r="AI49" i="20"/>
  <c r="AI50" i="20"/>
  <c r="AI51" i="20"/>
  <c r="AI52" i="20"/>
  <c r="AI53" i="20"/>
  <c r="AI54" i="20"/>
  <c r="AI55" i="20"/>
  <c r="AI56" i="20"/>
  <c r="AI57" i="20"/>
  <c r="AI58" i="20"/>
  <c r="AI59" i="20"/>
  <c r="AI60" i="20"/>
  <c r="AI61" i="20"/>
  <c r="AI62" i="20"/>
  <c r="AI63" i="20"/>
  <c r="AI64" i="20"/>
  <c r="AI65" i="20"/>
  <c r="AI66" i="20"/>
  <c r="AI67" i="20"/>
  <c r="AI68" i="20"/>
  <c r="AI69" i="20"/>
  <c r="AI70" i="20"/>
  <c r="AI71" i="20"/>
  <c r="AI72" i="20"/>
  <c r="AI73" i="20"/>
  <c r="AI74" i="20"/>
  <c r="AI75" i="20"/>
  <c r="AI76" i="20"/>
  <c r="AI77" i="20"/>
  <c r="AI78" i="20"/>
  <c r="AI79" i="20"/>
  <c r="AI80" i="20"/>
  <c r="AI81" i="20"/>
  <c r="AI82" i="20"/>
  <c r="AI83" i="20"/>
  <c r="AI84" i="20"/>
  <c r="AI85" i="20"/>
  <c r="AI86" i="20"/>
  <c r="AI87" i="20"/>
  <c r="AI88" i="20"/>
  <c r="AI89" i="20"/>
  <c r="AI90" i="20"/>
  <c r="AI91" i="20"/>
  <c r="AI92" i="20"/>
  <c r="AI93" i="20"/>
  <c r="AI94" i="20"/>
  <c r="AI95" i="20"/>
  <c r="AI96" i="20"/>
  <c r="AI97" i="20"/>
  <c r="AI98" i="20"/>
  <c r="AI99" i="20"/>
  <c r="AI100" i="20"/>
  <c r="AI101" i="20"/>
  <c r="AI102" i="20"/>
  <c r="AI103" i="20"/>
  <c r="AI104" i="20"/>
  <c r="AI105" i="20"/>
  <c r="AI106" i="20"/>
  <c r="AI107" i="20"/>
  <c r="AI108" i="20"/>
  <c r="AI109" i="20"/>
  <c r="AI110" i="20"/>
  <c r="AI111" i="20"/>
  <c r="AI112" i="20"/>
  <c r="AI113" i="20"/>
  <c r="AI114" i="20"/>
  <c r="AI115" i="20"/>
  <c r="AI116" i="20"/>
  <c r="AI117" i="20"/>
  <c r="AI118" i="20"/>
  <c r="AI119" i="20"/>
  <c r="AI120" i="20"/>
  <c r="AI121" i="20"/>
  <c r="AI122" i="20"/>
  <c r="AI123" i="20"/>
  <c r="AI124" i="20"/>
  <c r="AI125" i="20"/>
  <c r="AI126" i="20"/>
  <c r="AI127" i="20"/>
  <c r="AI128" i="20"/>
  <c r="AI129" i="20"/>
  <c r="AI130" i="20"/>
  <c r="AI131" i="20"/>
  <c r="AI132" i="20"/>
  <c r="AI133" i="20"/>
  <c r="AI134" i="20"/>
  <c r="AI135" i="20"/>
  <c r="AI136" i="20"/>
  <c r="AI137" i="20"/>
  <c r="AI138" i="20"/>
  <c r="AI139" i="20"/>
  <c r="AI140" i="20"/>
  <c r="AI141" i="20"/>
  <c r="AI142" i="20"/>
  <c r="AI143" i="20"/>
  <c r="AI144" i="20"/>
  <c r="AI145" i="20"/>
  <c r="AI146" i="20"/>
  <c r="AJ146" i="20" s="1"/>
  <c r="AK146" i="20" s="1"/>
  <c r="AI147" i="20"/>
  <c r="AI148" i="20"/>
  <c r="AI149" i="20"/>
  <c r="AI150" i="20"/>
  <c r="AI151" i="20"/>
  <c r="AI152" i="20"/>
  <c r="AI153" i="20"/>
  <c r="AI154" i="20"/>
  <c r="AI155" i="20"/>
  <c r="AI156" i="20"/>
  <c r="AI157" i="20"/>
  <c r="AI158" i="20"/>
  <c r="AI159" i="20"/>
  <c r="AI160" i="20"/>
  <c r="AI161" i="20"/>
  <c r="AI162" i="20"/>
  <c r="AJ162" i="20" s="1"/>
  <c r="AK162" i="20" s="1"/>
  <c r="AI163" i="20"/>
  <c r="AI164" i="20"/>
  <c r="AI165" i="20"/>
  <c r="AI166" i="20"/>
  <c r="AI167" i="20"/>
  <c r="AI168" i="20"/>
  <c r="AI169" i="20"/>
  <c r="AI170" i="20"/>
  <c r="AI171" i="20"/>
  <c r="AI172" i="20"/>
  <c r="AI173" i="20"/>
  <c r="AI174" i="20"/>
  <c r="AI175" i="20"/>
  <c r="AI176" i="20"/>
  <c r="AI177" i="20"/>
  <c r="AI178" i="20"/>
  <c r="AI179" i="20"/>
  <c r="AI180" i="20"/>
  <c r="AI181" i="20"/>
  <c r="AI182" i="20"/>
  <c r="AI183" i="20"/>
  <c r="AI184" i="20"/>
  <c r="AI185" i="20"/>
  <c r="AI186" i="20"/>
  <c r="AI187" i="20"/>
  <c r="AI188" i="20"/>
  <c r="AI189" i="20"/>
  <c r="AI190" i="20"/>
  <c r="AJ190" i="20" s="1"/>
  <c r="AK190" i="20" s="1"/>
  <c r="AI191" i="20"/>
  <c r="AI192" i="20"/>
  <c r="AI193" i="20"/>
  <c r="AI194" i="20"/>
  <c r="AI195" i="20"/>
  <c r="AI196" i="20"/>
  <c r="AI197" i="20"/>
  <c r="AI198" i="20"/>
  <c r="AI199" i="20"/>
  <c r="AI200" i="20"/>
  <c r="AI201" i="20"/>
  <c r="AI202" i="20"/>
  <c r="AI203" i="20"/>
  <c r="AI204" i="20"/>
  <c r="AI205" i="20"/>
  <c r="AI206" i="20"/>
  <c r="AI207" i="20"/>
  <c r="AI208" i="20"/>
  <c r="AI209" i="20"/>
  <c r="AI210" i="20"/>
  <c r="AI211" i="20"/>
  <c r="AI212" i="20"/>
  <c r="AI213" i="20"/>
  <c r="AI214" i="20"/>
  <c r="AI215" i="20"/>
  <c r="AI216" i="20"/>
  <c r="AI217" i="20"/>
  <c r="AI218" i="20"/>
  <c r="AI219" i="20"/>
  <c r="AI220" i="20"/>
  <c r="AI221" i="20"/>
  <c r="AI222" i="20"/>
  <c r="AI223" i="20"/>
  <c r="AI224" i="20"/>
  <c r="AI225" i="20"/>
  <c r="AI226" i="20"/>
  <c r="AI227" i="20"/>
  <c r="AI228" i="20"/>
  <c r="AI229" i="20"/>
  <c r="AI230" i="20"/>
  <c r="AI231" i="20"/>
  <c r="AI232" i="20"/>
  <c r="AI233" i="20"/>
  <c r="AI234" i="20"/>
  <c r="AI235" i="20"/>
  <c r="AI236" i="20"/>
  <c r="AI237" i="20"/>
  <c r="AI238" i="20"/>
  <c r="AI239" i="20"/>
  <c r="AI240" i="20"/>
  <c r="AI241" i="20"/>
  <c r="AI242" i="20"/>
  <c r="AI243" i="20"/>
  <c r="AI244" i="20"/>
  <c r="AI245" i="20"/>
  <c r="AI246" i="20"/>
  <c r="AI247" i="20"/>
  <c r="AI248" i="20"/>
  <c r="AI249" i="20"/>
  <c r="AI250" i="20"/>
  <c r="AI251" i="20"/>
  <c r="AI252" i="20"/>
  <c r="AI253" i="20"/>
  <c r="AI254" i="20"/>
  <c r="AI255" i="20"/>
  <c r="AI256" i="20"/>
  <c r="AI257" i="20"/>
  <c r="AI258" i="20"/>
  <c r="AI259" i="20"/>
  <c r="AI260" i="20"/>
  <c r="AI261" i="20"/>
  <c r="AI262" i="20"/>
  <c r="AI263" i="20"/>
  <c r="AI264" i="20"/>
  <c r="AI265" i="20"/>
  <c r="AI266" i="20"/>
  <c r="AI267" i="20"/>
  <c r="AI268" i="20"/>
  <c r="AI269" i="20"/>
  <c r="AI270" i="20"/>
  <c r="AI271" i="20"/>
  <c r="AI272" i="20"/>
  <c r="AI273" i="20"/>
  <c r="AI274" i="20"/>
  <c r="AI275" i="20"/>
  <c r="AI276" i="20"/>
  <c r="AI277" i="20"/>
  <c r="AI278" i="20"/>
  <c r="AI279" i="20"/>
  <c r="AI280" i="20"/>
  <c r="AI281" i="20"/>
  <c r="AI282" i="20"/>
  <c r="AI283" i="20"/>
  <c r="AI284" i="20"/>
  <c r="AI285" i="20"/>
  <c r="AI286" i="20"/>
  <c r="AI287" i="20"/>
  <c r="AI288" i="20"/>
  <c r="AI289" i="20"/>
  <c r="AI290" i="20"/>
  <c r="AI291" i="20"/>
  <c r="AI292" i="20"/>
  <c r="AI293" i="20"/>
  <c r="AI294" i="20"/>
  <c r="AI295" i="20"/>
  <c r="AI296" i="20"/>
  <c r="AI297" i="20"/>
  <c r="AI298" i="20"/>
  <c r="AI299" i="20"/>
  <c r="AI300" i="20"/>
  <c r="AI301" i="20"/>
  <c r="AI302" i="20"/>
  <c r="AI303" i="20"/>
  <c r="AI304" i="20"/>
  <c r="AI305" i="20"/>
  <c r="AI306" i="20"/>
  <c r="AI307" i="20"/>
  <c r="AI308" i="20"/>
  <c r="AI309" i="20"/>
  <c r="AI310" i="20"/>
  <c r="AI311" i="20"/>
  <c r="AI312" i="20"/>
  <c r="AI313" i="20"/>
  <c r="AI314" i="20"/>
  <c r="AJ314" i="20" s="1"/>
  <c r="AK314" i="20" s="1"/>
  <c r="AI315" i="20"/>
  <c r="AI316" i="20"/>
  <c r="AI317" i="20"/>
  <c r="AI318" i="20"/>
  <c r="AI319" i="20"/>
  <c r="AI320" i="20"/>
  <c r="AI321" i="20"/>
  <c r="AI322" i="20"/>
  <c r="AI323" i="20"/>
  <c r="AI324" i="20"/>
  <c r="AI325" i="20"/>
  <c r="AI326" i="20"/>
  <c r="AI327" i="20"/>
  <c r="AI328" i="20"/>
  <c r="AI329" i="20"/>
  <c r="AI330" i="20"/>
  <c r="AI331" i="20"/>
  <c r="AI332" i="20"/>
  <c r="AI333" i="20"/>
  <c r="AI334" i="20"/>
  <c r="AI335" i="20"/>
  <c r="AI336" i="20"/>
  <c r="AI337" i="20"/>
  <c r="AI338" i="20"/>
  <c r="AJ338" i="20" s="1"/>
  <c r="AK338" i="20" s="1"/>
  <c r="AI339" i="20"/>
  <c r="AI340" i="20"/>
  <c r="AI341" i="20"/>
  <c r="AI342" i="20"/>
  <c r="AI343" i="20"/>
  <c r="AI344" i="20"/>
  <c r="AI345" i="20"/>
  <c r="AI346" i="20"/>
  <c r="AI347" i="20"/>
  <c r="AI348" i="20"/>
  <c r="AI349" i="20"/>
  <c r="AI350" i="20"/>
  <c r="AI351" i="20"/>
  <c r="AI352" i="20"/>
  <c r="AI353" i="20"/>
  <c r="AI354" i="20"/>
  <c r="AI355" i="20"/>
  <c r="AI356" i="20"/>
  <c r="AI357" i="20"/>
  <c r="AI358" i="20"/>
  <c r="AI359" i="20"/>
  <c r="AI360" i="20"/>
  <c r="AI361" i="20"/>
  <c r="AI362" i="20"/>
  <c r="AI363" i="20"/>
  <c r="AI364" i="20"/>
  <c r="AI365" i="20"/>
  <c r="AI366" i="20"/>
  <c r="AI367" i="20"/>
  <c r="AI368" i="20"/>
  <c r="AI369" i="20"/>
  <c r="AI370" i="20"/>
  <c r="AI371" i="20"/>
  <c r="AI372" i="20"/>
  <c r="AI373" i="20"/>
  <c r="AI374" i="20"/>
  <c r="AI375" i="20"/>
  <c r="AI376" i="20"/>
  <c r="AI377" i="20"/>
  <c r="AI378" i="20"/>
  <c r="AI379" i="20"/>
  <c r="AI380" i="20"/>
  <c r="AI381" i="20"/>
  <c r="AI382" i="20"/>
  <c r="AI383" i="20"/>
  <c r="AI384" i="20"/>
  <c r="AI385" i="20"/>
  <c r="AI386" i="20"/>
  <c r="AI387" i="20"/>
  <c r="AI388" i="20"/>
  <c r="AI389" i="20"/>
  <c r="AI390" i="20"/>
  <c r="AI391" i="20"/>
  <c r="AI392" i="20"/>
  <c r="AI393" i="20"/>
  <c r="AI394" i="20"/>
  <c r="AI395" i="20"/>
  <c r="AI396" i="20"/>
  <c r="AI397" i="20"/>
  <c r="AI398" i="20"/>
  <c r="AI399" i="20"/>
  <c r="AI400" i="20"/>
  <c r="AI401" i="20"/>
  <c r="AI402" i="20"/>
  <c r="AI403" i="20"/>
  <c r="AI404" i="20"/>
  <c r="AI405" i="20"/>
  <c r="AI406" i="20"/>
  <c r="AI407" i="20"/>
  <c r="AI408" i="20"/>
  <c r="AI409" i="20"/>
  <c r="AI410" i="20"/>
  <c r="AI411" i="20"/>
  <c r="AI12" i="20"/>
  <c r="AH13" i="20"/>
  <c r="AH14" i="20"/>
  <c r="AH15" i="20"/>
  <c r="AH16" i="20"/>
  <c r="AJ16" i="20" s="1"/>
  <c r="AK16" i="20" s="1"/>
  <c r="AH17" i="20"/>
  <c r="AH18" i="20"/>
  <c r="AH19" i="20"/>
  <c r="AH20" i="20"/>
  <c r="AJ20" i="20" s="1"/>
  <c r="AK20" i="20" s="1"/>
  <c r="AH21" i="20"/>
  <c r="AH22" i="20"/>
  <c r="AH23" i="20"/>
  <c r="AH24" i="20"/>
  <c r="AJ24" i="20" s="1"/>
  <c r="AK24" i="20" s="1"/>
  <c r="AH25" i="20"/>
  <c r="AH26" i="20"/>
  <c r="AH27" i="20"/>
  <c r="AH28" i="20"/>
  <c r="AJ28" i="20" s="1"/>
  <c r="AK28" i="20" s="1"/>
  <c r="AH29" i="20"/>
  <c r="AH30" i="20"/>
  <c r="AH31" i="20"/>
  <c r="AH32" i="20"/>
  <c r="AJ32" i="20" s="1"/>
  <c r="AK32" i="20" s="1"/>
  <c r="AH33" i="20"/>
  <c r="AH34" i="20"/>
  <c r="AH35" i="20"/>
  <c r="AH36" i="20"/>
  <c r="AJ36" i="20" s="1"/>
  <c r="AK36" i="20" s="1"/>
  <c r="AH37" i="20"/>
  <c r="AH38" i="20"/>
  <c r="AH39" i="20"/>
  <c r="AH40" i="20"/>
  <c r="AJ40" i="20" s="1"/>
  <c r="AK40" i="20" s="1"/>
  <c r="AH41" i="20"/>
  <c r="AH42" i="20"/>
  <c r="AH43" i="20"/>
  <c r="AH44" i="20"/>
  <c r="AJ44" i="20" s="1"/>
  <c r="AK44" i="20" s="1"/>
  <c r="AH45" i="20"/>
  <c r="AH46" i="20"/>
  <c r="AH47" i="20"/>
  <c r="AH48" i="20"/>
  <c r="AJ48" i="20" s="1"/>
  <c r="AK48" i="20" s="1"/>
  <c r="AH49" i="20"/>
  <c r="AH50" i="20"/>
  <c r="AH51" i="20"/>
  <c r="AH52" i="20"/>
  <c r="AJ52" i="20" s="1"/>
  <c r="AK52" i="20" s="1"/>
  <c r="AH53" i="20"/>
  <c r="AH54" i="20"/>
  <c r="AH55" i="20"/>
  <c r="AH56" i="20"/>
  <c r="AJ56" i="20" s="1"/>
  <c r="AK56" i="20" s="1"/>
  <c r="AH57" i="20"/>
  <c r="AH58" i="20"/>
  <c r="AH59" i="20"/>
  <c r="AH60" i="20"/>
  <c r="AJ60" i="20" s="1"/>
  <c r="AK60" i="20" s="1"/>
  <c r="AH61" i="20"/>
  <c r="AH62" i="20"/>
  <c r="AH63" i="20"/>
  <c r="AH64" i="20"/>
  <c r="AJ64" i="20" s="1"/>
  <c r="AK64" i="20" s="1"/>
  <c r="AH65" i="20"/>
  <c r="AH66" i="20"/>
  <c r="AH67" i="20"/>
  <c r="AH68" i="20"/>
  <c r="AJ68" i="20" s="1"/>
  <c r="AK68" i="20" s="1"/>
  <c r="AH69" i="20"/>
  <c r="AH70" i="20"/>
  <c r="AH71" i="20"/>
  <c r="AH72" i="20"/>
  <c r="AJ72" i="20" s="1"/>
  <c r="AK72" i="20" s="1"/>
  <c r="AH73" i="20"/>
  <c r="AH74" i="20"/>
  <c r="AH75" i="20"/>
  <c r="AH76" i="20"/>
  <c r="AJ76" i="20" s="1"/>
  <c r="AK76" i="20" s="1"/>
  <c r="AH77" i="20"/>
  <c r="AH78" i="20"/>
  <c r="AH79" i="20"/>
  <c r="AH80" i="20"/>
  <c r="AJ80" i="20" s="1"/>
  <c r="AK80" i="20" s="1"/>
  <c r="AH81" i="20"/>
  <c r="AH82" i="20"/>
  <c r="AH83" i="20"/>
  <c r="AH84" i="20"/>
  <c r="AJ84" i="20" s="1"/>
  <c r="AK84" i="20" s="1"/>
  <c r="AH85" i="20"/>
  <c r="AH86" i="20"/>
  <c r="AH87" i="20"/>
  <c r="AH88" i="20"/>
  <c r="AJ88" i="20" s="1"/>
  <c r="AK88" i="20" s="1"/>
  <c r="AH89" i="20"/>
  <c r="AH90" i="20"/>
  <c r="AH91" i="20"/>
  <c r="AH92" i="20"/>
  <c r="AJ92" i="20" s="1"/>
  <c r="AK92" i="20" s="1"/>
  <c r="AH93" i="20"/>
  <c r="AH94" i="20"/>
  <c r="AH95" i="20"/>
  <c r="AH96" i="20"/>
  <c r="AH97" i="20"/>
  <c r="AH98" i="20"/>
  <c r="AH99" i="20"/>
  <c r="AH100" i="20"/>
  <c r="AH101" i="20"/>
  <c r="AH102" i="20"/>
  <c r="AH103" i="20"/>
  <c r="AH104" i="20"/>
  <c r="AJ104" i="20" s="1"/>
  <c r="AK104" i="20" s="1"/>
  <c r="AH105" i="20"/>
  <c r="AH106" i="20"/>
  <c r="AH107" i="20"/>
  <c r="AH108" i="20"/>
  <c r="AJ108" i="20" s="1"/>
  <c r="AK108" i="20" s="1"/>
  <c r="AH109" i="20"/>
  <c r="AH110" i="20"/>
  <c r="AH111" i="20"/>
  <c r="AH112" i="20"/>
  <c r="AJ112" i="20" s="1"/>
  <c r="AK112" i="20" s="1"/>
  <c r="AH113" i="20"/>
  <c r="AH114" i="20"/>
  <c r="AH115" i="20"/>
  <c r="AH116" i="20"/>
  <c r="AJ116" i="20" s="1"/>
  <c r="AK116" i="20" s="1"/>
  <c r="AH117" i="20"/>
  <c r="AH118" i="20"/>
  <c r="AH119" i="20"/>
  <c r="AH120" i="20"/>
  <c r="AJ120" i="20" s="1"/>
  <c r="AK120" i="20" s="1"/>
  <c r="AH121" i="20"/>
  <c r="AH122" i="20"/>
  <c r="AH123" i="20"/>
  <c r="AH124" i="20"/>
  <c r="AJ124" i="20" s="1"/>
  <c r="AK124" i="20" s="1"/>
  <c r="AH125" i="20"/>
  <c r="AH126" i="20"/>
  <c r="AH127" i="20"/>
  <c r="AH128" i="20"/>
  <c r="AH129" i="20"/>
  <c r="AH130" i="20"/>
  <c r="AH131" i="20"/>
  <c r="AH132" i="20"/>
  <c r="AJ132" i="20" s="1"/>
  <c r="AK132" i="20" s="1"/>
  <c r="AH133" i="20"/>
  <c r="AH134" i="20"/>
  <c r="AH135" i="20"/>
  <c r="AH136" i="20"/>
  <c r="AH137" i="20"/>
  <c r="AH138" i="20"/>
  <c r="AH139" i="20"/>
  <c r="AH140" i="20"/>
  <c r="AJ140" i="20" s="1"/>
  <c r="AK140" i="20" s="1"/>
  <c r="AH141" i="20"/>
  <c r="AH142" i="20"/>
  <c r="AH143" i="20"/>
  <c r="AH144" i="20"/>
  <c r="AH145" i="20"/>
  <c r="AH146" i="20"/>
  <c r="AH147" i="20"/>
  <c r="AH148" i="20"/>
  <c r="AJ148" i="20" s="1"/>
  <c r="AK148" i="20" s="1"/>
  <c r="AH149" i="20"/>
  <c r="AH150" i="20"/>
  <c r="AH151" i="20"/>
  <c r="AH152" i="20"/>
  <c r="AJ152" i="20" s="1"/>
  <c r="AK152" i="20" s="1"/>
  <c r="AH153" i="20"/>
  <c r="AH154" i="20"/>
  <c r="AH155" i="20"/>
  <c r="AH156" i="20"/>
  <c r="AJ156" i="20" s="1"/>
  <c r="AK156" i="20" s="1"/>
  <c r="AH157" i="20"/>
  <c r="AH158" i="20"/>
  <c r="AJ158" i="20" s="1"/>
  <c r="AK158" i="20" s="1"/>
  <c r="AH159" i="20"/>
  <c r="AH160" i="20"/>
  <c r="AJ160" i="20" s="1"/>
  <c r="AK160" i="20" s="1"/>
  <c r="AH161" i="20"/>
  <c r="AH162" i="20"/>
  <c r="AH163" i="20"/>
  <c r="AH164" i="20"/>
  <c r="AJ164" i="20" s="1"/>
  <c r="AK164" i="20" s="1"/>
  <c r="AH165" i="20"/>
  <c r="AH166" i="20"/>
  <c r="AH167" i="20"/>
  <c r="AH168" i="20"/>
  <c r="AJ168" i="20" s="1"/>
  <c r="AK168" i="20" s="1"/>
  <c r="AH169" i="20"/>
  <c r="AH170" i="20"/>
  <c r="AH171" i="20"/>
  <c r="AH172" i="20"/>
  <c r="AJ172" i="20" s="1"/>
  <c r="AK172" i="20" s="1"/>
  <c r="AH173" i="20"/>
  <c r="AH174" i="20"/>
  <c r="AH175" i="20"/>
  <c r="AH176" i="20"/>
  <c r="AJ176" i="20" s="1"/>
  <c r="AK176" i="20" s="1"/>
  <c r="AH177" i="20"/>
  <c r="AH178" i="20"/>
  <c r="AH179" i="20"/>
  <c r="AH180" i="20"/>
  <c r="AJ180" i="20" s="1"/>
  <c r="AK180" i="20" s="1"/>
  <c r="AH181" i="20"/>
  <c r="AH182" i="20"/>
  <c r="AH183" i="20"/>
  <c r="AH184" i="20"/>
  <c r="AJ184" i="20" s="1"/>
  <c r="AK184" i="20" s="1"/>
  <c r="AH185" i="20"/>
  <c r="AH186" i="20"/>
  <c r="AH187" i="20"/>
  <c r="AH188" i="20"/>
  <c r="AJ188" i="20" s="1"/>
  <c r="AK188" i="20" s="1"/>
  <c r="AH189" i="20"/>
  <c r="AH190" i="20"/>
  <c r="AH191" i="20"/>
  <c r="AH192" i="20"/>
  <c r="AJ192" i="20" s="1"/>
  <c r="AK192" i="20" s="1"/>
  <c r="AH193" i="20"/>
  <c r="AH194" i="20"/>
  <c r="AJ194" i="20" s="1"/>
  <c r="AK194" i="20" s="1"/>
  <c r="AH195" i="20"/>
  <c r="AH196" i="20"/>
  <c r="AJ196" i="20" s="1"/>
  <c r="AK196" i="20" s="1"/>
  <c r="AH197" i="20"/>
  <c r="AH198" i="20"/>
  <c r="AJ198" i="20" s="1"/>
  <c r="AK198" i="20" s="1"/>
  <c r="AH199" i="20"/>
  <c r="AH200" i="20"/>
  <c r="AJ200" i="20" s="1"/>
  <c r="AK200" i="20" s="1"/>
  <c r="AH201" i="20"/>
  <c r="AH202" i="20"/>
  <c r="AH203" i="20"/>
  <c r="AH204" i="20"/>
  <c r="AJ204" i="20" s="1"/>
  <c r="AK204" i="20" s="1"/>
  <c r="AH205" i="20"/>
  <c r="AH206" i="20"/>
  <c r="AH207" i="20"/>
  <c r="AH208" i="20"/>
  <c r="AJ208" i="20" s="1"/>
  <c r="AK208" i="20" s="1"/>
  <c r="AH209" i="20"/>
  <c r="AH210" i="20"/>
  <c r="AJ210" i="20" s="1"/>
  <c r="AK210" i="20" s="1"/>
  <c r="AH211" i="20"/>
  <c r="AH212" i="20"/>
  <c r="AJ212" i="20" s="1"/>
  <c r="AK212" i="20" s="1"/>
  <c r="AH213" i="20"/>
  <c r="AH214" i="20"/>
  <c r="AJ214" i="20" s="1"/>
  <c r="AK214" i="20" s="1"/>
  <c r="AH215" i="20"/>
  <c r="AH216" i="20"/>
  <c r="AJ216" i="20" s="1"/>
  <c r="AK216" i="20" s="1"/>
  <c r="AH217" i="20"/>
  <c r="AH218" i="20"/>
  <c r="AJ218" i="20" s="1"/>
  <c r="AK218" i="20" s="1"/>
  <c r="AH219" i="20"/>
  <c r="AH220" i="20"/>
  <c r="AJ220" i="20" s="1"/>
  <c r="AK220" i="20" s="1"/>
  <c r="AH221" i="20"/>
  <c r="AH222" i="20"/>
  <c r="AH223" i="20"/>
  <c r="AH224" i="20"/>
  <c r="AJ224" i="20" s="1"/>
  <c r="AK224" i="20" s="1"/>
  <c r="AH225" i="20"/>
  <c r="AH226" i="20"/>
  <c r="AJ226" i="20" s="1"/>
  <c r="AK226" i="20" s="1"/>
  <c r="AH227" i="20"/>
  <c r="AH228" i="20"/>
  <c r="AJ228" i="20" s="1"/>
  <c r="AK228" i="20" s="1"/>
  <c r="AH229" i="20"/>
  <c r="AH230" i="20"/>
  <c r="AJ230" i="20" s="1"/>
  <c r="AK230" i="20" s="1"/>
  <c r="AH231" i="20"/>
  <c r="AH232" i="20"/>
  <c r="AJ232" i="20" s="1"/>
  <c r="AK232" i="20" s="1"/>
  <c r="AH233" i="20"/>
  <c r="AH234" i="20"/>
  <c r="AH235" i="20"/>
  <c r="AH236" i="20"/>
  <c r="AJ236" i="20" s="1"/>
  <c r="AK236" i="20" s="1"/>
  <c r="AH237" i="20"/>
  <c r="AH238" i="20"/>
  <c r="AJ238" i="20" s="1"/>
  <c r="AK238" i="20" s="1"/>
  <c r="AH239" i="20"/>
  <c r="AH240" i="20"/>
  <c r="AJ240" i="20" s="1"/>
  <c r="AK240" i="20" s="1"/>
  <c r="AH241" i="20"/>
  <c r="AH242" i="20"/>
  <c r="AH243" i="20"/>
  <c r="AH244" i="20"/>
  <c r="AH245" i="20"/>
  <c r="AH246" i="20"/>
  <c r="AJ246" i="20" s="1"/>
  <c r="AK246" i="20" s="1"/>
  <c r="AH247" i="20"/>
  <c r="AH248" i="20"/>
  <c r="AH249" i="20"/>
  <c r="AH250" i="20"/>
  <c r="AH251" i="20"/>
  <c r="AH252" i="20"/>
  <c r="AH253" i="20"/>
  <c r="AH254" i="20"/>
  <c r="AH255" i="20"/>
  <c r="AH256" i="20"/>
  <c r="AJ256" i="20" s="1"/>
  <c r="AK256" i="20" s="1"/>
  <c r="AH257" i="20"/>
  <c r="AH258" i="20"/>
  <c r="AJ258" i="20" s="1"/>
  <c r="AK258" i="20" s="1"/>
  <c r="AH259" i="20"/>
  <c r="AH260" i="20"/>
  <c r="AJ260" i="20" s="1"/>
  <c r="AK260" i="20" s="1"/>
  <c r="AH261" i="20"/>
  <c r="AH262" i="20"/>
  <c r="AH263" i="20"/>
  <c r="AH264" i="20"/>
  <c r="AJ264" i="20" s="1"/>
  <c r="AK264" i="20" s="1"/>
  <c r="AH265" i="20"/>
  <c r="AH266" i="20"/>
  <c r="AJ266" i="20" s="1"/>
  <c r="AK266" i="20" s="1"/>
  <c r="AH267" i="20"/>
  <c r="AH268" i="20"/>
  <c r="AJ268" i="20" s="1"/>
  <c r="AK268" i="20" s="1"/>
  <c r="AH269" i="20"/>
  <c r="AH270" i="20"/>
  <c r="AJ270" i="20" s="1"/>
  <c r="AK270" i="20" s="1"/>
  <c r="AH271" i="20"/>
  <c r="AH272" i="20"/>
  <c r="AJ272" i="20" s="1"/>
  <c r="AK272" i="20" s="1"/>
  <c r="AH273" i="20"/>
  <c r="AH274" i="20"/>
  <c r="AH275" i="20"/>
  <c r="AH276" i="20"/>
  <c r="AJ276" i="20" s="1"/>
  <c r="AK276" i="20" s="1"/>
  <c r="AH277" i="20"/>
  <c r="AH278" i="20"/>
  <c r="AJ278" i="20" s="1"/>
  <c r="AK278" i="20" s="1"/>
  <c r="AH279" i="20"/>
  <c r="AH280" i="20"/>
  <c r="AJ280" i="20" s="1"/>
  <c r="AK280" i="20" s="1"/>
  <c r="AH281" i="20"/>
  <c r="AH282" i="20"/>
  <c r="AJ282" i="20" s="1"/>
  <c r="AK282" i="20" s="1"/>
  <c r="AH283" i="20"/>
  <c r="AH284" i="20"/>
  <c r="AJ284" i="20" s="1"/>
  <c r="AK284" i="20" s="1"/>
  <c r="AH285" i="20"/>
  <c r="AH286" i="20"/>
  <c r="AJ286" i="20" s="1"/>
  <c r="AK286" i="20" s="1"/>
  <c r="AH287" i="20"/>
  <c r="AH288" i="20"/>
  <c r="AJ288" i="20" s="1"/>
  <c r="AK288" i="20" s="1"/>
  <c r="AH289" i="20"/>
  <c r="AH290" i="20"/>
  <c r="AJ290" i="20" s="1"/>
  <c r="AK290" i="20" s="1"/>
  <c r="AH291" i="20"/>
  <c r="AH292" i="20"/>
  <c r="AJ292" i="20" s="1"/>
  <c r="AK292" i="20" s="1"/>
  <c r="AH293" i="20"/>
  <c r="AH294" i="20"/>
  <c r="AH295" i="20"/>
  <c r="AH296" i="20"/>
  <c r="AJ296" i="20" s="1"/>
  <c r="AK296" i="20" s="1"/>
  <c r="AH297" i="20"/>
  <c r="AH298" i="20"/>
  <c r="AJ298" i="20" s="1"/>
  <c r="AK298" i="20" s="1"/>
  <c r="AH299" i="20"/>
  <c r="AH300" i="20"/>
  <c r="AJ300" i="20" s="1"/>
  <c r="AK300" i="20" s="1"/>
  <c r="AH301" i="20"/>
  <c r="AJ301" i="20" s="1"/>
  <c r="AK301" i="20" s="1"/>
  <c r="AH302" i="20"/>
  <c r="AJ302" i="20" s="1"/>
  <c r="AK302" i="20" s="1"/>
  <c r="AH303" i="20"/>
  <c r="AH304" i="20"/>
  <c r="AJ304" i="20" s="1"/>
  <c r="AK304" i="20" s="1"/>
  <c r="AH305" i="20"/>
  <c r="AH306" i="20"/>
  <c r="AJ306" i="20" s="1"/>
  <c r="AK306" i="20" s="1"/>
  <c r="AH307" i="20"/>
  <c r="AJ307" i="20" s="1"/>
  <c r="AK307" i="20" s="1"/>
  <c r="AH308" i="20"/>
  <c r="AJ308" i="20" s="1"/>
  <c r="AK308" i="20" s="1"/>
  <c r="AH309" i="20"/>
  <c r="AH310" i="20"/>
  <c r="AJ310" i="20" s="1"/>
  <c r="AK310" i="20" s="1"/>
  <c r="AH311" i="20"/>
  <c r="AH312" i="20"/>
  <c r="AJ312" i="20" s="1"/>
  <c r="AK312" i="20" s="1"/>
  <c r="AH313" i="20"/>
  <c r="AH314" i="20"/>
  <c r="AH315" i="20"/>
  <c r="AH316" i="20"/>
  <c r="AJ316" i="20" s="1"/>
  <c r="AK316" i="20" s="1"/>
  <c r="AH317" i="20"/>
  <c r="AJ317" i="20" s="1"/>
  <c r="AK317" i="20" s="1"/>
  <c r="AH318" i="20"/>
  <c r="AJ318" i="20" s="1"/>
  <c r="AK318" i="20" s="1"/>
  <c r="AH319" i="20"/>
  <c r="AJ319" i="20" s="1"/>
  <c r="AK319" i="20" s="1"/>
  <c r="AH320" i="20"/>
  <c r="AJ320" i="20" s="1"/>
  <c r="AK320" i="20" s="1"/>
  <c r="AH321" i="20"/>
  <c r="AJ321" i="20" s="1"/>
  <c r="AK321" i="20" s="1"/>
  <c r="AH322" i="20"/>
  <c r="AH323" i="20"/>
  <c r="AJ323" i="20" s="1"/>
  <c r="AK323" i="20" s="1"/>
  <c r="AH324" i="20"/>
  <c r="AJ324" i="20" s="1"/>
  <c r="AK324" i="20" s="1"/>
  <c r="AH325" i="20"/>
  <c r="AH326" i="20"/>
  <c r="AJ326" i="20" s="1"/>
  <c r="AK326" i="20" s="1"/>
  <c r="AH327" i="20"/>
  <c r="AH328" i="20"/>
  <c r="AJ328" i="20" s="1"/>
  <c r="AK328" i="20" s="1"/>
  <c r="AH329" i="20"/>
  <c r="AJ329" i="20" s="1"/>
  <c r="AK329" i="20" s="1"/>
  <c r="AH330" i="20"/>
  <c r="AJ330" i="20" s="1"/>
  <c r="AK330" i="20" s="1"/>
  <c r="AH331" i="20"/>
  <c r="AH332" i="20"/>
  <c r="AJ332" i="20" s="1"/>
  <c r="AK332" i="20" s="1"/>
  <c r="AH333" i="20"/>
  <c r="AH334" i="20"/>
  <c r="AJ334" i="20" s="1"/>
  <c r="AK334" i="20" s="1"/>
  <c r="AH335" i="20"/>
  <c r="AH336" i="20"/>
  <c r="AJ336" i="20" s="1"/>
  <c r="AK336" i="20" s="1"/>
  <c r="AH337" i="20"/>
  <c r="AJ337" i="20" s="1"/>
  <c r="AK337" i="20" s="1"/>
  <c r="AH338" i="20"/>
  <c r="AH339" i="20"/>
  <c r="AJ339" i="20" s="1"/>
  <c r="AK339" i="20" s="1"/>
  <c r="AH340" i="20"/>
  <c r="AJ340" i="20" s="1"/>
  <c r="AK340" i="20" s="1"/>
  <c r="AH341" i="20"/>
  <c r="AH342" i="20"/>
  <c r="AJ342" i="20" s="1"/>
  <c r="AK342" i="20" s="1"/>
  <c r="AH343" i="20"/>
  <c r="AH344" i="20"/>
  <c r="AJ344" i="20" s="1"/>
  <c r="AK344" i="20" s="1"/>
  <c r="AH345" i="20"/>
  <c r="AJ345" i="20" s="1"/>
  <c r="AK345" i="20" s="1"/>
  <c r="AH346" i="20"/>
  <c r="AJ346" i="20" s="1"/>
  <c r="AK346" i="20" s="1"/>
  <c r="AH347" i="20"/>
  <c r="AJ347" i="20" s="1"/>
  <c r="AK347" i="20" s="1"/>
  <c r="AH348" i="20"/>
  <c r="AJ348" i="20" s="1"/>
  <c r="AK348" i="20" s="1"/>
  <c r="AH349" i="20"/>
  <c r="AJ349" i="20" s="1"/>
  <c r="AK349" i="20" s="1"/>
  <c r="AH350" i="20"/>
  <c r="AJ350" i="20" s="1"/>
  <c r="AK350" i="20" s="1"/>
  <c r="AH351" i="20"/>
  <c r="AH352" i="20"/>
  <c r="AJ352" i="20" s="1"/>
  <c r="AK352" i="20" s="1"/>
  <c r="AH353" i="20"/>
  <c r="AH354" i="20"/>
  <c r="AJ354" i="20" s="1"/>
  <c r="AK354" i="20" s="1"/>
  <c r="AH355" i="20"/>
  <c r="AJ355" i="20" s="1"/>
  <c r="AK355" i="20" s="1"/>
  <c r="AH356" i="20"/>
  <c r="AJ356" i="20" s="1"/>
  <c r="AK356" i="20" s="1"/>
  <c r="AH357" i="20"/>
  <c r="AJ357" i="20" s="1"/>
  <c r="AK357" i="20" s="1"/>
  <c r="AH358" i="20"/>
  <c r="AJ358" i="20" s="1"/>
  <c r="AK358" i="20" s="1"/>
  <c r="AH359" i="20"/>
  <c r="AH360" i="20"/>
  <c r="AJ360" i="20" s="1"/>
  <c r="AK360" i="20" s="1"/>
  <c r="AH361" i="20"/>
  <c r="AJ361" i="20" s="1"/>
  <c r="AK361" i="20" s="1"/>
  <c r="AH362" i="20"/>
  <c r="AJ362" i="20" s="1"/>
  <c r="AK362" i="20" s="1"/>
  <c r="AH363" i="20"/>
  <c r="AH364" i="20"/>
  <c r="AJ364" i="20" s="1"/>
  <c r="AK364" i="20" s="1"/>
  <c r="AH365" i="20"/>
  <c r="AJ365" i="20" s="1"/>
  <c r="AK365" i="20" s="1"/>
  <c r="AH366" i="20"/>
  <c r="AJ366" i="20" s="1"/>
  <c r="AK366" i="20" s="1"/>
  <c r="AH367" i="20"/>
  <c r="AH368" i="20"/>
  <c r="AJ368" i="20" s="1"/>
  <c r="AK368" i="20" s="1"/>
  <c r="AH369" i="20"/>
  <c r="AH370" i="20"/>
  <c r="AH371" i="20"/>
  <c r="AJ371" i="20" s="1"/>
  <c r="AK371" i="20" s="1"/>
  <c r="AH372" i="20"/>
  <c r="AJ372" i="20" s="1"/>
  <c r="AK372" i="20" s="1"/>
  <c r="AH373" i="20"/>
  <c r="AJ373" i="20" s="1"/>
  <c r="AK373" i="20" s="1"/>
  <c r="AH374" i="20"/>
  <c r="AJ374" i="20" s="1"/>
  <c r="AK374" i="20" s="1"/>
  <c r="AH375" i="20"/>
  <c r="AJ375" i="20" s="1"/>
  <c r="AK375" i="20" s="1"/>
  <c r="AH376" i="20"/>
  <c r="AJ376" i="20" s="1"/>
  <c r="AK376" i="20" s="1"/>
  <c r="AH377" i="20"/>
  <c r="AJ377" i="20" s="1"/>
  <c r="AK377" i="20" s="1"/>
  <c r="AH378" i="20"/>
  <c r="AJ378" i="20" s="1"/>
  <c r="AK378" i="20" s="1"/>
  <c r="AH379" i="20"/>
  <c r="AH380" i="20"/>
  <c r="AJ380" i="20" s="1"/>
  <c r="AK380" i="20" s="1"/>
  <c r="AH381" i="20"/>
  <c r="AJ381" i="20" s="1"/>
  <c r="AK381" i="20" s="1"/>
  <c r="AH382" i="20"/>
  <c r="AJ382" i="20" s="1"/>
  <c r="AK382" i="20" s="1"/>
  <c r="AH383" i="20"/>
  <c r="AJ383" i="20" s="1"/>
  <c r="AK383" i="20" s="1"/>
  <c r="AH384" i="20"/>
  <c r="AJ384" i="20" s="1"/>
  <c r="AK384" i="20" s="1"/>
  <c r="AH385" i="20"/>
  <c r="AJ385" i="20" s="1"/>
  <c r="AK385" i="20" s="1"/>
  <c r="AH386" i="20"/>
  <c r="AH387" i="20"/>
  <c r="AH388" i="20"/>
  <c r="AJ388" i="20" s="1"/>
  <c r="AK388" i="20" s="1"/>
  <c r="AH389" i="20"/>
  <c r="AH390" i="20"/>
  <c r="AJ390" i="20" s="1"/>
  <c r="AK390" i="20" s="1"/>
  <c r="AH391" i="20"/>
  <c r="AJ391" i="20" s="1"/>
  <c r="AK391" i="20" s="1"/>
  <c r="AH392" i="20"/>
  <c r="AJ392" i="20" s="1"/>
  <c r="AK392" i="20" s="1"/>
  <c r="AH393" i="20"/>
  <c r="AJ393" i="20" s="1"/>
  <c r="AK393" i="20" s="1"/>
  <c r="AH394" i="20"/>
  <c r="AJ394" i="20" s="1"/>
  <c r="AK394" i="20" s="1"/>
  <c r="AH395" i="20"/>
  <c r="AH396" i="20"/>
  <c r="AJ396" i="20" s="1"/>
  <c r="AK396" i="20" s="1"/>
  <c r="AH397" i="20"/>
  <c r="AJ397" i="20" s="1"/>
  <c r="AK397" i="20" s="1"/>
  <c r="AH398" i="20"/>
  <c r="AJ398" i="20" s="1"/>
  <c r="AK398" i="20" s="1"/>
  <c r="AH399" i="20"/>
  <c r="AH400" i="20"/>
  <c r="AJ400" i="20" s="1"/>
  <c r="AK400" i="20" s="1"/>
  <c r="AH401" i="20"/>
  <c r="AH402" i="20"/>
  <c r="AJ402" i="20" s="1"/>
  <c r="AK402" i="20" s="1"/>
  <c r="AH403" i="20"/>
  <c r="AJ403" i="20" s="1"/>
  <c r="AK403" i="20" s="1"/>
  <c r="AH404" i="20"/>
  <c r="AJ404" i="20" s="1"/>
  <c r="AK404" i="20" s="1"/>
  <c r="AH405" i="20"/>
  <c r="AJ405" i="20" s="1"/>
  <c r="AK405" i="20" s="1"/>
  <c r="AH406" i="20"/>
  <c r="AJ406" i="20" s="1"/>
  <c r="AK406" i="20" s="1"/>
  <c r="AH407" i="20"/>
  <c r="AJ407" i="20" s="1"/>
  <c r="AK407" i="20" s="1"/>
  <c r="AH408" i="20"/>
  <c r="AJ408" i="20" s="1"/>
  <c r="AK408" i="20" s="1"/>
  <c r="AH409" i="20"/>
  <c r="AJ409" i="20" s="1"/>
  <c r="AK409" i="20" s="1"/>
  <c r="AH410" i="20"/>
  <c r="AJ410" i="20" s="1"/>
  <c r="AK410" i="20" s="1"/>
  <c r="AH411" i="20"/>
  <c r="AH12" i="20"/>
  <c r="AJ12" i="20" s="1"/>
  <c r="AK12" i="20" s="1"/>
  <c r="AG18" i="20"/>
  <c r="AG13" i="20"/>
  <c r="AG14" i="20"/>
  <c r="AG15" i="20"/>
  <c r="AG16" i="20"/>
  <c r="AG17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304" i="20"/>
  <c r="AG305" i="20"/>
  <c r="AG306" i="20"/>
  <c r="AG307" i="20"/>
  <c r="AG308" i="20"/>
  <c r="AG309" i="20"/>
  <c r="AG310" i="20"/>
  <c r="AG311" i="20"/>
  <c r="AG312" i="20"/>
  <c r="AG313" i="20"/>
  <c r="AG314" i="20"/>
  <c r="AG315" i="20"/>
  <c r="AG316" i="20"/>
  <c r="AG317" i="20"/>
  <c r="AG318" i="20"/>
  <c r="AG319" i="20"/>
  <c r="AG320" i="20"/>
  <c r="AG321" i="20"/>
  <c r="AG322" i="20"/>
  <c r="AG323" i="20"/>
  <c r="AG324" i="20"/>
  <c r="AG325" i="20"/>
  <c r="AG326" i="20"/>
  <c r="AG327" i="20"/>
  <c r="AG328" i="20"/>
  <c r="AG329" i="20"/>
  <c r="AG330" i="20"/>
  <c r="AG331" i="20"/>
  <c r="AG332" i="20"/>
  <c r="AG333" i="20"/>
  <c r="AG334" i="20"/>
  <c r="AG335" i="20"/>
  <c r="AG336" i="20"/>
  <c r="AG337" i="20"/>
  <c r="AG338" i="20"/>
  <c r="AG339" i="20"/>
  <c r="AG340" i="20"/>
  <c r="AG341" i="20"/>
  <c r="AG342" i="20"/>
  <c r="AG343" i="20"/>
  <c r="AG344" i="20"/>
  <c r="AG345" i="20"/>
  <c r="AG346" i="20"/>
  <c r="AG347" i="20"/>
  <c r="AG348" i="20"/>
  <c r="AG349" i="20"/>
  <c r="AG350" i="20"/>
  <c r="AG351" i="20"/>
  <c r="AG352" i="20"/>
  <c r="AG353" i="20"/>
  <c r="AG354" i="20"/>
  <c r="AG355" i="20"/>
  <c r="AG356" i="20"/>
  <c r="AG357" i="20"/>
  <c r="AG358" i="20"/>
  <c r="AG359" i="20"/>
  <c r="AG360" i="20"/>
  <c r="AG361" i="20"/>
  <c r="AG362" i="20"/>
  <c r="AG363" i="20"/>
  <c r="AG364" i="20"/>
  <c r="AG365" i="20"/>
  <c r="AG366" i="20"/>
  <c r="AG367" i="20"/>
  <c r="AG368" i="20"/>
  <c r="AG369" i="20"/>
  <c r="AG370" i="20"/>
  <c r="AG371" i="20"/>
  <c r="AG372" i="20"/>
  <c r="AG373" i="20"/>
  <c r="AG374" i="20"/>
  <c r="AG375" i="20"/>
  <c r="AG376" i="20"/>
  <c r="AG377" i="20"/>
  <c r="AG378" i="20"/>
  <c r="AG379" i="20"/>
  <c r="AG380" i="20"/>
  <c r="AG381" i="20"/>
  <c r="AG382" i="20"/>
  <c r="AG383" i="20"/>
  <c r="AG384" i="20"/>
  <c r="AG385" i="20"/>
  <c r="AG386" i="20"/>
  <c r="AG387" i="20"/>
  <c r="AG388" i="20"/>
  <c r="AG389" i="20"/>
  <c r="AG390" i="20"/>
  <c r="AG391" i="20"/>
  <c r="AG392" i="20"/>
  <c r="AG393" i="20"/>
  <c r="AG394" i="20"/>
  <c r="AG395" i="20"/>
  <c r="AG396" i="20"/>
  <c r="AG397" i="20"/>
  <c r="AG398" i="20"/>
  <c r="AG399" i="20"/>
  <c r="AG400" i="20"/>
  <c r="AG401" i="20"/>
  <c r="AG402" i="20"/>
  <c r="AG403" i="20"/>
  <c r="AG404" i="20"/>
  <c r="AG405" i="20"/>
  <c r="AG406" i="20"/>
  <c r="AG407" i="20"/>
  <c r="AG408" i="20"/>
  <c r="AG409" i="20"/>
  <c r="AG410" i="20"/>
  <c r="AG411" i="20"/>
  <c r="AJ411" i="20" s="1"/>
  <c r="AK411" i="20" s="1"/>
  <c r="AG12" i="20"/>
  <c r="AJ401" i="20"/>
  <c r="AK401" i="20" s="1"/>
  <c r="AJ399" i="20"/>
  <c r="AK399" i="20" s="1"/>
  <c r="AJ395" i="20"/>
  <c r="AK395" i="20" s="1"/>
  <c r="AJ389" i="20"/>
  <c r="AK389" i="20" s="1"/>
  <c r="AJ369" i="20"/>
  <c r="AK369" i="20" s="1"/>
  <c r="AJ367" i="20"/>
  <c r="AK367" i="20" s="1"/>
  <c r="AJ353" i="20"/>
  <c r="AK353" i="20" s="1"/>
  <c r="AJ341" i="20"/>
  <c r="AK341" i="20" s="1"/>
  <c r="AJ333" i="20"/>
  <c r="AK333" i="20" s="1"/>
  <c r="AJ331" i="20"/>
  <c r="AK331" i="20" s="1"/>
  <c r="AJ325" i="20"/>
  <c r="AK325" i="20" s="1"/>
  <c r="AJ313" i="20"/>
  <c r="AK313" i="20" s="1"/>
  <c r="AJ309" i="20"/>
  <c r="AK309" i="20" s="1"/>
  <c r="AJ305" i="20"/>
  <c r="AK305" i="20" s="1"/>
  <c r="AJ297" i="20"/>
  <c r="AK297" i="20" s="1"/>
  <c r="AJ295" i="20"/>
  <c r="AK295" i="20" s="1"/>
  <c r="AJ293" i="20"/>
  <c r="AK293" i="20" s="1"/>
  <c r="AJ291" i="20"/>
  <c r="AK291" i="20" s="1"/>
  <c r="AJ289" i="20"/>
  <c r="AK289" i="20" s="1"/>
  <c r="AJ287" i="20"/>
  <c r="AK287" i="20" s="1"/>
  <c r="AJ285" i="20"/>
  <c r="AK285" i="20" s="1"/>
  <c r="AJ283" i="20"/>
  <c r="AK283" i="20" s="1"/>
  <c r="AJ281" i="20"/>
  <c r="AK281" i="20" s="1"/>
  <c r="AJ277" i="20"/>
  <c r="AK277" i="20" s="1"/>
  <c r="AJ275" i="20"/>
  <c r="AK275" i="20" s="1"/>
  <c r="AJ273" i="20"/>
  <c r="AK273" i="20" s="1"/>
  <c r="AJ271" i="20"/>
  <c r="AK271" i="20" s="1"/>
  <c r="AJ269" i="20"/>
  <c r="AK269" i="20" s="1"/>
  <c r="AJ265" i="20"/>
  <c r="AK265" i="20" s="1"/>
  <c r="AJ263" i="20"/>
  <c r="AK263" i="20" s="1"/>
  <c r="AJ261" i="20"/>
  <c r="AK261" i="20" s="1"/>
  <c r="AJ259" i="20"/>
  <c r="AK259" i="20" s="1"/>
  <c r="AJ255" i="20"/>
  <c r="AK255" i="20" s="1"/>
  <c r="AJ253" i="20"/>
  <c r="AK253" i="20" s="1"/>
  <c r="AJ251" i="20"/>
  <c r="AK251" i="20" s="1"/>
  <c r="AJ250" i="20"/>
  <c r="AK250" i="20" s="1"/>
  <c r="AJ245" i="20"/>
  <c r="AK245" i="20" s="1"/>
  <c r="AJ243" i="20"/>
  <c r="AK243" i="20" s="1"/>
  <c r="AJ241" i="20"/>
  <c r="AK241" i="20" s="1"/>
  <c r="AJ239" i="20"/>
  <c r="AK239" i="20" s="1"/>
  <c r="AJ237" i="20"/>
  <c r="AK237" i="20" s="1"/>
  <c r="AJ235" i="20"/>
  <c r="AK235" i="20" s="1"/>
  <c r="AJ233" i="20"/>
  <c r="AK233" i="20" s="1"/>
  <c r="AJ231" i="20"/>
  <c r="AK231" i="20" s="1"/>
  <c r="AJ229" i="20"/>
  <c r="AK229" i="20" s="1"/>
  <c r="AJ225" i="20"/>
  <c r="AK225" i="20" s="1"/>
  <c r="AJ223" i="20"/>
  <c r="AK223" i="20" s="1"/>
  <c r="AJ221" i="20"/>
  <c r="AK221" i="20" s="1"/>
  <c r="AJ219" i="20"/>
  <c r="AK219" i="20" s="1"/>
  <c r="AJ217" i="20"/>
  <c r="AK217" i="20" s="1"/>
  <c r="AJ213" i="20"/>
  <c r="AK213" i="20" s="1"/>
  <c r="AJ211" i="20"/>
  <c r="AK211" i="20" s="1"/>
  <c r="AJ209" i="20"/>
  <c r="AK209" i="20" s="1"/>
  <c r="AJ207" i="20"/>
  <c r="AK207" i="20" s="1"/>
  <c r="AJ205" i="20"/>
  <c r="AK205" i="20" s="1"/>
  <c r="AJ201" i="20"/>
  <c r="AK201" i="20" s="1"/>
  <c r="AJ199" i="20"/>
  <c r="AK199" i="20" s="1"/>
  <c r="AJ197" i="20"/>
  <c r="AK197" i="20" s="1"/>
  <c r="AJ195" i="20"/>
  <c r="AK195" i="20" s="1"/>
  <c r="AJ193" i="20"/>
  <c r="AK193" i="20" s="1"/>
  <c r="AJ189" i="20"/>
  <c r="AK189" i="20" s="1"/>
  <c r="AJ187" i="20"/>
  <c r="AK187" i="20" s="1"/>
  <c r="AJ185" i="20"/>
  <c r="AK185" i="20" s="1"/>
  <c r="AJ183" i="20"/>
  <c r="AK183" i="20" s="1"/>
  <c r="AJ181" i="20"/>
  <c r="AK181" i="20" s="1"/>
  <c r="AJ179" i="20"/>
  <c r="AK179" i="20" s="1"/>
  <c r="AJ178" i="20"/>
  <c r="AK178" i="20" s="1"/>
  <c r="AJ177" i="20"/>
  <c r="AK177" i="20" s="1"/>
  <c r="AJ174" i="20"/>
  <c r="AK174" i="20" s="1"/>
  <c r="AJ173" i="20"/>
  <c r="AK173" i="20" s="1"/>
  <c r="AJ171" i="20"/>
  <c r="AK171" i="20" s="1"/>
  <c r="AJ169" i="20"/>
  <c r="AK169" i="20" s="1"/>
  <c r="AJ167" i="20"/>
  <c r="AK167" i="20" s="1"/>
  <c r="AJ165" i="20"/>
  <c r="AK165" i="20" s="1"/>
  <c r="AJ163" i="20"/>
  <c r="AK163" i="20" s="1"/>
  <c r="AJ161" i="20"/>
  <c r="AK161" i="20" s="1"/>
  <c r="AJ157" i="20"/>
  <c r="AK157" i="20" s="1"/>
  <c r="AJ155" i="20"/>
  <c r="AK155" i="20" s="1"/>
  <c r="AJ153" i="20"/>
  <c r="AK153" i="20" s="1"/>
  <c r="AJ151" i="20"/>
  <c r="AK151" i="20" s="1"/>
  <c r="AJ149" i="20"/>
  <c r="AK149" i="20" s="1"/>
  <c r="AJ147" i="20"/>
  <c r="AK147" i="20" s="1"/>
  <c r="AJ145" i="20"/>
  <c r="AK145" i="20" s="1"/>
  <c r="AJ142" i="20"/>
  <c r="AK142" i="20" s="1"/>
  <c r="AJ139" i="20"/>
  <c r="AK139" i="20" s="1"/>
  <c r="AJ138" i="20"/>
  <c r="AK138" i="20" s="1"/>
  <c r="AJ137" i="20"/>
  <c r="AK137" i="20" s="1"/>
  <c r="AJ135" i="20"/>
  <c r="AK135" i="20" s="1"/>
  <c r="AJ131" i="20"/>
  <c r="AK131" i="20" s="1"/>
  <c r="AJ129" i="20"/>
  <c r="AK129" i="20" s="1"/>
  <c r="AJ127" i="20"/>
  <c r="AK127" i="20" s="1"/>
  <c r="AJ122" i="20"/>
  <c r="AK122" i="20" s="1"/>
  <c r="AJ119" i="20"/>
  <c r="AK119" i="20" s="1"/>
  <c r="AJ118" i="20"/>
  <c r="AK118" i="20" s="1"/>
  <c r="AJ117" i="20"/>
  <c r="AK117" i="20" s="1"/>
  <c r="AJ115" i="20"/>
  <c r="AK115" i="20" s="1"/>
  <c r="AJ111" i="20"/>
  <c r="AK111" i="20" s="1"/>
  <c r="AJ109" i="20"/>
  <c r="AK109" i="20" s="1"/>
  <c r="AJ107" i="20"/>
  <c r="AK107" i="20" s="1"/>
  <c r="AJ102" i="20"/>
  <c r="AK102" i="20" s="1"/>
  <c r="AJ101" i="20"/>
  <c r="AK101" i="20" s="1"/>
  <c r="AJ99" i="20"/>
  <c r="AK99" i="20" s="1"/>
  <c r="AJ95" i="20"/>
  <c r="AK95" i="20" s="1"/>
  <c r="AJ94" i="20"/>
  <c r="AK94" i="20" s="1"/>
  <c r="AJ93" i="20"/>
  <c r="AK93" i="20" s="1"/>
  <c r="AJ90" i="20"/>
  <c r="AK90" i="20" s="1"/>
  <c r="AJ87" i="20"/>
  <c r="AK87" i="20" s="1"/>
  <c r="AJ86" i="20"/>
  <c r="AK86" i="20" s="1"/>
  <c r="AJ85" i="20"/>
  <c r="AK85" i="20" s="1"/>
  <c r="AJ83" i="20"/>
  <c r="AK83" i="20" s="1"/>
  <c r="AJ79" i="20"/>
  <c r="AK79" i="20" s="1"/>
  <c r="AJ77" i="20"/>
  <c r="AK77" i="20" s="1"/>
  <c r="AJ75" i="20"/>
  <c r="AK75" i="20" s="1"/>
  <c r="AJ73" i="20"/>
  <c r="AK73" i="20" s="1"/>
  <c r="AJ71" i="20"/>
  <c r="AK71" i="20" s="1"/>
  <c r="AJ70" i="20"/>
  <c r="AK70" i="20" s="1"/>
  <c r="AJ69" i="20"/>
  <c r="AK69" i="20" s="1"/>
  <c r="AJ66" i="20"/>
  <c r="AK66" i="20" s="1"/>
  <c r="AJ65" i="20"/>
  <c r="AK65" i="20" s="1"/>
  <c r="AJ63" i="20"/>
  <c r="AK63" i="20" s="1"/>
  <c r="AJ61" i="20"/>
  <c r="AK61" i="20" s="1"/>
  <c r="AJ59" i="20"/>
  <c r="AK59" i="20" s="1"/>
  <c r="AJ57" i="20"/>
  <c r="AK57" i="20" s="1"/>
  <c r="AJ55" i="20"/>
  <c r="AK55" i="20" s="1"/>
  <c r="AJ54" i="20"/>
  <c r="AK54" i="20" s="1"/>
  <c r="AJ53" i="20"/>
  <c r="AK53" i="20" s="1"/>
  <c r="AJ50" i="20"/>
  <c r="AK50" i="20" s="1"/>
  <c r="AJ49" i="20"/>
  <c r="AK49" i="20" s="1"/>
  <c r="AJ47" i="20"/>
  <c r="AK47" i="20" s="1"/>
  <c r="AJ45" i="20"/>
  <c r="AK45" i="20" s="1"/>
  <c r="AJ43" i="20"/>
  <c r="AK43" i="20" s="1"/>
  <c r="AJ41" i="20"/>
  <c r="AK41" i="20" s="1"/>
  <c r="AJ39" i="20"/>
  <c r="AK39" i="20" s="1"/>
  <c r="AJ38" i="20"/>
  <c r="AK38" i="20" s="1"/>
  <c r="AJ37" i="20"/>
  <c r="AK37" i="20" s="1"/>
  <c r="AJ34" i="20"/>
  <c r="AK34" i="20" s="1"/>
  <c r="AJ33" i="20"/>
  <c r="AK33" i="20" s="1"/>
  <c r="AJ31" i="20"/>
  <c r="AK31" i="20" s="1"/>
  <c r="AJ29" i="20"/>
  <c r="AK29" i="20" s="1"/>
  <c r="AJ27" i="20"/>
  <c r="AK27" i="20" s="1"/>
  <c r="AJ25" i="20"/>
  <c r="AK25" i="20" s="1"/>
  <c r="AJ23" i="20"/>
  <c r="AK23" i="20" s="1"/>
  <c r="AJ22" i="20"/>
  <c r="AK22" i="20" s="1"/>
  <c r="AJ21" i="20"/>
  <c r="AK21" i="20" s="1"/>
  <c r="AJ18" i="20"/>
  <c r="AK18" i="20" s="1"/>
  <c r="AJ17" i="20"/>
  <c r="AK17" i="20" s="1"/>
  <c r="AJ15" i="20"/>
  <c r="AK15" i="20" s="1"/>
  <c r="AJ13" i="20"/>
  <c r="AK13" i="20" s="1"/>
  <c r="Y13" i="20"/>
  <c r="Y14" i="20"/>
  <c r="Y15" i="20"/>
  <c r="Z15" i="20" s="1"/>
  <c r="AA15" i="20" s="1"/>
  <c r="Y16" i="20"/>
  <c r="Y17" i="20"/>
  <c r="Y18" i="20"/>
  <c r="Y19" i="20"/>
  <c r="Z19" i="20" s="1"/>
  <c r="AA19" i="20" s="1"/>
  <c r="Y20" i="20"/>
  <c r="Y21" i="20"/>
  <c r="Y22" i="20"/>
  <c r="Z22" i="20" s="1"/>
  <c r="AA22" i="20" s="1"/>
  <c r="Y23" i="20"/>
  <c r="Z23" i="20" s="1"/>
  <c r="AA23" i="20" s="1"/>
  <c r="Y24" i="20"/>
  <c r="Y25" i="20"/>
  <c r="Y26" i="20"/>
  <c r="Y27" i="20"/>
  <c r="Y28" i="20"/>
  <c r="Y29" i="20"/>
  <c r="Y30" i="20"/>
  <c r="Y31" i="20"/>
  <c r="Y32" i="20"/>
  <c r="Y33" i="20"/>
  <c r="Y34" i="20"/>
  <c r="Y35" i="20"/>
  <c r="Z35" i="20" s="1"/>
  <c r="AA35" i="20" s="1"/>
  <c r="Y36" i="20"/>
  <c r="Y37" i="20"/>
  <c r="Y38" i="20"/>
  <c r="Y39" i="20"/>
  <c r="Z39" i="20" s="1"/>
  <c r="AA39" i="20" s="1"/>
  <c r="Y40" i="20"/>
  <c r="Y41" i="20"/>
  <c r="Y42" i="20"/>
  <c r="Y43" i="20"/>
  <c r="Z43" i="20" s="1"/>
  <c r="AA43" i="20" s="1"/>
  <c r="Y44" i="20"/>
  <c r="Y45" i="20"/>
  <c r="Y46" i="20"/>
  <c r="Y47" i="20"/>
  <c r="Z47" i="20" s="1"/>
  <c r="AA47" i="20" s="1"/>
  <c r="Y48" i="20"/>
  <c r="Y49" i="20"/>
  <c r="Y50" i="20"/>
  <c r="Y51" i="20"/>
  <c r="Z51" i="20" s="1"/>
  <c r="AA51" i="20" s="1"/>
  <c r="Y52" i="20"/>
  <c r="Y53" i="20"/>
  <c r="Z53" i="20" s="1"/>
  <c r="AA53" i="20" s="1"/>
  <c r="Y54" i="20"/>
  <c r="Z54" i="20" s="1"/>
  <c r="AA54" i="20" s="1"/>
  <c r="Y55" i="20"/>
  <c r="Z55" i="20" s="1"/>
  <c r="AA55" i="20" s="1"/>
  <c r="Y56" i="20"/>
  <c r="Y57" i="20"/>
  <c r="Y58" i="20"/>
  <c r="Z58" i="20" s="1"/>
  <c r="AA58" i="20" s="1"/>
  <c r="Y59" i="20"/>
  <c r="Y60" i="20"/>
  <c r="Y61" i="20"/>
  <c r="Y62" i="20"/>
  <c r="Y63" i="20"/>
  <c r="Z63" i="20" s="1"/>
  <c r="AA63" i="20" s="1"/>
  <c r="Y64" i="20"/>
  <c r="Y65" i="20"/>
  <c r="Y66" i="20"/>
  <c r="Y67" i="20"/>
  <c r="Z67" i="20" s="1"/>
  <c r="AA67" i="20" s="1"/>
  <c r="Y68" i="20"/>
  <c r="Y69" i="20"/>
  <c r="Y70" i="20"/>
  <c r="Y71" i="20"/>
  <c r="Z71" i="20" s="1"/>
  <c r="AA71" i="20" s="1"/>
  <c r="Y72" i="20"/>
  <c r="Y73" i="20"/>
  <c r="Y74" i="20"/>
  <c r="Y75" i="20"/>
  <c r="Z75" i="20" s="1"/>
  <c r="AA75" i="20" s="1"/>
  <c r="Y76" i="20"/>
  <c r="Y77" i="20"/>
  <c r="Y78" i="20"/>
  <c r="Y79" i="20"/>
  <c r="Y80" i="20"/>
  <c r="Y81" i="20"/>
  <c r="Y82" i="20"/>
  <c r="Y83" i="20"/>
  <c r="Z83" i="20" s="1"/>
  <c r="AA83" i="20" s="1"/>
  <c r="Y84" i="20"/>
  <c r="Y85" i="20"/>
  <c r="Y86" i="20"/>
  <c r="Y87" i="20"/>
  <c r="Z87" i="20" s="1"/>
  <c r="AA87" i="20" s="1"/>
  <c r="Y88" i="20"/>
  <c r="Y89" i="20"/>
  <c r="Y90" i="20"/>
  <c r="Y91" i="20"/>
  <c r="Z91" i="20" s="1"/>
  <c r="AA91" i="20" s="1"/>
  <c r="Y92" i="20"/>
  <c r="Y93" i="20"/>
  <c r="Y94" i="20"/>
  <c r="Y95" i="20"/>
  <c r="Y96" i="20"/>
  <c r="Y97" i="20"/>
  <c r="Y98" i="20"/>
  <c r="Y99" i="20"/>
  <c r="Z99" i="20" s="1"/>
  <c r="AA99" i="20" s="1"/>
  <c r="Y100" i="20"/>
  <c r="Y101" i="20"/>
  <c r="Y102" i="20"/>
  <c r="Y103" i="20"/>
  <c r="Y104" i="20"/>
  <c r="Y105" i="20"/>
  <c r="Y106" i="20"/>
  <c r="Y107" i="20"/>
  <c r="Z107" i="20" s="1"/>
  <c r="AA107" i="20" s="1"/>
  <c r="Y108" i="20"/>
  <c r="Y109" i="20"/>
  <c r="Y110" i="20"/>
  <c r="Y111" i="20"/>
  <c r="Y112" i="20"/>
  <c r="Y113" i="20"/>
  <c r="Y114" i="20"/>
  <c r="Y115" i="20"/>
  <c r="Z115" i="20" s="1"/>
  <c r="AA115" i="20" s="1"/>
  <c r="Y116" i="20"/>
  <c r="Y117" i="20"/>
  <c r="Y118" i="20"/>
  <c r="Y119" i="20"/>
  <c r="Y120" i="20"/>
  <c r="Y121" i="20"/>
  <c r="Y122" i="20"/>
  <c r="Z122" i="20" s="1"/>
  <c r="AA122" i="20" s="1"/>
  <c r="Y123" i="20"/>
  <c r="Y124" i="20"/>
  <c r="Z124" i="20" s="1"/>
  <c r="AA124" i="20" s="1"/>
  <c r="Y125" i="20"/>
  <c r="Y126" i="20"/>
  <c r="Y127" i="20"/>
  <c r="Y128" i="20"/>
  <c r="Y129" i="20"/>
  <c r="Y130" i="20"/>
  <c r="Y131" i="20"/>
  <c r="Y132" i="20"/>
  <c r="Y133" i="20"/>
  <c r="Y134" i="20"/>
  <c r="Y135" i="20"/>
  <c r="Y136" i="20"/>
  <c r="Z136" i="20" s="1"/>
  <c r="AA136" i="20" s="1"/>
  <c r="Y137" i="20"/>
  <c r="Y138" i="20"/>
  <c r="Y139" i="20"/>
  <c r="Y140" i="20"/>
  <c r="Y141" i="20"/>
  <c r="Y142" i="20"/>
  <c r="Y143" i="20"/>
  <c r="Y144" i="20"/>
  <c r="Y145" i="20"/>
  <c r="Y146" i="20"/>
  <c r="Y147" i="20"/>
  <c r="Y148" i="20"/>
  <c r="Y149" i="20"/>
  <c r="Y150" i="20"/>
  <c r="Y151" i="20"/>
  <c r="Y152" i="20"/>
  <c r="Z152" i="20" s="1"/>
  <c r="AA152" i="20" s="1"/>
  <c r="Y153" i="20"/>
  <c r="Y154" i="20"/>
  <c r="Y155" i="20"/>
  <c r="Y156" i="20"/>
  <c r="Y157" i="20"/>
  <c r="Y158" i="20"/>
  <c r="Y159" i="20"/>
  <c r="Z159" i="20" s="1"/>
  <c r="AA159" i="20" s="1"/>
  <c r="Y160" i="20"/>
  <c r="Y161" i="20"/>
  <c r="Y162" i="20"/>
  <c r="Y163" i="20"/>
  <c r="Y164" i="20"/>
  <c r="Y165" i="20"/>
  <c r="Y166" i="20"/>
  <c r="Y167" i="20"/>
  <c r="Z167" i="20" s="1"/>
  <c r="AA167" i="20" s="1"/>
  <c r="Y168" i="20"/>
  <c r="Y169" i="20"/>
  <c r="Y170" i="20"/>
  <c r="Y171" i="20"/>
  <c r="Y172" i="20"/>
  <c r="Y173" i="20"/>
  <c r="Y174" i="20"/>
  <c r="Y175" i="20"/>
  <c r="Z175" i="20" s="1"/>
  <c r="AA175" i="20" s="1"/>
  <c r="Y176" i="20"/>
  <c r="Y177" i="20"/>
  <c r="Y178" i="20"/>
  <c r="Y179" i="20"/>
  <c r="Y180" i="20"/>
  <c r="Z180" i="20" s="1"/>
  <c r="AA180" i="20" s="1"/>
  <c r="Y181" i="20"/>
  <c r="Y182" i="20"/>
  <c r="Y183" i="20"/>
  <c r="Z183" i="20" s="1"/>
  <c r="AA183" i="20" s="1"/>
  <c r="Y184" i="20"/>
  <c r="Y185" i="20"/>
  <c r="Y186" i="20"/>
  <c r="Y187" i="20"/>
  <c r="Z187" i="20" s="1"/>
  <c r="AA187" i="20" s="1"/>
  <c r="Y188" i="20"/>
  <c r="Y189" i="20"/>
  <c r="Y190" i="20"/>
  <c r="Y191" i="20"/>
  <c r="Y192" i="20"/>
  <c r="Y193" i="20"/>
  <c r="Y194" i="20"/>
  <c r="Y195" i="20"/>
  <c r="Z195" i="20" s="1"/>
  <c r="AA195" i="20" s="1"/>
  <c r="Y196" i="20"/>
  <c r="Z196" i="20" s="1"/>
  <c r="AA196" i="20" s="1"/>
  <c r="Y197" i="20"/>
  <c r="Y198" i="20"/>
  <c r="Y199" i="20"/>
  <c r="Z199" i="20" s="1"/>
  <c r="AA199" i="20" s="1"/>
  <c r="Y200" i="20"/>
  <c r="Y201" i="20"/>
  <c r="Y202" i="20"/>
  <c r="Y203" i="20"/>
  <c r="Z203" i="20" s="1"/>
  <c r="AA203" i="20" s="1"/>
  <c r="Y204" i="20"/>
  <c r="Y205" i="20"/>
  <c r="Y206" i="20"/>
  <c r="Y207" i="20"/>
  <c r="Y208" i="20"/>
  <c r="Y209" i="20"/>
  <c r="Y210" i="20"/>
  <c r="Y211" i="20"/>
  <c r="Z211" i="20" s="1"/>
  <c r="AA211" i="20" s="1"/>
  <c r="Y212" i="20"/>
  <c r="Z212" i="20" s="1"/>
  <c r="AA212" i="20" s="1"/>
  <c r="Y213" i="20"/>
  <c r="Y214" i="20"/>
  <c r="Y215" i="20"/>
  <c r="Z215" i="20" s="1"/>
  <c r="AA215" i="20" s="1"/>
  <c r="Y216" i="20"/>
  <c r="Y217" i="20"/>
  <c r="Y218" i="20"/>
  <c r="Y219" i="20"/>
  <c r="Y220" i="20"/>
  <c r="Y221" i="20"/>
  <c r="Y222" i="20"/>
  <c r="Y223" i="20"/>
  <c r="Y224" i="20"/>
  <c r="Y225" i="20"/>
  <c r="Y226" i="20"/>
  <c r="Y227" i="20"/>
  <c r="Z227" i="20" s="1"/>
  <c r="AA227" i="20" s="1"/>
  <c r="Y228" i="20"/>
  <c r="Y229" i="20"/>
  <c r="Y230" i="20"/>
  <c r="Y231" i="20"/>
  <c r="Y232" i="20"/>
  <c r="Y233" i="20"/>
  <c r="Y234" i="20"/>
  <c r="Y235" i="20"/>
  <c r="Z235" i="20" s="1"/>
  <c r="AA235" i="20" s="1"/>
  <c r="Y236" i="20"/>
  <c r="Y237" i="20"/>
  <c r="Y238" i="20"/>
  <c r="Y239" i="20"/>
  <c r="Y240" i="20"/>
  <c r="Y241" i="20"/>
  <c r="Y242" i="20"/>
  <c r="Y243" i="20"/>
  <c r="Z243" i="20" s="1"/>
  <c r="AA243" i="20" s="1"/>
  <c r="Y244" i="20"/>
  <c r="Z244" i="20" s="1"/>
  <c r="AA244" i="20" s="1"/>
  <c r="Y245" i="20"/>
  <c r="Y246" i="20"/>
  <c r="Y247" i="20"/>
  <c r="Y248" i="20"/>
  <c r="Z248" i="20" s="1"/>
  <c r="AA248" i="20" s="1"/>
  <c r="Y249" i="20"/>
  <c r="Y250" i="20"/>
  <c r="Y251" i="20"/>
  <c r="Y252" i="20"/>
  <c r="Y253" i="20"/>
  <c r="Y254" i="20"/>
  <c r="Y255" i="20"/>
  <c r="Z255" i="20" s="1"/>
  <c r="AA255" i="20" s="1"/>
  <c r="Y256" i="20"/>
  <c r="Y257" i="20"/>
  <c r="Y258" i="20"/>
  <c r="Y259" i="20"/>
  <c r="Y260" i="20"/>
  <c r="Z260" i="20" s="1"/>
  <c r="AA260" i="20" s="1"/>
  <c r="Y261" i="20"/>
  <c r="Y262" i="20"/>
  <c r="Y263" i="20"/>
  <c r="Z263" i="20" s="1"/>
  <c r="AA263" i="20" s="1"/>
  <c r="Y264" i="20"/>
  <c r="Z264" i="20" s="1"/>
  <c r="AA264" i="20" s="1"/>
  <c r="Y265" i="20"/>
  <c r="Y266" i="20"/>
  <c r="Y267" i="20"/>
  <c r="Y268" i="20"/>
  <c r="Y269" i="20"/>
  <c r="Y270" i="20"/>
  <c r="Y271" i="20"/>
  <c r="Y272" i="20"/>
  <c r="Z272" i="20" s="1"/>
  <c r="AA272" i="20" s="1"/>
  <c r="Y273" i="20"/>
  <c r="Y274" i="20"/>
  <c r="Y275" i="20"/>
  <c r="Z275" i="20" s="1"/>
  <c r="AA275" i="20" s="1"/>
  <c r="Y276" i="20"/>
  <c r="Y277" i="20"/>
  <c r="Y278" i="20"/>
  <c r="Y279" i="20"/>
  <c r="Y280" i="20"/>
  <c r="Y281" i="20"/>
  <c r="Y282" i="20"/>
  <c r="Y283" i="20"/>
  <c r="Y284" i="20"/>
  <c r="Y285" i="20"/>
  <c r="Y286" i="20"/>
  <c r="Y287" i="20"/>
  <c r="Y288" i="20"/>
  <c r="Y289" i="20"/>
  <c r="Y290" i="20"/>
  <c r="Y291" i="20"/>
  <c r="Y292" i="20"/>
  <c r="Y293" i="20"/>
  <c r="Y294" i="20"/>
  <c r="Y295" i="20"/>
  <c r="Y296" i="20"/>
  <c r="Z296" i="20" s="1"/>
  <c r="AA296" i="20" s="1"/>
  <c r="Y297" i="20"/>
  <c r="Y298" i="20"/>
  <c r="Y299" i="20"/>
  <c r="Y300" i="20"/>
  <c r="Y301" i="20"/>
  <c r="Y302" i="20"/>
  <c r="Y303" i="20"/>
  <c r="Y304" i="20"/>
  <c r="Y305" i="20"/>
  <c r="Y306" i="20"/>
  <c r="Y307" i="20"/>
  <c r="Y308" i="20"/>
  <c r="Y309" i="20"/>
  <c r="Y310" i="20"/>
  <c r="Y311" i="20"/>
  <c r="Y312" i="20"/>
  <c r="Z312" i="20" s="1"/>
  <c r="AA312" i="20" s="1"/>
  <c r="Y313" i="20"/>
  <c r="Y314" i="20"/>
  <c r="Y315" i="20"/>
  <c r="Y316" i="20"/>
  <c r="Y317" i="20"/>
  <c r="Y318" i="20"/>
  <c r="Y319" i="20"/>
  <c r="Y320" i="20"/>
  <c r="Y321" i="20"/>
  <c r="Y322" i="20"/>
  <c r="Y323" i="20"/>
  <c r="Z323" i="20" s="1"/>
  <c r="AA323" i="20" s="1"/>
  <c r="Y324" i="20"/>
  <c r="Y325" i="20"/>
  <c r="Y326" i="20"/>
  <c r="Y327" i="20"/>
  <c r="Y328" i="20"/>
  <c r="Y329" i="20"/>
  <c r="Y330" i="20"/>
  <c r="Y331" i="20"/>
  <c r="Y332" i="20"/>
  <c r="Y333" i="20"/>
  <c r="Y334" i="20"/>
  <c r="Y335" i="20"/>
  <c r="Y336" i="20"/>
  <c r="Y337" i="20"/>
  <c r="Y338" i="20"/>
  <c r="Y339" i="20"/>
  <c r="Y340" i="20"/>
  <c r="Z340" i="20" s="1"/>
  <c r="AA340" i="20" s="1"/>
  <c r="Y341" i="20"/>
  <c r="Y342" i="20"/>
  <c r="Y343" i="20"/>
  <c r="Y344" i="20"/>
  <c r="Y345" i="20"/>
  <c r="Y346" i="20"/>
  <c r="Y347" i="20"/>
  <c r="Y348" i="20"/>
  <c r="Z348" i="20" s="1"/>
  <c r="AA348" i="20" s="1"/>
  <c r="Y349" i="20"/>
  <c r="Y350" i="20"/>
  <c r="Y351" i="20"/>
  <c r="Y352" i="20"/>
  <c r="Y353" i="20"/>
  <c r="Z353" i="20" s="1"/>
  <c r="AA353" i="20" s="1"/>
  <c r="Y354" i="20"/>
  <c r="Y355" i="20"/>
  <c r="Y356" i="20"/>
  <c r="Y357" i="20"/>
  <c r="Y358" i="20"/>
  <c r="Y359" i="20"/>
  <c r="Z359" i="20" s="1"/>
  <c r="AA359" i="20" s="1"/>
  <c r="Y360" i="20"/>
  <c r="Y361" i="20"/>
  <c r="Y362" i="20"/>
  <c r="Y363" i="20"/>
  <c r="Y364" i="20"/>
  <c r="Y365" i="20"/>
  <c r="Y366" i="20"/>
  <c r="Y367" i="20"/>
  <c r="Y368" i="20"/>
  <c r="Y369" i="20"/>
  <c r="Y370" i="20"/>
  <c r="Y371" i="20"/>
  <c r="Y372" i="20"/>
  <c r="Y373" i="20"/>
  <c r="Y374" i="20"/>
  <c r="Y375" i="20"/>
  <c r="Y376" i="20"/>
  <c r="Z376" i="20" s="1"/>
  <c r="AA376" i="20" s="1"/>
  <c r="Y377" i="20"/>
  <c r="Y378" i="20"/>
  <c r="Y379" i="20"/>
  <c r="Y380" i="20"/>
  <c r="Y381" i="20"/>
  <c r="Y382" i="20"/>
  <c r="Y383" i="20"/>
  <c r="Y384" i="20"/>
  <c r="Y385" i="20"/>
  <c r="Y386" i="20"/>
  <c r="Y387" i="20"/>
  <c r="Y388" i="20"/>
  <c r="Y389" i="20"/>
  <c r="Y390" i="20"/>
  <c r="Y391" i="20"/>
  <c r="Y392" i="20"/>
  <c r="Y393" i="20"/>
  <c r="Y394" i="20"/>
  <c r="Y395" i="20"/>
  <c r="Y396" i="20"/>
  <c r="Y397" i="20"/>
  <c r="Y398" i="20"/>
  <c r="Y399" i="20"/>
  <c r="Y400" i="20"/>
  <c r="Y401" i="20"/>
  <c r="Y402" i="20"/>
  <c r="Y403" i="20"/>
  <c r="Y404" i="20"/>
  <c r="Y405" i="20"/>
  <c r="Y406" i="20"/>
  <c r="Y407" i="20"/>
  <c r="Y408" i="20"/>
  <c r="Y409" i="20"/>
  <c r="Y410" i="20"/>
  <c r="Y411" i="20"/>
  <c r="X12" i="20"/>
  <c r="Y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7" i="20"/>
  <c r="X28" i="20"/>
  <c r="X29" i="20"/>
  <c r="X30" i="20"/>
  <c r="X31" i="20"/>
  <c r="X32" i="20"/>
  <c r="X33" i="20"/>
  <c r="X34" i="20"/>
  <c r="X35" i="20"/>
  <c r="X36" i="20"/>
  <c r="X37" i="20"/>
  <c r="X38" i="20"/>
  <c r="X39" i="20"/>
  <c r="X40" i="20"/>
  <c r="X41" i="20"/>
  <c r="X42" i="20"/>
  <c r="X43" i="20"/>
  <c r="X44" i="20"/>
  <c r="X45" i="20"/>
  <c r="X46" i="20"/>
  <c r="X47" i="20"/>
  <c r="X48" i="20"/>
  <c r="X49" i="20"/>
  <c r="X50" i="20"/>
  <c r="X51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5" i="20"/>
  <c r="X66" i="20"/>
  <c r="X67" i="20"/>
  <c r="X68" i="20"/>
  <c r="X69" i="20"/>
  <c r="X70" i="20"/>
  <c r="X71" i="20"/>
  <c r="X72" i="20"/>
  <c r="X73" i="20"/>
  <c r="X74" i="20"/>
  <c r="X75" i="20"/>
  <c r="X76" i="20"/>
  <c r="X77" i="20"/>
  <c r="X78" i="20"/>
  <c r="X79" i="20"/>
  <c r="X80" i="20"/>
  <c r="X81" i="20"/>
  <c r="X82" i="20"/>
  <c r="X83" i="20"/>
  <c r="X84" i="20"/>
  <c r="X85" i="20"/>
  <c r="X86" i="20"/>
  <c r="X87" i="20"/>
  <c r="X88" i="20"/>
  <c r="X89" i="20"/>
  <c r="X90" i="20"/>
  <c r="X91" i="20"/>
  <c r="X92" i="20"/>
  <c r="X93" i="20"/>
  <c r="X94" i="20"/>
  <c r="X95" i="20"/>
  <c r="X96" i="20"/>
  <c r="X97" i="20"/>
  <c r="X98" i="20"/>
  <c r="X99" i="20"/>
  <c r="X100" i="20"/>
  <c r="X101" i="20"/>
  <c r="X102" i="20"/>
  <c r="X103" i="20"/>
  <c r="X104" i="20"/>
  <c r="X105" i="20"/>
  <c r="X106" i="20"/>
  <c r="X107" i="20"/>
  <c r="X108" i="20"/>
  <c r="X109" i="20"/>
  <c r="X110" i="20"/>
  <c r="X111" i="20"/>
  <c r="X112" i="20"/>
  <c r="X113" i="20"/>
  <c r="X114" i="20"/>
  <c r="Z114" i="20" s="1"/>
  <c r="AA114" i="20" s="1"/>
  <c r="X115" i="20"/>
  <c r="X116" i="20"/>
  <c r="X117" i="20"/>
  <c r="X118" i="20"/>
  <c r="Z118" i="20" s="1"/>
  <c r="AA118" i="20" s="1"/>
  <c r="X119" i="20"/>
  <c r="X120" i="20"/>
  <c r="X121" i="20"/>
  <c r="X122" i="20"/>
  <c r="X123" i="20"/>
  <c r="X124" i="20"/>
  <c r="X125" i="20"/>
  <c r="X126" i="20"/>
  <c r="Z126" i="20" s="1"/>
  <c r="AA126" i="20" s="1"/>
  <c r="X127" i="20"/>
  <c r="X128" i="20"/>
  <c r="X129" i="20"/>
  <c r="X130" i="20"/>
  <c r="Z130" i="20" s="1"/>
  <c r="AA130" i="20" s="1"/>
  <c r="X131" i="20"/>
  <c r="X132" i="20"/>
  <c r="X133" i="20"/>
  <c r="X134" i="20"/>
  <c r="Z134" i="20" s="1"/>
  <c r="AA134" i="20" s="1"/>
  <c r="X135" i="20"/>
  <c r="X136" i="20"/>
  <c r="X137" i="20"/>
  <c r="X138" i="20"/>
  <c r="Z138" i="20" s="1"/>
  <c r="AA138" i="20" s="1"/>
  <c r="X139" i="20"/>
  <c r="X140" i="20"/>
  <c r="X141" i="20"/>
  <c r="X142" i="20"/>
  <c r="Z142" i="20" s="1"/>
  <c r="AA142" i="20" s="1"/>
  <c r="X143" i="20"/>
  <c r="X144" i="20"/>
  <c r="X145" i="20"/>
  <c r="X146" i="20"/>
  <c r="Z146" i="20" s="1"/>
  <c r="AA146" i="20" s="1"/>
  <c r="X147" i="20"/>
  <c r="X148" i="20"/>
  <c r="X149" i="20"/>
  <c r="X150" i="20"/>
  <c r="Z150" i="20" s="1"/>
  <c r="AA150" i="20" s="1"/>
  <c r="X151" i="20"/>
  <c r="X152" i="20"/>
  <c r="X153" i="20"/>
  <c r="X154" i="20"/>
  <c r="Z154" i="20" s="1"/>
  <c r="AA154" i="20" s="1"/>
  <c r="X155" i="20"/>
  <c r="X156" i="20"/>
  <c r="X157" i="20"/>
  <c r="X158" i="20"/>
  <c r="Z158" i="20" s="1"/>
  <c r="AA158" i="20" s="1"/>
  <c r="X159" i="20"/>
  <c r="X160" i="20"/>
  <c r="X161" i="20"/>
  <c r="X162" i="20"/>
  <c r="Z162" i="20" s="1"/>
  <c r="AA162" i="20" s="1"/>
  <c r="X163" i="20"/>
  <c r="X164" i="20"/>
  <c r="X165" i="20"/>
  <c r="X166" i="20"/>
  <c r="Z166" i="20" s="1"/>
  <c r="AA166" i="20" s="1"/>
  <c r="X167" i="20"/>
  <c r="X168" i="20"/>
  <c r="X169" i="20"/>
  <c r="X170" i="20"/>
  <c r="Z170" i="20" s="1"/>
  <c r="AA170" i="20" s="1"/>
  <c r="X171" i="20"/>
  <c r="X172" i="20"/>
  <c r="X173" i="20"/>
  <c r="X174" i="20"/>
  <c r="Z174" i="20" s="1"/>
  <c r="AA174" i="20" s="1"/>
  <c r="X175" i="20"/>
  <c r="X176" i="20"/>
  <c r="X177" i="20"/>
  <c r="X178" i="20"/>
  <c r="Z178" i="20" s="1"/>
  <c r="AA178" i="20" s="1"/>
  <c r="X179" i="20"/>
  <c r="X180" i="20"/>
  <c r="X181" i="20"/>
  <c r="X182" i="20"/>
  <c r="Z182" i="20" s="1"/>
  <c r="AA182" i="20" s="1"/>
  <c r="X183" i="20"/>
  <c r="X184" i="20"/>
  <c r="X185" i="20"/>
  <c r="X186" i="20"/>
  <c r="Z186" i="20" s="1"/>
  <c r="AA186" i="20" s="1"/>
  <c r="X187" i="20"/>
  <c r="X188" i="20"/>
  <c r="X189" i="20"/>
  <c r="X190" i="20"/>
  <c r="Z190" i="20" s="1"/>
  <c r="AA190" i="20" s="1"/>
  <c r="X191" i="20"/>
  <c r="X192" i="20"/>
  <c r="X193" i="20"/>
  <c r="X194" i="20"/>
  <c r="Z194" i="20" s="1"/>
  <c r="AA194" i="20" s="1"/>
  <c r="X195" i="20"/>
  <c r="X196" i="20"/>
  <c r="X197" i="20"/>
  <c r="X198" i="20"/>
  <c r="Z198" i="20" s="1"/>
  <c r="AA198" i="20" s="1"/>
  <c r="X199" i="20"/>
  <c r="X200" i="20"/>
  <c r="X201" i="20"/>
  <c r="X202" i="20"/>
  <c r="Z202" i="20" s="1"/>
  <c r="AA202" i="20" s="1"/>
  <c r="X203" i="20"/>
  <c r="X204" i="20"/>
  <c r="X205" i="20"/>
  <c r="X206" i="20"/>
  <c r="Z206" i="20" s="1"/>
  <c r="AA206" i="20" s="1"/>
  <c r="X207" i="20"/>
  <c r="X208" i="20"/>
  <c r="X209" i="20"/>
  <c r="X210" i="20"/>
  <c r="Z210" i="20" s="1"/>
  <c r="AA210" i="20" s="1"/>
  <c r="X211" i="20"/>
  <c r="X212" i="20"/>
  <c r="X213" i="20"/>
  <c r="X214" i="20"/>
  <c r="Z214" i="20" s="1"/>
  <c r="AA214" i="20" s="1"/>
  <c r="X215" i="20"/>
  <c r="X216" i="20"/>
  <c r="X217" i="20"/>
  <c r="X218" i="20"/>
  <c r="Z218" i="20" s="1"/>
  <c r="AA218" i="20" s="1"/>
  <c r="X219" i="20"/>
  <c r="X220" i="20"/>
  <c r="X221" i="20"/>
  <c r="X222" i="20"/>
  <c r="Z222" i="20" s="1"/>
  <c r="AA222" i="20" s="1"/>
  <c r="X223" i="20"/>
  <c r="X224" i="20"/>
  <c r="X225" i="20"/>
  <c r="X226" i="20"/>
  <c r="Z226" i="20" s="1"/>
  <c r="AA226" i="20" s="1"/>
  <c r="X227" i="20"/>
  <c r="X228" i="20"/>
  <c r="X229" i="20"/>
  <c r="X230" i="20"/>
  <c r="Z230" i="20" s="1"/>
  <c r="AA230" i="20" s="1"/>
  <c r="X231" i="20"/>
  <c r="X232" i="20"/>
  <c r="X233" i="20"/>
  <c r="X234" i="20"/>
  <c r="Z234" i="20" s="1"/>
  <c r="AA234" i="20" s="1"/>
  <c r="X235" i="20"/>
  <c r="X236" i="20"/>
  <c r="X237" i="20"/>
  <c r="X238" i="20"/>
  <c r="Z238" i="20" s="1"/>
  <c r="AA238" i="20" s="1"/>
  <c r="X239" i="20"/>
  <c r="X240" i="20"/>
  <c r="X241" i="20"/>
  <c r="X242" i="20"/>
  <c r="Z242" i="20" s="1"/>
  <c r="AA242" i="20" s="1"/>
  <c r="X243" i="20"/>
  <c r="X244" i="20"/>
  <c r="X245" i="20"/>
  <c r="X246" i="20"/>
  <c r="Z246" i="20" s="1"/>
  <c r="AA246" i="20" s="1"/>
  <c r="X247" i="20"/>
  <c r="X248" i="20"/>
  <c r="X249" i="20"/>
  <c r="X250" i="20"/>
  <c r="Z250" i="20" s="1"/>
  <c r="AA250" i="20" s="1"/>
  <c r="X251" i="20"/>
  <c r="X252" i="20"/>
  <c r="X253" i="20"/>
  <c r="X254" i="20"/>
  <c r="Z254" i="20" s="1"/>
  <c r="AA254" i="20" s="1"/>
  <c r="X255" i="20"/>
  <c r="X256" i="20"/>
  <c r="X257" i="20"/>
  <c r="X258" i="20"/>
  <c r="Z258" i="20" s="1"/>
  <c r="AA258" i="20" s="1"/>
  <c r="X259" i="20"/>
  <c r="X260" i="20"/>
  <c r="X261" i="20"/>
  <c r="X262" i="20"/>
  <c r="Z262" i="20" s="1"/>
  <c r="AA262" i="20" s="1"/>
  <c r="X263" i="20"/>
  <c r="X264" i="20"/>
  <c r="X265" i="20"/>
  <c r="X266" i="20"/>
  <c r="Z266" i="20" s="1"/>
  <c r="AA266" i="20" s="1"/>
  <c r="X267" i="20"/>
  <c r="X268" i="20"/>
  <c r="X269" i="20"/>
  <c r="X270" i="20"/>
  <c r="Z270" i="20" s="1"/>
  <c r="AA270" i="20" s="1"/>
  <c r="X271" i="20"/>
  <c r="X272" i="20"/>
  <c r="X273" i="20"/>
  <c r="X274" i="20"/>
  <c r="Z274" i="20" s="1"/>
  <c r="AA274" i="20" s="1"/>
  <c r="X275" i="20"/>
  <c r="X276" i="20"/>
  <c r="X277" i="20"/>
  <c r="X278" i="20"/>
  <c r="Z278" i="20" s="1"/>
  <c r="AA278" i="20" s="1"/>
  <c r="X279" i="20"/>
  <c r="X280" i="20"/>
  <c r="X281" i="20"/>
  <c r="X282" i="20"/>
  <c r="Z282" i="20" s="1"/>
  <c r="AA282" i="20" s="1"/>
  <c r="X283" i="20"/>
  <c r="X284" i="20"/>
  <c r="X285" i="20"/>
  <c r="X286" i="20"/>
  <c r="Z286" i="20" s="1"/>
  <c r="AA286" i="20" s="1"/>
  <c r="X287" i="20"/>
  <c r="X288" i="20"/>
  <c r="X289" i="20"/>
  <c r="X290" i="20"/>
  <c r="Z290" i="20" s="1"/>
  <c r="AA290" i="20" s="1"/>
  <c r="X291" i="20"/>
  <c r="X292" i="20"/>
  <c r="X293" i="20"/>
  <c r="X294" i="20"/>
  <c r="Z294" i="20" s="1"/>
  <c r="AA294" i="20" s="1"/>
  <c r="X295" i="20"/>
  <c r="X296" i="20"/>
  <c r="X297" i="20"/>
  <c r="X298" i="20"/>
  <c r="Z298" i="20" s="1"/>
  <c r="AA298" i="20" s="1"/>
  <c r="X299" i="20"/>
  <c r="X300" i="20"/>
  <c r="X301" i="20"/>
  <c r="X302" i="20"/>
  <c r="Z302" i="20" s="1"/>
  <c r="AA302" i="20" s="1"/>
  <c r="X303" i="20"/>
  <c r="X304" i="20"/>
  <c r="X305" i="20"/>
  <c r="X306" i="20"/>
  <c r="Z306" i="20" s="1"/>
  <c r="AA306" i="20" s="1"/>
  <c r="X307" i="20"/>
  <c r="X308" i="20"/>
  <c r="X309" i="20"/>
  <c r="X310" i="20"/>
  <c r="Z310" i="20" s="1"/>
  <c r="AA310" i="20" s="1"/>
  <c r="X311" i="20"/>
  <c r="X312" i="20"/>
  <c r="X313" i="20"/>
  <c r="X314" i="20"/>
  <c r="Z314" i="20" s="1"/>
  <c r="AA314" i="20" s="1"/>
  <c r="X315" i="20"/>
  <c r="X316" i="20"/>
  <c r="X317" i="20"/>
  <c r="X318" i="20"/>
  <c r="Z318" i="20" s="1"/>
  <c r="AA318" i="20" s="1"/>
  <c r="X319" i="20"/>
  <c r="X320" i="20"/>
  <c r="X321" i="20"/>
  <c r="X322" i="20"/>
  <c r="Z322" i="20" s="1"/>
  <c r="AA322" i="20" s="1"/>
  <c r="X323" i="20"/>
  <c r="X324" i="20"/>
  <c r="X325" i="20"/>
  <c r="X326" i="20"/>
  <c r="Z326" i="20" s="1"/>
  <c r="AA326" i="20" s="1"/>
  <c r="X327" i="20"/>
  <c r="X328" i="20"/>
  <c r="X329" i="20"/>
  <c r="X330" i="20"/>
  <c r="Z330" i="20" s="1"/>
  <c r="AA330" i="20" s="1"/>
  <c r="X331" i="20"/>
  <c r="X332" i="20"/>
  <c r="X333" i="20"/>
  <c r="X334" i="20"/>
  <c r="Z334" i="20" s="1"/>
  <c r="AA334" i="20" s="1"/>
  <c r="X335" i="20"/>
  <c r="X336" i="20"/>
  <c r="X337" i="20"/>
  <c r="X338" i="20"/>
  <c r="Z338" i="20" s="1"/>
  <c r="AA338" i="20" s="1"/>
  <c r="X339" i="20"/>
  <c r="X340" i="20"/>
  <c r="X341" i="20"/>
  <c r="X342" i="20"/>
  <c r="Z342" i="20" s="1"/>
  <c r="AA342" i="20" s="1"/>
  <c r="X343" i="20"/>
  <c r="X344" i="20"/>
  <c r="X345" i="20"/>
  <c r="X346" i="20"/>
  <c r="Z346" i="20" s="1"/>
  <c r="AA346" i="20" s="1"/>
  <c r="X347" i="20"/>
  <c r="X348" i="20"/>
  <c r="X349" i="20"/>
  <c r="X350" i="20"/>
  <c r="Z350" i="20" s="1"/>
  <c r="AA350" i="20" s="1"/>
  <c r="X351" i="20"/>
  <c r="X352" i="20"/>
  <c r="X353" i="20"/>
  <c r="X354" i="20"/>
  <c r="Z354" i="20" s="1"/>
  <c r="AA354" i="20" s="1"/>
  <c r="X355" i="20"/>
  <c r="X356" i="20"/>
  <c r="X357" i="20"/>
  <c r="X358" i="20"/>
  <c r="Z358" i="20" s="1"/>
  <c r="AA358" i="20" s="1"/>
  <c r="X359" i="20"/>
  <c r="X360" i="20"/>
  <c r="X361" i="20"/>
  <c r="X362" i="20"/>
  <c r="Z362" i="20" s="1"/>
  <c r="AA362" i="20" s="1"/>
  <c r="X363" i="20"/>
  <c r="X364" i="20"/>
  <c r="X365" i="20"/>
  <c r="X366" i="20"/>
  <c r="Z366" i="20" s="1"/>
  <c r="AA366" i="20" s="1"/>
  <c r="X367" i="20"/>
  <c r="X368" i="20"/>
  <c r="X369" i="20"/>
  <c r="X370" i="20"/>
  <c r="Z370" i="20" s="1"/>
  <c r="AA370" i="20" s="1"/>
  <c r="X371" i="20"/>
  <c r="X372" i="20"/>
  <c r="X373" i="20"/>
  <c r="X374" i="20"/>
  <c r="Z374" i="20" s="1"/>
  <c r="AA374" i="20" s="1"/>
  <c r="X375" i="20"/>
  <c r="X376" i="20"/>
  <c r="X377" i="20"/>
  <c r="X378" i="20"/>
  <c r="Z378" i="20" s="1"/>
  <c r="AA378" i="20" s="1"/>
  <c r="X379" i="20"/>
  <c r="X380" i="20"/>
  <c r="X381" i="20"/>
  <c r="X382" i="20"/>
  <c r="X383" i="20"/>
  <c r="X384" i="20"/>
  <c r="X385" i="20"/>
  <c r="X386" i="20"/>
  <c r="Z386" i="20" s="1"/>
  <c r="AA386" i="20" s="1"/>
  <c r="X387" i="20"/>
  <c r="X388" i="20"/>
  <c r="X389" i="20"/>
  <c r="X390" i="20"/>
  <c r="Z390" i="20" s="1"/>
  <c r="AA390" i="20" s="1"/>
  <c r="X391" i="20"/>
  <c r="X392" i="20"/>
  <c r="X393" i="20"/>
  <c r="X394" i="20"/>
  <c r="Z394" i="20" s="1"/>
  <c r="AA394" i="20" s="1"/>
  <c r="X395" i="20"/>
  <c r="X396" i="20"/>
  <c r="X397" i="20"/>
  <c r="X398" i="20"/>
  <c r="X399" i="20"/>
  <c r="X400" i="20"/>
  <c r="X401" i="20"/>
  <c r="X402" i="20"/>
  <c r="Z402" i="20" s="1"/>
  <c r="AA402" i="20" s="1"/>
  <c r="X403" i="20"/>
  <c r="X404" i="20"/>
  <c r="X405" i="20"/>
  <c r="X406" i="20"/>
  <c r="Z406" i="20" s="1"/>
  <c r="AA406" i="20" s="1"/>
  <c r="X407" i="20"/>
  <c r="X408" i="20"/>
  <c r="X409" i="20"/>
  <c r="X410" i="20"/>
  <c r="X411" i="20"/>
  <c r="P12" i="20"/>
  <c r="Q12" i="20" s="1"/>
  <c r="N13" i="20"/>
  <c r="W21" i="20"/>
  <c r="W13" i="20"/>
  <c r="W14" i="20"/>
  <c r="W15" i="20"/>
  <c r="W16" i="20"/>
  <c r="W17" i="20"/>
  <c r="W18" i="20"/>
  <c r="W19" i="20"/>
  <c r="W20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12" i="20"/>
  <c r="Z393" i="20"/>
  <c r="AA393" i="20" s="1"/>
  <c r="Z384" i="20"/>
  <c r="AA384" i="20" s="1"/>
  <c r="Z320" i="20"/>
  <c r="AA320" i="20" s="1"/>
  <c r="Z276" i="20"/>
  <c r="AA276" i="20" s="1"/>
  <c r="Z268" i="20"/>
  <c r="AA268" i="20" s="1"/>
  <c r="Z252" i="20"/>
  <c r="AA252" i="20" s="1"/>
  <c r="Z228" i="20"/>
  <c r="AA228" i="20" s="1"/>
  <c r="Z225" i="20"/>
  <c r="AA225" i="20" s="1"/>
  <c r="Z172" i="20"/>
  <c r="AA172" i="20" s="1"/>
  <c r="Z156" i="20"/>
  <c r="AA156" i="20" s="1"/>
  <c r="Z140" i="20"/>
  <c r="AA140" i="20" s="1"/>
  <c r="Z90" i="20"/>
  <c r="AA90" i="20" s="1"/>
  <c r="Z79" i="20"/>
  <c r="AA79" i="20" s="1"/>
  <c r="Z59" i="20"/>
  <c r="AA59" i="20" s="1"/>
  <c r="Z46" i="20"/>
  <c r="AA46" i="20" s="1"/>
  <c r="Z42" i="20"/>
  <c r="AA42" i="20" s="1"/>
  <c r="Z27" i="20"/>
  <c r="AA27" i="20" s="1"/>
  <c r="Z18" i="20"/>
  <c r="AA18" i="20" s="1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8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0" i="20"/>
  <c r="O271" i="20"/>
  <c r="O272" i="20"/>
  <c r="O273" i="20"/>
  <c r="O274" i="20"/>
  <c r="O275" i="20"/>
  <c r="O276" i="20"/>
  <c r="O277" i="20"/>
  <c r="O278" i="20"/>
  <c r="O279" i="20"/>
  <c r="O280" i="20"/>
  <c r="O281" i="20"/>
  <c r="O282" i="20"/>
  <c r="O283" i="20"/>
  <c r="O284" i="20"/>
  <c r="O285" i="20"/>
  <c r="O286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O299" i="20"/>
  <c r="O300" i="20"/>
  <c r="O301" i="20"/>
  <c r="O302" i="20"/>
  <c r="O303" i="20"/>
  <c r="O304" i="20"/>
  <c r="O305" i="20"/>
  <c r="O306" i="20"/>
  <c r="O307" i="20"/>
  <c r="O308" i="20"/>
  <c r="O309" i="20"/>
  <c r="O310" i="20"/>
  <c r="O311" i="20"/>
  <c r="O312" i="20"/>
  <c r="O313" i="20"/>
  <c r="O314" i="20"/>
  <c r="O315" i="20"/>
  <c r="O316" i="20"/>
  <c r="O317" i="20"/>
  <c r="O318" i="20"/>
  <c r="O319" i="20"/>
  <c r="O320" i="20"/>
  <c r="O321" i="20"/>
  <c r="O322" i="20"/>
  <c r="O323" i="20"/>
  <c r="O324" i="20"/>
  <c r="O325" i="20"/>
  <c r="O326" i="20"/>
  <c r="O327" i="20"/>
  <c r="O328" i="20"/>
  <c r="O329" i="20"/>
  <c r="O330" i="20"/>
  <c r="O331" i="20"/>
  <c r="O332" i="20"/>
  <c r="O333" i="20"/>
  <c r="O334" i="20"/>
  <c r="O335" i="20"/>
  <c r="O336" i="20"/>
  <c r="O337" i="20"/>
  <c r="O338" i="20"/>
  <c r="O339" i="20"/>
  <c r="O340" i="20"/>
  <c r="O341" i="20"/>
  <c r="O342" i="20"/>
  <c r="O343" i="20"/>
  <c r="O344" i="20"/>
  <c r="O345" i="20"/>
  <c r="O346" i="20"/>
  <c r="O347" i="20"/>
  <c r="O348" i="20"/>
  <c r="O349" i="20"/>
  <c r="O350" i="20"/>
  <c r="O351" i="20"/>
  <c r="O352" i="20"/>
  <c r="O353" i="20"/>
  <c r="O354" i="20"/>
  <c r="O355" i="20"/>
  <c r="O356" i="20"/>
  <c r="O357" i="20"/>
  <c r="O358" i="20"/>
  <c r="O359" i="20"/>
  <c r="O360" i="20"/>
  <c r="O361" i="20"/>
  <c r="O362" i="20"/>
  <c r="O363" i="20"/>
  <c r="O364" i="20"/>
  <c r="O365" i="20"/>
  <c r="O366" i="20"/>
  <c r="O367" i="20"/>
  <c r="O368" i="20"/>
  <c r="O369" i="20"/>
  <c r="O370" i="20"/>
  <c r="O371" i="20"/>
  <c r="O372" i="20"/>
  <c r="O373" i="20"/>
  <c r="O374" i="20"/>
  <c r="O375" i="20"/>
  <c r="O376" i="20"/>
  <c r="O377" i="20"/>
  <c r="O378" i="20"/>
  <c r="O379" i="20"/>
  <c r="O380" i="20"/>
  <c r="O381" i="20"/>
  <c r="O382" i="20"/>
  <c r="O383" i="20"/>
  <c r="O384" i="20"/>
  <c r="O385" i="20"/>
  <c r="O386" i="20"/>
  <c r="O387" i="20"/>
  <c r="O388" i="20"/>
  <c r="O389" i="20"/>
  <c r="O390" i="20"/>
  <c r="O391" i="20"/>
  <c r="O392" i="20"/>
  <c r="O393" i="20"/>
  <c r="O394" i="20"/>
  <c r="O395" i="20"/>
  <c r="O396" i="20"/>
  <c r="O397" i="20"/>
  <c r="O398" i="20"/>
  <c r="O399" i="20"/>
  <c r="O400" i="20"/>
  <c r="O401" i="20"/>
  <c r="O402" i="20"/>
  <c r="O403" i="20"/>
  <c r="O404" i="20"/>
  <c r="O405" i="20"/>
  <c r="O406" i="20"/>
  <c r="O407" i="20"/>
  <c r="O408" i="20"/>
  <c r="O409" i="20"/>
  <c r="O410" i="20"/>
  <c r="O411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325" i="20"/>
  <c r="N326" i="20"/>
  <c r="N327" i="20"/>
  <c r="N328" i="20"/>
  <c r="N329" i="20"/>
  <c r="N330" i="20"/>
  <c r="N331" i="20"/>
  <c r="N332" i="20"/>
  <c r="N333" i="20"/>
  <c r="N334" i="20"/>
  <c r="N335" i="20"/>
  <c r="N336" i="20"/>
  <c r="N337" i="20"/>
  <c r="N338" i="20"/>
  <c r="N339" i="20"/>
  <c r="N340" i="20"/>
  <c r="N341" i="20"/>
  <c r="N342" i="20"/>
  <c r="N343" i="20"/>
  <c r="N344" i="20"/>
  <c r="N345" i="20"/>
  <c r="N346" i="20"/>
  <c r="N347" i="20"/>
  <c r="N348" i="20"/>
  <c r="N349" i="20"/>
  <c r="N350" i="20"/>
  <c r="N351" i="20"/>
  <c r="N352" i="20"/>
  <c r="N353" i="20"/>
  <c r="N354" i="20"/>
  <c r="N355" i="20"/>
  <c r="N356" i="20"/>
  <c r="N357" i="20"/>
  <c r="N358" i="20"/>
  <c r="N359" i="20"/>
  <c r="N360" i="20"/>
  <c r="N361" i="20"/>
  <c r="N362" i="20"/>
  <c r="N363" i="20"/>
  <c r="N364" i="20"/>
  <c r="N365" i="20"/>
  <c r="N366" i="20"/>
  <c r="N367" i="20"/>
  <c r="N368" i="20"/>
  <c r="N369" i="20"/>
  <c r="N370" i="20"/>
  <c r="N371" i="20"/>
  <c r="N372" i="20"/>
  <c r="N373" i="20"/>
  <c r="N374" i="20"/>
  <c r="N375" i="20"/>
  <c r="N376" i="20"/>
  <c r="N377" i="20"/>
  <c r="N378" i="20"/>
  <c r="N379" i="20"/>
  <c r="N380" i="20"/>
  <c r="N381" i="20"/>
  <c r="N382" i="20"/>
  <c r="N383" i="20"/>
  <c r="N384" i="20"/>
  <c r="N385" i="20"/>
  <c r="N386" i="20"/>
  <c r="N387" i="20"/>
  <c r="N388" i="20"/>
  <c r="N389" i="20"/>
  <c r="N390" i="20"/>
  <c r="N391" i="20"/>
  <c r="N392" i="20"/>
  <c r="N393" i="20"/>
  <c r="N394" i="20"/>
  <c r="N395" i="20"/>
  <c r="N396" i="20"/>
  <c r="N397" i="20"/>
  <c r="N398" i="20"/>
  <c r="N399" i="20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P330" i="20" s="1"/>
  <c r="Q330" i="20" s="1"/>
  <c r="M331" i="20"/>
  <c r="M332" i="20"/>
  <c r="M333" i="20"/>
  <c r="M334" i="20"/>
  <c r="P334" i="20" s="1"/>
  <c r="Q334" i="20" s="1"/>
  <c r="M335" i="20"/>
  <c r="M336" i="20"/>
  <c r="M337" i="20"/>
  <c r="M338" i="20"/>
  <c r="P338" i="20" s="1"/>
  <c r="Q338" i="20" s="1"/>
  <c r="M339" i="20"/>
  <c r="M340" i="20"/>
  <c r="M341" i="20"/>
  <c r="M342" i="20"/>
  <c r="P342" i="20" s="1"/>
  <c r="Q342" i="20" s="1"/>
  <c r="M343" i="20"/>
  <c r="P343" i="20" s="1"/>
  <c r="Q343" i="20" s="1"/>
  <c r="M344" i="20"/>
  <c r="M345" i="20"/>
  <c r="M346" i="20"/>
  <c r="P346" i="20" s="1"/>
  <c r="Q346" i="20" s="1"/>
  <c r="M347" i="20"/>
  <c r="P347" i="20" s="1"/>
  <c r="Q347" i="20" s="1"/>
  <c r="M348" i="20"/>
  <c r="M349" i="20"/>
  <c r="M350" i="20"/>
  <c r="P350" i="20" s="1"/>
  <c r="Q350" i="20" s="1"/>
  <c r="M351" i="20"/>
  <c r="P351" i="20" s="1"/>
  <c r="Q351" i="20" s="1"/>
  <c r="M352" i="20"/>
  <c r="M353" i="20"/>
  <c r="M354" i="20"/>
  <c r="P354" i="20" s="1"/>
  <c r="Q354" i="20" s="1"/>
  <c r="M355" i="20"/>
  <c r="P355" i="20" s="1"/>
  <c r="Q355" i="20" s="1"/>
  <c r="M356" i="20"/>
  <c r="M357" i="20"/>
  <c r="M358" i="20"/>
  <c r="P358" i="20" s="1"/>
  <c r="Q358" i="20" s="1"/>
  <c r="M359" i="20"/>
  <c r="P359" i="20" s="1"/>
  <c r="Q359" i="20" s="1"/>
  <c r="M360" i="20"/>
  <c r="M361" i="20"/>
  <c r="M362" i="20"/>
  <c r="P362" i="20" s="1"/>
  <c r="Q362" i="20" s="1"/>
  <c r="M363" i="20"/>
  <c r="P363" i="20" s="1"/>
  <c r="Q363" i="20" s="1"/>
  <c r="M364" i="20"/>
  <c r="M365" i="20"/>
  <c r="M366" i="20"/>
  <c r="P366" i="20" s="1"/>
  <c r="Q366" i="20" s="1"/>
  <c r="M367" i="20"/>
  <c r="P367" i="20" s="1"/>
  <c r="Q367" i="20" s="1"/>
  <c r="M368" i="20"/>
  <c r="M369" i="20"/>
  <c r="M370" i="20"/>
  <c r="P370" i="20" s="1"/>
  <c r="Q370" i="20" s="1"/>
  <c r="M371" i="20"/>
  <c r="P371" i="20" s="1"/>
  <c r="Q371" i="20" s="1"/>
  <c r="M372" i="20"/>
  <c r="M373" i="20"/>
  <c r="M374" i="20"/>
  <c r="P374" i="20" s="1"/>
  <c r="Q374" i="20" s="1"/>
  <c r="M375" i="20"/>
  <c r="P375" i="20" s="1"/>
  <c r="Q375" i="20" s="1"/>
  <c r="M376" i="20"/>
  <c r="M377" i="20"/>
  <c r="M378" i="20"/>
  <c r="P378" i="20" s="1"/>
  <c r="Q378" i="20" s="1"/>
  <c r="M379" i="20"/>
  <c r="P379" i="20" s="1"/>
  <c r="Q379" i="20" s="1"/>
  <c r="M380" i="20"/>
  <c r="M381" i="20"/>
  <c r="M382" i="20"/>
  <c r="P382" i="20" s="1"/>
  <c r="Q382" i="20" s="1"/>
  <c r="M383" i="20"/>
  <c r="P383" i="20" s="1"/>
  <c r="Q383" i="20" s="1"/>
  <c r="M384" i="20"/>
  <c r="M385" i="20"/>
  <c r="M386" i="20"/>
  <c r="P386" i="20" s="1"/>
  <c r="Q386" i="20" s="1"/>
  <c r="M387" i="20"/>
  <c r="P387" i="20" s="1"/>
  <c r="Q387" i="20" s="1"/>
  <c r="M388" i="20"/>
  <c r="M389" i="20"/>
  <c r="M390" i="20"/>
  <c r="P390" i="20" s="1"/>
  <c r="Q390" i="20" s="1"/>
  <c r="M391" i="20"/>
  <c r="P391" i="20" s="1"/>
  <c r="Q391" i="20" s="1"/>
  <c r="M392" i="20"/>
  <c r="M393" i="20"/>
  <c r="M394" i="20"/>
  <c r="P394" i="20" s="1"/>
  <c r="Q394" i="20" s="1"/>
  <c r="M395" i="20"/>
  <c r="P395" i="20" s="1"/>
  <c r="Q395" i="20" s="1"/>
  <c r="M396" i="20"/>
  <c r="M397" i="20"/>
  <c r="M398" i="20"/>
  <c r="P398" i="20" s="1"/>
  <c r="Q398" i="20" s="1"/>
  <c r="M399" i="20"/>
  <c r="P399" i="20" s="1"/>
  <c r="Q399" i="20" s="1"/>
  <c r="M400" i="20"/>
  <c r="M401" i="20"/>
  <c r="M402" i="20"/>
  <c r="P402" i="20" s="1"/>
  <c r="Q402" i="20" s="1"/>
  <c r="M403" i="20"/>
  <c r="P403" i="20" s="1"/>
  <c r="Q403" i="20" s="1"/>
  <c r="M404" i="20"/>
  <c r="M405" i="20"/>
  <c r="M406" i="20"/>
  <c r="P406" i="20" s="1"/>
  <c r="Q406" i="20" s="1"/>
  <c r="M407" i="20"/>
  <c r="P407" i="20" s="1"/>
  <c r="Q407" i="20" s="1"/>
  <c r="M408" i="20"/>
  <c r="M409" i="20"/>
  <c r="M410" i="20"/>
  <c r="P410" i="20" s="1"/>
  <c r="Q410" i="20" s="1"/>
  <c r="M411" i="20"/>
  <c r="P411" i="20" s="1"/>
  <c r="Q411" i="20" s="1"/>
  <c r="P326" i="20" l="1"/>
  <c r="Q326" i="20" s="1"/>
  <c r="P322" i="20"/>
  <c r="Q322" i="20" s="1"/>
  <c r="P318" i="20"/>
  <c r="Q318" i="20" s="1"/>
  <c r="P314" i="20"/>
  <c r="Q314" i="20" s="1"/>
  <c r="P310" i="20"/>
  <c r="Q310" i="20" s="1"/>
  <c r="P306" i="20"/>
  <c r="Q306" i="20" s="1"/>
  <c r="P302" i="20"/>
  <c r="Q302" i="20" s="1"/>
  <c r="P298" i="20"/>
  <c r="Q298" i="20" s="1"/>
  <c r="P294" i="20"/>
  <c r="Q294" i="20" s="1"/>
  <c r="P290" i="20"/>
  <c r="Q290" i="20" s="1"/>
  <c r="P286" i="20"/>
  <c r="Q286" i="20" s="1"/>
  <c r="P282" i="20"/>
  <c r="Q282" i="20" s="1"/>
  <c r="P278" i="20"/>
  <c r="Q278" i="20" s="1"/>
  <c r="P274" i="20"/>
  <c r="Q274" i="20" s="1"/>
  <c r="P270" i="20"/>
  <c r="Q270" i="20" s="1"/>
  <c r="P266" i="20"/>
  <c r="Q266" i="20" s="1"/>
  <c r="P262" i="20"/>
  <c r="Q262" i="20" s="1"/>
  <c r="P258" i="20"/>
  <c r="Q258" i="20" s="1"/>
  <c r="P254" i="20"/>
  <c r="Q254" i="20" s="1"/>
  <c r="P250" i="20"/>
  <c r="Q250" i="20" s="1"/>
  <c r="P246" i="20"/>
  <c r="Q246" i="20" s="1"/>
  <c r="P242" i="20"/>
  <c r="Q242" i="20" s="1"/>
  <c r="P238" i="20"/>
  <c r="Q238" i="20" s="1"/>
  <c r="P234" i="20"/>
  <c r="Q234" i="20" s="1"/>
  <c r="P230" i="20"/>
  <c r="Q230" i="20" s="1"/>
  <c r="P226" i="20"/>
  <c r="Q226" i="20" s="1"/>
  <c r="P222" i="20"/>
  <c r="Q222" i="20" s="1"/>
  <c r="P218" i="20"/>
  <c r="Q218" i="20" s="1"/>
  <c r="P214" i="20"/>
  <c r="Q214" i="20" s="1"/>
  <c r="P210" i="20"/>
  <c r="Q210" i="20" s="1"/>
  <c r="P206" i="20"/>
  <c r="Q206" i="20" s="1"/>
  <c r="P202" i="20"/>
  <c r="Q202" i="20" s="1"/>
  <c r="P198" i="20"/>
  <c r="Q198" i="20" s="1"/>
  <c r="P194" i="20"/>
  <c r="Q194" i="20" s="1"/>
  <c r="P190" i="20"/>
  <c r="Q190" i="20" s="1"/>
  <c r="P186" i="20"/>
  <c r="Q186" i="20" s="1"/>
  <c r="P182" i="20"/>
  <c r="Q182" i="20" s="1"/>
  <c r="P178" i="20"/>
  <c r="Q178" i="20" s="1"/>
  <c r="P174" i="20"/>
  <c r="Q174" i="20" s="1"/>
  <c r="P170" i="20"/>
  <c r="Q170" i="20" s="1"/>
  <c r="P166" i="20"/>
  <c r="Q166" i="20" s="1"/>
  <c r="P162" i="20"/>
  <c r="Q162" i="20" s="1"/>
  <c r="P158" i="20"/>
  <c r="Q158" i="20" s="1"/>
  <c r="P154" i="20"/>
  <c r="Q154" i="20" s="1"/>
  <c r="P150" i="20"/>
  <c r="Q150" i="20" s="1"/>
  <c r="P146" i="20"/>
  <c r="Q146" i="20" s="1"/>
  <c r="P142" i="20"/>
  <c r="Q142" i="20" s="1"/>
  <c r="P138" i="20"/>
  <c r="Q138" i="20" s="1"/>
  <c r="P134" i="20"/>
  <c r="Q134" i="20" s="1"/>
  <c r="P130" i="20"/>
  <c r="Q130" i="20" s="1"/>
  <c r="P126" i="20"/>
  <c r="Q126" i="20" s="1"/>
  <c r="P122" i="20"/>
  <c r="Q122" i="20" s="1"/>
  <c r="P118" i="20"/>
  <c r="Q118" i="20" s="1"/>
  <c r="P114" i="20"/>
  <c r="Q114" i="20" s="1"/>
  <c r="P110" i="20"/>
  <c r="Q110" i="20" s="1"/>
  <c r="P106" i="20"/>
  <c r="Q106" i="20" s="1"/>
  <c r="P102" i="20"/>
  <c r="Q102" i="20" s="1"/>
  <c r="P98" i="20"/>
  <c r="Q98" i="20" s="1"/>
  <c r="P94" i="20"/>
  <c r="Q94" i="20" s="1"/>
  <c r="P90" i="20"/>
  <c r="Q90" i="20" s="1"/>
  <c r="P86" i="20"/>
  <c r="Q86" i="20" s="1"/>
  <c r="P82" i="20"/>
  <c r="Q82" i="20" s="1"/>
  <c r="P78" i="20"/>
  <c r="Q78" i="20" s="1"/>
  <c r="P74" i="20"/>
  <c r="Q74" i="20" s="1"/>
  <c r="P70" i="20"/>
  <c r="Q70" i="20" s="1"/>
  <c r="P66" i="20"/>
  <c r="Q66" i="20" s="1"/>
  <c r="P62" i="20"/>
  <c r="Q62" i="20" s="1"/>
  <c r="P58" i="20"/>
  <c r="Q58" i="20" s="1"/>
  <c r="P54" i="20"/>
  <c r="Q54" i="20" s="1"/>
  <c r="P50" i="20"/>
  <c r="Q50" i="20" s="1"/>
  <c r="P46" i="20"/>
  <c r="Q46" i="20" s="1"/>
  <c r="P42" i="20"/>
  <c r="Q42" i="20" s="1"/>
  <c r="P38" i="20"/>
  <c r="Q38" i="20" s="1"/>
  <c r="P34" i="20"/>
  <c r="Q34" i="20" s="1"/>
  <c r="P30" i="20"/>
  <c r="Q30" i="20" s="1"/>
  <c r="P26" i="20"/>
  <c r="Q26" i="20" s="1"/>
  <c r="P22" i="20"/>
  <c r="Q22" i="20" s="1"/>
  <c r="P18" i="20"/>
  <c r="Q18" i="20" s="1"/>
  <c r="P14" i="20"/>
  <c r="Q14" i="20" s="1"/>
  <c r="Z408" i="20"/>
  <c r="AA408" i="20" s="1"/>
  <c r="Z404" i="20"/>
  <c r="AA404" i="20" s="1"/>
  <c r="Z400" i="20"/>
  <c r="AA400" i="20" s="1"/>
  <c r="Z396" i="20"/>
  <c r="AA396" i="20" s="1"/>
  <c r="Z392" i="20"/>
  <c r="AA392" i="20" s="1"/>
  <c r="Z388" i="20"/>
  <c r="AA388" i="20" s="1"/>
  <c r="Z380" i="20"/>
  <c r="AA380" i="20" s="1"/>
  <c r="Z372" i="20"/>
  <c r="AA372" i="20" s="1"/>
  <c r="Z368" i="20"/>
  <c r="AA368" i="20" s="1"/>
  <c r="Z364" i="20"/>
  <c r="AA364" i="20" s="1"/>
  <c r="Z360" i="20"/>
  <c r="AA360" i="20" s="1"/>
  <c r="Z356" i="20"/>
  <c r="AA356" i="20" s="1"/>
  <c r="Z352" i="20"/>
  <c r="AA352" i="20" s="1"/>
  <c r="Z344" i="20"/>
  <c r="AA344" i="20" s="1"/>
  <c r="Z336" i="20"/>
  <c r="AA336" i="20" s="1"/>
  <c r="Z332" i="20"/>
  <c r="AA332" i="20" s="1"/>
  <c r="Z328" i="20"/>
  <c r="AA328" i="20" s="1"/>
  <c r="Z324" i="20"/>
  <c r="AA324" i="20" s="1"/>
  <c r="Z316" i="20"/>
  <c r="AA316" i="20" s="1"/>
  <c r="Z308" i="20"/>
  <c r="AA308" i="20" s="1"/>
  <c r="Z304" i="20"/>
  <c r="AA304" i="20" s="1"/>
  <c r="Z300" i="20"/>
  <c r="AA300" i="20" s="1"/>
  <c r="Z292" i="20"/>
  <c r="AA292" i="20" s="1"/>
  <c r="Z288" i="20"/>
  <c r="AA288" i="20" s="1"/>
  <c r="Z284" i="20"/>
  <c r="AA284" i="20" s="1"/>
  <c r="Z280" i="20"/>
  <c r="AA280" i="20" s="1"/>
  <c r="Z256" i="20"/>
  <c r="AA256" i="20" s="1"/>
  <c r="Z240" i="20"/>
  <c r="AA240" i="20" s="1"/>
  <c r="Z236" i="20"/>
  <c r="AA236" i="20" s="1"/>
  <c r="Z232" i="20"/>
  <c r="AA232" i="20" s="1"/>
  <c r="Z224" i="20"/>
  <c r="AA224" i="20" s="1"/>
  <c r="Z220" i="20"/>
  <c r="AA220" i="20" s="1"/>
  <c r="Z216" i="20"/>
  <c r="AA216" i="20" s="1"/>
  <c r="Z208" i="20"/>
  <c r="AA208" i="20" s="1"/>
  <c r="Z204" i="20"/>
  <c r="AA204" i="20" s="1"/>
  <c r="Z200" i="20"/>
  <c r="AA200" i="20" s="1"/>
  <c r="Z192" i="20"/>
  <c r="AA192" i="20" s="1"/>
  <c r="Z188" i="20"/>
  <c r="AA188" i="20" s="1"/>
  <c r="Z184" i="20"/>
  <c r="AA184" i="20" s="1"/>
  <c r="Z164" i="20"/>
  <c r="AA164" i="20" s="1"/>
  <c r="Z148" i="20"/>
  <c r="AA148" i="20" s="1"/>
  <c r="Z144" i="20"/>
  <c r="AA144" i="20" s="1"/>
  <c r="Z132" i="20"/>
  <c r="AA132" i="20" s="1"/>
  <c r="Z128" i="20"/>
  <c r="AA128" i="20" s="1"/>
  <c r="Z120" i="20"/>
  <c r="AA120" i="20" s="1"/>
  <c r="Z20" i="20"/>
  <c r="AA20" i="20" s="1"/>
  <c r="Z16" i="20"/>
  <c r="AA16" i="20" s="1"/>
  <c r="P408" i="20"/>
  <c r="Q408" i="20" s="1"/>
  <c r="P404" i="20"/>
  <c r="Q404" i="20" s="1"/>
  <c r="P400" i="20"/>
  <c r="Q400" i="20" s="1"/>
  <c r="P396" i="20"/>
  <c r="Q396" i="20" s="1"/>
  <c r="P392" i="20"/>
  <c r="Q392" i="20" s="1"/>
  <c r="P388" i="20"/>
  <c r="Q388" i="20" s="1"/>
  <c r="P384" i="20"/>
  <c r="Q384" i="20" s="1"/>
  <c r="P380" i="20"/>
  <c r="Q380" i="20" s="1"/>
  <c r="P376" i="20"/>
  <c r="Q376" i="20" s="1"/>
  <c r="P372" i="20"/>
  <c r="Q372" i="20" s="1"/>
  <c r="P368" i="20"/>
  <c r="Q368" i="20" s="1"/>
  <c r="P364" i="20"/>
  <c r="Q364" i="20" s="1"/>
  <c r="P360" i="20"/>
  <c r="Q360" i="20" s="1"/>
  <c r="P356" i="20"/>
  <c r="Q356" i="20" s="1"/>
  <c r="P352" i="20"/>
  <c r="Q352" i="20" s="1"/>
  <c r="P348" i="20"/>
  <c r="Q348" i="20" s="1"/>
  <c r="P344" i="20"/>
  <c r="Q344" i="20" s="1"/>
  <c r="P340" i="20"/>
  <c r="Q340" i="20" s="1"/>
  <c r="P336" i="20"/>
  <c r="Q336" i="20" s="1"/>
  <c r="P332" i="20"/>
  <c r="Q332" i="20" s="1"/>
  <c r="P328" i="20"/>
  <c r="Q328" i="20" s="1"/>
  <c r="P324" i="20"/>
  <c r="Q324" i="20" s="1"/>
  <c r="P320" i="20"/>
  <c r="Q320" i="20" s="1"/>
  <c r="P316" i="20"/>
  <c r="Q316" i="20" s="1"/>
  <c r="P312" i="20"/>
  <c r="Q312" i="20" s="1"/>
  <c r="P308" i="20"/>
  <c r="Q308" i="20" s="1"/>
  <c r="P304" i="20"/>
  <c r="Q304" i="20" s="1"/>
  <c r="P300" i="20"/>
  <c r="Q300" i="20" s="1"/>
  <c r="P296" i="20"/>
  <c r="Q296" i="20" s="1"/>
  <c r="P292" i="20"/>
  <c r="Q292" i="20" s="1"/>
  <c r="P339" i="20"/>
  <c r="Q339" i="20" s="1"/>
  <c r="P335" i="20"/>
  <c r="Q335" i="20" s="1"/>
  <c r="P331" i="20"/>
  <c r="Q331" i="20" s="1"/>
  <c r="P327" i="20"/>
  <c r="Q327" i="20" s="1"/>
  <c r="P323" i="20"/>
  <c r="Q323" i="20" s="1"/>
  <c r="P319" i="20"/>
  <c r="Q319" i="20" s="1"/>
  <c r="P315" i="20"/>
  <c r="Q315" i="20" s="1"/>
  <c r="P311" i="20"/>
  <c r="Q311" i="20" s="1"/>
  <c r="P307" i="20"/>
  <c r="Q307" i="20" s="1"/>
  <c r="P303" i="20"/>
  <c r="Q303" i="20" s="1"/>
  <c r="P299" i="20"/>
  <c r="Q299" i="20" s="1"/>
  <c r="P295" i="20"/>
  <c r="Q295" i="20" s="1"/>
  <c r="P291" i="20"/>
  <c r="Q291" i="20" s="1"/>
  <c r="P287" i="20"/>
  <c r="Q287" i="20" s="1"/>
  <c r="P283" i="20"/>
  <c r="Q283" i="20" s="1"/>
  <c r="P279" i="20"/>
  <c r="Q279" i="20" s="1"/>
  <c r="P275" i="20"/>
  <c r="Q275" i="20" s="1"/>
  <c r="P271" i="20"/>
  <c r="Q271" i="20" s="1"/>
  <c r="P267" i="20"/>
  <c r="Q267" i="20" s="1"/>
  <c r="P263" i="20"/>
  <c r="Q263" i="20" s="1"/>
  <c r="P259" i="20"/>
  <c r="Q259" i="20" s="1"/>
  <c r="P255" i="20"/>
  <c r="Q255" i="20" s="1"/>
  <c r="P251" i="20"/>
  <c r="Q251" i="20" s="1"/>
  <c r="P247" i="20"/>
  <c r="Q247" i="20" s="1"/>
  <c r="P243" i="20"/>
  <c r="Q243" i="20" s="1"/>
  <c r="P239" i="20"/>
  <c r="Q239" i="20" s="1"/>
  <c r="P235" i="20"/>
  <c r="Q235" i="20" s="1"/>
  <c r="P231" i="20"/>
  <c r="Q231" i="20" s="1"/>
  <c r="P227" i="20"/>
  <c r="Q227" i="20" s="1"/>
  <c r="P223" i="20"/>
  <c r="Q223" i="20" s="1"/>
  <c r="P219" i="20"/>
  <c r="Q219" i="20" s="1"/>
  <c r="P215" i="20"/>
  <c r="Q215" i="20" s="1"/>
  <c r="P211" i="20"/>
  <c r="Q211" i="20" s="1"/>
  <c r="P207" i="20"/>
  <c r="Q207" i="20" s="1"/>
  <c r="P203" i="20"/>
  <c r="Q203" i="20" s="1"/>
  <c r="P199" i="20"/>
  <c r="Q199" i="20" s="1"/>
  <c r="P195" i="20"/>
  <c r="Q195" i="20" s="1"/>
  <c r="P191" i="20"/>
  <c r="Q191" i="20" s="1"/>
  <c r="P187" i="20"/>
  <c r="Q187" i="20" s="1"/>
  <c r="P183" i="20"/>
  <c r="Q183" i="20" s="1"/>
  <c r="P179" i="20"/>
  <c r="Q179" i="20" s="1"/>
  <c r="P175" i="20"/>
  <c r="Q175" i="20" s="1"/>
  <c r="P171" i="20"/>
  <c r="Q171" i="20" s="1"/>
  <c r="P167" i="20"/>
  <c r="Q167" i="20" s="1"/>
  <c r="P163" i="20"/>
  <c r="Q163" i="20" s="1"/>
  <c r="P159" i="20"/>
  <c r="Q159" i="20" s="1"/>
  <c r="P155" i="20"/>
  <c r="Q155" i="20" s="1"/>
  <c r="P151" i="20"/>
  <c r="Q151" i="20" s="1"/>
  <c r="P147" i="20"/>
  <c r="Q147" i="20" s="1"/>
  <c r="P143" i="20"/>
  <c r="Q143" i="20" s="1"/>
  <c r="P139" i="20"/>
  <c r="Q139" i="20" s="1"/>
  <c r="P135" i="20"/>
  <c r="Q135" i="20" s="1"/>
  <c r="P131" i="20"/>
  <c r="Q131" i="20" s="1"/>
  <c r="P127" i="20"/>
  <c r="Q127" i="20" s="1"/>
  <c r="P123" i="20"/>
  <c r="Q123" i="20" s="1"/>
  <c r="P119" i="20"/>
  <c r="Q119" i="20" s="1"/>
  <c r="P115" i="20"/>
  <c r="Q115" i="20" s="1"/>
  <c r="P111" i="20"/>
  <c r="Q111" i="20" s="1"/>
  <c r="P107" i="20"/>
  <c r="Q107" i="20" s="1"/>
  <c r="P103" i="20"/>
  <c r="Q103" i="20" s="1"/>
  <c r="P99" i="20"/>
  <c r="Q99" i="20" s="1"/>
  <c r="P95" i="20"/>
  <c r="Q95" i="20" s="1"/>
  <c r="P91" i="20"/>
  <c r="Q91" i="20" s="1"/>
  <c r="P87" i="20"/>
  <c r="Q87" i="20" s="1"/>
  <c r="P83" i="20"/>
  <c r="Q83" i="20" s="1"/>
  <c r="P79" i="20"/>
  <c r="Q79" i="20" s="1"/>
  <c r="P75" i="20"/>
  <c r="Q75" i="20" s="1"/>
  <c r="P71" i="20"/>
  <c r="Q71" i="20" s="1"/>
  <c r="P67" i="20"/>
  <c r="Q67" i="20" s="1"/>
  <c r="P63" i="20"/>
  <c r="Q63" i="20" s="1"/>
  <c r="P59" i="20"/>
  <c r="Q59" i="20" s="1"/>
  <c r="P55" i="20"/>
  <c r="Q55" i="20" s="1"/>
  <c r="P51" i="20"/>
  <c r="Q51" i="20" s="1"/>
  <c r="P47" i="20"/>
  <c r="Q47" i="20" s="1"/>
  <c r="P43" i="20"/>
  <c r="Q43" i="20" s="1"/>
  <c r="P39" i="20"/>
  <c r="Q39" i="20" s="1"/>
  <c r="P35" i="20"/>
  <c r="Q35" i="20" s="1"/>
  <c r="P31" i="20"/>
  <c r="Q31" i="20" s="1"/>
  <c r="P27" i="20"/>
  <c r="Q27" i="20" s="1"/>
  <c r="P23" i="20"/>
  <c r="Q23" i="20" s="1"/>
  <c r="P19" i="20"/>
  <c r="Q19" i="20" s="1"/>
  <c r="P15" i="20"/>
  <c r="Q15" i="20" s="1"/>
  <c r="P409" i="20"/>
  <c r="Q409" i="20" s="1"/>
  <c r="P405" i="20"/>
  <c r="Q405" i="20" s="1"/>
  <c r="P401" i="20"/>
  <c r="Q401" i="20" s="1"/>
  <c r="P397" i="20"/>
  <c r="Q397" i="20" s="1"/>
  <c r="P393" i="20"/>
  <c r="Q393" i="20" s="1"/>
  <c r="P389" i="20"/>
  <c r="Q389" i="20" s="1"/>
  <c r="P385" i="20"/>
  <c r="Q385" i="20" s="1"/>
  <c r="P381" i="20"/>
  <c r="Q381" i="20" s="1"/>
  <c r="P377" i="20"/>
  <c r="Q377" i="20" s="1"/>
  <c r="P373" i="20"/>
  <c r="Q373" i="20" s="1"/>
  <c r="P369" i="20"/>
  <c r="Q369" i="20" s="1"/>
  <c r="P365" i="20"/>
  <c r="Q365" i="20" s="1"/>
  <c r="P361" i="20"/>
  <c r="Q361" i="20" s="1"/>
  <c r="P357" i="20"/>
  <c r="Q357" i="20" s="1"/>
  <c r="P353" i="20"/>
  <c r="Q353" i="20" s="1"/>
  <c r="P349" i="20"/>
  <c r="Q349" i="20" s="1"/>
  <c r="P345" i="20"/>
  <c r="Q345" i="20" s="1"/>
  <c r="P341" i="20"/>
  <c r="Q341" i="20" s="1"/>
  <c r="P337" i="20"/>
  <c r="Q337" i="20" s="1"/>
  <c r="P333" i="20"/>
  <c r="Q333" i="20" s="1"/>
  <c r="P329" i="20"/>
  <c r="Q329" i="20" s="1"/>
  <c r="P325" i="20"/>
  <c r="Q325" i="20" s="1"/>
  <c r="P321" i="20"/>
  <c r="Q321" i="20" s="1"/>
  <c r="P317" i="20"/>
  <c r="Q317" i="20" s="1"/>
  <c r="P313" i="20"/>
  <c r="Q313" i="20" s="1"/>
  <c r="P309" i="20"/>
  <c r="Q309" i="20" s="1"/>
  <c r="P305" i="20"/>
  <c r="Q305" i="20" s="1"/>
  <c r="P301" i="20"/>
  <c r="Q301" i="20" s="1"/>
  <c r="P297" i="20"/>
  <c r="Q297" i="20" s="1"/>
  <c r="P293" i="20"/>
  <c r="Q293" i="20" s="1"/>
  <c r="P289" i="20"/>
  <c r="Q289" i="20" s="1"/>
  <c r="P285" i="20"/>
  <c r="Q285" i="20" s="1"/>
  <c r="P281" i="20"/>
  <c r="Q281" i="20" s="1"/>
  <c r="P277" i="20"/>
  <c r="Q277" i="20" s="1"/>
  <c r="P273" i="20"/>
  <c r="Q273" i="20" s="1"/>
  <c r="P269" i="20"/>
  <c r="Q269" i="20" s="1"/>
  <c r="P265" i="20"/>
  <c r="Q265" i="20" s="1"/>
  <c r="P261" i="20"/>
  <c r="Q261" i="20" s="1"/>
  <c r="P257" i="20"/>
  <c r="Q257" i="20" s="1"/>
  <c r="P253" i="20"/>
  <c r="Q253" i="20" s="1"/>
  <c r="P249" i="20"/>
  <c r="Q249" i="20" s="1"/>
  <c r="P245" i="20"/>
  <c r="Q245" i="20" s="1"/>
  <c r="P241" i="20"/>
  <c r="Q241" i="20" s="1"/>
  <c r="P237" i="20"/>
  <c r="Q237" i="20" s="1"/>
  <c r="P233" i="20"/>
  <c r="Q233" i="20" s="1"/>
  <c r="P229" i="20"/>
  <c r="Q229" i="20" s="1"/>
  <c r="P225" i="20"/>
  <c r="Q225" i="20" s="1"/>
  <c r="P221" i="20"/>
  <c r="Q221" i="20" s="1"/>
  <c r="P217" i="20"/>
  <c r="Q217" i="20" s="1"/>
  <c r="P213" i="20"/>
  <c r="Q213" i="20" s="1"/>
  <c r="P209" i="20"/>
  <c r="Q209" i="20" s="1"/>
  <c r="P205" i="20"/>
  <c r="Q205" i="20" s="1"/>
  <c r="P201" i="20"/>
  <c r="Q201" i="20" s="1"/>
  <c r="P197" i="20"/>
  <c r="Q197" i="20" s="1"/>
  <c r="P193" i="20"/>
  <c r="Q193" i="20" s="1"/>
  <c r="P189" i="20"/>
  <c r="Q189" i="20" s="1"/>
  <c r="P185" i="20"/>
  <c r="Q185" i="20" s="1"/>
  <c r="P181" i="20"/>
  <c r="Q181" i="20" s="1"/>
  <c r="P177" i="20"/>
  <c r="Q177" i="20" s="1"/>
  <c r="P173" i="20"/>
  <c r="Q173" i="20" s="1"/>
  <c r="P169" i="20"/>
  <c r="Q169" i="20" s="1"/>
  <c r="P165" i="20"/>
  <c r="Q165" i="20" s="1"/>
  <c r="P161" i="20"/>
  <c r="Q161" i="20" s="1"/>
  <c r="P157" i="20"/>
  <c r="Q157" i="20" s="1"/>
  <c r="P153" i="20"/>
  <c r="Q153" i="20" s="1"/>
  <c r="P149" i="20"/>
  <c r="Q149" i="20" s="1"/>
  <c r="P145" i="20"/>
  <c r="Q145" i="20" s="1"/>
  <c r="P141" i="20"/>
  <c r="Q141" i="20" s="1"/>
  <c r="P137" i="20"/>
  <c r="Q137" i="20" s="1"/>
  <c r="P133" i="20"/>
  <c r="Q133" i="20" s="1"/>
  <c r="P129" i="20"/>
  <c r="Q129" i="20" s="1"/>
  <c r="P125" i="20"/>
  <c r="Q125" i="20" s="1"/>
  <c r="P121" i="20"/>
  <c r="Q121" i="20" s="1"/>
  <c r="P117" i="20"/>
  <c r="Q117" i="20" s="1"/>
  <c r="P113" i="20"/>
  <c r="Q113" i="20" s="1"/>
  <c r="P109" i="20"/>
  <c r="Q109" i="20" s="1"/>
  <c r="P105" i="20"/>
  <c r="Q105" i="20" s="1"/>
  <c r="P101" i="20"/>
  <c r="Q101" i="20" s="1"/>
  <c r="P97" i="20"/>
  <c r="Q97" i="20" s="1"/>
  <c r="P93" i="20"/>
  <c r="Q93" i="20" s="1"/>
  <c r="P89" i="20"/>
  <c r="Q89" i="20" s="1"/>
  <c r="P85" i="20"/>
  <c r="Q85" i="20" s="1"/>
  <c r="P81" i="20"/>
  <c r="Q81" i="20" s="1"/>
  <c r="P77" i="20"/>
  <c r="Q77" i="20" s="1"/>
  <c r="P73" i="20"/>
  <c r="Q73" i="20" s="1"/>
  <c r="P69" i="20"/>
  <c r="Q69" i="20" s="1"/>
  <c r="P65" i="20"/>
  <c r="Q65" i="20" s="1"/>
  <c r="P61" i="20"/>
  <c r="Q61" i="20" s="1"/>
  <c r="P57" i="20"/>
  <c r="Q57" i="20" s="1"/>
  <c r="P53" i="20"/>
  <c r="Q53" i="20" s="1"/>
  <c r="P49" i="20"/>
  <c r="Q49" i="20" s="1"/>
  <c r="P45" i="20"/>
  <c r="Q45" i="20" s="1"/>
  <c r="P41" i="20"/>
  <c r="Q41" i="20" s="1"/>
  <c r="P37" i="20"/>
  <c r="Q37" i="20" s="1"/>
  <c r="P33" i="20"/>
  <c r="Q33" i="20" s="1"/>
  <c r="P29" i="20"/>
  <c r="Q29" i="20" s="1"/>
  <c r="Z365" i="20"/>
  <c r="AA365" i="20" s="1"/>
  <c r="P288" i="20"/>
  <c r="Q288" i="20" s="1"/>
  <c r="P284" i="20"/>
  <c r="Q284" i="20" s="1"/>
  <c r="P280" i="20"/>
  <c r="Q280" i="20" s="1"/>
  <c r="P276" i="20"/>
  <c r="Q276" i="20" s="1"/>
  <c r="P272" i="20"/>
  <c r="Q272" i="20" s="1"/>
  <c r="P268" i="20"/>
  <c r="Q268" i="20" s="1"/>
  <c r="P264" i="20"/>
  <c r="Q264" i="20" s="1"/>
  <c r="P260" i="20"/>
  <c r="Q260" i="20" s="1"/>
  <c r="P256" i="20"/>
  <c r="Q256" i="20" s="1"/>
  <c r="P252" i="20"/>
  <c r="Q252" i="20" s="1"/>
  <c r="P248" i="20"/>
  <c r="Q248" i="20" s="1"/>
  <c r="P244" i="20"/>
  <c r="Q244" i="20" s="1"/>
  <c r="P240" i="20"/>
  <c r="Q240" i="20" s="1"/>
  <c r="P236" i="20"/>
  <c r="Q236" i="20" s="1"/>
  <c r="P232" i="20"/>
  <c r="Q232" i="20" s="1"/>
  <c r="P228" i="20"/>
  <c r="Q228" i="20" s="1"/>
  <c r="P224" i="20"/>
  <c r="Q224" i="20" s="1"/>
  <c r="P220" i="20"/>
  <c r="Q220" i="20" s="1"/>
  <c r="P216" i="20"/>
  <c r="Q216" i="20" s="1"/>
  <c r="P212" i="20"/>
  <c r="Q212" i="20" s="1"/>
  <c r="P208" i="20"/>
  <c r="Q208" i="20" s="1"/>
  <c r="P204" i="20"/>
  <c r="Q204" i="20" s="1"/>
  <c r="P200" i="20"/>
  <c r="Q200" i="20" s="1"/>
  <c r="P196" i="20"/>
  <c r="Q196" i="20" s="1"/>
  <c r="P192" i="20"/>
  <c r="Q192" i="20" s="1"/>
  <c r="P188" i="20"/>
  <c r="Q188" i="20" s="1"/>
  <c r="P184" i="20"/>
  <c r="Q184" i="20" s="1"/>
  <c r="P180" i="20"/>
  <c r="Q180" i="20" s="1"/>
  <c r="P176" i="20"/>
  <c r="Q176" i="20" s="1"/>
  <c r="P172" i="20"/>
  <c r="Q172" i="20" s="1"/>
  <c r="P168" i="20"/>
  <c r="Q168" i="20" s="1"/>
  <c r="P164" i="20"/>
  <c r="Q164" i="20" s="1"/>
  <c r="P160" i="20"/>
  <c r="Q160" i="20" s="1"/>
  <c r="P156" i="20"/>
  <c r="Q156" i="20" s="1"/>
  <c r="P152" i="20"/>
  <c r="Q152" i="20" s="1"/>
  <c r="P148" i="20"/>
  <c r="Q148" i="20" s="1"/>
  <c r="P144" i="20"/>
  <c r="Q144" i="20" s="1"/>
  <c r="P140" i="20"/>
  <c r="Q140" i="20" s="1"/>
  <c r="P136" i="20"/>
  <c r="Q136" i="20" s="1"/>
  <c r="P132" i="20"/>
  <c r="Q132" i="20" s="1"/>
  <c r="P128" i="20"/>
  <c r="Q128" i="20" s="1"/>
  <c r="P124" i="20"/>
  <c r="Q124" i="20" s="1"/>
  <c r="P120" i="20"/>
  <c r="Q120" i="20" s="1"/>
  <c r="P116" i="20"/>
  <c r="Q116" i="20" s="1"/>
  <c r="P112" i="20"/>
  <c r="Q112" i="20" s="1"/>
  <c r="P108" i="20"/>
  <c r="Q108" i="20" s="1"/>
  <c r="P104" i="20"/>
  <c r="Q104" i="20" s="1"/>
  <c r="P100" i="20"/>
  <c r="Q100" i="20" s="1"/>
  <c r="P96" i="20"/>
  <c r="Q96" i="20" s="1"/>
  <c r="P92" i="20"/>
  <c r="Q92" i="20" s="1"/>
  <c r="P88" i="20"/>
  <c r="Q88" i="20" s="1"/>
  <c r="P84" i="20"/>
  <c r="Q84" i="20" s="1"/>
  <c r="P80" i="20"/>
  <c r="Q80" i="20" s="1"/>
  <c r="P76" i="20"/>
  <c r="Q76" i="20" s="1"/>
  <c r="P72" i="20"/>
  <c r="Q72" i="20" s="1"/>
  <c r="P68" i="20"/>
  <c r="Q68" i="20" s="1"/>
  <c r="P64" i="20"/>
  <c r="Q64" i="20" s="1"/>
  <c r="P60" i="20"/>
  <c r="Q60" i="20" s="1"/>
  <c r="P56" i="20"/>
  <c r="Q56" i="20" s="1"/>
  <c r="P52" i="20"/>
  <c r="Q52" i="20" s="1"/>
  <c r="P48" i="20"/>
  <c r="Q48" i="20" s="1"/>
  <c r="P44" i="20"/>
  <c r="Q44" i="20" s="1"/>
  <c r="P40" i="20"/>
  <c r="Q40" i="20" s="1"/>
  <c r="P36" i="20"/>
  <c r="Q36" i="20" s="1"/>
  <c r="P32" i="20"/>
  <c r="Q32" i="20" s="1"/>
  <c r="P28" i="20"/>
  <c r="Q28" i="20" s="1"/>
  <c r="P24" i="20"/>
  <c r="Q24" i="20" s="1"/>
  <c r="P20" i="20"/>
  <c r="Q20" i="20" s="1"/>
  <c r="P16" i="20"/>
  <c r="Q16" i="20" s="1"/>
  <c r="Z311" i="20"/>
  <c r="AA311" i="20" s="1"/>
  <c r="Z111" i="20"/>
  <c r="AA111" i="20" s="1"/>
  <c r="Z103" i="20"/>
  <c r="AA103" i="20" s="1"/>
  <c r="Z95" i="20"/>
  <c r="AA95" i="20" s="1"/>
  <c r="Z329" i="20"/>
  <c r="AA329" i="20" s="1"/>
  <c r="Z317" i="20"/>
  <c r="AA317" i="20" s="1"/>
  <c r="Z305" i="20"/>
  <c r="AA305" i="20" s="1"/>
  <c r="Z293" i="20"/>
  <c r="AA293" i="20" s="1"/>
  <c r="Z249" i="20"/>
  <c r="AA249" i="20" s="1"/>
  <c r="Z213" i="20"/>
  <c r="AA213" i="20" s="1"/>
  <c r="Z205" i="20"/>
  <c r="AA205" i="20" s="1"/>
  <c r="Z181" i="20"/>
  <c r="AA181" i="20" s="1"/>
  <c r="Z177" i="20"/>
  <c r="AA177" i="20" s="1"/>
  <c r="Z173" i="20"/>
  <c r="AA173" i="20" s="1"/>
  <c r="Z169" i="20"/>
  <c r="AA169" i="20" s="1"/>
  <c r="Z161" i="20"/>
  <c r="AA161" i="20" s="1"/>
  <c r="Z121" i="20"/>
  <c r="AA121" i="20" s="1"/>
  <c r="Z109" i="20"/>
  <c r="AA109" i="20" s="1"/>
  <c r="Z105" i="20"/>
  <c r="AA105" i="20" s="1"/>
  <c r="Z93" i="20"/>
  <c r="AA93" i="20" s="1"/>
  <c r="Z85" i="20"/>
  <c r="AA85" i="20" s="1"/>
  <c r="Z81" i="20"/>
  <c r="AA81" i="20" s="1"/>
  <c r="Z77" i="20"/>
  <c r="AA77" i="20" s="1"/>
  <c r="Z73" i="20"/>
  <c r="AA73" i="20" s="1"/>
  <c r="Z69" i="20"/>
  <c r="AA69" i="20" s="1"/>
  <c r="Z65" i="20"/>
  <c r="AA65" i="20" s="1"/>
  <c r="Z61" i="20"/>
  <c r="AA61" i="20" s="1"/>
  <c r="Z49" i="20"/>
  <c r="AA49" i="20" s="1"/>
  <c r="Z41" i="20"/>
  <c r="AA41" i="20" s="1"/>
  <c r="Z37" i="20"/>
  <c r="AA37" i="20" s="1"/>
  <c r="Z29" i="20"/>
  <c r="AA29" i="20" s="1"/>
  <c r="Z25" i="20"/>
  <c r="AA25" i="20" s="1"/>
  <c r="Z17" i="20"/>
  <c r="AA17" i="20" s="1"/>
  <c r="Z13" i="20"/>
  <c r="AA13" i="20" s="1"/>
  <c r="AJ387" i="20"/>
  <c r="AK387" i="20" s="1"/>
  <c r="AJ379" i="20"/>
  <c r="AK379" i="20" s="1"/>
  <c r="AJ363" i="20"/>
  <c r="AK363" i="20" s="1"/>
  <c r="AJ359" i="20"/>
  <c r="AK359" i="20" s="1"/>
  <c r="AJ351" i="20"/>
  <c r="AK351" i="20" s="1"/>
  <c r="AJ343" i="20"/>
  <c r="AK343" i="20" s="1"/>
  <c r="AJ335" i="20"/>
  <c r="AK335" i="20" s="1"/>
  <c r="AJ327" i="20"/>
  <c r="AK327" i="20" s="1"/>
  <c r="AJ315" i="20"/>
  <c r="AK315" i="20" s="1"/>
  <c r="AJ311" i="20"/>
  <c r="AK311" i="20" s="1"/>
  <c r="AJ303" i="20"/>
  <c r="AK303" i="20" s="1"/>
  <c r="AJ299" i="20"/>
  <c r="AK299" i="20" s="1"/>
  <c r="AJ279" i="20"/>
  <c r="AK279" i="20" s="1"/>
  <c r="AJ267" i="20"/>
  <c r="AK267" i="20" s="1"/>
  <c r="AJ247" i="20"/>
  <c r="AK247" i="20" s="1"/>
  <c r="AJ227" i="20"/>
  <c r="AK227" i="20" s="1"/>
  <c r="AJ215" i="20"/>
  <c r="AK215" i="20" s="1"/>
  <c r="AJ203" i="20"/>
  <c r="AK203" i="20" s="1"/>
  <c r="AJ191" i="20"/>
  <c r="AK191" i="20" s="1"/>
  <c r="AJ175" i="20"/>
  <c r="AK175" i="20" s="1"/>
  <c r="AJ159" i="20"/>
  <c r="AK159" i="20" s="1"/>
  <c r="AJ143" i="20"/>
  <c r="AK143" i="20" s="1"/>
  <c r="AJ123" i="20"/>
  <c r="AK123" i="20" s="1"/>
  <c r="AJ103" i="20"/>
  <c r="AK103" i="20" s="1"/>
  <c r="AJ91" i="20"/>
  <c r="AK91" i="20" s="1"/>
  <c r="AJ67" i="20"/>
  <c r="AK67" i="20" s="1"/>
  <c r="AJ51" i="20"/>
  <c r="AK51" i="20" s="1"/>
  <c r="AJ35" i="20"/>
  <c r="AK35" i="20" s="1"/>
  <c r="AJ19" i="20"/>
  <c r="AK19" i="20" s="1"/>
  <c r="AT329" i="20"/>
  <c r="AU329" i="20" s="1"/>
  <c r="AT293" i="20"/>
  <c r="AU293" i="20" s="1"/>
  <c r="AT265" i="20"/>
  <c r="AU265" i="20" s="1"/>
  <c r="AT257" i="20"/>
  <c r="AU257" i="20" s="1"/>
  <c r="AT249" i="20"/>
  <c r="AU249" i="20" s="1"/>
  <c r="AT225" i="20"/>
  <c r="AU225" i="20" s="1"/>
  <c r="AT213" i="20"/>
  <c r="AU213" i="20" s="1"/>
  <c r="AT205" i="20"/>
  <c r="AU205" i="20" s="1"/>
  <c r="AT193" i="20"/>
  <c r="AU193" i="20" s="1"/>
  <c r="AT181" i="20"/>
  <c r="AU181" i="20" s="1"/>
  <c r="AT173" i="20"/>
  <c r="AU173" i="20" s="1"/>
  <c r="AT161" i="20"/>
  <c r="AU161" i="20" s="1"/>
  <c r="AT149" i="20"/>
  <c r="AU149" i="20" s="1"/>
  <c r="AT113" i="20"/>
  <c r="AU113" i="20" s="1"/>
  <c r="AT105" i="20"/>
  <c r="AU105" i="20" s="1"/>
  <c r="AT97" i="20"/>
  <c r="AU97" i="20" s="1"/>
  <c r="AT69" i="20"/>
  <c r="AU69" i="20" s="1"/>
  <c r="AT57" i="20"/>
  <c r="AU57" i="20" s="1"/>
  <c r="AT53" i="20"/>
  <c r="AU53" i="20" s="1"/>
  <c r="AT45" i="20"/>
  <c r="AU45" i="20" s="1"/>
  <c r="AT25" i="20"/>
  <c r="AU25" i="20" s="1"/>
  <c r="AT17" i="20"/>
  <c r="AU17" i="20" s="1"/>
  <c r="AJ386" i="20"/>
  <c r="AK386" i="20" s="1"/>
  <c r="AJ370" i="20"/>
  <c r="AK370" i="20" s="1"/>
  <c r="AJ322" i="20"/>
  <c r="AK322" i="20" s="1"/>
  <c r="AJ294" i="20"/>
  <c r="AK294" i="20" s="1"/>
  <c r="AJ274" i="20"/>
  <c r="AK274" i="20" s="1"/>
  <c r="AJ262" i="20"/>
  <c r="AK262" i="20" s="1"/>
  <c r="AJ254" i="20"/>
  <c r="AK254" i="20" s="1"/>
  <c r="AJ242" i="20"/>
  <c r="AK242" i="20" s="1"/>
  <c r="AJ234" i="20"/>
  <c r="AK234" i="20" s="1"/>
  <c r="AJ222" i="20"/>
  <c r="AK222" i="20" s="1"/>
  <c r="AJ206" i="20"/>
  <c r="AK206" i="20" s="1"/>
  <c r="AJ202" i="20"/>
  <c r="AK202" i="20" s="1"/>
  <c r="AJ186" i="20"/>
  <c r="AK186" i="20" s="1"/>
  <c r="AJ182" i="20"/>
  <c r="AK182" i="20" s="1"/>
  <c r="AJ170" i="20"/>
  <c r="AK170" i="20" s="1"/>
  <c r="AJ166" i="20"/>
  <c r="AK166" i="20" s="1"/>
  <c r="AJ154" i="20"/>
  <c r="AK154" i="20" s="1"/>
  <c r="AJ150" i="20"/>
  <c r="AK150" i="20" s="1"/>
  <c r="AJ134" i="20"/>
  <c r="AK134" i="20" s="1"/>
  <c r="AJ130" i="20"/>
  <c r="AK130" i="20" s="1"/>
  <c r="AJ126" i="20"/>
  <c r="AK126" i="20" s="1"/>
  <c r="AJ114" i="20"/>
  <c r="AK114" i="20" s="1"/>
  <c r="AJ110" i="20"/>
  <c r="AK110" i="20" s="1"/>
  <c r="AJ106" i="20"/>
  <c r="AK106" i="20" s="1"/>
  <c r="AJ98" i="20"/>
  <c r="AK98" i="20" s="1"/>
  <c r="AJ82" i="20"/>
  <c r="AK82" i="20" s="1"/>
  <c r="AJ78" i="20"/>
  <c r="AK78" i="20" s="1"/>
  <c r="AJ74" i="20"/>
  <c r="AK74" i="20" s="1"/>
  <c r="AJ62" i="20"/>
  <c r="AK62" i="20" s="1"/>
  <c r="AJ58" i="20"/>
  <c r="AK58" i="20" s="1"/>
  <c r="AJ46" i="20"/>
  <c r="AK46" i="20" s="1"/>
  <c r="AJ42" i="20"/>
  <c r="AK42" i="20" s="1"/>
  <c r="AJ30" i="20"/>
  <c r="AK30" i="20" s="1"/>
  <c r="AJ26" i="20"/>
  <c r="AK26" i="20" s="1"/>
  <c r="AJ14" i="20"/>
  <c r="AK14" i="20" s="1"/>
  <c r="AT340" i="20"/>
  <c r="AU340" i="20" s="1"/>
  <c r="AT304" i="20"/>
  <c r="AU304" i="20" s="1"/>
  <c r="AT296" i="20"/>
  <c r="AU296" i="20" s="1"/>
  <c r="AT288" i="20"/>
  <c r="AU288" i="20" s="1"/>
  <c r="AT256" i="20"/>
  <c r="AU256" i="20" s="1"/>
  <c r="AT244" i="20"/>
  <c r="AU244" i="20" s="1"/>
  <c r="AT40" i="20"/>
  <c r="AU40" i="20" s="1"/>
  <c r="Z371" i="20"/>
  <c r="AA371" i="20" s="1"/>
  <c r="Z283" i="20"/>
  <c r="AA283" i="20" s="1"/>
  <c r="Z271" i="20"/>
  <c r="AA271" i="20" s="1"/>
  <c r="Z247" i="20"/>
  <c r="AA247" i="20" s="1"/>
  <c r="Z231" i="20"/>
  <c r="AA231" i="20" s="1"/>
  <c r="Z219" i="20"/>
  <c r="AA219" i="20" s="1"/>
  <c r="AT319" i="20"/>
  <c r="AU319" i="20" s="1"/>
  <c r="AT279" i="20"/>
  <c r="AU279" i="20" s="1"/>
  <c r="AT275" i="20"/>
  <c r="AU275" i="20" s="1"/>
  <c r="AT263" i="20"/>
  <c r="AU263" i="20" s="1"/>
  <c r="AT231" i="20"/>
  <c r="AU231" i="20" s="1"/>
  <c r="AT199" i="20"/>
  <c r="AU199" i="20" s="1"/>
  <c r="AT167" i="20"/>
  <c r="AU167" i="20" s="1"/>
  <c r="AT135" i="20"/>
  <c r="AU135" i="20" s="1"/>
  <c r="AT123" i="20"/>
  <c r="AU123" i="20" s="1"/>
  <c r="AT35" i="20"/>
  <c r="AU35" i="20" s="1"/>
  <c r="Z399" i="20"/>
  <c r="AA399" i="20" s="1"/>
  <c r="Z379" i="20"/>
  <c r="AA379" i="20" s="1"/>
  <c r="Z375" i="20"/>
  <c r="AA375" i="20" s="1"/>
  <c r="Z367" i="20"/>
  <c r="AA367" i="20" s="1"/>
  <c r="Z363" i="20"/>
  <c r="AA363" i="20" s="1"/>
  <c r="Z355" i="20"/>
  <c r="AA355" i="20" s="1"/>
  <c r="Z351" i="20"/>
  <c r="AA351" i="20" s="1"/>
  <c r="Z347" i="20"/>
  <c r="AA347" i="20" s="1"/>
  <c r="Z343" i="20"/>
  <c r="AA343" i="20" s="1"/>
  <c r="Z339" i="20"/>
  <c r="AA339" i="20" s="1"/>
  <c r="Z335" i="20"/>
  <c r="AA335" i="20" s="1"/>
  <c r="Z331" i="20"/>
  <c r="AA331" i="20" s="1"/>
  <c r="Z327" i="20"/>
  <c r="AA327" i="20" s="1"/>
  <c r="Z319" i="20"/>
  <c r="AA319" i="20" s="1"/>
  <c r="Z315" i="20"/>
  <c r="AA315" i="20" s="1"/>
  <c r="Z307" i="20"/>
  <c r="AA307" i="20" s="1"/>
  <c r="Z303" i="20"/>
  <c r="AA303" i="20" s="1"/>
  <c r="Z299" i="20"/>
  <c r="AA299" i="20" s="1"/>
  <c r="Z295" i="20"/>
  <c r="AA295" i="20" s="1"/>
  <c r="Z291" i="20"/>
  <c r="AA291" i="20" s="1"/>
  <c r="Z287" i="20"/>
  <c r="AA287" i="20" s="1"/>
  <c r="Z279" i="20"/>
  <c r="AA279" i="20" s="1"/>
  <c r="Z267" i="20"/>
  <c r="AA267" i="20" s="1"/>
  <c r="Z259" i="20"/>
  <c r="AA259" i="20" s="1"/>
  <c r="Z251" i="20"/>
  <c r="AA251" i="20" s="1"/>
  <c r="Z239" i="20"/>
  <c r="AA239" i="20" s="1"/>
  <c r="Z223" i="20"/>
  <c r="AA223" i="20" s="1"/>
  <c r="Z207" i="20"/>
  <c r="AA207" i="20" s="1"/>
  <c r="Z191" i="20"/>
  <c r="AA191" i="20" s="1"/>
  <c r="P13" i="20"/>
  <c r="Q13" i="20" s="1"/>
  <c r="P25" i="20"/>
  <c r="Q25" i="20" s="1"/>
  <c r="P21" i="20"/>
  <c r="Q21" i="20" s="1"/>
  <c r="P17" i="20"/>
  <c r="Q17" i="20" s="1"/>
  <c r="Z409" i="20"/>
  <c r="AA409" i="20" s="1"/>
  <c r="Z405" i="20"/>
  <c r="AA405" i="20" s="1"/>
  <c r="Z397" i="20"/>
  <c r="AA397" i="20" s="1"/>
  <c r="Z389" i="20"/>
  <c r="AA389" i="20" s="1"/>
  <c r="Z381" i="20"/>
  <c r="AA381" i="20" s="1"/>
  <c r="Z377" i="20"/>
  <c r="AA377" i="20" s="1"/>
  <c r="Z373" i="20"/>
  <c r="AA373" i="20" s="1"/>
  <c r="Z369" i="20"/>
  <c r="AA369" i="20" s="1"/>
  <c r="Z361" i="20"/>
  <c r="AA361" i="20" s="1"/>
  <c r="Z357" i="20"/>
  <c r="AA357" i="20" s="1"/>
  <c r="Z349" i="20"/>
  <c r="AA349" i="20" s="1"/>
  <c r="Z345" i="20"/>
  <c r="AA345" i="20" s="1"/>
  <c r="Z341" i="20"/>
  <c r="AA341" i="20" s="1"/>
  <c r="Z337" i="20"/>
  <c r="AA337" i="20" s="1"/>
  <c r="Z333" i="20"/>
  <c r="AA333" i="20" s="1"/>
  <c r="Z325" i="20"/>
  <c r="AA325" i="20" s="1"/>
  <c r="Z321" i="20"/>
  <c r="AA321" i="20" s="1"/>
  <c r="Z313" i="20"/>
  <c r="AA313" i="20" s="1"/>
  <c r="Z309" i="20"/>
  <c r="AA309" i="20" s="1"/>
  <c r="Z301" i="20"/>
  <c r="AA301" i="20" s="1"/>
  <c r="Z289" i="20"/>
  <c r="AA289" i="20" s="1"/>
  <c r="Z281" i="20"/>
  <c r="AA281" i="20" s="1"/>
  <c r="Z273" i="20"/>
  <c r="AA273" i="20" s="1"/>
  <c r="Z265" i="20"/>
  <c r="AA265" i="20" s="1"/>
  <c r="Z257" i="20"/>
  <c r="AA257" i="20" s="1"/>
  <c r="Z241" i="20"/>
  <c r="AA241" i="20" s="1"/>
  <c r="Z237" i="20"/>
  <c r="AA237" i="20" s="1"/>
  <c r="Z233" i="20"/>
  <c r="AA233" i="20" s="1"/>
  <c r="Z229" i="20"/>
  <c r="AA229" i="20" s="1"/>
  <c r="Z221" i="20"/>
  <c r="AA221" i="20" s="1"/>
  <c r="Z217" i="20"/>
  <c r="AA217" i="20" s="1"/>
  <c r="Z209" i="20"/>
  <c r="AA209" i="20" s="1"/>
  <c r="Z201" i="20"/>
  <c r="AA201" i="20" s="1"/>
  <c r="Z197" i="20"/>
  <c r="AA197" i="20" s="1"/>
  <c r="Z193" i="20"/>
  <c r="AA193" i="20" s="1"/>
  <c r="Z189" i="20"/>
  <c r="AA189" i="20" s="1"/>
  <c r="Z185" i="20"/>
  <c r="AA185" i="20" s="1"/>
  <c r="Z165" i="20"/>
  <c r="AA165" i="20" s="1"/>
  <c r="Z157" i="20"/>
  <c r="AA157" i="20" s="1"/>
  <c r="Z153" i="20"/>
  <c r="AA153" i="20" s="1"/>
  <c r="Z149" i="20"/>
  <c r="AA149" i="20" s="1"/>
  <c r="Z145" i="20"/>
  <c r="AA145" i="20" s="1"/>
  <c r="Z141" i="20"/>
  <c r="AA141" i="20" s="1"/>
  <c r="Z137" i="20"/>
  <c r="AA137" i="20" s="1"/>
  <c r="Z133" i="20"/>
  <c r="AA133" i="20" s="1"/>
  <c r="Z129" i="20"/>
  <c r="AA129" i="20" s="1"/>
  <c r="Z125" i="20"/>
  <c r="AA125" i="20" s="1"/>
  <c r="Z117" i="20"/>
  <c r="AA117" i="20" s="1"/>
  <c r="Z113" i="20"/>
  <c r="AA113" i="20" s="1"/>
  <c r="Z101" i="20"/>
  <c r="AA101" i="20" s="1"/>
  <c r="Z97" i="20"/>
  <c r="AA97" i="20" s="1"/>
  <c r="Z89" i="20"/>
  <c r="AA89" i="20" s="1"/>
  <c r="Z57" i="20"/>
  <c r="AA57" i="20" s="1"/>
  <c r="Z45" i="20"/>
  <c r="AA45" i="20" s="1"/>
  <c r="Z21" i="20"/>
  <c r="AA21" i="20" s="1"/>
  <c r="Z110" i="20"/>
  <c r="AA110" i="20" s="1"/>
  <c r="Z106" i="20"/>
  <c r="AA106" i="20" s="1"/>
  <c r="Z102" i="20"/>
  <c r="AA102" i="20" s="1"/>
  <c r="Z98" i="20"/>
  <c r="AA98" i="20" s="1"/>
  <c r="Z94" i="20"/>
  <c r="AA94" i="20" s="1"/>
  <c r="Z86" i="20"/>
  <c r="AA86" i="20" s="1"/>
  <c r="Z82" i="20"/>
  <c r="AA82" i="20" s="1"/>
  <c r="Z78" i="20"/>
  <c r="AA78" i="20" s="1"/>
  <c r="Z74" i="20"/>
  <c r="AA74" i="20" s="1"/>
  <c r="Z70" i="20"/>
  <c r="AA70" i="20" s="1"/>
  <c r="Z66" i="20"/>
  <c r="AA66" i="20" s="1"/>
  <c r="Z62" i="20"/>
  <c r="AA62" i="20" s="1"/>
  <c r="Z50" i="20"/>
  <c r="AA50" i="20" s="1"/>
  <c r="Z38" i="20"/>
  <c r="AA38" i="20" s="1"/>
  <c r="Z34" i="20"/>
  <c r="AA34" i="20" s="1"/>
  <c r="Z30" i="20"/>
  <c r="AA30" i="20" s="1"/>
  <c r="Z14" i="20"/>
  <c r="AA14" i="20" s="1"/>
  <c r="Z401" i="20"/>
  <c r="AA401" i="20" s="1"/>
  <c r="Z385" i="20"/>
  <c r="AA385" i="20" s="1"/>
  <c r="Z407" i="20"/>
  <c r="AA407" i="20" s="1"/>
  <c r="Z391" i="20"/>
  <c r="AA391" i="20" s="1"/>
  <c r="Z387" i="20"/>
  <c r="AA387" i="20" s="1"/>
  <c r="Z383" i="20"/>
  <c r="AA383" i="20" s="1"/>
  <c r="T16" i="20"/>
  <c r="T22" i="20"/>
  <c r="T15" i="20"/>
  <c r="T20" i="20"/>
  <c r="T13" i="20"/>
  <c r="T19" i="20"/>
  <c r="T23" i="20"/>
  <c r="T32" i="20"/>
  <c r="Z410" i="20"/>
  <c r="AA410" i="20" s="1"/>
  <c r="Z398" i="20"/>
  <c r="AA398" i="20" s="1"/>
  <c r="Z382" i="20"/>
  <c r="AA382" i="20" s="1"/>
  <c r="AJ248" i="20"/>
  <c r="AK248" i="20" s="1"/>
  <c r="AJ100" i="20"/>
  <c r="AK100" i="20" s="1"/>
  <c r="AJ96" i="20"/>
  <c r="AK96" i="20" s="1"/>
  <c r="AT411" i="20"/>
  <c r="AU411" i="20" s="1"/>
  <c r="AT407" i="20"/>
  <c r="AU407" i="20" s="1"/>
  <c r="AT403" i="20"/>
  <c r="AU403" i="20" s="1"/>
  <c r="AT399" i="20"/>
  <c r="AU399" i="20" s="1"/>
  <c r="AT395" i="20"/>
  <c r="AU395" i="20" s="1"/>
  <c r="AT387" i="20"/>
  <c r="AU387" i="20" s="1"/>
  <c r="AT383" i="20"/>
  <c r="AU383" i="20" s="1"/>
  <c r="AT375" i="20"/>
  <c r="AU375" i="20" s="1"/>
  <c r="AT371" i="20"/>
  <c r="AU371" i="20" s="1"/>
  <c r="AT367" i="20"/>
  <c r="AU367" i="20" s="1"/>
  <c r="AT363" i="20"/>
  <c r="AU363" i="20" s="1"/>
  <c r="AT359" i="20"/>
  <c r="AU359" i="20" s="1"/>
  <c r="AT351" i="20"/>
  <c r="AU351" i="20" s="1"/>
  <c r="AT347" i="20"/>
  <c r="AU347" i="20" s="1"/>
  <c r="AT343" i="20"/>
  <c r="AU343" i="20" s="1"/>
  <c r="AT339" i="20"/>
  <c r="AU339" i="20" s="1"/>
  <c r="AT335" i="20"/>
  <c r="AU335" i="20" s="1"/>
  <c r="AT327" i="20"/>
  <c r="AU327" i="20" s="1"/>
  <c r="AT323" i="20"/>
  <c r="AU323" i="20" s="1"/>
  <c r="AT315" i="20"/>
  <c r="AU315" i="20" s="1"/>
  <c r="AT311" i="20"/>
  <c r="AU311" i="20" s="1"/>
  <c r="AT307" i="20"/>
  <c r="AU307" i="20" s="1"/>
  <c r="AT303" i="20"/>
  <c r="AU303" i="20" s="1"/>
  <c r="AT299" i="20"/>
  <c r="AU299" i="20" s="1"/>
  <c r="AT295" i="20"/>
  <c r="AU295" i="20" s="1"/>
  <c r="AT287" i="20"/>
  <c r="AU287" i="20" s="1"/>
  <c r="AT283" i="20"/>
  <c r="AU283" i="20" s="1"/>
  <c r="AT271" i="20"/>
  <c r="AU271" i="20" s="1"/>
  <c r="AT267" i="20"/>
  <c r="AU267" i="20" s="1"/>
  <c r="AT259" i="20"/>
  <c r="AU259" i="20" s="1"/>
  <c r="AT255" i="20"/>
  <c r="AU255" i="20" s="1"/>
  <c r="AT247" i="20"/>
  <c r="AU247" i="20" s="1"/>
  <c r="AT243" i="20"/>
  <c r="AU243" i="20" s="1"/>
  <c r="AT239" i="20"/>
  <c r="AU239" i="20" s="1"/>
  <c r="AT227" i="20"/>
  <c r="AU227" i="20" s="1"/>
  <c r="AT223" i="20"/>
  <c r="AU223" i="20" s="1"/>
  <c r="AT211" i="20"/>
  <c r="AU211" i="20" s="1"/>
  <c r="AT207" i="20"/>
  <c r="AU207" i="20" s="1"/>
  <c r="AT195" i="20"/>
  <c r="AU195" i="20" s="1"/>
  <c r="AT191" i="20"/>
  <c r="AU191" i="20" s="1"/>
  <c r="AT179" i="20"/>
  <c r="AU179" i="20" s="1"/>
  <c r="AT175" i="20"/>
  <c r="AU175" i="20" s="1"/>
  <c r="AT163" i="20"/>
  <c r="AU163" i="20" s="1"/>
  <c r="AT159" i="20"/>
  <c r="AU159" i="20" s="1"/>
  <c r="AT147" i="20"/>
  <c r="AU147" i="20" s="1"/>
  <c r="AT139" i="20"/>
  <c r="AU139" i="20" s="1"/>
  <c r="AT131" i="20"/>
  <c r="AU131" i="20" s="1"/>
  <c r="AT119" i="20"/>
  <c r="AU119" i="20" s="1"/>
  <c r="AT111" i="20"/>
  <c r="AU111" i="20" s="1"/>
  <c r="AT99" i="20"/>
  <c r="AU99" i="20" s="1"/>
  <c r="AT95" i="20"/>
  <c r="AU95" i="20" s="1"/>
  <c r="AT87" i="20"/>
  <c r="AU87" i="20" s="1"/>
  <c r="AT83" i="20"/>
  <c r="AU83" i="20" s="1"/>
  <c r="AT75" i="20"/>
  <c r="AU75" i="20" s="1"/>
  <c r="AT71" i="20"/>
  <c r="AU71" i="20" s="1"/>
  <c r="AT67" i="20"/>
  <c r="AU67" i="20" s="1"/>
  <c r="AT51" i="20"/>
  <c r="AU51" i="20" s="1"/>
  <c r="AT47" i="20"/>
  <c r="AU47" i="20" s="1"/>
  <c r="AT23" i="20"/>
  <c r="AU23" i="20" s="1"/>
  <c r="AT19" i="20"/>
  <c r="AU19" i="20" s="1"/>
  <c r="AT36" i="20"/>
  <c r="AU36" i="20" s="1"/>
  <c r="AT52" i="20"/>
  <c r="AU52" i="20" s="1"/>
  <c r="AT68" i="20"/>
  <c r="AU68" i="20" s="1"/>
  <c r="AT92" i="20"/>
  <c r="AU92" i="20" s="1"/>
  <c r="AT104" i="20"/>
  <c r="AU104" i="20" s="1"/>
  <c r="AT32" i="20"/>
  <c r="AU32" i="20" s="1"/>
  <c r="AT48" i="20"/>
  <c r="AU48" i="20" s="1"/>
  <c r="AT64" i="20"/>
  <c r="AU64" i="20" s="1"/>
  <c r="AT80" i="20"/>
  <c r="AU80" i="20" s="1"/>
  <c r="AT100" i="20"/>
  <c r="AU100" i="20" s="1"/>
  <c r="AT112" i="20"/>
  <c r="AU112" i="20" s="1"/>
  <c r="AT120" i="20"/>
  <c r="AU120" i="20" s="1"/>
  <c r="AT44" i="20"/>
  <c r="AU44" i="20" s="1"/>
  <c r="AT60" i="20"/>
  <c r="AU60" i="20" s="1"/>
  <c r="AT76" i="20"/>
  <c r="AU76" i="20" s="1"/>
  <c r="AT88" i="20"/>
  <c r="AU88" i="20" s="1"/>
  <c r="AT108" i="20"/>
  <c r="AU108" i="20" s="1"/>
  <c r="AT124" i="20"/>
  <c r="AU124" i="20" s="1"/>
  <c r="AT118" i="20"/>
  <c r="AU118" i="20" s="1"/>
  <c r="AT122" i="20"/>
  <c r="AU122" i="20" s="1"/>
  <c r="AT126" i="20"/>
  <c r="AU126" i="20" s="1"/>
  <c r="AT134" i="20"/>
  <c r="AU134" i="20" s="1"/>
  <c r="AT142" i="20"/>
  <c r="AU142" i="20" s="1"/>
  <c r="AT77" i="20"/>
  <c r="AU77" i="20" s="1"/>
  <c r="AT85" i="20"/>
  <c r="AU85" i="20" s="1"/>
  <c r="AT93" i="20"/>
  <c r="AU93" i="20" s="1"/>
  <c r="AT101" i="20"/>
  <c r="AU101" i="20" s="1"/>
  <c r="AT109" i="20"/>
  <c r="AU109" i="20" s="1"/>
  <c r="AT117" i="20"/>
  <c r="AU117" i="20" s="1"/>
  <c r="AT121" i="20"/>
  <c r="AU121" i="20" s="1"/>
  <c r="AT125" i="20"/>
  <c r="AU125" i="20" s="1"/>
  <c r="AT133" i="20"/>
  <c r="AU133" i="20" s="1"/>
  <c r="AT141" i="20"/>
  <c r="AU141" i="20" s="1"/>
  <c r="AT130" i="20"/>
  <c r="AU130" i="20" s="1"/>
  <c r="AT138" i="20"/>
  <c r="AU138" i="20" s="1"/>
  <c r="AT145" i="20"/>
  <c r="AU145" i="20" s="1"/>
  <c r="AT251" i="20"/>
  <c r="AU251" i="20" s="1"/>
  <c r="AJ81" i="20"/>
  <c r="AK81" i="20" s="1"/>
  <c r="AJ89" i="20"/>
  <c r="AK89" i="20" s="1"/>
  <c r="AJ97" i="20"/>
  <c r="AK97" i="20" s="1"/>
  <c r="AJ105" i="20"/>
  <c r="AK105" i="20" s="1"/>
  <c r="AJ113" i="20"/>
  <c r="AK113" i="20" s="1"/>
  <c r="AJ121" i="20"/>
  <c r="AK121" i="20" s="1"/>
  <c r="AJ125" i="20"/>
  <c r="AK125" i="20" s="1"/>
  <c r="AJ128" i="20"/>
  <c r="AK128" i="20" s="1"/>
  <c r="AJ133" i="20"/>
  <c r="AK133" i="20" s="1"/>
  <c r="AJ136" i="20"/>
  <c r="AK136" i="20" s="1"/>
  <c r="AJ141" i="20"/>
  <c r="AK141" i="20" s="1"/>
  <c r="AJ144" i="20"/>
  <c r="AK144" i="20" s="1"/>
  <c r="AJ249" i="20"/>
  <c r="AK249" i="20" s="1"/>
  <c r="AJ257" i="20"/>
  <c r="AK257" i="20" s="1"/>
  <c r="AJ244" i="20"/>
  <c r="AK244" i="20" s="1"/>
  <c r="AJ252" i="20"/>
  <c r="AK252" i="20" s="1"/>
  <c r="Z403" i="20"/>
  <c r="AA403" i="20" s="1"/>
  <c r="Z411" i="20"/>
  <c r="AA411" i="20" s="1"/>
  <c r="Z395" i="20"/>
  <c r="AA395" i="20" s="1"/>
  <c r="Z12" i="20"/>
  <c r="AA12" i="20" s="1"/>
  <c r="Z119" i="20"/>
  <c r="AA119" i="20" s="1"/>
  <c r="Z123" i="20"/>
  <c r="AA123" i="20" s="1"/>
  <c r="Z127" i="20"/>
  <c r="AA127" i="20" s="1"/>
  <c r="Z131" i="20"/>
  <c r="AA131" i="20" s="1"/>
  <c r="Z135" i="20"/>
  <c r="AA135" i="20" s="1"/>
  <c r="Z139" i="20"/>
  <c r="AA139" i="20" s="1"/>
  <c r="Z143" i="20"/>
  <c r="AA143" i="20" s="1"/>
  <c r="Z147" i="20"/>
  <c r="AA147" i="20" s="1"/>
  <c r="Z151" i="20"/>
  <c r="AA151" i="20" s="1"/>
  <c r="Z155" i="20"/>
  <c r="AA155" i="20" s="1"/>
  <c r="Z160" i="20"/>
  <c r="AA160" i="20" s="1"/>
  <c r="Z163" i="20"/>
  <c r="AA163" i="20" s="1"/>
  <c r="Z168" i="20"/>
  <c r="AA168" i="20" s="1"/>
  <c r="Z171" i="20"/>
  <c r="AA171" i="20" s="1"/>
  <c r="Z176" i="20"/>
  <c r="AA176" i="20" s="1"/>
  <c r="Z179" i="20"/>
  <c r="AA179" i="20" s="1"/>
  <c r="Z24" i="20"/>
  <c r="AA24" i="20" s="1"/>
  <c r="Z28" i="20"/>
  <c r="AA28" i="20" s="1"/>
  <c r="Z32" i="20"/>
  <c r="AA32" i="20" s="1"/>
  <c r="Z36" i="20"/>
  <c r="AA36" i="20" s="1"/>
  <c r="Z44" i="20"/>
  <c r="AA44" i="20" s="1"/>
  <c r="Z52" i="20"/>
  <c r="AA52" i="20" s="1"/>
  <c r="Z60" i="20"/>
  <c r="AA60" i="20" s="1"/>
  <c r="Z68" i="20"/>
  <c r="AA68" i="20" s="1"/>
  <c r="Z76" i="20"/>
  <c r="AA76" i="20" s="1"/>
  <c r="Z84" i="20"/>
  <c r="AA84" i="20" s="1"/>
  <c r="Z92" i="20"/>
  <c r="AA92" i="20" s="1"/>
  <c r="Z100" i="20"/>
  <c r="AA100" i="20" s="1"/>
  <c r="Z108" i="20"/>
  <c r="AA108" i="20" s="1"/>
  <c r="Z116" i="20"/>
  <c r="AA116" i="20" s="1"/>
  <c r="Z26" i="20"/>
  <c r="AA26" i="20" s="1"/>
  <c r="Z31" i="20"/>
  <c r="AA31" i="20" s="1"/>
  <c r="Z33" i="20"/>
  <c r="AA33" i="20" s="1"/>
  <c r="Z40" i="20"/>
  <c r="AA40" i="20" s="1"/>
  <c r="Z48" i="20"/>
  <c r="AA48" i="20" s="1"/>
  <c r="Z56" i="20"/>
  <c r="AA56" i="20" s="1"/>
  <c r="Z64" i="20"/>
  <c r="AA64" i="20" s="1"/>
  <c r="Z72" i="20"/>
  <c r="AA72" i="20" s="1"/>
  <c r="Z80" i="20"/>
  <c r="AA80" i="20" s="1"/>
  <c r="Z88" i="20"/>
  <c r="AA88" i="20" s="1"/>
  <c r="Z96" i="20"/>
  <c r="AA96" i="20" s="1"/>
  <c r="Z104" i="20"/>
  <c r="AA104" i="20" s="1"/>
  <c r="Z112" i="20"/>
  <c r="AA112" i="20" s="1"/>
  <c r="Z245" i="20"/>
  <c r="AA245" i="20" s="1"/>
  <c r="Z253" i="20"/>
  <c r="AA253" i="20" s="1"/>
  <c r="Z261" i="20"/>
  <c r="AA261" i="20" s="1"/>
  <c r="Z269" i="20"/>
  <c r="AA269" i="20" s="1"/>
  <c r="Z277" i="20"/>
  <c r="AA277" i="20" s="1"/>
  <c r="Z285" i="20"/>
  <c r="AA285" i="20" s="1"/>
  <c r="Z297" i="20"/>
  <c r="AA297" i="20" s="1"/>
  <c r="J8" i="13"/>
  <c r="J12" i="13"/>
  <c r="T12" i="20" l="1"/>
  <c r="T18" i="20"/>
  <c r="T17" i="20"/>
  <c r="T29" i="20"/>
  <c r="T31" i="20"/>
  <c r="T30" i="20"/>
  <c r="T14" i="20"/>
  <c r="T21" i="20"/>
  <c r="T33" i="20" s="1"/>
  <c r="T24" i="20"/>
  <c r="T25" i="20"/>
  <c r="T26" i="20"/>
  <c r="T27" i="20"/>
  <c r="AN23" i="20"/>
  <c r="T28" i="20"/>
  <c r="AN20" i="20"/>
  <c r="AX19" i="20"/>
  <c r="AN24" i="20"/>
  <c r="AN17" i="20"/>
  <c r="AN12" i="20"/>
  <c r="AN14" i="20"/>
  <c r="AN30" i="20"/>
  <c r="AX30" i="20"/>
  <c r="AX14" i="20"/>
  <c r="AX21" i="20"/>
  <c r="AX28" i="20"/>
  <c r="AX31" i="20"/>
  <c r="AX15" i="20"/>
  <c r="AN27" i="20"/>
  <c r="AN28" i="20"/>
  <c r="AN21" i="20"/>
  <c r="AN18" i="20"/>
  <c r="AX26" i="20"/>
  <c r="AX12" i="20"/>
  <c r="AX17" i="20"/>
  <c r="AX24" i="20"/>
  <c r="AX27" i="20"/>
  <c r="AN15" i="20"/>
  <c r="AN31" i="20"/>
  <c r="AD16" i="20"/>
  <c r="AD20" i="20"/>
  <c r="AD24" i="20"/>
  <c r="AD28" i="20"/>
  <c r="AD32" i="20"/>
  <c r="AD13" i="20"/>
  <c r="AD14" i="20"/>
  <c r="AD18" i="20"/>
  <c r="AD22" i="20"/>
  <c r="AD26" i="20"/>
  <c r="AD30" i="20"/>
  <c r="AD15" i="20"/>
  <c r="AD19" i="20"/>
  <c r="AD23" i="20"/>
  <c r="AD27" i="20"/>
  <c r="AD31" i="20"/>
  <c r="AD25" i="20"/>
  <c r="AD29" i="20"/>
  <c r="AD17" i="20"/>
  <c r="AD12" i="20"/>
  <c r="AD21" i="20"/>
  <c r="AN32" i="20"/>
  <c r="AN25" i="20"/>
  <c r="AN22" i="20"/>
  <c r="AX22" i="20"/>
  <c r="AX29" i="20"/>
  <c r="AX13" i="20"/>
  <c r="AX20" i="20"/>
  <c r="AX23" i="20"/>
  <c r="AN19" i="20"/>
  <c r="AN16" i="20"/>
  <c r="AN13" i="20"/>
  <c r="AN29" i="20"/>
  <c r="AN26" i="20"/>
  <c r="AX18" i="20"/>
  <c r="AX25" i="20"/>
  <c r="AX32" i="20"/>
  <c r="AX16" i="20"/>
  <c r="U24" i="20" l="1"/>
  <c r="V24" i="20" s="1"/>
  <c r="U19" i="20"/>
  <c r="V19" i="20" s="1"/>
  <c r="U13" i="20"/>
  <c r="V13" i="20" s="1"/>
  <c r="U29" i="20"/>
  <c r="V29" i="20" s="1"/>
  <c r="U16" i="20"/>
  <c r="V16" i="20" s="1"/>
  <c r="U31" i="20"/>
  <c r="V31" i="20" s="1"/>
  <c r="U30" i="20"/>
  <c r="V30" i="20" s="1"/>
  <c r="U23" i="20"/>
  <c r="V23" i="20" s="1"/>
  <c r="U28" i="20"/>
  <c r="V28" i="20" s="1"/>
  <c r="U20" i="20"/>
  <c r="V20" i="20" s="1"/>
  <c r="U15" i="20"/>
  <c r="V15" i="20" s="1"/>
  <c r="U22" i="20"/>
  <c r="V22" i="20" s="1"/>
  <c r="U18" i="20"/>
  <c r="V18" i="20" s="1"/>
  <c r="U32" i="20"/>
  <c r="V32" i="20" s="1"/>
  <c r="U27" i="20"/>
  <c r="V27" i="20" s="1"/>
  <c r="U17" i="20"/>
  <c r="V17" i="20" s="1"/>
  <c r="U14" i="20"/>
  <c r="V14" i="20" s="1"/>
  <c r="U26" i="20"/>
  <c r="V26" i="20" s="1"/>
  <c r="AD33" i="20"/>
  <c r="AE15" i="20" s="1"/>
  <c r="AF15" i="20" s="1"/>
  <c r="U12" i="20"/>
  <c r="V12" i="20" s="1"/>
  <c r="U21" i="20"/>
  <c r="V21" i="20" s="1"/>
  <c r="AX33" i="20"/>
  <c r="AY19" i="20" s="1"/>
  <c r="AZ19" i="20" s="1"/>
  <c r="U25" i="20"/>
  <c r="V25" i="20" s="1"/>
  <c r="AN33" i="20"/>
  <c r="AO13" i="20" s="1"/>
  <c r="AP13" i="20" s="1"/>
  <c r="AO17" i="20" l="1"/>
  <c r="AP17" i="20" s="1"/>
  <c r="AE25" i="20"/>
  <c r="AF25" i="20" s="1"/>
  <c r="AY23" i="20"/>
  <c r="AZ23" i="20" s="1"/>
  <c r="AY27" i="20"/>
  <c r="AZ27" i="20" s="1"/>
  <c r="AY14" i="20"/>
  <c r="AZ14" i="20" s="1"/>
  <c r="AE16" i="20"/>
  <c r="AF16" i="20" s="1"/>
  <c r="AY32" i="20"/>
  <c r="AZ32" i="20" s="1"/>
  <c r="AY15" i="20"/>
  <c r="AZ15" i="20" s="1"/>
  <c r="AE13" i="20"/>
  <c r="AF13" i="20" s="1"/>
  <c r="AE24" i="20"/>
  <c r="AF24" i="20" s="1"/>
  <c r="AE19" i="20"/>
  <c r="AF19" i="20" s="1"/>
  <c r="AO12" i="20"/>
  <c r="AP12" i="20" s="1"/>
  <c r="AO32" i="20"/>
  <c r="AP32" i="20" s="1"/>
  <c r="AE14" i="20"/>
  <c r="AF14" i="20" s="1"/>
  <c r="AO18" i="20"/>
  <c r="AP18" i="20" s="1"/>
  <c r="AO29" i="20"/>
  <c r="AP29" i="20" s="1"/>
  <c r="AO24" i="20"/>
  <c r="AP24" i="20" s="1"/>
  <c r="AO15" i="20"/>
  <c r="AP15" i="20" s="1"/>
  <c r="AO14" i="20"/>
  <c r="AP14" i="20" s="1"/>
  <c r="AY30" i="20"/>
  <c r="AZ30" i="20" s="1"/>
  <c r="AY12" i="20"/>
  <c r="AZ12" i="20" s="1"/>
  <c r="AE26" i="20"/>
  <c r="AF26" i="20" s="1"/>
  <c r="AO27" i="20"/>
  <c r="AP27" i="20" s="1"/>
  <c r="AE17" i="20"/>
  <c r="AF17" i="20" s="1"/>
  <c r="AO30" i="20"/>
  <c r="AP30" i="20" s="1"/>
  <c r="AE28" i="20"/>
  <c r="AF28" i="20" s="1"/>
  <c r="AO22" i="20"/>
  <c r="AP22" i="20" s="1"/>
  <c r="AO21" i="20"/>
  <c r="AP21" i="20" s="1"/>
  <c r="AO25" i="20"/>
  <c r="AP25" i="20" s="1"/>
  <c r="AE18" i="20"/>
  <c r="AF18" i="20" s="1"/>
  <c r="AY18" i="20"/>
  <c r="AZ18" i="20" s="1"/>
  <c r="AO26" i="20"/>
  <c r="AP26" i="20" s="1"/>
  <c r="AE12" i="20"/>
  <c r="AF12" i="20" s="1"/>
  <c r="AY26" i="20"/>
  <c r="AZ26" i="20" s="1"/>
  <c r="AE22" i="20"/>
  <c r="AF22" i="20" s="1"/>
  <c r="AY22" i="20"/>
  <c r="AZ22" i="20" s="1"/>
  <c r="AO23" i="20"/>
  <c r="AP23" i="20" s="1"/>
  <c r="AO20" i="20"/>
  <c r="AP20" i="20" s="1"/>
  <c r="AO28" i="20"/>
  <c r="AP28" i="20" s="1"/>
  <c r="AE20" i="20"/>
  <c r="AF20" i="20" s="1"/>
  <c r="AE29" i="20"/>
  <c r="AF29" i="20" s="1"/>
  <c r="AO19" i="20"/>
  <c r="AP19" i="20" s="1"/>
  <c r="AY21" i="20"/>
  <c r="AZ21" i="20" s="1"/>
  <c r="AO31" i="20"/>
  <c r="AP31" i="20" s="1"/>
  <c r="AE27" i="20"/>
  <c r="AF27" i="20" s="1"/>
  <c r="AO16" i="20"/>
  <c r="AP16" i="20" s="1"/>
  <c r="AY28" i="20"/>
  <c r="AZ28" i="20" s="1"/>
  <c r="AY24" i="20"/>
  <c r="AZ24" i="20" s="1"/>
  <c r="AE31" i="20"/>
  <c r="AF31" i="20" s="1"/>
  <c r="AY20" i="20"/>
  <c r="AZ20" i="20" s="1"/>
  <c r="AY16" i="20"/>
  <c r="AZ16" i="20" s="1"/>
  <c r="AY31" i="20"/>
  <c r="AZ31" i="20" s="1"/>
  <c r="AE32" i="20"/>
  <c r="AF32" i="20" s="1"/>
  <c r="AE21" i="20"/>
  <c r="AF21" i="20" s="1"/>
  <c r="AE23" i="20"/>
  <c r="AF23" i="20" s="1"/>
  <c r="AY29" i="20"/>
  <c r="AZ29" i="20" s="1"/>
  <c r="AY17" i="20"/>
  <c r="AZ17" i="20" s="1"/>
  <c r="AE30" i="20"/>
  <c r="AF30" i="20" s="1"/>
  <c r="AY13" i="20"/>
  <c r="AZ13" i="20" s="1"/>
  <c r="AY25" i="20"/>
  <c r="AZ25" i="20" s="1"/>
  <c r="G8" i="16" l="1"/>
  <c r="F8" i="16"/>
  <c r="I11" i="13"/>
  <c r="AF11" i="16" l="1"/>
  <c r="AF263" i="16"/>
  <c r="AE263" i="16"/>
  <c r="AF262" i="16"/>
  <c r="AE262" i="16"/>
  <c r="AF261" i="16"/>
  <c r="AE261" i="16"/>
  <c r="AF260" i="16"/>
  <c r="AE260" i="16"/>
  <c r="AF259" i="16"/>
  <c r="AE259" i="16"/>
  <c r="AF258" i="16"/>
  <c r="AE258" i="16"/>
  <c r="AF257" i="16"/>
  <c r="AE257" i="16"/>
  <c r="AF256" i="16"/>
  <c r="AE256" i="16"/>
  <c r="AF255" i="16"/>
  <c r="AE255" i="16"/>
  <c r="AF254" i="16"/>
  <c r="AE254" i="16"/>
  <c r="AF253" i="16"/>
  <c r="AE253" i="16"/>
  <c r="AF252" i="16"/>
  <c r="AE252" i="16"/>
  <c r="AF251" i="16"/>
  <c r="AE251" i="16"/>
  <c r="AF250" i="16"/>
  <c r="AE250" i="16"/>
  <c r="AF249" i="16"/>
  <c r="AE249" i="16"/>
  <c r="AF248" i="16"/>
  <c r="AE248" i="16"/>
  <c r="AF247" i="16"/>
  <c r="AE247" i="16"/>
  <c r="AF246" i="16"/>
  <c r="AE246" i="16"/>
  <c r="AF245" i="16"/>
  <c r="AE245" i="16"/>
  <c r="AF244" i="16"/>
  <c r="AE244" i="16"/>
  <c r="AF243" i="16"/>
  <c r="AE243" i="16"/>
  <c r="AF242" i="16"/>
  <c r="AE242" i="16"/>
  <c r="AF241" i="16"/>
  <c r="AE241" i="16"/>
  <c r="AF240" i="16"/>
  <c r="AE240" i="16"/>
  <c r="AF239" i="16"/>
  <c r="AE239" i="16"/>
  <c r="AF238" i="16"/>
  <c r="AE238" i="16"/>
  <c r="AF237" i="16"/>
  <c r="AE237" i="16"/>
  <c r="AF236" i="16"/>
  <c r="AE236" i="16"/>
  <c r="AF235" i="16"/>
  <c r="AE235" i="16"/>
  <c r="AF234" i="16"/>
  <c r="AE234" i="16"/>
  <c r="AF233" i="16"/>
  <c r="AE233" i="16"/>
  <c r="AF232" i="16"/>
  <c r="AE232" i="16"/>
  <c r="AF231" i="16"/>
  <c r="AE231" i="16"/>
  <c r="AF230" i="16"/>
  <c r="AE230" i="16"/>
  <c r="AF229" i="16"/>
  <c r="AE229" i="16"/>
  <c r="AF228" i="16"/>
  <c r="AE228" i="16"/>
  <c r="AF227" i="16"/>
  <c r="AE227" i="16"/>
  <c r="AF226" i="16"/>
  <c r="AE226" i="16"/>
  <c r="AF225" i="16"/>
  <c r="AE225" i="16"/>
  <c r="AF224" i="16"/>
  <c r="AE224" i="16"/>
  <c r="AF223" i="16"/>
  <c r="AE223" i="16"/>
  <c r="AF222" i="16"/>
  <c r="AE222" i="16"/>
  <c r="AF221" i="16"/>
  <c r="AE221" i="16"/>
  <c r="AF220" i="16"/>
  <c r="AE220" i="16"/>
  <c r="AF219" i="16"/>
  <c r="AE219" i="16"/>
  <c r="AF218" i="16"/>
  <c r="AE218" i="16"/>
  <c r="AF217" i="16"/>
  <c r="AE217" i="16"/>
  <c r="AF216" i="16"/>
  <c r="AE216" i="16"/>
  <c r="AF215" i="16"/>
  <c r="AE215" i="16"/>
  <c r="AF214" i="16"/>
  <c r="AE214" i="16"/>
  <c r="AF213" i="16"/>
  <c r="AE213" i="16"/>
  <c r="AF212" i="16"/>
  <c r="AE212" i="16"/>
  <c r="AF211" i="16"/>
  <c r="AE211" i="16"/>
  <c r="AF210" i="16"/>
  <c r="AE210" i="16"/>
  <c r="AF209" i="16"/>
  <c r="AE209" i="16"/>
  <c r="AF208" i="16"/>
  <c r="AE208" i="16"/>
  <c r="AF207" i="16"/>
  <c r="AE207" i="16"/>
  <c r="AF206" i="16"/>
  <c r="AE206" i="16"/>
  <c r="AF205" i="16"/>
  <c r="AE205" i="16"/>
  <c r="AF204" i="16"/>
  <c r="AE204" i="16"/>
  <c r="AF203" i="16"/>
  <c r="AE203" i="16"/>
  <c r="AF202" i="16"/>
  <c r="AE202" i="16"/>
  <c r="AF201" i="16"/>
  <c r="AE201" i="16"/>
  <c r="AF200" i="16"/>
  <c r="AE200" i="16"/>
  <c r="AF199" i="16"/>
  <c r="AE199" i="16"/>
  <c r="AF198" i="16"/>
  <c r="AE198" i="16"/>
  <c r="AF197" i="16"/>
  <c r="AE197" i="16"/>
  <c r="AF196" i="16"/>
  <c r="AE196" i="16"/>
  <c r="AF195" i="16"/>
  <c r="AE195" i="16"/>
  <c r="AF194" i="16"/>
  <c r="AE194" i="16"/>
  <c r="AF193" i="16"/>
  <c r="AE193" i="16"/>
  <c r="AF192" i="16"/>
  <c r="AE192" i="16"/>
  <c r="AF191" i="16"/>
  <c r="AE191" i="16"/>
  <c r="AF190" i="16"/>
  <c r="AE190" i="16"/>
  <c r="AF189" i="16"/>
  <c r="AE189" i="16"/>
  <c r="AF188" i="16"/>
  <c r="AE188" i="16"/>
  <c r="AF187" i="16"/>
  <c r="AE187" i="16"/>
  <c r="AF186" i="16"/>
  <c r="AE186" i="16"/>
  <c r="AF185" i="16"/>
  <c r="AE185" i="16"/>
  <c r="AF184" i="16"/>
  <c r="AE184" i="16"/>
  <c r="AF183" i="16"/>
  <c r="AE183" i="16"/>
  <c r="AF182" i="16"/>
  <c r="AE182" i="16"/>
  <c r="AF181" i="16"/>
  <c r="AE181" i="16"/>
  <c r="AF180" i="16"/>
  <c r="AE180" i="16"/>
  <c r="AF179" i="16"/>
  <c r="AE179" i="16"/>
  <c r="AF178" i="16"/>
  <c r="AE178" i="16"/>
  <c r="AF177" i="16"/>
  <c r="AE177" i="16"/>
  <c r="AF176" i="16"/>
  <c r="AE176" i="16"/>
  <c r="AF175" i="16"/>
  <c r="AE175" i="16"/>
  <c r="AF174" i="16"/>
  <c r="AE174" i="16"/>
  <c r="AF173" i="16"/>
  <c r="AE173" i="16"/>
  <c r="AF172" i="16"/>
  <c r="AE172" i="16"/>
  <c r="AF171" i="16"/>
  <c r="AE171" i="16"/>
  <c r="AF170" i="16"/>
  <c r="AE170" i="16"/>
  <c r="AF169" i="16"/>
  <c r="AE169" i="16"/>
  <c r="AF168" i="16"/>
  <c r="AE168" i="16"/>
  <c r="AF167" i="16"/>
  <c r="AE167" i="16"/>
  <c r="AF166" i="16"/>
  <c r="AE166" i="16"/>
  <c r="AF165" i="16"/>
  <c r="AE165" i="16"/>
  <c r="AF164" i="16"/>
  <c r="AE164" i="16"/>
  <c r="AF163" i="16"/>
  <c r="AE163" i="16"/>
  <c r="AF162" i="16"/>
  <c r="AE162" i="16"/>
  <c r="AF161" i="16"/>
  <c r="AE161" i="16"/>
  <c r="AF160" i="16"/>
  <c r="AE160" i="16"/>
  <c r="AF159" i="16"/>
  <c r="AE159" i="16"/>
  <c r="AF158" i="16"/>
  <c r="AE158" i="16"/>
  <c r="AF157" i="16"/>
  <c r="AE157" i="16"/>
  <c r="AF156" i="16"/>
  <c r="AE156" i="16"/>
  <c r="AF155" i="16"/>
  <c r="AE155" i="16"/>
  <c r="AF154" i="16"/>
  <c r="AE154" i="16"/>
  <c r="AF153" i="16"/>
  <c r="AE153" i="16"/>
  <c r="AF152" i="16"/>
  <c r="AE152" i="16"/>
  <c r="AF151" i="16"/>
  <c r="AE151" i="16"/>
  <c r="AF150" i="16"/>
  <c r="AE150" i="16"/>
  <c r="AF149" i="16"/>
  <c r="AE149" i="16"/>
  <c r="AF148" i="16"/>
  <c r="AE148" i="16"/>
  <c r="AF147" i="16"/>
  <c r="AE147" i="16"/>
  <c r="AF146" i="16"/>
  <c r="AE146" i="16"/>
  <c r="AF145" i="16"/>
  <c r="AE145" i="16"/>
  <c r="AF144" i="16"/>
  <c r="AE144" i="16"/>
  <c r="AF143" i="16"/>
  <c r="AE143" i="16"/>
  <c r="AF142" i="16"/>
  <c r="AE142" i="16"/>
  <c r="AF141" i="16"/>
  <c r="AE141" i="16"/>
  <c r="AF140" i="16"/>
  <c r="AE140" i="16"/>
  <c r="AF139" i="16"/>
  <c r="AE139" i="16"/>
  <c r="AF138" i="16"/>
  <c r="AE138" i="16"/>
  <c r="AF137" i="16"/>
  <c r="AE137" i="16"/>
  <c r="AF136" i="16"/>
  <c r="AE136" i="16"/>
  <c r="AF135" i="16"/>
  <c r="AE135" i="16"/>
  <c r="AF134" i="16"/>
  <c r="AE134" i="16"/>
  <c r="AF133" i="16"/>
  <c r="AE133" i="16"/>
  <c r="AF132" i="16"/>
  <c r="AE132" i="16"/>
  <c r="AF131" i="16"/>
  <c r="AE131" i="16"/>
  <c r="AF130" i="16"/>
  <c r="AE130" i="16"/>
  <c r="AF129" i="16"/>
  <c r="AE129" i="16"/>
  <c r="AF128" i="16"/>
  <c r="AE128" i="16"/>
  <c r="AF127" i="16"/>
  <c r="AE127" i="16"/>
  <c r="AF126" i="16"/>
  <c r="AE126" i="16"/>
  <c r="AF125" i="16"/>
  <c r="AE125" i="16"/>
  <c r="AF124" i="16"/>
  <c r="AE124" i="16"/>
  <c r="AF123" i="16"/>
  <c r="AE123" i="16"/>
  <c r="AF122" i="16"/>
  <c r="AE122" i="16"/>
  <c r="AF121" i="16"/>
  <c r="AE121" i="16"/>
  <c r="AF120" i="16"/>
  <c r="AE120" i="16"/>
  <c r="AF119" i="16"/>
  <c r="AE119" i="16"/>
  <c r="AF118" i="16"/>
  <c r="AE118" i="16"/>
  <c r="AF117" i="16"/>
  <c r="AE117" i="16"/>
  <c r="AF116" i="16"/>
  <c r="AE116" i="16"/>
  <c r="AF115" i="16"/>
  <c r="AE115" i="16"/>
  <c r="AF114" i="16"/>
  <c r="AE114" i="16"/>
  <c r="AF113" i="16"/>
  <c r="AE113" i="16"/>
  <c r="AF112" i="16"/>
  <c r="AE112" i="16"/>
  <c r="AF111" i="16"/>
  <c r="AE111" i="16"/>
  <c r="AF110" i="16"/>
  <c r="AE110" i="16"/>
  <c r="AF109" i="16"/>
  <c r="AE109" i="16"/>
  <c r="AF108" i="16"/>
  <c r="AE108" i="16"/>
  <c r="AF107" i="16"/>
  <c r="AE107" i="16"/>
  <c r="AF106" i="16"/>
  <c r="AE106" i="16"/>
  <c r="AF105" i="16"/>
  <c r="AE105" i="16"/>
  <c r="AF104" i="16"/>
  <c r="AE104" i="16"/>
  <c r="AF103" i="16"/>
  <c r="AE103" i="16"/>
  <c r="AF102" i="16"/>
  <c r="AE102" i="16"/>
  <c r="AF101" i="16"/>
  <c r="AE101" i="16"/>
  <c r="AF100" i="16"/>
  <c r="AE100" i="16"/>
  <c r="AF99" i="16"/>
  <c r="AE99" i="16"/>
  <c r="AF98" i="16"/>
  <c r="AE98" i="16"/>
  <c r="AF97" i="16"/>
  <c r="AE97" i="16"/>
  <c r="AF96" i="16"/>
  <c r="AE96" i="16"/>
  <c r="AF95" i="16"/>
  <c r="AE95" i="16"/>
  <c r="AF94" i="16"/>
  <c r="AE94" i="16"/>
  <c r="AF93" i="16"/>
  <c r="AE93" i="16"/>
  <c r="AF92" i="16"/>
  <c r="AE92" i="16"/>
  <c r="AF91" i="16"/>
  <c r="AE91" i="16"/>
  <c r="AF90" i="16"/>
  <c r="AE90" i="16"/>
  <c r="AF89" i="16"/>
  <c r="AE89" i="16"/>
  <c r="AF88" i="16"/>
  <c r="AE88" i="16"/>
  <c r="AF87" i="16"/>
  <c r="AE87" i="16"/>
  <c r="AF86" i="16"/>
  <c r="AE86" i="16"/>
  <c r="AF85" i="16"/>
  <c r="AE85" i="16"/>
  <c r="AF84" i="16"/>
  <c r="AE84" i="16"/>
  <c r="AF83" i="16"/>
  <c r="AE83" i="16"/>
  <c r="AF82" i="16"/>
  <c r="AE82" i="16"/>
  <c r="AF81" i="16"/>
  <c r="AE81" i="16"/>
  <c r="AF80" i="16"/>
  <c r="AE80" i="16"/>
  <c r="AF79" i="16"/>
  <c r="AE79" i="16"/>
  <c r="AF78" i="16"/>
  <c r="AE78" i="16"/>
  <c r="AF77" i="16"/>
  <c r="AE77" i="16"/>
  <c r="AF76" i="16"/>
  <c r="AE76" i="16"/>
  <c r="AF75" i="16"/>
  <c r="AE75" i="16"/>
  <c r="AF74" i="16"/>
  <c r="AE74" i="16"/>
  <c r="AF73" i="16"/>
  <c r="AE73" i="16"/>
  <c r="AF72" i="16"/>
  <c r="AE72" i="16"/>
  <c r="AF71" i="16"/>
  <c r="AE71" i="16"/>
  <c r="AF70" i="16"/>
  <c r="AE70" i="16"/>
  <c r="AF69" i="16"/>
  <c r="AE69" i="16"/>
  <c r="AF68" i="16"/>
  <c r="AE68" i="16"/>
  <c r="AF67" i="16"/>
  <c r="AE67" i="16"/>
  <c r="AF66" i="16"/>
  <c r="AE66" i="16"/>
  <c r="AF65" i="16"/>
  <c r="AE65" i="16"/>
  <c r="AF64" i="16"/>
  <c r="AE64" i="16"/>
  <c r="AF63" i="16"/>
  <c r="AE63" i="16"/>
  <c r="AF62" i="16"/>
  <c r="AE62" i="16"/>
  <c r="AF61" i="16"/>
  <c r="AE61" i="16"/>
  <c r="AF60" i="16"/>
  <c r="AE60" i="16"/>
  <c r="AF59" i="16"/>
  <c r="AE59" i="16"/>
  <c r="AF58" i="16"/>
  <c r="AE58" i="16"/>
  <c r="AF57" i="16"/>
  <c r="AE57" i="16"/>
  <c r="AF56" i="16"/>
  <c r="AE56" i="16"/>
  <c r="AF55" i="16"/>
  <c r="AE55" i="16"/>
  <c r="AF54" i="16"/>
  <c r="AE54" i="16"/>
  <c r="AF53" i="16"/>
  <c r="AE53" i="16"/>
  <c r="AF52" i="16"/>
  <c r="AE52" i="16"/>
  <c r="AF51" i="16"/>
  <c r="AE51" i="16"/>
  <c r="AF50" i="16"/>
  <c r="AE50" i="16"/>
  <c r="AF49" i="16"/>
  <c r="AE49" i="16"/>
  <c r="AF48" i="16"/>
  <c r="AE48" i="16"/>
  <c r="AF47" i="16"/>
  <c r="AE47" i="16"/>
  <c r="AF46" i="16"/>
  <c r="AE46" i="16"/>
  <c r="AF45" i="16"/>
  <c r="AE45" i="16"/>
  <c r="AF44" i="16"/>
  <c r="AE44" i="16"/>
  <c r="AF43" i="16"/>
  <c r="AE43" i="16"/>
  <c r="AF42" i="16"/>
  <c r="AE42" i="16"/>
  <c r="AF41" i="16"/>
  <c r="AE41" i="16"/>
  <c r="AF40" i="16"/>
  <c r="AE40" i="16"/>
  <c r="AF39" i="16"/>
  <c r="AE39" i="16"/>
  <c r="AF38" i="16"/>
  <c r="AE38" i="16"/>
  <c r="AF37" i="16"/>
  <c r="AE37" i="16"/>
  <c r="AF36" i="16"/>
  <c r="AE36" i="16"/>
  <c r="AF35" i="16"/>
  <c r="AE35" i="16"/>
  <c r="AF34" i="16"/>
  <c r="AE34" i="16"/>
  <c r="AF33" i="16"/>
  <c r="AE33" i="16"/>
  <c r="AF32" i="16"/>
  <c r="AE32" i="16"/>
  <c r="AF31" i="16"/>
  <c r="AE31" i="16"/>
  <c r="AF30" i="16"/>
  <c r="AE30" i="16"/>
  <c r="AF29" i="16"/>
  <c r="AE29" i="16"/>
  <c r="AF28" i="16"/>
  <c r="AE28" i="16"/>
  <c r="AF27" i="16"/>
  <c r="AE27" i="16"/>
  <c r="AF26" i="16"/>
  <c r="AE26" i="16"/>
  <c r="AF25" i="16"/>
  <c r="AE25" i="16"/>
  <c r="AF24" i="16"/>
  <c r="AE24" i="16"/>
  <c r="AF23" i="16"/>
  <c r="AE23" i="16"/>
  <c r="AF22" i="16"/>
  <c r="AE22" i="16"/>
  <c r="AF21" i="16"/>
  <c r="AE21" i="16"/>
  <c r="AF20" i="16"/>
  <c r="AE20" i="16"/>
  <c r="AF19" i="16"/>
  <c r="AE19" i="16"/>
  <c r="AF18" i="16"/>
  <c r="AE18" i="16"/>
  <c r="AF17" i="16"/>
  <c r="AE17" i="16"/>
  <c r="AF16" i="16"/>
  <c r="AE16" i="16"/>
  <c r="AF15" i="16"/>
  <c r="AE15" i="16"/>
  <c r="AF14" i="16"/>
  <c r="AE14" i="16"/>
  <c r="AF13" i="16"/>
  <c r="AE13" i="16"/>
  <c r="AF12" i="16"/>
  <c r="AE12" i="16"/>
  <c r="AE11" i="16"/>
  <c r="AF10" i="16"/>
  <c r="AE10" i="16"/>
  <c r="AF9" i="16"/>
  <c r="AE9" i="16"/>
  <c r="AF8" i="16"/>
  <c r="AE8" i="16"/>
  <c r="AA263" i="16"/>
  <c r="Z263" i="16"/>
  <c r="AA262" i="16"/>
  <c r="Z262" i="16"/>
  <c r="AA261" i="16"/>
  <c r="Z261" i="16"/>
  <c r="AA260" i="16"/>
  <c r="Z260" i="16"/>
  <c r="AA259" i="16"/>
  <c r="Z259" i="16"/>
  <c r="AA258" i="16"/>
  <c r="Z258" i="16"/>
  <c r="AA257" i="16"/>
  <c r="Z257" i="16"/>
  <c r="AA256" i="16"/>
  <c r="Z256" i="16"/>
  <c r="AA255" i="16"/>
  <c r="Z255" i="16"/>
  <c r="AA254" i="16"/>
  <c r="Z254" i="16"/>
  <c r="AA253" i="16"/>
  <c r="Z253" i="16"/>
  <c r="AA252" i="16"/>
  <c r="Z252" i="16"/>
  <c r="AA251" i="16"/>
  <c r="Z251" i="16"/>
  <c r="AA250" i="16"/>
  <c r="Z250" i="16"/>
  <c r="AA249" i="16"/>
  <c r="Z249" i="16"/>
  <c r="AA248" i="16"/>
  <c r="Z248" i="16"/>
  <c r="AA247" i="16"/>
  <c r="Z247" i="16"/>
  <c r="AA246" i="16"/>
  <c r="Z246" i="16"/>
  <c r="AA245" i="16"/>
  <c r="Z245" i="16"/>
  <c r="AA244" i="16"/>
  <c r="Z244" i="16"/>
  <c r="AA243" i="16"/>
  <c r="Z243" i="16"/>
  <c r="AA242" i="16"/>
  <c r="Z242" i="16"/>
  <c r="AA241" i="16"/>
  <c r="Z241" i="16"/>
  <c r="AA240" i="16"/>
  <c r="Z240" i="16"/>
  <c r="AA239" i="16"/>
  <c r="Z239" i="16"/>
  <c r="AA238" i="16"/>
  <c r="Z238" i="16"/>
  <c r="AA237" i="16"/>
  <c r="Z237" i="16"/>
  <c r="AA236" i="16"/>
  <c r="Z236" i="16"/>
  <c r="AA235" i="16"/>
  <c r="Z235" i="16"/>
  <c r="AA234" i="16"/>
  <c r="Z234" i="16"/>
  <c r="AA233" i="16"/>
  <c r="Z233" i="16"/>
  <c r="AA232" i="16"/>
  <c r="Z232" i="16"/>
  <c r="AA231" i="16"/>
  <c r="Z231" i="16"/>
  <c r="AA230" i="16"/>
  <c r="Z230" i="16"/>
  <c r="AA229" i="16"/>
  <c r="Z229" i="16"/>
  <c r="AA228" i="16"/>
  <c r="Z228" i="16"/>
  <c r="AA227" i="16"/>
  <c r="Z227" i="16"/>
  <c r="AA226" i="16"/>
  <c r="Z226" i="16"/>
  <c r="AA225" i="16"/>
  <c r="Z225" i="16"/>
  <c r="AA224" i="16"/>
  <c r="Z224" i="16"/>
  <c r="AA223" i="16"/>
  <c r="Z223" i="16"/>
  <c r="AA222" i="16"/>
  <c r="Z222" i="16"/>
  <c r="AA221" i="16"/>
  <c r="Z221" i="16"/>
  <c r="AA220" i="16"/>
  <c r="Z220" i="16"/>
  <c r="AA219" i="16"/>
  <c r="Z219" i="16"/>
  <c r="AA218" i="16"/>
  <c r="Z218" i="16"/>
  <c r="AA217" i="16"/>
  <c r="Z217" i="16"/>
  <c r="AA216" i="16"/>
  <c r="Z216" i="16"/>
  <c r="AA215" i="16"/>
  <c r="Z215" i="16"/>
  <c r="AA214" i="16"/>
  <c r="Z214" i="16"/>
  <c r="AA213" i="16"/>
  <c r="Z213" i="16"/>
  <c r="AA212" i="16"/>
  <c r="Z212" i="16"/>
  <c r="AA211" i="16"/>
  <c r="Z211" i="16"/>
  <c r="AA210" i="16"/>
  <c r="Z210" i="16"/>
  <c r="AA209" i="16"/>
  <c r="Z209" i="16"/>
  <c r="AA208" i="16"/>
  <c r="Z208" i="16"/>
  <c r="AA207" i="16"/>
  <c r="Z207" i="16"/>
  <c r="AA206" i="16"/>
  <c r="Z206" i="16"/>
  <c r="AA205" i="16"/>
  <c r="Z205" i="16"/>
  <c r="AA204" i="16"/>
  <c r="Z204" i="16"/>
  <c r="AA203" i="16"/>
  <c r="Z203" i="16"/>
  <c r="AA202" i="16"/>
  <c r="Z202" i="16"/>
  <c r="AA201" i="16"/>
  <c r="Z201" i="16"/>
  <c r="AA200" i="16"/>
  <c r="Z200" i="16"/>
  <c r="AA199" i="16"/>
  <c r="Z199" i="16"/>
  <c r="AA198" i="16"/>
  <c r="Z198" i="16"/>
  <c r="AA197" i="16"/>
  <c r="Z197" i="16"/>
  <c r="AA196" i="16"/>
  <c r="Z196" i="16"/>
  <c r="AA195" i="16"/>
  <c r="Z195" i="16"/>
  <c r="AA194" i="16"/>
  <c r="Z194" i="16"/>
  <c r="AA193" i="16"/>
  <c r="Z193" i="16"/>
  <c r="AA192" i="16"/>
  <c r="Z192" i="16"/>
  <c r="AA191" i="16"/>
  <c r="Z191" i="16"/>
  <c r="AA190" i="16"/>
  <c r="Z190" i="16"/>
  <c r="AA189" i="16"/>
  <c r="Z189" i="16"/>
  <c r="AA188" i="16"/>
  <c r="Z188" i="16"/>
  <c r="AA187" i="16"/>
  <c r="Z187" i="16"/>
  <c r="AA186" i="16"/>
  <c r="Z186" i="16"/>
  <c r="AA185" i="16"/>
  <c r="Z185" i="16"/>
  <c r="AA184" i="16"/>
  <c r="Z184" i="16"/>
  <c r="AA183" i="16"/>
  <c r="Z183" i="16"/>
  <c r="AA182" i="16"/>
  <c r="Z182" i="16"/>
  <c r="AA181" i="16"/>
  <c r="Z181" i="16"/>
  <c r="AA180" i="16"/>
  <c r="Z180" i="16"/>
  <c r="AA179" i="16"/>
  <c r="Z179" i="16"/>
  <c r="AA178" i="16"/>
  <c r="Z178" i="16"/>
  <c r="AA177" i="16"/>
  <c r="Z177" i="16"/>
  <c r="AA176" i="16"/>
  <c r="Z176" i="16"/>
  <c r="AA175" i="16"/>
  <c r="Z175" i="16"/>
  <c r="AA174" i="16"/>
  <c r="Z174" i="16"/>
  <c r="AA173" i="16"/>
  <c r="Z173" i="16"/>
  <c r="AA172" i="16"/>
  <c r="Z172" i="16"/>
  <c r="AA171" i="16"/>
  <c r="Z171" i="16"/>
  <c r="AA170" i="16"/>
  <c r="Z170" i="16"/>
  <c r="AA169" i="16"/>
  <c r="Z169" i="16"/>
  <c r="AA168" i="16"/>
  <c r="Z168" i="16"/>
  <c r="AA167" i="16"/>
  <c r="Z167" i="16"/>
  <c r="AA166" i="16"/>
  <c r="Z166" i="16"/>
  <c r="AA165" i="16"/>
  <c r="Z165" i="16"/>
  <c r="AA164" i="16"/>
  <c r="Z164" i="16"/>
  <c r="AA163" i="16"/>
  <c r="Z163" i="16"/>
  <c r="AA162" i="16"/>
  <c r="Z162" i="16"/>
  <c r="AA161" i="16"/>
  <c r="Z161" i="16"/>
  <c r="AA160" i="16"/>
  <c r="Z160" i="16"/>
  <c r="AA159" i="16"/>
  <c r="Z159" i="16"/>
  <c r="AA158" i="16"/>
  <c r="Z158" i="16"/>
  <c r="AA157" i="16"/>
  <c r="Z157" i="16"/>
  <c r="AA156" i="16"/>
  <c r="Z156" i="16"/>
  <c r="AA155" i="16"/>
  <c r="Z155" i="16"/>
  <c r="AA154" i="16"/>
  <c r="Z154" i="16"/>
  <c r="AA153" i="16"/>
  <c r="Z153" i="16"/>
  <c r="AA152" i="16"/>
  <c r="Z152" i="16"/>
  <c r="AA151" i="16"/>
  <c r="Z151" i="16"/>
  <c r="AA150" i="16"/>
  <c r="Z150" i="16"/>
  <c r="AA149" i="16"/>
  <c r="Z149" i="16"/>
  <c r="AA148" i="16"/>
  <c r="Z148" i="16"/>
  <c r="AA147" i="16"/>
  <c r="Z147" i="16"/>
  <c r="AA146" i="16"/>
  <c r="Z146" i="16"/>
  <c r="AA145" i="16"/>
  <c r="Z145" i="16"/>
  <c r="AA144" i="16"/>
  <c r="Z144" i="16"/>
  <c r="AA143" i="16"/>
  <c r="Z143" i="16"/>
  <c r="AA142" i="16"/>
  <c r="Z142" i="16"/>
  <c r="AA141" i="16"/>
  <c r="Z141" i="16"/>
  <c r="AA140" i="16"/>
  <c r="Z140" i="16"/>
  <c r="AA139" i="16"/>
  <c r="Z139" i="16"/>
  <c r="AA138" i="16"/>
  <c r="Z138" i="16"/>
  <c r="AA137" i="16"/>
  <c r="Z137" i="16"/>
  <c r="AA136" i="16"/>
  <c r="Z136" i="16"/>
  <c r="AA135" i="16"/>
  <c r="Z135" i="16"/>
  <c r="AA134" i="16"/>
  <c r="Z134" i="16"/>
  <c r="AA133" i="16"/>
  <c r="Z133" i="16"/>
  <c r="AA132" i="16"/>
  <c r="Z132" i="16"/>
  <c r="AA131" i="16"/>
  <c r="Z131" i="16"/>
  <c r="AA130" i="16"/>
  <c r="Z130" i="16"/>
  <c r="AA129" i="16"/>
  <c r="Z129" i="16"/>
  <c r="AA128" i="16"/>
  <c r="Z128" i="16"/>
  <c r="AA127" i="16"/>
  <c r="Z127" i="16"/>
  <c r="AA126" i="16"/>
  <c r="Z126" i="16"/>
  <c r="AA125" i="16"/>
  <c r="Z125" i="16"/>
  <c r="AA124" i="16"/>
  <c r="Z124" i="16"/>
  <c r="AA123" i="16"/>
  <c r="Z123" i="16"/>
  <c r="AA122" i="16"/>
  <c r="Z122" i="16"/>
  <c r="AA121" i="16"/>
  <c r="Z121" i="16"/>
  <c r="AA120" i="16"/>
  <c r="Z120" i="16"/>
  <c r="AA119" i="16"/>
  <c r="Z119" i="16"/>
  <c r="AA118" i="16"/>
  <c r="Z118" i="16"/>
  <c r="AA117" i="16"/>
  <c r="Z117" i="16"/>
  <c r="AA116" i="16"/>
  <c r="Z116" i="16"/>
  <c r="AA115" i="16"/>
  <c r="Z115" i="16"/>
  <c r="AA114" i="16"/>
  <c r="Z114" i="16"/>
  <c r="AA113" i="16"/>
  <c r="Z113" i="16"/>
  <c r="AA112" i="16"/>
  <c r="Z112" i="16"/>
  <c r="AA111" i="16"/>
  <c r="Z111" i="16"/>
  <c r="AA110" i="16"/>
  <c r="Z110" i="16"/>
  <c r="AA109" i="16"/>
  <c r="Z109" i="16"/>
  <c r="AA108" i="16"/>
  <c r="Z108" i="16"/>
  <c r="AA107" i="16"/>
  <c r="Z107" i="16"/>
  <c r="AA106" i="16"/>
  <c r="Z106" i="16"/>
  <c r="AA105" i="16"/>
  <c r="Z105" i="16"/>
  <c r="AA104" i="16"/>
  <c r="Z104" i="16"/>
  <c r="AA103" i="16"/>
  <c r="Z103" i="16"/>
  <c r="AA102" i="16"/>
  <c r="Z102" i="16"/>
  <c r="AA101" i="16"/>
  <c r="Z101" i="16"/>
  <c r="AA100" i="16"/>
  <c r="Z100" i="16"/>
  <c r="AA99" i="16"/>
  <c r="Z99" i="16"/>
  <c r="AA98" i="16"/>
  <c r="Z98" i="16"/>
  <c r="AA97" i="16"/>
  <c r="Z97" i="16"/>
  <c r="AA96" i="16"/>
  <c r="Z96" i="16"/>
  <c r="AA95" i="16"/>
  <c r="Z95" i="16"/>
  <c r="AA94" i="16"/>
  <c r="Z94" i="16"/>
  <c r="AA93" i="16"/>
  <c r="Z93" i="16"/>
  <c r="AA92" i="16"/>
  <c r="Z92" i="16"/>
  <c r="AA91" i="16"/>
  <c r="Z91" i="16"/>
  <c r="AA90" i="16"/>
  <c r="Z90" i="16"/>
  <c r="AA89" i="16"/>
  <c r="Z89" i="16"/>
  <c r="AA88" i="16"/>
  <c r="Z88" i="16"/>
  <c r="AA87" i="16"/>
  <c r="Z87" i="16"/>
  <c r="AA86" i="16"/>
  <c r="Z86" i="16"/>
  <c r="AA85" i="16"/>
  <c r="Z85" i="16"/>
  <c r="AA84" i="16"/>
  <c r="Z84" i="16"/>
  <c r="AA83" i="16"/>
  <c r="Z83" i="16"/>
  <c r="AA82" i="16"/>
  <c r="Z82" i="16"/>
  <c r="AA81" i="16"/>
  <c r="Z81" i="16"/>
  <c r="AA80" i="16"/>
  <c r="Z80" i="16"/>
  <c r="AA79" i="16"/>
  <c r="Z79" i="16"/>
  <c r="AA78" i="16"/>
  <c r="Z78" i="16"/>
  <c r="AA77" i="16"/>
  <c r="Z77" i="16"/>
  <c r="AA76" i="16"/>
  <c r="Z76" i="16"/>
  <c r="AA75" i="16"/>
  <c r="Z75" i="16"/>
  <c r="AA74" i="16"/>
  <c r="Z74" i="16"/>
  <c r="AA73" i="16"/>
  <c r="Z73" i="16"/>
  <c r="AA72" i="16"/>
  <c r="Z72" i="16"/>
  <c r="AA71" i="16"/>
  <c r="Z71" i="16"/>
  <c r="AA70" i="16"/>
  <c r="Z70" i="16"/>
  <c r="AA69" i="16"/>
  <c r="Z69" i="16"/>
  <c r="AA68" i="16"/>
  <c r="Z68" i="16"/>
  <c r="AA67" i="16"/>
  <c r="Z67" i="16"/>
  <c r="AA66" i="16"/>
  <c r="Z66" i="16"/>
  <c r="AA65" i="16"/>
  <c r="Z65" i="16"/>
  <c r="AA64" i="16"/>
  <c r="Z64" i="16"/>
  <c r="AA63" i="16"/>
  <c r="Z63" i="16"/>
  <c r="AA62" i="16"/>
  <c r="Z62" i="16"/>
  <c r="AA61" i="16"/>
  <c r="Z61" i="16"/>
  <c r="AA60" i="16"/>
  <c r="Z60" i="16"/>
  <c r="AA59" i="16"/>
  <c r="Z59" i="16"/>
  <c r="AA58" i="16"/>
  <c r="Z58" i="16"/>
  <c r="AA57" i="16"/>
  <c r="Z57" i="16"/>
  <c r="AA56" i="16"/>
  <c r="Z56" i="16"/>
  <c r="AA55" i="16"/>
  <c r="Z55" i="16"/>
  <c r="AA54" i="16"/>
  <c r="Z54" i="16"/>
  <c r="AA53" i="16"/>
  <c r="Z53" i="16"/>
  <c r="AA52" i="16"/>
  <c r="Z52" i="16"/>
  <c r="AA51" i="16"/>
  <c r="Z51" i="16"/>
  <c r="AA50" i="16"/>
  <c r="Z50" i="16"/>
  <c r="AA49" i="16"/>
  <c r="Z49" i="16"/>
  <c r="AA48" i="16"/>
  <c r="Z48" i="16"/>
  <c r="AA47" i="16"/>
  <c r="Z47" i="16"/>
  <c r="AA46" i="16"/>
  <c r="Z46" i="16"/>
  <c r="AA45" i="16"/>
  <c r="Z45" i="16"/>
  <c r="AA44" i="16"/>
  <c r="Z44" i="16"/>
  <c r="AA43" i="16"/>
  <c r="Z43" i="16"/>
  <c r="AA42" i="16"/>
  <c r="Z42" i="16"/>
  <c r="AA41" i="16"/>
  <c r="Z41" i="16"/>
  <c r="AA40" i="16"/>
  <c r="Z40" i="16"/>
  <c r="AA39" i="16"/>
  <c r="Z39" i="16"/>
  <c r="AA38" i="16"/>
  <c r="Z38" i="16"/>
  <c r="AA37" i="16"/>
  <c r="Z37" i="16"/>
  <c r="AA36" i="16"/>
  <c r="Z36" i="16"/>
  <c r="AA35" i="16"/>
  <c r="Z35" i="16"/>
  <c r="AA34" i="16"/>
  <c r="Z34" i="16"/>
  <c r="AA33" i="16"/>
  <c r="Z33" i="16"/>
  <c r="AA32" i="16"/>
  <c r="Z32" i="16"/>
  <c r="AA31" i="16"/>
  <c r="Z31" i="16"/>
  <c r="AA30" i="16"/>
  <c r="Z30" i="16"/>
  <c r="AA29" i="16"/>
  <c r="Z29" i="16"/>
  <c r="AA28" i="16"/>
  <c r="Z28" i="16"/>
  <c r="AA27" i="16"/>
  <c r="Z27" i="16"/>
  <c r="AA26" i="16"/>
  <c r="Z26" i="16"/>
  <c r="AA25" i="16"/>
  <c r="Z25" i="16"/>
  <c r="AA24" i="16"/>
  <c r="Z24" i="16"/>
  <c r="AA23" i="16"/>
  <c r="Z23" i="16"/>
  <c r="AA22" i="16"/>
  <c r="Z22" i="16"/>
  <c r="AA21" i="16"/>
  <c r="Z21" i="16"/>
  <c r="AA20" i="16"/>
  <c r="Z20" i="16"/>
  <c r="AA19" i="16"/>
  <c r="Z19" i="16"/>
  <c r="AA18" i="16"/>
  <c r="Z18" i="16"/>
  <c r="AA17" i="16"/>
  <c r="Z17" i="16"/>
  <c r="AA16" i="16"/>
  <c r="Z16" i="16"/>
  <c r="AA15" i="16"/>
  <c r="Z15" i="16"/>
  <c r="AA14" i="16"/>
  <c r="Z14" i="16"/>
  <c r="AA13" i="16"/>
  <c r="Z13" i="16"/>
  <c r="AA12" i="16"/>
  <c r="Z12" i="16"/>
  <c r="AA11" i="16"/>
  <c r="Z11" i="16"/>
  <c r="AA10" i="16"/>
  <c r="Z10" i="16"/>
  <c r="AA9" i="16"/>
  <c r="Z9" i="16"/>
  <c r="AA8" i="16"/>
  <c r="Z8" i="16"/>
  <c r="V8" i="16"/>
  <c r="V263" i="16"/>
  <c r="U263" i="16"/>
  <c r="V262" i="16"/>
  <c r="U262" i="16"/>
  <c r="V261" i="16"/>
  <c r="U261" i="16"/>
  <c r="V260" i="16"/>
  <c r="U260" i="16"/>
  <c r="V259" i="16"/>
  <c r="U259" i="16"/>
  <c r="V258" i="16"/>
  <c r="U258" i="16"/>
  <c r="V257" i="16"/>
  <c r="U257" i="16"/>
  <c r="V256" i="16"/>
  <c r="U256" i="16"/>
  <c r="V255" i="16"/>
  <c r="U255" i="16"/>
  <c r="V254" i="16"/>
  <c r="U254" i="16"/>
  <c r="V253" i="16"/>
  <c r="U253" i="16"/>
  <c r="V252" i="16"/>
  <c r="U252" i="16"/>
  <c r="V251" i="16"/>
  <c r="U251" i="16"/>
  <c r="V250" i="16"/>
  <c r="U250" i="16"/>
  <c r="V249" i="16"/>
  <c r="U249" i="16"/>
  <c r="V248" i="16"/>
  <c r="U248" i="16"/>
  <c r="V247" i="16"/>
  <c r="U247" i="16"/>
  <c r="V246" i="16"/>
  <c r="U246" i="16"/>
  <c r="V245" i="16"/>
  <c r="U245" i="16"/>
  <c r="V244" i="16"/>
  <c r="U244" i="16"/>
  <c r="V243" i="16"/>
  <c r="U243" i="16"/>
  <c r="V242" i="16"/>
  <c r="U242" i="16"/>
  <c r="V241" i="16"/>
  <c r="U241" i="16"/>
  <c r="V240" i="16"/>
  <c r="U240" i="16"/>
  <c r="V239" i="16"/>
  <c r="U239" i="16"/>
  <c r="V238" i="16"/>
  <c r="U238" i="16"/>
  <c r="V237" i="16"/>
  <c r="U237" i="16"/>
  <c r="V236" i="16"/>
  <c r="U236" i="16"/>
  <c r="V235" i="16"/>
  <c r="U235" i="16"/>
  <c r="V234" i="16"/>
  <c r="U234" i="16"/>
  <c r="V233" i="16"/>
  <c r="U233" i="16"/>
  <c r="V232" i="16"/>
  <c r="U232" i="16"/>
  <c r="V231" i="16"/>
  <c r="U231" i="16"/>
  <c r="V230" i="16"/>
  <c r="U230" i="16"/>
  <c r="V229" i="16"/>
  <c r="U229" i="16"/>
  <c r="V228" i="16"/>
  <c r="U228" i="16"/>
  <c r="V227" i="16"/>
  <c r="U227" i="16"/>
  <c r="V226" i="16"/>
  <c r="U226" i="16"/>
  <c r="V225" i="16"/>
  <c r="U225" i="16"/>
  <c r="V224" i="16"/>
  <c r="U224" i="16"/>
  <c r="V223" i="16"/>
  <c r="U223" i="16"/>
  <c r="V222" i="16"/>
  <c r="U222" i="16"/>
  <c r="V221" i="16"/>
  <c r="U221" i="16"/>
  <c r="V220" i="16"/>
  <c r="U220" i="16"/>
  <c r="V219" i="16"/>
  <c r="U219" i="16"/>
  <c r="V218" i="16"/>
  <c r="U218" i="16"/>
  <c r="V217" i="16"/>
  <c r="U217" i="16"/>
  <c r="V216" i="16"/>
  <c r="U216" i="16"/>
  <c r="V215" i="16"/>
  <c r="U215" i="16"/>
  <c r="V214" i="16"/>
  <c r="U214" i="16"/>
  <c r="V213" i="16"/>
  <c r="U213" i="16"/>
  <c r="V212" i="16"/>
  <c r="U212" i="16"/>
  <c r="V211" i="16"/>
  <c r="U211" i="16"/>
  <c r="V210" i="16"/>
  <c r="U210" i="16"/>
  <c r="V209" i="16"/>
  <c r="U209" i="16"/>
  <c r="V208" i="16"/>
  <c r="U208" i="16"/>
  <c r="V207" i="16"/>
  <c r="U207" i="16"/>
  <c r="V206" i="16"/>
  <c r="U206" i="16"/>
  <c r="V205" i="16"/>
  <c r="U205" i="16"/>
  <c r="V204" i="16"/>
  <c r="U204" i="16"/>
  <c r="V203" i="16"/>
  <c r="U203" i="16"/>
  <c r="V202" i="16"/>
  <c r="U202" i="16"/>
  <c r="V201" i="16"/>
  <c r="U201" i="16"/>
  <c r="V200" i="16"/>
  <c r="U200" i="16"/>
  <c r="V199" i="16"/>
  <c r="U199" i="16"/>
  <c r="V198" i="16"/>
  <c r="U198" i="16"/>
  <c r="V197" i="16"/>
  <c r="U197" i="16"/>
  <c r="V196" i="16"/>
  <c r="U196" i="16"/>
  <c r="V195" i="16"/>
  <c r="U195" i="16"/>
  <c r="V194" i="16"/>
  <c r="U194" i="16"/>
  <c r="V193" i="16"/>
  <c r="U193" i="16"/>
  <c r="V192" i="16"/>
  <c r="U192" i="16"/>
  <c r="V191" i="16"/>
  <c r="U191" i="16"/>
  <c r="V190" i="16"/>
  <c r="U190" i="16"/>
  <c r="V189" i="16"/>
  <c r="U189" i="16"/>
  <c r="V188" i="16"/>
  <c r="U188" i="16"/>
  <c r="V187" i="16"/>
  <c r="U187" i="16"/>
  <c r="V186" i="16"/>
  <c r="U186" i="16"/>
  <c r="V185" i="16"/>
  <c r="U185" i="16"/>
  <c r="V184" i="16"/>
  <c r="U184" i="16"/>
  <c r="V183" i="16"/>
  <c r="U183" i="16"/>
  <c r="V182" i="16"/>
  <c r="U182" i="16"/>
  <c r="V181" i="16"/>
  <c r="U181" i="16"/>
  <c r="V180" i="16"/>
  <c r="U180" i="16"/>
  <c r="V179" i="16"/>
  <c r="U179" i="16"/>
  <c r="V178" i="16"/>
  <c r="U178" i="16"/>
  <c r="V177" i="16"/>
  <c r="U177" i="16"/>
  <c r="V176" i="16"/>
  <c r="U176" i="16"/>
  <c r="V175" i="16"/>
  <c r="U175" i="16"/>
  <c r="V174" i="16"/>
  <c r="U174" i="16"/>
  <c r="V173" i="16"/>
  <c r="U173" i="16"/>
  <c r="V172" i="16"/>
  <c r="U172" i="16"/>
  <c r="V171" i="16"/>
  <c r="U171" i="16"/>
  <c r="V170" i="16"/>
  <c r="U170" i="16"/>
  <c r="V169" i="16"/>
  <c r="U169" i="16"/>
  <c r="V168" i="16"/>
  <c r="U168" i="16"/>
  <c r="V167" i="16"/>
  <c r="U167" i="16"/>
  <c r="V166" i="16"/>
  <c r="U166" i="16"/>
  <c r="V165" i="16"/>
  <c r="U165" i="16"/>
  <c r="V164" i="16"/>
  <c r="U164" i="16"/>
  <c r="V163" i="16"/>
  <c r="U163" i="16"/>
  <c r="V162" i="16"/>
  <c r="U162" i="16"/>
  <c r="V161" i="16"/>
  <c r="U161" i="16"/>
  <c r="V160" i="16"/>
  <c r="U160" i="16"/>
  <c r="V159" i="16"/>
  <c r="U159" i="16"/>
  <c r="V158" i="16"/>
  <c r="U158" i="16"/>
  <c r="V157" i="16"/>
  <c r="U157" i="16"/>
  <c r="V156" i="16"/>
  <c r="U156" i="16"/>
  <c r="V155" i="16"/>
  <c r="U155" i="16"/>
  <c r="V154" i="16"/>
  <c r="U154" i="16"/>
  <c r="V153" i="16"/>
  <c r="U153" i="16"/>
  <c r="V152" i="16"/>
  <c r="U152" i="16"/>
  <c r="V151" i="16"/>
  <c r="U151" i="16"/>
  <c r="V150" i="16"/>
  <c r="U150" i="16"/>
  <c r="V149" i="16"/>
  <c r="U149" i="16"/>
  <c r="V148" i="16"/>
  <c r="U148" i="16"/>
  <c r="V147" i="16"/>
  <c r="U147" i="16"/>
  <c r="V146" i="16"/>
  <c r="U146" i="16"/>
  <c r="V145" i="16"/>
  <c r="U145" i="16"/>
  <c r="V144" i="16"/>
  <c r="U144" i="16"/>
  <c r="V143" i="16"/>
  <c r="U143" i="16"/>
  <c r="V142" i="16"/>
  <c r="U142" i="16"/>
  <c r="V141" i="16"/>
  <c r="U141" i="16"/>
  <c r="V140" i="16"/>
  <c r="U140" i="16"/>
  <c r="V139" i="16"/>
  <c r="U139" i="16"/>
  <c r="V138" i="16"/>
  <c r="U138" i="16"/>
  <c r="V137" i="16"/>
  <c r="U137" i="16"/>
  <c r="V136" i="16"/>
  <c r="U136" i="16"/>
  <c r="V135" i="16"/>
  <c r="U135" i="16"/>
  <c r="V134" i="16"/>
  <c r="U134" i="16"/>
  <c r="V133" i="16"/>
  <c r="U133" i="16"/>
  <c r="V132" i="16"/>
  <c r="U132" i="16"/>
  <c r="V131" i="16"/>
  <c r="U131" i="16"/>
  <c r="V130" i="16"/>
  <c r="U130" i="16"/>
  <c r="V129" i="16"/>
  <c r="U129" i="16"/>
  <c r="V128" i="16"/>
  <c r="U128" i="16"/>
  <c r="V127" i="16"/>
  <c r="U127" i="16"/>
  <c r="V126" i="16"/>
  <c r="U126" i="16"/>
  <c r="V125" i="16"/>
  <c r="U125" i="16"/>
  <c r="V124" i="16"/>
  <c r="U124" i="16"/>
  <c r="V123" i="16"/>
  <c r="U123" i="16"/>
  <c r="V122" i="16"/>
  <c r="U122" i="16"/>
  <c r="V121" i="16"/>
  <c r="U121" i="16"/>
  <c r="V120" i="16"/>
  <c r="U120" i="16"/>
  <c r="V119" i="16"/>
  <c r="U119" i="16"/>
  <c r="V118" i="16"/>
  <c r="U118" i="16"/>
  <c r="V117" i="16"/>
  <c r="U117" i="16"/>
  <c r="V116" i="16"/>
  <c r="U116" i="16"/>
  <c r="V115" i="16"/>
  <c r="U115" i="16"/>
  <c r="V114" i="16"/>
  <c r="U114" i="16"/>
  <c r="V113" i="16"/>
  <c r="U113" i="16"/>
  <c r="V112" i="16"/>
  <c r="U112" i="16"/>
  <c r="V111" i="16"/>
  <c r="U111" i="16"/>
  <c r="V110" i="16"/>
  <c r="U110" i="16"/>
  <c r="V109" i="16"/>
  <c r="U109" i="16"/>
  <c r="V108" i="16"/>
  <c r="U108" i="16"/>
  <c r="V107" i="16"/>
  <c r="U107" i="16"/>
  <c r="V106" i="16"/>
  <c r="U106" i="16"/>
  <c r="V105" i="16"/>
  <c r="U105" i="16"/>
  <c r="V104" i="16"/>
  <c r="U104" i="16"/>
  <c r="V103" i="16"/>
  <c r="U103" i="16"/>
  <c r="V102" i="16"/>
  <c r="U102" i="16"/>
  <c r="V101" i="16"/>
  <c r="U101" i="16"/>
  <c r="V100" i="16"/>
  <c r="U100" i="16"/>
  <c r="V99" i="16"/>
  <c r="U99" i="16"/>
  <c r="V98" i="16"/>
  <c r="U98" i="16"/>
  <c r="V97" i="16"/>
  <c r="U97" i="16"/>
  <c r="V96" i="16"/>
  <c r="U96" i="16"/>
  <c r="V95" i="16"/>
  <c r="U95" i="16"/>
  <c r="V94" i="16"/>
  <c r="U94" i="16"/>
  <c r="V93" i="16"/>
  <c r="U93" i="16"/>
  <c r="V92" i="16"/>
  <c r="U92" i="16"/>
  <c r="V91" i="16"/>
  <c r="U91" i="16"/>
  <c r="V90" i="16"/>
  <c r="U90" i="16"/>
  <c r="V89" i="16"/>
  <c r="U89" i="16"/>
  <c r="V88" i="16"/>
  <c r="U88" i="16"/>
  <c r="V87" i="16"/>
  <c r="U87" i="16"/>
  <c r="V86" i="16"/>
  <c r="U86" i="16"/>
  <c r="V85" i="16"/>
  <c r="U85" i="16"/>
  <c r="V84" i="16"/>
  <c r="U84" i="16"/>
  <c r="V83" i="16"/>
  <c r="U83" i="16"/>
  <c r="V82" i="16"/>
  <c r="U82" i="16"/>
  <c r="V81" i="16"/>
  <c r="U81" i="16"/>
  <c r="V80" i="16"/>
  <c r="U80" i="16"/>
  <c r="V79" i="16"/>
  <c r="U79" i="16"/>
  <c r="V78" i="16"/>
  <c r="U78" i="16"/>
  <c r="V77" i="16"/>
  <c r="U77" i="16"/>
  <c r="V76" i="16"/>
  <c r="U76" i="16"/>
  <c r="V75" i="16"/>
  <c r="U75" i="16"/>
  <c r="V74" i="16"/>
  <c r="U74" i="16"/>
  <c r="V73" i="16"/>
  <c r="U73" i="16"/>
  <c r="V72" i="16"/>
  <c r="U72" i="16"/>
  <c r="V71" i="16"/>
  <c r="U71" i="16"/>
  <c r="V70" i="16"/>
  <c r="U70" i="16"/>
  <c r="V69" i="16"/>
  <c r="U69" i="16"/>
  <c r="V68" i="16"/>
  <c r="U68" i="16"/>
  <c r="V67" i="16"/>
  <c r="U67" i="16"/>
  <c r="V66" i="16"/>
  <c r="U66" i="16"/>
  <c r="V65" i="16"/>
  <c r="U65" i="16"/>
  <c r="V64" i="16"/>
  <c r="U64" i="16"/>
  <c r="V63" i="16"/>
  <c r="U63" i="16"/>
  <c r="V62" i="16"/>
  <c r="U62" i="16"/>
  <c r="V61" i="16"/>
  <c r="U61" i="16"/>
  <c r="V60" i="16"/>
  <c r="U60" i="16"/>
  <c r="V59" i="16"/>
  <c r="U59" i="16"/>
  <c r="V58" i="16"/>
  <c r="U58" i="16"/>
  <c r="V57" i="16"/>
  <c r="U57" i="16"/>
  <c r="V56" i="16"/>
  <c r="U56" i="16"/>
  <c r="V55" i="16"/>
  <c r="U55" i="16"/>
  <c r="V54" i="16"/>
  <c r="U54" i="16"/>
  <c r="V53" i="16"/>
  <c r="U53" i="16"/>
  <c r="V52" i="16"/>
  <c r="U52" i="16"/>
  <c r="V51" i="16"/>
  <c r="U51" i="16"/>
  <c r="V50" i="16"/>
  <c r="U50" i="16"/>
  <c r="V49" i="16"/>
  <c r="U49" i="16"/>
  <c r="V48" i="16"/>
  <c r="U48" i="16"/>
  <c r="V47" i="16"/>
  <c r="U47" i="16"/>
  <c r="V46" i="16"/>
  <c r="U46" i="16"/>
  <c r="V45" i="16"/>
  <c r="U45" i="16"/>
  <c r="V44" i="16"/>
  <c r="U44" i="16"/>
  <c r="V43" i="16"/>
  <c r="U43" i="16"/>
  <c r="V42" i="16"/>
  <c r="U42" i="16"/>
  <c r="V41" i="16"/>
  <c r="U41" i="16"/>
  <c r="V40" i="16"/>
  <c r="U40" i="16"/>
  <c r="V39" i="16"/>
  <c r="U39" i="16"/>
  <c r="V38" i="16"/>
  <c r="U38" i="16"/>
  <c r="V37" i="16"/>
  <c r="U37" i="16"/>
  <c r="V36" i="16"/>
  <c r="U36" i="16"/>
  <c r="V35" i="16"/>
  <c r="U35" i="16"/>
  <c r="V34" i="16"/>
  <c r="U34" i="16"/>
  <c r="V33" i="16"/>
  <c r="U33" i="16"/>
  <c r="V32" i="16"/>
  <c r="U32" i="16"/>
  <c r="V31" i="16"/>
  <c r="U31" i="16"/>
  <c r="V30" i="16"/>
  <c r="U30" i="16"/>
  <c r="V29" i="16"/>
  <c r="U29" i="16"/>
  <c r="V28" i="16"/>
  <c r="U28" i="16"/>
  <c r="V27" i="16"/>
  <c r="U27" i="16"/>
  <c r="V26" i="16"/>
  <c r="U26" i="16"/>
  <c r="V25" i="16"/>
  <c r="U25" i="16"/>
  <c r="V24" i="16"/>
  <c r="U24" i="16"/>
  <c r="V23" i="16"/>
  <c r="U23" i="16"/>
  <c r="V22" i="16"/>
  <c r="U22" i="16"/>
  <c r="V21" i="16"/>
  <c r="U21" i="16"/>
  <c r="V20" i="16"/>
  <c r="U20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U13" i="16"/>
  <c r="V12" i="16"/>
  <c r="U12" i="16"/>
  <c r="V11" i="16"/>
  <c r="U11" i="16"/>
  <c r="V10" i="16"/>
  <c r="U10" i="16"/>
  <c r="V9" i="16"/>
  <c r="U9" i="16"/>
  <c r="U8" i="16"/>
  <c r="Q8" i="16"/>
  <c r="P9" i="16"/>
  <c r="Q9" i="16"/>
  <c r="Q263" i="16"/>
  <c r="P263" i="16"/>
  <c r="Q262" i="16"/>
  <c r="P262" i="16"/>
  <c r="Q261" i="16"/>
  <c r="P261" i="16"/>
  <c r="Q260" i="16"/>
  <c r="P260" i="16"/>
  <c r="Q259" i="16"/>
  <c r="P259" i="16"/>
  <c r="Q258" i="16"/>
  <c r="P258" i="16"/>
  <c r="Q257" i="16"/>
  <c r="P257" i="16"/>
  <c r="Q256" i="16"/>
  <c r="P256" i="16"/>
  <c r="Q255" i="16"/>
  <c r="P255" i="16"/>
  <c r="Q254" i="16"/>
  <c r="P254" i="16"/>
  <c r="Q253" i="16"/>
  <c r="P253" i="16"/>
  <c r="Q252" i="16"/>
  <c r="P252" i="16"/>
  <c r="Q251" i="16"/>
  <c r="P251" i="16"/>
  <c r="Q250" i="16"/>
  <c r="P250" i="16"/>
  <c r="Q249" i="16"/>
  <c r="P249" i="16"/>
  <c r="Q248" i="16"/>
  <c r="P248" i="16"/>
  <c r="Q247" i="16"/>
  <c r="P247" i="16"/>
  <c r="Q246" i="16"/>
  <c r="P246" i="16"/>
  <c r="Q245" i="16"/>
  <c r="P245" i="16"/>
  <c r="Q244" i="16"/>
  <c r="P244" i="16"/>
  <c r="Q243" i="16"/>
  <c r="P243" i="16"/>
  <c r="Q242" i="16"/>
  <c r="P242" i="16"/>
  <c r="Q241" i="16"/>
  <c r="P241" i="16"/>
  <c r="Q240" i="16"/>
  <c r="P240" i="16"/>
  <c r="Q239" i="16"/>
  <c r="P239" i="16"/>
  <c r="Q238" i="16"/>
  <c r="P238" i="16"/>
  <c r="Q237" i="16"/>
  <c r="P237" i="16"/>
  <c r="Q236" i="16"/>
  <c r="P236" i="16"/>
  <c r="Q235" i="16"/>
  <c r="P235" i="16"/>
  <c r="Q234" i="16"/>
  <c r="P234" i="16"/>
  <c r="Q233" i="16"/>
  <c r="P233" i="16"/>
  <c r="Q232" i="16"/>
  <c r="P232" i="16"/>
  <c r="Q231" i="16"/>
  <c r="P231" i="16"/>
  <c r="Q230" i="16"/>
  <c r="P230" i="16"/>
  <c r="Q229" i="16"/>
  <c r="P229" i="16"/>
  <c r="Q228" i="16"/>
  <c r="P228" i="16"/>
  <c r="Q227" i="16"/>
  <c r="P227" i="16"/>
  <c r="Q226" i="16"/>
  <c r="P226" i="16"/>
  <c r="Q225" i="16"/>
  <c r="P225" i="16"/>
  <c r="Q224" i="16"/>
  <c r="P224" i="16"/>
  <c r="Q223" i="16"/>
  <c r="P223" i="16"/>
  <c r="Q222" i="16"/>
  <c r="P222" i="16"/>
  <c r="Q221" i="16"/>
  <c r="P221" i="16"/>
  <c r="Q220" i="16"/>
  <c r="P220" i="16"/>
  <c r="Q219" i="16"/>
  <c r="P219" i="16"/>
  <c r="Q218" i="16"/>
  <c r="P218" i="16"/>
  <c r="Q217" i="16"/>
  <c r="P217" i="16"/>
  <c r="Q216" i="16"/>
  <c r="P216" i="16"/>
  <c r="Q215" i="16"/>
  <c r="P215" i="16"/>
  <c r="Q214" i="16"/>
  <c r="P214" i="16"/>
  <c r="Q213" i="16"/>
  <c r="P213" i="16"/>
  <c r="Q212" i="16"/>
  <c r="P212" i="16"/>
  <c r="Q211" i="16"/>
  <c r="P211" i="16"/>
  <c r="Q210" i="16"/>
  <c r="P210" i="16"/>
  <c r="Q209" i="16"/>
  <c r="P209" i="16"/>
  <c r="Q208" i="16"/>
  <c r="P208" i="16"/>
  <c r="Q207" i="16"/>
  <c r="P207" i="16"/>
  <c r="Q206" i="16"/>
  <c r="P206" i="16"/>
  <c r="Q205" i="16"/>
  <c r="P205" i="16"/>
  <c r="Q204" i="16"/>
  <c r="P204" i="16"/>
  <c r="Q203" i="16"/>
  <c r="P203" i="16"/>
  <c r="Q202" i="16"/>
  <c r="P202" i="16"/>
  <c r="Q201" i="16"/>
  <c r="P201" i="16"/>
  <c r="Q200" i="16"/>
  <c r="P200" i="16"/>
  <c r="Q199" i="16"/>
  <c r="P199" i="16"/>
  <c r="Q198" i="16"/>
  <c r="P198" i="16"/>
  <c r="Q197" i="16"/>
  <c r="P197" i="16"/>
  <c r="Q196" i="16"/>
  <c r="P196" i="16"/>
  <c r="Q195" i="16"/>
  <c r="P195" i="16"/>
  <c r="Q194" i="16"/>
  <c r="P194" i="16"/>
  <c r="Q193" i="16"/>
  <c r="P193" i="16"/>
  <c r="Q192" i="16"/>
  <c r="P192" i="16"/>
  <c r="Q191" i="16"/>
  <c r="P191" i="16"/>
  <c r="Q190" i="16"/>
  <c r="P190" i="16"/>
  <c r="Q189" i="16"/>
  <c r="P189" i="16"/>
  <c r="Q188" i="16"/>
  <c r="P188" i="16"/>
  <c r="Q187" i="16"/>
  <c r="P187" i="16"/>
  <c r="Q186" i="16"/>
  <c r="P186" i="16"/>
  <c r="Q185" i="16"/>
  <c r="P185" i="16"/>
  <c r="Q184" i="16"/>
  <c r="P184" i="16"/>
  <c r="Q183" i="16"/>
  <c r="P183" i="16"/>
  <c r="Q182" i="16"/>
  <c r="P182" i="16"/>
  <c r="Q181" i="16"/>
  <c r="P181" i="16"/>
  <c r="Q180" i="16"/>
  <c r="P180" i="16"/>
  <c r="Q179" i="16"/>
  <c r="P179" i="16"/>
  <c r="Q178" i="16"/>
  <c r="P178" i="16"/>
  <c r="Q177" i="16"/>
  <c r="P177" i="16"/>
  <c r="Q176" i="16"/>
  <c r="P176" i="16"/>
  <c r="Q175" i="16"/>
  <c r="P175" i="16"/>
  <c r="Q174" i="16"/>
  <c r="P174" i="16"/>
  <c r="Q173" i="16"/>
  <c r="P173" i="16"/>
  <c r="Q172" i="16"/>
  <c r="P172" i="16"/>
  <c r="Q171" i="16"/>
  <c r="P171" i="16"/>
  <c r="Q170" i="16"/>
  <c r="P170" i="16"/>
  <c r="Q169" i="16"/>
  <c r="P169" i="16"/>
  <c r="Q168" i="16"/>
  <c r="P168" i="16"/>
  <c r="Q167" i="16"/>
  <c r="P167" i="16"/>
  <c r="Q166" i="16"/>
  <c r="P166" i="16"/>
  <c r="Q165" i="16"/>
  <c r="P165" i="16"/>
  <c r="Q164" i="16"/>
  <c r="P164" i="16"/>
  <c r="Q163" i="16"/>
  <c r="P163" i="16"/>
  <c r="Q162" i="16"/>
  <c r="P162" i="16"/>
  <c r="Q161" i="16"/>
  <c r="P161" i="16"/>
  <c r="Q160" i="16"/>
  <c r="P160" i="16"/>
  <c r="Q159" i="16"/>
  <c r="P159" i="16"/>
  <c r="Q158" i="16"/>
  <c r="P158" i="16"/>
  <c r="Q157" i="16"/>
  <c r="P157" i="16"/>
  <c r="Q156" i="16"/>
  <c r="P156" i="16"/>
  <c r="Q155" i="16"/>
  <c r="P155" i="16"/>
  <c r="Q154" i="16"/>
  <c r="P154" i="16"/>
  <c r="Q153" i="16"/>
  <c r="P153" i="16"/>
  <c r="Q152" i="16"/>
  <c r="P152" i="16"/>
  <c r="Q151" i="16"/>
  <c r="P151" i="16"/>
  <c r="Q150" i="16"/>
  <c r="P150" i="16"/>
  <c r="Q149" i="16"/>
  <c r="P149" i="16"/>
  <c r="Q148" i="16"/>
  <c r="P148" i="16"/>
  <c r="Q147" i="16"/>
  <c r="P147" i="16"/>
  <c r="Q146" i="16"/>
  <c r="P146" i="16"/>
  <c r="Q145" i="16"/>
  <c r="P145" i="16"/>
  <c r="Q144" i="16"/>
  <c r="P144" i="16"/>
  <c r="Q143" i="16"/>
  <c r="P143" i="16"/>
  <c r="Q142" i="16"/>
  <c r="P142" i="16"/>
  <c r="Q141" i="16"/>
  <c r="P141" i="16"/>
  <c r="Q140" i="16"/>
  <c r="P140" i="16"/>
  <c r="Q139" i="16"/>
  <c r="P139" i="16"/>
  <c r="Q138" i="16"/>
  <c r="P138" i="16"/>
  <c r="Q137" i="16"/>
  <c r="P137" i="16"/>
  <c r="Q136" i="16"/>
  <c r="P136" i="16"/>
  <c r="Q135" i="16"/>
  <c r="P135" i="16"/>
  <c r="Q134" i="16"/>
  <c r="P134" i="16"/>
  <c r="Q133" i="16"/>
  <c r="P133" i="16"/>
  <c r="Q132" i="16"/>
  <c r="P132" i="16"/>
  <c r="Q131" i="16"/>
  <c r="P131" i="16"/>
  <c r="Q130" i="16"/>
  <c r="P130" i="16"/>
  <c r="Q129" i="16"/>
  <c r="P129" i="16"/>
  <c r="Q128" i="16"/>
  <c r="P128" i="16"/>
  <c r="Q127" i="16"/>
  <c r="P127" i="16"/>
  <c r="Q126" i="16"/>
  <c r="P126" i="16"/>
  <c r="Q125" i="16"/>
  <c r="P125" i="16"/>
  <c r="Q124" i="16"/>
  <c r="P124" i="16"/>
  <c r="Q123" i="16"/>
  <c r="P123" i="16"/>
  <c r="Q122" i="16"/>
  <c r="P122" i="16"/>
  <c r="Q121" i="16"/>
  <c r="P121" i="16"/>
  <c r="Q120" i="16"/>
  <c r="P120" i="16"/>
  <c r="Q119" i="16"/>
  <c r="P119" i="16"/>
  <c r="Q118" i="16"/>
  <c r="P118" i="16"/>
  <c r="Q117" i="16"/>
  <c r="P117" i="16"/>
  <c r="Q116" i="16"/>
  <c r="P116" i="16"/>
  <c r="Q115" i="16"/>
  <c r="P115" i="16"/>
  <c r="Q114" i="16"/>
  <c r="P114" i="16"/>
  <c r="Q113" i="16"/>
  <c r="P113" i="16"/>
  <c r="Q112" i="16"/>
  <c r="P112" i="16"/>
  <c r="Q111" i="16"/>
  <c r="P111" i="16"/>
  <c r="Q110" i="16"/>
  <c r="P110" i="16"/>
  <c r="Q109" i="16"/>
  <c r="P109" i="16"/>
  <c r="Q108" i="16"/>
  <c r="P108" i="16"/>
  <c r="Q107" i="16"/>
  <c r="P107" i="16"/>
  <c r="Q106" i="16"/>
  <c r="P106" i="16"/>
  <c r="Q105" i="16"/>
  <c r="P105" i="16"/>
  <c r="Q104" i="16"/>
  <c r="P104" i="16"/>
  <c r="Q103" i="16"/>
  <c r="P103" i="16"/>
  <c r="Q102" i="16"/>
  <c r="P102" i="16"/>
  <c r="Q101" i="16"/>
  <c r="P101" i="16"/>
  <c r="Q100" i="16"/>
  <c r="P100" i="16"/>
  <c r="Q99" i="16"/>
  <c r="P99" i="16"/>
  <c r="Q98" i="16"/>
  <c r="P98" i="16"/>
  <c r="Q97" i="16"/>
  <c r="P97" i="16"/>
  <c r="Q96" i="16"/>
  <c r="P96" i="16"/>
  <c r="Q95" i="16"/>
  <c r="P95" i="16"/>
  <c r="Q94" i="16"/>
  <c r="P94" i="16"/>
  <c r="Q93" i="16"/>
  <c r="P93" i="16"/>
  <c r="Q92" i="16"/>
  <c r="P92" i="16"/>
  <c r="Q91" i="16"/>
  <c r="P91" i="16"/>
  <c r="Q90" i="16"/>
  <c r="P90" i="16"/>
  <c r="Q89" i="16"/>
  <c r="P89" i="16"/>
  <c r="Q88" i="16"/>
  <c r="P88" i="16"/>
  <c r="Q87" i="16"/>
  <c r="P87" i="16"/>
  <c r="Q86" i="16"/>
  <c r="P86" i="16"/>
  <c r="Q85" i="16"/>
  <c r="P85" i="16"/>
  <c r="Q84" i="16"/>
  <c r="P84" i="16"/>
  <c r="Q83" i="16"/>
  <c r="P83" i="16"/>
  <c r="Q82" i="16"/>
  <c r="P82" i="16"/>
  <c r="Q81" i="16"/>
  <c r="P81" i="16"/>
  <c r="Q80" i="16"/>
  <c r="P80" i="16"/>
  <c r="Q79" i="16"/>
  <c r="P79" i="16"/>
  <c r="Q78" i="16"/>
  <c r="P78" i="16"/>
  <c r="Q77" i="16"/>
  <c r="P77" i="16"/>
  <c r="Q76" i="16"/>
  <c r="P76" i="16"/>
  <c r="Q75" i="16"/>
  <c r="P75" i="16"/>
  <c r="Q74" i="16"/>
  <c r="P74" i="16"/>
  <c r="Q73" i="16"/>
  <c r="P73" i="16"/>
  <c r="Q72" i="16"/>
  <c r="P72" i="16"/>
  <c r="Q71" i="16"/>
  <c r="P71" i="16"/>
  <c r="Q70" i="16"/>
  <c r="P70" i="16"/>
  <c r="Q69" i="16"/>
  <c r="P69" i="16"/>
  <c r="Q68" i="16"/>
  <c r="P68" i="16"/>
  <c r="Q67" i="16"/>
  <c r="P67" i="16"/>
  <c r="Q66" i="16"/>
  <c r="P66" i="16"/>
  <c r="Q65" i="16"/>
  <c r="P65" i="16"/>
  <c r="Q64" i="16"/>
  <c r="P64" i="16"/>
  <c r="Q63" i="16"/>
  <c r="P63" i="16"/>
  <c r="Q62" i="16"/>
  <c r="P62" i="16"/>
  <c r="Q61" i="16"/>
  <c r="P61" i="16"/>
  <c r="Q60" i="16"/>
  <c r="P60" i="16"/>
  <c r="Q59" i="16"/>
  <c r="P59" i="16"/>
  <c r="Q58" i="16"/>
  <c r="P58" i="16"/>
  <c r="Q57" i="16"/>
  <c r="P57" i="16"/>
  <c r="Q56" i="16"/>
  <c r="P56" i="16"/>
  <c r="Q55" i="16"/>
  <c r="P55" i="16"/>
  <c r="Q54" i="16"/>
  <c r="P54" i="16"/>
  <c r="Q53" i="16"/>
  <c r="P53" i="16"/>
  <c r="Q52" i="16"/>
  <c r="P52" i="16"/>
  <c r="Q51" i="16"/>
  <c r="P51" i="16"/>
  <c r="Q50" i="16"/>
  <c r="P50" i="16"/>
  <c r="Q49" i="16"/>
  <c r="P49" i="16"/>
  <c r="Q48" i="16"/>
  <c r="P48" i="16"/>
  <c r="Q47" i="16"/>
  <c r="P47" i="16"/>
  <c r="Q46" i="16"/>
  <c r="P46" i="16"/>
  <c r="Q45" i="16"/>
  <c r="P45" i="16"/>
  <c r="Q44" i="16"/>
  <c r="P44" i="16"/>
  <c r="Q43" i="16"/>
  <c r="P43" i="16"/>
  <c r="Q42" i="16"/>
  <c r="P42" i="16"/>
  <c r="Q41" i="16"/>
  <c r="P41" i="16"/>
  <c r="Q40" i="16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P8" i="16"/>
  <c r="L263" i="16"/>
  <c r="K263" i="16"/>
  <c r="L262" i="16"/>
  <c r="K262" i="16"/>
  <c r="L261" i="16"/>
  <c r="K261" i="16"/>
  <c r="L260" i="16"/>
  <c r="K260" i="16"/>
  <c r="L259" i="16"/>
  <c r="K259" i="16"/>
  <c r="L258" i="16"/>
  <c r="K258" i="16"/>
  <c r="L257" i="16"/>
  <c r="K257" i="16"/>
  <c r="L256" i="16"/>
  <c r="K256" i="16"/>
  <c r="L255" i="16"/>
  <c r="K255" i="16"/>
  <c r="L254" i="16"/>
  <c r="K254" i="16"/>
  <c r="L253" i="16"/>
  <c r="K253" i="16"/>
  <c r="L252" i="16"/>
  <c r="K252" i="16"/>
  <c r="L251" i="16"/>
  <c r="K251" i="16"/>
  <c r="L250" i="16"/>
  <c r="K250" i="16"/>
  <c r="L249" i="16"/>
  <c r="K249" i="16"/>
  <c r="L248" i="16"/>
  <c r="K248" i="16"/>
  <c r="L247" i="16"/>
  <c r="K247" i="16"/>
  <c r="L246" i="16"/>
  <c r="K246" i="16"/>
  <c r="L245" i="16"/>
  <c r="K245" i="16"/>
  <c r="L244" i="16"/>
  <c r="K244" i="16"/>
  <c r="L243" i="16"/>
  <c r="K243" i="16"/>
  <c r="L242" i="16"/>
  <c r="K242" i="16"/>
  <c r="L241" i="16"/>
  <c r="K241" i="16"/>
  <c r="L240" i="16"/>
  <c r="K240" i="16"/>
  <c r="L239" i="16"/>
  <c r="K239" i="16"/>
  <c r="L238" i="16"/>
  <c r="K238" i="16"/>
  <c r="L237" i="16"/>
  <c r="K237" i="16"/>
  <c r="L236" i="16"/>
  <c r="K236" i="16"/>
  <c r="L235" i="16"/>
  <c r="K235" i="16"/>
  <c r="L234" i="16"/>
  <c r="K234" i="16"/>
  <c r="L233" i="16"/>
  <c r="K233" i="16"/>
  <c r="L232" i="16"/>
  <c r="K232" i="16"/>
  <c r="L231" i="16"/>
  <c r="K231" i="16"/>
  <c r="L230" i="16"/>
  <c r="K230" i="16"/>
  <c r="L229" i="16"/>
  <c r="K229" i="16"/>
  <c r="L228" i="16"/>
  <c r="K228" i="16"/>
  <c r="L227" i="16"/>
  <c r="K227" i="16"/>
  <c r="L226" i="16"/>
  <c r="K226" i="16"/>
  <c r="L225" i="16"/>
  <c r="K225" i="16"/>
  <c r="L224" i="16"/>
  <c r="K224" i="16"/>
  <c r="L223" i="16"/>
  <c r="K223" i="16"/>
  <c r="L222" i="16"/>
  <c r="K222" i="16"/>
  <c r="L221" i="16"/>
  <c r="K221" i="16"/>
  <c r="L220" i="16"/>
  <c r="K220" i="16"/>
  <c r="L219" i="16"/>
  <c r="K219" i="16"/>
  <c r="L218" i="16"/>
  <c r="K218" i="16"/>
  <c r="L217" i="16"/>
  <c r="K217" i="16"/>
  <c r="L216" i="16"/>
  <c r="K216" i="16"/>
  <c r="L215" i="16"/>
  <c r="K215" i="16"/>
  <c r="L214" i="16"/>
  <c r="K214" i="16"/>
  <c r="L213" i="16"/>
  <c r="K213" i="16"/>
  <c r="L212" i="16"/>
  <c r="K212" i="16"/>
  <c r="L211" i="16"/>
  <c r="K211" i="16"/>
  <c r="L210" i="16"/>
  <c r="K210" i="16"/>
  <c r="L209" i="16"/>
  <c r="K209" i="16"/>
  <c r="L208" i="16"/>
  <c r="K208" i="16"/>
  <c r="L207" i="16"/>
  <c r="K207" i="16"/>
  <c r="L206" i="16"/>
  <c r="K206" i="16"/>
  <c r="L205" i="16"/>
  <c r="K205" i="16"/>
  <c r="L204" i="16"/>
  <c r="K204" i="16"/>
  <c r="L203" i="16"/>
  <c r="K203" i="16"/>
  <c r="L202" i="16"/>
  <c r="K202" i="16"/>
  <c r="L201" i="16"/>
  <c r="K201" i="16"/>
  <c r="L200" i="16"/>
  <c r="K200" i="16"/>
  <c r="L199" i="16"/>
  <c r="K199" i="16"/>
  <c r="L198" i="16"/>
  <c r="K198" i="16"/>
  <c r="L197" i="16"/>
  <c r="K197" i="16"/>
  <c r="L196" i="16"/>
  <c r="K196" i="16"/>
  <c r="L195" i="16"/>
  <c r="K195" i="16"/>
  <c r="L194" i="16"/>
  <c r="K194" i="16"/>
  <c r="L193" i="16"/>
  <c r="K193" i="16"/>
  <c r="L192" i="16"/>
  <c r="K192" i="16"/>
  <c r="L191" i="16"/>
  <c r="K191" i="16"/>
  <c r="L190" i="16"/>
  <c r="K190" i="16"/>
  <c r="L189" i="16"/>
  <c r="K189" i="16"/>
  <c r="L188" i="16"/>
  <c r="K188" i="16"/>
  <c r="L187" i="16"/>
  <c r="K187" i="16"/>
  <c r="L186" i="16"/>
  <c r="K186" i="16"/>
  <c r="L185" i="16"/>
  <c r="K185" i="16"/>
  <c r="L184" i="16"/>
  <c r="K184" i="16"/>
  <c r="L183" i="16"/>
  <c r="K183" i="16"/>
  <c r="L182" i="16"/>
  <c r="K182" i="16"/>
  <c r="L181" i="16"/>
  <c r="K181" i="16"/>
  <c r="L180" i="16"/>
  <c r="K180" i="16"/>
  <c r="L179" i="16"/>
  <c r="K179" i="16"/>
  <c r="L178" i="16"/>
  <c r="K178" i="16"/>
  <c r="L177" i="16"/>
  <c r="K177" i="16"/>
  <c r="L176" i="16"/>
  <c r="K176" i="16"/>
  <c r="L175" i="16"/>
  <c r="K175" i="16"/>
  <c r="L174" i="16"/>
  <c r="K174" i="16"/>
  <c r="L173" i="16"/>
  <c r="K173" i="16"/>
  <c r="L172" i="16"/>
  <c r="K172" i="16"/>
  <c r="L171" i="16"/>
  <c r="K171" i="16"/>
  <c r="L170" i="16"/>
  <c r="K170" i="16"/>
  <c r="L169" i="16"/>
  <c r="K169" i="16"/>
  <c r="L168" i="16"/>
  <c r="K168" i="16"/>
  <c r="L167" i="16"/>
  <c r="K167" i="16"/>
  <c r="L166" i="16"/>
  <c r="K166" i="16"/>
  <c r="L165" i="16"/>
  <c r="K165" i="16"/>
  <c r="L164" i="16"/>
  <c r="K164" i="16"/>
  <c r="L163" i="16"/>
  <c r="K163" i="16"/>
  <c r="L162" i="16"/>
  <c r="K162" i="16"/>
  <c r="L161" i="16"/>
  <c r="K161" i="16"/>
  <c r="L160" i="16"/>
  <c r="K160" i="16"/>
  <c r="L159" i="16"/>
  <c r="K159" i="16"/>
  <c r="L158" i="16"/>
  <c r="K158" i="16"/>
  <c r="L157" i="16"/>
  <c r="K157" i="16"/>
  <c r="L156" i="16"/>
  <c r="K156" i="16"/>
  <c r="L155" i="16"/>
  <c r="K155" i="16"/>
  <c r="L154" i="16"/>
  <c r="K154" i="16"/>
  <c r="L153" i="16"/>
  <c r="K153" i="16"/>
  <c r="L152" i="16"/>
  <c r="K152" i="16"/>
  <c r="L151" i="16"/>
  <c r="K151" i="16"/>
  <c r="L150" i="16"/>
  <c r="K150" i="16"/>
  <c r="L149" i="16"/>
  <c r="K149" i="16"/>
  <c r="L148" i="16"/>
  <c r="K148" i="16"/>
  <c r="L147" i="16"/>
  <c r="K147" i="16"/>
  <c r="L146" i="16"/>
  <c r="K146" i="16"/>
  <c r="L145" i="16"/>
  <c r="K145" i="16"/>
  <c r="L144" i="16"/>
  <c r="K144" i="16"/>
  <c r="L143" i="16"/>
  <c r="K143" i="16"/>
  <c r="L142" i="16"/>
  <c r="K142" i="16"/>
  <c r="L141" i="16"/>
  <c r="K141" i="16"/>
  <c r="L140" i="16"/>
  <c r="K140" i="16"/>
  <c r="L139" i="16"/>
  <c r="K139" i="16"/>
  <c r="L138" i="16"/>
  <c r="K138" i="16"/>
  <c r="L137" i="16"/>
  <c r="K137" i="16"/>
  <c r="L136" i="16"/>
  <c r="K136" i="16"/>
  <c r="L135" i="16"/>
  <c r="K135" i="16"/>
  <c r="L134" i="16"/>
  <c r="K134" i="16"/>
  <c r="L133" i="16"/>
  <c r="K133" i="16"/>
  <c r="L132" i="16"/>
  <c r="K132" i="16"/>
  <c r="L131" i="16"/>
  <c r="K131" i="16"/>
  <c r="L130" i="16"/>
  <c r="K130" i="16"/>
  <c r="L129" i="16"/>
  <c r="K129" i="16"/>
  <c r="L128" i="16"/>
  <c r="K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L121" i="16"/>
  <c r="K121" i="16"/>
  <c r="L120" i="16"/>
  <c r="K120" i="16"/>
  <c r="L119" i="16"/>
  <c r="K119" i="16"/>
  <c r="L118" i="16"/>
  <c r="K118" i="16"/>
  <c r="L117" i="16"/>
  <c r="K117" i="16"/>
  <c r="L116" i="16"/>
  <c r="K116" i="16"/>
  <c r="L115" i="16"/>
  <c r="K115" i="16"/>
  <c r="L114" i="16"/>
  <c r="K114" i="16"/>
  <c r="L113" i="16"/>
  <c r="K113" i="16"/>
  <c r="L112" i="16"/>
  <c r="K112" i="16"/>
  <c r="L111" i="16"/>
  <c r="K111" i="16"/>
  <c r="L110" i="16"/>
  <c r="K110" i="16"/>
  <c r="L109" i="16"/>
  <c r="K109" i="16"/>
  <c r="L108" i="16"/>
  <c r="K108" i="16"/>
  <c r="L107" i="16"/>
  <c r="K107" i="16"/>
  <c r="L106" i="16"/>
  <c r="K106" i="16"/>
  <c r="L105" i="16"/>
  <c r="K105" i="16"/>
  <c r="L104" i="16"/>
  <c r="K104" i="16"/>
  <c r="L103" i="16"/>
  <c r="K103" i="16"/>
  <c r="L102" i="16"/>
  <c r="K102" i="16"/>
  <c r="L101" i="16"/>
  <c r="K101" i="16"/>
  <c r="L100" i="16"/>
  <c r="K100" i="16"/>
  <c r="L99" i="16"/>
  <c r="K99" i="16"/>
  <c r="L98" i="16"/>
  <c r="K98" i="16"/>
  <c r="L97" i="16"/>
  <c r="K97" i="16"/>
  <c r="L96" i="16"/>
  <c r="K96" i="16"/>
  <c r="L95" i="16"/>
  <c r="K95" i="16"/>
  <c r="L94" i="16"/>
  <c r="K94" i="16"/>
  <c r="L93" i="16"/>
  <c r="K93" i="16"/>
  <c r="L92" i="16"/>
  <c r="K92" i="16"/>
  <c r="L91" i="16"/>
  <c r="K91" i="16"/>
  <c r="L90" i="16"/>
  <c r="K90" i="16"/>
  <c r="L89" i="16"/>
  <c r="K89" i="16"/>
  <c r="L88" i="16"/>
  <c r="K88" i="16"/>
  <c r="L87" i="16"/>
  <c r="K87" i="16"/>
  <c r="L86" i="16"/>
  <c r="K86" i="16"/>
  <c r="L85" i="16"/>
  <c r="K85" i="16"/>
  <c r="L84" i="16"/>
  <c r="K84" i="16"/>
  <c r="L83" i="16"/>
  <c r="K83" i="16"/>
  <c r="L82" i="16"/>
  <c r="K82" i="16"/>
  <c r="L81" i="16"/>
  <c r="K81" i="16"/>
  <c r="L80" i="16"/>
  <c r="K80" i="16"/>
  <c r="L79" i="16"/>
  <c r="K79" i="16"/>
  <c r="L78" i="16"/>
  <c r="K78" i="16"/>
  <c r="L77" i="16"/>
  <c r="K77" i="16"/>
  <c r="L76" i="16"/>
  <c r="K76" i="16"/>
  <c r="L75" i="16"/>
  <c r="K75" i="16"/>
  <c r="L74" i="16"/>
  <c r="K74" i="16"/>
  <c r="L73" i="16"/>
  <c r="K73" i="16"/>
  <c r="L72" i="16"/>
  <c r="K72" i="16"/>
  <c r="L71" i="16"/>
  <c r="K71" i="16"/>
  <c r="L70" i="16"/>
  <c r="K70" i="16"/>
  <c r="L69" i="16"/>
  <c r="K69" i="16"/>
  <c r="L68" i="16"/>
  <c r="K68" i="16"/>
  <c r="L67" i="16"/>
  <c r="K67" i="16"/>
  <c r="L66" i="16"/>
  <c r="K66" i="16"/>
  <c r="L65" i="16"/>
  <c r="K65" i="16"/>
  <c r="L64" i="16"/>
  <c r="K64" i="16"/>
  <c r="L63" i="16"/>
  <c r="K63" i="16"/>
  <c r="L62" i="16"/>
  <c r="K62" i="16"/>
  <c r="L61" i="16"/>
  <c r="K61" i="16"/>
  <c r="L60" i="16"/>
  <c r="K60" i="16"/>
  <c r="L59" i="16"/>
  <c r="K59" i="16"/>
  <c r="L58" i="16"/>
  <c r="K58" i="16"/>
  <c r="L57" i="16"/>
  <c r="K57" i="16"/>
  <c r="L56" i="16"/>
  <c r="K56" i="16"/>
  <c r="L55" i="16"/>
  <c r="K55" i="16"/>
  <c r="L54" i="16"/>
  <c r="K54" i="16"/>
  <c r="L53" i="16"/>
  <c r="K53" i="16"/>
  <c r="L52" i="16"/>
  <c r="K52" i="16"/>
  <c r="L51" i="16"/>
  <c r="K51" i="16"/>
  <c r="L50" i="16"/>
  <c r="K50" i="16"/>
  <c r="L49" i="16"/>
  <c r="K49" i="16"/>
  <c r="L48" i="16"/>
  <c r="K48" i="16"/>
  <c r="L47" i="16"/>
  <c r="K47" i="16"/>
  <c r="L46" i="16"/>
  <c r="K46" i="16"/>
  <c r="L45" i="16"/>
  <c r="K45" i="16"/>
  <c r="L44" i="16"/>
  <c r="K44" i="16"/>
  <c r="L43" i="16"/>
  <c r="K43" i="16"/>
  <c r="L42" i="16"/>
  <c r="K42" i="16"/>
  <c r="L41" i="16"/>
  <c r="K41" i="16"/>
  <c r="L40" i="16"/>
  <c r="K40" i="16"/>
  <c r="L39" i="16"/>
  <c r="K39" i="16"/>
  <c r="L38" i="16"/>
  <c r="K38" i="16"/>
  <c r="L37" i="16"/>
  <c r="K37" i="16"/>
  <c r="L36" i="16"/>
  <c r="K36" i="16"/>
  <c r="L35" i="16"/>
  <c r="K35" i="16"/>
  <c r="L34" i="16"/>
  <c r="K34" i="16"/>
  <c r="L33" i="16"/>
  <c r="K33" i="16"/>
  <c r="L32" i="16"/>
  <c r="K32" i="16"/>
  <c r="L31" i="16"/>
  <c r="K31" i="16"/>
  <c r="L30" i="16"/>
  <c r="K30" i="16"/>
  <c r="L29" i="16"/>
  <c r="K29" i="16"/>
  <c r="L28" i="16"/>
  <c r="K28" i="16"/>
  <c r="L27" i="16"/>
  <c r="K27" i="16"/>
  <c r="L26" i="16"/>
  <c r="K26" i="16"/>
  <c r="L25" i="16"/>
  <c r="K25" i="16"/>
  <c r="L24" i="16"/>
  <c r="K24" i="16"/>
  <c r="L23" i="16"/>
  <c r="K23" i="16"/>
  <c r="L22" i="16"/>
  <c r="K22" i="16"/>
  <c r="L21" i="16"/>
  <c r="K21" i="16"/>
  <c r="L20" i="16"/>
  <c r="K20" i="16"/>
  <c r="L19" i="16"/>
  <c r="K19" i="16"/>
  <c r="L18" i="16"/>
  <c r="K18" i="16"/>
  <c r="L17" i="16"/>
  <c r="K17" i="16"/>
  <c r="L16" i="16"/>
  <c r="K16" i="16"/>
  <c r="L15" i="16"/>
  <c r="K15" i="16"/>
  <c r="L14" i="16"/>
  <c r="K14" i="16"/>
  <c r="L13" i="16"/>
  <c r="K13" i="16"/>
  <c r="L12" i="16"/>
  <c r="K12" i="16"/>
  <c r="L11" i="16"/>
  <c r="K11" i="16"/>
  <c r="L10" i="16"/>
  <c r="K10" i="16"/>
  <c r="L9" i="16"/>
  <c r="K9" i="16"/>
  <c r="L8" i="16"/>
  <c r="K8" i="16"/>
  <c r="G263" i="16"/>
  <c r="F263" i="16"/>
  <c r="G262" i="16"/>
  <c r="F262" i="16"/>
  <c r="G261" i="16"/>
  <c r="F261" i="16"/>
  <c r="G260" i="16"/>
  <c r="F260" i="16"/>
  <c r="G259" i="16"/>
  <c r="F259" i="16"/>
  <c r="G258" i="16"/>
  <c r="F258" i="16"/>
  <c r="G257" i="16"/>
  <c r="F257" i="16"/>
  <c r="G256" i="16"/>
  <c r="F256" i="16"/>
  <c r="G255" i="16"/>
  <c r="F255" i="16"/>
  <c r="G254" i="16"/>
  <c r="F254" i="16"/>
  <c r="G253" i="16"/>
  <c r="F253" i="16"/>
  <c r="G252" i="16"/>
  <c r="F252" i="16"/>
  <c r="G251" i="16"/>
  <c r="F251" i="16"/>
  <c r="G250" i="16"/>
  <c r="F250" i="16"/>
  <c r="G249" i="16"/>
  <c r="F249" i="16"/>
  <c r="G248" i="16"/>
  <c r="F248" i="16"/>
  <c r="G247" i="16"/>
  <c r="F247" i="16"/>
  <c r="G246" i="16"/>
  <c r="F246" i="16"/>
  <c r="G245" i="16"/>
  <c r="F245" i="16"/>
  <c r="G244" i="16"/>
  <c r="F244" i="16"/>
  <c r="G243" i="16"/>
  <c r="F243" i="16"/>
  <c r="G242" i="16"/>
  <c r="F242" i="16"/>
  <c r="G241" i="16"/>
  <c r="F241" i="16"/>
  <c r="G240" i="16"/>
  <c r="F240" i="16"/>
  <c r="G239" i="16"/>
  <c r="F239" i="16"/>
  <c r="G238" i="16"/>
  <c r="F238" i="16"/>
  <c r="G237" i="16"/>
  <c r="F237" i="16"/>
  <c r="G236" i="16"/>
  <c r="F236" i="16"/>
  <c r="G235" i="16"/>
  <c r="F235" i="16"/>
  <c r="G234" i="16"/>
  <c r="F234" i="16"/>
  <c r="G233" i="16"/>
  <c r="F233" i="16"/>
  <c r="G232" i="16"/>
  <c r="F232" i="16"/>
  <c r="G231" i="16"/>
  <c r="F231" i="16"/>
  <c r="G230" i="16"/>
  <c r="F230" i="16"/>
  <c r="G229" i="16"/>
  <c r="F229" i="16"/>
  <c r="G228" i="16"/>
  <c r="F228" i="16"/>
  <c r="G227" i="16"/>
  <c r="F227" i="16"/>
  <c r="G226" i="16"/>
  <c r="F226" i="16"/>
  <c r="G225" i="16"/>
  <c r="F225" i="16"/>
  <c r="G224" i="16"/>
  <c r="F224" i="16"/>
  <c r="G223" i="16"/>
  <c r="F223" i="16"/>
  <c r="G222" i="16"/>
  <c r="F222" i="16"/>
  <c r="G221" i="16"/>
  <c r="F221" i="16"/>
  <c r="G220" i="16"/>
  <c r="F220" i="16"/>
  <c r="G219" i="16"/>
  <c r="F219" i="16"/>
  <c r="G218" i="16"/>
  <c r="F218" i="16"/>
  <c r="G217" i="16"/>
  <c r="F217" i="16"/>
  <c r="G216" i="16"/>
  <c r="F216" i="16"/>
  <c r="G215" i="16"/>
  <c r="F215" i="16"/>
  <c r="G214" i="16"/>
  <c r="F214" i="16"/>
  <c r="G213" i="16"/>
  <c r="F213" i="16"/>
  <c r="G212" i="16"/>
  <c r="F212" i="16"/>
  <c r="G211" i="16"/>
  <c r="F211" i="16"/>
  <c r="G210" i="16"/>
  <c r="F210" i="16"/>
  <c r="G209" i="16"/>
  <c r="F209" i="16"/>
  <c r="G208" i="16"/>
  <c r="F208" i="16"/>
  <c r="G207" i="16"/>
  <c r="F207" i="16"/>
  <c r="G206" i="16"/>
  <c r="F206" i="16"/>
  <c r="G205" i="16"/>
  <c r="F205" i="16"/>
  <c r="G204" i="16"/>
  <c r="F204" i="16"/>
  <c r="G203" i="16"/>
  <c r="F203" i="16"/>
  <c r="G202" i="16"/>
  <c r="F202" i="16"/>
  <c r="G201" i="16"/>
  <c r="F201" i="16"/>
  <c r="G200" i="16"/>
  <c r="F200" i="16"/>
  <c r="G199" i="16"/>
  <c r="F199" i="16"/>
  <c r="G198" i="16"/>
  <c r="F198" i="16"/>
  <c r="G197" i="16"/>
  <c r="F197" i="16"/>
  <c r="G196" i="16"/>
  <c r="F196" i="16"/>
  <c r="G195" i="16"/>
  <c r="F195" i="16"/>
  <c r="G194" i="16"/>
  <c r="F194" i="16"/>
  <c r="G193" i="16"/>
  <c r="F193" i="16"/>
  <c r="G192" i="16"/>
  <c r="F192" i="16"/>
  <c r="G191" i="16"/>
  <c r="F191" i="16"/>
  <c r="G190" i="16"/>
  <c r="F190" i="16"/>
  <c r="G189" i="16"/>
  <c r="F189" i="16"/>
  <c r="G188" i="16"/>
  <c r="F188" i="16"/>
  <c r="G187" i="16"/>
  <c r="F187" i="16"/>
  <c r="G186" i="16"/>
  <c r="F186" i="16"/>
  <c r="G185" i="16"/>
  <c r="F185" i="16"/>
  <c r="G184" i="16"/>
  <c r="F184" i="16"/>
  <c r="G183" i="16"/>
  <c r="F183" i="16"/>
  <c r="G182" i="16"/>
  <c r="F182" i="16"/>
  <c r="G181" i="16"/>
  <c r="F181" i="16"/>
  <c r="G180" i="16"/>
  <c r="F180" i="16"/>
  <c r="G179" i="16"/>
  <c r="F179" i="16"/>
  <c r="G178" i="16"/>
  <c r="F178" i="16"/>
  <c r="G177" i="16"/>
  <c r="F177" i="16"/>
  <c r="G176" i="16"/>
  <c r="F176" i="16"/>
  <c r="G175" i="16"/>
  <c r="F175" i="16"/>
  <c r="G174" i="16"/>
  <c r="F174" i="16"/>
  <c r="G173" i="16"/>
  <c r="F173" i="16"/>
  <c r="G172" i="16"/>
  <c r="F172" i="16"/>
  <c r="G171" i="16"/>
  <c r="F171" i="16"/>
  <c r="G170" i="16"/>
  <c r="F170" i="16"/>
  <c r="G169" i="16"/>
  <c r="F169" i="16"/>
  <c r="G168" i="16"/>
  <c r="F168" i="16"/>
  <c r="G167" i="16"/>
  <c r="F167" i="16"/>
  <c r="G166" i="16"/>
  <c r="F166" i="16"/>
  <c r="G165" i="16"/>
  <c r="F165" i="16"/>
  <c r="G164" i="16"/>
  <c r="F164" i="16"/>
  <c r="G163" i="16"/>
  <c r="F163" i="16"/>
  <c r="G162" i="16"/>
  <c r="F162" i="16"/>
  <c r="G161" i="16"/>
  <c r="F161" i="16"/>
  <c r="G160" i="16"/>
  <c r="F160" i="16"/>
  <c r="G159" i="16"/>
  <c r="F159" i="16"/>
  <c r="G158" i="16"/>
  <c r="F158" i="16"/>
  <c r="G157" i="16"/>
  <c r="F157" i="16"/>
  <c r="G156" i="16"/>
  <c r="F156" i="16"/>
  <c r="G155" i="16"/>
  <c r="F155" i="16"/>
  <c r="G154" i="16"/>
  <c r="F154" i="16"/>
  <c r="G153" i="16"/>
  <c r="F153" i="16"/>
  <c r="G152" i="16"/>
  <c r="F152" i="16"/>
  <c r="G151" i="16"/>
  <c r="F151" i="16"/>
  <c r="G150" i="16"/>
  <c r="F150" i="16"/>
  <c r="G149" i="16"/>
  <c r="F149" i="16"/>
  <c r="G148" i="16"/>
  <c r="F148" i="16"/>
  <c r="G147" i="16"/>
  <c r="F147" i="16"/>
  <c r="G146" i="16"/>
  <c r="F146" i="16"/>
  <c r="G145" i="16"/>
  <c r="F145" i="16"/>
  <c r="G144" i="16"/>
  <c r="F144" i="16"/>
  <c r="G143" i="16"/>
  <c r="F143" i="16"/>
  <c r="G142" i="16"/>
  <c r="F142" i="16"/>
  <c r="G141" i="16"/>
  <c r="F141" i="16"/>
  <c r="G140" i="16"/>
  <c r="F140" i="16"/>
  <c r="G139" i="16"/>
  <c r="F139" i="16"/>
  <c r="G138" i="16"/>
  <c r="F138" i="16"/>
  <c r="G137" i="16"/>
  <c r="F137" i="16"/>
  <c r="G136" i="16"/>
  <c r="F136" i="16"/>
  <c r="G135" i="16"/>
  <c r="F135" i="16"/>
  <c r="G134" i="16"/>
  <c r="F134" i="16"/>
  <c r="G133" i="16"/>
  <c r="F133" i="16"/>
  <c r="G132" i="16"/>
  <c r="F132" i="16"/>
  <c r="G131" i="16"/>
  <c r="F131" i="16"/>
  <c r="G130" i="16"/>
  <c r="F130" i="16"/>
  <c r="G129" i="16"/>
  <c r="F129" i="16"/>
  <c r="G128" i="16"/>
  <c r="F128" i="16"/>
  <c r="G127" i="16"/>
  <c r="F127" i="16"/>
  <c r="G126" i="16"/>
  <c r="F126" i="16"/>
  <c r="G125" i="16"/>
  <c r="F125" i="16"/>
  <c r="G124" i="16"/>
  <c r="F124" i="16"/>
  <c r="G123" i="16"/>
  <c r="F123" i="16"/>
  <c r="G122" i="16"/>
  <c r="F122" i="16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G114" i="16"/>
  <c r="F114" i="16"/>
  <c r="G113" i="16"/>
  <c r="F113" i="16"/>
  <c r="G112" i="16"/>
  <c r="F112" i="16"/>
  <c r="G111" i="16"/>
  <c r="F111" i="16"/>
  <c r="G110" i="16"/>
  <c r="F110" i="16"/>
  <c r="G109" i="16"/>
  <c r="F109" i="16"/>
  <c r="G108" i="16"/>
  <c r="F108" i="16"/>
  <c r="G107" i="16"/>
  <c r="F107" i="16"/>
  <c r="G106" i="16"/>
  <c r="F106" i="16"/>
  <c r="G105" i="16"/>
  <c r="F105" i="16"/>
  <c r="G104" i="16"/>
  <c r="F104" i="16"/>
  <c r="G103" i="16"/>
  <c r="F103" i="16"/>
  <c r="G102" i="16"/>
  <c r="F102" i="16"/>
  <c r="G101" i="16"/>
  <c r="F101" i="16"/>
  <c r="G100" i="16"/>
  <c r="F100" i="16"/>
  <c r="G99" i="16"/>
  <c r="F99" i="16"/>
  <c r="G98" i="16"/>
  <c r="F98" i="16"/>
  <c r="G97" i="16"/>
  <c r="F97" i="16"/>
  <c r="G96" i="16"/>
  <c r="F96" i="16"/>
  <c r="G95" i="16"/>
  <c r="F95" i="16"/>
  <c r="G94" i="16"/>
  <c r="F94" i="16"/>
  <c r="G93" i="16"/>
  <c r="F93" i="16"/>
  <c r="G92" i="16"/>
  <c r="F92" i="16"/>
  <c r="G91" i="16"/>
  <c r="F91" i="16"/>
  <c r="G90" i="16"/>
  <c r="F90" i="16"/>
  <c r="G89" i="16"/>
  <c r="F89" i="16"/>
  <c r="G88" i="16"/>
  <c r="F88" i="16"/>
  <c r="G87" i="16"/>
  <c r="F87" i="16"/>
  <c r="G86" i="16"/>
  <c r="F86" i="16"/>
  <c r="G85" i="16"/>
  <c r="F85" i="16"/>
  <c r="G84" i="16"/>
  <c r="F84" i="16"/>
  <c r="G83" i="16"/>
  <c r="F83" i="16"/>
  <c r="G82" i="16"/>
  <c r="F82" i="16"/>
  <c r="G81" i="16"/>
  <c r="F81" i="16"/>
  <c r="G80" i="16"/>
  <c r="F80" i="16"/>
  <c r="G79" i="16"/>
  <c r="F79" i="16"/>
  <c r="G78" i="16"/>
  <c r="F78" i="16"/>
  <c r="G77" i="16"/>
  <c r="F77" i="16"/>
  <c r="G76" i="16"/>
  <c r="F76" i="16"/>
  <c r="G75" i="16"/>
  <c r="F75" i="16"/>
  <c r="G74" i="16"/>
  <c r="F74" i="16"/>
  <c r="G73" i="16"/>
  <c r="F73" i="16"/>
  <c r="G72" i="16"/>
  <c r="F72" i="16"/>
  <c r="G71" i="16"/>
  <c r="F71" i="16"/>
  <c r="G70" i="16"/>
  <c r="F70" i="16"/>
  <c r="G69" i="16"/>
  <c r="F69" i="16"/>
  <c r="G68" i="16"/>
  <c r="F68" i="16"/>
  <c r="G67" i="16"/>
  <c r="F67" i="16"/>
  <c r="G66" i="16"/>
  <c r="F66" i="16"/>
  <c r="G65" i="16"/>
  <c r="F65" i="16"/>
  <c r="G64" i="16"/>
  <c r="F64" i="16"/>
  <c r="G63" i="16"/>
  <c r="F63" i="16"/>
  <c r="G62" i="16"/>
  <c r="F62" i="16"/>
  <c r="G61" i="16"/>
  <c r="F61" i="16"/>
  <c r="G60" i="16"/>
  <c r="F60" i="16"/>
  <c r="G59" i="16"/>
  <c r="F59" i="16"/>
  <c r="G58" i="16"/>
  <c r="F58" i="16"/>
  <c r="G57" i="16"/>
  <c r="F57" i="16"/>
  <c r="G56" i="16"/>
  <c r="F56" i="16"/>
  <c r="G55" i="16"/>
  <c r="F55" i="16"/>
  <c r="G54" i="16"/>
  <c r="F54" i="16"/>
  <c r="G53" i="16"/>
  <c r="F53" i="16"/>
  <c r="G52" i="16"/>
  <c r="F52" i="16"/>
  <c r="G51" i="16"/>
  <c r="F51" i="16"/>
  <c r="G50" i="16"/>
  <c r="F50" i="16"/>
  <c r="G49" i="16"/>
  <c r="F49" i="16"/>
  <c r="G48" i="16"/>
  <c r="F48" i="16"/>
  <c r="G47" i="16"/>
  <c r="F47" i="16"/>
  <c r="G46" i="16"/>
  <c r="F46" i="16"/>
  <c r="G45" i="16"/>
  <c r="F45" i="16"/>
  <c r="G44" i="16"/>
  <c r="F44" i="16"/>
  <c r="G43" i="16"/>
  <c r="F43" i="16"/>
  <c r="G42" i="16"/>
  <c r="F42" i="16"/>
  <c r="G41" i="16"/>
  <c r="F41" i="16"/>
  <c r="G40" i="16"/>
  <c r="F40" i="16"/>
  <c r="G39" i="16"/>
  <c r="F39" i="16"/>
  <c r="G38" i="16"/>
  <c r="F38" i="16"/>
  <c r="G37" i="16"/>
  <c r="F37" i="16"/>
  <c r="G36" i="16"/>
  <c r="F36" i="16"/>
  <c r="G35" i="16"/>
  <c r="F35" i="16"/>
  <c r="G34" i="16"/>
  <c r="F34" i="16"/>
  <c r="G33" i="16"/>
  <c r="F33" i="16"/>
  <c r="G32" i="16"/>
  <c r="F32" i="16"/>
  <c r="G31" i="16"/>
  <c r="F31" i="16"/>
  <c r="G30" i="16"/>
  <c r="F30" i="16"/>
  <c r="G29" i="16"/>
  <c r="F29" i="16"/>
  <c r="G28" i="16"/>
  <c r="F28" i="16"/>
  <c r="G27" i="16"/>
  <c r="F27" i="16"/>
  <c r="G26" i="16"/>
  <c r="F26" i="16"/>
  <c r="G25" i="16"/>
  <c r="F25" i="16"/>
  <c r="G24" i="16"/>
  <c r="F24" i="16"/>
  <c r="G23" i="16"/>
  <c r="F23" i="16"/>
  <c r="G22" i="16"/>
  <c r="F22" i="16"/>
  <c r="G21" i="16"/>
  <c r="F21" i="16"/>
  <c r="G20" i="16"/>
  <c r="F20" i="16"/>
  <c r="G19" i="16"/>
  <c r="F19" i="16"/>
  <c r="G18" i="16"/>
  <c r="F18" i="16"/>
  <c r="G17" i="16"/>
  <c r="F17" i="16"/>
  <c r="G16" i="16"/>
  <c r="F16" i="16"/>
  <c r="G15" i="16"/>
  <c r="F15" i="16"/>
  <c r="G14" i="16"/>
  <c r="F14" i="16"/>
  <c r="G13" i="16"/>
  <c r="F13" i="16"/>
  <c r="G12" i="16"/>
  <c r="F12" i="16"/>
  <c r="G11" i="16"/>
  <c r="F11" i="16"/>
  <c r="G10" i="16"/>
  <c r="F10" i="16"/>
  <c r="G9" i="16"/>
  <c r="F9" i="16"/>
  <c r="J9" i="13" l="1"/>
  <c r="X421" i="13" l="1"/>
  <c r="AM421" i="13"/>
  <c r="AE421" i="13"/>
  <c r="O421" i="13"/>
  <c r="N421" i="13"/>
  <c r="L421" i="13"/>
  <c r="K421" i="13"/>
  <c r="C421" i="13"/>
  <c r="AE420" i="13"/>
  <c r="O420" i="13"/>
  <c r="N420" i="13"/>
  <c r="L420" i="13"/>
  <c r="K420" i="13"/>
  <c r="C420" i="13"/>
  <c r="AE419" i="13"/>
  <c r="O419" i="13"/>
  <c r="N419" i="13"/>
  <c r="L419" i="13"/>
  <c r="K419" i="13"/>
  <c r="C419" i="13"/>
  <c r="AE418" i="13"/>
  <c r="O418" i="13"/>
  <c r="N418" i="13"/>
  <c r="L418" i="13"/>
  <c r="K418" i="13"/>
  <c r="C418" i="13"/>
  <c r="AE417" i="13"/>
  <c r="O417" i="13"/>
  <c r="N417" i="13"/>
  <c r="L417" i="13"/>
  <c r="K417" i="13"/>
  <c r="C417" i="13"/>
  <c r="AE416" i="13"/>
  <c r="O416" i="13"/>
  <c r="N416" i="13"/>
  <c r="L416" i="13"/>
  <c r="K416" i="13"/>
  <c r="C416" i="13"/>
  <c r="AE415" i="13"/>
  <c r="O415" i="13"/>
  <c r="N415" i="13"/>
  <c r="L415" i="13"/>
  <c r="K415" i="13"/>
  <c r="C415" i="13"/>
  <c r="AE414" i="13"/>
  <c r="O414" i="13"/>
  <c r="N414" i="13"/>
  <c r="L414" i="13"/>
  <c r="K414" i="13"/>
  <c r="C414" i="13"/>
  <c r="AE413" i="13"/>
  <c r="O413" i="13"/>
  <c r="N413" i="13"/>
  <c r="L413" i="13"/>
  <c r="K413" i="13"/>
  <c r="C413" i="13"/>
  <c r="AE412" i="13"/>
  <c r="O412" i="13"/>
  <c r="N412" i="13"/>
  <c r="L412" i="13"/>
  <c r="K412" i="13"/>
  <c r="C412" i="13"/>
  <c r="AE411" i="13"/>
  <c r="O411" i="13"/>
  <c r="N411" i="13"/>
  <c r="L411" i="13"/>
  <c r="K411" i="13"/>
  <c r="C411" i="13"/>
  <c r="AE410" i="13"/>
  <c r="O410" i="13"/>
  <c r="N410" i="13"/>
  <c r="L410" i="13"/>
  <c r="K410" i="13"/>
  <c r="C410" i="13"/>
  <c r="AE409" i="13"/>
  <c r="O409" i="13"/>
  <c r="N409" i="13"/>
  <c r="L409" i="13"/>
  <c r="K409" i="13"/>
  <c r="C409" i="13"/>
  <c r="AE408" i="13"/>
  <c r="O408" i="13"/>
  <c r="N408" i="13"/>
  <c r="L408" i="13"/>
  <c r="K408" i="13"/>
  <c r="C408" i="13"/>
  <c r="AE407" i="13"/>
  <c r="O407" i="13"/>
  <c r="N407" i="13"/>
  <c r="L407" i="13"/>
  <c r="K407" i="13"/>
  <c r="C407" i="13"/>
  <c r="AE406" i="13"/>
  <c r="O406" i="13"/>
  <c r="N406" i="13"/>
  <c r="L406" i="13"/>
  <c r="K406" i="13"/>
  <c r="C406" i="13"/>
  <c r="AE405" i="13"/>
  <c r="O405" i="13"/>
  <c r="N405" i="13"/>
  <c r="L405" i="13"/>
  <c r="K405" i="13"/>
  <c r="C405" i="13"/>
  <c r="AE404" i="13"/>
  <c r="O404" i="13"/>
  <c r="N404" i="13"/>
  <c r="L404" i="13"/>
  <c r="K404" i="13"/>
  <c r="C404" i="13"/>
  <c r="AE403" i="13"/>
  <c r="O403" i="13"/>
  <c r="N403" i="13"/>
  <c r="L403" i="13"/>
  <c r="K403" i="13"/>
  <c r="C403" i="13"/>
  <c r="AE402" i="13"/>
  <c r="O402" i="13"/>
  <c r="N402" i="13"/>
  <c r="L402" i="13"/>
  <c r="K402" i="13"/>
  <c r="C402" i="13"/>
  <c r="AE401" i="13"/>
  <c r="O401" i="13"/>
  <c r="N401" i="13"/>
  <c r="L401" i="13"/>
  <c r="K401" i="13"/>
  <c r="C401" i="13"/>
  <c r="AE400" i="13"/>
  <c r="O400" i="13"/>
  <c r="N400" i="13"/>
  <c r="L400" i="13"/>
  <c r="K400" i="13"/>
  <c r="C400" i="13"/>
  <c r="AE399" i="13"/>
  <c r="O399" i="13"/>
  <c r="N399" i="13"/>
  <c r="L399" i="13"/>
  <c r="K399" i="13"/>
  <c r="C399" i="13"/>
  <c r="AE398" i="13"/>
  <c r="O398" i="13"/>
  <c r="N398" i="13"/>
  <c r="L398" i="13"/>
  <c r="K398" i="13"/>
  <c r="C398" i="13"/>
  <c r="AE397" i="13"/>
  <c r="O397" i="13"/>
  <c r="N397" i="13"/>
  <c r="L397" i="13"/>
  <c r="K397" i="13"/>
  <c r="C397" i="13"/>
  <c r="AE396" i="13"/>
  <c r="O396" i="13"/>
  <c r="N396" i="13"/>
  <c r="L396" i="13"/>
  <c r="K396" i="13"/>
  <c r="C396" i="13"/>
  <c r="AE395" i="13"/>
  <c r="O395" i="13"/>
  <c r="N395" i="13"/>
  <c r="L395" i="13"/>
  <c r="K395" i="13"/>
  <c r="C395" i="13"/>
  <c r="AE394" i="13"/>
  <c r="O394" i="13"/>
  <c r="N394" i="13"/>
  <c r="L394" i="13"/>
  <c r="K394" i="13"/>
  <c r="C394" i="13"/>
  <c r="AE393" i="13"/>
  <c r="O393" i="13"/>
  <c r="N393" i="13"/>
  <c r="L393" i="13"/>
  <c r="K393" i="13"/>
  <c r="C393" i="13"/>
  <c r="AE392" i="13"/>
  <c r="O392" i="13"/>
  <c r="N392" i="13"/>
  <c r="L392" i="13"/>
  <c r="K392" i="13"/>
  <c r="C392" i="13"/>
  <c r="AE391" i="13"/>
  <c r="O391" i="13"/>
  <c r="N391" i="13"/>
  <c r="L391" i="13"/>
  <c r="K391" i="13"/>
  <c r="C391" i="13"/>
  <c r="AE390" i="13"/>
  <c r="O390" i="13"/>
  <c r="N390" i="13"/>
  <c r="L390" i="13"/>
  <c r="K390" i="13"/>
  <c r="C390" i="13"/>
  <c r="AE389" i="13"/>
  <c r="O389" i="13"/>
  <c r="N389" i="13"/>
  <c r="L389" i="13"/>
  <c r="K389" i="13"/>
  <c r="C389" i="13"/>
  <c r="AE388" i="13"/>
  <c r="O388" i="13"/>
  <c r="N388" i="13"/>
  <c r="L388" i="13"/>
  <c r="K388" i="13"/>
  <c r="C388" i="13"/>
  <c r="AE387" i="13"/>
  <c r="O387" i="13"/>
  <c r="N387" i="13"/>
  <c r="L387" i="13"/>
  <c r="K387" i="13"/>
  <c r="C387" i="13"/>
  <c r="AE386" i="13"/>
  <c r="O386" i="13"/>
  <c r="N386" i="13"/>
  <c r="L386" i="13"/>
  <c r="K386" i="13"/>
  <c r="C386" i="13"/>
  <c r="AE385" i="13"/>
  <c r="O385" i="13"/>
  <c r="N385" i="13"/>
  <c r="L385" i="13"/>
  <c r="K385" i="13"/>
  <c r="C385" i="13"/>
  <c r="AE384" i="13"/>
  <c r="O384" i="13"/>
  <c r="N384" i="13"/>
  <c r="L384" i="13"/>
  <c r="K384" i="13"/>
  <c r="C384" i="13"/>
  <c r="AE383" i="13"/>
  <c r="O383" i="13"/>
  <c r="N383" i="13"/>
  <c r="L383" i="13"/>
  <c r="K383" i="13"/>
  <c r="C383" i="13"/>
  <c r="AE382" i="13"/>
  <c r="O382" i="13"/>
  <c r="N382" i="13"/>
  <c r="L382" i="13"/>
  <c r="K382" i="13"/>
  <c r="C382" i="13"/>
  <c r="AE381" i="13"/>
  <c r="O381" i="13"/>
  <c r="N381" i="13"/>
  <c r="L381" i="13"/>
  <c r="K381" i="13"/>
  <c r="C381" i="13"/>
  <c r="AE380" i="13"/>
  <c r="O380" i="13"/>
  <c r="N380" i="13"/>
  <c r="L380" i="13"/>
  <c r="K380" i="13"/>
  <c r="C380" i="13"/>
  <c r="AE379" i="13"/>
  <c r="O379" i="13"/>
  <c r="N379" i="13"/>
  <c r="L379" i="13"/>
  <c r="K379" i="13"/>
  <c r="C379" i="13"/>
  <c r="AE378" i="13"/>
  <c r="O378" i="13"/>
  <c r="N378" i="13"/>
  <c r="L378" i="13"/>
  <c r="K378" i="13"/>
  <c r="C378" i="13"/>
  <c r="AE377" i="13"/>
  <c r="O377" i="13"/>
  <c r="N377" i="13"/>
  <c r="L377" i="13"/>
  <c r="K377" i="13"/>
  <c r="C377" i="13"/>
  <c r="AE376" i="13"/>
  <c r="O376" i="13"/>
  <c r="N376" i="13"/>
  <c r="L376" i="13"/>
  <c r="K376" i="13"/>
  <c r="C376" i="13"/>
  <c r="AE375" i="13"/>
  <c r="O375" i="13"/>
  <c r="N375" i="13"/>
  <c r="L375" i="13"/>
  <c r="K375" i="13"/>
  <c r="C375" i="13"/>
  <c r="AE374" i="13"/>
  <c r="O374" i="13"/>
  <c r="N374" i="13"/>
  <c r="L374" i="13"/>
  <c r="K374" i="13"/>
  <c r="C374" i="13"/>
  <c r="AE373" i="13"/>
  <c r="O373" i="13"/>
  <c r="N373" i="13"/>
  <c r="L373" i="13"/>
  <c r="K373" i="13"/>
  <c r="C373" i="13"/>
  <c r="AE372" i="13"/>
  <c r="O372" i="13"/>
  <c r="N372" i="13"/>
  <c r="L372" i="13"/>
  <c r="K372" i="13"/>
  <c r="C372" i="13"/>
  <c r="AE371" i="13"/>
  <c r="O371" i="13"/>
  <c r="N371" i="13"/>
  <c r="L371" i="13"/>
  <c r="K371" i="13"/>
  <c r="C371" i="13"/>
  <c r="AE370" i="13"/>
  <c r="O370" i="13"/>
  <c r="N370" i="13"/>
  <c r="L370" i="13"/>
  <c r="K370" i="13"/>
  <c r="C370" i="13"/>
  <c r="AE369" i="13"/>
  <c r="O369" i="13"/>
  <c r="N369" i="13"/>
  <c r="L369" i="13"/>
  <c r="K369" i="13"/>
  <c r="C369" i="13"/>
  <c r="AE368" i="13"/>
  <c r="O368" i="13"/>
  <c r="N368" i="13"/>
  <c r="L368" i="13"/>
  <c r="K368" i="13"/>
  <c r="C368" i="13"/>
  <c r="AE367" i="13"/>
  <c r="O367" i="13"/>
  <c r="N367" i="13"/>
  <c r="L367" i="13"/>
  <c r="K367" i="13"/>
  <c r="C367" i="13"/>
  <c r="AE366" i="13"/>
  <c r="O366" i="13"/>
  <c r="N366" i="13"/>
  <c r="L366" i="13"/>
  <c r="K366" i="13"/>
  <c r="C366" i="13"/>
  <c r="AE365" i="13"/>
  <c r="O365" i="13"/>
  <c r="N365" i="13"/>
  <c r="L365" i="13"/>
  <c r="K365" i="13"/>
  <c r="C365" i="13"/>
  <c r="AE364" i="13"/>
  <c r="O364" i="13"/>
  <c r="N364" i="13"/>
  <c r="L364" i="13"/>
  <c r="K364" i="13"/>
  <c r="C364" i="13"/>
  <c r="AE363" i="13"/>
  <c r="O363" i="13"/>
  <c r="N363" i="13"/>
  <c r="L363" i="13"/>
  <c r="K363" i="13"/>
  <c r="C363" i="13"/>
  <c r="AE362" i="13"/>
  <c r="O362" i="13"/>
  <c r="N362" i="13"/>
  <c r="L362" i="13"/>
  <c r="K362" i="13"/>
  <c r="C362" i="13"/>
  <c r="AE361" i="13"/>
  <c r="O361" i="13"/>
  <c r="N361" i="13"/>
  <c r="L361" i="13"/>
  <c r="K361" i="13"/>
  <c r="C361" i="13"/>
  <c r="AE360" i="13"/>
  <c r="O360" i="13"/>
  <c r="N360" i="13"/>
  <c r="L360" i="13"/>
  <c r="K360" i="13"/>
  <c r="C360" i="13"/>
  <c r="AE359" i="13"/>
  <c r="O359" i="13"/>
  <c r="N359" i="13"/>
  <c r="L359" i="13"/>
  <c r="K359" i="13"/>
  <c r="C359" i="13"/>
  <c r="AE358" i="13"/>
  <c r="O358" i="13"/>
  <c r="N358" i="13"/>
  <c r="L358" i="13"/>
  <c r="K358" i="13"/>
  <c r="C358" i="13"/>
  <c r="AE357" i="13"/>
  <c r="O357" i="13"/>
  <c r="N357" i="13"/>
  <c r="L357" i="13"/>
  <c r="K357" i="13"/>
  <c r="C357" i="13"/>
  <c r="AE356" i="13"/>
  <c r="O356" i="13"/>
  <c r="N356" i="13"/>
  <c r="L356" i="13"/>
  <c r="K356" i="13"/>
  <c r="C356" i="13"/>
  <c r="AE355" i="13"/>
  <c r="O355" i="13"/>
  <c r="N355" i="13"/>
  <c r="L355" i="13"/>
  <c r="K355" i="13"/>
  <c r="C355" i="13"/>
  <c r="AE354" i="13"/>
  <c r="O354" i="13"/>
  <c r="N354" i="13"/>
  <c r="L354" i="13"/>
  <c r="K354" i="13"/>
  <c r="C354" i="13"/>
  <c r="AE353" i="13"/>
  <c r="O353" i="13"/>
  <c r="N353" i="13"/>
  <c r="L353" i="13"/>
  <c r="K353" i="13"/>
  <c r="C353" i="13"/>
  <c r="AE352" i="13"/>
  <c r="O352" i="13"/>
  <c r="N352" i="13"/>
  <c r="L352" i="13"/>
  <c r="K352" i="13"/>
  <c r="C352" i="13"/>
  <c r="AE351" i="13"/>
  <c r="O351" i="13"/>
  <c r="N351" i="13"/>
  <c r="L351" i="13"/>
  <c r="K351" i="13"/>
  <c r="C351" i="13"/>
  <c r="AE350" i="13"/>
  <c r="O350" i="13"/>
  <c r="N350" i="13"/>
  <c r="L350" i="13"/>
  <c r="K350" i="13"/>
  <c r="C350" i="13"/>
  <c r="AE349" i="13"/>
  <c r="O349" i="13"/>
  <c r="N349" i="13"/>
  <c r="L349" i="13"/>
  <c r="K349" i="13"/>
  <c r="C349" i="13"/>
  <c r="AE348" i="13"/>
  <c r="O348" i="13"/>
  <c r="N348" i="13"/>
  <c r="L348" i="13"/>
  <c r="K348" i="13"/>
  <c r="C348" i="13"/>
  <c r="AE347" i="13"/>
  <c r="O347" i="13"/>
  <c r="N347" i="13"/>
  <c r="L347" i="13"/>
  <c r="K347" i="13"/>
  <c r="C347" i="13"/>
  <c r="AE346" i="13"/>
  <c r="O346" i="13"/>
  <c r="N346" i="13"/>
  <c r="L346" i="13"/>
  <c r="K346" i="13"/>
  <c r="C346" i="13"/>
  <c r="AE345" i="13"/>
  <c r="O345" i="13"/>
  <c r="N345" i="13"/>
  <c r="L345" i="13"/>
  <c r="K345" i="13"/>
  <c r="C345" i="13"/>
  <c r="AE344" i="13"/>
  <c r="O344" i="13"/>
  <c r="N344" i="13"/>
  <c r="L344" i="13"/>
  <c r="K344" i="13"/>
  <c r="C344" i="13"/>
  <c r="AE343" i="13"/>
  <c r="O343" i="13"/>
  <c r="N343" i="13"/>
  <c r="L343" i="13"/>
  <c r="K343" i="13"/>
  <c r="C343" i="13"/>
  <c r="AE342" i="13"/>
  <c r="O342" i="13"/>
  <c r="N342" i="13"/>
  <c r="L342" i="13"/>
  <c r="K342" i="13"/>
  <c r="C342" i="13"/>
  <c r="AE341" i="13"/>
  <c r="O341" i="13"/>
  <c r="N341" i="13"/>
  <c r="L341" i="13"/>
  <c r="K341" i="13"/>
  <c r="C341" i="13"/>
  <c r="AE340" i="13"/>
  <c r="O340" i="13"/>
  <c r="N340" i="13"/>
  <c r="L340" i="13"/>
  <c r="K340" i="13"/>
  <c r="C340" i="13"/>
  <c r="AE339" i="13"/>
  <c r="O339" i="13"/>
  <c r="N339" i="13"/>
  <c r="L339" i="13"/>
  <c r="K339" i="13"/>
  <c r="C339" i="13"/>
  <c r="AE338" i="13"/>
  <c r="O338" i="13"/>
  <c r="N338" i="13"/>
  <c r="L338" i="13"/>
  <c r="K338" i="13"/>
  <c r="C338" i="13"/>
  <c r="AE337" i="13"/>
  <c r="O337" i="13"/>
  <c r="N337" i="13"/>
  <c r="L337" i="13"/>
  <c r="K337" i="13"/>
  <c r="C337" i="13"/>
  <c r="AE336" i="13"/>
  <c r="O336" i="13"/>
  <c r="N336" i="13"/>
  <c r="L336" i="13"/>
  <c r="K336" i="13"/>
  <c r="C336" i="13"/>
  <c r="AE335" i="13"/>
  <c r="O335" i="13"/>
  <c r="N335" i="13"/>
  <c r="L335" i="13"/>
  <c r="K335" i="13"/>
  <c r="C335" i="13"/>
  <c r="AE334" i="13"/>
  <c r="O334" i="13"/>
  <c r="N334" i="13"/>
  <c r="L334" i="13"/>
  <c r="K334" i="13"/>
  <c r="C334" i="13"/>
  <c r="AE333" i="13"/>
  <c r="O333" i="13"/>
  <c r="N333" i="13"/>
  <c r="L333" i="13"/>
  <c r="K333" i="13"/>
  <c r="C333" i="13"/>
  <c r="AE332" i="13"/>
  <c r="O332" i="13"/>
  <c r="N332" i="13"/>
  <c r="L332" i="13"/>
  <c r="K332" i="13"/>
  <c r="C332" i="13"/>
  <c r="AE331" i="13"/>
  <c r="O331" i="13"/>
  <c r="N331" i="13"/>
  <c r="L331" i="13"/>
  <c r="K331" i="13"/>
  <c r="C331" i="13"/>
  <c r="AE330" i="13"/>
  <c r="O330" i="13"/>
  <c r="N330" i="13"/>
  <c r="L330" i="13"/>
  <c r="K330" i="13"/>
  <c r="C330" i="13"/>
  <c r="AE329" i="13"/>
  <c r="O329" i="13"/>
  <c r="N329" i="13"/>
  <c r="L329" i="13"/>
  <c r="K329" i="13"/>
  <c r="C329" i="13"/>
  <c r="AE328" i="13"/>
  <c r="O328" i="13"/>
  <c r="N328" i="13"/>
  <c r="L328" i="13"/>
  <c r="K328" i="13"/>
  <c r="C328" i="13"/>
  <c r="AE327" i="13"/>
  <c r="O327" i="13"/>
  <c r="N327" i="13"/>
  <c r="L327" i="13"/>
  <c r="K327" i="13"/>
  <c r="C327" i="13"/>
  <c r="AE326" i="13"/>
  <c r="O326" i="13"/>
  <c r="N326" i="13"/>
  <c r="L326" i="13"/>
  <c r="K326" i="13"/>
  <c r="C326" i="13"/>
  <c r="AE325" i="13"/>
  <c r="O325" i="13"/>
  <c r="N325" i="13"/>
  <c r="L325" i="13"/>
  <c r="K325" i="13"/>
  <c r="C325" i="13"/>
  <c r="AE324" i="13"/>
  <c r="O324" i="13"/>
  <c r="N324" i="13"/>
  <c r="L324" i="13"/>
  <c r="K324" i="13"/>
  <c r="C324" i="13"/>
  <c r="AE323" i="13"/>
  <c r="O323" i="13"/>
  <c r="N323" i="13"/>
  <c r="L323" i="13"/>
  <c r="K323" i="13"/>
  <c r="C323" i="13"/>
  <c r="AE322" i="13"/>
  <c r="O322" i="13"/>
  <c r="N322" i="13"/>
  <c r="L322" i="13"/>
  <c r="K322" i="13"/>
  <c r="C322" i="13"/>
  <c r="AE321" i="13"/>
  <c r="O321" i="13"/>
  <c r="N321" i="13"/>
  <c r="L321" i="13"/>
  <c r="K321" i="13"/>
  <c r="C321" i="13"/>
  <c r="AE320" i="13"/>
  <c r="O320" i="13"/>
  <c r="N320" i="13"/>
  <c r="L320" i="13"/>
  <c r="K320" i="13"/>
  <c r="C320" i="13"/>
  <c r="AE319" i="13"/>
  <c r="O319" i="13"/>
  <c r="N319" i="13"/>
  <c r="L319" i="13"/>
  <c r="K319" i="13"/>
  <c r="C319" i="13"/>
  <c r="AE318" i="13"/>
  <c r="O318" i="13"/>
  <c r="N318" i="13"/>
  <c r="L318" i="13"/>
  <c r="K318" i="13"/>
  <c r="C318" i="13"/>
  <c r="AE317" i="13"/>
  <c r="O317" i="13"/>
  <c r="N317" i="13"/>
  <c r="L317" i="13"/>
  <c r="K317" i="13"/>
  <c r="C317" i="13"/>
  <c r="AE316" i="13"/>
  <c r="O316" i="13"/>
  <c r="N316" i="13"/>
  <c r="L316" i="13"/>
  <c r="K316" i="13"/>
  <c r="C316" i="13"/>
  <c r="AE315" i="13"/>
  <c r="O315" i="13"/>
  <c r="N315" i="13"/>
  <c r="L315" i="13"/>
  <c r="K315" i="13"/>
  <c r="C315" i="13"/>
  <c r="AE314" i="13"/>
  <c r="O314" i="13"/>
  <c r="N314" i="13"/>
  <c r="L314" i="13"/>
  <c r="K314" i="13"/>
  <c r="C314" i="13"/>
  <c r="AE313" i="13"/>
  <c r="O313" i="13"/>
  <c r="N313" i="13"/>
  <c r="L313" i="13"/>
  <c r="K313" i="13"/>
  <c r="C313" i="13"/>
  <c r="AE312" i="13"/>
  <c r="O312" i="13"/>
  <c r="N312" i="13"/>
  <c r="L312" i="13"/>
  <c r="K312" i="13"/>
  <c r="C312" i="13"/>
  <c r="AE311" i="13"/>
  <c r="O311" i="13"/>
  <c r="N311" i="13"/>
  <c r="L311" i="13"/>
  <c r="K311" i="13"/>
  <c r="C311" i="13"/>
  <c r="AE310" i="13"/>
  <c r="O310" i="13"/>
  <c r="N310" i="13"/>
  <c r="L310" i="13"/>
  <c r="K310" i="13"/>
  <c r="C310" i="13"/>
  <c r="AE309" i="13"/>
  <c r="O309" i="13"/>
  <c r="N309" i="13"/>
  <c r="L309" i="13"/>
  <c r="K309" i="13"/>
  <c r="C309" i="13"/>
  <c r="AE308" i="13"/>
  <c r="O308" i="13"/>
  <c r="N308" i="13"/>
  <c r="L308" i="13"/>
  <c r="K308" i="13"/>
  <c r="C308" i="13"/>
  <c r="AE307" i="13"/>
  <c r="O307" i="13"/>
  <c r="N307" i="13"/>
  <c r="L307" i="13"/>
  <c r="K307" i="13"/>
  <c r="C307" i="13"/>
  <c r="AE306" i="13"/>
  <c r="O306" i="13"/>
  <c r="N306" i="13"/>
  <c r="L306" i="13"/>
  <c r="K306" i="13"/>
  <c r="C306" i="13"/>
  <c r="AE305" i="13"/>
  <c r="O305" i="13"/>
  <c r="N305" i="13"/>
  <c r="L305" i="13"/>
  <c r="K305" i="13"/>
  <c r="C305" i="13"/>
  <c r="AE304" i="13"/>
  <c r="O304" i="13"/>
  <c r="N304" i="13"/>
  <c r="L304" i="13"/>
  <c r="K304" i="13"/>
  <c r="C304" i="13"/>
  <c r="AE303" i="13"/>
  <c r="O303" i="13"/>
  <c r="N303" i="13"/>
  <c r="L303" i="13"/>
  <c r="K303" i="13"/>
  <c r="C303" i="13"/>
  <c r="AE302" i="13"/>
  <c r="O302" i="13"/>
  <c r="N302" i="13"/>
  <c r="L302" i="13"/>
  <c r="K302" i="13"/>
  <c r="C302" i="13"/>
  <c r="AE301" i="13"/>
  <c r="O301" i="13"/>
  <c r="N301" i="13"/>
  <c r="L301" i="13"/>
  <c r="K301" i="13"/>
  <c r="C301" i="13"/>
  <c r="AE300" i="13"/>
  <c r="O300" i="13"/>
  <c r="N300" i="13"/>
  <c r="L300" i="13"/>
  <c r="K300" i="13"/>
  <c r="C300" i="13"/>
  <c r="AE299" i="13"/>
  <c r="O299" i="13"/>
  <c r="N299" i="13"/>
  <c r="L299" i="13"/>
  <c r="K299" i="13"/>
  <c r="C299" i="13"/>
  <c r="AE298" i="13"/>
  <c r="O298" i="13"/>
  <c r="N298" i="13"/>
  <c r="L298" i="13"/>
  <c r="K298" i="13"/>
  <c r="C298" i="13"/>
  <c r="AE297" i="13"/>
  <c r="O297" i="13"/>
  <c r="N297" i="13"/>
  <c r="L297" i="13"/>
  <c r="K297" i="13"/>
  <c r="C297" i="13"/>
  <c r="AE296" i="13"/>
  <c r="O296" i="13"/>
  <c r="N296" i="13"/>
  <c r="L296" i="13"/>
  <c r="K296" i="13"/>
  <c r="C296" i="13"/>
  <c r="AE295" i="13"/>
  <c r="O295" i="13"/>
  <c r="N295" i="13"/>
  <c r="L295" i="13"/>
  <c r="K295" i="13"/>
  <c r="C295" i="13"/>
  <c r="AE294" i="13"/>
  <c r="O294" i="13"/>
  <c r="N294" i="13"/>
  <c r="L294" i="13"/>
  <c r="K294" i="13"/>
  <c r="C294" i="13"/>
  <c r="AE293" i="13"/>
  <c r="O293" i="13"/>
  <c r="N293" i="13"/>
  <c r="L293" i="13"/>
  <c r="K293" i="13"/>
  <c r="C293" i="13"/>
  <c r="AE292" i="13"/>
  <c r="O292" i="13"/>
  <c r="N292" i="13"/>
  <c r="L292" i="13"/>
  <c r="K292" i="13"/>
  <c r="C292" i="13"/>
  <c r="AE291" i="13"/>
  <c r="O291" i="13"/>
  <c r="N291" i="13"/>
  <c r="L291" i="13"/>
  <c r="K291" i="13"/>
  <c r="C291" i="13"/>
  <c r="AE290" i="13"/>
  <c r="O290" i="13"/>
  <c r="N290" i="13"/>
  <c r="L290" i="13"/>
  <c r="K290" i="13"/>
  <c r="C290" i="13"/>
  <c r="AE289" i="13"/>
  <c r="O289" i="13"/>
  <c r="N289" i="13"/>
  <c r="L289" i="13"/>
  <c r="K289" i="13"/>
  <c r="C289" i="13"/>
  <c r="AE288" i="13"/>
  <c r="O288" i="13"/>
  <c r="N288" i="13"/>
  <c r="L288" i="13"/>
  <c r="K288" i="13"/>
  <c r="C288" i="13"/>
  <c r="AE287" i="13"/>
  <c r="O287" i="13"/>
  <c r="N287" i="13"/>
  <c r="L287" i="13"/>
  <c r="K287" i="13"/>
  <c r="C287" i="13"/>
  <c r="AE286" i="13"/>
  <c r="O286" i="13"/>
  <c r="N286" i="13"/>
  <c r="L286" i="13"/>
  <c r="K286" i="13"/>
  <c r="C286" i="13"/>
  <c r="AE285" i="13"/>
  <c r="O285" i="13"/>
  <c r="N285" i="13"/>
  <c r="L285" i="13"/>
  <c r="K285" i="13"/>
  <c r="C285" i="13"/>
  <c r="AE284" i="13"/>
  <c r="O284" i="13"/>
  <c r="N284" i="13"/>
  <c r="L284" i="13"/>
  <c r="K284" i="13"/>
  <c r="C284" i="13"/>
  <c r="AE283" i="13"/>
  <c r="O283" i="13"/>
  <c r="N283" i="13"/>
  <c r="L283" i="13"/>
  <c r="K283" i="13"/>
  <c r="C283" i="13"/>
  <c r="AE282" i="13"/>
  <c r="O282" i="13"/>
  <c r="N282" i="13"/>
  <c r="L282" i="13"/>
  <c r="K282" i="13"/>
  <c r="C282" i="13"/>
  <c r="AE281" i="13"/>
  <c r="O281" i="13"/>
  <c r="N281" i="13"/>
  <c r="L281" i="13"/>
  <c r="K281" i="13"/>
  <c r="C281" i="13"/>
  <c r="AE280" i="13"/>
  <c r="O280" i="13"/>
  <c r="N280" i="13"/>
  <c r="L280" i="13"/>
  <c r="K280" i="13"/>
  <c r="C280" i="13"/>
  <c r="AE279" i="13"/>
  <c r="O279" i="13"/>
  <c r="N279" i="13"/>
  <c r="L279" i="13"/>
  <c r="K279" i="13"/>
  <c r="C279" i="13"/>
  <c r="AE278" i="13"/>
  <c r="O278" i="13"/>
  <c r="N278" i="13"/>
  <c r="L278" i="13"/>
  <c r="K278" i="13"/>
  <c r="C278" i="13"/>
  <c r="AE277" i="13"/>
  <c r="O277" i="13"/>
  <c r="N277" i="13"/>
  <c r="L277" i="13"/>
  <c r="K277" i="13"/>
  <c r="C277" i="13"/>
  <c r="AE276" i="13"/>
  <c r="O276" i="13"/>
  <c r="N276" i="13"/>
  <c r="L276" i="13"/>
  <c r="K276" i="13"/>
  <c r="C276" i="13"/>
  <c r="AE275" i="13"/>
  <c r="O275" i="13"/>
  <c r="N275" i="13"/>
  <c r="L275" i="13"/>
  <c r="K275" i="13"/>
  <c r="C275" i="13"/>
  <c r="AE274" i="13"/>
  <c r="O274" i="13"/>
  <c r="N274" i="13"/>
  <c r="L274" i="13"/>
  <c r="K274" i="13"/>
  <c r="C274" i="13"/>
  <c r="AE273" i="13"/>
  <c r="O273" i="13"/>
  <c r="N273" i="13"/>
  <c r="L273" i="13"/>
  <c r="K273" i="13"/>
  <c r="C273" i="13"/>
  <c r="AE272" i="13"/>
  <c r="O272" i="13"/>
  <c r="N272" i="13"/>
  <c r="L272" i="13"/>
  <c r="K272" i="13"/>
  <c r="C272" i="13"/>
  <c r="AE271" i="13"/>
  <c r="O271" i="13"/>
  <c r="N271" i="13"/>
  <c r="L271" i="13"/>
  <c r="K271" i="13"/>
  <c r="C271" i="13"/>
  <c r="AE270" i="13"/>
  <c r="O270" i="13"/>
  <c r="N270" i="13"/>
  <c r="L270" i="13"/>
  <c r="K270" i="13"/>
  <c r="C270" i="13"/>
  <c r="AE269" i="13"/>
  <c r="O269" i="13"/>
  <c r="N269" i="13"/>
  <c r="L269" i="13"/>
  <c r="K269" i="13"/>
  <c r="C269" i="13"/>
  <c r="AE268" i="13"/>
  <c r="O268" i="13"/>
  <c r="N268" i="13"/>
  <c r="L268" i="13"/>
  <c r="K268" i="13"/>
  <c r="C268" i="13"/>
  <c r="AE267" i="13"/>
  <c r="O267" i="13"/>
  <c r="N267" i="13"/>
  <c r="L267" i="13"/>
  <c r="K267" i="13"/>
  <c r="C267" i="13"/>
  <c r="AE266" i="13"/>
  <c r="O266" i="13"/>
  <c r="N266" i="13"/>
  <c r="L266" i="13"/>
  <c r="K266" i="13"/>
  <c r="C266" i="13"/>
  <c r="AE265" i="13"/>
  <c r="O265" i="13"/>
  <c r="N265" i="13"/>
  <c r="L265" i="13"/>
  <c r="K265" i="13"/>
  <c r="C265" i="13"/>
  <c r="AE264" i="13"/>
  <c r="O264" i="13"/>
  <c r="N264" i="13"/>
  <c r="L264" i="13"/>
  <c r="K264" i="13"/>
  <c r="C264" i="13"/>
  <c r="AE263" i="13"/>
  <c r="O263" i="13"/>
  <c r="N263" i="13"/>
  <c r="L263" i="13"/>
  <c r="K263" i="13"/>
  <c r="C263" i="13"/>
  <c r="AE262" i="13"/>
  <c r="O262" i="13"/>
  <c r="N262" i="13"/>
  <c r="L262" i="13"/>
  <c r="K262" i="13"/>
  <c r="C262" i="13"/>
  <c r="AE261" i="13"/>
  <c r="O261" i="13"/>
  <c r="N261" i="13"/>
  <c r="L261" i="13"/>
  <c r="K261" i="13"/>
  <c r="C261" i="13"/>
  <c r="AE260" i="13"/>
  <c r="O260" i="13"/>
  <c r="N260" i="13"/>
  <c r="L260" i="13"/>
  <c r="K260" i="13"/>
  <c r="C260" i="13"/>
  <c r="AE259" i="13"/>
  <c r="O259" i="13"/>
  <c r="N259" i="13"/>
  <c r="L259" i="13"/>
  <c r="K259" i="13"/>
  <c r="C259" i="13"/>
  <c r="AE258" i="13"/>
  <c r="O258" i="13"/>
  <c r="N258" i="13"/>
  <c r="L258" i="13"/>
  <c r="K258" i="13"/>
  <c r="C258" i="13"/>
  <c r="AE257" i="13"/>
  <c r="O257" i="13"/>
  <c r="N257" i="13"/>
  <c r="L257" i="13"/>
  <c r="K257" i="13"/>
  <c r="C257" i="13"/>
  <c r="AE256" i="13"/>
  <c r="O256" i="13"/>
  <c r="N256" i="13"/>
  <c r="L256" i="13"/>
  <c r="K256" i="13"/>
  <c r="C256" i="13"/>
  <c r="AE255" i="13"/>
  <c r="O255" i="13"/>
  <c r="N255" i="13"/>
  <c r="L255" i="13"/>
  <c r="K255" i="13"/>
  <c r="C255" i="13"/>
  <c r="AE254" i="13"/>
  <c r="O254" i="13"/>
  <c r="N254" i="13"/>
  <c r="L254" i="13"/>
  <c r="K254" i="13"/>
  <c r="C254" i="13"/>
  <c r="AE253" i="13"/>
  <c r="O253" i="13"/>
  <c r="N253" i="13"/>
  <c r="L253" i="13"/>
  <c r="K253" i="13"/>
  <c r="C253" i="13"/>
  <c r="AE252" i="13"/>
  <c r="O252" i="13"/>
  <c r="N252" i="13"/>
  <c r="L252" i="13"/>
  <c r="K252" i="13"/>
  <c r="C252" i="13"/>
  <c r="AE251" i="13"/>
  <c r="O251" i="13"/>
  <c r="N251" i="13"/>
  <c r="L251" i="13"/>
  <c r="K251" i="13"/>
  <c r="C251" i="13"/>
  <c r="AE250" i="13"/>
  <c r="O250" i="13"/>
  <c r="N250" i="13"/>
  <c r="L250" i="13"/>
  <c r="K250" i="13"/>
  <c r="C250" i="13"/>
  <c r="AE249" i="13"/>
  <c r="O249" i="13"/>
  <c r="N249" i="13"/>
  <c r="L249" i="13"/>
  <c r="K249" i="13"/>
  <c r="C249" i="13"/>
  <c r="AE248" i="13"/>
  <c r="O248" i="13"/>
  <c r="N248" i="13"/>
  <c r="L248" i="13"/>
  <c r="K248" i="13"/>
  <c r="C248" i="13"/>
  <c r="AE247" i="13"/>
  <c r="O247" i="13"/>
  <c r="N247" i="13"/>
  <c r="L247" i="13"/>
  <c r="K247" i="13"/>
  <c r="C247" i="13"/>
  <c r="AE246" i="13"/>
  <c r="O246" i="13"/>
  <c r="N246" i="13"/>
  <c r="L246" i="13"/>
  <c r="K246" i="13"/>
  <c r="C246" i="13"/>
  <c r="AE245" i="13"/>
  <c r="O245" i="13"/>
  <c r="N245" i="13"/>
  <c r="L245" i="13"/>
  <c r="K245" i="13"/>
  <c r="C245" i="13"/>
  <c r="AE244" i="13"/>
  <c r="O244" i="13"/>
  <c r="N244" i="13"/>
  <c r="L244" i="13"/>
  <c r="K244" i="13"/>
  <c r="C244" i="13"/>
  <c r="AE243" i="13"/>
  <c r="O243" i="13"/>
  <c r="N243" i="13"/>
  <c r="L243" i="13"/>
  <c r="K243" i="13"/>
  <c r="C243" i="13"/>
  <c r="AE242" i="13"/>
  <c r="O242" i="13"/>
  <c r="N242" i="13"/>
  <c r="L242" i="13"/>
  <c r="K242" i="13"/>
  <c r="C242" i="13"/>
  <c r="AE241" i="13"/>
  <c r="O241" i="13"/>
  <c r="N241" i="13"/>
  <c r="L241" i="13"/>
  <c r="K241" i="13"/>
  <c r="C241" i="13"/>
  <c r="AE240" i="13"/>
  <c r="O240" i="13"/>
  <c r="N240" i="13"/>
  <c r="L240" i="13"/>
  <c r="K240" i="13"/>
  <c r="C240" i="13"/>
  <c r="AE239" i="13"/>
  <c r="O239" i="13"/>
  <c r="N239" i="13"/>
  <c r="L239" i="13"/>
  <c r="K239" i="13"/>
  <c r="C239" i="13"/>
  <c r="AE238" i="13"/>
  <c r="O238" i="13"/>
  <c r="N238" i="13"/>
  <c r="L238" i="13"/>
  <c r="K238" i="13"/>
  <c r="C238" i="13"/>
  <c r="AE237" i="13"/>
  <c r="O237" i="13"/>
  <c r="N237" i="13"/>
  <c r="L237" i="13"/>
  <c r="K237" i="13"/>
  <c r="C237" i="13"/>
  <c r="AE236" i="13"/>
  <c r="O236" i="13"/>
  <c r="N236" i="13"/>
  <c r="L236" i="13"/>
  <c r="K236" i="13"/>
  <c r="C236" i="13"/>
  <c r="AE235" i="13"/>
  <c r="O235" i="13"/>
  <c r="N235" i="13"/>
  <c r="L235" i="13"/>
  <c r="K235" i="13"/>
  <c r="C235" i="13"/>
  <c r="AE234" i="13"/>
  <c r="O234" i="13"/>
  <c r="N234" i="13"/>
  <c r="L234" i="13"/>
  <c r="K234" i="13"/>
  <c r="C234" i="13"/>
  <c r="AE233" i="13"/>
  <c r="O233" i="13"/>
  <c r="N233" i="13"/>
  <c r="L233" i="13"/>
  <c r="K233" i="13"/>
  <c r="C233" i="13"/>
  <c r="AE232" i="13"/>
  <c r="O232" i="13"/>
  <c r="N232" i="13"/>
  <c r="L232" i="13"/>
  <c r="K232" i="13"/>
  <c r="C232" i="13"/>
  <c r="AE231" i="13"/>
  <c r="O231" i="13"/>
  <c r="N231" i="13"/>
  <c r="L231" i="13"/>
  <c r="K231" i="13"/>
  <c r="C231" i="13"/>
  <c r="AE230" i="13"/>
  <c r="O230" i="13"/>
  <c r="N230" i="13"/>
  <c r="L230" i="13"/>
  <c r="K230" i="13"/>
  <c r="C230" i="13"/>
  <c r="AE229" i="13"/>
  <c r="O229" i="13"/>
  <c r="N229" i="13"/>
  <c r="L229" i="13"/>
  <c r="K229" i="13"/>
  <c r="C229" i="13"/>
  <c r="AE228" i="13"/>
  <c r="O228" i="13"/>
  <c r="N228" i="13"/>
  <c r="L228" i="13"/>
  <c r="K228" i="13"/>
  <c r="C228" i="13"/>
  <c r="AE227" i="13"/>
  <c r="O227" i="13"/>
  <c r="N227" i="13"/>
  <c r="L227" i="13"/>
  <c r="K227" i="13"/>
  <c r="C227" i="13"/>
  <c r="AE226" i="13"/>
  <c r="O226" i="13"/>
  <c r="N226" i="13"/>
  <c r="L226" i="13"/>
  <c r="K226" i="13"/>
  <c r="C226" i="13"/>
  <c r="AE225" i="13"/>
  <c r="O225" i="13"/>
  <c r="N225" i="13"/>
  <c r="L225" i="13"/>
  <c r="K225" i="13"/>
  <c r="C225" i="13"/>
  <c r="AE224" i="13"/>
  <c r="O224" i="13"/>
  <c r="N224" i="13"/>
  <c r="L224" i="13"/>
  <c r="K224" i="13"/>
  <c r="C224" i="13"/>
  <c r="AE223" i="13"/>
  <c r="O223" i="13"/>
  <c r="N223" i="13"/>
  <c r="L223" i="13"/>
  <c r="K223" i="13"/>
  <c r="C223" i="13"/>
  <c r="AE222" i="13"/>
  <c r="O222" i="13"/>
  <c r="N222" i="13"/>
  <c r="L222" i="13"/>
  <c r="K222" i="13"/>
  <c r="C222" i="13"/>
  <c r="AE221" i="13"/>
  <c r="O221" i="13"/>
  <c r="N221" i="13"/>
  <c r="L221" i="13"/>
  <c r="K221" i="13"/>
  <c r="C221" i="13"/>
  <c r="AE220" i="13"/>
  <c r="O220" i="13"/>
  <c r="N220" i="13"/>
  <c r="L220" i="13"/>
  <c r="K220" i="13"/>
  <c r="C220" i="13"/>
  <c r="AE219" i="13"/>
  <c r="O219" i="13"/>
  <c r="N219" i="13"/>
  <c r="L219" i="13"/>
  <c r="K219" i="13"/>
  <c r="C219" i="13"/>
  <c r="AE218" i="13"/>
  <c r="O218" i="13"/>
  <c r="N218" i="13"/>
  <c r="L218" i="13"/>
  <c r="K218" i="13"/>
  <c r="C218" i="13"/>
  <c r="AE217" i="13"/>
  <c r="O217" i="13"/>
  <c r="N217" i="13"/>
  <c r="L217" i="13"/>
  <c r="K217" i="13"/>
  <c r="C217" i="13"/>
  <c r="AE216" i="13"/>
  <c r="O216" i="13"/>
  <c r="N216" i="13"/>
  <c r="L216" i="13"/>
  <c r="K216" i="13"/>
  <c r="C216" i="13"/>
  <c r="AE215" i="13"/>
  <c r="O215" i="13"/>
  <c r="N215" i="13"/>
  <c r="L215" i="13"/>
  <c r="K215" i="13"/>
  <c r="C215" i="13"/>
  <c r="AE214" i="13"/>
  <c r="O214" i="13"/>
  <c r="N214" i="13"/>
  <c r="L214" i="13"/>
  <c r="K214" i="13"/>
  <c r="C214" i="13"/>
  <c r="AE213" i="13"/>
  <c r="O213" i="13"/>
  <c r="N213" i="13"/>
  <c r="L213" i="13"/>
  <c r="K213" i="13"/>
  <c r="C213" i="13"/>
  <c r="AE212" i="13"/>
  <c r="O212" i="13"/>
  <c r="N212" i="13"/>
  <c r="L212" i="13"/>
  <c r="K212" i="13"/>
  <c r="C212" i="13"/>
  <c r="AE211" i="13"/>
  <c r="O211" i="13"/>
  <c r="N211" i="13"/>
  <c r="L211" i="13"/>
  <c r="K211" i="13"/>
  <c r="C211" i="13"/>
  <c r="AE210" i="13"/>
  <c r="O210" i="13"/>
  <c r="N210" i="13"/>
  <c r="L210" i="13"/>
  <c r="K210" i="13"/>
  <c r="C210" i="13"/>
  <c r="AE209" i="13"/>
  <c r="O209" i="13"/>
  <c r="N209" i="13"/>
  <c r="L209" i="13"/>
  <c r="K209" i="13"/>
  <c r="C209" i="13"/>
  <c r="AE208" i="13"/>
  <c r="O208" i="13"/>
  <c r="N208" i="13"/>
  <c r="L208" i="13"/>
  <c r="K208" i="13"/>
  <c r="C208" i="13"/>
  <c r="AE207" i="13"/>
  <c r="O207" i="13"/>
  <c r="N207" i="13"/>
  <c r="L207" i="13"/>
  <c r="K207" i="13"/>
  <c r="C207" i="13"/>
  <c r="AE206" i="13"/>
  <c r="O206" i="13"/>
  <c r="N206" i="13"/>
  <c r="L206" i="13"/>
  <c r="K206" i="13"/>
  <c r="C206" i="13"/>
  <c r="AE205" i="13"/>
  <c r="O205" i="13"/>
  <c r="N205" i="13"/>
  <c r="L205" i="13"/>
  <c r="K205" i="13"/>
  <c r="C205" i="13"/>
  <c r="AE204" i="13"/>
  <c r="O204" i="13"/>
  <c r="N204" i="13"/>
  <c r="L204" i="13"/>
  <c r="K204" i="13"/>
  <c r="C204" i="13"/>
  <c r="AE203" i="13"/>
  <c r="O203" i="13"/>
  <c r="N203" i="13"/>
  <c r="L203" i="13"/>
  <c r="K203" i="13"/>
  <c r="C203" i="13"/>
  <c r="AE202" i="13"/>
  <c r="O202" i="13"/>
  <c r="N202" i="13"/>
  <c r="L202" i="13"/>
  <c r="K202" i="13"/>
  <c r="C202" i="13"/>
  <c r="AE201" i="13"/>
  <c r="O201" i="13"/>
  <c r="N201" i="13"/>
  <c r="L201" i="13"/>
  <c r="K201" i="13"/>
  <c r="C201" i="13"/>
  <c r="AE200" i="13"/>
  <c r="O200" i="13"/>
  <c r="N200" i="13"/>
  <c r="L200" i="13"/>
  <c r="K200" i="13"/>
  <c r="C200" i="13"/>
  <c r="AE199" i="13"/>
  <c r="O199" i="13"/>
  <c r="N199" i="13"/>
  <c r="L199" i="13"/>
  <c r="K199" i="13"/>
  <c r="C199" i="13"/>
  <c r="AE198" i="13"/>
  <c r="O198" i="13"/>
  <c r="N198" i="13"/>
  <c r="L198" i="13"/>
  <c r="K198" i="13"/>
  <c r="C198" i="13"/>
  <c r="AE197" i="13"/>
  <c r="O197" i="13"/>
  <c r="N197" i="13"/>
  <c r="L197" i="13"/>
  <c r="K197" i="13"/>
  <c r="C197" i="13"/>
  <c r="AE196" i="13"/>
  <c r="O196" i="13"/>
  <c r="N196" i="13"/>
  <c r="L196" i="13"/>
  <c r="K196" i="13"/>
  <c r="C196" i="13"/>
  <c r="AE195" i="13"/>
  <c r="O195" i="13"/>
  <c r="N195" i="13"/>
  <c r="L195" i="13"/>
  <c r="K195" i="13"/>
  <c r="C195" i="13"/>
  <c r="AE194" i="13"/>
  <c r="O194" i="13"/>
  <c r="N194" i="13"/>
  <c r="L194" i="13"/>
  <c r="K194" i="13"/>
  <c r="C194" i="13"/>
  <c r="AE193" i="13"/>
  <c r="O193" i="13"/>
  <c r="N193" i="13"/>
  <c r="L193" i="13"/>
  <c r="K193" i="13"/>
  <c r="C193" i="13"/>
  <c r="AE192" i="13"/>
  <c r="O192" i="13"/>
  <c r="N192" i="13"/>
  <c r="L192" i="13"/>
  <c r="K192" i="13"/>
  <c r="C192" i="13"/>
  <c r="AE191" i="13"/>
  <c r="O191" i="13"/>
  <c r="N191" i="13"/>
  <c r="L191" i="13"/>
  <c r="K191" i="13"/>
  <c r="C191" i="13"/>
  <c r="AE190" i="13"/>
  <c r="O190" i="13"/>
  <c r="N190" i="13"/>
  <c r="L190" i="13"/>
  <c r="K190" i="13"/>
  <c r="C190" i="13"/>
  <c r="AE189" i="13"/>
  <c r="O189" i="13"/>
  <c r="N189" i="13"/>
  <c r="L189" i="13"/>
  <c r="K189" i="13"/>
  <c r="C189" i="13"/>
  <c r="AE188" i="13"/>
  <c r="O188" i="13"/>
  <c r="N188" i="13"/>
  <c r="L188" i="13"/>
  <c r="K188" i="13"/>
  <c r="C188" i="13"/>
  <c r="AE187" i="13"/>
  <c r="O187" i="13"/>
  <c r="N187" i="13"/>
  <c r="L187" i="13"/>
  <c r="K187" i="13"/>
  <c r="C187" i="13"/>
  <c r="AE186" i="13"/>
  <c r="O186" i="13"/>
  <c r="N186" i="13"/>
  <c r="L186" i="13"/>
  <c r="K186" i="13"/>
  <c r="C186" i="13"/>
  <c r="AE185" i="13"/>
  <c r="O185" i="13"/>
  <c r="N185" i="13"/>
  <c r="L185" i="13"/>
  <c r="K185" i="13"/>
  <c r="C185" i="13"/>
  <c r="AE184" i="13"/>
  <c r="O184" i="13"/>
  <c r="N184" i="13"/>
  <c r="L184" i="13"/>
  <c r="K184" i="13"/>
  <c r="C184" i="13"/>
  <c r="AE183" i="13"/>
  <c r="O183" i="13"/>
  <c r="N183" i="13"/>
  <c r="L183" i="13"/>
  <c r="K183" i="13"/>
  <c r="C183" i="13"/>
  <c r="AE182" i="13"/>
  <c r="O182" i="13"/>
  <c r="N182" i="13"/>
  <c r="L182" i="13"/>
  <c r="K182" i="13"/>
  <c r="C182" i="13"/>
  <c r="AE181" i="13"/>
  <c r="O181" i="13"/>
  <c r="N181" i="13"/>
  <c r="L181" i="13"/>
  <c r="K181" i="13"/>
  <c r="C181" i="13"/>
  <c r="AE180" i="13"/>
  <c r="O180" i="13"/>
  <c r="N180" i="13"/>
  <c r="L180" i="13"/>
  <c r="K180" i="13"/>
  <c r="C180" i="13"/>
  <c r="AE179" i="13"/>
  <c r="O179" i="13"/>
  <c r="N179" i="13"/>
  <c r="L179" i="13"/>
  <c r="K179" i="13"/>
  <c r="C179" i="13"/>
  <c r="AE178" i="13"/>
  <c r="O178" i="13"/>
  <c r="N178" i="13"/>
  <c r="L178" i="13"/>
  <c r="K178" i="13"/>
  <c r="C178" i="13"/>
  <c r="AE177" i="13"/>
  <c r="O177" i="13"/>
  <c r="N177" i="13"/>
  <c r="L177" i="13"/>
  <c r="K177" i="13"/>
  <c r="C177" i="13"/>
  <c r="AE176" i="13"/>
  <c r="O176" i="13"/>
  <c r="N176" i="13"/>
  <c r="L176" i="13"/>
  <c r="K176" i="13"/>
  <c r="C176" i="13"/>
  <c r="AE175" i="13"/>
  <c r="O175" i="13"/>
  <c r="N175" i="13"/>
  <c r="L175" i="13"/>
  <c r="K175" i="13"/>
  <c r="C175" i="13"/>
  <c r="AE174" i="13"/>
  <c r="O174" i="13"/>
  <c r="N174" i="13"/>
  <c r="L174" i="13"/>
  <c r="K174" i="13"/>
  <c r="C174" i="13"/>
  <c r="AE173" i="13"/>
  <c r="O173" i="13"/>
  <c r="N173" i="13"/>
  <c r="L173" i="13"/>
  <c r="K173" i="13"/>
  <c r="C173" i="13"/>
  <c r="AE172" i="13"/>
  <c r="O172" i="13"/>
  <c r="N172" i="13"/>
  <c r="L172" i="13"/>
  <c r="K172" i="13"/>
  <c r="C172" i="13"/>
  <c r="AE171" i="13"/>
  <c r="O171" i="13"/>
  <c r="N171" i="13"/>
  <c r="L171" i="13"/>
  <c r="K171" i="13"/>
  <c r="C171" i="13"/>
  <c r="AE170" i="13"/>
  <c r="O170" i="13"/>
  <c r="N170" i="13"/>
  <c r="L170" i="13"/>
  <c r="K170" i="13"/>
  <c r="C170" i="13"/>
  <c r="AE169" i="13"/>
  <c r="O169" i="13"/>
  <c r="N169" i="13"/>
  <c r="L169" i="13"/>
  <c r="K169" i="13"/>
  <c r="C169" i="13"/>
  <c r="AE168" i="13"/>
  <c r="O168" i="13"/>
  <c r="N168" i="13"/>
  <c r="L168" i="13"/>
  <c r="K168" i="13"/>
  <c r="C168" i="13"/>
  <c r="AE167" i="13"/>
  <c r="O167" i="13"/>
  <c r="N167" i="13"/>
  <c r="L167" i="13"/>
  <c r="K167" i="13"/>
  <c r="C167" i="13"/>
  <c r="AE166" i="13"/>
  <c r="O166" i="13"/>
  <c r="N166" i="13"/>
  <c r="L166" i="13"/>
  <c r="K166" i="13"/>
  <c r="C166" i="13"/>
  <c r="AE165" i="13"/>
  <c r="O165" i="13"/>
  <c r="N165" i="13"/>
  <c r="L165" i="13"/>
  <c r="K165" i="13"/>
  <c r="C165" i="13"/>
  <c r="AE164" i="13"/>
  <c r="O164" i="13"/>
  <c r="N164" i="13"/>
  <c r="L164" i="13"/>
  <c r="K164" i="13"/>
  <c r="C164" i="13"/>
  <c r="AE163" i="13"/>
  <c r="O163" i="13"/>
  <c r="N163" i="13"/>
  <c r="L163" i="13"/>
  <c r="K163" i="13"/>
  <c r="C163" i="13"/>
  <c r="AE162" i="13"/>
  <c r="O162" i="13"/>
  <c r="N162" i="13"/>
  <c r="L162" i="13"/>
  <c r="K162" i="13"/>
  <c r="C162" i="13"/>
  <c r="AE161" i="13"/>
  <c r="O161" i="13"/>
  <c r="N161" i="13"/>
  <c r="L161" i="13"/>
  <c r="K161" i="13"/>
  <c r="C161" i="13"/>
  <c r="AE160" i="13"/>
  <c r="O160" i="13"/>
  <c r="N160" i="13"/>
  <c r="L160" i="13"/>
  <c r="K160" i="13"/>
  <c r="C160" i="13"/>
  <c r="AE159" i="13"/>
  <c r="O159" i="13"/>
  <c r="N159" i="13"/>
  <c r="L159" i="13"/>
  <c r="K159" i="13"/>
  <c r="C159" i="13"/>
  <c r="AE158" i="13"/>
  <c r="O158" i="13"/>
  <c r="N158" i="13"/>
  <c r="L158" i="13"/>
  <c r="K158" i="13"/>
  <c r="C158" i="13"/>
  <c r="AE157" i="13"/>
  <c r="O157" i="13"/>
  <c r="N157" i="13"/>
  <c r="L157" i="13"/>
  <c r="K157" i="13"/>
  <c r="C157" i="13"/>
  <c r="AE156" i="13"/>
  <c r="O156" i="13"/>
  <c r="N156" i="13"/>
  <c r="L156" i="13"/>
  <c r="K156" i="13"/>
  <c r="C156" i="13"/>
  <c r="AE155" i="13"/>
  <c r="O155" i="13"/>
  <c r="N155" i="13"/>
  <c r="L155" i="13"/>
  <c r="K155" i="13"/>
  <c r="C155" i="13"/>
  <c r="AE154" i="13"/>
  <c r="O154" i="13"/>
  <c r="N154" i="13"/>
  <c r="L154" i="13"/>
  <c r="K154" i="13"/>
  <c r="C154" i="13"/>
  <c r="AE153" i="13"/>
  <c r="O153" i="13"/>
  <c r="N153" i="13"/>
  <c r="L153" i="13"/>
  <c r="K153" i="13"/>
  <c r="C153" i="13"/>
  <c r="AE152" i="13"/>
  <c r="O152" i="13"/>
  <c r="N152" i="13"/>
  <c r="L152" i="13"/>
  <c r="K152" i="13"/>
  <c r="C152" i="13"/>
  <c r="AE151" i="13"/>
  <c r="O151" i="13"/>
  <c r="N151" i="13"/>
  <c r="L151" i="13"/>
  <c r="K151" i="13"/>
  <c r="C151" i="13"/>
  <c r="AE150" i="13"/>
  <c r="O150" i="13"/>
  <c r="N150" i="13"/>
  <c r="L150" i="13"/>
  <c r="K150" i="13"/>
  <c r="C150" i="13"/>
  <c r="AE149" i="13"/>
  <c r="O149" i="13"/>
  <c r="N149" i="13"/>
  <c r="L149" i="13"/>
  <c r="K149" i="13"/>
  <c r="C149" i="13"/>
  <c r="AE148" i="13"/>
  <c r="O148" i="13"/>
  <c r="N148" i="13"/>
  <c r="L148" i="13"/>
  <c r="K148" i="13"/>
  <c r="C148" i="13"/>
  <c r="AE147" i="13"/>
  <c r="O147" i="13"/>
  <c r="N147" i="13"/>
  <c r="L147" i="13"/>
  <c r="K147" i="13"/>
  <c r="C147" i="13"/>
  <c r="AE146" i="13"/>
  <c r="O146" i="13"/>
  <c r="N146" i="13"/>
  <c r="L146" i="13"/>
  <c r="K146" i="13"/>
  <c r="C146" i="13"/>
  <c r="AE145" i="13"/>
  <c r="O145" i="13"/>
  <c r="N145" i="13"/>
  <c r="L145" i="13"/>
  <c r="K145" i="13"/>
  <c r="C145" i="13"/>
  <c r="AE144" i="13"/>
  <c r="O144" i="13"/>
  <c r="N144" i="13"/>
  <c r="L144" i="13"/>
  <c r="K144" i="13"/>
  <c r="C144" i="13"/>
  <c r="AE143" i="13"/>
  <c r="O143" i="13"/>
  <c r="N143" i="13"/>
  <c r="L143" i="13"/>
  <c r="K143" i="13"/>
  <c r="C143" i="13"/>
  <c r="AE142" i="13"/>
  <c r="O142" i="13"/>
  <c r="N142" i="13"/>
  <c r="L142" i="13"/>
  <c r="K142" i="13"/>
  <c r="C142" i="13"/>
  <c r="AE141" i="13"/>
  <c r="O141" i="13"/>
  <c r="N141" i="13"/>
  <c r="L141" i="13"/>
  <c r="K141" i="13"/>
  <c r="C141" i="13"/>
  <c r="AE140" i="13"/>
  <c r="O140" i="13"/>
  <c r="N140" i="13"/>
  <c r="L140" i="13"/>
  <c r="K140" i="13"/>
  <c r="C140" i="13"/>
  <c r="AE139" i="13"/>
  <c r="O139" i="13"/>
  <c r="N139" i="13"/>
  <c r="L139" i="13"/>
  <c r="K139" i="13"/>
  <c r="C139" i="13"/>
  <c r="AE138" i="13"/>
  <c r="O138" i="13"/>
  <c r="N138" i="13"/>
  <c r="L138" i="13"/>
  <c r="K138" i="13"/>
  <c r="C138" i="13"/>
  <c r="AE137" i="13"/>
  <c r="O137" i="13"/>
  <c r="N137" i="13"/>
  <c r="L137" i="13"/>
  <c r="K137" i="13"/>
  <c r="C137" i="13"/>
  <c r="AE136" i="13"/>
  <c r="O136" i="13"/>
  <c r="N136" i="13"/>
  <c r="L136" i="13"/>
  <c r="K136" i="13"/>
  <c r="C136" i="13"/>
  <c r="AE135" i="13"/>
  <c r="O135" i="13"/>
  <c r="N135" i="13"/>
  <c r="L135" i="13"/>
  <c r="K135" i="13"/>
  <c r="C135" i="13"/>
  <c r="AE134" i="13"/>
  <c r="O134" i="13"/>
  <c r="N134" i="13"/>
  <c r="L134" i="13"/>
  <c r="K134" i="13"/>
  <c r="C134" i="13"/>
  <c r="AE133" i="13"/>
  <c r="O133" i="13"/>
  <c r="N133" i="13"/>
  <c r="L133" i="13"/>
  <c r="K133" i="13"/>
  <c r="C133" i="13"/>
  <c r="AE132" i="13"/>
  <c r="O132" i="13"/>
  <c r="N132" i="13"/>
  <c r="L132" i="13"/>
  <c r="K132" i="13"/>
  <c r="C132" i="13"/>
  <c r="AE131" i="13"/>
  <c r="O131" i="13"/>
  <c r="N131" i="13"/>
  <c r="L131" i="13"/>
  <c r="K131" i="13"/>
  <c r="C131" i="13"/>
  <c r="AE130" i="13"/>
  <c r="O130" i="13"/>
  <c r="N130" i="13"/>
  <c r="L130" i="13"/>
  <c r="K130" i="13"/>
  <c r="C130" i="13"/>
  <c r="AE129" i="13"/>
  <c r="O129" i="13"/>
  <c r="N129" i="13"/>
  <c r="L129" i="13"/>
  <c r="K129" i="13"/>
  <c r="C129" i="13"/>
  <c r="AE128" i="13"/>
  <c r="O128" i="13"/>
  <c r="N128" i="13"/>
  <c r="L128" i="13"/>
  <c r="K128" i="13"/>
  <c r="C128" i="13"/>
  <c r="AE127" i="13"/>
  <c r="O127" i="13"/>
  <c r="N127" i="13"/>
  <c r="L127" i="13"/>
  <c r="K127" i="13"/>
  <c r="C127" i="13"/>
  <c r="AE126" i="13"/>
  <c r="O126" i="13"/>
  <c r="N126" i="13"/>
  <c r="L126" i="13"/>
  <c r="K126" i="13"/>
  <c r="C126" i="13"/>
  <c r="AE125" i="13"/>
  <c r="O125" i="13"/>
  <c r="N125" i="13"/>
  <c r="L125" i="13"/>
  <c r="K125" i="13"/>
  <c r="C125" i="13"/>
  <c r="AE124" i="13"/>
  <c r="O124" i="13"/>
  <c r="N124" i="13"/>
  <c r="L124" i="13"/>
  <c r="K124" i="13"/>
  <c r="C124" i="13"/>
  <c r="AE123" i="13"/>
  <c r="O123" i="13"/>
  <c r="N123" i="13"/>
  <c r="L123" i="13"/>
  <c r="K123" i="13"/>
  <c r="C123" i="13"/>
  <c r="AE122" i="13"/>
  <c r="O122" i="13"/>
  <c r="N122" i="13"/>
  <c r="L122" i="13"/>
  <c r="K122" i="13"/>
  <c r="C122" i="13"/>
  <c r="AE121" i="13"/>
  <c r="O121" i="13"/>
  <c r="N121" i="13"/>
  <c r="L121" i="13"/>
  <c r="K121" i="13"/>
  <c r="C121" i="13"/>
  <c r="AE120" i="13"/>
  <c r="O120" i="13"/>
  <c r="N120" i="13"/>
  <c r="L120" i="13"/>
  <c r="K120" i="13"/>
  <c r="C120" i="13"/>
  <c r="AE119" i="13"/>
  <c r="O119" i="13"/>
  <c r="N119" i="13"/>
  <c r="L119" i="13"/>
  <c r="K119" i="13"/>
  <c r="C119" i="13"/>
  <c r="AE118" i="13"/>
  <c r="O118" i="13"/>
  <c r="N118" i="13"/>
  <c r="L118" i="13"/>
  <c r="K118" i="13"/>
  <c r="C118" i="13"/>
  <c r="AE117" i="13"/>
  <c r="O117" i="13"/>
  <c r="N117" i="13"/>
  <c r="L117" i="13"/>
  <c r="K117" i="13"/>
  <c r="C117" i="13"/>
  <c r="AE116" i="13"/>
  <c r="O116" i="13"/>
  <c r="N116" i="13"/>
  <c r="L116" i="13"/>
  <c r="K116" i="13"/>
  <c r="C116" i="13"/>
  <c r="AE115" i="13"/>
  <c r="O115" i="13"/>
  <c r="N115" i="13"/>
  <c r="L115" i="13"/>
  <c r="K115" i="13"/>
  <c r="C115" i="13"/>
  <c r="AE114" i="13"/>
  <c r="O114" i="13"/>
  <c r="N114" i="13"/>
  <c r="L114" i="13"/>
  <c r="K114" i="13"/>
  <c r="C114" i="13"/>
  <c r="AE113" i="13"/>
  <c r="O113" i="13"/>
  <c r="N113" i="13"/>
  <c r="L113" i="13"/>
  <c r="K113" i="13"/>
  <c r="C113" i="13"/>
  <c r="AE112" i="13"/>
  <c r="O112" i="13"/>
  <c r="N112" i="13"/>
  <c r="L112" i="13"/>
  <c r="K112" i="13"/>
  <c r="C112" i="13"/>
  <c r="AE111" i="13"/>
  <c r="O111" i="13"/>
  <c r="N111" i="13"/>
  <c r="L111" i="13"/>
  <c r="K111" i="13"/>
  <c r="C111" i="13"/>
  <c r="AE110" i="13"/>
  <c r="O110" i="13"/>
  <c r="N110" i="13"/>
  <c r="L110" i="13"/>
  <c r="K110" i="13"/>
  <c r="C110" i="13"/>
  <c r="AE109" i="13"/>
  <c r="O109" i="13"/>
  <c r="N109" i="13"/>
  <c r="L109" i="13"/>
  <c r="K109" i="13"/>
  <c r="C109" i="13"/>
  <c r="AE108" i="13"/>
  <c r="O108" i="13"/>
  <c r="N108" i="13"/>
  <c r="L108" i="13"/>
  <c r="K108" i="13"/>
  <c r="C108" i="13"/>
  <c r="AE107" i="13"/>
  <c r="O107" i="13"/>
  <c r="N107" i="13"/>
  <c r="L107" i="13"/>
  <c r="K107" i="13"/>
  <c r="C107" i="13"/>
  <c r="AE106" i="13"/>
  <c r="O106" i="13"/>
  <c r="N106" i="13"/>
  <c r="L106" i="13"/>
  <c r="K106" i="13"/>
  <c r="C106" i="13"/>
  <c r="AE105" i="13"/>
  <c r="O105" i="13"/>
  <c r="N105" i="13"/>
  <c r="L105" i="13"/>
  <c r="K105" i="13"/>
  <c r="C105" i="13"/>
  <c r="AE104" i="13"/>
  <c r="O104" i="13"/>
  <c r="N104" i="13"/>
  <c r="L104" i="13"/>
  <c r="K104" i="13"/>
  <c r="C104" i="13"/>
  <c r="AE103" i="13"/>
  <c r="O103" i="13"/>
  <c r="N103" i="13"/>
  <c r="L103" i="13"/>
  <c r="K103" i="13"/>
  <c r="C103" i="13"/>
  <c r="AE102" i="13"/>
  <c r="O102" i="13"/>
  <c r="N102" i="13"/>
  <c r="L102" i="13"/>
  <c r="K102" i="13"/>
  <c r="C102" i="13"/>
  <c r="AE101" i="13"/>
  <c r="O101" i="13"/>
  <c r="N101" i="13"/>
  <c r="L101" i="13"/>
  <c r="K101" i="13"/>
  <c r="C101" i="13"/>
  <c r="AE100" i="13"/>
  <c r="O100" i="13"/>
  <c r="N100" i="13"/>
  <c r="L100" i="13"/>
  <c r="K100" i="13"/>
  <c r="C100" i="13"/>
  <c r="AE99" i="13"/>
  <c r="O99" i="13"/>
  <c r="N99" i="13"/>
  <c r="L99" i="13"/>
  <c r="K99" i="13"/>
  <c r="C99" i="13"/>
  <c r="AE98" i="13"/>
  <c r="O98" i="13"/>
  <c r="N98" i="13"/>
  <c r="L98" i="13"/>
  <c r="K98" i="13"/>
  <c r="C98" i="13"/>
  <c r="AE97" i="13"/>
  <c r="O97" i="13"/>
  <c r="N97" i="13"/>
  <c r="L97" i="13"/>
  <c r="K97" i="13"/>
  <c r="C97" i="13"/>
  <c r="AE96" i="13"/>
  <c r="O96" i="13"/>
  <c r="N96" i="13"/>
  <c r="L96" i="13"/>
  <c r="K96" i="13"/>
  <c r="C96" i="13"/>
  <c r="AE95" i="13"/>
  <c r="O95" i="13"/>
  <c r="N95" i="13"/>
  <c r="L95" i="13"/>
  <c r="K95" i="13"/>
  <c r="C95" i="13"/>
  <c r="AE94" i="13"/>
  <c r="O94" i="13"/>
  <c r="N94" i="13"/>
  <c r="L94" i="13"/>
  <c r="K94" i="13"/>
  <c r="C94" i="13"/>
  <c r="AE93" i="13"/>
  <c r="O93" i="13"/>
  <c r="N93" i="13"/>
  <c r="L93" i="13"/>
  <c r="K93" i="13"/>
  <c r="C93" i="13"/>
  <c r="AE92" i="13"/>
  <c r="O92" i="13"/>
  <c r="N92" i="13"/>
  <c r="L92" i="13"/>
  <c r="K92" i="13"/>
  <c r="C92" i="13"/>
  <c r="AE91" i="13"/>
  <c r="O91" i="13"/>
  <c r="N91" i="13"/>
  <c r="L91" i="13"/>
  <c r="K91" i="13"/>
  <c r="C91" i="13"/>
  <c r="AE90" i="13"/>
  <c r="O90" i="13"/>
  <c r="N90" i="13"/>
  <c r="L90" i="13"/>
  <c r="K90" i="13"/>
  <c r="C90" i="13"/>
  <c r="AE89" i="13"/>
  <c r="O89" i="13"/>
  <c r="N89" i="13"/>
  <c r="L89" i="13"/>
  <c r="K89" i="13"/>
  <c r="C89" i="13"/>
  <c r="AE88" i="13"/>
  <c r="O88" i="13"/>
  <c r="N88" i="13"/>
  <c r="L88" i="13"/>
  <c r="K88" i="13"/>
  <c r="C88" i="13"/>
  <c r="AE87" i="13"/>
  <c r="O87" i="13"/>
  <c r="N87" i="13"/>
  <c r="L87" i="13"/>
  <c r="K87" i="13"/>
  <c r="C87" i="13"/>
  <c r="AE86" i="13"/>
  <c r="O86" i="13"/>
  <c r="N86" i="13"/>
  <c r="L86" i="13"/>
  <c r="K86" i="13"/>
  <c r="C86" i="13"/>
  <c r="AE85" i="13"/>
  <c r="O85" i="13"/>
  <c r="N85" i="13"/>
  <c r="L85" i="13"/>
  <c r="K85" i="13"/>
  <c r="C85" i="13"/>
  <c r="AE84" i="13"/>
  <c r="O84" i="13"/>
  <c r="N84" i="13"/>
  <c r="L84" i="13"/>
  <c r="K84" i="13"/>
  <c r="C84" i="13"/>
  <c r="AE83" i="13"/>
  <c r="O83" i="13"/>
  <c r="N83" i="13"/>
  <c r="L83" i="13"/>
  <c r="K83" i="13"/>
  <c r="C83" i="13"/>
  <c r="AE82" i="13"/>
  <c r="O82" i="13"/>
  <c r="N82" i="13"/>
  <c r="L82" i="13"/>
  <c r="K82" i="13"/>
  <c r="C82" i="13"/>
  <c r="AE81" i="13"/>
  <c r="O81" i="13"/>
  <c r="N81" i="13"/>
  <c r="L81" i="13"/>
  <c r="K81" i="13"/>
  <c r="C81" i="13"/>
  <c r="AE80" i="13"/>
  <c r="O80" i="13"/>
  <c r="N80" i="13"/>
  <c r="L80" i="13"/>
  <c r="K80" i="13"/>
  <c r="C80" i="13"/>
  <c r="AE79" i="13"/>
  <c r="O79" i="13"/>
  <c r="N79" i="13"/>
  <c r="L79" i="13"/>
  <c r="K79" i="13"/>
  <c r="C79" i="13"/>
  <c r="AE78" i="13"/>
  <c r="O78" i="13"/>
  <c r="N78" i="13"/>
  <c r="L78" i="13"/>
  <c r="K78" i="13"/>
  <c r="C78" i="13"/>
  <c r="AE77" i="13"/>
  <c r="O77" i="13"/>
  <c r="N77" i="13"/>
  <c r="L77" i="13"/>
  <c r="K77" i="13"/>
  <c r="C77" i="13"/>
  <c r="AE76" i="13"/>
  <c r="O76" i="13"/>
  <c r="N76" i="13"/>
  <c r="L76" i="13"/>
  <c r="K76" i="13"/>
  <c r="C76" i="13"/>
  <c r="AE75" i="13"/>
  <c r="O75" i="13"/>
  <c r="N75" i="13"/>
  <c r="L75" i="13"/>
  <c r="K75" i="13"/>
  <c r="C75" i="13"/>
  <c r="AE74" i="13"/>
  <c r="O74" i="13"/>
  <c r="N74" i="13"/>
  <c r="L74" i="13"/>
  <c r="K74" i="13"/>
  <c r="C74" i="13"/>
  <c r="AE73" i="13"/>
  <c r="O73" i="13"/>
  <c r="N73" i="13"/>
  <c r="L73" i="13"/>
  <c r="K73" i="13"/>
  <c r="C73" i="13"/>
  <c r="AE72" i="13"/>
  <c r="O72" i="13"/>
  <c r="N72" i="13"/>
  <c r="L72" i="13"/>
  <c r="K72" i="13"/>
  <c r="C72" i="13"/>
  <c r="AE71" i="13"/>
  <c r="O71" i="13"/>
  <c r="N71" i="13"/>
  <c r="L71" i="13"/>
  <c r="K71" i="13"/>
  <c r="C71" i="13"/>
  <c r="AE70" i="13"/>
  <c r="O70" i="13"/>
  <c r="N70" i="13"/>
  <c r="L70" i="13"/>
  <c r="K70" i="13"/>
  <c r="C70" i="13"/>
  <c r="AE69" i="13"/>
  <c r="O69" i="13"/>
  <c r="N69" i="13"/>
  <c r="L69" i="13"/>
  <c r="K69" i="13"/>
  <c r="C69" i="13"/>
  <c r="AE68" i="13"/>
  <c r="O68" i="13"/>
  <c r="N68" i="13"/>
  <c r="L68" i="13"/>
  <c r="K68" i="13"/>
  <c r="C68" i="13"/>
  <c r="AE67" i="13"/>
  <c r="O67" i="13"/>
  <c r="N67" i="13"/>
  <c r="L67" i="13"/>
  <c r="K67" i="13"/>
  <c r="C67" i="13"/>
  <c r="AE66" i="13"/>
  <c r="O66" i="13"/>
  <c r="N66" i="13"/>
  <c r="L66" i="13"/>
  <c r="K66" i="13"/>
  <c r="C66" i="13"/>
  <c r="AE65" i="13"/>
  <c r="O65" i="13"/>
  <c r="N65" i="13"/>
  <c r="L65" i="13"/>
  <c r="K65" i="13"/>
  <c r="C65" i="13"/>
  <c r="AE64" i="13"/>
  <c r="O64" i="13"/>
  <c r="N64" i="13"/>
  <c r="L64" i="13"/>
  <c r="K64" i="13"/>
  <c r="C64" i="13"/>
  <c r="AE63" i="13"/>
  <c r="O63" i="13"/>
  <c r="N63" i="13"/>
  <c r="L63" i="13"/>
  <c r="K63" i="13"/>
  <c r="C63" i="13"/>
  <c r="AE62" i="13"/>
  <c r="O62" i="13"/>
  <c r="N62" i="13"/>
  <c r="L62" i="13"/>
  <c r="K62" i="13"/>
  <c r="C62" i="13"/>
  <c r="AE61" i="13"/>
  <c r="O61" i="13"/>
  <c r="N61" i="13"/>
  <c r="L61" i="13"/>
  <c r="K61" i="13"/>
  <c r="C61" i="13"/>
  <c r="AE60" i="13"/>
  <c r="O60" i="13"/>
  <c r="N60" i="13"/>
  <c r="L60" i="13"/>
  <c r="K60" i="13"/>
  <c r="C60" i="13"/>
  <c r="AE59" i="13"/>
  <c r="O59" i="13"/>
  <c r="N59" i="13"/>
  <c r="L59" i="13"/>
  <c r="K59" i="13"/>
  <c r="C59" i="13"/>
  <c r="AE58" i="13"/>
  <c r="O58" i="13"/>
  <c r="N58" i="13"/>
  <c r="L58" i="13"/>
  <c r="K58" i="13"/>
  <c r="C58" i="13"/>
  <c r="AE57" i="13"/>
  <c r="O57" i="13"/>
  <c r="N57" i="13"/>
  <c r="L57" i="13"/>
  <c r="K57" i="13"/>
  <c r="C57" i="13"/>
  <c r="AE56" i="13"/>
  <c r="O56" i="13"/>
  <c r="N56" i="13"/>
  <c r="L56" i="13"/>
  <c r="K56" i="13"/>
  <c r="C56" i="13"/>
  <c r="AE55" i="13"/>
  <c r="O55" i="13"/>
  <c r="N55" i="13"/>
  <c r="L55" i="13"/>
  <c r="K55" i="13"/>
  <c r="C55" i="13"/>
  <c r="AE54" i="13"/>
  <c r="O54" i="13"/>
  <c r="N54" i="13"/>
  <c r="L54" i="13"/>
  <c r="K54" i="13"/>
  <c r="C54" i="13"/>
  <c r="AE53" i="13"/>
  <c r="O53" i="13"/>
  <c r="N53" i="13"/>
  <c r="L53" i="13"/>
  <c r="K53" i="13"/>
  <c r="C53" i="13"/>
  <c r="AE52" i="13"/>
  <c r="O52" i="13"/>
  <c r="N52" i="13"/>
  <c r="L52" i="13"/>
  <c r="K52" i="13"/>
  <c r="C52" i="13"/>
  <c r="AE51" i="13"/>
  <c r="O51" i="13"/>
  <c r="N51" i="13"/>
  <c r="L51" i="13"/>
  <c r="K51" i="13"/>
  <c r="C51" i="13"/>
  <c r="AE50" i="13"/>
  <c r="O50" i="13"/>
  <c r="N50" i="13"/>
  <c r="L50" i="13"/>
  <c r="K50" i="13"/>
  <c r="C50" i="13"/>
  <c r="AE49" i="13"/>
  <c r="O49" i="13"/>
  <c r="N49" i="13"/>
  <c r="L49" i="13"/>
  <c r="K49" i="13"/>
  <c r="C49" i="13"/>
  <c r="AE48" i="13"/>
  <c r="O48" i="13"/>
  <c r="N48" i="13"/>
  <c r="L48" i="13"/>
  <c r="K48" i="13"/>
  <c r="C48" i="13"/>
  <c r="AE47" i="13"/>
  <c r="O47" i="13"/>
  <c r="N47" i="13"/>
  <c r="L47" i="13"/>
  <c r="K47" i="13"/>
  <c r="C47" i="13"/>
  <c r="AE46" i="13"/>
  <c r="O46" i="13"/>
  <c r="N46" i="13"/>
  <c r="L46" i="13"/>
  <c r="K46" i="13"/>
  <c r="C46" i="13"/>
  <c r="AE45" i="13"/>
  <c r="O45" i="13"/>
  <c r="N45" i="13"/>
  <c r="L45" i="13"/>
  <c r="K45" i="13"/>
  <c r="C45" i="13"/>
  <c r="AE44" i="13"/>
  <c r="O44" i="13"/>
  <c r="N44" i="13"/>
  <c r="L44" i="13"/>
  <c r="K44" i="13"/>
  <c r="C44" i="13"/>
  <c r="AE43" i="13"/>
  <c r="O43" i="13"/>
  <c r="N43" i="13"/>
  <c r="L43" i="13"/>
  <c r="K43" i="13"/>
  <c r="C43" i="13"/>
  <c r="AE42" i="13"/>
  <c r="O42" i="13"/>
  <c r="N42" i="13"/>
  <c r="L42" i="13"/>
  <c r="K42" i="13"/>
  <c r="C42" i="13"/>
  <c r="AE41" i="13"/>
  <c r="O41" i="13"/>
  <c r="N41" i="13"/>
  <c r="L41" i="13"/>
  <c r="K41" i="13"/>
  <c r="C41" i="13"/>
  <c r="AE40" i="13"/>
  <c r="O40" i="13"/>
  <c r="N40" i="13"/>
  <c r="L40" i="13"/>
  <c r="K40" i="13"/>
  <c r="C40" i="13"/>
  <c r="AE39" i="13"/>
  <c r="O39" i="13"/>
  <c r="N39" i="13"/>
  <c r="L39" i="13"/>
  <c r="K39" i="13"/>
  <c r="C39" i="13"/>
  <c r="AE38" i="13"/>
  <c r="O38" i="13"/>
  <c r="N38" i="13"/>
  <c r="L38" i="13"/>
  <c r="K38" i="13"/>
  <c r="C38" i="13"/>
  <c r="AE37" i="13"/>
  <c r="O37" i="13"/>
  <c r="N37" i="13"/>
  <c r="L37" i="13"/>
  <c r="K37" i="13"/>
  <c r="C37" i="13"/>
  <c r="AE36" i="13"/>
  <c r="O36" i="13"/>
  <c r="N36" i="13"/>
  <c r="L36" i="13"/>
  <c r="K36" i="13"/>
  <c r="C36" i="13"/>
  <c r="AE35" i="13"/>
  <c r="O35" i="13"/>
  <c r="N35" i="13"/>
  <c r="L35" i="13"/>
  <c r="K35" i="13"/>
  <c r="C35" i="13"/>
  <c r="AE34" i="13"/>
  <c r="O34" i="13"/>
  <c r="N34" i="13"/>
  <c r="L34" i="13"/>
  <c r="K34" i="13"/>
  <c r="C34" i="13"/>
  <c r="AE33" i="13"/>
  <c r="O33" i="13"/>
  <c r="N33" i="13"/>
  <c r="L33" i="13"/>
  <c r="K33" i="13"/>
  <c r="C33" i="13"/>
  <c r="AE32" i="13"/>
  <c r="O32" i="13"/>
  <c r="N32" i="13"/>
  <c r="L32" i="13"/>
  <c r="K32" i="13"/>
  <c r="C32" i="13"/>
  <c r="AE31" i="13"/>
  <c r="O31" i="13"/>
  <c r="N31" i="13"/>
  <c r="L31" i="13"/>
  <c r="K31" i="13"/>
  <c r="C31" i="13"/>
  <c r="AE30" i="13"/>
  <c r="O30" i="13"/>
  <c r="N30" i="13"/>
  <c r="L30" i="13"/>
  <c r="K30" i="13"/>
  <c r="C30" i="13"/>
  <c r="AE29" i="13"/>
  <c r="O29" i="13"/>
  <c r="N29" i="13"/>
  <c r="L29" i="13"/>
  <c r="K29" i="13"/>
  <c r="C29" i="13"/>
  <c r="AE28" i="13"/>
  <c r="O28" i="13"/>
  <c r="N28" i="13"/>
  <c r="L28" i="13"/>
  <c r="K28" i="13"/>
  <c r="C28" i="13"/>
  <c r="AE27" i="13"/>
  <c r="O27" i="13"/>
  <c r="N27" i="13"/>
  <c r="L27" i="13"/>
  <c r="K27" i="13"/>
  <c r="C27" i="13"/>
  <c r="AE26" i="13"/>
  <c r="O26" i="13"/>
  <c r="N26" i="13"/>
  <c r="L26" i="13"/>
  <c r="K26" i="13"/>
  <c r="C26" i="13"/>
  <c r="AE25" i="13"/>
  <c r="O25" i="13"/>
  <c r="N25" i="13"/>
  <c r="L25" i="13"/>
  <c r="K25" i="13"/>
  <c r="C25" i="13"/>
  <c r="AE24" i="13"/>
  <c r="O24" i="13"/>
  <c r="N24" i="13"/>
  <c r="L24" i="13"/>
  <c r="K24" i="13"/>
  <c r="C24" i="13"/>
  <c r="AE23" i="13"/>
  <c r="O23" i="13"/>
  <c r="N23" i="13"/>
  <c r="L23" i="13"/>
  <c r="K23" i="13"/>
  <c r="C23" i="13"/>
  <c r="AN22" i="13"/>
  <c r="AG22" i="13"/>
  <c r="AG23" i="13" s="1"/>
  <c r="AG24" i="13" s="1"/>
  <c r="AE22" i="13"/>
  <c r="O22" i="13"/>
  <c r="N22" i="13"/>
  <c r="L22" i="13"/>
  <c r="K22" i="13"/>
  <c r="C22" i="13"/>
  <c r="I14" i="13"/>
  <c r="Q12" i="13"/>
  <c r="J11" i="13"/>
  <c r="Q8" i="13"/>
  <c r="J10" i="13"/>
  <c r="I10" i="13"/>
  <c r="O12" i="13" s="1"/>
  <c r="I9" i="13"/>
  <c r="N8" i="13"/>
  <c r="J22" i="13"/>
  <c r="W3" i="13"/>
  <c r="J8" i="11"/>
  <c r="J9" i="11"/>
  <c r="N8" i="11"/>
  <c r="AH22" i="13" l="1"/>
  <c r="AN23" i="13"/>
  <c r="AN24" i="13" s="1"/>
  <c r="AN25" i="13" s="1"/>
  <c r="AN26" i="13" s="1"/>
  <c r="AN27" i="13" s="1"/>
  <c r="AN28" i="13" s="1"/>
  <c r="AN29" i="13" s="1"/>
  <c r="AN30" i="13" s="1"/>
  <c r="AN31" i="13" s="1"/>
  <c r="AN32" i="13" s="1"/>
  <c r="AN33" i="13" s="1"/>
  <c r="AN34" i="13" s="1"/>
  <c r="AN35" i="13" s="1"/>
  <c r="AN36" i="13" s="1"/>
  <c r="AN37" i="13" s="1"/>
  <c r="AN38" i="13" s="1"/>
  <c r="AN39" i="13" s="1"/>
  <c r="AN40" i="13" s="1"/>
  <c r="AN41" i="13" s="1"/>
  <c r="AN42" i="13" s="1"/>
  <c r="AN43" i="13" s="1"/>
  <c r="AN44" i="13" s="1"/>
  <c r="AN45" i="13" s="1"/>
  <c r="AN46" i="13" s="1"/>
  <c r="AN47" i="13" s="1"/>
  <c r="AN48" i="13" s="1"/>
  <c r="AN49" i="13" s="1"/>
  <c r="AN50" i="13" s="1"/>
  <c r="AN51" i="13" s="1"/>
  <c r="AN52" i="13" s="1"/>
  <c r="AN53" i="13" s="1"/>
  <c r="AN54" i="13" s="1"/>
  <c r="AN55" i="13" s="1"/>
  <c r="AN56" i="13" s="1"/>
  <c r="AN57" i="13" s="1"/>
  <c r="AN58" i="13" s="1"/>
  <c r="AN59" i="13" s="1"/>
  <c r="AN60" i="13" s="1"/>
  <c r="AN61" i="13" s="1"/>
  <c r="AN62" i="13" s="1"/>
  <c r="AN63" i="13" s="1"/>
  <c r="AN64" i="13" s="1"/>
  <c r="AN65" i="13" s="1"/>
  <c r="AN66" i="13" s="1"/>
  <c r="AN67" i="13" s="1"/>
  <c r="AN68" i="13" s="1"/>
  <c r="AN69" i="13" s="1"/>
  <c r="AN70" i="13" s="1"/>
  <c r="AN71" i="13" s="1"/>
  <c r="AN72" i="13" s="1"/>
  <c r="AN73" i="13" s="1"/>
  <c r="AN74" i="13" s="1"/>
  <c r="AN75" i="13" s="1"/>
  <c r="AN76" i="13" s="1"/>
  <c r="AN77" i="13" s="1"/>
  <c r="AN78" i="13" s="1"/>
  <c r="AN79" i="13" s="1"/>
  <c r="AN80" i="13" s="1"/>
  <c r="AN81" i="13" s="1"/>
  <c r="AN82" i="13" s="1"/>
  <c r="AN83" i="13" s="1"/>
  <c r="AN84" i="13" s="1"/>
  <c r="AN85" i="13" s="1"/>
  <c r="AN86" i="13" s="1"/>
  <c r="AN87" i="13" s="1"/>
  <c r="AN88" i="13" s="1"/>
  <c r="AN89" i="13" s="1"/>
  <c r="AN90" i="13" s="1"/>
  <c r="AN91" i="13" s="1"/>
  <c r="AN92" i="13" s="1"/>
  <c r="AN93" i="13" s="1"/>
  <c r="AN94" i="13" s="1"/>
  <c r="AN95" i="13" s="1"/>
  <c r="AN96" i="13" s="1"/>
  <c r="AN97" i="13" s="1"/>
  <c r="AN98" i="13" s="1"/>
  <c r="AN99" i="13" s="1"/>
  <c r="AN100" i="13" s="1"/>
  <c r="AN101" i="13" s="1"/>
  <c r="AN102" i="13" s="1"/>
  <c r="AN103" i="13" s="1"/>
  <c r="AN104" i="13" s="1"/>
  <c r="AN105" i="13" s="1"/>
  <c r="AN106" i="13" s="1"/>
  <c r="AN107" i="13" s="1"/>
  <c r="AN108" i="13" s="1"/>
  <c r="AN109" i="13" s="1"/>
  <c r="AN110" i="13" s="1"/>
  <c r="AN111" i="13" s="1"/>
  <c r="AN112" i="13" s="1"/>
  <c r="AN113" i="13" s="1"/>
  <c r="AN114" i="13" s="1"/>
  <c r="AN115" i="13" s="1"/>
  <c r="AN116" i="13" s="1"/>
  <c r="AN117" i="13" s="1"/>
  <c r="AN118" i="13" s="1"/>
  <c r="AN119" i="13" s="1"/>
  <c r="AN120" i="13" s="1"/>
  <c r="AN121" i="13" s="1"/>
  <c r="AN122" i="13" s="1"/>
  <c r="AN123" i="13" s="1"/>
  <c r="AN124" i="13" s="1"/>
  <c r="AN125" i="13" s="1"/>
  <c r="AN126" i="13" s="1"/>
  <c r="AN127" i="13" s="1"/>
  <c r="AN128" i="13" s="1"/>
  <c r="AN129" i="13" s="1"/>
  <c r="AN130" i="13" s="1"/>
  <c r="AN131" i="13" s="1"/>
  <c r="AN132" i="13" s="1"/>
  <c r="AN133" i="13" s="1"/>
  <c r="AN134" i="13" s="1"/>
  <c r="AN135" i="13" s="1"/>
  <c r="AN136" i="13" s="1"/>
  <c r="AN137" i="13" s="1"/>
  <c r="AN138" i="13" s="1"/>
  <c r="AN139" i="13" s="1"/>
  <c r="AN140" i="13" s="1"/>
  <c r="AN141" i="13" s="1"/>
  <c r="AN142" i="13" s="1"/>
  <c r="AN143" i="13" s="1"/>
  <c r="AN144" i="13" s="1"/>
  <c r="AN145" i="13" s="1"/>
  <c r="AN146" i="13" s="1"/>
  <c r="AN147" i="13" s="1"/>
  <c r="AN148" i="13" s="1"/>
  <c r="AN149" i="13" s="1"/>
  <c r="AN150" i="13" s="1"/>
  <c r="AN151" i="13" s="1"/>
  <c r="AN152" i="13" s="1"/>
  <c r="AN153" i="13" s="1"/>
  <c r="AN154" i="13" s="1"/>
  <c r="AN155" i="13" s="1"/>
  <c r="AN156" i="13" s="1"/>
  <c r="AN157" i="13" s="1"/>
  <c r="AN158" i="13" s="1"/>
  <c r="AN159" i="13" s="1"/>
  <c r="AN160" i="13" s="1"/>
  <c r="AN161" i="13" s="1"/>
  <c r="AN162" i="13" s="1"/>
  <c r="AN163" i="13" s="1"/>
  <c r="AN164" i="13" s="1"/>
  <c r="AN165" i="13" s="1"/>
  <c r="AN166" i="13" s="1"/>
  <c r="AN167" i="13" s="1"/>
  <c r="AN168" i="13" s="1"/>
  <c r="AN169" i="13" s="1"/>
  <c r="AN170" i="13" s="1"/>
  <c r="AN171" i="13" s="1"/>
  <c r="AN172" i="13" s="1"/>
  <c r="AN173" i="13" s="1"/>
  <c r="AN174" i="13" s="1"/>
  <c r="AN175" i="13" s="1"/>
  <c r="AN176" i="13" s="1"/>
  <c r="AN177" i="13" s="1"/>
  <c r="AN178" i="13" s="1"/>
  <c r="AN179" i="13" s="1"/>
  <c r="AN180" i="13" s="1"/>
  <c r="AN181" i="13" s="1"/>
  <c r="AN182" i="13" s="1"/>
  <c r="AN183" i="13" s="1"/>
  <c r="AN184" i="13" s="1"/>
  <c r="AN185" i="13" s="1"/>
  <c r="AN186" i="13" s="1"/>
  <c r="AN187" i="13" s="1"/>
  <c r="AN188" i="13" s="1"/>
  <c r="AN189" i="13" s="1"/>
  <c r="AN190" i="13" s="1"/>
  <c r="AN191" i="13" s="1"/>
  <c r="AN192" i="13" s="1"/>
  <c r="AN193" i="13" s="1"/>
  <c r="AN194" i="13" s="1"/>
  <c r="AN195" i="13" s="1"/>
  <c r="AN196" i="13" s="1"/>
  <c r="AN197" i="13" s="1"/>
  <c r="AN198" i="13" s="1"/>
  <c r="AN199" i="13" s="1"/>
  <c r="AN200" i="13" s="1"/>
  <c r="AN201" i="13" s="1"/>
  <c r="AN202" i="13" s="1"/>
  <c r="AN203" i="13" s="1"/>
  <c r="AN204" i="13" s="1"/>
  <c r="AN205" i="13" s="1"/>
  <c r="AN206" i="13" s="1"/>
  <c r="AN207" i="13" s="1"/>
  <c r="AN208" i="13" s="1"/>
  <c r="AN209" i="13" s="1"/>
  <c r="AN210" i="13" s="1"/>
  <c r="AN211" i="13" s="1"/>
  <c r="AN212" i="13" s="1"/>
  <c r="AN213" i="13" s="1"/>
  <c r="AN214" i="13" s="1"/>
  <c r="AN215" i="13" s="1"/>
  <c r="AN216" i="13" s="1"/>
  <c r="AN217" i="13" s="1"/>
  <c r="AN218" i="13" s="1"/>
  <c r="AN219" i="13" s="1"/>
  <c r="AN220" i="13" s="1"/>
  <c r="AN221" i="13" s="1"/>
  <c r="AN222" i="13" s="1"/>
  <c r="AN223" i="13" s="1"/>
  <c r="AN224" i="13" s="1"/>
  <c r="AN225" i="13" s="1"/>
  <c r="AN226" i="13" s="1"/>
  <c r="AN227" i="13" s="1"/>
  <c r="AN228" i="13" s="1"/>
  <c r="AN229" i="13" s="1"/>
  <c r="AN230" i="13" s="1"/>
  <c r="AN231" i="13" s="1"/>
  <c r="AN232" i="13" s="1"/>
  <c r="AN233" i="13" s="1"/>
  <c r="AN234" i="13" s="1"/>
  <c r="AN235" i="13" s="1"/>
  <c r="AN236" i="13" s="1"/>
  <c r="AN237" i="13" s="1"/>
  <c r="AN238" i="13" s="1"/>
  <c r="AN239" i="13" s="1"/>
  <c r="AN240" i="13" s="1"/>
  <c r="AN241" i="13" s="1"/>
  <c r="AN242" i="13" s="1"/>
  <c r="AN243" i="13" s="1"/>
  <c r="AN244" i="13" s="1"/>
  <c r="AN245" i="13" s="1"/>
  <c r="AN246" i="13" s="1"/>
  <c r="AN247" i="13" s="1"/>
  <c r="AN248" i="13" s="1"/>
  <c r="AN249" i="13" s="1"/>
  <c r="AN250" i="13" s="1"/>
  <c r="AN251" i="13" s="1"/>
  <c r="AN252" i="13" s="1"/>
  <c r="AN253" i="13" s="1"/>
  <c r="AN254" i="13" s="1"/>
  <c r="AN255" i="13" s="1"/>
  <c r="AN256" i="13" s="1"/>
  <c r="AN257" i="13" s="1"/>
  <c r="AN258" i="13" s="1"/>
  <c r="AN259" i="13" s="1"/>
  <c r="AN260" i="13" s="1"/>
  <c r="AN261" i="13" s="1"/>
  <c r="AN262" i="13" s="1"/>
  <c r="AN263" i="13" s="1"/>
  <c r="AN264" i="13" s="1"/>
  <c r="AN265" i="13" s="1"/>
  <c r="AN266" i="13" s="1"/>
  <c r="AN267" i="13" s="1"/>
  <c r="AN268" i="13" s="1"/>
  <c r="AN269" i="13" s="1"/>
  <c r="AN270" i="13" s="1"/>
  <c r="AN271" i="13" s="1"/>
  <c r="AN272" i="13" s="1"/>
  <c r="AN273" i="13" s="1"/>
  <c r="AN274" i="13" s="1"/>
  <c r="AN275" i="13" s="1"/>
  <c r="AN276" i="13" s="1"/>
  <c r="AN277" i="13" s="1"/>
  <c r="AN278" i="13" s="1"/>
  <c r="AN279" i="13" s="1"/>
  <c r="AN280" i="13" s="1"/>
  <c r="AN281" i="13" s="1"/>
  <c r="AN282" i="13" s="1"/>
  <c r="AN283" i="13" s="1"/>
  <c r="AN284" i="13" s="1"/>
  <c r="AN285" i="13" s="1"/>
  <c r="AN286" i="13" s="1"/>
  <c r="AN287" i="13" s="1"/>
  <c r="AN288" i="13" s="1"/>
  <c r="AN289" i="13" s="1"/>
  <c r="AN290" i="13" s="1"/>
  <c r="AN291" i="13" s="1"/>
  <c r="AN292" i="13" s="1"/>
  <c r="AN293" i="13" s="1"/>
  <c r="AN294" i="13" s="1"/>
  <c r="AN295" i="13" s="1"/>
  <c r="AN296" i="13" s="1"/>
  <c r="AN297" i="13" s="1"/>
  <c r="AN298" i="13" s="1"/>
  <c r="AN299" i="13" s="1"/>
  <c r="AN300" i="13" s="1"/>
  <c r="AN301" i="13" s="1"/>
  <c r="AN302" i="13" s="1"/>
  <c r="AN303" i="13" s="1"/>
  <c r="AN304" i="13" s="1"/>
  <c r="AN305" i="13" s="1"/>
  <c r="AN306" i="13" s="1"/>
  <c r="AN307" i="13" s="1"/>
  <c r="AN308" i="13" s="1"/>
  <c r="AN309" i="13" s="1"/>
  <c r="AN310" i="13" s="1"/>
  <c r="AN311" i="13" s="1"/>
  <c r="AN312" i="13" s="1"/>
  <c r="AN313" i="13" s="1"/>
  <c r="AN314" i="13" s="1"/>
  <c r="AN315" i="13" s="1"/>
  <c r="AN316" i="13" s="1"/>
  <c r="AN317" i="13" s="1"/>
  <c r="AN318" i="13" s="1"/>
  <c r="AN319" i="13" s="1"/>
  <c r="AN320" i="13" s="1"/>
  <c r="AN321" i="13" s="1"/>
  <c r="AN322" i="13" s="1"/>
  <c r="AN323" i="13" s="1"/>
  <c r="AN324" i="13" s="1"/>
  <c r="AN325" i="13" s="1"/>
  <c r="AN326" i="13" s="1"/>
  <c r="AN327" i="13" s="1"/>
  <c r="AN328" i="13" s="1"/>
  <c r="AN329" i="13" s="1"/>
  <c r="AN330" i="13" s="1"/>
  <c r="AN331" i="13" s="1"/>
  <c r="AN332" i="13" s="1"/>
  <c r="AN333" i="13" s="1"/>
  <c r="AN334" i="13" s="1"/>
  <c r="AN335" i="13" s="1"/>
  <c r="AN336" i="13" s="1"/>
  <c r="AN337" i="13" s="1"/>
  <c r="AN338" i="13" s="1"/>
  <c r="AN339" i="13" s="1"/>
  <c r="AN340" i="13" s="1"/>
  <c r="AN341" i="13" s="1"/>
  <c r="AN342" i="13" s="1"/>
  <c r="AN343" i="13" s="1"/>
  <c r="AN344" i="13" s="1"/>
  <c r="AN345" i="13" s="1"/>
  <c r="AN346" i="13" s="1"/>
  <c r="AN347" i="13" s="1"/>
  <c r="AN348" i="13" s="1"/>
  <c r="AN349" i="13" s="1"/>
  <c r="AN350" i="13" s="1"/>
  <c r="AN351" i="13" s="1"/>
  <c r="AN352" i="13" s="1"/>
  <c r="AN353" i="13" s="1"/>
  <c r="AN354" i="13" s="1"/>
  <c r="AN355" i="13" s="1"/>
  <c r="AN356" i="13" s="1"/>
  <c r="AN357" i="13" s="1"/>
  <c r="AN358" i="13" s="1"/>
  <c r="AN359" i="13" s="1"/>
  <c r="AN360" i="13" s="1"/>
  <c r="AN361" i="13" s="1"/>
  <c r="AN362" i="13" s="1"/>
  <c r="AN363" i="13" s="1"/>
  <c r="AN364" i="13" s="1"/>
  <c r="AN365" i="13" s="1"/>
  <c r="AN366" i="13" s="1"/>
  <c r="AN367" i="13" s="1"/>
  <c r="AN368" i="13" s="1"/>
  <c r="AN369" i="13" s="1"/>
  <c r="AN370" i="13" s="1"/>
  <c r="AN371" i="13" s="1"/>
  <c r="AN372" i="13" s="1"/>
  <c r="AN373" i="13" s="1"/>
  <c r="AN374" i="13" s="1"/>
  <c r="AN375" i="13" s="1"/>
  <c r="AN376" i="13" s="1"/>
  <c r="AN377" i="13" s="1"/>
  <c r="AN378" i="13" s="1"/>
  <c r="AN379" i="13" s="1"/>
  <c r="AN380" i="13" s="1"/>
  <c r="AN381" i="13" s="1"/>
  <c r="AN382" i="13" s="1"/>
  <c r="AN383" i="13" s="1"/>
  <c r="AN384" i="13" s="1"/>
  <c r="AN385" i="13" s="1"/>
  <c r="AN386" i="13" s="1"/>
  <c r="AN387" i="13" s="1"/>
  <c r="AN388" i="13" s="1"/>
  <c r="AN389" i="13" s="1"/>
  <c r="AN390" i="13" s="1"/>
  <c r="AN391" i="13" s="1"/>
  <c r="AN392" i="13" s="1"/>
  <c r="AN393" i="13" s="1"/>
  <c r="AN394" i="13" s="1"/>
  <c r="AN395" i="13" s="1"/>
  <c r="AN396" i="13" s="1"/>
  <c r="AN397" i="13" s="1"/>
  <c r="AN398" i="13" s="1"/>
  <c r="AN399" i="13" s="1"/>
  <c r="AN400" i="13" s="1"/>
  <c r="AN401" i="13" s="1"/>
  <c r="AN402" i="13" s="1"/>
  <c r="AN403" i="13" s="1"/>
  <c r="AN404" i="13" s="1"/>
  <c r="AN405" i="13" s="1"/>
  <c r="AN406" i="13" s="1"/>
  <c r="AN407" i="13" s="1"/>
  <c r="AN408" i="13" s="1"/>
  <c r="AN409" i="13" s="1"/>
  <c r="AN410" i="13" s="1"/>
  <c r="AN411" i="13" s="1"/>
  <c r="AN412" i="13" s="1"/>
  <c r="AN413" i="13" s="1"/>
  <c r="AN414" i="13" s="1"/>
  <c r="AN415" i="13" s="1"/>
  <c r="AN416" i="13" s="1"/>
  <c r="AN417" i="13" s="1"/>
  <c r="AN418" i="13" s="1"/>
  <c r="AN419" i="13" s="1"/>
  <c r="AN420" i="13" s="1"/>
  <c r="AN421" i="13" s="1"/>
  <c r="G24" i="13"/>
  <c r="O8" i="13"/>
  <c r="M252" i="13"/>
  <c r="P253" i="13"/>
  <c r="P47" i="13"/>
  <c r="M56" i="13"/>
  <c r="P130" i="13"/>
  <c r="P146" i="13"/>
  <c r="M161" i="13"/>
  <c r="M165" i="13"/>
  <c r="M169" i="13"/>
  <c r="M134" i="13"/>
  <c r="M106" i="13"/>
  <c r="P129" i="13"/>
  <c r="P131" i="13"/>
  <c r="P133" i="13"/>
  <c r="M193" i="13"/>
  <c r="M201" i="13"/>
  <c r="P23" i="13"/>
  <c r="P135" i="13"/>
  <c r="P139" i="13"/>
  <c r="P204" i="13"/>
  <c r="P214" i="13"/>
  <c r="P218" i="13"/>
  <c r="P238" i="13"/>
  <c r="M239" i="13"/>
  <c r="M241" i="13"/>
  <c r="P246" i="13"/>
  <c r="M247" i="13"/>
  <c r="P248" i="13"/>
  <c r="P256" i="13"/>
  <c r="P260" i="13"/>
  <c r="M261" i="13"/>
  <c r="M267" i="13"/>
  <c r="P276" i="13"/>
  <c r="M277" i="13"/>
  <c r="P278" i="13"/>
  <c r="M279" i="13"/>
  <c r="P280" i="13"/>
  <c r="M283" i="13"/>
  <c r="M285" i="13"/>
  <c r="P286" i="13"/>
  <c r="M299" i="13"/>
  <c r="M305" i="13"/>
  <c r="P310" i="13"/>
  <c r="P346" i="13"/>
  <c r="P350" i="13"/>
  <c r="P354" i="13"/>
  <c r="M355" i="13"/>
  <c r="P356" i="13"/>
  <c r="M407" i="13"/>
  <c r="M409" i="13"/>
  <c r="P143" i="13"/>
  <c r="P145" i="13"/>
  <c r="P155" i="13"/>
  <c r="P159" i="13"/>
  <c r="P161" i="13"/>
  <c r="M162" i="13"/>
  <c r="P163" i="13"/>
  <c r="P165" i="13"/>
  <c r="M166" i="13"/>
  <c r="P167" i="13"/>
  <c r="P169" i="13"/>
  <c r="M170" i="13"/>
  <c r="P173" i="13"/>
  <c r="P175" i="13"/>
  <c r="M176" i="13"/>
  <c r="P177" i="13"/>
  <c r="M178" i="13"/>
  <c r="M180" i="13"/>
  <c r="P189" i="13"/>
  <c r="P267" i="13"/>
  <c r="P291" i="13"/>
  <c r="M298" i="13"/>
  <c r="P303" i="13"/>
  <c r="P307" i="13"/>
  <c r="M348" i="13"/>
  <c r="P349" i="13"/>
  <c r="M350" i="13"/>
  <c r="P351" i="13"/>
  <c r="M352" i="13"/>
  <c r="P357" i="13"/>
  <c r="M358" i="13"/>
  <c r="P359" i="13"/>
  <c r="M192" i="13"/>
  <c r="P193" i="13"/>
  <c r="P197" i="13"/>
  <c r="P205" i="13"/>
  <c r="M208" i="13"/>
  <c r="P209" i="13"/>
  <c r="M210" i="13"/>
  <c r="P211" i="13"/>
  <c r="P213" i="13"/>
  <c r="P217" i="13"/>
  <c r="M218" i="13"/>
  <c r="P219" i="13"/>
  <c r="M222" i="13"/>
  <c r="P225" i="13"/>
  <c r="M226" i="13"/>
  <c r="M230" i="13"/>
  <c r="P39" i="13"/>
  <c r="M23" i="13"/>
  <c r="M84" i="13"/>
  <c r="P85" i="13"/>
  <c r="P394" i="13"/>
  <c r="M308" i="13"/>
  <c r="P309" i="13"/>
  <c r="P80" i="13"/>
  <c r="M357" i="13"/>
  <c r="P64" i="13"/>
  <c r="P202" i="13"/>
  <c r="P56" i="13"/>
  <c r="P60" i="13"/>
  <c r="M61" i="13"/>
  <c r="P84" i="13"/>
  <c r="M85" i="13"/>
  <c r="P86" i="13"/>
  <c r="M87" i="13"/>
  <c r="P88" i="13"/>
  <c r="P92" i="13"/>
  <c r="M93" i="13"/>
  <c r="P94" i="13"/>
  <c r="M95" i="13"/>
  <c r="P96" i="13"/>
  <c r="P104" i="13"/>
  <c r="P116" i="13"/>
  <c r="M117" i="13"/>
  <c r="P118" i="13"/>
  <c r="M119" i="13"/>
  <c r="P120" i="13"/>
  <c r="P124" i="13"/>
  <c r="M125" i="13"/>
  <c r="P126" i="13"/>
  <c r="M127" i="13"/>
  <c r="P128" i="13"/>
  <c r="P136" i="13"/>
  <c r="P140" i="13"/>
  <c r="M141" i="13"/>
  <c r="M153" i="13"/>
  <c r="P154" i="13"/>
  <c r="P174" i="13"/>
  <c r="M175" i="13"/>
  <c r="M179" i="13"/>
  <c r="M291" i="13"/>
  <c r="P212" i="13"/>
  <c r="P410" i="13"/>
  <c r="M411" i="13"/>
  <c r="P412" i="13"/>
  <c r="P416" i="13"/>
  <c r="P418" i="13"/>
  <c r="M419" i="13"/>
  <c r="P420" i="13"/>
  <c r="M421" i="13"/>
  <c r="P25" i="13"/>
  <c r="M26" i="13"/>
  <c r="P27" i="13"/>
  <c r="M28" i="13"/>
  <c r="P29" i="13"/>
  <c r="M30" i="13"/>
  <c r="M32" i="13"/>
  <c r="P33" i="13"/>
  <c r="M46" i="13"/>
  <c r="M66" i="13"/>
  <c r="P233" i="13"/>
  <c r="M234" i="13"/>
  <c r="P311" i="13"/>
  <c r="M92" i="13"/>
  <c r="P93" i="13"/>
  <c r="P335" i="13"/>
  <c r="P385" i="13"/>
  <c r="M386" i="13"/>
  <c r="P387" i="13"/>
  <c r="P391" i="13"/>
  <c r="M394" i="13"/>
  <c r="M398" i="13"/>
  <c r="P399" i="13"/>
  <c r="M400" i="13"/>
  <c r="P405" i="13"/>
  <c r="P409" i="13"/>
  <c r="M410" i="13"/>
  <c r="M418" i="13"/>
  <c r="P419" i="13"/>
  <c r="M67" i="13"/>
  <c r="P72" i="13"/>
  <c r="M99" i="13"/>
  <c r="P134" i="13"/>
  <c r="P180" i="13"/>
  <c r="P188" i="13"/>
  <c r="P196" i="13"/>
  <c r="M221" i="13"/>
  <c r="P230" i="13"/>
  <c r="M231" i="13"/>
  <c r="M233" i="13"/>
  <c r="P285" i="13"/>
  <c r="M288" i="13"/>
  <c r="P323" i="13"/>
  <c r="M324" i="13"/>
  <c r="M326" i="13"/>
  <c r="P327" i="13"/>
  <c r="M330" i="13"/>
  <c r="P331" i="13"/>
  <c r="P333" i="13"/>
  <c r="M334" i="13"/>
  <c r="P360" i="13"/>
  <c r="M361" i="13"/>
  <c r="P362" i="13"/>
  <c r="M365" i="13"/>
  <c r="P370" i="13"/>
  <c r="M371" i="13"/>
  <c r="M373" i="13"/>
  <c r="P376" i="13"/>
  <c r="P378" i="13"/>
  <c r="M379" i="13"/>
  <c r="P380" i="13"/>
  <c r="M381" i="13"/>
  <c r="P382" i="13"/>
  <c r="M383" i="13"/>
  <c r="P384" i="13"/>
  <c r="M385" i="13"/>
  <c r="M389" i="13"/>
  <c r="P398" i="13"/>
  <c r="M401" i="13"/>
  <c r="M408" i="13"/>
  <c r="M414" i="13"/>
  <c r="P38" i="13"/>
  <c r="M45" i="13"/>
  <c r="P71" i="13"/>
  <c r="P179" i="13"/>
  <c r="P46" i="13"/>
  <c r="M47" i="13"/>
  <c r="M53" i="13"/>
  <c r="P54" i="13"/>
  <c r="M55" i="13"/>
  <c r="P62" i="13"/>
  <c r="M63" i="13"/>
  <c r="M116" i="13"/>
  <c r="P117" i="13"/>
  <c r="M313" i="13"/>
  <c r="P318" i="13"/>
  <c r="M321" i="13"/>
  <c r="P332" i="13"/>
  <c r="M338" i="13"/>
  <c r="P343" i="13"/>
  <c r="P401" i="13"/>
  <c r="M404" i="13"/>
  <c r="M34" i="13"/>
  <c r="P35" i="13"/>
  <c r="M36" i="13"/>
  <c r="P37" i="13"/>
  <c r="M155" i="13"/>
  <c r="P181" i="13"/>
  <c r="M382" i="13"/>
  <c r="P383" i="13"/>
  <c r="M74" i="13"/>
  <c r="P79" i="13"/>
  <c r="M129" i="13"/>
  <c r="M137" i="13"/>
  <c r="M139" i="13"/>
  <c r="M185" i="13"/>
  <c r="P194" i="13"/>
  <c r="M238" i="13"/>
  <c r="P239" i="13"/>
  <c r="M240" i="13"/>
  <c r="P241" i="13"/>
  <c r="M242" i="13"/>
  <c r="M246" i="13"/>
  <c r="P247" i="13"/>
  <c r="M258" i="13"/>
  <c r="P259" i="13"/>
  <c r="M266" i="13"/>
  <c r="M275" i="13"/>
  <c r="M314" i="13"/>
  <c r="P319" i="13"/>
  <c r="P345" i="13"/>
  <c r="M349" i="13"/>
  <c r="P414" i="13"/>
  <c r="M415" i="13"/>
  <c r="M38" i="13"/>
  <c r="M98" i="13"/>
  <c r="P103" i="13"/>
  <c r="M107" i="13"/>
  <c r="P112" i="13"/>
  <c r="M143" i="13"/>
  <c r="M194" i="13"/>
  <c r="P195" i="13"/>
  <c r="M196" i="13"/>
  <c r="M274" i="13"/>
  <c r="P275" i="13"/>
  <c r="M282" i="13"/>
  <c r="P368" i="13"/>
  <c r="P390" i="13"/>
  <c r="M397" i="13"/>
  <c r="P111" i="13"/>
  <c r="P150" i="13"/>
  <c r="P158" i="13"/>
  <c r="M159" i="13"/>
  <c r="Q159" i="13" s="1"/>
  <c r="M188" i="13"/>
  <c r="P224" i="13"/>
  <c r="P228" i="13"/>
  <c r="P262" i="13"/>
  <c r="M263" i="13"/>
  <c r="P264" i="13"/>
  <c r="M310" i="13"/>
  <c r="P328" i="13"/>
  <c r="M337" i="13"/>
  <c r="P342" i="13"/>
  <c r="P344" i="13"/>
  <c r="M345" i="13"/>
  <c r="M364" i="13"/>
  <c r="M366" i="13"/>
  <c r="P367" i="13"/>
  <c r="M368" i="13"/>
  <c r="P371" i="13"/>
  <c r="M374" i="13"/>
  <c r="M376" i="13"/>
  <c r="M378" i="13"/>
  <c r="P411" i="13"/>
  <c r="P415" i="13"/>
  <c r="M416" i="13"/>
  <c r="M60" i="13"/>
  <c r="P61" i="13"/>
  <c r="M75" i="13"/>
  <c r="P125" i="13"/>
  <c r="M146" i="13"/>
  <c r="P147" i="13"/>
  <c r="P149" i="13"/>
  <c r="M150" i="13"/>
  <c r="P151" i="13"/>
  <c r="M173" i="13"/>
  <c r="Q173" i="13" s="1"/>
  <c r="M204" i="13"/>
  <c r="P236" i="13"/>
  <c r="P244" i="13"/>
  <c r="M251" i="13"/>
  <c r="M293" i="13"/>
  <c r="P294" i="13"/>
  <c r="M295" i="13"/>
  <c r="P296" i="13"/>
  <c r="P301" i="13"/>
  <c r="P402" i="13"/>
  <c r="P408" i="13"/>
  <c r="M420" i="13"/>
  <c r="K10" i="13"/>
  <c r="K12" i="13"/>
  <c r="I411" i="13" s="1"/>
  <c r="N12" i="13"/>
  <c r="P22" i="13"/>
  <c r="P24" i="13"/>
  <c r="M25" i="13"/>
  <c r="P28" i="13"/>
  <c r="M29" i="13"/>
  <c r="P31" i="13"/>
  <c r="M40" i="13"/>
  <c r="P41" i="13"/>
  <c r="M42" i="13"/>
  <c r="P43" i="13"/>
  <c r="M44" i="13"/>
  <c r="M59" i="13"/>
  <c r="P68" i="13"/>
  <c r="M69" i="13"/>
  <c r="P70" i="13"/>
  <c r="M71" i="13"/>
  <c r="M76" i="13"/>
  <c r="P77" i="13"/>
  <c r="M82" i="13"/>
  <c r="P87" i="13"/>
  <c r="M91" i="13"/>
  <c r="P100" i="13"/>
  <c r="M101" i="13"/>
  <c r="P102" i="13"/>
  <c r="M103" i="13"/>
  <c r="M108" i="13"/>
  <c r="P109" i="13"/>
  <c r="M114" i="13"/>
  <c r="P119" i="13"/>
  <c r="M123" i="13"/>
  <c r="M131" i="13"/>
  <c r="P137" i="13"/>
  <c r="M138" i="13"/>
  <c r="P142" i="13"/>
  <c r="P144" i="13"/>
  <c r="M145" i="13"/>
  <c r="M147" i="13"/>
  <c r="P153" i="13"/>
  <c r="M154" i="13"/>
  <c r="M157" i="13"/>
  <c r="P162" i="13"/>
  <c r="M163" i="13"/>
  <c r="P30" i="13"/>
  <c r="M31" i="13"/>
  <c r="P32" i="13"/>
  <c r="M37" i="13"/>
  <c r="M48" i="13"/>
  <c r="P49" i="13"/>
  <c r="M50" i="13"/>
  <c r="P51" i="13"/>
  <c r="P57" i="13"/>
  <c r="M58" i="13"/>
  <c r="P63" i="13"/>
  <c r="P76" i="13"/>
  <c r="M77" i="13"/>
  <c r="P78" i="13"/>
  <c r="M79" i="13"/>
  <c r="M90" i="13"/>
  <c r="P95" i="13"/>
  <c r="P108" i="13"/>
  <c r="M109" i="13"/>
  <c r="P110" i="13"/>
  <c r="M111" i="13"/>
  <c r="M122" i="13"/>
  <c r="P123" i="13"/>
  <c r="P127" i="13"/>
  <c r="M128" i="13"/>
  <c r="M133" i="13"/>
  <c r="M135" i="13"/>
  <c r="P141" i="13"/>
  <c r="M142" i="13"/>
  <c r="P148" i="13"/>
  <c r="M149" i="13"/>
  <c r="M151" i="13"/>
  <c r="P157" i="13"/>
  <c r="M158" i="13"/>
  <c r="P166" i="13"/>
  <c r="M167" i="13"/>
  <c r="M22" i="13"/>
  <c r="P40" i="13"/>
  <c r="M68" i="13"/>
  <c r="P69" i="13"/>
  <c r="M83" i="13"/>
  <c r="M100" i="13"/>
  <c r="P101" i="13"/>
  <c r="M115" i="13"/>
  <c r="P138" i="13"/>
  <c r="P170" i="13"/>
  <c r="M171" i="13"/>
  <c r="M182" i="13"/>
  <c r="P183" i="13"/>
  <c r="M184" i="13"/>
  <c r="P185" i="13"/>
  <c r="M186" i="13"/>
  <c r="P187" i="13"/>
  <c r="M191" i="13"/>
  <c r="M200" i="13"/>
  <c r="P201" i="13"/>
  <c r="M202" i="13"/>
  <c r="P203" i="13"/>
  <c r="M207" i="13"/>
  <c r="M213" i="13"/>
  <c r="P226" i="13"/>
  <c r="M227" i="13"/>
  <c r="M229" i="13"/>
  <c r="P235" i="13"/>
  <c r="M236" i="13"/>
  <c r="P237" i="13"/>
  <c r="P240" i="13"/>
  <c r="P242" i="13"/>
  <c r="M243" i="13"/>
  <c r="M245" i="13"/>
  <c r="M250" i="13"/>
  <c r="P255" i="13"/>
  <c r="M259" i="13"/>
  <c r="P268" i="13"/>
  <c r="M269" i="13"/>
  <c r="P270" i="13"/>
  <c r="M271" i="13"/>
  <c r="P272" i="13"/>
  <c r="P277" i="13"/>
  <c r="M280" i="13"/>
  <c r="P283" i="13"/>
  <c r="M290" i="13"/>
  <c r="P292" i="13"/>
  <c r="P300" i="13"/>
  <c r="M301" i="13"/>
  <c r="P302" i="13"/>
  <c r="M306" i="13"/>
  <c r="P315" i="13"/>
  <c r="M316" i="13"/>
  <c r="P317" i="13"/>
  <c r="M318" i="13"/>
  <c r="M323" i="13"/>
  <c r="P324" i="13"/>
  <c r="M325" i="13"/>
  <c r="P326" i="13"/>
  <c r="M327" i="13"/>
  <c r="P330" i="13"/>
  <c r="P339" i="13"/>
  <c r="M340" i="13"/>
  <c r="P341" i="13"/>
  <c r="M342" i="13"/>
  <c r="M354" i="13"/>
  <c r="P355" i="13"/>
  <c r="P361" i="13"/>
  <c r="P364" i="13"/>
  <c r="P366" i="13"/>
  <c r="M370" i="13"/>
  <c r="P375" i="13"/>
  <c r="P386" i="13"/>
  <c r="P389" i="13"/>
  <c r="P392" i="13"/>
  <c r="M393" i="13"/>
  <c r="P395" i="13"/>
  <c r="P171" i="13"/>
  <c r="M172" i="13"/>
  <c r="M177" i="13"/>
  <c r="M183" i="13"/>
  <c r="M199" i="13"/>
  <c r="M212" i="13"/>
  <c r="P216" i="13"/>
  <c r="P222" i="13"/>
  <c r="M223" i="13"/>
  <c r="P227" i="13"/>
  <c r="M228" i="13"/>
  <c r="P232" i="13"/>
  <c r="P234" i="13"/>
  <c r="M235" i="13"/>
  <c r="M237" i="13"/>
  <c r="P243" i="13"/>
  <c r="M244" i="13"/>
  <c r="P245" i="13"/>
  <c r="P252" i="13"/>
  <c r="M253" i="13"/>
  <c r="P254" i="13"/>
  <c r="M255" i="13"/>
  <c r="P261" i="13"/>
  <c r="M264" i="13"/>
  <c r="M287" i="13"/>
  <c r="P288" i="13"/>
  <c r="P293" i="13"/>
  <c r="M296" i="13"/>
  <c r="P299" i="13"/>
  <c r="M307" i="13"/>
  <c r="P308" i="13"/>
  <c r="M322" i="13"/>
  <c r="M335" i="13"/>
  <c r="M353" i="13"/>
  <c r="P358" i="13"/>
  <c r="M375" i="13"/>
  <c r="M405" i="13"/>
  <c r="P186" i="13"/>
  <c r="P269" i="13"/>
  <c r="M272" i="13"/>
  <c r="P284" i="13"/>
  <c r="M315" i="13"/>
  <c r="P316" i="13"/>
  <c r="M339" i="13"/>
  <c r="P340" i="13"/>
  <c r="K11" i="13"/>
  <c r="M24" i="13"/>
  <c r="P26" i="13"/>
  <c r="M27" i="13"/>
  <c r="P34" i="13"/>
  <c r="M35" i="13"/>
  <c r="P42" i="13"/>
  <c r="M43" i="13"/>
  <c r="P50" i="13"/>
  <c r="M51" i="13"/>
  <c r="P55" i="13"/>
  <c r="P58" i="13"/>
  <c r="M62" i="13"/>
  <c r="M65" i="13"/>
  <c r="P66" i="13"/>
  <c r="M70" i="13"/>
  <c r="M73" i="13"/>
  <c r="P74" i="13"/>
  <c r="M78" i="13"/>
  <c r="M81" i="13"/>
  <c r="P82" i="13"/>
  <c r="M86" i="13"/>
  <c r="M89" i="13"/>
  <c r="P90" i="13"/>
  <c r="M94" i="13"/>
  <c r="M97" i="13"/>
  <c r="P98" i="13"/>
  <c r="M102" i="13"/>
  <c r="M105" i="13"/>
  <c r="P106" i="13"/>
  <c r="M110" i="13"/>
  <c r="M113" i="13"/>
  <c r="P114" i="13"/>
  <c r="M118" i="13"/>
  <c r="M121" i="13"/>
  <c r="P122" i="13"/>
  <c r="M124" i="13"/>
  <c r="M126" i="13"/>
  <c r="M132" i="13"/>
  <c r="M136" i="13"/>
  <c r="M140" i="13"/>
  <c r="M144" i="13"/>
  <c r="M148" i="13"/>
  <c r="M152" i="13"/>
  <c r="M156" i="13"/>
  <c r="M160" i="13"/>
  <c r="M164" i="13"/>
  <c r="M168" i="13"/>
  <c r="P178" i="13"/>
  <c r="M181" i="13"/>
  <c r="M189" i="13"/>
  <c r="M197" i="13"/>
  <c r="M205" i="13"/>
  <c r="M219" i="13"/>
  <c r="P220" i="13"/>
  <c r="P36" i="13"/>
  <c r="P44" i="13"/>
  <c r="P52" i="13"/>
  <c r="M64" i="13"/>
  <c r="M72" i="13"/>
  <c r="M80" i="13"/>
  <c r="M88" i="13"/>
  <c r="M96" i="13"/>
  <c r="M104" i="13"/>
  <c r="M112" i="13"/>
  <c r="M120" i="13"/>
  <c r="P152" i="13"/>
  <c r="P156" i="13"/>
  <c r="P160" i="13"/>
  <c r="P164" i="13"/>
  <c r="P168" i="13"/>
  <c r="P172" i="13"/>
  <c r="P176" i="13"/>
  <c r="P182" i="13"/>
  <c r="P184" i="13"/>
  <c r="P190" i="13"/>
  <c r="P192" i="13"/>
  <c r="P198" i="13"/>
  <c r="P200" i="13"/>
  <c r="P210" i="13"/>
  <c r="M211" i="13"/>
  <c r="M214" i="13"/>
  <c r="P215" i="13"/>
  <c r="M216" i="13"/>
  <c r="M225" i="13"/>
  <c r="M33" i="13"/>
  <c r="M39" i="13"/>
  <c r="M41" i="13"/>
  <c r="P45" i="13"/>
  <c r="P48" i="13"/>
  <c r="M49" i="13"/>
  <c r="M52" i="13"/>
  <c r="P53" i="13"/>
  <c r="M54" i="13"/>
  <c r="M57" i="13"/>
  <c r="P59" i="13"/>
  <c r="P65" i="13"/>
  <c r="P67" i="13"/>
  <c r="P73" i="13"/>
  <c r="P75" i="13"/>
  <c r="P81" i="13"/>
  <c r="P83" i="13"/>
  <c r="P89" i="13"/>
  <c r="P91" i="13"/>
  <c r="P97" i="13"/>
  <c r="P99" i="13"/>
  <c r="P105" i="13"/>
  <c r="P107" i="13"/>
  <c r="P113" i="13"/>
  <c r="P115" i="13"/>
  <c r="P121" i="13"/>
  <c r="M130" i="13"/>
  <c r="M187" i="13"/>
  <c r="M190" i="13"/>
  <c r="P191" i="13"/>
  <c r="M195" i="13"/>
  <c r="M198" i="13"/>
  <c r="P199" i="13"/>
  <c r="M203" i="13"/>
  <c r="M206" i="13"/>
  <c r="P207" i="13"/>
  <c r="P223" i="13"/>
  <c r="P231" i="13"/>
  <c r="P206" i="13"/>
  <c r="P208" i="13"/>
  <c r="M209" i="13"/>
  <c r="M215" i="13"/>
  <c r="M217" i="13"/>
  <c r="M249" i="13"/>
  <c r="P250" i="13"/>
  <c r="M254" i="13"/>
  <c r="M257" i="13"/>
  <c r="P258" i="13"/>
  <c r="M260" i="13"/>
  <c r="M262" i="13"/>
  <c r="M268" i="13"/>
  <c r="M270" i="13"/>
  <c r="M273" i="13"/>
  <c r="P274" i="13"/>
  <c r="M276" i="13"/>
  <c r="M278" i="13"/>
  <c r="M281" i="13"/>
  <c r="P282" i="13"/>
  <c r="M284" i="13"/>
  <c r="M286" i="13"/>
  <c r="M289" i="13"/>
  <c r="P290" i="13"/>
  <c r="M292" i="13"/>
  <c r="M294" i="13"/>
  <c r="M297" i="13"/>
  <c r="P298" i="13"/>
  <c r="M300" i="13"/>
  <c r="M302" i="13"/>
  <c r="P304" i="13"/>
  <c r="P306" i="13"/>
  <c r="P312" i="13"/>
  <c r="P314" i="13"/>
  <c r="P320" i="13"/>
  <c r="P322" i="13"/>
  <c r="P325" i="13"/>
  <c r="Q325" i="13" s="1"/>
  <c r="M333" i="13"/>
  <c r="P336" i="13"/>
  <c r="P338" i="13"/>
  <c r="P347" i="13"/>
  <c r="P353" i="13"/>
  <c r="Q353" i="13" s="1"/>
  <c r="P363" i="13"/>
  <c r="M367" i="13"/>
  <c r="M392" i="13"/>
  <c r="P397" i="13"/>
  <c r="M399" i="13"/>
  <c r="M403" i="13"/>
  <c r="M406" i="13"/>
  <c r="P407" i="13"/>
  <c r="P263" i="13"/>
  <c r="P271" i="13"/>
  <c r="P279" i="13"/>
  <c r="P287" i="13"/>
  <c r="P295" i="13"/>
  <c r="M304" i="13"/>
  <c r="P305" i="13"/>
  <c r="M309" i="13"/>
  <c r="M312" i="13"/>
  <c r="P313" i="13"/>
  <c r="M317" i="13"/>
  <c r="M320" i="13"/>
  <c r="P321" i="13"/>
  <c r="M329" i="13"/>
  <c r="M332" i="13"/>
  <c r="P334" i="13"/>
  <c r="M341" i="13"/>
  <c r="Q341" i="13" s="1"/>
  <c r="M344" i="13"/>
  <c r="M347" i="13"/>
  <c r="P348" i="13"/>
  <c r="M356" i="13"/>
  <c r="M360" i="13"/>
  <c r="M363" i="13"/>
  <c r="M369" i="13"/>
  <c r="P372" i="13"/>
  <c r="P374" i="13"/>
  <c r="P377" i="13"/>
  <c r="M384" i="13"/>
  <c r="M388" i="13"/>
  <c r="M391" i="13"/>
  <c r="P393" i="13"/>
  <c r="P400" i="13"/>
  <c r="P404" i="13"/>
  <c r="M413" i="13"/>
  <c r="M417" i="13"/>
  <c r="M248" i="13"/>
  <c r="M256" i="13"/>
  <c r="P249" i="13"/>
  <c r="P251" i="13"/>
  <c r="P257" i="13"/>
  <c r="P265" i="13"/>
  <c r="P273" i="13"/>
  <c r="P281" i="13"/>
  <c r="P289" i="13"/>
  <c r="P297" i="13"/>
  <c r="M303" i="13"/>
  <c r="M311" i="13"/>
  <c r="M319" i="13"/>
  <c r="M331" i="13"/>
  <c r="M343" i="13"/>
  <c r="M346" i="13"/>
  <c r="M362" i="13"/>
  <c r="P369" i="13"/>
  <c r="M377" i="13"/>
  <c r="P379" i="13"/>
  <c r="P381" i="13"/>
  <c r="M390" i="13"/>
  <c r="M396" i="13"/>
  <c r="P406" i="13"/>
  <c r="P413" i="13"/>
  <c r="P417" i="13"/>
  <c r="P421" i="13"/>
  <c r="AG25" i="13"/>
  <c r="AH24" i="13"/>
  <c r="G420" i="13"/>
  <c r="S420" i="13" s="1"/>
  <c r="G416" i="13"/>
  <c r="S416" i="13" s="1"/>
  <c r="G412" i="13"/>
  <c r="S412" i="13" s="1"/>
  <c r="G419" i="13"/>
  <c r="S419" i="13" s="1"/>
  <c r="G415" i="13"/>
  <c r="S415" i="13" s="1"/>
  <c r="G411" i="13"/>
  <c r="S411" i="13" s="1"/>
  <c r="G418" i="13"/>
  <c r="S418" i="13" s="1"/>
  <c r="G414" i="13"/>
  <c r="S414" i="13" s="1"/>
  <c r="G410" i="13"/>
  <c r="S410" i="13" s="1"/>
  <c r="G421" i="13"/>
  <c r="S421" i="13" s="1"/>
  <c r="G417" i="13"/>
  <c r="S417" i="13" s="1"/>
  <c r="G409" i="13"/>
  <c r="S409" i="13" s="1"/>
  <c r="G405" i="13"/>
  <c r="S405" i="13" s="1"/>
  <c r="G401" i="13"/>
  <c r="S401" i="13" s="1"/>
  <c r="G413" i="13"/>
  <c r="S413" i="13" s="1"/>
  <c r="G408" i="13"/>
  <c r="S408" i="13" s="1"/>
  <c r="G404" i="13"/>
  <c r="S404" i="13" s="1"/>
  <c r="G400" i="13"/>
  <c r="S400" i="13" s="1"/>
  <c r="G406" i="13"/>
  <c r="S406" i="13" s="1"/>
  <c r="G403" i="13"/>
  <c r="S403" i="13" s="1"/>
  <c r="G398" i="13"/>
  <c r="S398" i="13" s="1"/>
  <c r="G394" i="13"/>
  <c r="S394" i="13" s="1"/>
  <c r="G390" i="13"/>
  <c r="S390" i="13" s="1"/>
  <c r="G386" i="13"/>
  <c r="S386" i="13" s="1"/>
  <c r="G382" i="13"/>
  <c r="S382" i="13" s="1"/>
  <c r="G407" i="13"/>
  <c r="S407" i="13" s="1"/>
  <c r="G402" i="13"/>
  <c r="S402" i="13" s="1"/>
  <c r="G399" i="13"/>
  <c r="S399" i="13" s="1"/>
  <c r="G397" i="13"/>
  <c r="S397" i="13" s="1"/>
  <c r="G393" i="13"/>
  <c r="S393" i="13" s="1"/>
  <c r="G389" i="13"/>
  <c r="S389" i="13" s="1"/>
  <c r="G385" i="13"/>
  <c r="S385" i="13" s="1"/>
  <c r="G381" i="13"/>
  <c r="S381" i="13" s="1"/>
  <c r="G395" i="13"/>
  <c r="S395" i="13" s="1"/>
  <c r="G392" i="13"/>
  <c r="S392" i="13" s="1"/>
  <c r="G396" i="13"/>
  <c r="S396" i="13" s="1"/>
  <c r="G391" i="13"/>
  <c r="S391" i="13" s="1"/>
  <c r="G388" i="13"/>
  <c r="S388" i="13" s="1"/>
  <c r="G383" i="13"/>
  <c r="S383" i="13" s="1"/>
  <c r="G375" i="13"/>
  <c r="S375" i="13" s="1"/>
  <c r="G371" i="13"/>
  <c r="S371" i="13" s="1"/>
  <c r="G367" i="13"/>
  <c r="S367" i="13" s="1"/>
  <c r="G379" i="13"/>
  <c r="S379" i="13" s="1"/>
  <c r="G378" i="13"/>
  <c r="S378" i="13" s="1"/>
  <c r="G374" i="13"/>
  <c r="S374" i="13" s="1"/>
  <c r="G370" i="13"/>
  <c r="S370" i="13" s="1"/>
  <c r="G366" i="13"/>
  <c r="S366" i="13" s="1"/>
  <c r="G387" i="13"/>
  <c r="S387" i="13" s="1"/>
  <c r="G384" i="13"/>
  <c r="S384" i="13" s="1"/>
  <c r="G380" i="13"/>
  <c r="S380" i="13" s="1"/>
  <c r="G364" i="13"/>
  <c r="S364" i="13" s="1"/>
  <c r="G360" i="13"/>
  <c r="S360" i="13" s="1"/>
  <c r="G377" i="13"/>
  <c r="S377" i="13" s="1"/>
  <c r="G372" i="13"/>
  <c r="S372" i="13" s="1"/>
  <c r="G369" i="13"/>
  <c r="S369" i="13" s="1"/>
  <c r="G362" i="13"/>
  <c r="S362" i="13" s="1"/>
  <c r="G358" i="13"/>
  <c r="S358" i="13" s="1"/>
  <c r="G354" i="13"/>
  <c r="S354" i="13" s="1"/>
  <c r="G350" i="13"/>
  <c r="S350" i="13" s="1"/>
  <c r="G346" i="13"/>
  <c r="S346" i="13" s="1"/>
  <c r="G376" i="13"/>
  <c r="S376" i="13" s="1"/>
  <c r="G373" i="13"/>
  <c r="S373" i="13" s="1"/>
  <c r="G368" i="13"/>
  <c r="S368" i="13" s="1"/>
  <c r="G365" i="13"/>
  <c r="S365" i="13" s="1"/>
  <c r="G361" i="13"/>
  <c r="S361" i="13" s="1"/>
  <c r="G357" i="13"/>
  <c r="S357" i="13" s="1"/>
  <c r="G353" i="13"/>
  <c r="S353" i="13" s="1"/>
  <c r="G349" i="13"/>
  <c r="S349" i="13" s="1"/>
  <c r="G345" i="13"/>
  <c r="S345" i="13" s="1"/>
  <c r="G359" i="13"/>
  <c r="S359" i="13" s="1"/>
  <c r="G356" i="13"/>
  <c r="S356" i="13" s="1"/>
  <c r="G351" i="13"/>
  <c r="S351" i="13" s="1"/>
  <c r="G348" i="13"/>
  <c r="S348" i="13" s="1"/>
  <c r="G341" i="13"/>
  <c r="S341" i="13" s="1"/>
  <c r="G340" i="13"/>
  <c r="S340" i="13" s="1"/>
  <c r="G363" i="13"/>
  <c r="S363" i="13" s="1"/>
  <c r="G355" i="13"/>
  <c r="S355" i="13" s="1"/>
  <c r="G352" i="13"/>
  <c r="S352" i="13" s="1"/>
  <c r="G347" i="13"/>
  <c r="S347" i="13" s="1"/>
  <c r="G343" i="13"/>
  <c r="S343" i="13" s="1"/>
  <c r="G339" i="13"/>
  <c r="S339" i="13" s="1"/>
  <c r="G335" i="13"/>
  <c r="S335" i="13" s="1"/>
  <c r="G331" i="13"/>
  <c r="S331" i="13" s="1"/>
  <c r="G327" i="13"/>
  <c r="S327" i="13" s="1"/>
  <c r="G344" i="13"/>
  <c r="S344" i="13" s="1"/>
  <c r="G342" i="13"/>
  <c r="S342" i="13" s="1"/>
  <c r="G338" i="13"/>
  <c r="S338" i="13" s="1"/>
  <c r="G334" i="13"/>
  <c r="S334" i="13" s="1"/>
  <c r="G330" i="13"/>
  <c r="S330" i="13" s="1"/>
  <c r="G326" i="13"/>
  <c r="S326" i="13" s="1"/>
  <c r="G321" i="13"/>
  <c r="S321" i="13" s="1"/>
  <c r="G317" i="13"/>
  <c r="S317" i="13" s="1"/>
  <c r="G313" i="13"/>
  <c r="S313" i="13" s="1"/>
  <c r="G309" i="13"/>
  <c r="S309" i="13" s="1"/>
  <c r="G336" i="13"/>
  <c r="S336" i="13" s="1"/>
  <c r="G333" i="13"/>
  <c r="S333" i="13" s="1"/>
  <c r="G328" i="13"/>
  <c r="S328" i="13" s="1"/>
  <c r="G323" i="13"/>
  <c r="S323" i="13" s="1"/>
  <c r="G320" i="13"/>
  <c r="S320" i="13" s="1"/>
  <c r="G325" i="13"/>
  <c r="S325" i="13" s="1"/>
  <c r="G319" i="13"/>
  <c r="S319" i="13" s="1"/>
  <c r="G315" i="13"/>
  <c r="S315" i="13" s="1"/>
  <c r="G311" i="13"/>
  <c r="S311" i="13" s="1"/>
  <c r="G307" i="13"/>
  <c r="S307" i="13" s="1"/>
  <c r="G337" i="13"/>
  <c r="S337" i="13" s="1"/>
  <c r="G332" i="13"/>
  <c r="S332" i="13" s="1"/>
  <c r="G329" i="13"/>
  <c r="S329" i="13" s="1"/>
  <c r="G324" i="13"/>
  <c r="S324" i="13" s="1"/>
  <c r="G322" i="13"/>
  <c r="S322" i="13" s="1"/>
  <c r="G318" i="13"/>
  <c r="S318" i="13" s="1"/>
  <c r="G314" i="13"/>
  <c r="S314" i="13" s="1"/>
  <c r="G310" i="13"/>
  <c r="S310" i="13" s="1"/>
  <c r="G306" i="13"/>
  <c r="S306" i="13" s="1"/>
  <c r="G308" i="13"/>
  <c r="S308" i="13" s="1"/>
  <c r="G305" i="13"/>
  <c r="S305" i="13" s="1"/>
  <c r="G302" i="13"/>
  <c r="S302" i="13" s="1"/>
  <c r="G298" i="13"/>
  <c r="S298" i="13" s="1"/>
  <c r="G294" i="13"/>
  <c r="S294" i="13" s="1"/>
  <c r="G290" i="13"/>
  <c r="S290" i="13" s="1"/>
  <c r="G286" i="13"/>
  <c r="S286" i="13" s="1"/>
  <c r="G282" i="13"/>
  <c r="S282" i="13" s="1"/>
  <c r="G278" i="13"/>
  <c r="S278" i="13" s="1"/>
  <c r="G274" i="13"/>
  <c r="S274" i="13" s="1"/>
  <c r="G270" i="13"/>
  <c r="S270" i="13" s="1"/>
  <c r="G312" i="13"/>
  <c r="S312" i="13" s="1"/>
  <c r="G303" i="13"/>
  <c r="S303" i="13" s="1"/>
  <c r="G301" i="13"/>
  <c r="S301" i="13" s="1"/>
  <c r="G297" i="13"/>
  <c r="S297" i="13" s="1"/>
  <c r="G293" i="13"/>
  <c r="S293" i="13" s="1"/>
  <c r="G289" i="13"/>
  <c r="S289" i="13" s="1"/>
  <c r="G285" i="13"/>
  <c r="S285" i="13" s="1"/>
  <c r="G281" i="13"/>
  <c r="S281" i="13" s="1"/>
  <c r="G316" i="13"/>
  <c r="S316" i="13" s="1"/>
  <c r="G304" i="13"/>
  <c r="S304" i="13" s="1"/>
  <c r="G300" i="13"/>
  <c r="S300" i="13" s="1"/>
  <c r="G296" i="13"/>
  <c r="S296" i="13" s="1"/>
  <c r="G292" i="13"/>
  <c r="S292" i="13" s="1"/>
  <c r="G288" i="13"/>
  <c r="S288" i="13" s="1"/>
  <c r="G284" i="13"/>
  <c r="S284" i="13" s="1"/>
  <c r="G280" i="13"/>
  <c r="S280" i="13" s="1"/>
  <c r="G276" i="13"/>
  <c r="S276" i="13" s="1"/>
  <c r="G272" i="13"/>
  <c r="S272" i="13" s="1"/>
  <c r="G268" i="13"/>
  <c r="S268" i="13" s="1"/>
  <c r="G299" i="13"/>
  <c r="S299" i="13" s="1"/>
  <c r="G295" i="13"/>
  <c r="S295" i="13" s="1"/>
  <c r="G291" i="13"/>
  <c r="S291" i="13" s="1"/>
  <c r="G287" i="13"/>
  <c r="S287" i="13" s="1"/>
  <c r="G283" i="13"/>
  <c r="S283" i="13" s="1"/>
  <c r="G279" i="13"/>
  <c r="S279" i="13" s="1"/>
  <c r="G275" i="13"/>
  <c r="S275" i="13" s="1"/>
  <c r="G271" i="13"/>
  <c r="S271" i="13" s="1"/>
  <c r="G267" i="13"/>
  <c r="S267" i="13" s="1"/>
  <c r="G269" i="13"/>
  <c r="S269" i="13" s="1"/>
  <c r="G262" i="13"/>
  <c r="S262" i="13" s="1"/>
  <c r="G258" i="13"/>
  <c r="S258" i="13" s="1"/>
  <c r="G254" i="13"/>
  <c r="S254" i="13" s="1"/>
  <c r="G250" i="13"/>
  <c r="S250" i="13" s="1"/>
  <c r="G246" i="13"/>
  <c r="S246" i="13" s="1"/>
  <c r="G242" i="13"/>
  <c r="S242" i="13" s="1"/>
  <c r="G238" i="13"/>
  <c r="S238" i="13" s="1"/>
  <c r="G234" i="13"/>
  <c r="S234" i="13" s="1"/>
  <c r="G230" i="13"/>
  <c r="S230" i="13" s="1"/>
  <c r="G226" i="13"/>
  <c r="S226" i="13" s="1"/>
  <c r="G222" i="13"/>
  <c r="S222" i="13" s="1"/>
  <c r="G273" i="13"/>
  <c r="S273" i="13" s="1"/>
  <c r="G261" i="13"/>
  <c r="S261" i="13" s="1"/>
  <c r="G257" i="13"/>
  <c r="S257" i="13" s="1"/>
  <c r="G253" i="13"/>
  <c r="S253" i="13" s="1"/>
  <c r="G249" i="13"/>
  <c r="S249" i="13" s="1"/>
  <c r="G245" i="13"/>
  <c r="S245" i="13" s="1"/>
  <c r="G241" i="13"/>
  <c r="S241" i="13" s="1"/>
  <c r="G237" i="13"/>
  <c r="S237" i="13" s="1"/>
  <c r="G277" i="13"/>
  <c r="S277" i="13" s="1"/>
  <c r="G266" i="13"/>
  <c r="S266" i="13" s="1"/>
  <c r="G264" i="13"/>
  <c r="S264" i="13" s="1"/>
  <c r="G260" i="13"/>
  <c r="S260" i="13" s="1"/>
  <c r="G256" i="13"/>
  <c r="S256" i="13" s="1"/>
  <c r="G252" i="13"/>
  <c r="S252" i="13" s="1"/>
  <c r="G248" i="13"/>
  <c r="S248" i="13" s="1"/>
  <c r="G244" i="13"/>
  <c r="S244" i="13" s="1"/>
  <c r="G240" i="13"/>
  <c r="S240" i="13" s="1"/>
  <c r="G236" i="13"/>
  <c r="S236" i="13" s="1"/>
  <c r="G232" i="13"/>
  <c r="S232" i="13" s="1"/>
  <c r="G228" i="13"/>
  <c r="S228" i="13" s="1"/>
  <c r="G265" i="13"/>
  <c r="S265" i="13" s="1"/>
  <c r="G263" i="13"/>
  <c r="S263" i="13" s="1"/>
  <c r="G259" i="13"/>
  <c r="S259" i="13" s="1"/>
  <c r="G255" i="13"/>
  <c r="S255" i="13" s="1"/>
  <c r="G251" i="13"/>
  <c r="S251" i="13" s="1"/>
  <c r="G247" i="13"/>
  <c r="S247" i="13" s="1"/>
  <c r="G243" i="13"/>
  <c r="S243" i="13" s="1"/>
  <c r="G239" i="13"/>
  <c r="S239" i="13" s="1"/>
  <c r="G235" i="13"/>
  <c r="S235" i="13" s="1"/>
  <c r="G231" i="13"/>
  <c r="S231" i="13" s="1"/>
  <c r="G227" i="13"/>
  <c r="S227" i="13" s="1"/>
  <c r="G223" i="13"/>
  <c r="S223" i="13" s="1"/>
  <c r="G219" i="13"/>
  <c r="S219" i="13" s="1"/>
  <c r="G225" i="13"/>
  <c r="S225" i="13" s="1"/>
  <c r="G220" i="13"/>
  <c r="S220" i="13" s="1"/>
  <c r="G215" i="13"/>
  <c r="S215" i="13" s="1"/>
  <c r="G211" i="13"/>
  <c r="S211" i="13" s="1"/>
  <c r="G207" i="13"/>
  <c r="S207" i="13" s="1"/>
  <c r="G203" i="13"/>
  <c r="S203" i="13" s="1"/>
  <c r="G199" i="13"/>
  <c r="S199" i="13" s="1"/>
  <c r="G195" i="13"/>
  <c r="S195" i="13" s="1"/>
  <c r="G191" i="13"/>
  <c r="S191" i="13" s="1"/>
  <c r="G187" i="13"/>
  <c r="S187" i="13" s="1"/>
  <c r="G183" i="13"/>
  <c r="S183" i="13" s="1"/>
  <c r="G179" i="13"/>
  <c r="S179" i="13" s="1"/>
  <c r="G218" i="13"/>
  <c r="S218" i="13" s="1"/>
  <c r="G214" i="13"/>
  <c r="S214" i="13" s="1"/>
  <c r="G210" i="13"/>
  <c r="S210" i="13" s="1"/>
  <c r="G206" i="13"/>
  <c r="S206" i="13" s="1"/>
  <c r="G202" i="13"/>
  <c r="S202" i="13" s="1"/>
  <c r="G198" i="13"/>
  <c r="S198" i="13" s="1"/>
  <c r="G194" i="13"/>
  <c r="S194" i="13" s="1"/>
  <c r="G190" i="13"/>
  <c r="S190" i="13" s="1"/>
  <c r="G233" i="13"/>
  <c r="S233" i="13" s="1"/>
  <c r="G224" i="13"/>
  <c r="S224" i="13" s="1"/>
  <c r="G221" i="13"/>
  <c r="S221" i="13" s="1"/>
  <c r="G217" i="13"/>
  <c r="S217" i="13" s="1"/>
  <c r="G213" i="13"/>
  <c r="S213" i="13" s="1"/>
  <c r="G209" i="13"/>
  <c r="S209" i="13" s="1"/>
  <c r="G205" i="13"/>
  <c r="S205" i="13" s="1"/>
  <c r="G201" i="13"/>
  <c r="S201" i="13" s="1"/>
  <c r="G197" i="13"/>
  <c r="S197" i="13" s="1"/>
  <c r="G193" i="13"/>
  <c r="S193" i="13" s="1"/>
  <c r="G189" i="13"/>
  <c r="S189" i="13" s="1"/>
  <c r="G185" i="13"/>
  <c r="S185" i="13" s="1"/>
  <c r="G181" i="13"/>
  <c r="S181" i="13" s="1"/>
  <c r="G177" i="13"/>
  <c r="S177" i="13" s="1"/>
  <c r="G229" i="13"/>
  <c r="S229" i="13" s="1"/>
  <c r="G216" i="13"/>
  <c r="S216" i="13" s="1"/>
  <c r="G212" i="13"/>
  <c r="S212" i="13" s="1"/>
  <c r="G208" i="13"/>
  <c r="S208" i="13" s="1"/>
  <c r="G204" i="13"/>
  <c r="S204" i="13" s="1"/>
  <c r="G200" i="13"/>
  <c r="S200" i="13" s="1"/>
  <c r="G196" i="13"/>
  <c r="S196" i="13" s="1"/>
  <c r="G192" i="13"/>
  <c r="S192" i="13" s="1"/>
  <c r="G188" i="13"/>
  <c r="S188" i="13" s="1"/>
  <c r="G184" i="13"/>
  <c r="S184" i="13" s="1"/>
  <c r="G180" i="13"/>
  <c r="S180" i="13" s="1"/>
  <c r="G176" i="13"/>
  <c r="S176" i="13" s="1"/>
  <c r="G186" i="13"/>
  <c r="S186" i="13" s="1"/>
  <c r="G173" i="13"/>
  <c r="S173" i="13" s="1"/>
  <c r="G169" i="13"/>
  <c r="S169" i="13" s="1"/>
  <c r="G165" i="13"/>
  <c r="S165" i="13" s="1"/>
  <c r="G161" i="13"/>
  <c r="S161" i="13" s="1"/>
  <c r="G157" i="13"/>
  <c r="S157" i="13" s="1"/>
  <c r="G153" i="13"/>
  <c r="S153" i="13" s="1"/>
  <c r="G149" i="13"/>
  <c r="S149" i="13" s="1"/>
  <c r="G145" i="13"/>
  <c r="S145" i="13" s="1"/>
  <c r="G141" i="13"/>
  <c r="S141" i="13" s="1"/>
  <c r="G137" i="13"/>
  <c r="S137" i="13" s="1"/>
  <c r="G133" i="13"/>
  <c r="S133" i="13" s="1"/>
  <c r="G129" i="13"/>
  <c r="S129" i="13" s="1"/>
  <c r="G175" i="13"/>
  <c r="S175" i="13" s="1"/>
  <c r="G174" i="13"/>
  <c r="S174" i="13" s="1"/>
  <c r="G172" i="13"/>
  <c r="S172" i="13" s="1"/>
  <c r="G168" i="13"/>
  <c r="S168" i="13" s="1"/>
  <c r="G164" i="13"/>
  <c r="S164" i="13" s="1"/>
  <c r="G160" i="13"/>
  <c r="S160" i="13" s="1"/>
  <c r="G156" i="13"/>
  <c r="S156" i="13" s="1"/>
  <c r="G152" i="13"/>
  <c r="S152" i="13" s="1"/>
  <c r="G148" i="13"/>
  <c r="S148" i="13" s="1"/>
  <c r="G144" i="13"/>
  <c r="S144" i="13" s="1"/>
  <c r="G178" i="13"/>
  <c r="S178" i="13" s="1"/>
  <c r="G171" i="13"/>
  <c r="S171" i="13" s="1"/>
  <c r="G167" i="13"/>
  <c r="S167" i="13" s="1"/>
  <c r="G163" i="13"/>
  <c r="S163" i="13" s="1"/>
  <c r="G159" i="13"/>
  <c r="S159" i="13" s="1"/>
  <c r="G155" i="13"/>
  <c r="S155" i="13" s="1"/>
  <c r="G151" i="13"/>
  <c r="S151" i="13" s="1"/>
  <c r="G147" i="13"/>
  <c r="S147" i="13" s="1"/>
  <c r="G143" i="13"/>
  <c r="S143" i="13" s="1"/>
  <c r="G139" i="13"/>
  <c r="S139" i="13" s="1"/>
  <c r="G135" i="13"/>
  <c r="S135" i="13" s="1"/>
  <c r="G182" i="13"/>
  <c r="S182" i="13" s="1"/>
  <c r="G170" i="13"/>
  <c r="S170" i="13" s="1"/>
  <c r="G166" i="13"/>
  <c r="S166" i="13" s="1"/>
  <c r="G162" i="13"/>
  <c r="S162" i="13" s="1"/>
  <c r="G158" i="13"/>
  <c r="S158" i="13" s="1"/>
  <c r="G154" i="13"/>
  <c r="S154" i="13" s="1"/>
  <c r="G150" i="13"/>
  <c r="S150" i="13" s="1"/>
  <c r="G146" i="13"/>
  <c r="S146" i="13" s="1"/>
  <c r="G142" i="13"/>
  <c r="S142" i="13" s="1"/>
  <c r="G138" i="13"/>
  <c r="S138" i="13" s="1"/>
  <c r="G134" i="13"/>
  <c r="S134" i="13" s="1"/>
  <c r="G130" i="13"/>
  <c r="S130" i="13" s="1"/>
  <c r="G136" i="13"/>
  <c r="S136" i="13" s="1"/>
  <c r="G126" i="13"/>
  <c r="S126" i="13" s="1"/>
  <c r="G122" i="13"/>
  <c r="S122" i="13" s="1"/>
  <c r="G118" i="13"/>
  <c r="S118" i="13" s="1"/>
  <c r="G114" i="13"/>
  <c r="S114" i="13" s="1"/>
  <c r="G110" i="13"/>
  <c r="S110" i="13" s="1"/>
  <c r="G106" i="13"/>
  <c r="S106" i="13" s="1"/>
  <c r="G102" i="13"/>
  <c r="S102" i="13" s="1"/>
  <c r="G98" i="13"/>
  <c r="S98" i="13" s="1"/>
  <c r="G94" i="13"/>
  <c r="S94" i="13" s="1"/>
  <c r="G90" i="13"/>
  <c r="S90" i="13" s="1"/>
  <c r="G86" i="13"/>
  <c r="S86" i="13" s="1"/>
  <c r="G82" i="13"/>
  <c r="S82" i="13" s="1"/>
  <c r="G78" i="13"/>
  <c r="S78" i="13" s="1"/>
  <c r="G74" i="13"/>
  <c r="S74" i="13" s="1"/>
  <c r="G70" i="13"/>
  <c r="S70" i="13" s="1"/>
  <c r="G66" i="13"/>
  <c r="S66" i="13" s="1"/>
  <c r="G62" i="13"/>
  <c r="S62" i="13" s="1"/>
  <c r="G132" i="13"/>
  <c r="S132" i="13" s="1"/>
  <c r="G125" i="13"/>
  <c r="S125" i="13" s="1"/>
  <c r="G121" i="13"/>
  <c r="S121" i="13" s="1"/>
  <c r="G117" i="13"/>
  <c r="S117" i="13" s="1"/>
  <c r="G113" i="13"/>
  <c r="S113" i="13" s="1"/>
  <c r="G109" i="13"/>
  <c r="S109" i="13" s="1"/>
  <c r="G105" i="13"/>
  <c r="S105" i="13" s="1"/>
  <c r="G101" i="13"/>
  <c r="S101" i="13" s="1"/>
  <c r="G97" i="13"/>
  <c r="S97" i="13" s="1"/>
  <c r="G93" i="13"/>
  <c r="S93" i="13" s="1"/>
  <c r="G89" i="13"/>
  <c r="S89" i="13" s="1"/>
  <c r="G85" i="13"/>
  <c r="S85" i="13" s="1"/>
  <c r="G81" i="13"/>
  <c r="S81" i="13" s="1"/>
  <c r="G77" i="13"/>
  <c r="S77" i="13" s="1"/>
  <c r="G124" i="13"/>
  <c r="S124" i="13" s="1"/>
  <c r="G120" i="13"/>
  <c r="S120" i="13" s="1"/>
  <c r="G116" i="13"/>
  <c r="S116" i="13" s="1"/>
  <c r="G112" i="13"/>
  <c r="S112" i="13" s="1"/>
  <c r="G108" i="13"/>
  <c r="S108" i="13" s="1"/>
  <c r="G104" i="13"/>
  <c r="S104" i="13" s="1"/>
  <c r="G100" i="13"/>
  <c r="S100" i="13" s="1"/>
  <c r="G96" i="13"/>
  <c r="S96" i="13" s="1"/>
  <c r="G92" i="13"/>
  <c r="S92" i="13" s="1"/>
  <c r="G88" i="13"/>
  <c r="S88" i="13" s="1"/>
  <c r="G84" i="13"/>
  <c r="S84" i="13" s="1"/>
  <c r="G80" i="13"/>
  <c r="S80" i="13" s="1"/>
  <c r="G76" i="13"/>
  <c r="S76" i="13" s="1"/>
  <c r="G72" i="13"/>
  <c r="S72" i="13" s="1"/>
  <c r="G68" i="13"/>
  <c r="S68" i="13" s="1"/>
  <c r="G64" i="13"/>
  <c r="S64" i="13" s="1"/>
  <c r="G60" i="13"/>
  <c r="S60" i="13" s="1"/>
  <c r="G56" i="13"/>
  <c r="S56" i="13" s="1"/>
  <c r="G140" i="13"/>
  <c r="S140" i="13" s="1"/>
  <c r="G131" i="13"/>
  <c r="S131" i="13" s="1"/>
  <c r="G128" i="13"/>
  <c r="S128" i="13" s="1"/>
  <c r="G127" i="13"/>
  <c r="S127" i="13" s="1"/>
  <c r="G123" i="13"/>
  <c r="S123" i="13" s="1"/>
  <c r="G119" i="13"/>
  <c r="S119" i="13" s="1"/>
  <c r="G115" i="13"/>
  <c r="S115" i="13" s="1"/>
  <c r="G111" i="13"/>
  <c r="S111" i="13" s="1"/>
  <c r="G107" i="13"/>
  <c r="S107" i="13" s="1"/>
  <c r="G103" i="13"/>
  <c r="S103" i="13" s="1"/>
  <c r="G99" i="13"/>
  <c r="S99" i="13" s="1"/>
  <c r="G95" i="13"/>
  <c r="S95" i="13" s="1"/>
  <c r="G91" i="13"/>
  <c r="S91" i="13" s="1"/>
  <c r="G87" i="13"/>
  <c r="S87" i="13" s="1"/>
  <c r="G83" i="13"/>
  <c r="S83" i="13" s="1"/>
  <c r="G79" i="13"/>
  <c r="S79" i="13" s="1"/>
  <c r="G75" i="13"/>
  <c r="S75" i="13" s="1"/>
  <c r="G71" i="13"/>
  <c r="S71" i="13" s="1"/>
  <c r="G67" i="13"/>
  <c r="S67" i="13" s="1"/>
  <c r="G63" i="13"/>
  <c r="S63" i="13" s="1"/>
  <c r="G59" i="13"/>
  <c r="S59" i="13" s="1"/>
  <c r="G55" i="13"/>
  <c r="S55" i="13" s="1"/>
  <c r="G22" i="13"/>
  <c r="G26" i="13"/>
  <c r="S26" i="13" s="1"/>
  <c r="G30" i="13"/>
  <c r="S30" i="13" s="1"/>
  <c r="G34" i="13"/>
  <c r="S34" i="13" s="1"/>
  <c r="G38" i="13"/>
  <c r="S38" i="13" s="1"/>
  <c r="G42" i="13"/>
  <c r="S42" i="13" s="1"/>
  <c r="G46" i="13"/>
  <c r="S46" i="13" s="1"/>
  <c r="G50" i="13"/>
  <c r="S50" i="13" s="1"/>
  <c r="G54" i="13"/>
  <c r="S54" i="13" s="1"/>
  <c r="G57" i="13"/>
  <c r="S57" i="13" s="1"/>
  <c r="G73" i="13"/>
  <c r="S73" i="13" s="1"/>
  <c r="P8" i="13"/>
  <c r="K9" i="13"/>
  <c r="P12" i="13"/>
  <c r="G23" i="13"/>
  <c r="S23" i="13" s="1"/>
  <c r="G27" i="13"/>
  <c r="S27" i="13" s="1"/>
  <c r="G31" i="13"/>
  <c r="S31" i="13" s="1"/>
  <c r="G35" i="13"/>
  <c r="S35" i="13" s="1"/>
  <c r="G39" i="13"/>
  <c r="S39" i="13" s="1"/>
  <c r="G43" i="13"/>
  <c r="S43" i="13" s="1"/>
  <c r="G47" i="13"/>
  <c r="S47" i="13" s="1"/>
  <c r="G51" i="13"/>
  <c r="S51" i="13" s="1"/>
  <c r="G53" i="13"/>
  <c r="S53" i="13" s="1"/>
  <c r="G69" i="13"/>
  <c r="S69" i="13" s="1"/>
  <c r="G28" i="13"/>
  <c r="S28" i="13" s="1"/>
  <c r="G32" i="13"/>
  <c r="S32" i="13" s="1"/>
  <c r="G36" i="13"/>
  <c r="S36" i="13" s="1"/>
  <c r="G40" i="13"/>
  <c r="S40" i="13" s="1"/>
  <c r="G44" i="13"/>
  <c r="S44" i="13" s="1"/>
  <c r="G48" i="13"/>
  <c r="S48" i="13" s="1"/>
  <c r="G52" i="13"/>
  <c r="S52" i="13" s="1"/>
  <c r="G58" i="13"/>
  <c r="S58" i="13" s="1"/>
  <c r="G65" i="13"/>
  <c r="S65" i="13" s="1"/>
  <c r="AH23" i="13"/>
  <c r="G25" i="13"/>
  <c r="S25" i="13" s="1"/>
  <c r="G29" i="13"/>
  <c r="S29" i="13" s="1"/>
  <c r="G33" i="13"/>
  <c r="S33" i="13" s="1"/>
  <c r="G37" i="13"/>
  <c r="S37" i="13" s="1"/>
  <c r="G41" i="13"/>
  <c r="S41" i="13" s="1"/>
  <c r="G45" i="13"/>
  <c r="S45" i="13" s="1"/>
  <c r="G49" i="13"/>
  <c r="S49" i="13" s="1"/>
  <c r="G61" i="13"/>
  <c r="S61" i="13" s="1"/>
  <c r="P132" i="13"/>
  <c r="M174" i="13"/>
  <c r="M220" i="13"/>
  <c r="P221" i="13"/>
  <c r="M232" i="13"/>
  <c r="M224" i="13"/>
  <c r="P229" i="13"/>
  <c r="P266" i="13"/>
  <c r="M265" i="13"/>
  <c r="M328" i="13"/>
  <c r="P329" i="13"/>
  <c r="M336" i="13"/>
  <c r="P337" i="13"/>
  <c r="M351" i="13"/>
  <c r="P352" i="13"/>
  <c r="M359" i="13"/>
  <c r="P365" i="13"/>
  <c r="M372" i="13"/>
  <c r="P373" i="13"/>
  <c r="M380" i="13"/>
  <c r="M387" i="13"/>
  <c r="P388" i="13"/>
  <c r="M395" i="13"/>
  <c r="P396" i="13"/>
  <c r="M402" i="13"/>
  <c r="P403" i="13"/>
  <c r="M412" i="13"/>
  <c r="I10" i="11"/>
  <c r="S22" i="13" l="1"/>
  <c r="T22" i="13"/>
  <c r="Q23" i="13"/>
  <c r="S24" i="13"/>
  <c r="U24" i="13"/>
  <c r="U22" i="13"/>
  <c r="U39" i="13"/>
  <c r="T39" i="13"/>
  <c r="U84" i="13"/>
  <c r="T84" i="13"/>
  <c r="U150" i="13"/>
  <c r="T150" i="13"/>
  <c r="U171" i="13"/>
  <c r="T171" i="13"/>
  <c r="U204" i="13"/>
  <c r="T204" i="13"/>
  <c r="U189" i="13"/>
  <c r="T189" i="13"/>
  <c r="U221" i="13"/>
  <c r="T221" i="13"/>
  <c r="U210" i="13"/>
  <c r="T210" i="13"/>
  <c r="U199" i="13"/>
  <c r="T199" i="13"/>
  <c r="U223" i="13"/>
  <c r="T223" i="13"/>
  <c r="U255" i="13"/>
  <c r="T255" i="13"/>
  <c r="U244" i="13"/>
  <c r="T244" i="13"/>
  <c r="U237" i="13"/>
  <c r="T237" i="13"/>
  <c r="U222" i="13"/>
  <c r="T222" i="13"/>
  <c r="U254" i="13"/>
  <c r="T254" i="13"/>
  <c r="U283" i="13"/>
  <c r="T283" i="13"/>
  <c r="U280" i="13"/>
  <c r="T280" i="13"/>
  <c r="U281" i="13"/>
  <c r="T281" i="13"/>
  <c r="U270" i="13"/>
  <c r="T270" i="13"/>
  <c r="U302" i="13"/>
  <c r="T302" i="13"/>
  <c r="U324" i="13"/>
  <c r="T324" i="13"/>
  <c r="U325" i="13"/>
  <c r="T325" i="13"/>
  <c r="U317" i="13"/>
  <c r="T317" i="13"/>
  <c r="U327" i="13"/>
  <c r="T327" i="13"/>
  <c r="U363" i="13"/>
  <c r="T363" i="13"/>
  <c r="U349" i="13"/>
  <c r="T349" i="13"/>
  <c r="U346" i="13"/>
  <c r="T346" i="13"/>
  <c r="U360" i="13"/>
  <c r="T360" i="13"/>
  <c r="U378" i="13"/>
  <c r="T378" i="13"/>
  <c r="U396" i="13"/>
  <c r="T396" i="13"/>
  <c r="U399" i="13"/>
  <c r="T399" i="13"/>
  <c r="U403" i="13"/>
  <c r="T403" i="13"/>
  <c r="U409" i="13"/>
  <c r="T409" i="13"/>
  <c r="U419" i="13"/>
  <c r="T419" i="13"/>
  <c r="T24" i="13"/>
  <c r="U107" i="13"/>
  <c r="T107" i="13"/>
  <c r="U90" i="13"/>
  <c r="T90" i="13"/>
  <c r="U34" i="13"/>
  <c r="T34" i="13"/>
  <c r="U93" i="13"/>
  <c r="T93" i="13"/>
  <c r="U146" i="13"/>
  <c r="T146" i="13"/>
  <c r="U173" i="13"/>
  <c r="T173" i="13"/>
  <c r="U217" i="13"/>
  <c r="T217" i="13"/>
  <c r="U195" i="13"/>
  <c r="T195" i="13"/>
  <c r="U273" i="13"/>
  <c r="T273" i="13"/>
  <c r="U250" i="13"/>
  <c r="T250" i="13"/>
  <c r="U279" i="13"/>
  <c r="T279" i="13"/>
  <c r="U276" i="13"/>
  <c r="T276" i="13"/>
  <c r="U316" i="13"/>
  <c r="T316" i="13"/>
  <c r="U312" i="13"/>
  <c r="T312" i="13"/>
  <c r="U298" i="13"/>
  <c r="T298" i="13"/>
  <c r="U322" i="13"/>
  <c r="T322" i="13"/>
  <c r="U319" i="13"/>
  <c r="T319" i="13"/>
  <c r="U313" i="13"/>
  <c r="T313" i="13"/>
  <c r="U344" i="13"/>
  <c r="T344" i="13"/>
  <c r="U355" i="13"/>
  <c r="T355" i="13"/>
  <c r="U345" i="13"/>
  <c r="T345" i="13"/>
  <c r="U376" i="13"/>
  <c r="T376" i="13"/>
  <c r="U377" i="13"/>
  <c r="T377" i="13"/>
  <c r="U374" i="13"/>
  <c r="T374" i="13"/>
  <c r="U391" i="13"/>
  <c r="T391" i="13"/>
  <c r="U397" i="13"/>
  <c r="T397" i="13"/>
  <c r="U398" i="13"/>
  <c r="T398" i="13"/>
  <c r="U405" i="13"/>
  <c r="T405" i="13"/>
  <c r="U415" i="13"/>
  <c r="T415" i="13"/>
  <c r="U30" i="13"/>
  <c r="T30" i="13"/>
  <c r="U122" i="13"/>
  <c r="T122" i="13"/>
  <c r="U43" i="13"/>
  <c r="T43" i="13"/>
  <c r="U80" i="13"/>
  <c r="T80" i="13"/>
  <c r="U118" i="13"/>
  <c r="T118" i="13"/>
  <c r="U200" i="13"/>
  <c r="T200" i="13"/>
  <c r="U219" i="13"/>
  <c r="T219" i="13"/>
  <c r="U44" i="13"/>
  <c r="T44" i="13"/>
  <c r="U76" i="13"/>
  <c r="T76" i="13"/>
  <c r="U114" i="13"/>
  <c r="T114" i="13"/>
  <c r="U163" i="13"/>
  <c r="T163" i="13"/>
  <c r="U169" i="13"/>
  <c r="T169" i="13"/>
  <c r="U181" i="13"/>
  <c r="T181" i="13"/>
  <c r="U225" i="13"/>
  <c r="T225" i="13"/>
  <c r="U266" i="13"/>
  <c r="T266" i="13"/>
  <c r="U275" i="13"/>
  <c r="T275" i="13"/>
  <c r="U272" i="13"/>
  <c r="T272" i="13"/>
  <c r="U304" i="13"/>
  <c r="T304" i="13"/>
  <c r="U303" i="13"/>
  <c r="T303" i="13"/>
  <c r="U294" i="13"/>
  <c r="T294" i="13"/>
  <c r="U318" i="13"/>
  <c r="T318" i="13"/>
  <c r="U315" i="13"/>
  <c r="T315" i="13"/>
  <c r="U309" i="13"/>
  <c r="T309" i="13"/>
  <c r="U342" i="13"/>
  <c r="T342" i="13"/>
  <c r="U352" i="13"/>
  <c r="T352" i="13"/>
  <c r="U359" i="13"/>
  <c r="T359" i="13"/>
  <c r="U373" i="13"/>
  <c r="T373" i="13"/>
  <c r="U372" i="13"/>
  <c r="T372" i="13"/>
  <c r="U370" i="13"/>
  <c r="T370" i="13"/>
  <c r="U388" i="13"/>
  <c r="T388" i="13"/>
  <c r="U393" i="13"/>
  <c r="T393" i="13"/>
  <c r="U394" i="13"/>
  <c r="T394" i="13"/>
  <c r="U401" i="13"/>
  <c r="T401" i="13"/>
  <c r="U411" i="13"/>
  <c r="T411" i="13"/>
  <c r="U25" i="13"/>
  <c r="T25" i="13"/>
  <c r="U140" i="13"/>
  <c r="T140" i="13"/>
  <c r="U139" i="13"/>
  <c r="T139" i="13"/>
  <c r="U40" i="13"/>
  <c r="T40" i="13"/>
  <c r="U131" i="13"/>
  <c r="T131" i="13"/>
  <c r="U86" i="13"/>
  <c r="T86" i="13"/>
  <c r="U164" i="13"/>
  <c r="T164" i="13"/>
  <c r="U185" i="13"/>
  <c r="T185" i="13"/>
  <c r="U206" i="13"/>
  <c r="T206" i="13"/>
  <c r="U38" i="13"/>
  <c r="T38" i="13"/>
  <c r="U121" i="13"/>
  <c r="T121" i="13"/>
  <c r="U247" i="13"/>
  <c r="T247" i="13"/>
  <c r="U104" i="13"/>
  <c r="T104" i="13"/>
  <c r="U165" i="13"/>
  <c r="T165" i="13"/>
  <c r="U220" i="13"/>
  <c r="T220" i="13"/>
  <c r="U242" i="13"/>
  <c r="T242" i="13"/>
  <c r="U268" i="13"/>
  <c r="T268" i="13"/>
  <c r="U314" i="13"/>
  <c r="T314" i="13"/>
  <c r="U311" i="13"/>
  <c r="T311" i="13"/>
  <c r="U336" i="13"/>
  <c r="T336" i="13"/>
  <c r="U338" i="13"/>
  <c r="T338" i="13"/>
  <c r="U347" i="13"/>
  <c r="T347" i="13"/>
  <c r="U356" i="13"/>
  <c r="T356" i="13"/>
  <c r="U368" i="13"/>
  <c r="T368" i="13"/>
  <c r="U369" i="13"/>
  <c r="T369" i="13"/>
  <c r="U366" i="13"/>
  <c r="T366" i="13"/>
  <c r="U383" i="13"/>
  <c r="T383" i="13"/>
  <c r="U389" i="13"/>
  <c r="T389" i="13"/>
  <c r="U390" i="13"/>
  <c r="T390" i="13"/>
  <c r="U413" i="13"/>
  <c r="T413" i="13"/>
  <c r="U418" i="13"/>
  <c r="T418" i="13"/>
  <c r="U36" i="13"/>
  <c r="T36" i="13"/>
  <c r="U116" i="13"/>
  <c r="T116" i="13"/>
  <c r="U168" i="13"/>
  <c r="T168" i="13"/>
  <c r="U71" i="13"/>
  <c r="T71" i="13"/>
  <c r="U125" i="13"/>
  <c r="T125" i="13"/>
  <c r="U141" i="13"/>
  <c r="T141" i="13"/>
  <c r="U251" i="13"/>
  <c r="T251" i="13"/>
  <c r="U128" i="13"/>
  <c r="T128" i="13"/>
  <c r="U82" i="13"/>
  <c r="T82" i="13"/>
  <c r="U160" i="13"/>
  <c r="T160" i="13"/>
  <c r="U213" i="13"/>
  <c r="T213" i="13"/>
  <c r="U246" i="13"/>
  <c r="T246" i="13"/>
  <c r="U42" i="13"/>
  <c r="T42" i="13"/>
  <c r="U72" i="13"/>
  <c r="T72" i="13"/>
  <c r="U110" i="13"/>
  <c r="T110" i="13"/>
  <c r="U156" i="13"/>
  <c r="T156" i="13"/>
  <c r="U192" i="13"/>
  <c r="T192" i="13"/>
  <c r="U243" i="13"/>
  <c r="T243" i="13"/>
  <c r="U271" i="13"/>
  <c r="T271" i="13"/>
  <c r="U59" i="13"/>
  <c r="T59" i="13"/>
  <c r="U81" i="13"/>
  <c r="T81" i="13"/>
  <c r="U106" i="13"/>
  <c r="T106" i="13"/>
  <c r="U166" i="13"/>
  <c r="T166" i="13"/>
  <c r="U129" i="13"/>
  <c r="T129" i="13"/>
  <c r="U161" i="13"/>
  <c r="T161" i="13"/>
  <c r="U188" i="13"/>
  <c r="T188" i="13"/>
  <c r="U229" i="13"/>
  <c r="T229" i="13"/>
  <c r="U205" i="13"/>
  <c r="T205" i="13"/>
  <c r="U194" i="13"/>
  <c r="T194" i="13"/>
  <c r="U183" i="13"/>
  <c r="T183" i="13"/>
  <c r="U215" i="13"/>
  <c r="T215" i="13"/>
  <c r="U239" i="13"/>
  <c r="T239" i="13"/>
  <c r="U228" i="13"/>
  <c r="T228" i="13"/>
  <c r="U260" i="13"/>
  <c r="T260" i="13"/>
  <c r="U253" i="13"/>
  <c r="T253" i="13"/>
  <c r="U238" i="13"/>
  <c r="T238" i="13"/>
  <c r="U267" i="13"/>
  <c r="T267" i="13"/>
  <c r="U299" i="13"/>
  <c r="T299" i="13"/>
  <c r="U296" i="13"/>
  <c r="T296" i="13"/>
  <c r="U297" i="13"/>
  <c r="T297" i="13"/>
  <c r="U286" i="13"/>
  <c r="T286" i="13"/>
  <c r="U310" i="13"/>
  <c r="T310" i="13"/>
  <c r="U307" i="13"/>
  <c r="T307" i="13"/>
  <c r="U333" i="13"/>
  <c r="T333" i="13"/>
  <c r="U334" i="13"/>
  <c r="T334" i="13"/>
  <c r="U343" i="13"/>
  <c r="T343" i="13"/>
  <c r="U351" i="13"/>
  <c r="T351" i="13"/>
  <c r="U365" i="13"/>
  <c r="T365" i="13"/>
  <c r="U362" i="13"/>
  <c r="T362" i="13"/>
  <c r="U387" i="13"/>
  <c r="T387" i="13"/>
  <c r="U375" i="13"/>
  <c r="T375" i="13"/>
  <c r="U385" i="13"/>
  <c r="T385" i="13"/>
  <c r="U386" i="13"/>
  <c r="T386" i="13"/>
  <c r="U408" i="13"/>
  <c r="T408" i="13"/>
  <c r="U414" i="13"/>
  <c r="T414" i="13"/>
  <c r="U37" i="13"/>
  <c r="T37" i="13"/>
  <c r="U127" i="13"/>
  <c r="T127" i="13"/>
  <c r="U78" i="13"/>
  <c r="T78" i="13"/>
  <c r="U159" i="13"/>
  <c r="T159" i="13"/>
  <c r="U198" i="13"/>
  <c r="T198" i="13"/>
  <c r="U257" i="13"/>
  <c r="T257" i="13"/>
  <c r="U300" i="13"/>
  <c r="T300" i="13"/>
  <c r="U53" i="13"/>
  <c r="T53" i="13"/>
  <c r="U91" i="13"/>
  <c r="T91" i="13"/>
  <c r="U100" i="13"/>
  <c r="T100" i="13"/>
  <c r="U134" i="13"/>
  <c r="T134" i="13"/>
  <c r="U55" i="13"/>
  <c r="T55" i="13"/>
  <c r="U96" i="13"/>
  <c r="T96" i="13"/>
  <c r="U70" i="13"/>
  <c r="T70" i="13"/>
  <c r="U102" i="13"/>
  <c r="T102" i="13"/>
  <c r="U130" i="13"/>
  <c r="T130" i="13"/>
  <c r="U162" i="13"/>
  <c r="T162" i="13"/>
  <c r="U151" i="13"/>
  <c r="T151" i="13"/>
  <c r="U148" i="13"/>
  <c r="T148" i="13"/>
  <c r="U175" i="13"/>
  <c r="T175" i="13"/>
  <c r="U157" i="13"/>
  <c r="T157" i="13"/>
  <c r="U184" i="13"/>
  <c r="T184" i="13"/>
  <c r="U216" i="13"/>
  <c r="T216" i="13"/>
  <c r="U201" i="13"/>
  <c r="T201" i="13"/>
  <c r="U190" i="13"/>
  <c r="T190" i="13"/>
  <c r="U179" i="13"/>
  <c r="T179" i="13"/>
  <c r="U211" i="13"/>
  <c r="T211" i="13"/>
  <c r="U235" i="13"/>
  <c r="T235" i="13"/>
  <c r="U265" i="13"/>
  <c r="T265" i="13"/>
  <c r="U256" i="13"/>
  <c r="T256" i="13"/>
  <c r="U249" i="13"/>
  <c r="T249" i="13"/>
  <c r="U234" i="13"/>
  <c r="T234" i="13"/>
  <c r="U269" i="13"/>
  <c r="T269" i="13"/>
  <c r="U295" i="13"/>
  <c r="T295" i="13"/>
  <c r="U292" i="13"/>
  <c r="T292" i="13"/>
  <c r="U293" i="13"/>
  <c r="T293" i="13"/>
  <c r="U282" i="13"/>
  <c r="T282" i="13"/>
  <c r="U306" i="13"/>
  <c r="T306" i="13"/>
  <c r="U337" i="13"/>
  <c r="T337" i="13"/>
  <c r="U328" i="13"/>
  <c r="T328" i="13"/>
  <c r="U330" i="13"/>
  <c r="T330" i="13"/>
  <c r="U339" i="13"/>
  <c r="T339" i="13"/>
  <c r="U348" i="13"/>
  <c r="T348" i="13"/>
  <c r="U361" i="13"/>
  <c r="T361" i="13"/>
  <c r="U358" i="13"/>
  <c r="T358" i="13"/>
  <c r="U384" i="13"/>
  <c r="T384" i="13"/>
  <c r="U371" i="13"/>
  <c r="T371" i="13"/>
  <c r="U381" i="13"/>
  <c r="T381" i="13"/>
  <c r="U382" i="13"/>
  <c r="T382" i="13"/>
  <c r="U404" i="13"/>
  <c r="T404" i="13"/>
  <c r="U410" i="13"/>
  <c r="T410" i="13"/>
  <c r="U420" i="13"/>
  <c r="T420" i="13"/>
  <c r="U73" i="13"/>
  <c r="T73" i="13"/>
  <c r="U97" i="13"/>
  <c r="T97" i="13"/>
  <c r="U145" i="13"/>
  <c r="T145" i="13"/>
  <c r="U112" i="13"/>
  <c r="T112" i="13"/>
  <c r="U135" i="13"/>
  <c r="T135" i="13"/>
  <c r="U277" i="13"/>
  <c r="T277" i="13"/>
  <c r="U33" i="13"/>
  <c r="T33" i="13"/>
  <c r="U67" i="13"/>
  <c r="T67" i="13"/>
  <c r="U108" i="13"/>
  <c r="T108" i="13"/>
  <c r="U182" i="13"/>
  <c r="T182" i="13"/>
  <c r="U196" i="13"/>
  <c r="T196" i="13"/>
  <c r="U191" i="13"/>
  <c r="T191" i="13"/>
  <c r="U261" i="13"/>
  <c r="T261" i="13"/>
  <c r="U48" i="13"/>
  <c r="T48" i="13"/>
  <c r="U63" i="13"/>
  <c r="T63" i="13"/>
  <c r="U85" i="13"/>
  <c r="T85" i="13"/>
  <c r="U138" i="13"/>
  <c r="T138" i="13"/>
  <c r="U133" i="13"/>
  <c r="T133" i="13"/>
  <c r="U177" i="13"/>
  <c r="T177" i="13"/>
  <c r="U187" i="13"/>
  <c r="T187" i="13"/>
  <c r="U232" i="13"/>
  <c r="T232" i="13"/>
  <c r="U301" i="13"/>
  <c r="T301" i="13"/>
  <c r="U52" i="13"/>
  <c r="T52" i="13"/>
  <c r="U46" i="13"/>
  <c r="T46" i="13"/>
  <c r="U68" i="13"/>
  <c r="T68" i="13"/>
  <c r="U74" i="13"/>
  <c r="T74" i="13"/>
  <c r="U155" i="13"/>
  <c r="T155" i="13"/>
  <c r="U58" i="13"/>
  <c r="T58" i="13"/>
  <c r="U69" i="13"/>
  <c r="T69" i="13"/>
  <c r="U50" i="13"/>
  <c r="T50" i="13"/>
  <c r="U119" i="13"/>
  <c r="T119" i="13"/>
  <c r="U109" i="13"/>
  <c r="T109" i="13"/>
  <c r="U49" i="13"/>
  <c r="T49" i="13"/>
  <c r="U65" i="13"/>
  <c r="T65" i="13"/>
  <c r="U28" i="13"/>
  <c r="T28" i="13"/>
  <c r="U31" i="13"/>
  <c r="T31" i="13"/>
  <c r="U54" i="13"/>
  <c r="T54" i="13"/>
  <c r="U83" i="13"/>
  <c r="T83" i="13"/>
  <c r="U115" i="13"/>
  <c r="T115" i="13"/>
  <c r="U60" i="13"/>
  <c r="T60" i="13"/>
  <c r="U92" i="13"/>
  <c r="T92" i="13"/>
  <c r="U124" i="13"/>
  <c r="T124" i="13"/>
  <c r="U105" i="13"/>
  <c r="T105" i="13"/>
  <c r="U66" i="13"/>
  <c r="T66" i="13"/>
  <c r="U98" i="13"/>
  <c r="T98" i="13"/>
  <c r="U136" i="13"/>
  <c r="T136" i="13"/>
  <c r="U158" i="13"/>
  <c r="T158" i="13"/>
  <c r="U147" i="13"/>
  <c r="T147" i="13"/>
  <c r="U144" i="13"/>
  <c r="T144" i="13"/>
  <c r="U174" i="13"/>
  <c r="T174" i="13"/>
  <c r="U153" i="13"/>
  <c r="T153" i="13"/>
  <c r="U180" i="13"/>
  <c r="T180" i="13"/>
  <c r="U212" i="13"/>
  <c r="T212" i="13"/>
  <c r="U197" i="13"/>
  <c r="T197" i="13"/>
  <c r="U233" i="13"/>
  <c r="T233" i="13"/>
  <c r="U218" i="13"/>
  <c r="T218" i="13"/>
  <c r="U207" i="13"/>
  <c r="T207" i="13"/>
  <c r="U231" i="13"/>
  <c r="T231" i="13"/>
  <c r="U263" i="13"/>
  <c r="T263" i="13"/>
  <c r="U252" i="13"/>
  <c r="T252" i="13"/>
  <c r="U245" i="13"/>
  <c r="T245" i="13"/>
  <c r="U230" i="13"/>
  <c r="T230" i="13"/>
  <c r="U262" i="13"/>
  <c r="T262" i="13"/>
  <c r="U291" i="13"/>
  <c r="T291" i="13"/>
  <c r="U288" i="13"/>
  <c r="T288" i="13"/>
  <c r="U289" i="13"/>
  <c r="T289" i="13"/>
  <c r="U278" i="13"/>
  <c r="T278" i="13"/>
  <c r="U308" i="13"/>
  <c r="T308" i="13"/>
  <c r="U332" i="13"/>
  <c r="T332" i="13"/>
  <c r="U323" i="13"/>
  <c r="T323" i="13"/>
  <c r="U326" i="13"/>
  <c r="T326" i="13"/>
  <c r="U335" i="13"/>
  <c r="T335" i="13"/>
  <c r="U341" i="13"/>
  <c r="T341" i="13"/>
  <c r="U357" i="13"/>
  <c r="T357" i="13"/>
  <c r="U354" i="13"/>
  <c r="T354" i="13"/>
  <c r="U380" i="13"/>
  <c r="T380" i="13"/>
  <c r="U367" i="13"/>
  <c r="T367" i="13"/>
  <c r="U395" i="13"/>
  <c r="T395" i="13"/>
  <c r="U407" i="13"/>
  <c r="T407" i="13"/>
  <c r="U400" i="13"/>
  <c r="T400" i="13"/>
  <c r="U421" i="13"/>
  <c r="T421" i="13"/>
  <c r="U416" i="13"/>
  <c r="T416" i="13"/>
  <c r="U75" i="13"/>
  <c r="T75" i="13"/>
  <c r="U132" i="13"/>
  <c r="T132" i="13"/>
  <c r="U186" i="13"/>
  <c r="T186" i="13"/>
  <c r="U29" i="13"/>
  <c r="T29" i="13"/>
  <c r="U103" i="13"/>
  <c r="T103" i="13"/>
  <c r="U167" i="13"/>
  <c r="T167" i="13"/>
  <c r="U240" i="13"/>
  <c r="T240" i="13"/>
  <c r="U47" i="13"/>
  <c r="T47" i="13"/>
  <c r="U99" i="13"/>
  <c r="T99" i="13"/>
  <c r="U89" i="13"/>
  <c r="T89" i="13"/>
  <c r="U142" i="13"/>
  <c r="T142" i="13"/>
  <c r="U137" i="13"/>
  <c r="T137" i="13"/>
  <c r="U202" i="13"/>
  <c r="T202" i="13"/>
  <c r="U236" i="13"/>
  <c r="T236" i="13"/>
  <c r="U51" i="13"/>
  <c r="T51" i="13"/>
  <c r="U95" i="13"/>
  <c r="T95" i="13"/>
  <c r="U117" i="13"/>
  <c r="T117" i="13"/>
  <c r="U170" i="13"/>
  <c r="T170" i="13"/>
  <c r="U209" i="13"/>
  <c r="T209" i="13"/>
  <c r="U264" i="13"/>
  <c r="T264" i="13"/>
  <c r="U290" i="13"/>
  <c r="T290" i="13"/>
  <c r="U41" i="13"/>
  <c r="T41" i="13"/>
  <c r="U23" i="13"/>
  <c r="T23" i="13"/>
  <c r="U123" i="13"/>
  <c r="T123" i="13"/>
  <c r="U113" i="13"/>
  <c r="T113" i="13"/>
  <c r="U152" i="13"/>
  <c r="T152" i="13"/>
  <c r="U45" i="13"/>
  <c r="T45" i="13"/>
  <c r="U27" i="13"/>
  <c r="T27" i="13"/>
  <c r="U87" i="13"/>
  <c r="T87" i="13"/>
  <c r="U64" i="13"/>
  <c r="T64" i="13"/>
  <c r="U77" i="13"/>
  <c r="T77" i="13"/>
  <c r="U61" i="13"/>
  <c r="T61" i="13"/>
  <c r="U32" i="13"/>
  <c r="T32" i="13"/>
  <c r="U35" i="13"/>
  <c r="T35" i="13"/>
  <c r="U57" i="13"/>
  <c r="T57" i="13"/>
  <c r="U26" i="13"/>
  <c r="T26" i="13"/>
  <c r="U79" i="13"/>
  <c r="T79" i="13"/>
  <c r="U111" i="13"/>
  <c r="T111" i="13"/>
  <c r="U56" i="13"/>
  <c r="T56" i="13"/>
  <c r="U88" i="13"/>
  <c r="T88" i="13"/>
  <c r="U120" i="13"/>
  <c r="T120" i="13"/>
  <c r="U101" i="13"/>
  <c r="T101" i="13"/>
  <c r="U62" i="13"/>
  <c r="T62" i="13"/>
  <c r="U94" i="13"/>
  <c r="T94" i="13"/>
  <c r="U126" i="13"/>
  <c r="T126" i="13"/>
  <c r="U154" i="13"/>
  <c r="T154" i="13"/>
  <c r="U143" i="13"/>
  <c r="T143" i="13"/>
  <c r="U178" i="13"/>
  <c r="T178" i="13"/>
  <c r="U172" i="13"/>
  <c r="T172" i="13"/>
  <c r="U149" i="13"/>
  <c r="T149" i="13"/>
  <c r="U176" i="13"/>
  <c r="T176" i="13"/>
  <c r="U208" i="13"/>
  <c r="T208" i="13"/>
  <c r="U193" i="13"/>
  <c r="T193" i="13"/>
  <c r="U224" i="13"/>
  <c r="T224" i="13"/>
  <c r="U214" i="13"/>
  <c r="T214" i="13"/>
  <c r="U203" i="13"/>
  <c r="T203" i="13"/>
  <c r="U227" i="13"/>
  <c r="T227" i="13"/>
  <c r="U259" i="13"/>
  <c r="T259" i="13"/>
  <c r="U248" i="13"/>
  <c r="T248" i="13"/>
  <c r="U241" i="13"/>
  <c r="T241" i="13"/>
  <c r="U226" i="13"/>
  <c r="T226" i="13"/>
  <c r="U258" i="13"/>
  <c r="T258" i="13"/>
  <c r="U287" i="13"/>
  <c r="T287" i="13"/>
  <c r="U284" i="13"/>
  <c r="T284" i="13"/>
  <c r="U285" i="13"/>
  <c r="T285" i="13"/>
  <c r="U274" i="13"/>
  <c r="T274" i="13"/>
  <c r="U305" i="13"/>
  <c r="T305" i="13"/>
  <c r="U329" i="13"/>
  <c r="T329" i="13"/>
  <c r="U320" i="13"/>
  <c r="T320" i="13"/>
  <c r="U321" i="13"/>
  <c r="T321" i="13"/>
  <c r="U331" i="13"/>
  <c r="T331" i="13"/>
  <c r="U340" i="13"/>
  <c r="T340" i="13"/>
  <c r="U353" i="13"/>
  <c r="T353" i="13"/>
  <c r="U350" i="13"/>
  <c r="T350" i="13"/>
  <c r="U364" i="13"/>
  <c r="T364" i="13"/>
  <c r="U379" i="13"/>
  <c r="T379" i="13"/>
  <c r="U392" i="13"/>
  <c r="T392" i="13"/>
  <c r="U402" i="13"/>
  <c r="T402" i="13"/>
  <c r="U406" i="13"/>
  <c r="T406" i="13"/>
  <c r="U417" i="13"/>
  <c r="T417" i="13"/>
  <c r="U412" i="13"/>
  <c r="T412" i="13"/>
  <c r="Q204" i="13"/>
  <c r="Q146" i="13"/>
  <c r="Q238" i="13"/>
  <c r="Q322" i="13"/>
  <c r="Q317" i="13"/>
  <c r="Q284" i="13"/>
  <c r="Q268" i="13"/>
  <c r="Q175" i="13"/>
  <c r="Q376" i="13"/>
  <c r="Q194" i="13"/>
  <c r="Q85" i="13"/>
  <c r="Q347" i="13"/>
  <c r="Q183" i="13"/>
  <c r="Q49" i="13"/>
  <c r="Q148" i="13"/>
  <c r="Q78" i="13"/>
  <c r="I181" i="13"/>
  <c r="Q215" i="13"/>
  <c r="Q378" i="13"/>
  <c r="Q350" i="13"/>
  <c r="Q374" i="13"/>
  <c r="Q313" i="13"/>
  <c r="Q298" i="13"/>
  <c r="Q64" i="13"/>
  <c r="Q331" i="13"/>
  <c r="Q404" i="13"/>
  <c r="Q263" i="13"/>
  <c r="Q33" i="13"/>
  <c r="Q126" i="13"/>
  <c r="Q86" i="13"/>
  <c r="Q213" i="13"/>
  <c r="Q111" i="13"/>
  <c r="I202" i="13"/>
  <c r="Q264" i="13"/>
  <c r="Q43" i="13"/>
  <c r="Q29" i="13"/>
  <c r="Q342" i="13"/>
  <c r="Q100" i="13"/>
  <c r="Q276" i="13"/>
  <c r="Q130" i="13"/>
  <c r="Q197" i="13"/>
  <c r="Q301" i="13"/>
  <c r="Q22" i="13"/>
  <c r="R22" i="13" s="1"/>
  <c r="Q163" i="13"/>
  <c r="Q79" i="13"/>
  <c r="Q154" i="13"/>
  <c r="Q314" i="13"/>
  <c r="Q211" i="13"/>
  <c r="Q80" i="13"/>
  <c r="Q205" i="13"/>
  <c r="Q307" i="13"/>
  <c r="Q370" i="13"/>
  <c r="Q277" i="13"/>
  <c r="Q151" i="13"/>
  <c r="I239" i="13"/>
  <c r="Q382" i="13"/>
  <c r="I286" i="13"/>
  <c r="I299" i="13"/>
  <c r="I314" i="13"/>
  <c r="I364" i="13"/>
  <c r="I383" i="13"/>
  <c r="I273" i="13"/>
  <c r="I306" i="13"/>
  <c r="I388" i="13"/>
  <c r="Q67" i="13"/>
  <c r="Q252" i="13"/>
  <c r="I241" i="13"/>
  <c r="I331" i="13"/>
  <c r="I235" i="13"/>
  <c r="I375" i="13"/>
  <c r="Q44" i="13"/>
  <c r="Q387" i="13"/>
  <c r="I248" i="13"/>
  <c r="I322" i="13"/>
  <c r="I366" i="13"/>
  <c r="I271" i="13"/>
  <c r="I276" i="13"/>
  <c r="I311" i="13"/>
  <c r="I349" i="13"/>
  <c r="I351" i="13"/>
  <c r="Q412" i="13"/>
  <c r="Q229" i="13"/>
  <c r="Q351" i="13"/>
  <c r="I229" i="13"/>
  <c r="I238" i="13"/>
  <c r="I246" i="13"/>
  <c r="Q260" i="13"/>
  <c r="Q219" i="13"/>
  <c r="Q177" i="13"/>
  <c r="I242" i="13"/>
  <c r="I240" i="13"/>
  <c r="Q305" i="13"/>
  <c r="Q354" i="13"/>
  <c r="Q125" i="13"/>
  <c r="Q359" i="13"/>
  <c r="I237" i="13"/>
  <c r="Q253" i="13"/>
  <c r="Q337" i="13"/>
  <c r="Q265" i="13"/>
  <c r="I402" i="13"/>
  <c r="Q418" i="13"/>
  <c r="Q361" i="13"/>
  <c r="Q106" i="13"/>
  <c r="Q161" i="13"/>
  <c r="Q115" i="13"/>
  <c r="Q36" i="13"/>
  <c r="Q27" i="13"/>
  <c r="Q182" i="13"/>
  <c r="Q48" i="13"/>
  <c r="Q157" i="13"/>
  <c r="Q242" i="13"/>
  <c r="Q137" i="13"/>
  <c r="Q383" i="13"/>
  <c r="Q371" i="13"/>
  <c r="Q99" i="13"/>
  <c r="Q28" i="13"/>
  <c r="Q104" i="13"/>
  <c r="Q93" i="13"/>
  <c r="Q143" i="13"/>
  <c r="Q261" i="13"/>
  <c r="Q352" i="13"/>
  <c r="Q388" i="13"/>
  <c r="Q372" i="13"/>
  <c r="Q174" i="13"/>
  <c r="Q421" i="13"/>
  <c r="Q273" i="13"/>
  <c r="Q391" i="13"/>
  <c r="Q282" i="13"/>
  <c r="Q57" i="13"/>
  <c r="Q39" i="13"/>
  <c r="Q164" i="13"/>
  <c r="Q55" i="13"/>
  <c r="Q375" i="13"/>
  <c r="Q296" i="13"/>
  <c r="Q222" i="13"/>
  <c r="Q364" i="13"/>
  <c r="Q324" i="13"/>
  <c r="Q259" i="13"/>
  <c r="Q147" i="13"/>
  <c r="Q119" i="13"/>
  <c r="Q415" i="13"/>
  <c r="Q196" i="13"/>
  <c r="Q38" i="13"/>
  <c r="Q139" i="13"/>
  <c r="Q47" i="13"/>
  <c r="Q285" i="13"/>
  <c r="Q394" i="13"/>
  <c r="Q165" i="13"/>
  <c r="Q336" i="13"/>
  <c r="Q319" i="13"/>
  <c r="Q289" i="13"/>
  <c r="Q400" i="13"/>
  <c r="Q348" i="13"/>
  <c r="Q278" i="13"/>
  <c r="Q270" i="13"/>
  <c r="Q208" i="13"/>
  <c r="Q97" i="13"/>
  <c r="Q192" i="13"/>
  <c r="Q178" i="13"/>
  <c r="Q140" i="13"/>
  <c r="Q114" i="13"/>
  <c r="Q212" i="13"/>
  <c r="Q355" i="13"/>
  <c r="Q60" i="13"/>
  <c r="Q379" i="13"/>
  <c r="Q251" i="13"/>
  <c r="Q332" i="13"/>
  <c r="Q195" i="13"/>
  <c r="Q107" i="13"/>
  <c r="Q41" i="13"/>
  <c r="Q335" i="13"/>
  <c r="Q234" i="13"/>
  <c r="Q166" i="13"/>
  <c r="Q310" i="13"/>
  <c r="Q247" i="13"/>
  <c r="Q52" i="13"/>
  <c r="Q230" i="13"/>
  <c r="Q218" i="13"/>
  <c r="Q199" i="13"/>
  <c r="Q35" i="13"/>
  <c r="Q153" i="13"/>
  <c r="Q358" i="13"/>
  <c r="Q280" i="13"/>
  <c r="Q169" i="13"/>
  <c r="I258" i="13"/>
  <c r="I243" i="13"/>
  <c r="I263" i="13"/>
  <c r="I265" i="13"/>
  <c r="I300" i="13"/>
  <c r="I321" i="13"/>
  <c r="I367" i="13"/>
  <c r="I418" i="13"/>
  <c r="Q343" i="13"/>
  <c r="Q203" i="13"/>
  <c r="Q184" i="13"/>
  <c r="Q152" i="13"/>
  <c r="Q189" i="13"/>
  <c r="Q66" i="13"/>
  <c r="Q339" i="13"/>
  <c r="Q236" i="13"/>
  <c r="Q202" i="13"/>
  <c r="Q108" i="13"/>
  <c r="Q31" i="13"/>
  <c r="I261" i="13"/>
  <c r="I250" i="13"/>
  <c r="I255" i="13"/>
  <c r="I244" i="13"/>
  <c r="I264" i="13"/>
  <c r="I289" i="13"/>
  <c r="I270" i="13"/>
  <c r="I302" i="13"/>
  <c r="I283" i="13"/>
  <c r="I292" i="13"/>
  <c r="I316" i="13"/>
  <c r="I313" i="13"/>
  <c r="I338" i="13"/>
  <c r="I328" i="13"/>
  <c r="I342" i="13"/>
  <c r="I362" i="13"/>
  <c r="I386" i="13"/>
  <c r="I390" i="13"/>
  <c r="I403" i="13"/>
  <c r="I421" i="13"/>
  <c r="I249" i="13"/>
  <c r="I297" i="13"/>
  <c r="I278" i="13"/>
  <c r="I291" i="13"/>
  <c r="I268" i="13"/>
  <c r="I310" i="13"/>
  <c r="I323" i="13"/>
  <c r="I336" i="13"/>
  <c r="I345" i="13"/>
  <c r="I380" i="13"/>
  <c r="I416" i="13"/>
  <c r="Q303" i="13"/>
  <c r="Q344" i="13"/>
  <c r="Q367" i="13"/>
  <c r="Q290" i="13"/>
  <c r="Q274" i="13"/>
  <c r="Q254" i="13"/>
  <c r="Q191" i="13"/>
  <c r="Q168" i="13"/>
  <c r="Q98" i="13"/>
  <c r="Q26" i="13"/>
  <c r="Q272" i="13"/>
  <c r="Q386" i="13"/>
  <c r="Q226" i="13"/>
  <c r="Q158" i="13"/>
  <c r="Q155" i="13"/>
  <c r="I245" i="13"/>
  <c r="I253" i="13"/>
  <c r="I247" i="13"/>
  <c r="I256" i="13"/>
  <c r="I281" i="13"/>
  <c r="I303" i="13"/>
  <c r="I294" i="13"/>
  <c r="I284" i="13"/>
  <c r="I308" i="13"/>
  <c r="I305" i="13"/>
  <c r="I330" i="13"/>
  <c r="I319" i="13"/>
  <c r="I333" i="13"/>
  <c r="I357" i="13"/>
  <c r="I361" i="13"/>
  <c r="I348" i="13"/>
  <c r="I374" i="13"/>
  <c r="I372" i="13"/>
  <c r="I398" i="13"/>
  <c r="I377" i="13"/>
  <c r="I404" i="13"/>
  <c r="I396" i="13"/>
  <c r="Q144" i="13"/>
  <c r="Q82" i="13"/>
  <c r="Q244" i="13"/>
  <c r="Q414" i="13"/>
  <c r="Q323" i="13"/>
  <c r="Q170" i="13"/>
  <c r="Q135" i="13"/>
  <c r="Q306" i="13"/>
  <c r="Q330" i="13"/>
  <c r="Q283" i="13"/>
  <c r="Q133" i="13"/>
  <c r="Q246" i="13"/>
  <c r="Q134" i="13"/>
  <c r="Q250" i="13"/>
  <c r="Q150" i="13"/>
  <c r="Q419" i="13"/>
  <c r="Q216" i="13"/>
  <c r="Q102" i="13"/>
  <c r="Q40" i="13"/>
  <c r="Q32" i="13"/>
  <c r="Q416" i="13"/>
  <c r="Q409" i="13"/>
  <c r="Q180" i="13"/>
  <c r="Q171" i="13"/>
  <c r="Q245" i="13"/>
  <c r="Q237" i="13"/>
  <c r="Q109" i="13"/>
  <c r="Q142" i="13"/>
  <c r="Q123" i="13"/>
  <c r="Q77" i="13"/>
  <c r="Q69" i="13"/>
  <c r="Q24" i="13"/>
  <c r="Q228" i="13"/>
  <c r="Q181" i="13"/>
  <c r="Q71" i="13"/>
  <c r="Q327" i="13"/>
  <c r="Q398" i="13"/>
  <c r="Q30" i="13"/>
  <c r="Q411" i="13"/>
  <c r="Q179" i="13"/>
  <c r="Q128" i="13"/>
  <c r="Q117" i="13"/>
  <c r="Q95" i="13"/>
  <c r="Q88" i="13"/>
  <c r="Q210" i="13"/>
  <c r="Q243" i="13"/>
  <c r="Q405" i="13"/>
  <c r="Q308" i="13"/>
  <c r="Q267" i="13"/>
  <c r="Q56" i="13"/>
  <c r="I419" i="13"/>
  <c r="I407" i="13"/>
  <c r="I399" i="13"/>
  <c r="I406" i="13"/>
  <c r="I408" i="13"/>
  <c r="I400" i="13"/>
  <c r="I410" i="13"/>
  <c r="I395" i="13"/>
  <c r="I387" i="13"/>
  <c r="I393" i="13"/>
  <c r="I385" i="13"/>
  <c r="I389" i="13"/>
  <c r="I381" i="13"/>
  <c r="I371" i="13"/>
  <c r="I360" i="13"/>
  <c r="I352" i="13"/>
  <c r="I379" i="13"/>
  <c r="I358" i="13"/>
  <c r="I350" i="13"/>
  <c r="I354" i="13"/>
  <c r="I346" i="13"/>
  <c r="I335" i="13"/>
  <c r="I327" i="13"/>
  <c r="I296" i="13"/>
  <c r="I288" i="13"/>
  <c r="I280" i="13"/>
  <c r="I272" i="13"/>
  <c r="I301" i="13"/>
  <c r="I293" i="13"/>
  <c r="I285" i="13"/>
  <c r="I277" i="13"/>
  <c r="I269" i="13"/>
  <c r="I260" i="13"/>
  <c r="I252" i="13"/>
  <c r="I275" i="13"/>
  <c r="I259" i="13"/>
  <c r="I251" i="13"/>
  <c r="I279" i="13"/>
  <c r="I262" i="13"/>
  <c r="I254" i="13"/>
  <c r="I257" i="13"/>
  <c r="I414" i="13"/>
  <c r="I417" i="13"/>
  <c r="I420" i="13"/>
  <c r="I412" i="13"/>
  <c r="I397" i="13"/>
  <c r="I392" i="13"/>
  <c r="I384" i="13"/>
  <c r="I409" i="13"/>
  <c r="I401" i="13"/>
  <c r="I394" i="13"/>
  <c r="I373" i="13"/>
  <c r="I365" i="13"/>
  <c r="I376" i="13"/>
  <c r="I368" i="13"/>
  <c r="I378" i="13"/>
  <c r="I370" i="13"/>
  <c r="I363" i="13"/>
  <c r="I355" i="13"/>
  <c r="I347" i="13"/>
  <c r="I339" i="13"/>
  <c r="I344" i="13"/>
  <c r="I337" i="13"/>
  <c r="I329" i="13"/>
  <c r="I340" i="13"/>
  <c r="I332" i="13"/>
  <c r="I324" i="13"/>
  <c r="I315" i="13"/>
  <c r="I307" i="13"/>
  <c r="I325" i="13"/>
  <c r="I318" i="13"/>
  <c r="I317" i="13"/>
  <c r="I309" i="13"/>
  <c r="I334" i="13"/>
  <c r="I326" i="13"/>
  <c r="I320" i="13"/>
  <c r="I312" i="13"/>
  <c r="I304" i="13"/>
  <c r="I295" i="13"/>
  <c r="I287" i="13"/>
  <c r="I298" i="13"/>
  <c r="I290" i="13"/>
  <c r="I282" i="13"/>
  <c r="I274" i="13"/>
  <c r="I266" i="13"/>
  <c r="I267" i="13"/>
  <c r="Q63" i="13"/>
  <c r="Q84" i="13"/>
  <c r="Q299" i="13"/>
  <c r="Q89" i="13"/>
  <c r="I215" i="13"/>
  <c r="I219" i="13"/>
  <c r="I225" i="13"/>
  <c r="I341" i="13"/>
  <c r="I343" i="13"/>
  <c r="I353" i="13"/>
  <c r="I359" i="13"/>
  <c r="I356" i="13"/>
  <c r="I369" i="13"/>
  <c r="I382" i="13"/>
  <c r="I391" i="13"/>
  <c r="I405" i="13"/>
  <c r="I415" i="13"/>
  <c r="I413" i="13"/>
  <c r="Q402" i="13"/>
  <c r="Q365" i="13"/>
  <c r="Q390" i="13"/>
  <c r="Q256" i="13"/>
  <c r="Q223" i="13"/>
  <c r="Q190" i="13"/>
  <c r="Q214" i="13"/>
  <c r="Q349" i="13"/>
  <c r="Q396" i="13"/>
  <c r="Q380" i="13"/>
  <c r="Q266" i="13"/>
  <c r="Q221" i="13"/>
  <c r="Q381" i="13"/>
  <c r="Q334" i="13"/>
  <c r="Q309" i="13"/>
  <c r="Q287" i="13"/>
  <c r="Q407" i="13"/>
  <c r="Q302" i="13"/>
  <c r="Q294" i="13"/>
  <c r="Q113" i="13"/>
  <c r="Q81" i="13"/>
  <c r="Q53" i="13"/>
  <c r="Q176" i="13"/>
  <c r="Q124" i="13"/>
  <c r="Q50" i="13"/>
  <c r="Q288" i="13"/>
  <c r="Q318" i="13"/>
  <c r="Q240" i="13"/>
  <c r="Q185" i="13"/>
  <c r="Q131" i="13"/>
  <c r="Q241" i="13"/>
  <c r="I203" i="13"/>
  <c r="I218" i="13"/>
  <c r="I210" i="13"/>
  <c r="I211" i="13"/>
  <c r="Q209" i="13"/>
  <c r="Q120" i="13"/>
  <c r="Q149" i="13"/>
  <c r="Q385" i="13"/>
  <c r="Q413" i="13"/>
  <c r="Q369" i="13"/>
  <c r="Q320" i="13"/>
  <c r="Q198" i="13"/>
  <c r="Q65" i="13"/>
  <c r="Q160" i="13"/>
  <c r="Q156" i="13"/>
  <c r="Q315" i="13"/>
  <c r="Q186" i="13"/>
  <c r="Q227" i="13"/>
  <c r="Q37" i="13"/>
  <c r="Q408" i="13"/>
  <c r="Q393" i="13"/>
  <c r="Q300" i="13"/>
  <c r="Q59" i="13"/>
  <c r="Q68" i="13"/>
  <c r="Q121" i="13"/>
  <c r="Q316" i="13"/>
  <c r="Q271" i="13"/>
  <c r="Q83" i="13"/>
  <c r="Q122" i="13"/>
  <c r="Q58" i="13"/>
  <c r="Q138" i="13"/>
  <c r="Q91" i="13"/>
  <c r="Q42" i="13"/>
  <c r="Q293" i="13"/>
  <c r="Q75" i="13"/>
  <c r="Q366" i="13"/>
  <c r="Q74" i="13"/>
  <c r="Q34" i="13"/>
  <c r="Q338" i="13"/>
  <c r="Q45" i="13"/>
  <c r="Q46" i="13"/>
  <c r="Q25" i="13"/>
  <c r="Q116" i="13"/>
  <c r="Q87" i="13"/>
  <c r="Q61" i="13"/>
  <c r="Q193" i="13"/>
  <c r="Q357" i="13"/>
  <c r="Q162" i="13"/>
  <c r="Q145" i="13"/>
  <c r="Q356" i="13"/>
  <c r="Q239" i="13"/>
  <c r="Q201" i="13"/>
  <c r="Q129" i="13"/>
  <c r="Q255" i="13"/>
  <c r="Q235" i="13"/>
  <c r="Q291" i="13"/>
  <c r="Q403" i="13"/>
  <c r="Q224" i="13"/>
  <c r="I214" i="13"/>
  <c r="I207" i="13"/>
  <c r="I223" i="13"/>
  <c r="I222" i="13"/>
  <c r="Q232" i="13"/>
  <c r="Q132" i="13"/>
  <c r="I208" i="13"/>
  <c r="I216" i="13"/>
  <c r="I201" i="13"/>
  <c r="I209" i="13"/>
  <c r="I217" i="13"/>
  <c r="I220" i="13"/>
  <c r="Q346" i="13"/>
  <c r="Q311" i="13"/>
  <c r="Q279" i="13"/>
  <c r="Q217" i="13"/>
  <c r="Q395" i="13"/>
  <c r="Q373" i="13"/>
  <c r="Q329" i="13"/>
  <c r="Q220" i="13"/>
  <c r="I204" i="13"/>
  <c r="I212" i="13"/>
  <c r="I205" i="13"/>
  <c r="I213" i="13"/>
  <c r="I221" i="13"/>
  <c r="I224" i="13"/>
  <c r="I206" i="13"/>
  <c r="Q362" i="13"/>
  <c r="Q248" i="13"/>
  <c r="Q384" i="13"/>
  <c r="Q333" i="13"/>
  <c r="Q286" i="13"/>
  <c r="Q249" i="13"/>
  <c r="Q187" i="13"/>
  <c r="Q225" i="13"/>
  <c r="Q112" i="13"/>
  <c r="Q94" i="13"/>
  <c r="Q62" i="13"/>
  <c r="Q326" i="13"/>
  <c r="Q167" i="13"/>
  <c r="Q141" i="13"/>
  <c r="Q127" i="13"/>
  <c r="I35" i="13"/>
  <c r="I46" i="13"/>
  <c r="I51" i="13"/>
  <c r="Q377" i="13"/>
  <c r="I63" i="13"/>
  <c r="I43" i="13"/>
  <c r="I38" i="13"/>
  <c r="I71" i="13"/>
  <c r="Q304" i="13"/>
  <c r="Q297" i="13"/>
  <c r="Q105" i="13"/>
  <c r="Q73" i="13"/>
  <c r="Q76" i="13"/>
  <c r="Q368" i="13"/>
  <c r="Q345" i="13"/>
  <c r="Q401" i="13"/>
  <c r="Q410" i="13"/>
  <c r="Q281" i="13"/>
  <c r="Q363" i="13"/>
  <c r="Q392" i="13"/>
  <c r="Q292" i="13"/>
  <c r="Q172" i="13"/>
  <c r="Q340" i="13"/>
  <c r="Q275" i="13"/>
  <c r="Q269" i="13"/>
  <c r="Q200" i="13"/>
  <c r="Q110" i="13"/>
  <c r="Q103" i="13"/>
  <c r="Q312" i="13"/>
  <c r="Q51" i="13"/>
  <c r="Q233" i="13"/>
  <c r="Q207" i="13"/>
  <c r="Q90" i="13"/>
  <c r="Q101" i="13"/>
  <c r="Q70" i="13"/>
  <c r="Q295" i="13"/>
  <c r="Q262" i="13"/>
  <c r="Q258" i="13"/>
  <c r="Q321" i="13"/>
  <c r="Q54" i="13"/>
  <c r="Q389" i="13"/>
  <c r="Q360" i="13"/>
  <c r="Q231" i="13"/>
  <c r="Q188" i="13"/>
  <c r="Q72" i="13"/>
  <c r="Q399" i="13"/>
  <c r="Q420" i="13"/>
  <c r="Q136" i="13"/>
  <c r="Q118" i="13"/>
  <c r="Q96" i="13"/>
  <c r="Q92" i="13"/>
  <c r="Q257" i="13"/>
  <c r="Q206" i="13"/>
  <c r="Q328" i="13"/>
  <c r="I39" i="13"/>
  <c r="I23" i="13"/>
  <c r="J23" i="13" s="1"/>
  <c r="I42" i="13"/>
  <c r="I226" i="13"/>
  <c r="I234" i="13"/>
  <c r="I228" i="13"/>
  <c r="I236" i="13"/>
  <c r="Q397" i="13"/>
  <c r="I47" i="13"/>
  <c r="I31" i="13"/>
  <c r="I227" i="13"/>
  <c r="I230" i="13"/>
  <c r="I232" i="13"/>
  <c r="I231" i="13"/>
  <c r="I233" i="13"/>
  <c r="I67" i="13"/>
  <c r="I55" i="13"/>
  <c r="I45" i="13"/>
  <c r="Q406" i="13"/>
  <c r="Q417" i="13"/>
  <c r="I41" i="13"/>
  <c r="I37" i="13"/>
  <c r="I199" i="13"/>
  <c r="I30" i="13"/>
  <c r="I29" i="13"/>
  <c r="I25" i="13"/>
  <c r="I200" i="13"/>
  <c r="I27" i="13"/>
  <c r="I50" i="13"/>
  <c r="I34" i="13"/>
  <c r="I49" i="13"/>
  <c r="I33" i="13"/>
  <c r="I32" i="13"/>
  <c r="I53" i="13"/>
  <c r="I85" i="13"/>
  <c r="I117" i="13"/>
  <c r="I75" i="13"/>
  <c r="I24" i="13"/>
  <c r="I77" i="13"/>
  <c r="I109" i="13"/>
  <c r="I69" i="13"/>
  <c r="I101" i="13"/>
  <c r="I48" i="13"/>
  <c r="I61" i="13"/>
  <c r="I93" i="13"/>
  <c r="I125" i="13"/>
  <c r="I74" i="13"/>
  <c r="I106" i="13"/>
  <c r="I87" i="13"/>
  <c r="I119" i="13"/>
  <c r="I129" i="13"/>
  <c r="I64" i="13"/>
  <c r="I72" i="13"/>
  <c r="I80" i="13"/>
  <c r="I88" i="13"/>
  <c r="I96" i="13"/>
  <c r="I104" i="13"/>
  <c r="I112" i="13"/>
  <c r="I120" i="13"/>
  <c r="I134" i="13"/>
  <c r="I132" i="13"/>
  <c r="I140" i="13"/>
  <c r="I148" i="13"/>
  <c r="I156" i="13"/>
  <c r="I164" i="13"/>
  <c r="I172" i="13"/>
  <c r="I137" i="13"/>
  <c r="I145" i="13"/>
  <c r="I153" i="13"/>
  <c r="I161" i="13"/>
  <c r="I169" i="13"/>
  <c r="I180" i="13"/>
  <c r="I143" i="13"/>
  <c r="I190" i="13"/>
  <c r="I198" i="13"/>
  <c r="I187" i="13"/>
  <c r="I195" i="13"/>
  <c r="I189" i="13"/>
  <c r="I197" i="13"/>
  <c r="I57" i="13"/>
  <c r="I65" i="13"/>
  <c r="I73" i="13"/>
  <c r="I81" i="13"/>
  <c r="I89" i="13"/>
  <c r="I97" i="13"/>
  <c r="I105" i="13"/>
  <c r="I113" i="13"/>
  <c r="I121" i="13"/>
  <c r="I66" i="13"/>
  <c r="I98" i="13"/>
  <c r="I79" i="13"/>
  <c r="I111" i="13"/>
  <c r="I135" i="13"/>
  <c r="I167" i="13"/>
  <c r="I188" i="13"/>
  <c r="I179" i="13"/>
  <c r="I196" i="13"/>
  <c r="I59" i="13"/>
  <c r="I56" i="13"/>
  <c r="I40" i="13"/>
  <c r="I58" i="13"/>
  <c r="I90" i="13"/>
  <c r="I122" i="13"/>
  <c r="I103" i="13"/>
  <c r="I60" i="13"/>
  <c r="I68" i="13"/>
  <c r="I76" i="13"/>
  <c r="I84" i="13"/>
  <c r="I92" i="13"/>
  <c r="I100" i="13"/>
  <c r="I108" i="13"/>
  <c r="I116" i="13"/>
  <c r="I124" i="13"/>
  <c r="I128" i="13"/>
  <c r="I136" i="13"/>
  <c r="I144" i="13"/>
  <c r="I152" i="13"/>
  <c r="I160" i="13"/>
  <c r="I168" i="13"/>
  <c r="I133" i="13"/>
  <c r="I141" i="13"/>
  <c r="I149" i="13"/>
  <c r="I157" i="13"/>
  <c r="I165" i="13"/>
  <c r="I173" i="13"/>
  <c r="I159" i="13"/>
  <c r="I186" i="13"/>
  <c r="I194" i="13"/>
  <c r="I191" i="13"/>
  <c r="I193" i="13"/>
  <c r="I138" i="13"/>
  <c r="I82" i="13"/>
  <c r="I114" i="13"/>
  <c r="I95" i="13"/>
  <c r="I127" i="13"/>
  <c r="I151" i="13"/>
  <c r="I178" i="13"/>
  <c r="I192" i="13"/>
  <c r="I131" i="13"/>
  <c r="I139" i="13"/>
  <c r="I147" i="13"/>
  <c r="I155" i="13"/>
  <c r="I163" i="13"/>
  <c r="I171" i="13"/>
  <c r="I174" i="13"/>
  <c r="I182" i="13"/>
  <c r="I175" i="13"/>
  <c r="I183" i="13"/>
  <c r="I184" i="13"/>
  <c r="I142" i="13"/>
  <c r="I150" i="13"/>
  <c r="I158" i="13"/>
  <c r="I166" i="13"/>
  <c r="I26" i="13"/>
  <c r="I22" i="13"/>
  <c r="I52" i="13"/>
  <c r="I44" i="13"/>
  <c r="I36" i="13"/>
  <c r="I28" i="13"/>
  <c r="H22" i="13"/>
  <c r="H23" i="13" s="1"/>
  <c r="H24" i="13" s="1"/>
  <c r="H25" i="13" s="1"/>
  <c r="H26" i="13" s="1"/>
  <c r="H27" i="13" s="1"/>
  <c r="H28" i="13" s="1"/>
  <c r="H29" i="13" s="1"/>
  <c r="H30" i="13" s="1"/>
  <c r="H31" i="13" s="1"/>
  <c r="H32" i="13" s="1"/>
  <c r="H33" i="13" s="1"/>
  <c r="H34" i="13" s="1"/>
  <c r="H35" i="13" s="1"/>
  <c r="H36" i="13" s="1"/>
  <c r="H37" i="13" s="1"/>
  <c r="H38" i="13" s="1"/>
  <c r="H39" i="13" s="1"/>
  <c r="H40" i="13" s="1"/>
  <c r="H41" i="13" s="1"/>
  <c r="H42" i="13" s="1"/>
  <c r="H43" i="13" s="1"/>
  <c r="H44" i="13" s="1"/>
  <c r="H45" i="13" s="1"/>
  <c r="H46" i="13" s="1"/>
  <c r="H47" i="13" s="1"/>
  <c r="H48" i="13" s="1"/>
  <c r="H49" i="13" s="1"/>
  <c r="H50" i="13" s="1"/>
  <c r="H51" i="13" s="1"/>
  <c r="H52" i="13" s="1"/>
  <c r="H53" i="13" s="1"/>
  <c r="H54" i="13" s="1"/>
  <c r="H55" i="13" s="1"/>
  <c r="H56" i="13" s="1"/>
  <c r="H57" i="13" s="1"/>
  <c r="H58" i="13" s="1"/>
  <c r="H59" i="13" s="1"/>
  <c r="H60" i="13" s="1"/>
  <c r="H61" i="13" s="1"/>
  <c r="H62" i="13" s="1"/>
  <c r="H63" i="13" s="1"/>
  <c r="H64" i="13" s="1"/>
  <c r="H65" i="13" s="1"/>
  <c r="H66" i="13" s="1"/>
  <c r="H67" i="13" s="1"/>
  <c r="H68" i="13" s="1"/>
  <c r="H69" i="13" s="1"/>
  <c r="H70" i="13" s="1"/>
  <c r="H71" i="13" s="1"/>
  <c r="H72" i="13" s="1"/>
  <c r="H73" i="13" s="1"/>
  <c r="H74" i="13" s="1"/>
  <c r="H75" i="13" s="1"/>
  <c r="H76" i="13" s="1"/>
  <c r="H77" i="13" s="1"/>
  <c r="H78" i="13" s="1"/>
  <c r="H79" i="13" s="1"/>
  <c r="H80" i="13" s="1"/>
  <c r="H81" i="13" s="1"/>
  <c r="H82" i="13" s="1"/>
  <c r="H83" i="13" s="1"/>
  <c r="H84" i="13" s="1"/>
  <c r="H85" i="13" s="1"/>
  <c r="H86" i="13" s="1"/>
  <c r="H87" i="13" s="1"/>
  <c r="H88" i="13" s="1"/>
  <c r="H89" i="13" s="1"/>
  <c r="H90" i="13" s="1"/>
  <c r="H91" i="13" s="1"/>
  <c r="H92" i="13" s="1"/>
  <c r="H93" i="13" s="1"/>
  <c r="H94" i="13" s="1"/>
  <c r="H95" i="13" s="1"/>
  <c r="H96" i="13" s="1"/>
  <c r="H97" i="13" s="1"/>
  <c r="H98" i="13" s="1"/>
  <c r="H99" i="13" s="1"/>
  <c r="H100" i="13" s="1"/>
  <c r="H101" i="13" s="1"/>
  <c r="H102" i="13" s="1"/>
  <c r="H103" i="13" s="1"/>
  <c r="H104" i="13" s="1"/>
  <c r="H105" i="13" s="1"/>
  <c r="H106" i="13" s="1"/>
  <c r="H107" i="13" s="1"/>
  <c r="H108" i="13" s="1"/>
  <c r="H109" i="13" s="1"/>
  <c r="H110" i="13" s="1"/>
  <c r="H111" i="13" s="1"/>
  <c r="H112" i="13" s="1"/>
  <c r="H113" i="13" s="1"/>
  <c r="H114" i="13" s="1"/>
  <c r="H115" i="13" s="1"/>
  <c r="H116" i="13" s="1"/>
  <c r="H117" i="13" s="1"/>
  <c r="H118" i="13" s="1"/>
  <c r="H119" i="13" s="1"/>
  <c r="H120" i="13" s="1"/>
  <c r="H121" i="13" s="1"/>
  <c r="H122" i="13" s="1"/>
  <c r="H123" i="13" s="1"/>
  <c r="H124" i="13" s="1"/>
  <c r="H125" i="13" s="1"/>
  <c r="H126" i="13" s="1"/>
  <c r="H127" i="13" s="1"/>
  <c r="H128" i="13" s="1"/>
  <c r="H129" i="13" s="1"/>
  <c r="H130" i="13" s="1"/>
  <c r="H131" i="13" s="1"/>
  <c r="H132" i="13" s="1"/>
  <c r="H133" i="13" s="1"/>
  <c r="H134" i="13" s="1"/>
  <c r="H135" i="13" s="1"/>
  <c r="H136" i="13" s="1"/>
  <c r="H137" i="13" s="1"/>
  <c r="H138" i="13" s="1"/>
  <c r="H139" i="13" s="1"/>
  <c r="H140" i="13" s="1"/>
  <c r="H141" i="13" s="1"/>
  <c r="H142" i="13" s="1"/>
  <c r="H143" i="13" s="1"/>
  <c r="H144" i="13" s="1"/>
  <c r="H145" i="13" s="1"/>
  <c r="H146" i="13" s="1"/>
  <c r="H147" i="13" s="1"/>
  <c r="H148" i="13" s="1"/>
  <c r="H149" i="13" s="1"/>
  <c r="H150" i="13" s="1"/>
  <c r="H151" i="13" s="1"/>
  <c r="H152" i="13" s="1"/>
  <c r="H153" i="13" s="1"/>
  <c r="H154" i="13" s="1"/>
  <c r="H155" i="13" s="1"/>
  <c r="H156" i="13" s="1"/>
  <c r="H157" i="13" s="1"/>
  <c r="H158" i="13" s="1"/>
  <c r="H159" i="13" s="1"/>
  <c r="H160" i="13" s="1"/>
  <c r="H161" i="13" s="1"/>
  <c r="H162" i="13" s="1"/>
  <c r="H163" i="13" s="1"/>
  <c r="H164" i="13" s="1"/>
  <c r="H165" i="13" s="1"/>
  <c r="H166" i="13" s="1"/>
  <c r="H167" i="13" s="1"/>
  <c r="H168" i="13" s="1"/>
  <c r="H169" i="13" s="1"/>
  <c r="H170" i="13" s="1"/>
  <c r="H171" i="13" s="1"/>
  <c r="H172" i="13" s="1"/>
  <c r="H173" i="13" s="1"/>
  <c r="H174" i="13" s="1"/>
  <c r="H175" i="13" s="1"/>
  <c r="H176" i="13" s="1"/>
  <c r="H177" i="13" s="1"/>
  <c r="H178" i="13" s="1"/>
  <c r="H179" i="13" s="1"/>
  <c r="H180" i="13" s="1"/>
  <c r="H181" i="13" s="1"/>
  <c r="H182" i="13" s="1"/>
  <c r="H183" i="13" s="1"/>
  <c r="H184" i="13" s="1"/>
  <c r="H185" i="13" s="1"/>
  <c r="H186" i="13" s="1"/>
  <c r="H187" i="13" s="1"/>
  <c r="H188" i="13" s="1"/>
  <c r="H189" i="13" s="1"/>
  <c r="H190" i="13" s="1"/>
  <c r="H191" i="13" s="1"/>
  <c r="H192" i="13" s="1"/>
  <c r="H193" i="13" s="1"/>
  <c r="H194" i="13" s="1"/>
  <c r="H195" i="13" s="1"/>
  <c r="H196" i="13" s="1"/>
  <c r="H197" i="13" s="1"/>
  <c r="H198" i="13" s="1"/>
  <c r="H199" i="13" s="1"/>
  <c r="H200" i="13" s="1"/>
  <c r="H201" i="13" s="1"/>
  <c r="H202" i="13" s="1"/>
  <c r="H203" i="13" s="1"/>
  <c r="H204" i="13" s="1"/>
  <c r="H205" i="13" s="1"/>
  <c r="H206" i="13" s="1"/>
  <c r="H207" i="13" s="1"/>
  <c r="H208" i="13" s="1"/>
  <c r="H209" i="13" s="1"/>
  <c r="H210" i="13" s="1"/>
  <c r="H211" i="13" s="1"/>
  <c r="H212" i="13" s="1"/>
  <c r="H213" i="13" s="1"/>
  <c r="H214" i="13" s="1"/>
  <c r="H215" i="13" s="1"/>
  <c r="H216" i="13" s="1"/>
  <c r="H217" i="13" s="1"/>
  <c r="H218" i="13" s="1"/>
  <c r="H219" i="13" s="1"/>
  <c r="H220" i="13" s="1"/>
  <c r="H221" i="13" s="1"/>
  <c r="H222" i="13" s="1"/>
  <c r="H223" i="13" s="1"/>
  <c r="H224" i="13" s="1"/>
  <c r="H225" i="13" s="1"/>
  <c r="H226" i="13" s="1"/>
  <c r="H227" i="13" s="1"/>
  <c r="H228" i="13" s="1"/>
  <c r="H229" i="13" s="1"/>
  <c r="H230" i="13" s="1"/>
  <c r="H231" i="13" s="1"/>
  <c r="H232" i="13" s="1"/>
  <c r="H233" i="13" s="1"/>
  <c r="H234" i="13" s="1"/>
  <c r="H235" i="13" s="1"/>
  <c r="H236" i="13" s="1"/>
  <c r="H237" i="13" s="1"/>
  <c r="H238" i="13" s="1"/>
  <c r="H239" i="13" s="1"/>
  <c r="H240" i="13" s="1"/>
  <c r="H241" i="13" s="1"/>
  <c r="H242" i="13" s="1"/>
  <c r="H243" i="13" s="1"/>
  <c r="H244" i="13" s="1"/>
  <c r="H245" i="13" s="1"/>
  <c r="H246" i="13" s="1"/>
  <c r="H247" i="13" s="1"/>
  <c r="H248" i="13" s="1"/>
  <c r="H249" i="13" s="1"/>
  <c r="H250" i="13" s="1"/>
  <c r="H251" i="13" s="1"/>
  <c r="H252" i="13" s="1"/>
  <c r="H253" i="13" s="1"/>
  <c r="H254" i="13" s="1"/>
  <c r="H255" i="13" s="1"/>
  <c r="H256" i="13" s="1"/>
  <c r="H257" i="13" s="1"/>
  <c r="H258" i="13" s="1"/>
  <c r="H259" i="13" s="1"/>
  <c r="H260" i="13" s="1"/>
  <c r="H261" i="13" s="1"/>
  <c r="H262" i="13" s="1"/>
  <c r="H263" i="13" s="1"/>
  <c r="H264" i="13" s="1"/>
  <c r="H265" i="13" s="1"/>
  <c r="H266" i="13" s="1"/>
  <c r="H267" i="13" s="1"/>
  <c r="H268" i="13" s="1"/>
  <c r="H269" i="13" s="1"/>
  <c r="H270" i="13" s="1"/>
  <c r="H271" i="13" s="1"/>
  <c r="H272" i="13" s="1"/>
  <c r="H273" i="13" s="1"/>
  <c r="H274" i="13" s="1"/>
  <c r="H275" i="13" s="1"/>
  <c r="H276" i="13" s="1"/>
  <c r="H277" i="13" s="1"/>
  <c r="H278" i="13" s="1"/>
  <c r="H279" i="13" s="1"/>
  <c r="H280" i="13" s="1"/>
  <c r="H281" i="13" s="1"/>
  <c r="H282" i="13" s="1"/>
  <c r="H283" i="13" s="1"/>
  <c r="H284" i="13" s="1"/>
  <c r="H285" i="13" s="1"/>
  <c r="H286" i="13" s="1"/>
  <c r="H287" i="13" s="1"/>
  <c r="H288" i="13" s="1"/>
  <c r="H289" i="13" s="1"/>
  <c r="H290" i="13" s="1"/>
  <c r="H291" i="13" s="1"/>
  <c r="H292" i="13" s="1"/>
  <c r="H293" i="13" s="1"/>
  <c r="H294" i="13" s="1"/>
  <c r="H295" i="13" s="1"/>
  <c r="H296" i="13" s="1"/>
  <c r="H297" i="13" s="1"/>
  <c r="H298" i="13" s="1"/>
  <c r="H299" i="13" s="1"/>
  <c r="H300" i="13" s="1"/>
  <c r="H301" i="13" s="1"/>
  <c r="H302" i="13" s="1"/>
  <c r="H303" i="13" s="1"/>
  <c r="H304" i="13" s="1"/>
  <c r="H305" i="13" s="1"/>
  <c r="H306" i="13" s="1"/>
  <c r="H307" i="13" s="1"/>
  <c r="H308" i="13" s="1"/>
  <c r="H309" i="13" s="1"/>
  <c r="H310" i="13" s="1"/>
  <c r="H311" i="13" s="1"/>
  <c r="H312" i="13" s="1"/>
  <c r="H313" i="13" s="1"/>
  <c r="H314" i="13" s="1"/>
  <c r="H315" i="13" s="1"/>
  <c r="H316" i="13" s="1"/>
  <c r="H317" i="13" s="1"/>
  <c r="H318" i="13" s="1"/>
  <c r="H319" i="13" s="1"/>
  <c r="H320" i="13" s="1"/>
  <c r="H321" i="13" s="1"/>
  <c r="H322" i="13" s="1"/>
  <c r="H323" i="13" s="1"/>
  <c r="H324" i="13" s="1"/>
  <c r="H325" i="13" s="1"/>
  <c r="H326" i="13" s="1"/>
  <c r="H327" i="13" s="1"/>
  <c r="H328" i="13" s="1"/>
  <c r="H329" i="13" s="1"/>
  <c r="H330" i="13" s="1"/>
  <c r="H331" i="13" s="1"/>
  <c r="H332" i="13" s="1"/>
  <c r="H333" i="13" s="1"/>
  <c r="H334" i="13" s="1"/>
  <c r="H335" i="13" s="1"/>
  <c r="H336" i="13" s="1"/>
  <c r="H337" i="13" s="1"/>
  <c r="H338" i="13" s="1"/>
  <c r="H339" i="13" s="1"/>
  <c r="H340" i="13" s="1"/>
  <c r="H341" i="13" s="1"/>
  <c r="H342" i="13" s="1"/>
  <c r="H343" i="13" s="1"/>
  <c r="H344" i="13" s="1"/>
  <c r="H345" i="13" s="1"/>
  <c r="H346" i="13" s="1"/>
  <c r="H347" i="13" s="1"/>
  <c r="H348" i="13" s="1"/>
  <c r="H349" i="13" s="1"/>
  <c r="H350" i="13" s="1"/>
  <c r="H351" i="13" s="1"/>
  <c r="H352" i="13" s="1"/>
  <c r="H353" i="13" s="1"/>
  <c r="H354" i="13" s="1"/>
  <c r="H355" i="13" s="1"/>
  <c r="H356" i="13" s="1"/>
  <c r="H357" i="13" s="1"/>
  <c r="H358" i="13" s="1"/>
  <c r="H359" i="13" s="1"/>
  <c r="H360" i="13" s="1"/>
  <c r="H361" i="13" s="1"/>
  <c r="H362" i="13" s="1"/>
  <c r="H363" i="13" s="1"/>
  <c r="H364" i="13" s="1"/>
  <c r="H365" i="13" s="1"/>
  <c r="H366" i="13" s="1"/>
  <c r="H367" i="13" s="1"/>
  <c r="H368" i="13" s="1"/>
  <c r="H369" i="13" s="1"/>
  <c r="H370" i="13" s="1"/>
  <c r="H371" i="13" s="1"/>
  <c r="H372" i="13" s="1"/>
  <c r="H373" i="13" s="1"/>
  <c r="H374" i="13" s="1"/>
  <c r="H375" i="13" s="1"/>
  <c r="H376" i="13" s="1"/>
  <c r="H377" i="13" s="1"/>
  <c r="H378" i="13" s="1"/>
  <c r="H379" i="13" s="1"/>
  <c r="H380" i="13" s="1"/>
  <c r="H381" i="13" s="1"/>
  <c r="H382" i="13" s="1"/>
  <c r="H383" i="13" s="1"/>
  <c r="H384" i="13" s="1"/>
  <c r="H385" i="13" s="1"/>
  <c r="H386" i="13" s="1"/>
  <c r="H387" i="13" s="1"/>
  <c r="H388" i="13" s="1"/>
  <c r="H389" i="13" s="1"/>
  <c r="H390" i="13" s="1"/>
  <c r="H391" i="13" s="1"/>
  <c r="H392" i="13" s="1"/>
  <c r="H393" i="13" s="1"/>
  <c r="H394" i="13" s="1"/>
  <c r="H395" i="13" s="1"/>
  <c r="H396" i="13" s="1"/>
  <c r="H397" i="13" s="1"/>
  <c r="H398" i="13" s="1"/>
  <c r="H399" i="13" s="1"/>
  <c r="H400" i="13" s="1"/>
  <c r="H401" i="13" s="1"/>
  <c r="H402" i="13" s="1"/>
  <c r="H403" i="13" s="1"/>
  <c r="H404" i="13" s="1"/>
  <c r="H405" i="13" s="1"/>
  <c r="H406" i="13" s="1"/>
  <c r="H407" i="13" s="1"/>
  <c r="H408" i="13" s="1"/>
  <c r="H409" i="13" s="1"/>
  <c r="H410" i="13" s="1"/>
  <c r="H411" i="13" s="1"/>
  <c r="H412" i="13" s="1"/>
  <c r="H413" i="13" s="1"/>
  <c r="H414" i="13" s="1"/>
  <c r="H415" i="13" s="1"/>
  <c r="H416" i="13" s="1"/>
  <c r="H417" i="13" s="1"/>
  <c r="H418" i="13" s="1"/>
  <c r="H419" i="13" s="1"/>
  <c r="H420" i="13" s="1"/>
  <c r="H421" i="13" s="1"/>
  <c r="I130" i="13"/>
  <c r="I54" i="13"/>
  <c r="I62" i="13"/>
  <c r="I70" i="13"/>
  <c r="I78" i="13"/>
  <c r="I86" i="13"/>
  <c r="I94" i="13"/>
  <c r="I102" i="13"/>
  <c r="I110" i="13"/>
  <c r="I118" i="13"/>
  <c r="I126" i="13"/>
  <c r="I83" i="13"/>
  <c r="I91" i="13"/>
  <c r="I99" i="13"/>
  <c r="I107" i="13"/>
  <c r="I115" i="13"/>
  <c r="I123" i="13"/>
  <c r="I176" i="13"/>
  <c r="I146" i="13"/>
  <c r="I154" i="13"/>
  <c r="I162" i="13"/>
  <c r="I170" i="13"/>
  <c r="I177" i="13"/>
  <c r="I185" i="13"/>
  <c r="AG26" i="13"/>
  <c r="AH25" i="13"/>
  <c r="V24" i="13" l="1"/>
  <c r="J24" i="13"/>
  <c r="V302" i="13"/>
  <c r="V151" i="13"/>
  <c r="V369" i="13"/>
  <c r="V348" i="13"/>
  <c r="V270" i="13"/>
  <c r="V226" i="13"/>
  <c r="V240" i="13"/>
  <c r="V213" i="13"/>
  <c r="V129" i="13"/>
  <c r="R23" i="13"/>
  <c r="V82" i="13"/>
  <c r="V75" i="13"/>
  <c r="V419" i="13"/>
  <c r="V395" i="13"/>
  <c r="V373" i="13"/>
  <c r="V309" i="13"/>
  <c r="V337" i="13"/>
  <c r="V289" i="13"/>
  <c r="V284" i="13"/>
  <c r="V413" i="13"/>
  <c r="V294" i="13"/>
  <c r="V250" i="13"/>
  <c r="V232" i="13"/>
  <c r="V229" i="13"/>
  <c r="V153" i="13"/>
  <c r="V405" i="13"/>
  <c r="V364" i="13"/>
  <c r="V358" i="13"/>
  <c r="V303" i="13"/>
  <c r="V275" i="13"/>
  <c r="V265" i="13"/>
  <c r="V212" i="13"/>
  <c r="V180" i="13"/>
  <c r="V178" i="13"/>
  <c r="V166" i="13"/>
  <c r="V134" i="13"/>
  <c r="V114" i="13"/>
  <c r="V107" i="13"/>
  <c r="V58" i="13"/>
  <c r="V30" i="13"/>
  <c r="V38" i="13"/>
  <c r="V46" i="13"/>
  <c r="V45" i="13"/>
  <c r="V239" i="13"/>
  <c r="V175" i="13"/>
  <c r="V92" i="13"/>
  <c r="V60" i="13"/>
  <c r="V261" i="13"/>
  <c r="V214" i="13"/>
  <c r="V156" i="13"/>
  <c r="V117" i="13"/>
  <c r="V85" i="13"/>
  <c r="V104" i="13"/>
  <c r="V32" i="13"/>
  <c r="V89" i="13"/>
  <c r="V28" i="13"/>
  <c r="V314" i="13"/>
  <c r="V243" i="13"/>
  <c r="V53" i="13"/>
  <c r="V263" i="13"/>
  <c r="V52" i="13"/>
  <c r="V412" i="13"/>
  <c r="V410" i="13"/>
  <c r="V407" i="13"/>
  <c r="V399" i="13"/>
  <c r="V374" i="13"/>
  <c r="V376" i="13"/>
  <c r="V327" i="13"/>
  <c r="V338" i="13"/>
  <c r="V323" i="13"/>
  <c r="V307" i="13"/>
  <c r="V332" i="13"/>
  <c r="V285" i="13"/>
  <c r="V280" i="13"/>
  <c r="V272" i="13"/>
  <c r="V249" i="13"/>
  <c r="V247" i="13"/>
  <c r="V215" i="13"/>
  <c r="V202" i="13"/>
  <c r="V186" i="13"/>
  <c r="V124" i="13"/>
  <c r="V409" i="13"/>
  <c r="V401" i="13"/>
  <c r="V403" i="13"/>
  <c r="V379" i="13"/>
  <c r="V360" i="13"/>
  <c r="V351" i="13"/>
  <c r="V344" i="13"/>
  <c r="V336" i="13"/>
  <c r="V298" i="13"/>
  <c r="V274" i="13"/>
  <c r="V287" i="13"/>
  <c r="V262" i="13"/>
  <c r="V260" i="13"/>
  <c r="V209" i="13"/>
  <c r="V208" i="13"/>
  <c r="V176" i="13"/>
  <c r="V157" i="13"/>
  <c r="V133" i="13"/>
  <c r="V155" i="13"/>
  <c r="V170" i="13"/>
  <c r="V138" i="13"/>
  <c r="V118" i="13"/>
  <c r="V86" i="13"/>
  <c r="V62" i="13"/>
  <c r="V119" i="13"/>
  <c r="V87" i="13"/>
  <c r="V50" i="13"/>
  <c r="V391" i="13"/>
  <c r="V299" i="13"/>
  <c r="V267" i="13"/>
  <c r="V204" i="13"/>
  <c r="V158" i="13"/>
  <c r="V99" i="13"/>
  <c r="V67" i="13"/>
  <c r="V35" i="13"/>
  <c r="V276" i="13"/>
  <c r="V251" i="13"/>
  <c r="V195" i="13"/>
  <c r="V64" i="13"/>
  <c r="V218" i="13"/>
  <c r="V61" i="13"/>
  <c r="V368" i="13"/>
  <c r="V343" i="13"/>
  <c r="V231" i="13"/>
  <c r="V421" i="13"/>
  <c r="V355" i="13"/>
  <c r="V328" i="13"/>
  <c r="V279" i="13"/>
  <c r="V200" i="13"/>
  <c r="V173" i="13"/>
  <c r="V162" i="13"/>
  <c r="V130" i="13"/>
  <c r="V111" i="13"/>
  <c r="V79" i="13"/>
  <c r="V26" i="13"/>
  <c r="V39" i="13"/>
  <c r="V49" i="13"/>
  <c r="V255" i="13"/>
  <c r="V194" i="13"/>
  <c r="V100" i="13"/>
  <c r="V68" i="13"/>
  <c r="V57" i="13"/>
  <c r="V387" i="13"/>
  <c r="V356" i="13"/>
  <c r="V333" i="13"/>
  <c r="AG27" i="13"/>
  <c r="AH26" i="13"/>
  <c r="V417" i="13"/>
  <c r="V406" i="13"/>
  <c r="V385" i="13"/>
  <c r="V383" i="13"/>
  <c r="V291" i="13"/>
  <c r="V256" i="13"/>
  <c r="V225" i="13"/>
  <c r="V221" i="13"/>
  <c r="V197" i="13"/>
  <c r="V196" i="13"/>
  <c r="V169" i="13"/>
  <c r="V167" i="13"/>
  <c r="V150" i="13"/>
  <c r="V136" i="13"/>
  <c r="V98" i="13"/>
  <c r="V74" i="13"/>
  <c r="V123" i="13"/>
  <c r="V91" i="13"/>
  <c r="V59" i="13"/>
  <c r="V73" i="13"/>
  <c r="V51" i="13"/>
  <c r="V65" i="13"/>
  <c r="V29" i="13"/>
  <c r="V97" i="13"/>
  <c r="V44" i="13"/>
  <c r="V415" i="13"/>
  <c r="V382" i="13"/>
  <c r="V392" i="13"/>
  <c r="V371" i="13"/>
  <c r="V361" i="13"/>
  <c r="V345" i="13"/>
  <c r="V318" i="13"/>
  <c r="V301" i="13"/>
  <c r="V296" i="13"/>
  <c r="V223" i="13"/>
  <c r="V191" i="13"/>
  <c r="V144" i="13"/>
  <c r="V128" i="13"/>
  <c r="V408" i="13"/>
  <c r="V389" i="13"/>
  <c r="V354" i="13"/>
  <c r="V347" i="13"/>
  <c r="V282" i="13"/>
  <c r="V271" i="13"/>
  <c r="V246" i="13"/>
  <c r="V222" i="13"/>
  <c r="V277" i="13"/>
  <c r="V244" i="13"/>
  <c r="V193" i="13"/>
  <c r="V185" i="13"/>
  <c r="V192" i="13"/>
  <c r="V141" i="13"/>
  <c r="V171" i="13"/>
  <c r="V154" i="13"/>
  <c r="V102" i="13"/>
  <c r="V103" i="13"/>
  <c r="V71" i="13"/>
  <c r="V55" i="13"/>
  <c r="V34" i="13"/>
  <c r="V33" i="13"/>
  <c r="V105" i="13"/>
  <c r="V69" i="13"/>
  <c r="V416" i="13"/>
  <c r="V414" i="13"/>
  <c r="V394" i="13"/>
  <c r="V375" i="13"/>
  <c r="V370" i="13"/>
  <c r="V357" i="13"/>
  <c r="V339" i="13"/>
  <c r="V331" i="13"/>
  <c r="V342" i="13"/>
  <c r="V326" i="13"/>
  <c r="V317" i="13"/>
  <c r="V319" i="13"/>
  <c r="V311" i="13"/>
  <c r="V322" i="13"/>
  <c r="V306" i="13"/>
  <c r="V300" i="13"/>
  <c r="V269" i="13"/>
  <c r="V245" i="13"/>
  <c r="V235" i="13"/>
  <c r="V211" i="13"/>
  <c r="V187" i="13"/>
  <c r="V198" i="13"/>
  <c r="V172" i="13"/>
  <c r="V101" i="13"/>
  <c r="V120" i="13"/>
  <c r="V88" i="13"/>
  <c r="V131" i="13"/>
  <c r="V48" i="13"/>
  <c r="V168" i="13"/>
  <c r="V76" i="13"/>
  <c r="V393" i="13"/>
  <c r="V350" i="13"/>
  <c r="V352" i="13"/>
  <c r="V286" i="13"/>
  <c r="V316" i="13"/>
  <c r="V242" i="13"/>
  <c r="V233" i="13"/>
  <c r="V205" i="13"/>
  <c r="V145" i="13"/>
  <c r="V143" i="13"/>
  <c r="V135" i="13"/>
  <c r="V106" i="13"/>
  <c r="V22" i="13"/>
  <c r="W22" i="13" s="1"/>
  <c r="F12" i="20" s="1"/>
  <c r="BC12" i="20" s="1"/>
  <c r="V23" i="13"/>
  <c r="V43" i="13"/>
  <c r="V152" i="13"/>
  <c r="V36" i="13"/>
  <c r="V390" i="13"/>
  <c r="V366" i="13"/>
  <c r="V353" i="13"/>
  <c r="V313" i="13"/>
  <c r="V273" i="13"/>
  <c r="V241" i="13"/>
  <c r="V207" i="13"/>
  <c r="V84" i="13"/>
  <c r="V397" i="13"/>
  <c r="V388" i="13"/>
  <c r="V362" i="13"/>
  <c r="V290" i="13"/>
  <c r="V254" i="13"/>
  <c r="V230" i="13"/>
  <c r="V252" i="13"/>
  <c r="V224" i="13"/>
  <c r="V201" i="13"/>
  <c r="V149" i="13"/>
  <c r="V147" i="13"/>
  <c r="V139" i="13"/>
  <c r="V110" i="13"/>
  <c r="V78" i="13"/>
  <c r="V47" i="13"/>
  <c r="V25" i="13"/>
  <c r="V160" i="13"/>
  <c r="V411" i="13"/>
  <c r="V378" i="13"/>
  <c r="V365" i="13"/>
  <c r="V340" i="13"/>
  <c r="V334" i="13"/>
  <c r="V320" i="13"/>
  <c r="V329" i="13"/>
  <c r="V305" i="13"/>
  <c r="V312" i="13"/>
  <c r="V281" i="13"/>
  <c r="V268" i="13"/>
  <c r="V253" i="13"/>
  <c r="V219" i="13"/>
  <c r="V206" i="13"/>
  <c r="V148" i="13"/>
  <c r="V182" i="13"/>
  <c r="V109" i="13"/>
  <c r="V77" i="13"/>
  <c r="V96" i="13"/>
  <c r="V56" i="13"/>
  <c r="V40" i="13"/>
  <c r="V108" i="13"/>
  <c r="V404" i="13"/>
  <c r="V377" i="13"/>
  <c r="V363" i="13"/>
  <c r="V278" i="13"/>
  <c r="V283" i="13"/>
  <c r="V258" i="13"/>
  <c r="V234" i="13"/>
  <c r="V264" i="13"/>
  <c r="V248" i="13"/>
  <c r="V189" i="13"/>
  <c r="V181" i="13"/>
  <c r="V188" i="13"/>
  <c r="V161" i="13"/>
  <c r="V137" i="13"/>
  <c r="V159" i="13"/>
  <c r="V142" i="13"/>
  <c r="V122" i="13"/>
  <c r="V90" i="13"/>
  <c r="V66" i="13"/>
  <c r="V132" i="13"/>
  <c r="V115" i="13"/>
  <c r="V83" i="13"/>
  <c r="V27" i="13"/>
  <c r="V37" i="13"/>
  <c r="V210" i="13"/>
  <c r="V116" i="13"/>
  <c r="V420" i="13"/>
  <c r="V418" i="13"/>
  <c r="V398" i="13"/>
  <c r="V335" i="13"/>
  <c r="V330" i="13"/>
  <c r="V321" i="13"/>
  <c r="V325" i="13"/>
  <c r="V315" i="13"/>
  <c r="V324" i="13"/>
  <c r="V310" i="13"/>
  <c r="V293" i="13"/>
  <c r="V304" i="13"/>
  <c r="V288" i="13"/>
  <c r="V257" i="13"/>
  <c r="V113" i="13"/>
  <c r="V400" i="13"/>
  <c r="V381" i="13"/>
  <c r="V396" i="13"/>
  <c r="V384" i="13"/>
  <c r="V372" i="13"/>
  <c r="V346" i="13"/>
  <c r="V359" i="13"/>
  <c r="V308" i="13"/>
  <c r="V295" i="13"/>
  <c r="V238" i="13"/>
  <c r="V236" i="13"/>
  <c r="V228" i="13"/>
  <c r="V220" i="13"/>
  <c r="V217" i="13"/>
  <c r="V177" i="13"/>
  <c r="V216" i="13"/>
  <c r="V184" i="13"/>
  <c r="V165" i="13"/>
  <c r="V174" i="13"/>
  <c r="V163" i="13"/>
  <c r="V146" i="13"/>
  <c r="V126" i="13"/>
  <c r="V94" i="13"/>
  <c r="V70" i="13"/>
  <c r="V127" i="13"/>
  <c r="V95" i="13"/>
  <c r="V63" i="13"/>
  <c r="V42" i="13"/>
  <c r="V54" i="13"/>
  <c r="V31" i="13"/>
  <c r="V41" i="13"/>
  <c r="V183" i="13"/>
  <c r="V81" i="13"/>
  <c r="V386" i="13"/>
  <c r="V402" i="13"/>
  <c r="V367" i="13"/>
  <c r="V380" i="13"/>
  <c r="V349" i="13"/>
  <c r="V341" i="13"/>
  <c r="V297" i="13"/>
  <c r="V292" i="13"/>
  <c r="V237" i="13"/>
  <c r="V266" i="13"/>
  <c r="V259" i="13"/>
  <c r="V227" i="13"/>
  <c r="V203" i="13"/>
  <c r="V179" i="13"/>
  <c r="V190" i="13"/>
  <c r="V164" i="13"/>
  <c r="V125" i="13"/>
  <c r="V93" i="13"/>
  <c r="V112" i="13"/>
  <c r="V80" i="13"/>
  <c r="V72" i="13"/>
  <c r="V199" i="13"/>
  <c r="V121" i="13"/>
  <c r="V140" i="13"/>
  <c r="I11" i="11"/>
  <c r="BA12" i="20" l="1"/>
  <c r="BB12" i="20"/>
  <c r="W23" i="13"/>
  <c r="AL22" i="13"/>
  <c r="J25" i="13"/>
  <c r="R24" i="13"/>
  <c r="W24" i="13" s="1"/>
  <c r="F14" i="20" s="1"/>
  <c r="BC14" i="20" s="1"/>
  <c r="AG28" i="13"/>
  <c r="AH27" i="13"/>
  <c r="C24" i="11"/>
  <c r="J12" i="11"/>
  <c r="BD12" i="20" l="1"/>
  <c r="BE12" i="20" s="1"/>
  <c r="BA14" i="20"/>
  <c r="BB14" i="20"/>
  <c r="AL23" i="13"/>
  <c r="AM22" i="13" s="1"/>
  <c r="F13" i="20"/>
  <c r="BC13" i="20" s="1"/>
  <c r="X22" i="13"/>
  <c r="X23" i="13"/>
  <c r="R25" i="13"/>
  <c r="W25" i="13" s="1"/>
  <c r="F15" i="20" s="1"/>
  <c r="BC15" i="20" s="1"/>
  <c r="J26" i="13"/>
  <c r="AG29" i="13"/>
  <c r="AH28" i="13"/>
  <c r="I9" i="11"/>
  <c r="O8" i="11" s="1"/>
  <c r="P8" i="11" s="1"/>
  <c r="AM421" i="11"/>
  <c r="AE421" i="11"/>
  <c r="V421" i="11"/>
  <c r="O421" i="11"/>
  <c r="N421" i="11"/>
  <c r="L421" i="11"/>
  <c r="K421" i="11"/>
  <c r="C421" i="11"/>
  <c r="AE420" i="11"/>
  <c r="O420" i="11"/>
  <c r="N420" i="11"/>
  <c r="L420" i="11"/>
  <c r="K420" i="11"/>
  <c r="C420" i="11"/>
  <c r="AE419" i="11"/>
  <c r="O419" i="11"/>
  <c r="N419" i="11"/>
  <c r="L419" i="11"/>
  <c r="K419" i="11"/>
  <c r="C419" i="11"/>
  <c r="AE418" i="11"/>
  <c r="O418" i="11"/>
  <c r="N418" i="11"/>
  <c r="L418" i="11"/>
  <c r="K418" i="11"/>
  <c r="C418" i="11"/>
  <c r="AE417" i="11"/>
  <c r="O417" i="11"/>
  <c r="N417" i="11"/>
  <c r="L417" i="11"/>
  <c r="K417" i="11"/>
  <c r="C417" i="11"/>
  <c r="AE416" i="11"/>
  <c r="O416" i="11"/>
  <c r="N416" i="11"/>
  <c r="L416" i="11"/>
  <c r="K416" i="11"/>
  <c r="C416" i="11"/>
  <c r="AE415" i="11"/>
  <c r="O415" i="11"/>
  <c r="N415" i="11"/>
  <c r="L415" i="11"/>
  <c r="K415" i="11"/>
  <c r="C415" i="11"/>
  <c r="AE414" i="11"/>
  <c r="O414" i="11"/>
  <c r="N414" i="11"/>
  <c r="L414" i="11"/>
  <c r="K414" i="11"/>
  <c r="C414" i="11"/>
  <c r="AE413" i="11"/>
  <c r="O413" i="11"/>
  <c r="N413" i="11"/>
  <c r="L413" i="11"/>
  <c r="K413" i="11"/>
  <c r="C413" i="11"/>
  <c r="AE412" i="11"/>
  <c r="O412" i="11"/>
  <c r="N412" i="11"/>
  <c r="L412" i="11"/>
  <c r="K412" i="11"/>
  <c r="C412" i="11"/>
  <c r="AE411" i="11"/>
  <c r="O411" i="11"/>
  <c r="N411" i="11"/>
  <c r="L411" i="11"/>
  <c r="K411" i="11"/>
  <c r="C411" i="11"/>
  <c r="AE410" i="11"/>
  <c r="O410" i="11"/>
  <c r="N410" i="11"/>
  <c r="L410" i="11"/>
  <c r="K410" i="11"/>
  <c r="C410" i="11"/>
  <c r="AE409" i="11"/>
  <c r="O409" i="11"/>
  <c r="N409" i="11"/>
  <c r="L409" i="11"/>
  <c r="K409" i="11"/>
  <c r="C409" i="11"/>
  <c r="AE408" i="11"/>
  <c r="O408" i="11"/>
  <c r="N408" i="11"/>
  <c r="L408" i="11"/>
  <c r="K408" i="11"/>
  <c r="C408" i="11"/>
  <c r="AE407" i="11"/>
  <c r="O407" i="11"/>
  <c r="N407" i="11"/>
  <c r="L407" i="11"/>
  <c r="K407" i="11"/>
  <c r="C407" i="11"/>
  <c r="AE406" i="11"/>
  <c r="O406" i="11"/>
  <c r="N406" i="11"/>
  <c r="L406" i="11"/>
  <c r="K406" i="11"/>
  <c r="C406" i="11"/>
  <c r="AE405" i="11"/>
  <c r="O405" i="11"/>
  <c r="N405" i="11"/>
  <c r="L405" i="11"/>
  <c r="K405" i="11"/>
  <c r="C405" i="11"/>
  <c r="AE404" i="11"/>
  <c r="O404" i="11"/>
  <c r="N404" i="11"/>
  <c r="L404" i="11"/>
  <c r="K404" i="11"/>
  <c r="C404" i="11"/>
  <c r="AE403" i="11"/>
  <c r="O403" i="11"/>
  <c r="N403" i="11"/>
  <c r="L403" i="11"/>
  <c r="K403" i="11"/>
  <c r="C403" i="11"/>
  <c r="AE402" i="11"/>
  <c r="O402" i="11"/>
  <c r="N402" i="11"/>
  <c r="L402" i="11"/>
  <c r="K402" i="11"/>
  <c r="C402" i="11"/>
  <c r="AE401" i="11"/>
  <c r="O401" i="11"/>
  <c r="N401" i="11"/>
  <c r="L401" i="11"/>
  <c r="K401" i="11"/>
  <c r="C401" i="11"/>
  <c r="AE400" i="11"/>
  <c r="O400" i="11"/>
  <c r="N400" i="11"/>
  <c r="L400" i="11"/>
  <c r="K400" i="11"/>
  <c r="C400" i="11"/>
  <c r="AE399" i="11"/>
  <c r="O399" i="11"/>
  <c r="N399" i="11"/>
  <c r="L399" i="11"/>
  <c r="K399" i="11"/>
  <c r="C399" i="11"/>
  <c r="AE398" i="11"/>
  <c r="O398" i="11"/>
  <c r="N398" i="11"/>
  <c r="L398" i="11"/>
  <c r="K398" i="11"/>
  <c r="C398" i="11"/>
  <c r="AE397" i="11"/>
  <c r="O397" i="11"/>
  <c r="N397" i="11"/>
  <c r="L397" i="11"/>
  <c r="K397" i="11"/>
  <c r="C397" i="11"/>
  <c r="AE396" i="11"/>
  <c r="O396" i="11"/>
  <c r="N396" i="11"/>
  <c r="L396" i="11"/>
  <c r="K396" i="11"/>
  <c r="C396" i="11"/>
  <c r="AE395" i="11"/>
  <c r="O395" i="11"/>
  <c r="N395" i="11"/>
  <c r="L395" i="11"/>
  <c r="K395" i="11"/>
  <c r="C395" i="11"/>
  <c r="AE394" i="11"/>
  <c r="O394" i="11"/>
  <c r="N394" i="11"/>
  <c r="L394" i="11"/>
  <c r="K394" i="11"/>
  <c r="C394" i="11"/>
  <c r="AE393" i="11"/>
  <c r="O393" i="11"/>
  <c r="N393" i="11"/>
  <c r="L393" i="11"/>
  <c r="K393" i="11"/>
  <c r="C393" i="11"/>
  <c r="AE392" i="11"/>
  <c r="O392" i="11"/>
  <c r="N392" i="11"/>
  <c r="L392" i="11"/>
  <c r="K392" i="11"/>
  <c r="C392" i="11"/>
  <c r="AE391" i="11"/>
  <c r="O391" i="11"/>
  <c r="N391" i="11"/>
  <c r="L391" i="11"/>
  <c r="K391" i="11"/>
  <c r="C391" i="11"/>
  <c r="AE390" i="11"/>
  <c r="O390" i="11"/>
  <c r="N390" i="11"/>
  <c r="L390" i="11"/>
  <c r="K390" i="11"/>
  <c r="C390" i="11"/>
  <c r="AE389" i="11"/>
  <c r="O389" i="11"/>
  <c r="N389" i="11"/>
  <c r="L389" i="11"/>
  <c r="K389" i="11"/>
  <c r="C389" i="11"/>
  <c r="AE388" i="11"/>
  <c r="O388" i="11"/>
  <c r="N388" i="11"/>
  <c r="L388" i="11"/>
  <c r="K388" i="11"/>
  <c r="C388" i="11"/>
  <c r="AE387" i="11"/>
  <c r="O387" i="11"/>
  <c r="N387" i="11"/>
  <c r="L387" i="11"/>
  <c r="K387" i="11"/>
  <c r="C387" i="11"/>
  <c r="AE386" i="11"/>
  <c r="O386" i="11"/>
  <c r="N386" i="11"/>
  <c r="L386" i="11"/>
  <c r="K386" i="11"/>
  <c r="C386" i="11"/>
  <c r="AE385" i="11"/>
  <c r="O385" i="11"/>
  <c r="N385" i="11"/>
  <c r="L385" i="11"/>
  <c r="K385" i="11"/>
  <c r="C385" i="11"/>
  <c r="AE384" i="11"/>
  <c r="O384" i="11"/>
  <c r="N384" i="11"/>
  <c r="L384" i="11"/>
  <c r="K384" i="11"/>
  <c r="C384" i="11"/>
  <c r="AE383" i="11"/>
  <c r="O383" i="11"/>
  <c r="N383" i="11"/>
  <c r="L383" i="11"/>
  <c r="K383" i="11"/>
  <c r="C383" i="11"/>
  <c r="AE382" i="11"/>
  <c r="O382" i="11"/>
  <c r="N382" i="11"/>
  <c r="L382" i="11"/>
  <c r="K382" i="11"/>
  <c r="C382" i="11"/>
  <c r="AE381" i="11"/>
  <c r="O381" i="11"/>
  <c r="N381" i="11"/>
  <c r="L381" i="11"/>
  <c r="K381" i="11"/>
  <c r="C381" i="11"/>
  <c r="AE380" i="11"/>
  <c r="O380" i="11"/>
  <c r="N380" i="11"/>
  <c r="L380" i="11"/>
  <c r="K380" i="11"/>
  <c r="C380" i="11"/>
  <c r="AE379" i="11"/>
  <c r="O379" i="11"/>
  <c r="N379" i="11"/>
  <c r="L379" i="11"/>
  <c r="K379" i="11"/>
  <c r="C379" i="11"/>
  <c r="AE378" i="11"/>
  <c r="O378" i="11"/>
  <c r="N378" i="11"/>
  <c r="L378" i="11"/>
  <c r="K378" i="11"/>
  <c r="C378" i="11"/>
  <c r="AE377" i="11"/>
  <c r="O377" i="11"/>
  <c r="N377" i="11"/>
  <c r="L377" i="11"/>
  <c r="K377" i="11"/>
  <c r="C377" i="11"/>
  <c r="AE376" i="11"/>
  <c r="O376" i="11"/>
  <c r="N376" i="11"/>
  <c r="L376" i="11"/>
  <c r="K376" i="11"/>
  <c r="C376" i="11"/>
  <c r="AE375" i="11"/>
  <c r="O375" i="11"/>
  <c r="N375" i="11"/>
  <c r="L375" i="11"/>
  <c r="K375" i="11"/>
  <c r="C375" i="11"/>
  <c r="AE374" i="11"/>
  <c r="O374" i="11"/>
  <c r="N374" i="11"/>
  <c r="L374" i="11"/>
  <c r="K374" i="11"/>
  <c r="C374" i="11"/>
  <c r="AE373" i="11"/>
  <c r="O373" i="11"/>
  <c r="N373" i="11"/>
  <c r="L373" i="11"/>
  <c r="K373" i="11"/>
  <c r="C373" i="11"/>
  <c r="AE372" i="11"/>
  <c r="O372" i="11"/>
  <c r="N372" i="11"/>
  <c r="L372" i="11"/>
  <c r="K372" i="11"/>
  <c r="C372" i="11"/>
  <c r="AE371" i="11"/>
  <c r="O371" i="11"/>
  <c r="N371" i="11"/>
  <c r="L371" i="11"/>
  <c r="K371" i="11"/>
  <c r="C371" i="11"/>
  <c r="AE370" i="11"/>
  <c r="O370" i="11"/>
  <c r="N370" i="11"/>
  <c r="L370" i="11"/>
  <c r="K370" i="11"/>
  <c r="C370" i="11"/>
  <c r="AE369" i="11"/>
  <c r="O369" i="11"/>
  <c r="N369" i="11"/>
  <c r="L369" i="11"/>
  <c r="K369" i="11"/>
  <c r="C369" i="11"/>
  <c r="AE368" i="11"/>
  <c r="O368" i="11"/>
  <c r="N368" i="11"/>
  <c r="L368" i="11"/>
  <c r="K368" i="11"/>
  <c r="C368" i="11"/>
  <c r="AE367" i="11"/>
  <c r="O367" i="11"/>
  <c r="N367" i="11"/>
  <c r="L367" i="11"/>
  <c r="K367" i="11"/>
  <c r="C367" i="11"/>
  <c r="AE366" i="11"/>
  <c r="O366" i="11"/>
  <c r="N366" i="11"/>
  <c r="L366" i="11"/>
  <c r="K366" i="11"/>
  <c r="C366" i="11"/>
  <c r="AE365" i="11"/>
  <c r="O365" i="11"/>
  <c r="N365" i="11"/>
  <c r="L365" i="11"/>
  <c r="K365" i="11"/>
  <c r="C365" i="11"/>
  <c r="AE364" i="11"/>
  <c r="O364" i="11"/>
  <c r="N364" i="11"/>
  <c r="L364" i="11"/>
  <c r="K364" i="11"/>
  <c r="C364" i="11"/>
  <c r="AE363" i="11"/>
  <c r="O363" i="11"/>
  <c r="N363" i="11"/>
  <c r="L363" i="11"/>
  <c r="K363" i="11"/>
  <c r="C363" i="11"/>
  <c r="AE362" i="11"/>
  <c r="O362" i="11"/>
  <c r="N362" i="11"/>
  <c r="L362" i="11"/>
  <c r="K362" i="11"/>
  <c r="C362" i="11"/>
  <c r="AE361" i="11"/>
  <c r="O361" i="11"/>
  <c r="N361" i="11"/>
  <c r="L361" i="11"/>
  <c r="K361" i="11"/>
  <c r="C361" i="11"/>
  <c r="AE360" i="11"/>
  <c r="O360" i="11"/>
  <c r="N360" i="11"/>
  <c r="L360" i="11"/>
  <c r="K360" i="11"/>
  <c r="C360" i="11"/>
  <c r="AE359" i="11"/>
  <c r="O359" i="11"/>
  <c r="N359" i="11"/>
  <c r="L359" i="11"/>
  <c r="K359" i="11"/>
  <c r="C359" i="11"/>
  <c r="AE358" i="11"/>
  <c r="O358" i="11"/>
  <c r="N358" i="11"/>
  <c r="L358" i="11"/>
  <c r="K358" i="11"/>
  <c r="C358" i="11"/>
  <c r="AE357" i="11"/>
  <c r="O357" i="11"/>
  <c r="N357" i="11"/>
  <c r="L357" i="11"/>
  <c r="K357" i="11"/>
  <c r="C357" i="11"/>
  <c r="AE356" i="11"/>
  <c r="O356" i="11"/>
  <c r="N356" i="11"/>
  <c r="L356" i="11"/>
  <c r="K356" i="11"/>
  <c r="C356" i="11"/>
  <c r="AE355" i="11"/>
  <c r="O355" i="11"/>
  <c r="N355" i="11"/>
  <c r="L355" i="11"/>
  <c r="K355" i="11"/>
  <c r="C355" i="11"/>
  <c r="AE354" i="11"/>
  <c r="O354" i="11"/>
  <c r="N354" i="11"/>
  <c r="L354" i="11"/>
  <c r="K354" i="11"/>
  <c r="C354" i="11"/>
  <c r="AE353" i="11"/>
  <c r="O353" i="11"/>
  <c r="N353" i="11"/>
  <c r="L353" i="11"/>
  <c r="K353" i="11"/>
  <c r="C353" i="11"/>
  <c r="AE352" i="11"/>
  <c r="O352" i="11"/>
  <c r="N352" i="11"/>
  <c r="L352" i="11"/>
  <c r="K352" i="11"/>
  <c r="C352" i="11"/>
  <c r="AE351" i="11"/>
  <c r="O351" i="11"/>
  <c r="N351" i="11"/>
  <c r="L351" i="11"/>
  <c r="K351" i="11"/>
  <c r="C351" i="11"/>
  <c r="AE350" i="11"/>
  <c r="O350" i="11"/>
  <c r="N350" i="11"/>
  <c r="L350" i="11"/>
  <c r="K350" i="11"/>
  <c r="C350" i="11"/>
  <c r="AE349" i="11"/>
  <c r="O349" i="11"/>
  <c r="N349" i="11"/>
  <c r="L349" i="11"/>
  <c r="K349" i="11"/>
  <c r="C349" i="11"/>
  <c r="AE348" i="11"/>
  <c r="O348" i="11"/>
  <c r="N348" i="11"/>
  <c r="L348" i="11"/>
  <c r="K348" i="11"/>
  <c r="C348" i="11"/>
  <c r="AE347" i="11"/>
  <c r="O347" i="11"/>
  <c r="N347" i="11"/>
  <c r="L347" i="11"/>
  <c r="K347" i="11"/>
  <c r="C347" i="11"/>
  <c r="AE346" i="11"/>
  <c r="O346" i="11"/>
  <c r="N346" i="11"/>
  <c r="L346" i="11"/>
  <c r="K346" i="11"/>
  <c r="C346" i="11"/>
  <c r="AE345" i="11"/>
  <c r="O345" i="11"/>
  <c r="N345" i="11"/>
  <c r="L345" i="11"/>
  <c r="K345" i="11"/>
  <c r="C345" i="11"/>
  <c r="AE344" i="11"/>
  <c r="O344" i="11"/>
  <c r="N344" i="11"/>
  <c r="L344" i="11"/>
  <c r="K344" i="11"/>
  <c r="C344" i="11"/>
  <c r="AE343" i="11"/>
  <c r="O343" i="11"/>
  <c r="N343" i="11"/>
  <c r="L343" i="11"/>
  <c r="K343" i="11"/>
  <c r="C343" i="11"/>
  <c r="AE342" i="11"/>
  <c r="O342" i="11"/>
  <c r="N342" i="11"/>
  <c r="L342" i="11"/>
  <c r="K342" i="11"/>
  <c r="C342" i="11"/>
  <c r="AE341" i="11"/>
  <c r="O341" i="11"/>
  <c r="N341" i="11"/>
  <c r="L341" i="11"/>
  <c r="K341" i="11"/>
  <c r="C341" i="11"/>
  <c r="AE340" i="11"/>
  <c r="O340" i="11"/>
  <c r="N340" i="11"/>
  <c r="L340" i="11"/>
  <c r="K340" i="11"/>
  <c r="C340" i="11"/>
  <c r="AE339" i="11"/>
  <c r="O339" i="11"/>
  <c r="N339" i="11"/>
  <c r="L339" i="11"/>
  <c r="K339" i="11"/>
  <c r="C339" i="11"/>
  <c r="AE338" i="11"/>
  <c r="O338" i="11"/>
  <c r="N338" i="11"/>
  <c r="L338" i="11"/>
  <c r="K338" i="11"/>
  <c r="C338" i="11"/>
  <c r="AE337" i="11"/>
  <c r="O337" i="11"/>
  <c r="N337" i="11"/>
  <c r="L337" i="11"/>
  <c r="K337" i="11"/>
  <c r="C337" i="11"/>
  <c r="AE336" i="11"/>
  <c r="O336" i="11"/>
  <c r="N336" i="11"/>
  <c r="L336" i="11"/>
  <c r="K336" i="11"/>
  <c r="C336" i="11"/>
  <c r="AE335" i="11"/>
  <c r="O335" i="11"/>
  <c r="N335" i="11"/>
  <c r="L335" i="11"/>
  <c r="K335" i="11"/>
  <c r="C335" i="11"/>
  <c r="AE334" i="11"/>
  <c r="O334" i="11"/>
  <c r="N334" i="11"/>
  <c r="L334" i="11"/>
  <c r="K334" i="11"/>
  <c r="C334" i="11"/>
  <c r="AE333" i="11"/>
  <c r="O333" i="11"/>
  <c r="N333" i="11"/>
  <c r="L333" i="11"/>
  <c r="K333" i="11"/>
  <c r="C333" i="11"/>
  <c r="AE332" i="11"/>
  <c r="O332" i="11"/>
  <c r="N332" i="11"/>
  <c r="L332" i="11"/>
  <c r="K332" i="11"/>
  <c r="C332" i="11"/>
  <c r="AE331" i="11"/>
  <c r="O331" i="11"/>
  <c r="N331" i="11"/>
  <c r="L331" i="11"/>
  <c r="K331" i="11"/>
  <c r="C331" i="11"/>
  <c r="AE330" i="11"/>
  <c r="O330" i="11"/>
  <c r="N330" i="11"/>
  <c r="L330" i="11"/>
  <c r="K330" i="11"/>
  <c r="C330" i="11"/>
  <c r="AE329" i="11"/>
  <c r="O329" i="11"/>
  <c r="N329" i="11"/>
  <c r="L329" i="11"/>
  <c r="K329" i="11"/>
  <c r="C329" i="11"/>
  <c r="AE328" i="11"/>
  <c r="O328" i="11"/>
  <c r="N328" i="11"/>
  <c r="L328" i="11"/>
  <c r="K328" i="11"/>
  <c r="C328" i="11"/>
  <c r="AE327" i="11"/>
  <c r="O327" i="11"/>
  <c r="N327" i="11"/>
  <c r="L327" i="11"/>
  <c r="K327" i="11"/>
  <c r="C327" i="11"/>
  <c r="AE326" i="11"/>
  <c r="O326" i="11"/>
  <c r="N326" i="11"/>
  <c r="L326" i="11"/>
  <c r="K326" i="11"/>
  <c r="C326" i="11"/>
  <c r="AE325" i="11"/>
  <c r="O325" i="11"/>
  <c r="N325" i="11"/>
  <c r="L325" i="11"/>
  <c r="K325" i="11"/>
  <c r="C325" i="11"/>
  <c r="AE324" i="11"/>
  <c r="O324" i="11"/>
  <c r="N324" i="11"/>
  <c r="L324" i="11"/>
  <c r="K324" i="11"/>
  <c r="C324" i="11"/>
  <c r="AE323" i="11"/>
  <c r="O323" i="11"/>
  <c r="N323" i="11"/>
  <c r="L323" i="11"/>
  <c r="K323" i="11"/>
  <c r="C323" i="11"/>
  <c r="AE322" i="11"/>
  <c r="O322" i="11"/>
  <c r="N322" i="11"/>
  <c r="L322" i="11"/>
  <c r="K322" i="11"/>
  <c r="C322" i="11"/>
  <c r="AE321" i="11"/>
  <c r="O321" i="11"/>
  <c r="N321" i="11"/>
  <c r="L321" i="11"/>
  <c r="K321" i="11"/>
  <c r="C321" i="11"/>
  <c r="AE320" i="11"/>
  <c r="O320" i="11"/>
  <c r="N320" i="11"/>
  <c r="L320" i="11"/>
  <c r="K320" i="11"/>
  <c r="C320" i="11"/>
  <c r="AE319" i="11"/>
  <c r="O319" i="11"/>
  <c r="N319" i="11"/>
  <c r="L319" i="11"/>
  <c r="K319" i="11"/>
  <c r="C319" i="11"/>
  <c r="AE318" i="11"/>
  <c r="O318" i="11"/>
  <c r="N318" i="11"/>
  <c r="L318" i="11"/>
  <c r="K318" i="11"/>
  <c r="C318" i="11"/>
  <c r="AE317" i="11"/>
  <c r="O317" i="11"/>
  <c r="N317" i="11"/>
  <c r="L317" i="11"/>
  <c r="K317" i="11"/>
  <c r="C317" i="11"/>
  <c r="AE316" i="11"/>
  <c r="O316" i="11"/>
  <c r="N316" i="11"/>
  <c r="L316" i="11"/>
  <c r="K316" i="11"/>
  <c r="C316" i="11"/>
  <c r="AE315" i="11"/>
  <c r="O315" i="11"/>
  <c r="N315" i="11"/>
  <c r="L315" i="11"/>
  <c r="K315" i="11"/>
  <c r="C315" i="11"/>
  <c r="AE314" i="11"/>
  <c r="O314" i="11"/>
  <c r="N314" i="11"/>
  <c r="L314" i="11"/>
  <c r="K314" i="11"/>
  <c r="C314" i="11"/>
  <c r="AE313" i="11"/>
  <c r="O313" i="11"/>
  <c r="N313" i="11"/>
  <c r="L313" i="11"/>
  <c r="K313" i="11"/>
  <c r="C313" i="11"/>
  <c r="AE312" i="11"/>
  <c r="O312" i="11"/>
  <c r="N312" i="11"/>
  <c r="L312" i="11"/>
  <c r="K312" i="11"/>
  <c r="C312" i="11"/>
  <c r="AE311" i="11"/>
  <c r="O311" i="11"/>
  <c r="N311" i="11"/>
  <c r="L311" i="11"/>
  <c r="K311" i="11"/>
  <c r="C311" i="11"/>
  <c r="AE310" i="11"/>
  <c r="O310" i="11"/>
  <c r="N310" i="11"/>
  <c r="L310" i="11"/>
  <c r="K310" i="11"/>
  <c r="C310" i="11"/>
  <c r="AE309" i="11"/>
  <c r="O309" i="11"/>
  <c r="N309" i="11"/>
  <c r="L309" i="11"/>
  <c r="K309" i="11"/>
  <c r="C309" i="11"/>
  <c r="AE308" i="11"/>
  <c r="O308" i="11"/>
  <c r="N308" i="11"/>
  <c r="L308" i="11"/>
  <c r="K308" i="11"/>
  <c r="C308" i="11"/>
  <c r="AE307" i="11"/>
  <c r="O307" i="11"/>
  <c r="N307" i="11"/>
  <c r="L307" i="11"/>
  <c r="K307" i="11"/>
  <c r="C307" i="11"/>
  <c r="AE306" i="11"/>
  <c r="O306" i="11"/>
  <c r="N306" i="11"/>
  <c r="L306" i="11"/>
  <c r="K306" i="11"/>
  <c r="C306" i="11"/>
  <c r="AE305" i="11"/>
  <c r="O305" i="11"/>
  <c r="N305" i="11"/>
  <c r="L305" i="11"/>
  <c r="K305" i="11"/>
  <c r="C305" i="11"/>
  <c r="AE304" i="11"/>
  <c r="O304" i="11"/>
  <c r="N304" i="11"/>
  <c r="L304" i="11"/>
  <c r="K304" i="11"/>
  <c r="C304" i="11"/>
  <c r="AE303" i="11"/>
  <c r="O303" i="11"/>
  <c r="N303" i="11"/>
  <c r="L303" i="11"/>
  <c r="K303" i="11"/>
  <c r="C303" i="11"/>
  <c r="AE302" i="11"/>
  <c r="O302" i="11"/>
  <c r="N302" i="11"/>
  <c r="L302" i="11"/>
  <c r="K302" i="11"/>
  <c r="C302" i="11"/>
  <c r="AE301" i="11"/>
  <c r="O301" i="11"/>
  <c r="N301" i="11"/>
  <c r="L301" i="11"/>
  <c r="K301" i="11"/>
  <c r="C301" i="11"/>
  <c r="AE300" i="11"/>
  <c r="O300" i="11"/>
  <c r="N300" i="11"/>
  <c r="L300" i="11"/>
  <c r="K300" i="11"/>
  <c r="C300" i="11"/>
  <c r="AE299" i="11"/>
  <c r="O299" i="11"/>
  <c r="N299" i="11"/>
  <c r="L299" i="11"/>
  <c r="K299" i="11"/>
  <c r="C299" i="11"/>
  <c r="AE298" i="11"/>
  <c r="O298" i="11"/>
  <c r="N298" i="11"/>
  <c r="L298" i="11"/>
  <c r="K298" i="11"/>
  <c r="C298" i="11"/>
  <c r="AE297" i="11"/>
  <c r="O297" i="11"/>
  <c r="N297" i="11"/>
  <c r="L297" i="11"/>
  <c r="K297" i="11"/>
  <c r="C297" i="11"/>
  <c r="AE296" i="11"/>
  <c r="O296" i="11"/>
  <c r="N296" i="11"/>
  <c r="L296" i="11"/>
  <c r="K296" i="11"/>
  <c r="C296" i="11"/>
  <c r="AE295" i="11"/>
  <c r="O295" i="11"/>
  <c r="N295" i="11"/>
  <c r="L295" i="11"/>
  <c r="K295" i="11"/>
  <c r="C295" i="11"/>
  <c r="AE294" i="11"/>
  <c r="O294" i="11"/>
  <c r="N294" i="11"/>
  <c r="L294" i="11"/>
  <c r="K294" i="11"/>
  <c r="C294" i="11"/>
  <c r="AE293" i="11"/>
  <c r="O293" i="11"/>
  <c r="N293" i="11"/>
  <c r="L293" i="11"/>
  <c r="K293" i="11"/>
  <c r="C293" i="11"/>
  <c r="AE292" i="11"/>
  <c r="O292" i="11"/>
  <c r="N292" i="11"/>
  <c r="L292" i="11"/>
  <c r="K292" i="11"/>
  <c r="C292" i="11"/>
  <c r="AE291" i="11"/>
  <c r="O291" i="11"/>
  <c r="N291" i="11"/>
  <c r="L291" i="11"/>
  <c r="K291" i="11"/>
  <c r="C291" i="11"/>
  <c r="AE290" i="11"/>
  <c r="O290" i="11"/>
  <c r="N290" i="11"/>
  <c r="L290" i="11"/>
  <c r="K290" i="11"/>
  <c r="C290" i="11"/>
  <c r="AE289" i="11"/>
  <c r="O289" i="11"/>
  <c r="N289" i="11"/>
  <c r="L289" i="11"/>
  <c r="K289" i="11"/>
  <c r="C289" i="11"/>
  <c r="AE288" i="11"/>
  <c r="O288" i="11"/>
  <c r="N288" i="11"/>
  <c r="L288" i="11"/>
  <c r="K288" i="11"/>
  <c r="C288" i="11"/>
  <c r="AE287" i="11"/>
  <c r="O287" i="11"/>
  <c r="N287" i="11"/>
  <c r="L287" i="11"/>
  <c r="K287" i="11"/>
  <c r="C287" i="11"/>
  <c r="AE286" i="11"/>
  <c r="O286" i="11"/>
  <c r="N286" i="11"/>
  <c r="L286" i="11"/>
  <c r="K286" i="11"/>
  <c r="C286" i="11"/>
  <c r="AE285" i="11"/>
  <c r="O285" i="11"/>
  <c r="N285" i="11"/>
  <c r="L285" i="11"/>
  <c r="K285" i="11"/>
  <c r="C285" i="11"/>
  <c r="AE284" i="11"/>
  <c r="O284" i="11"/>
  <c r="N284" i="11"/>
  <c r="L284" i="11"/>
  <c r="K284" i="11"/>
  <c r="C284" i="11"/>
  <c r="AE283" i="11"/>
  <c r="O283" i="11"/>
  <c r="N283" i="11"/>
  <c r="L283" i="11"/>
  <c r="K283" i="11"/>
  <c r="C283" i="11"/>
  <c r="AE282" i="11"/>
  <c r="O282" i="11"/>
  <c r="N282" i="11"/>
  <c r="L282" i="11"/>
  <c r="K282" i="11"/>
  <c r="C282" i="11"/>
  <c r="AE281" i="11"/>
  <c r="O281" i="11"/>
  <c r="N281" i="11"/>
  <c r="L281" i="11"/>
  <c r="K281" i="11"/>
  <c r="C281" i="11"/>
  <c r="AE280" i="11"/>
  <c r="O280" i="11"/>
  <c r="N280" i="11"/>
  <c r="L280" i="11"/>
  <c r="K280" i="11"/>
  <c r="C280" i="11"/>
  <c r="AE279" i="11"/>
  <c r="O279" i="11"/>
  <c r="N279" i="11"/>
  <c r="L279" i="11"/>
  <c r="K279" i="11"/>
  <c r="C279" i="11"/>
  <c r="AE278" i="11"/>
  <c r="O278" i="11"/>
  <c r="N278" i="11"/>
  <c r="L278" i="11"/>
  <c r="K278" i="11"/>
  <c r="C278" i="11"/>
  <c r="AE277" i="11"/>
  <c r="O277" i="11"/>
  <c r="N277" i="11"/>
  <c r="L277" i="11"/>
  <c r="K277" i="11"/>
  <c r="C277" i="11"/>
  <c r="AE276" i="11"/>
  <c r="O276" i="11"/>
  <c r="N276" i="11"/>
  <c r="L276" i="11"/>
  <c r="K276" i="11"/>
  <c r="C276" i="11"/>
  <c r="AE275" i="11"/>
  <c r="O275" i="11"/>
  <c r="N275" i="11"/>
  <c r="L275" i="11"/>
  <c r="K275" i="11"/>
  <c r="C275" i="11"/>
  <c r="AE274" i="11"/>
  <c r="O274" i="11"/>
  <c r="N274" i="11"/>
  <c r="L274" i="11"/>
  <c r="K274" i="11"/>
  <c r="C274" i="11"/>
  <c r="AE273" i="11"/>
  <c r="O273" i="11"/>
  <c r="N273" i="11"/>
  <c r="L273" i="11"/>
  <c r="K273" i="11"/>
  <c r="C273" i="11"/>
  <c r="AE272" i="11"/>
  <c r="O272" i="11"/>
  <c r="N272" i="11"/>
  <c r="L272" i="11"/>
  <c r="K272" i="11"/>
  <c r="C272" i="11"/>
  <c r="AE271" i="11"/>
  <c r="O271" i="11"/>
  <c r="N271" i="11"/>
  <c r="L271" i="11"/>
  <c r="K271" i="11"/>
  <c r="C271" i="11"/>
  <c r="AE270" i="11"/>
  <c r="O270" i="11"/>
  <c r="N270" i="11"/>
  <c r="L270" i="11"/>
  <c r="K270" i="11"/>
  <c r="C270" i="11"/>
  <c r="AE269" i="11"/>
  <c r="O269" i="11"/>
  <c r="N269" i="11"/>
  <c r="L269" i="11"/>
  <c r="K269" i="11"/>
  <c r="C269" i="11"/>
  <c r="AE268" i="11"/>
  <c r="O268" i="11"/>
  <c r="N268" i="11"/>
  <c r="L268" i="11"/>
  <c r="K268" i="11"/>
  <c r="C268" i="11"/>
  <c r="AE267" i="11"/>
  <c r="O267" i="11"/>
  <c r="N267" i="11"/>
  <c r="L267" i="11"/>
  <c r="K267" i="11"/>
  <c r="C267" i="11"/>
  <c r="AE266" i="11"/>
  <c r="O266" i="11"/>
  <c r="N266" i="11"/>
  <c r="L266" i="11"/>
  <c r="K266" i="11"/>
  <c r="C266" i="11"/>
  <c r="AE265" i="11"/>
  <c r="O265" i="11"/>
  <c r="N265" i="11"/>
  <c r="L265" i="11"/>
  <c r="K265" i="11"/>
  <c r="C265" i="11"/>
  <c r="AE264" i="11"/>
  <c r="O264" i="11"/>
  <c r="N264" i="11"/>
  <c r="L264" i="11"/>
  <c r="K264" i="11"/>
  <c r="C264" i="11"/>
  <c r="AE263" i="11"/>
  <c r="O263" i="11"/>
  <c r="N263" i="11"/>
  <c r="L263" i="11"/>
  <c r="K263" i="11"/>
  <c r="C263" i="11"/>
  <c r="AE262" i="11"/>
  <c r="O262" i="11"/>
  <c r="N262" i="11"/>
  <c r="L262" i="11"/>
  <c r="K262" i="11"/>
  <c r="C262" i="11"/>
  <c r="AE261" i="11"/>
  <c r="O261" i="11"/>
  <c r="N261" i="11"/>
  <c r="L261" i="11"/>
  <c r="K261" i="11"/>
  <c r="C261" i="11"/>
  <c r="AE260" i="11"/>
  <c r="O260" i="11"/>
  <c r="N260" i="11"/>
  <c r="L260" i="11"/>
  <c r="K260" i="11"/>
  <c r="C260" i="11"/>
  <c r="AE259" i="11"/>
  <c r="O259" i="11"/>
  <c r="N259" i="11"/>
  <c r="L259" i="11"/>
  <c r="K259" i="11"/>
  <c r="C259" i="11"/>
  <c r="AE258" i="11"/>
  <c r="O258" i="11"/>
  <c r="N258" i="11"/>
  <c r="L258" i="11"/>
  <c r="K258" i="11"/>
  <c r="C258" i="11"/>
  <c r="AE257" i="11"/>
  <c r="O257" i="11"/>
  <c r="N257" i="11"/>
  <c r="L257" i="11"/>
  <c r="K257" i="11"/>
  <c r="C257" i="11"/>
  <c r="AE256" i="11"/>
  <c r="O256" i="11"/>
  <c r="N256" i="11"/>
  <c r="L256" i="11"/>
  <c r="K256" i="11"/>
  <c r="C256" i="11"/>
  <c r="AE255" i="11"/>
  <c r="O255" i="11"/>
  <c r="N255" i="11"/>
  <c r="L255" i="11"/>
  <c r="K255" i="11"/>
  <c r="C255" i="11"/>
  <c r="AE254" i="11"/>
  <c r="O254" i="11"/>
  <c r="N254" i="11"/>
  <c r="L254" i="11"/>
  <c r="K254" i="11"/>
  <c r="C254" i="11"/>
  <c r="AE253" i="11"/>
  <c r="O253" i="11"/>
  <c r="N253" i="11"/>
  <c r="L253" i="11"/>
  <c r="K253" i="11"/>
  <c r="C253" i="11"/>
  <c r="AE252" i="11"/>
  <c r="O252" i="11"/>
  <c r="N252" i="11"/>
  <c r="L252" i="11"/>
  <c r="K252" i="11"/>
  <c r="C252" i="11"/>
  <c r="AE251" i="11"/>
  <c r="O251" i="11"/>
  <c r="N251" i="11"/>
  <c r="L251" i="11"/>
  <c r="K251" i="11"/>
  <c r="C251" i="11"/>
  <c r="AE250" i="11"/>
  <c r="O250" i="11"/>
  <c r="N250" i="11"/>
  <c r="L250" i="11"/>
  <c r="K250" i="11"/>
  <c r="C250" i="11"/>
  <c r="AE249" i="11"/>
  <c r="O249" i="11"/>
  <c r="N249" i="11"/>
  <c r="L249" i="11"/>
  <c r="K249" i="11"/>
  <c r="C249" i="11"/>
  <c r="AE248" i="11"/>
  <c r="O248" i="11"/>
  <c r="N248" i="11"/>
  <c r="L248" i="11"/>
  <c r="K248" i="11"/>
  <c r="C248" i="11"/>
  <c r="AE247" i="11"/>
  <c r="O247" i="11"/>
  <c r="N247" i="11"/>
  <c r="L247" i="11"/>
  <c r="K247" i="11"/>
  <c r="C247" i="11"/>
  <c r="AE246" i="11"/>
  <c r="O246" i="11"/>
  <c r="N246" i="11"/>
  <c r="L246" i="11"/>
  <c r="K246" i="11"/>
  <c r="C246" i="11"/>
  <c r="AE245" i="11"/>
  <c r="O245" i="11"/>
  <c r="N245" i="11"/>
  <c r="L245" i="11"/>
  <c r="K245" i="11"/>
  <c r="C245" i="11"/>
  <c r="AE244" i="11"/>
  <c r="O244" i="11"/>
  <c r="N244" i="11"/>
  <c r="L244" i="11"/>
  <c r="K244" i="11"/>
  <c r="C244" i="11"/>
  <c r="AE243" i="11"/>
  <c r="O243" i="11"/>
  <c r="N243" i="11"/>
  <c r="L243" i="11"/>
  <c r="K243" i="11"/>
  <c r="C243" i="11"/>
  <c r="AE242" i="11"/>
  <c r="O242" i="11"/>
  <c r="N242" i="11"/>
  <c r="L242" i="11"/>
  <c r="K242" i="11"/>
  <c r="C242" i="11"/>
  <c r="AE241" i="11"/>
  <c r="O241" i="11"/>
  <c r="N241" i="11"/>
  <c r="L241" i="11"/>
  <c r="K241" i="11"/>
  <c r="C241" i="11"/>
  <c r="AE240" i="11"/>
  <c r="O240" i="11"/>
  <c r="N240" i="11"/>
  <c r="L240" i="11"/>
  <c r="K240" i="11"/>
  <c r="C240" i="11"/>
  <c r="AE239" i="11"/>
  <c r="O239" i="11"/>
  <c r="N239" i="11"/>
  <c r="L239" i="11"/>
  <c r="K239" i="11"/>
  <c r="C239" i="11"/>
  <c r="AE238" i="11"/>
  <c r="O238" i="11"/>
  <c r="N238" i="11"/>
  <c r="L238" i="11"/>
  <c r="K238" i="11"/>
  <c r="C238" i="11"/>
  <c r="AE237" i="11"/>
  <c r="O237" i="11"/>
  <c r="N237" i="11"/>
  <c r="L237" i="11"/>
  <c r="K237" i="11"/>
  <c r="C237" i="11"/>
  <c r="AE236" i="11"/>
  <c r="O236" i="11"/>
  <c r="N236" i="11"/>
  <c r="L236" i="11"/>
  <c r="K236" i="11"/>
  <c r="C236" i="11"/>
  <c r="AE235" i="11"/>
  <c r="O235" i="11"/>
  <c r="N235" i="11"/>
  <c r="L235" i="11"/>
  <c r="K235" i="11"/>
  <c r="C235" i="11"/>
  <c r="AE234" i="11"/>
  <c r="O234" i="11"/>
  <c r="N234" i="11"/>
  <c r="L234" i="11"/>
  <c r="K234" i="11"/>
  <c r="C234" i="11"/>
  <c r="AE233" i="11"/>
  <c r="O233" i="11"/>
  <c r="N233" i="11"/>
  <c r="L233" i="11"/>
  <c r="K233" i="11"/>
  <c r="C233" i="11"/>
  <c r="AE232" i="11"/>
  <c r="O232" i="11"/>
  <c r="N232" i="11"/>
  <c r="L232" i="11"/>
  <c r="K232" i="11"/>
  <c r="C232" i="11"/>
  <c r="AE231" i="11"/>
  <c r="O231" i="11"/>
  <c r="N231" i="11"/>
  <c r="L231" i="11"/>
  <c r="K231" i="11"/>
  <c r="C231" i="11"/>
  <c r="AE230" i="11"/>
  <c r="O230" i="11"/>
  <c r="N230" i="11"/>
  <c r="L230" i="11"/>
  <c r="K230" i="11"/>
  <c r="C230" i="11"/>
  <c r="AE229" i="11"/>
  <c r="O229" i="11"/>
  <c r="N229" i="11"/>
  <c r="L229" i="11"/>
  <c r="K229" i="11"/>
  <c r="C229" i="11"/>
  <c r="AE228" i="11"/>
  <c r="O228" i="11"/>
  <c r="N228" i="11"/>
  <c r="L228" i="11"/>
  <c r="K228" i="11"/>
  <c r="C228" i="11"/>
  <c r="AE227" i="11"/>
  <c r="O227" i="11"/>
  <c r="N227" i="11"/>
  <c r="L227" i="11"/>
  <c r="K227" i="11"/>
  <c r="C227" i="11"/>
  <c r="AE226" i="11"/>
  <c r="O226" i="11"/>
  <c r="N226" i="11"/>
  <c r="L226" i="11"/>
  <c r="K226" i="11"/>
  <c r="C226" i="11"/>
  <c r="AE225" i="11"/>
  <c r="O225" i="11"/>
  <c r="N225" i="11"/>
  <c r="L225" i="11"/>
  <c r="K225" i="11"/>
  <c r="C225" i="11"/>
  <c r="AE224" i="11"/>
  <c r="O224" i="11"/>
  <c r="N224" i="11"/>
  <c r="L224" i="11"/>
  <c r="K224" i="11"/>
  <c r="C224" i="11"/>
  <c r="AE223" i="11"/>
  <c r="O223" i="11"/>
  <c r="N223" i="11"/>
  <c r="L223" i="11"/>
  <c r="K223" i="11"/>
  <c r="C223" i="11"/>
  <c r="AE222" i="11"/>
  <c r="O222" i="11"/>
  <c r="N222" i="11"/>
  <c r="L222" i="11"/>
  <c r="K222" i="11"/>
  <c r="C222" i="11"/>
  <c r="AE221" i="11"/>
  <c r="O221" i="11"/>
  <c r="N221" i="11"/>
  <c r="L221" i="11"/>
  <c r="K221" i="11"/>
  <c r="C221" i="11"/>
  <c r="AE220" i="11"/>
  <c r="O220" i="11"/>
  <c r="N220" i="11"/>
  <c r="L220" i="11"/>
  <c r="K220" i="11"/>
  <c r="C220" i="11"/>
  <c r="AE219" i="11"/>
  <c r="O219" i="11"/>
  <c r="N219" i="11"/>
  <c r="L219" i="11"/>
  <c r="K219" i="11"/>
  <c r="C219" i="11"/>
  <c r="AE218" i="11"/>
  <c r="O218" i="11"/>
  <c r="N218" i="11"/>
  <c r="L218" i="11"/>
  <c r="K218" i="11"/>
  <c r="C218" i="11"/>
  <c r="AE217" i="11"/>
  <c r="O217" i="11"/>
  <c r="N217" i="11"/>
  <c r="L217" i="11"/>
  <c r="K217" i="11"/>
  <c r="C217" i="11"/>
  <c r="AE216" i="11"/>
  <c r="O216" i="11"/>
  <c r="N216" i="11"/>
  <c r="L216" i="11"/>
  <c r="K216" i="11"/>
  <c r="C216" i="11"/>
  <c r="AE215" i="11"/>
  <c r="O215" i="11"/>
  <c r="N215" i="11"/>
  <c r="L215" i="11"/>
  <c r="K215" i="11"/>
  <c r="C215" i="11"/>
  <c r="AE214" i="11"/>
  <c r="O214" i="11"/>
  <c r="N214" i="11"/>
  <c r="L214" i="11"/>
  <c r="K214" i="11"/>
  <c r="C214" i="11"/>
  <c r="AE213" i="11"/>
  <c r="O213" i="11"/>
  <c r="N213" i="11"/>
  <c r="L213" i="11"/>
  <c r="K213" i="11"/>
  <c r="C213" i="11"/>
  <c r="AE212" i="11"/>
  <c r="O212" i="11"/>
  <c r="N212" i="11"/>
  <c r="L212" i="11"/>
  <c r="K212" i="11"/>
  <c r="C212" i="11"/>
  <c r="AE211" i="11"/>
  <c r="O211" i="11"/>
  <c r="N211" i="11"/>
  <c r="L211" i="11"/>
  <c r="K211" i="11"/>
  <c r="C211" i="11"/>
  <c r="AE210" i="11"/>
  <c r="O210" i="11"/>
  <c r="N210" i="11"/>
  <c r="L210" i="11"/>
  <c r="K210" i="11"/>
  <c r="C210" i="11"/>
  <c r="AE209" i="11"/>
  <c r="O209" i="11"/>
  <c r="N209" i="11"/>
  <c r="L209" i="11"/>
  <c r="K209" i="11"/>
  <c r="C209" i="11"/>
  <c r="AE208" i="11"/>
  <c r="O208" i="11"/>
  <c r="N208" i="11"/>
  <c r="L208" i="11"/>
  <c r="K208" i="11"/>
  <c r="C208" i="11"/>
  <c r="AE207" i="11"/>
  <c r="O207" i="11"/>
  <c r="N207" i="11"/>
  <c r="L207" i="11"/>
  <c r="K207" i="11"/>
  <c r="C207" i="11"/>
  <c r="AE206" i="11"/>
  <c r="O206" i="11"/>
  <c r="N206" i="11"/>
  <c r="L206" i="11"/>
  <c r="K206" i="11"/>
  <c r="C206" i="11"/>
  <c r="AE205" i="11"/>
  <c r="O205" i="11"/>
  <c r="N205" i="11"/>
  <c r="L205" i="11"/>
  <c r="K205" i="11"/>
  <c r="C205" i="11"/>
  <c r="AE204" i="11"/>
  <c r="O204" i="11"/>
  <c r="N204" i="11"/>
  <c r="L204" i="11"/>
  <c r="K204" i="11"/>
  <c r="C204" i="11"/>
  <c r="AE203" i="11"/>
  <c r="O203" i="11"/>
  <c r="N203" i="11"/>
  <c r="L203" i="11"/>
  <c r="K203" i="11"/>
  <c r="C203" i="11"/>
  <c r="AE202" i="11"/>
  <c r="O202" i="11"/>
  <c r="N202" i="11"/>
  <c r="L202" i="11"/>
  <c r="K202" i="11"/>
  <c r="C202" i="11"/>
  <c r="AE201" i="11"/>
  <c r="O201" i="11"/>
  <c r="N201" i="11"/>
  <c r="L201" i="11"/>
  <c r="K201" i="11"/>
  <c r="C201" i="11"/>
  <c r="AE200" i="11"/>
  <c r="O200" i="11"/>
  <c r="N200" i="11"/>
  <c r="L200" i="11"/>
  <c r="K200" i="11"/>
  <c r="C200" i="11"/>
  <c r="AE199" i="11"/>
  <c r="O199" i="11"/>
  <c r="N199" i="11"/>
  <c r="L199" i="11"/>
  <c r="K199" i="11"/>
  <c r="C199" i="11"/>
  <c r="AE198" i="11"/>
  <c r="O198" i="11"/>
  <c r="N198" i="11"/>
  <c r="L198" i="11"/>
  <c r="K198" i="11"/>
  <c r="C198" i="11"/>
  <c r="AE197" i="11"/>
  <c r="O197" i="11"/>
  <c r="N197" i="11"/>
  <c r="L197" i="11"/>
  <c r="K197" i="11"/>
  <c r="C197" i="11"/>
  <c r="AE196" i="11"/>
  <c r="O196" i="11"/>
  <c r="N196" i="11"/>
  <c r="L196" i="11"/>
  <c r="K196" i="11"/>
  <c r="C196" i="11"/>
  <c r="AE195" i="11"/>
  <c r="O195" i="11"/>
  <c r="N195" i="11"/>
  <c r="L195" i="11"/>
  <c r="K195" i="11"/>
  <c r="C195" i="11"/>
  <c r="AE194" i="11"/>
  <c r="O194" i="11"/>
  <c r="N194" i="11"/>
  <c r="L194" i="11"/>
  <c r="K194" i="11"/>
  <c r="C194" i="11"/>
  <c r="AE193" i="11"/>
  <c r="O193" i="11"/>
  <c r="N193" i="11"/>
  <c r="L193" i="11"/>
  <c r="K193" i="11"/>
  <c r="C193" i="11"/>
  <c r="AE192" i="11"/>
  <c r="O192" i="11"/>
  <c r="N192" i="11"/>
  <c r="L192" i="11"/>
  <c r="K192" i="11"/>
  <c r="C192" i="11"/>
  <c r="AE191" i="11"/>
  <c r="O191" i="11"/>
  <c r="N191" i="11"/>
  <c r="L191" i="11"/>
  <c r="K191" i="11"/>
  <c r="C191" i="11"/>
  <c r="AE190" i="11"/>
  <c r="O190" i="11"/>
  <c r="N190" i="11"/>
  <c r="L190" i="11"/>
  <c r="K190" i="11"/>
  <c r="C190" i="11"/>
  <c r="AE189" i="11"/>
  <c r="O189" i="11"/>
  <c r="N189" i="11"/>
  <c r="L189" i="11"/>
  <c r="K189" i="11"/>
  <c r="C189" i="11"/>
  <c r="AE188" i="11"/>
  <c r="O188" i="11"/>
  <c r="N188" i="11"/>
  <c r="L188" i="11"/>
  <c r="K188" i="11"/>
  <c r="C188" i="11"/>
  <c r="AE187" i="11"/>
  <c r="O187" i="11"/>
  <c r="N187" i="11"/>
  <c r="L187" i="11"/>
  <c r="K187" i="11"/>
  <c r="C187" i="11"/>
  <c r="AE186" i="11"/>
  <c r="O186" i="11"/>
  <c r="N186" i="11"/>
  <c r="L186" i="11"/>
  <c r="K186" i="11"/>
  <c r="C186" i="11"/>
  <c r="AE185" i="11"/>
  <c r="O185" i="11"/>
  <c r="N185" i="11"/>
  <c r="L185" i="11"/>
  <c r="K185" i="11"/>
  <c r="C185" i="11"/>
  <c r="AE184" i="11"/>
  <c r="O184" i="11"/>
  <c r="N184" i="11"/>
  <c r="L184" i="11"/>
  <c r="K184" i="11"/>
  <c r="C184" i="11"/>
  <c r="AE183" i="11"/>
  <c r="O183" i="11"/>
  <c r="N183" i="11"/>
  <c r="L183" i="11"/>
  <c r="K183" i="11"/>
  <c r="C183" i="11"/>
  <c r="AE182" i="11"/>
  <c r="O182" i="11"/>
  <c r="N182" i="11"/>
  <c r="L182" i="11"/>
  <c r="K182" i="11"/>
  <c r="C182" i="11"/>
  <c r="AE181" i="11"/>
  <c r="O181" i="11"/>
  <c r="N181" i="11"/>
  <c r="L181" i="11"/>
  <c r="K181" i="11"/>
  <c r="C181" i="11"/>
  <c r="AE180" i="11"/>
  <c r="O180" i="11"/>
  <c r="N180" i="11"/>
  <c r="L180" i="11"/>
  <c r="K180" i="11"/>
  <c r="C180" i="11"/>
  <c r="AE179" i="11"/>
  <c r="O179" i="11"/>
  <c r="N179" i="11"/>
  <c r="L179" i="11"/>
  <c r="K179" i="11"/>
  <c r="C179" i="11"/>
  <c r="AE178" i="11"/>
  <c r="O178" i="11"/>
  <c r="N178" i="11"/>
  <c r="L178" i="11"/>
  <c r="K178" i="11"/>
  <c r="C178" i="11"/>
  <c r="AE177" i="11"/>
  <c r="O177" i="11"/>
  <c r="N177" i="11"/>
  <c r="L177" i="11"/>
  <c r="K177" i="11"/>
  <c r="C177" i="11"/>
  <c r="AE176" i="11"/>
  <c r="O176" i="11"/>
  <c r="N176" i="11"/>
  <c r="L176" i="11"/>
  <c r="K176" i="11"/>
  <c r="C176" i="11"/>
  <c r="AE175" i="11"/>
  <c r="O175" i="11"/>
  <c r="N175" i="11"/>
  <c r="L175" i="11"/>
  <c r="K175" i="11"/>
  <c r="C175" i="11"/>
  <c r="AE174" i="11"/>
  <c r="O174" i="11"/>
  <c r="N174" i="11"/>
  <c r="L174" i="11"/>
  <c r="K174" i="11"/>
  <c r="C174" i="11"/>
  <c r="AE173" i="11"/>
  <c r="O173" i="11"/>
  <c r="N173" i="11"/>
  <c r="L173" i="11"/>
  <c r="K173" i="11"/>
  <c r="C173" i="11"/>
  <c r="AE172" i="11"/>
  <c r="O172" i="11"/>
  <c r="N172" i="11"/>
  <c r="L172" i="11"/>
  <c r="K172" i="11"/>
  <c r="C172" i="11"/>
  <c r="AE171" i="11"/>
  <c r="O171" i="11"/>
  <c r="N171" i="11"/>
  <c r="L171" i="11"/>
  <c r="K171" i="11"/>
  <c r="C171" i="11"/>
  <c r="AE170" i="11"/>
  <c r="O170" i="11"/>
  <c r="N170" i="11"/>
  <c r="L170" i="11"/>
  <c r="K170" i="11"/>
  <c r="C170" i="11"/>
  <c r="AE169" i="11"/>
  <c r="O169" i="11"/>
  <c r="N169" i="11"/>
  <c r="L169" i="11"/>
  <c r="K169" i="11"/>
  <c r="C169" i="11"/>
  <c r="AE168" i="11"/>
  <c r="O168" i="11"/>
  <c r="N168" i="11"/>
  <c r="L168" i="11"/>
  <c r="K168" i="11"/>
  <c r="C168" i="11"/>
  <c r="AE167" i="11"/>
  <c r="O167" i="11"/>
  <c r="N167" i="11"/>
  <c r="L167" i="11"/>
  <c r="K167" i="11"/>
  <c r="C167" i="11"/>
  <c r="AE166" i="11"/>
  <c r="O166" i="11"/>
  <c r="N166" i="11"/>
  <c r="L166" i="11"/>
  <c r="K166" i="11"/>
  <c r="C166" i="11"/>
  <c r="AE165" i="11"/>
  <c r="O165" i="11"/>
  <c r="N165" i="11"/>
  <c r="L165" i="11"/>
  <c r="K165" i="11"/>
  <c r="C165" i="11"/>
  <c r="AE164" i="11"/>
  <c r="O164" i="11"/>
  <c r="N164" i="11"/>
  <c r="L164" i="11"/>
  <c r="K164" i="11"/>
  <c r="C164" i="11"/>
  <c r="AE163" i="11"/>
  <c r="O163" i="11"/>
  <c r="N163" i="11"/>
  <c r="L163" i="11"/>
  <c r="K163" i="11"/>
  <c r="C163" i="11"/>
  <c r="AE162" i="11"/>
  <c r="O162" i="11"/>
  <c r="N162" i="11"/>
  <c r="L162" i="11"/>
  <c r="K162" i="11"/>
  <c r="C162" i="11"/>
  <c r="AE161" i="11"/>
  <c r="O161" i="11"/>
  <c r="N161" i="11"/>
  <c r="L161" i="11"/>
  <c r="K161" i="11"/>
  <c r="C161" i="11"/>
  <c r="AE160" i="11"/>
  <c r="O160" i="11"/>
  <c r="N160" i="11"/>
  <c r="L160" i="11"/>
  <c r="K160" i="11"/>
  <c r="C160" i="11"/>
  <c r="AE159" i="11"/>
  <c r="O159" i="11"/>
  <c r="N159" i="11"/>
  <c r="L159" i="11"/>
  <c r="K159" i="11"/>
  <c r="C159" i="11"/>
  <c r="AE158" i="11"/>
  <c r="O158" i="11"/>
  <c r="N158" i="11"/>
  <c r="L158" i="11"/>
  <c r="K158" i="11"/>
  <c r="C158" i="11"/>
  <c r="AE157" i="11"/>
  <c r="O157" i="11"/>
  <c r="N157" i="11"/>
  <c r="L157" i="11"/>
  <c r="K157" i="11"/>
  <c r="C157" i="11"/>
  <c r="AE156" i="11"/>
  <c r="O156" i="11"/>
  <c r="N156" i="11"/>
  <c r="L156" i="11"/>
  <c r="K156" i="11"/>
  <c r="C156" i="11"/>
  <c r="AE155" i="11"/>
  <c r="O155" i="11"/>
  <c r="N155" i="11"/>
  <c r="L155" i="11"/>
  <c r="K155" i="11"/>
  <c r="C155" i="11"/>
  <c r="AE154" i="11"/>
  <c r="O154" i="11"/>
  <c r="N154" i="11"/>
  <c r="L154" i="11"/>
  <c r="K154" i="11"/>
  <c r="C154" i="11"/>
  <c r="AE153" i="11"/>
  <c r="O153" i="11"/>
  <c r="N153" i="11"/>
  <c r="L153" i="11"/>
  <c r="K153" i="11"/>
  <c r="C153" i="11"/>
  <c r="AE152" i="11"/>
  <c r="O152" i="11"/>
  <c r="N152" i="11"/>
  <c r="L152" i="11"/>
  <c r="K152" i="11"/>
  <c r="C152" i="11"/>
  <c r="AE151" i="11"/>
  <c r="O151" i="11"/>
  <c r="N151" i="11"/>
  <c r="L151" i="11"/>
  <c r="K151" i="11"/>
  <c r="C151" i="11"/>
  <c r="AE150" i="11"/>
  <c r="O150" i="11"/>
  <c r="N150" i="11"/>
  <c r="L150" i="11"/>
  <c r="K150" i="11"/>
  <c r="C150" i="11"/>
  <c r="AE149" i="11"/>
  <c r="O149" i="11"/>
  <c r="N149" i="11"/>
  <c r="L149" i="11"/>
  <c r="K149" i="11"/>
  <c r="C149" i="11"/>
  <c r="AE148" i="11"/>
  <c r="O148" i="11"/>
  <c r="N148" i="11"/>
  <c r="L148" i="11"/>
  <c r="K148" i="11"/>
  <c r="C148" i="11"/>
  <c r="AE147" i="11"/>
  <c r="O147" i="11"/>
  <c r="N147" i="11"/>
  <c r="L147" i="11"/>
  <c r="K147" i="11"/>
  <c r="C147" i="11"/>
  <c r="AE146" i="11"/>
  <c r="O146" i="11"/>
  <c r="N146" i="11"/>
  <c r="L146" i="11"/>
  <c r="K146" i="11"/>
  <c r="C146" i="11"/>
  <c r="AE145" i="11"/>
  <c r="O145" i="11"/>
  <c r="N145" i="11"/>
  <c r="L145" i="11"/>
  <c r="K145" i="11"/>
  <c r="C145" i="11"/>
  <c r="AE144" i="11"/>
  <c r="O144" i="11"/>
  <c r="N144" i="11"/>
  <c r="L144" i="11"/>
  <c r="K144" i="11"/>
  <c r="C144" i="11"/>
  <c r="AE143" i="11"/>
  <c r="O143" i="11"/>
  <c r="N143" i="11"/>
  <c r="L143" i="11"/>
  <c r="K143" i="11"/>
  <c r="C143" i="11"/>
  <c r="AE142" i="11"/>
  <c r="O142" i="11"/>
  <c r="N142" i="11"/>
  <c r="L142" i="11"/>
  <c r="K142" i="11"/>
  <c r="C142" i="11"/>
  <c r="AE141" i="11"/>
  <c r="O141" i="11"/>
  <c r="N141" i="11"/>
  <c r="L141" i="11"/>
  <c r="K141" i="11"/>
  <c r="C141" i="11"/>
  <c r="AE140" i="11"/>
  <c r="O140" i="11"/>
  <c r="N140" i="11"/>
  <c r="L140" i="11"/>
  <c r="K140" i="11"/>
  <c r="C140" i="11"/>
  <c r="AE139" i="11"/>
  <c r="O139" i="11"/>
  <c r="N139" i="11"/>
  <c r="L139" i="11"/>
  <c r="K139" i="11"/>
  <c r="C139" i="11"/>
  <c r="AE138" i="11"/>
  <c r="O138" i="11"/>
  <c r="N138" i="11"/>
  <c r="L138" i="11"/>
  <c r="K138" i="11"/>
  <c r="C138" i="11"/>
  <c r="AE137" i="11"/>
  <c r="O137" i="11"/>
  <c r="N137" i="11"/>
  <c r="L137" i="11"/>
  <c r="K137" i="11"/>
  <c r="C137" i="11"/>
  <c r="AE136" i="11"/>
  <c r="O136" i="11"/>
  <c r="N136" i="11"/>
  <c r="L136" i="11"/>
  <c r="K136" i="11"/>
  <c r="C136" i="11"/>
  <c r="AE135" i="11"/>
  <c r="O135" i="11"/>
  <c r="N135" i="11"/>
  <c r="L135" i="11"/>
  <c r="K135" i="11"/>
  <c r="C135" i="11"/>
  <c r="AE134" i="11"/>
  <c r="O134" i="11"/>
  <c r="N134" i="11"/>
  <c r="L134" i="11"/>
  <c r="K134" i="11"/>
  <c r="C134" i="11"/>
  <c r="AE133" i="11"/>
  <c r="O133" i="11"/>
  <c r="N133" i="11"/>
  <c r="L133" i="11"/>
  <c r="K133" i="11"/>
  <c r="C133" i="11"/>
  <c r="AE132" i="11"/>
  <c r="O132" i="11"/>
  <c r="N132" i="11"/>
  <c r="L132" i="11"/>
  <c r="K132" i="11"/>
  <c r="C132" i="11"/>
  <c r="AE131" i="11"/>
  <c r="O131" i="11"/>
  <c r="N131" i="11"/>
  <c r="L131" i="11"/>
  <c r="K131" i="11"/>
  <c r="C131" i="11"/>
  <c r="AE130" i="11"/>
  <c r="O130" i="11"/>
  <c r="N130" i="11"/>
  <c r="L130" i="11"/>
  <c r="K130" i="11"/>
  <c r="C130" i="11"/>
  <c r="AE129" i="11"/>
  <c r="O129" i="11"/>
  <c r="N129" i="11"/>
  <c r="L129" i="11"/>
  <c r="K129" i="11"/>
  <c r="C129" i="11"/>
  <c r="AE128" i="11"/>
  <c r="O128" i="11"/>
  <c r="N128" i="11"/>
  <c r="L128" i="11"/>
  <c r="K128" i="11"/>
  <c r="C128" i="11"/>
  <c r="AE127" i="11"/>
  <c r="O127" i="11"/>
  <c r="N127" i="11"/>
  <c r="L127" i="11"/>
  <c r="K127" i="11"/>
  <c r="C127" i="11"/>
  <c r="AE126" i="11"/>
  <c r="O126" i="11"/>
  <c r="N126" i="11"/>
  <c r="L126" i="11"/>
  <c r="K126" i="11"/>
  <c r="C126" i="11"/>
  <c r="AE125" i="11"/>
  <c r="O125" i="11"/>
  <c r="N125" i="11"/>
  <c r="L125" i="11"/>
  <c r="K125" i="11"/>
  <c r="C125" i="11"/>
  <c r="AE124" i="11"/>
  <c r="O124" i="11"/>
  <c r="N124" i="11"/>
  <c r="L124" i="11"/>
  <c r="K124" i="11"/>
  <c r="C124" i="11"/>
  <c r="AE123" i="11"/>
  <c r="O123" i="11"/>
  <c r="N123" i="11"/>
  <c r="L123" i="11"/>
  <c r="K123" i="11"/>
  <c r="C123" i="11"/>
  <c r="AE122" i="11"/>
  <c r="O122" i="11"/>
  <c r="N122" i="11"/>
  <c r="L122" i="11"/>
  <c r="K122" i="11"/>
  <c r="C122" i="11"/>
  <c r="AE121" i="11"/>
  <c r="O121" i="11"/>
  <c r="N121" i="11"/>
  <c r="L121" i="11"/>
  <c r="K121" i="11"/>
  <c r="C121" i="11"/>
  <c r="AE120" i="11"/>
  <c r="O120" i="11"/>
  <c r="N120" i="11"/>
  <c r="L120" i="11"/>
  <c r="K120" i="11"/>
  <c r="C120" i="11"/>
  <c r="AE119" i="11"/>
  <c r="O119" i="11"/>
  <c r="N119" i="11"/>
  <c r="L119" i="11"/>
  <c r="K119" i="11"/>
  <c r="C119" i="11"/>
  <c r="AE118" i="11"/>
  <c r="O118" i="11"/>
  <c r="N118" i="11"/>
  <c r="L118" i="11"/>
  <c r="K118" i="11"/>
  <c r="C118" i="11"/>
  <c r="AE117" i="11"/>
  <c r="O117" i="11"/>
  <c r="N117" i="11"/>
  <c r="L117" i="11"/>
  <c r="K117" i="11"/>
  <c r="C117" i="11"/>
  <c r="AE116" i="11"/>
  <c r="O116" i="11"/>
  <c r="N116" i="11"/>
  <c r="L116" i="11"/>
  <c r="K116" i="11"/>
  <c r="C116" i="11"/>
  <c r="AE115" i="11"/>
  <c r="O115" i="11"/>
  <c r="N115" i="11"/>
  <c r="L115" i="11"/>
  <c r="K115" i="11"/>
  <c r="C115" i="11"/>
  <c r="AE114" i="11"/>
  <c r="O114" i="11"/>
  <c r="N114" i="11"/>
  <c r="L114" i="11"/>
  <c r="K114" i="11"/>
  <c r="C114" i="11"/>
  <c r="AE113" i="11"/>
  <c r="O113" i="11"/>
  <c r="N113" i="11"/>
  <c r="L113" i="11"/>
  <c r="K113" i="11"/>
  <c r="C113" i="11"/>
  <c r="AE112" i="11"/>
  <c r="O112" i="11"/>
  <c r="N112" i="11"/>
  <c r="L112" i="11"/>
  <c r="K112" i="11"/>
  <c r="C112" i="11"/>
  <c r="AE111" i="11"/>
  <c r="O111" i="11"/>
  <c r="N111" i="11"/>
  <c r="L111" i="11"/>
  <c r="K111" i="11"/>
  <c r="C111" i="11"/>
  <c r="AE110" i="11"/>
  <c r="O110" i="11"/>
  <c r="N110" i="11"/>
  <c r="L110" i="11"/>
  <c r="K110" i="11"/>
  <c r="C110" i="11"/>
  <c r="AE109" i="11"/>
  <c r="O109" i="11"/>
  <c r="N109" i="11"/>
  <c r="L109" i="11"/>
  <c r="K109" i="11"/>
  <c r="C109" i="11"/>
  <c r="AE108" i="11"/>
  <c r="O108" i="11"/>
  <c r="N108" i="11"/>
  <c r="L108" i="11"/>
  <c r="K108" i="11"/>
  <c r="C108" i="11"/>
  <c r="AE107" i="11"/>
  <c r="O107" i="11"/>
  <c r="N107" i="11"/>
  <c r="L107" i="11"/>
  <c r="K107" i="11"/>
  <c r="C107" i="11"/>
  <c r="AE106" i="11"/>
  <c r="O106" i="11"/>
  <c r="N106" i="11"/>
  <c r="L106" i="11"/>
  <c r="K106" i="11"/>
  <c r="C106" i="11"/>
  <c r="AE105" i="11"/>
  <c r="O105" i="11"/>
  <c r="N105" i="11"/>
  <c r="L105" i="11"/>
  <c r="K105" i="11"/>
  <c r="C105" i="11"/>
  <c r="AE104" i="11"/>
  <c r="O104" i="11"/>
  <c r="N104" i="11"/>
  <c r="L104" i="11"/>
  <c r="K104" i="11"/>
  <c r="C104" i="11"/>
  <c r="AE103" i="11"/>
  <c r="O103" i="11"/>
  <c r="N103" i="11"/>
  <c r="L103" i="11"/>
  <c r="K103" i="11"/>
  <c r="C103" i="11"/>
  <c r="AE102" i="11"/>
  <c r="O102" i="11"/>
  <c r="N102" i="11"/>
  <c r="L102" i="11"/>
  <c r="K102" i="11"/>
  <c r="C102" i="11"/>
  <c r="AE101" i="11"/>
  <c r="O101" i="11"/>
  <c r="N101" i="11"/>
  <c r="L101" i="11"/>
  <c r="K101" i="11"/>
  <c r="C101" i="11"/>
  <c r="AE100" i="11"/>
  <c r="O100" i="11"/>
  <c r="N100" i="11"/>
  <c r="L100" i="11"/>
  <c r="K100" i="11"/>
  <c r="C100" i="11"/>
  <c r="AE99" i="11"/>
  <c r="O99" i="11"/>
  <c r="N99" i="11"/>
  <c r="L99" i="11"/>
  <c r="K99" i="11"/>
  <c r="C99" i="11"/>
  <c r="AE98" i="11"/>
  <c r="O98" i="11"/>
  <c r="N98" i="11"/>
  <c r="L98" i="11"/>
  <c r="K98" i="11"/>
  <c r="C98" i="11"/>
  <c r="AE97" i="11"/>
  <c r="O97" i="11"/>
  <c r="N97" i="11"/>
  <c r="L97" i="11"/>
  <c r="K97" i="11"/>
  <c r="C97" i="11"/>
  <c r="AE96" i="11"/>
  <c r="O96" i="11"/>
  <c r="N96" i="11"/>
  <c r="L96" i="11"/>
  <c r="K96" i="11"/>
  <c r="C96" i="11"/>
  <c r="AE95" i="11"/>
  <c r="O95" i="11"/>
  <c r="N95" i="11"/>
  <c r="L95" i="11"/>
  <c r="K95" i="11"/>
  <c r="C95" i="11"/>
  <c r="AE94" i="11"/>
  <c r="O94" i="11"/>
  <c r="N94" i="11"/>
  <c r="L94" i="11"/>
  <c r="K94" i="11"/>
  <c r="C94" i="11"/>
  <c r="AE93" i="11"/>
  <c r="O93" i="11"/>
  <c r="N93" i="11"/>
  <c r="L93" i="11"/>
  <c r="K93" i="11"/>
  <c r="C93" i="11"/>
  <c r="AE92" i="11"/>
  <c r="O92" i="11"/>
  <c r="N92" i="11"/>
  <c r="L92" i="11"/>
  <c r="K92" i="11"/>
  <c r="C92" i="11"/>
  <c r="AE91" i="11"/>
  <c r="O91" i="11"/>
  <c r="N91" i="11"/>
  <c r="L91" i="11"/>
  <c r="K91" i="11"/>
  <c r="C91" i="11"/>
  <c r="AE90" i="11"/>
  <c r="O90" i="11"/>
  <c r="N90" i="11"/>
  <c r="L90" i="11"/>
  <c r="K90" i="11"/>
  <c r="C90" i="11"/>
  <c r="AE89" i="11"/>
  <c r="O89" i="11"/>
  <c r="N89" i="11"/>
  <c r="L89" i="11"/>
  <c r="K89" i="11"/>
  <c r="C89" i="11"/>
  <c r="AE88" i="11"/>
  <c r="O88" i="11"/>
  <c r="N88" i="11"/>
  <c r="L88" i="11"/>
  <c r="K88" i="11"/>
  <c r="C88" i="11"/>
  <c r="AE87" i="11"/>
  <c r="O87" i="11"/>
  <c r="N87" i="11"/>
  <c r="L87" i="11"/>
  <c r="K87" i="11"/>
  <c r="C87" i="11"/>
  <c r="AE86" i="11"/>
  <c r="O86" i="11"/>
  <c r="N86" i="11"/>
  <c r="L86" i="11"/>
  <c r="K86" i="11"/>
  <c r="C86" i="11"/>
  <c r="AE85" i="11"/>
  <c r="O85" i="11"/>
  <c r="N85" i="11"/>
  <c r="L85" i="11"/>
  <c r="K85" i="11"/>
  <c r="C85" i="11"/>
  <c r="AE84" i="11"/>
  <c r="O84" i="11"/>
  <c r="N84" i="11"/>
  <c r="L84" i="11"/>
  <c r="K84" i="11"/>
  <c r="C84" i="11"/>
  <c r="AE83" i="11"/>
  <c r="O83" i="11"/>
  <c r="N83" i="11"/>
  <c r="L83" i="11"/>
  <c r="K83" i="11"/>
  <c r="C83" i="11"/>
  <c r="AE82" i="11"/>
  <c r="O82" i="11"/>
  <c r="N82" i="11"/>
  <c r="L82" i="11"/>
  <c r="K82" i="11"/>
  <c r="C82" i="11"/>
  <c r="AE81" i="11"/>
  <c r="O81" i="11"/>
  <c r="N81" i="11"/>
  <c r="L81" i="11"/>
  <c r="K81" i="11"/>
  <c r="C81" i="11"/>
  <c r="AE80" i="11"/>
  <c r="O80" i="11"/>
  <c r="N80" i="11"/>
  <c r="L80" i="11"/>
  <c r="K80" i="11"/>
  <c r="C80" i="11"/>
  <c r="AE79" i="11"/>
  <c r="O79" i="11"/>
  <c r="N79" i="11"/>
  <c r="L79" i="11"/>
  <c r="K79" i="11"/>
  <c r="C79" i="11"/>
  <c r="AE78" i="11"/>
  <c r="O78" i="11"/>
  <c r="N78" i="11"/>
  <c r="L78" i="11"/>
  <c r="K78" i="11"/>
  <c r="C78" i="11"/>
  <c r="AE77" i="11"/>
  <c r="O77" i="11"/>
  <c r="N77" i="11"/>
  <c r="L77" i="11"/>
  <c r="K77" i="11"/>
  <c r="C77" i="11"/>
  <c r="AE76" i="11"/>
  <c r="O76" i="11"/>
  <c r="N76" i="11"/>
  <c r="L76" i="11"/>
  <c r="K76" i="11"/>
  <c r="C76" i="11"/>
  <c r="AE75" i="11"/>
  <c r="O75" i="11"/>
  <c r="N75" i="11"/>
  <c r="L75" i="11"/>
  <c r="K75" i="11"/>
  <c r="C75" i="11"/>
  <c r="AE74" i="11"/>
  <c r="O74" i="11"/>
  <c r="N74" i="11"/>
  <c r="L74" i="11"/>
  <c r="K74" i="11"/>
  <c r="C74" i="11"/>
  <c r="AE73" i="11"/>
  <c r="O73" i="11"/>
  <c r="N73" i="11"/>
  <c r="L73" i="11"/>
  <c r="K73" i="11"/>
  <c r="C73" i="11"/>
  <c r="AE72" i="11"/>
  <c r="O72" i="11"/>
  <c r="N72" i="11"/>
  <c r="L72" i="11"/>
  <c r="K72" i="11"/>
  <c r="C72" i="11"/>
  <c r="AE71" i="11"/>
  <c r="O71" i="11"/>
  <c r="N71" i="11"/>
  <c r="L71" i="11"/>
  <c r="K71" i="11"/>
  <c r="C71" i="11"/>
  <c r="AE70" i="11"/>
  <c r="O70" i="11"/>
  <c r="N70" i="11"/>
  <c r="L70" i="11"/>
  <c r="K70" i="11"/>
  <c r="C70" i="11"/>
  <c r="AE69" i="11"/>
  <c r="O69" i="11"/>
  <c r="N69" i="11"/>
  <c r="L69" i="11"/>
  <c r="K69" i="11"/>
  <c r="C69" i="11"/>
  <c r="AE68" i="11"/>
  <c r="O68" i="11"/>
  <c r="N68" i="11"/>
  <c r="L68" i="11"/>
  <c r="K68" i="11"/>
  <c r="C68" i="11"/>
  <c r="AE67" i="11"/>
  <c r="O67" i="11"/>
  <c r="N67" i="11"/>
  <c r="L67" i="11"/>
  <c r="K67" i="11"/>
  <c r="C67" i="11"/>
  <c r="AE66" i="11"/>
  <c r="O66" i="11"/>
  <c r="N66" i="11"/>
  <c r="L66" i="11"/>
  <c r="K66" i="11"/>
  <c r="C66" i="11"/>
  <c r="AE65" i="11"/>
  <c r="O65" i="11"/>
  <c r="N65" i="11"/>
  <c r="L65" i="11"/>
  <c r="K65" i="11"/>
  <c r="C65" i="11"/>
  <c r="AE64" i="11"/>
  <c r="O64" i="11"/>
  <c r="N64" i="11"/>
  <c r="L64" i="11"/>
  <c r="K64" i="11"/>
  <c r="C64" i="11"/>
  <c r="AE63" i="11"/>
  <c r="O63" i="11"/>
  <c r="N63" i="11"/>
  <c r="L63" i="11"/>
  <c r="K63" i="11"/>
  <c r="C63" i="11"/>
  <c r="AE62" i="11"/>
  <c r="O62" i="11"/>
  <c r="N62" i="11"/>
  <c r="L62" i="11"/>
  <c r="K62" i="11"/>
  <c r="C62" i="11"/>
  <c r="AE61" i="11"/>
  <c r="O61" i="11"/>
  <c r="N61" i="11"/>
  <c r="L61" i="11"/>
  <c r="K61" i="11"/>
  <c r="C61" i="11"/>
  <c r="AE60" i="11"/>
  <c r="O60" i="11"/>
  <c r="N60" i="11"/>
  <c r="L60" i="11"/>
  <c r="K60" i="11"/>
  <c r="C60" i="11"/>
  <c r="AE59" i="11"/>
  <c r="O59" i="11"/>
  <c r="N59" i="11"/>
  <c r="L59" i="11"/>
  <c r="K59" i="11"/>
  <c r="C59" i="11"/>
  <c r="AE58" i="11"/>
  <c r="O58" i="11"/>
  <c r="N58" i="11"/>
  <c r="L58" i="11"/>
  <c r="K58" i="11"/>
  <c r="C58" i="11"/>
  <c r="AE57" i="11"/>
  <c r="O57" i="11"/>
  <c r="N57" i="11"/>
  <c r="L57" i="11"/>
  <c r="K57" i="11"/>
  <c r="C57" i="11"/>
  <c r="AE56" i="11"/>
  <c r="O56" i="11"/>
  <c r="N56" i="11"/>
  <c r="L56" i="11"/>
  <c r="K56" i="11"/>
  <c r="C56" i="11"/>
  <c r="AE55" i="11"/>
  <c r="O55" i="11"/>
  <c r="N55" i="11"/>
  <c r="L55" i="11"/>
  <c r="K55" i="11"/>
  <c r="C55" i="11"/>
  <c r="AE54" i="11"/>
  <c r="O54" i="11"/>
  <c r="N54" i="11"/>
  <c r="L54" i="11"/>
  <c r="K54" i="11"/>
  <c r="C54" i="11"/>
  <c r="AE53" i="11"/>
  <c r="O53" i="11"/>
  <c r="N53" i="11"/>
  <c r="L53" i="11"/>
  <c r="K53" i="11"/>
  <c r="C53" i="11"/>
  <c r="AE52" i="11"/>
  <c r="O52" i="11"/>
  <c r="N52" i="11"/>
  <c r="L52" i="11"/>
  <c r="K52" i="11"/>
  <c r="C52" i="11"/>
  <c r="AE51" i="11"/>
  <c r="O51" i="11"/>
  <c r="N51" i="11"/>
  <c r="L51" i="11"/>
  <c r="K51" i="11"/>
  <c r="C51" i="11"/>
  <c r="AE50" i="11"/>
  <c r="O50" i="11"/>
  <c r="N50" i="11"/>
  <c r="L50" i="11"/>
  <c r="K50" i="11"/>
  <c r="C50" i="11"/>
  <c r="AE49" i="11"/>
  <c r="O49" i="11"/>
  <c r="N49" i="11"/>
  <c r="L49" i="11"/>
  <c r="K49" i="11"/>
  <c r="C49" i="11"/>
  <c r="AE48" i="11"/>
  <c r="O48" i="11"/>
  <c r="N48" i="11"/>
  <c r="L48" i="11"/>
  <c r="K48" i="11"/>
  <c r="C48" i="11"/>
  <c r="AE47" i="11"/>
  <c r="O47" i="11"/>
  <c r="N47" i="11"/>
  <c r="L47" i="11"/>
  <c r="K47" i="11"/>
  <c r="C47" i="11"/>
  <c r="AE46" i="11"/>
  <c r="O46" i="11"/>
  <c r="N46" i="11"/>
  <c r="L46" i="11"/>
  <c r="K46" i="11"/>
  <c r="C46" i="11"/>
  <c r="AE45" i="11"/>
  <c r="O45" i="11"/>
  <c r="N45" i="11"/>
  <c r="L45" i="11"/>
  <c r="K45" i="11"/>
  <c r="C45" i="11"/>
  <c r="AE44" i="11"/>
  <c r="O44" i="11"/>
  <c r="N44" i="11"/>
  <c r="L44" i="11"/>
  <c r="K44" i="11"/>
  <c r="C44" i="11"/>
  <c r="AE43" i="11"/>
  <c r="O43" i="11"/>
  <c r="N43" i="11"/>
  <c r="L43" i="11"/>
  <c r="K43" i="11"/>
  <c r="C43" i="11"/>
  <c r="AE42" i="11"/>
  <c r="O42" i="11"/>
  <c r="N42" i="11"/>
  <c r="L42" i="11"/>
  <c r="K42" i="11"/>
  <c r="C42" i="11"/>
  <c r="AE41" i="11"/>
  <c r="O41" i="11"/>
  <c r="N41" i="11"/>
  <c r="L41" i="11"/>
  <c r="K41" i="11"/>
  <c r="C41" i="11"/>
  <c r="AE40" i="11"/>
  <c r="O40" i="11"/>
  <c r="N40" i="11"/>
  <c r="L40" i="11"/>
  <c r="K40" i="11"/>
  <c r="C40" i="11"/>
  <c r="AE39" i="11"/>
  <c r="O39" i="11"/>
  <c r="N39" i="11"/>
  <c r="L39" i="11"/>
  <c r="K39" i="11"/>
  <c r="C39" i="11"/>
  <c r="AE38" i="11"/>
  <c r="O38" i="11"/>
  <c r="N38" i="11"/>
  <c r="L38" i="11"/>
  <c r="K38" i="11"/>
  <c r="C38" i="11"/>
  <c r="AE37" i="11"/>
  <c r="O37" i="11"/>
  <c r="N37" i="11"/>
  <c r="L37" i="11"/>
  <c r="K37" i="11"/>
  <c r="C37" i="11"/>
  <c r="AE36" i="11"/>
  <c r="O36" i="11"/>
  <c r="N36" i="11"/>
  <c r="L36" i="11"/>
  <c r="K36" i="11"/>
  <c r="C36" i="11"/>
  <c r="AE35" i="11"/>
  <c r="O35" i="11"/>
  <c r="N35" i="11"/>
  <c r="L35" i="11"/>
  <c r="K35" i="11"/>
  <c r="C35" i="11"/>
  <c r="AE34" i="11"/>
  <c r="O34" i="11"/>
  <c r="N34" i="11"/>
  <c r="L34" i="11"/>
  <c r="K34" i="11"/>
  <c r="C34" i="11"/>
  <c r="AE33" i="11"/>
  <c r="O33" i="11"/>
  <c r="N33" i="11"/>
  <c r="L33" i="11"/>
  <c r="K33" i="11"/>
  <c r="C33" i="11"/>
  <c r="AE32" i="11"/>
  <c r="O32" i="11"/>
  <c r="N32" i="11"/>
  <c r="L32" i="11"/>
  <c r="K32" i="11"/>
  <c r="C32" i="11"/>
  <c r="AE31" i="11"/>
  <c r="O31" i="11"/>
  <c r="N31" i="11"/>
  <c r="L31" i="11"/>
  <c r="K31" i="11"/>
  <c r="C31" i="11"/>
  <c r="AE30" i="11"/>
  <c r="O30" i="11"/>
  <c r="N30" i="11"/>
  <c r="L30" i="11"/>
  <c r="K30" i="11"/>
  <c r="C30" i="11"/>
  <c r="AE29" i="11"/>
  <c r="O29" i="11"/>
  <c r="N29" i="11"/>
  <c r="L29" i="11"/>
  <c r="K29" i="11"/>
  <c r="C29" i="11"/>
  <c r="AE28" i="11"/>
  <c r="O28" i="11"/>
  <c r="N28" i="11"/>
  <c r="L28" i="11"/>
  <c r="K28" i="11"/>
  <c r="C28" i="11"/>
  <c r="AE27" i="11"/>
  <c r="O27" i="11"/>
  <c r="N27" i="11"/>
  <c r="L27" i="11"/>
  <c r="K27" i="11"/>
  <c r="C27" i="11"/>
  <c r="AE26" i="11"/>
  <c r="O26" i="11"/>
  <c r="N26" i="11"/>
  <c r="L26" i="11"/>
  <c r="K26" i="11"/>
  <c r="C26" i="11"/>
  <c r="AE25" i="11"/>
  <c r="O25" i="11"/>
  <c r="N25" i="11"/>
  <c r="L25" i="11"/>
  <c r="K25" i="11"/>
  <c r="C25" i="11"/>
  <c r="AE24" i="11"/>
  <c r="O24" i="11"/>
  <c r="N24" i="11"/>
  <c r="L24" i="11"/>
  <c r="K24" i="11"/>
  <c r="AE23" i="11"/>
  <c r="O23" i="11"/>
  <c r="N23" i="11"/>
  <c r="L23" i="11"/>
  <c r="K23" i="11"/>
  <c r="C23" i="11"/>
  <c r="AN22" i="11"/>
  <c r="AG22" i="11"/>
  <c r="AE22" i="11"/>
  <c r="O22" i="11"/>
  <c r="N22" i="11"/>
  <c r="L22" i="11"/>
  <c r="K22" i="11"/>
  <c r="C22" i="11"/>
  <c r="I14" i="11"/>
  <c r="S13" i="11"/>
  <c r="P13" i="11"/>
  <c r="R12" i="11"/>
  <c r="J11" i="11"/>
  <c r="R8" i="11"/>
  <c r="J10" i="11"/>
  <c r="Q8" i="11"/>
  <c r="V9" i="11"/>
  <c r="S9" i="11"/>
  <c r="P9" i="11"/>
  <c r="J22" i="11"/>
  <c r="W3" i="11"/>
  <c r="AN23" i="11" s="1"/>
  <c r="N8" i="8"/>
  <c r="BD14" i="20" l="1"/>
  <c r="BE14" i="20" s="1"/>
  <c r="BA13" i="20"/>
  <c r="BB13" i="20"/>
  <c r="BA15" i="20"/>
  <c r="BB15" i="20"/>
  <c r="AL24" i="13"/>
  <c r="AM23" i="13" s="1"/>
  <c r="X24" i="13"/>
  <c r="R26" i="13"/>
  <c r="W26" i="13" s="1"/>
  <c r="F16" i="20" s="1"/>
  <c r="BC16" i="20" s="1"/>
  <c r="J27" i="13"/>
  <c r="AG30" i="13"/>
  <c r="AH29" i="13"/>
  <c r="U8" i="11"/>
  <c r="T8" i="11"/>
  <c r="AG23" i="11"/>
  <c r="P170" i="11"/>
  <c r="P172" i="11"/>
  <c r="M233" i="11"/>
  <c r="P29" i="11"/>
  <c r="P342" i="11"/>
  <c r="P390" i="11"/>
  <c r="P392" i="11"/>
  <c r="P400" i="11"/>
  <c r="P416" i="11"/>
  <c r="M154" i="11"/>
  <c r="M170" i="11"/>
  <c r="M182" i="11"/>
  <c r="M184" i="11"/>
  <c r="P185" i="11"/>
  <c r="M186" i="11"/>
  <c r="M216" i="11"/>
  <c r="P217" i="11"/>
  <c r="P271" i="11"/>
  <c r="M272" i="11"/>
  <c r="M274" i="11"/>
  <c r="P297" i="11"/>
  <c r="M298" i="11"/>
  <c r="M300" i="11"/>
  <c r="P303" i="11"/>
  <c r="P305" i="11"/>
  <c r="M306" i="11"/>
  <c r="P325" i="11"/>
  <c r="P327" i="11"/>
  <c r="M344" i="11"/>
  <c r="M412" i="11"/>
  <c r="P415" i="11"/>
  <c r="M418" i="11"/>
  <c r="P419" i="11"/>
  <c r="M420" i="11"/>
  <c r="P115" i="11"/>
  <c r="P119" i="11"/>
  <c r="P123" i="11"/>
  <c r="M222" i="11"/>
  <c r="M238" i="11"/>
  <c r="P251" i="11"/>
  <c r="P44" i="11"/>
  <c r="P60" i="11"/>
  <c r="P64" i="11"/>
  <c r="P66" i="11"/>
  <c r="P68" i="11"/>
  <c r="M69" i="11"/>
  <c r="P70" i="11"/>
  <c r="M71" i="11"/>
  <c r="P72" i="11"/>
  <c r="M73" i="11"/>
  <c r="P74" i="11"/>
  <c r="M75" i="11"/>
  <c r="P76" i="11"/>
  <c r="M77" i="11"/>
  <c r="P78" i="11"/>
  <c r="M79" i="11"/>
  <c r="P80" i="11"/>
  <c r="M81" i="11"/>
  <c r="P82" i="11"/>
  <c r="M83" i="11"/>
  <c r="P84" i="11"/>
  <c r="M85" i="11"/>
  <c r="P86" i="11"/>
  <c r="M87" i="11"/>
  <c r="P88" i="11"/>
  <c r="M89" i="11"/>
  <c r="P90" i="11"/>
  <c r="M91" i="11"/>
  <c r="P92" i="11"/>
  <c r="M93" i="11"/>
  <c r="P106" i="11"/>
  <c r="P130" i="11"/>
  <c r="M221" i="11"/>
  <c r="P105" i="11"/>
  <c r="M106" i="11"/>
  <c r="P133" i="11"/>
  <c r="M218" i="11"/>
  <c r="P318" i="11"/>
  <c r="M337" i="11"/>
  <c r="S8" i="11"/>
  <c r="P125" i="11"/>
  <c r="P129" i="11"/>
  <c r="P178" i="11"/>
  <c r="M217" i="11"/>
  <c r="P322" i="11"/>
  <c r="P336" i="11"/>
  <c r="M351" i="11"/>
  <c r="M353" i="11"/>
  <c r="M355" i="11"/>
  <c r="M359" i="11"/>
  <c r="M361" i="11"/>
  <c r="M363" i="11"/>
  <c r="P364" i="11"/>
  <c r="M365" i="11"/>
  <c r="M367" i="11"/>
  <c r="M369" i="11"/>
  <c r="M371" i="11"/>
  <c r="M373" i="11"/>
  <c r="M375" i="11"/>
  <c r="M377" i="11"/>
  <c r="P378" i="11"/>
  <c r="M379" i="11"/>
  <c r="P380" i="11"/>
  <c r="M381" i="11"/>
  <c r="P40" i="11"/>
  <c r="M134" i="11"/>
  <c r="P135" i="11"/>
  <c r="P145" i="11"/>
  <c r="P153" i="11"/>
  <c r="P227" i="11"/>
  <c r="M256" i="11"/>
  <c r="P134" i="11"/>
  <c r="P136" i="11"/>
  <c r="M137" i="11"/>
  <c r="P138" i="11"/>
  <c r="P253" i="11"/>
  <c r="M254" i="11"/>
  <c r="P287" i="11"/>
  <c r="P319" i="11"/>
  <c r="P339" i="11"/>
  <c r="M340" i="11"/>
  <c r="M155" i="11"/>
  <c r="M157" i="11"/>
  <c r="M163" i="11"/>
  <c r="M165" i="11"/>
  <c r="M167" i="11"/>
  <c r="M169" i="11"/>
  <c r="M187" i="11"/>
  <c r="P188" i="11"/>
  <c r="M189" i="11"/>
  <c r="P190" i="11"/>
  <c r="M191" i="11"/>
  <c r="M199" i="11"/>
  <c r="M201" i="11"/>
  <c r="M203" i="11"/>
  <c r="P204" i="11"/>
  <c r="M205" i="11"/>
  <c r="P206" i="11"/>
  <c r="M207" i="11"/>
  <c r="P307" i="11"/>
  <c r="P311" i="11"/>
  <c r="P382" i="11"/>
  <c r="M383" i="11"/>
  <c r="M385" i="11"/>
  <c r="P386" i="11"/>
  <c r="M387" i="11"/>
  <c r="M389" i="11"/>
  <c r="P114" i="11"/>
  <c r="P118" i="11"/>
  <c r="P122" i="11"/>
  <c r="M237" i="11"/>
  <c r="M243" i="11"/>
  <c r="M245" i="11"/>
  <c r="M247" i="11"/>
  <c r="M255" i="11"/>
  <c r="P262" i="11"/>
  <c r="M263" i="11"/>
  <c r="P264" i="11"/>
  <c r="M265" i="11"/>
  <c r="P266" i="11"/>
  <c r="M267" i="11"/>
  <c r="P296" i="11"/>
  <c r="P298" i="11"/>
  <c r="M299" i="11"/>
  <c r="P300" i="11"/>
  <c r="P304" i="11"/>
  <c r="P306" i="11"/>
  <c r="P314" i="11"/>
  <c r="M315" i="11"/>
  <c r="P316" i="11"/>
  <c r="P36" i="11"/>
  <c r="P109" i="11"/>
  <c r="M110" i="11"/>
  <c r="P113" i="11"/>
  <c r="M114" i="11"/>
  <c r="M131" i="11"/>
  <c r="P155" i="11"/>
  <c r="M188" i="11"/>
  <c r="M192" i="11"/>
  <c r="M196" i="11"/>
  <c r="M208" i="11"/>
  <c r="M212" i="11"/>
  <c r="P235" i="11"/>
  <c r="P324" i="11"/>
  <c r="P345" i="11"/>
  <c r="P391" i="11"/>
  <c r="P397" i="11"/>
  <c r="P399" i="11"/>
  <c r="P45" i="11"/>
  <c r="P53" i="11"/>
  <c r="P61" i="11"/>
  <c r="P127" i="11"/>
  <c r="P144" i="11"/>
  <c r="P150" i="11"/>
  <c r="P152" i="11"/>
  <c r="P171" i="11"/>
  <c r="P173" i="11"/>
  <c r="M197" i="11"/>
  <c r="M215" i="11"/>
  <c r="M228" i="11"/>
  <c r="M236" i="11"/>
  <c r="P248" i="11"/>
  <c r="M271" i="11"/>
  <c r="P276" i="11"/>
  <c r="P284" i="11"/>
  <c r="P302" i="11"/>
  <c r="P320" i="11"/>
  <c r="P402" i="11"/>
  <c r="M403" i="11"/>
  <c r="P404" i="11"/>
  <c r="M405" i="11"/>
  <c r="M407" i="11"/>
  <c r="M409" i="11"/>
  <c r="P410" i="11"/>
  <c r="M411" i="11"/>
  <c r="M416" i="11"/>
  <c r="P94" i="11"/>
  <c r="M95" i="11"/>
  <c r="P96" i="11"/>
  <c r="M97" i="11"/>
  <c r="P98" i="11"/>
  <c r="M99" i="11"/>
  <c r="P100" i="11"/>
  <c r="M101" i="11"/>
  <c r="P102" i="11"/>
  <c r="P107" i="11"/>
  <c r="P111" i="11"/>
  <c r="P117" i="11"/>
  <c r="M118" i="11"/>
  <c r="P121" i="11"/>
  <c r="M122" i="11"/>
  <c r="P126" i="11"/>
  <c r="M127" i="11"/>
  <c r="P131" i="11"/>
  <c r="M146" i="11"/>
  <c r="M150" i="11"/>
  <c r="M181" i="11"/>
  <c r="M183" i="11"/>
  <c r="P197" i="11"/>
  <c r="M198" i="11"/>
  <c r="M200" i="11"/>
  <c r="P201" i="11"/>
  <c r="M202" i="11"/>
  <c r="M204" i="11"/>
  <c r="P220" i="11"/>
  <c r="M226" i="11"/>
  <c r="P239" i="11"/>
  <c r="M258" i="11"/>
  <c r="P326" i="11"/>
  <c r="P328" i="11"/>
  <c r="P330" i="11"/>
  <c r="M333" i="11"/>
  <c r="P334" i="11"/>
  <c r="M335" i="11"/>
  <c r="M354" i="11"/>
  <c r="M358" i="11"/>
  <c r="P365" i="11"/>
  <c r="M366" i="11"/>
  <c r="P367" i="11"/>
  <c r="M368" i="11"/>
  <c r="P369" i="11"/>
  <c r="M370" i="11"/>
  <c r="P371" i="11"/>
  <c r="M372" i="11"/>
  <c r="P373" i="11"/>
  <c r="M374" i="11"/>
  <c r="P375" i="11"/>
  <c r="M376" i="11"/>
  <c r="P377" i="11"/>
  <c r="M378" i="11"/>
  <c r="P379" i="11"/>
  <c r="M380" i="11"/>
  <c r="P381" i="11"/>
  <c r="M382" i="11"/>
  <c r="P383" i="11"/>
  <c r="M384" i="11"/>
  <c r="M386" i="11"/>
  <c r="P387" i="11"/>
  <c r="M388" i="11"/>
  <c r="P414" i="11"/>
  <c r="M421" i="11"/>
  <c r="M38" i="11"/>
  <c r="M42" i="11"/>
  <c r="P43" i="11"/>
  <c r="M44" i="11"/>
  <c r="P56" i="11"/>
  <c r="P110" i="11"/>
  <c r="M160" i="11"/>
  <c r="M162" i="11"/>
  <c r="M166" i="11"/>
  <c r="P213" i="11"/>
  <c r="M214" i="11"/>
  <c r="P228" i="11"/>
  <c r="M229" i="11"/>
  <c r="P230" i="11"/>
  <c r="M231" i="11"/>
  <c r="P234" i="11"/>
  <c r="M235" i="11"/>
  <c r="P236" i="11"/>
  <c r="M270" i="11"/>
  <c r="P295" i="11"/>
  <c r="P313" i="11"/>
  <c r="M314" i="11"/>
  <c r="M316" i="11"/>
  <c r="P401" i="11"/>
  <c r="M402" i="11"/>
  <c r="P407" i="11"/>
  <c r="M408" i="11"/>
  <c r="P38" i="11"/>
  <c r="P42" i="11"/>
  <c r="M66" i="11"/>
  <c r="P67" i="11"/>
  <c r="M68" i="11"/>
  <c r="M70" i="11"/>
  <c r="P71" i="11"/>
  <c r="M72" i="11"/>
  <c r="P73" i="11"/>
  <c r="M74" i="11"/>
  <c r="P75" i="11"/>
  <c r="M76" i="11"/>
  <c r="P77" i="11"/>
  <c r="M78" i="11"/>
  <c r="P79" i="11"/>
  <c r="M80" i="11"/>
  <c r="P81" i="11"/>
  <c r="M82" i="11"/>
  <c r="M107" i="11"/>
  <c r="M109" i="11"/>
  <c r="M115" i="11"/>
  <c r="M117" i="11"/>
  <c r="M123" i="11"/>
  <c r="M125" i="11"/>
  <c r="M133" i="11"/>
  <c r="P137" i="11"/>
  <c r="M138" i="11"/>
  <c r="P139" i="11"/>
  <c r="M140" i="11"/>
  <c r="P141" i="11"/>
  <c r="M142" i="11"/>
  <c r="P143" i="11"/>
  <c r="M144" i="11"/>
  <c r="M213" i="11"/>
  <c r="M234" i="11"/>
  <c r="P312" i="11"/>
  <c r="P27" i="11"/>
  <c r="M28" i="11"/>
  <c r="M30" i="11"/>
  <c r="P35" i="11"/>
  <c r="M36" i="11"/>
  <c r="P48" i="11"/>
  <c r="P50" i="11"/>
  <c r="P52" i="11"/>
  <c r="P58" i="11"/>
  <c r="M103" i="11"/>
  <c r="P104" i="11"/>
  <c r="M105" i="11"/>
  <c r="M111" i="11"/>
  <c r="M113" i="11"/>
  <c r="Q113" i="11" s="1"/>
  <c r="M119" i="11"/>
  <c r="M121" i="11"/>
  <c r="M129" i="11"/>
  <c r="M130" i="11"/>
  <c r="M139" i="11"/>
  <c r="P140" i="11"/>
  <c r="M141" i="11"/>
  <c r="P142" i="11"/>
  <c r="M143" i="11"/>
  <c r="M145" i="11"/>
  <c r="P147" i="11"/>
  <c r="M158" i="11"/>
  <c r="M185" i="11"/>
  <c r="M227" i="11"/>
  <c r="P28" i="11"/>
  <c r="P30" i="11"/>
  <c r="P32" i="11"/>
  <c r="P37" i="11"/>
  <c r="M50" i="11"/>
  <c r="P51" i="11"/>
  <c r="M52" i="11"/>
  <c r="M58" i="11"/>
  <c r="P59" i="11"/>
  <c r="M60" i="11"/>
  <c r="M126" i="11"/>
  <c r="M135" i="11"/>
  <c r="M147" i="11"/>
  <c r="M149" i="11"/>
  <c r="M153" i="11"/>
  <c r="M261" i="11"/>
  <c r="M152" i="11"/>
  <c r="P158" i="11"/>
  <c r="P160" i="11"/>
  <c r="P166" i="11"/>
  <c r="M175" i="11"/>
  <c r="M177" i="11"/>
  <c r="P183" i="11"/>
  <c r="P200" i="11"/>
  <c r="P208" i="11"/>
  <c r="M209" i="11"/>
  <c r="P210" i="11"/>
  <c r="M211" i="11"/>
  <c r="P212" i="11"/>
  <c r="P222" i="11"/>
  <c r="M223" i="11"/>
  <c r="P224" i="11"/>
  <c r="M225" i="11"/>
  <c r="P226" i="11"/>
  <c r="M230" i="11"/>
  <c r="P231" i="11"/>
  <c r="M232" i="11"/>
  <c r="M239" i="11"/>
  <c r="P241" i="11"/>
  <c r="P243" i="11"/>
  <c r="P245" i="11"/>
  <c r="M246" i="11"/>
  <c r="M248" i="11"/>
  <c r="M250" i="11"/>
  <c r="P256" i="11"/>
  <c r="M257" i="11"/>
  <c r="M259" i="11"/>
  <c r="P260" i="11"/>
  <c r="M262" i="11"/>
  <c r="M266" i="11"/>
  <c r="P267" i="11"/>
  <c r="M268" i="11"/>
  <c r="M273" i="11"/>
  <c r="P274" i="11"/>
  <c r="M275" i="11"/>
  <c r="M281" i="11"/>
  <c r="P282" i="11"/>
  <c r="M283" i="11"/>
  <c r="P288" i="11"/>
  <c r="P292" i="11"/>
  <c r="M293" i="11"/>
  <c r="P294" i="11"/>
  <c r="M295" i="11"/>
  <c r="P299" i="11"/>
  <c r="P301" i="11"/>
  <c r="M302" i="11"/>
  <c r="P308" i="11"/>
  <c r="P310" i="11"/>
  <c r="M311" i="11"/>
  <c r="P315" i="11"/>
  <c r="P317" i="11"/>
  <c r="M326" i="11"/>
  <c r="M330" i="11"/>
  <c r="P332" i="11"/>
  <c r="P338" i="11"/>
  <c r="M341" i="11"/>
  <c r="P343" i="11"/>
  <c r="M348" i="11"/>
  <c r="M350" i="11"/>
  <c r="P356" i="11"/>
  <c r="P358" i="11"/>
  <c r="M391" i="11"/>
  <c r="M393" i="11"/>
  <c r="M395" i="11"/>
  <c r="P396" i="11"/>
  <c r="M397" i="11"/>
  <c r="P405" i="11"/>
  <c r="P409" i="11"/>
  <c r="M415" i="11"/>
  <c r="P421" i="11"/>
  <c r="P163" i="11"/>
  <c r="P167" i="11"/>
  <c r="P169" i="11"/>
  <c r="M176" i="11"/>
  <c r="M178" i="11"/>
  <c r="M180" i="11"/>
  <c r="P182" i="11"/>
  <c r="P192" i="11"/>
  <c r="M193" i="11"/>
  <c r="P194" i="11"/>
  <c r="M195" i="11"/>
  <c r="P196" i="11"/>
  <c r="P216" i="11"/>
  <c r="M220" i="11"/>
  <c r="P240" i="11"/>
  <c r="M251" i="11"/>
  <c r="M253" i="11"/>
  <c r="P257" i="11"/>
  <c r="M260" i="11"/>
  <c r="P268" i="11"/>
  <c r="M269" i="11"/>
  <c r="P270" i="11"/>
  <c r="P275" i="11"/>
  <c r="P277" i="11"/>
  <c r="P279" i="11"/>
  <c r="P281" i="11"/>
  <c r="P283" i="11"/>
  <c r="M296" i="11"/>
  <c r="Q296" i="11" s="1"/>
  <c r="M303" i="11"/>
  <c r="M308" i="11"/>
  <c r="M310" i="11"/>
  <c r="M312" i="11"/>
  <c r="M319" i="11"/>
  <c r="P321" i="11"/>
  <c r="P323" i="11"/>
  <c r="M327" i="11"/>
  <c r="P333" i="11"/>
  <c r="M338" i="11"/>
  <c r="M342" i="11"/>
  <c r="M343" i="11"/>
  <c r="M345" i="11"/>
  <c r="M347" i="11"/>
  <c r="M349" i="11"/>
  <c r="P351" i="11"/>
  <c r="M352" i="11"/>
  <c r="P355" i="11"/>
  <c r="P359" i="11"/>
  <c r="P361" i="11"/>
  <c r="M390" i="11"/>
  <c r="M392" i="11"/>
  <c r="M401" i="11"/>
  <c r="P408" i="11"/>
  <c r="P412" i="11"/>
  <c r="M413" i="11"/>
  <c r="P418" i="11"/>
  <c r="G39" i="11"/>
  <c r="AV39" i="11" s="1"/>
  <c r="K11" i="11"/>
  <c r="P22" i="11"/>
  <c r="P23" i="11"/>
  <c r="M24" i="11"/>
  <c r="P25" i="11"/>
  <c r="M26" i="11"/>
  <c r="P31" i="11"/>
  <c r="M32" i="11"/>
  <c r="P34" i="11"/>
  <c r="G35" i="11"/>
  <c r="AV35" i="11" s="1"/>
  <c r="P41" i="11"/>
  <c r="M46" i="11"/>
  <c r="P47" i="11"/>
  <c r="M48" i="11"/>
  <c r="P54" i="11"/>
  <c r="P57" i="11"/>
  <c r="M62" i="11"/>
  <c r="P63" i="11"/>
  <c r="M64" i="11"/>
  <c r="P108" i="11"/>
  <c r="P112" i="11"/>
  <c r="P116" i="11"/>
  <c r="P120" i="11"/>
  <c r="P124" i="11"/>
  <c r="P128" i="11"/>
  <c r="P132" i="11"/>
  <c r="P149" i="11"/>
  <c r="P157" i="11"/>
  <c r="P162" i="11"/>
  <c r="P165" i="11"/>
  <c r="P168" i="11"/>
  <c r="P179" i="11"/>
  <c r="K9" i="11"/>
  <c r="I142" i="11" s="1"/>
  <c r="K12" i="11"/>
  <c r="I413" i="11" s="1"/>
  <c r="G31" i="11"/>
  <c r="AV31" i="11" s="1"/>
  <c r="P83" i="11"/>
  <c r="M84" i="11"/>
  <c r="P85" i="11"/>
  <c r="M86" i="11"/>
  <c r="P87" i="11"/>
  <c r="M88" i="11"/>
  <c r="P89" i="11"/>
  <c r="M90" i="11"/>
  <c r="P91" i="11"/>
  <c r="M92" i="11"/>
  <c r="P93" i="11"/>
  <c r="M94" i="11"/>
  <c r="P95" i="11"/>
  <c r="M96" i="11"/>
  <c r="P97" i="11"/>
  <c r="M98" i="11"/>
  <c r="P99" i="11"/>
  <c r="M100" i="11"/>
  <c r="P101" i="11"/>
  <c r="M102" i="11"/>
  <c r="P103" i="11"/>
  <c r="M104" i="11"/>
  <c r="M108" i="11"/>
  <c r="M112" i="11"/>
  <c r="M116" i="11"/>
  <c r="M120" i="11"/>
  <c r="M124" i="11"/>
  <c r="M128" i="11"/>
  <c r="M132" i="11"/>
  <c r="P146" i="11"/>
  <c r="P148" i="11"/>
  <c r="P151" i="11"/>
  <c r="P154" i="11"/>
  <c r="P156" i="11"/>
  <c r="P159" i="11"/>
  <c r="P161" i="11"/>
  <c r="P164" i="11"/>
  <c r="P174" i="11"/>
  <c r="P176" i="11"/>
  <c r="M179" i="11"/>
  <c r="P181" i="11"/>
  <c r="P186" i="11"/>
  <c r="P193" i="11"/>
  <c r="M194" i="11"/>
  <c r="P202" i="11"/>
  <c r="P209" i="11"/>
  <c r="M210" i="11"/>
  <c r="P218" i="11"/>
  <c r="M219" i="11"/>
  <c r="K10" i="11"/>
  <c r="I213" i="11" s="1"/>
  <c r="N12" i="11"/>
  <c r="M22" i="11"/>
  <c r="M23" i="11"/>
  <c r="P24" i="11"/>
  <c r="M25" i="11"/>
  <c r="P26" i="11"/>
  <c r="G27" i="11"/>
  <c r="AV27" i="11" s="1"/>
  <c r="P33" i="11"/>
  <c r="M34" i="11"/>
  <c r="P39" i="11"/>
  <c r="M40" i="11"/>
  <c r="P46" i="11"/>
  <c r="P49" i="11"/>
  <c r="M54" i="11"/>
  <c r="P55" i="11"/>
  <c r="M56" i="11"/>
  <c r="P62" i="11"/>
  <c r="P65" i="11"/>
  <c r="M136" i="11"/>
  <c r="M148" i="11"/>
  <c r="M151" i="11"/>
  <c r="M156" i="11"/>
  <c r="M159" i="11"/>
  <c r="M161" i="11"/>
  <c r="M164" i="11"/>
  <c r="M172" i="11"/>
  <c r="M174" i="11"/>
  <c r="P189" i="11"/>
  <c r="M190" i="11"/>
  <c r="P198" i="11"/>
  <c r="P205" i="11"/>
  <c r="M206" i="11"/>
  <c r="P214" i="11"/>
  <c r="M168" i="11"/>
  <c r="M171" i="11"/>
  <c r="M173" i="11"/>
  <c r="P175" i="11"/>
  <c r="P177" i="11"/>
  <c r="P180" i="11"/>
  <c r="P184" i="11"/>
  <c r="P187" i="11"/>
  <c r="P191" i="11"/>
  <c r="P195" i="11"/>
  <c r="P199" i="11"/>
  <c r="P203" i="11"/>
  <c r="P207" i="11"/>
  <c r="P211" i="11"/>
  <c r="P215" i="11"/>
  <c r="P219" i="11"/>
  <c r="P223" i="11"/>
  <c r="M224" i="11"/>
  <c r="P232" i="11"/>
  <c r="M240" i="11"/>
  <c r="M242" i="11"/>
  <c r="P244" i="11"/>
  <c r="P247" i="11"/>
  <c r="P249" i="11"/>
  <c r="P263" i="11"/>
  <c r="M264" i="11"/>
  <c r="P272" i="11"/>
  <c r="P280" i="11"/>
  <c r="M285" i="11"/>
  <c r="P286" i="11"/>
  <c r="M287" i="11"/>
  <c r="P289" i="11"/>
  <c r="P291" i="11"/>
  <c r="M304" i="11"/>
  <c r="M307" i="11"/>
  <c r="P309" i="11"/>
  <c r="M329" i="11"/>
  <c r="P331" i="11"/>
  <c r="M332" i="11"/>
  <c r="M346" i="11"/>
  <c r="P348" i="11"/>
  <c r="P350" i="11"/>
  <c r="P353" i="11"/>
  <c r="M356" i="11"/>
  <c r="P360" i="11"/>
  <c r="P362" i="11"/>
  <c r="P403" i="11"/>
  <c r="P406" i="11"/>
  <c r="P411" i="11"/>
  <c r="P250" i="11"/>
  <c r="P259" i="11"/>
  <c r="P335" i="11"/>
  <c r="M336" i="11"/>
  <c r="M339" i="11"/>
  <c r="P340" i="11"/>
  <c r="P341" i="11"/>
  <c r="P347" i="11"/>
  <c r="M357" i="11"/>
  <c r="P363" i="11"/>
  <c r="P394" i="11"/>
  <c r="M400" i="11"/>
  <c r="P413" i="11"/>
  <c r="P420" i="11"/>
  <c r="P242" i="11"/>
  <c r="P252" i="11"/>
  <c r="P255" i="11"/>
  <c r="P329" i="11"/>
  <c r="P398" i="11"/>
  <c r="M399" i="11"/>
  <c r="P417" i="11"/>
  <c r="P221" i="11"/>
  <c r="P225" i="11"/>
  <c r="P229" i="11"/>
  <c r="P233" i="11"/>
  <c r="P237" i="11"/>
  <c r="Q237" i="11" s="1"/>
  <c r="P238" i="11"/>
  <c r="M241" i="11"/>
  <c r="M244" i="11"/>
  <c r="P246" i="11"/>
  <c r="M249" i="11"/>
  <c r="M252" i="11"/>
  <c r="P254" i="11"/>
  <c r="P258" i="11"/>
  <c r="P261" i="11"/>
  <c r="P265" i="11"/>
  <c r="P269" i="11"/>
  <c r="P273" i="11"/>
  <c r="M277" i="11"/>
  <c r="P278" i="11"/>
  <c r="M279" i="11"/>
  <c r="P285" i="11"/>
  <c r="M289" i="11"/>
  <c r="P290" i="11"/>
  <c r="M291" i="11"/>
  <c r="P293" i="11"/>
  <c r="M297" i="11"/>
  <c r="M301" i="11"/>
  <c r="Q301" i="11" s="1"/>
  <c r="M305" i="11"/>
  <c r="M309" i="11"/>
  <c r="M313" i="11"/>
  <c r="M317" i="11"/>
  <c r="M328" i="11"/>
  <c r="M331" i="11"/>
  <c r="M334" i="11"/>
  <c r="P337" i="11"/>
  <c r="P344" i="11"/>
  <c r="P346" i="11"/>
  <c r="P349" i="11"/>
  <c r="P352" i="11"/>
  <c r="P354" i="11"/>
  <c r="P357" i="11"/>
  <c r="M360" i="11"/>
  <c r="M362" i="11"/>
  <c r="P393" i="11"/>
  <c r="P395" i="11"/>
  <c r="M396" i="11"/>
  <c r="M398" i="11"/>
  <c r="M404" i="11"/>
  <c r="M417" i="11"/>
  <c r="M419" i="11"/>
  <c r="AG24" i="11"/>
  <c r="AN24" i="11"/>
  <c r="AH23" i="11"/>
  <c r="G421" i="11"/>
  <c r="AV421" i="11" s="1"/>
  <c r="G418" i="11"/>
  <c r="AV418" i="11" s="1"/>
  <c r="G419" i="11"/>
  <c r="AV419" i="11" s="1"/>
  <c r="G415" i="11"/>
  <c r="AV415" i="11" s="1"/>
  <c r="G411" i="11"/>
  <c r="AV411" i="11" s="1"/>
  <c r="G407" i="11"/>
  <c r="AV407" i="11" s="1"/>
  <c r="G420" i="11"/>
  <c r="AV420" i="11" s="1"/>
  <c r="G416" i="11"/>
  <c r="AV416" i="11" s="1"/>
  <c r="G412" i="11"/>
  <c r="AV412" i="11" s="1"/>
  <c r="G408" i="11"/>
  <c r="AV408" i="11" s="1"/>
  <c r="G404" i="11"/>
  <c r="AV404" i="11" s="1"/>
  <c r="G403" i="11"/>
  <c r="AV403" i="11" s="1"/>
  <c r="G402" i="11"/>
  <c r="AV402" i="11" s="1"/>
  <c r="G401" i="11"/>
  <c r="AV401" i="11" s="1"/>
  <c r="G400" i="11"/>
  <c r="AV400" i="11" s="1"/>
  <c r="G417" i="11"/>
  <c r="AV417" i="11" s="1"/>
  <c r="G413" i="11"/>
  <c r="AV413" i="11" s="1"/>
  <c r="G409" i="11"/>
  <c r="AV409" i="11" s="1"/>
  <c r="G405" i="11"/>
  <c r="AV405" i="11" s="1"/>
  <c r="G397" i="11"/>
  <c r="AV397" i="11" s="1"/>
  <c r="G393" i="11"/>
  <c r="AV393" i="11" s="1"/>
  <c r="G395" i="11"/>
  <c r="AV395" i="11" s="1"/>
  <c r="G392" i="11"/>
  <c r="AV392" i="11" s="1"/>
  <c r="G406" i="11"/>
  <c r="AV406" i="11" s="1"/>
  <c r="G399" i="11"/>
  <c r="AV399" i="11" s="1"/>
  <c r="G396" i="11"/>
  <c r="AV396" i="11" s="1"/>
  <c r="G390" i="11"/>
  <c r="AV390" i="11" s="1"/>
  <c r="G410" i="11"/>
  <c r="AV410" i="11" s="1"/>
  <c r="G386" i="11"/>
  <c r="AV386" i="11" s="1"/>
  <c r="G382" i="11"/>
  <c r="AV382" i="11" s="1"/>
  <c r="G381" i="11"/>
  <c r="AV381" i="11" s="1"/>
  <c r="G380" i="11"/>
  <c r="AV380" i="11" s="1"/>
  <c r="G379" i="11"/>
  <c r="AV379" i="11" s="1"/>
  <c r="G378" i="11"/>
  <c r="AV378" i="11" s="1"/>
  <c r="G388" i="11"/>
  <c r="AV388" i="11" s="1"/>
  <c r="G384" i="11"/>
  <c r="AV384" i="11" s="1"/>
  <c r="G414" i="11"/>
  <c r="AV414" i="11" s="1"/>
  <c r="G394" i="11"/>
  <c r="AV394" i="11" s="1"/>
  <c r="G389" i="11"/>
  <c r="AV389" i="11" s="1"/>
  <c r="G385" i="11"/>
  <c r="AV385" i="11" s="1"/>
  <c r="G376" i="11"/>
  <c r="AV376" i="11" s="1"/>
  <c r="G372" i="11"/>
  <c r="AV372" i="11" s="1"/>
  <c r="G368" i="11"/>
  <c r="AV368" i="11" s="1"/>
  <c r="G383" i="11"/>
  <c r="AV383" i="11" s="1"/>
  <c r="G374" i="11"/>
  <c r="AV374" i="11" s="1"/>
  <c r="G370" i="11"/>
  <c r="AV370" i="11" s="1"/>
  <c r="G366" i="11"/>
  <c r="AV366" i="11" s="1"/>
  <c r="G375" i="11"/>
  <c r="AV375" i="11" s="1"/>
  <c r="G371" i="11"/>
  <c r="AV371" i="11" s="1"/>
  <c r="G369" i="11"/>
  <c r="AV369" i="11" s="1"/>
  <c r="G362" i="11"/>
  <c r="AV362" i="11" s="1"/>
  <c r="G358" i="11"/>
  <c r="AV358" i="11" s="1"/>
  <c r="G354" i="11"/>
  <c r="AV354" i="11" s="1"/>
  <c r="G350" i="11"/>
  <c r="AV350" i="11" s="1"/>
  <c r="G346" i="11"/>
  <c r="AV346" i="11" s="1"/>
  <c r="G341" i="11"/>
  <c r="AV341" i="11" s="1"/>
  <c r="G337" i="11"/>
  <c r="AV337" i="11" s="1"/>
  <c r="G333" i="11"/>
  <c r="AV333" i="11" s="1"/>
  <c r="G329" i="11"/>
  <c r="AV329" i="11" s="1"/>
  <c r="G328" i="11"/>
  <c r="AV328" i="11" s="1"/>
  <c r="G327" i="11"/>
  <c r="AV327" i="11" s="1"/>
  <c r="G326" i="11"/>
  <c r="AV326" i="11" s="1"/>
  <c r="G325" i="11"/>
  <c r="AV325" i="11" s="1"/>
  <c r="G324" i="11"/>
  <c r="AV324" i="11" s="1"/>
  <c r="G323" i="11"/>
  <c r="AV323" i="11" s="1"/>
  <c r="G322" i="11"/>
  <c r="AV322" i="11" s="1"/>
  <c r="G321" i="11"/>
  <c r="AV321" i="11" s="1"/>
  <c r="G320" i="11"/>
  <c r="AV320" i="11" s="1"/>
  <c r="G319" i="11"/>
  <c r="AV319" i="11" s="1"/>
  <c r="G367" i="11"/>
  <c r="AV367" i="11" s="1"/>
  <c r="G361" i="11"/>
  <c r="AV361" i="11" s="1"/>
  <c r="G357" i="11"/>
  <c r="AV357" i="11" s="1"/>
  <c r="G353" i="11"/>
  <c r="AV353" i="11" s="1"/>
  <c r="G349" i="11"/>
  <c r="AV349" i="11" s="1"/>
  <c r="G345" i="11"/>
  <c r="AV345" i="11" s="1"/>
  <c r="G342" i="11"/>
  <c r="AV342" i="11" s="1"/>
  <c r="G338" i="11"/>
  <c r="AV338" i="11" s="1"/>
  <c r="G334" i="11"/>
  <c r="AV334" i="11" s="1"/>
  <c r="G330" i="11"/>
  <c r="AV330" i="11" s="1"/>
  <c r="G398" i="11"/>
  <c r="AV398" i="11" s="1"/>
  <c r="G387" i="11"/>
  <c r="AV387" i="11" s="1"/>
  <c r="G377" i="11"/>
  <c r="AV377" i="11" s="1"/>
  <c r="G365" i="11"/>
  <c r="AV365" i="11" s="1"/>
  <c r="G360" i="11"/>
  <c r="AV360" i="11" s="1"/>
  <c r="G356" i="11"/>
  <c r="AV356" i="11" s="1"/>
  <c r="G352" i="11"/>
  <c r="AV352" i="11" s="1"/>
  <c r="G348" i="11"/>
  <c r="AV348" i="11" s="1"/>
  <c r="G344" i="11"/>
  <c r="AV344" i="11" s="1"/>
  <c r="G339" i="11"/>
  <c r="AV339" i="11" s="1"/>
  <c r="G335" i="11"/>
  <c r="AV335" i="11" s="1"/>
  <c r="G331" i="11"/>
  <c r="AV331" i="11" s="1"/>
  <c r="G363" i="11"/>
  <c r="AV363" i="11" s="1"/>
  <c r="G340" i="11"/>
  <c r="AV340" i="11" s="1"/>
  <c r="G332" i="11"/>
  <c r="AV332" i="11" s="1"/>
  <c r="G317" i="11"/>
  <c r="AV317" i="11" s="1"/>
  <c r="G316" i="11"/>
  <c r="AV316" i="11" s="1"/>
  <c r="G315" i="11"/>
  <c r="AV315" i="11" s="1"/>
  <c r="G314" i="11"/>
  <c r="AV314" i="11" s="1"/>
  <c r="G313" i="11"/>
  <c r="AV313" i="11" s="1"/>
  <c r="G312" i="11"/>
  <c r="AV312" i="11" s="1"/>
  <c r="G311" i="11"/>
  <c r="AV311" i="11" s="1"/>
  <c r="G310" i="11"/>
  <c r="AV310" i="11" s="1"/>
  <c r="G309" i="11"/>
  <c r="AV309" i="11" s="1"/>
  <c r="G308" i="11"/>
  <c r="AV308" i="11" s="1"/>
  <c r="G307" i="11"/>
  <c r="AV307" i="11" s="1"/>
  <c r="G306" i="11"/>
  <c r="AV306" i="11" s="1"/>
  <c r="G305" i="11"/>
  <c r="AV305" i="11" s="1"/>
  <c r="G304" i="11"/>
  <c r="AV304" i="11" s="1"/>
  <c r="G303" i="11"/>
  <c r="AV303" i="11" s="1"/>
  <c r="G302" i="11"/>
  <c r="AV302" i="11" s="1"/>
  <c r="G301" i="11"/>
  <c r="AV301" i="11" s="1"/>
  <c r="G300" i="11"/>
  <c r="AV300" i="11" s="1"/>
  <c r="G299" i="11"/>
  <c r="AV299" i="11" s="1"/>
  <c r="G298" i="11"/>
  <c r="AV298" i="11" s="1"/>
  <c r="G297" i="11"/>
  <c r="AV297" i="11" s="1"/>
  <c r="G296" i="11"/>
  <c r="AV296" i="11" s="1"/>
  <c r="G295" i="11"/>
  <c r="AV295" i="11" s="1"/>
  <c r="G294" i="11"/>
  <c r="AV294" i="11" s="1"/>
  <c r="G293" i="11"/>
  <c r="AV293" i="11" s="1"/>
  <c r="G292" i="11"/>
  <c r="AV292" i="11" s="1"/>
  <c r="G291" i="11"/>
  <c r="AV291" i="11" s="1"/>
  <c r="G290" i="11"/>
  <c r="AV290" i="11" s="1"/>
  <c r="G289" i="11"/>
  <c r="AV289" i="11" s="1"/>
  <c r="G288" i="11"/>
  <c r="AV288" i="11" s="1"/>
  <c r="G391" i="11"/>
  <c r="AV391" i="11" s="1"/>
  <c r="G364" i="11"/>
  <c r="AV364" i="11" s="1"/>
  <c r="G336" i="11"/>
  <c r="AV336" i="11" s="1"/>
  <c r="G373" i="11"/>
  <c r="AV373" i="11" s="1"/>
  <c r="G359" i="11"/>
  <c r="AV359" i="11" s="1"/>
  <c r="G343" i="11"/>
  <c r="AV343" i="11" s="1"/>
  <c r="G285" i="11"/>
  <c r="AV285" i="11" s="1"/>
  <c r="G281" i="11"/>
  <c r="AV281" i="11" s="1"/>
  <c r="G277" i="11"/>
  <c r="AV277" i="11" s="1"/>
  <c r="G355" i="11"/>
  <c r="AV355" i="11" s="1"/>
  <c r="G284" i="11"/>
  <c r="AV284" i="11" s="1"/>
  <c r="G280" i="11"/>
  <c r="AV280" i="11" s="1"/>
  <c r="G276" i="11"/>
  <c r="AV276" i="11" s="1"/>
  <c r="G275" i="11"/>
  <c r="AV275" i="11" s="1"/>
  <c r="G274" i="11"/>
  <c r="AV274" i="11" s="1"/>
  <c r="G273" i="11"/>
  <c r="AV273" i="11" s="1"/>
  <c r="G272" i="11"/>
  <c r="AV272" i="11" s="1"/>
  <c r="G271" i="11"/>
  <c r="AV271" i="11" s="1"/>
  <c r="G270" i="11"/>
  <c r="AV270" i="11" s="1"/>
  <c r="G269" i="11"/>
  <c r="AV269" i="11" s="1"/>
  <c r="G268" i="11"/>
  <c r="AV268" i="11" s="1"/>
  <c r="G267" i="11"/>
  <c r="AV267" i="11" s="1"/>
  <c r="G266" i="11"/>
  <c r="AV266" i="11" s="1"/>
  <c r="G265" i="11"/>
  <c r="AV265" i="11" s="1"/>
  <c r="G264" i="11"/>
  <c r="AV264" i="11" s="1"/>
  <c r="G263" i="11"/>
  <c r="AV263" i="11" s="1"/>
  <c r="G262" i="11"/>
  <c r="AV262" i="11" s="1"/>
  <c r="G261" i="11"/>
  <c r="AV261" i="11" s="1"/>
  <c r="G260" i="11"/>
  <c r="AV260" i="11" s="1"/>
  <c r="G259" i="11"/>
  <c r="AV259" i="11" s="1"/>
  <c r="G258" i="11"/>
  <c r="AV258" i="11" s="1"/>
  <c r="G257" i="11"/>
  <c r="AV257" i="11" s="1"/>
  <c r="G256" i="11"/>
  <c r="AV256" i="11" s="1"/>
  <c r="G351" i="11"/>
  <c r="AV351" i="11" s="1"/>
  <c r="G287" i="11"/>
  <c r="AV287" i="11" s="1"/>
  <c r="G283" i="11"/>
  <c r="AV283" i="11" s="1"/>
  <c r="G279" i="11"/>
  <c r="AV279" i="11" s="1"/>
  <c r="G318" i="11"/>
  <c r="AV318" i="11" s="1"/>
  <c r="G278" i="11"/>
  <c r="AV278" i="11" s="1"/>
  <c r="G253" i="11"/>
  <c r="AV253" i="11" s="1"/>
  <c r="G249" i="11"/>
  <c r="AV249" i="11" s="1"/>
  <c r="G245" i="11"/>
  <c r="AV245" i="11" s="1"/>
  <c r="G241" i="11"/>
  <c r="AV241" i="11" s="1"/>
  <c r="G282" i="11"/>
  <c r="AV282" i="11" s="1"/>
  <c r="G252" i="11"/>
  <c r="AV252" i="11" s="1"/>
  <c r="G248" i="11"/>
  <c r="AV248" i="11" s="1"/>
  <c r="G244" i="11"/>
  <c r="AV244" i="11" s="1"/>
  <c r="G239" i="11"/>
  <c r="AV239" i="11" s="1"/>
  <c r="G238" i="11"/>
  <c r="AV238" i="11" s="1"/>
  <c r="G237" i="11"/>
  <c r="AV237" i="11" s="1"/>
  <c r="G236" i="11"/>
  <c r="AV236" i="11" s="1"/>
  <c r="G235" i="11"/>
  <c r="AV235" i="11" s="1"/>
  <c r="G234" i="11"/>
  <c r="AV234" i="11" s="1"/>
  <c r="G233" i="11"/>
  <c r="AV233" i="11" s="1"/>
  <c r="G232" i="11"/>
  <c r="AV232" i="11" s="1"/>
  <c r="G231" i="11"/>
  <c r="AV231" i="11" s="1"/>
  <c r="G230" i="11"/>
  <c r="AV230" i="11" s="1"/>
  <c r="G229" i="11"/>
  <c r="AV229" i="11" s="1"/>
  <c r="G228" i="11"/>
  <c r="AV228" i="11" s="1"/>
  <c r="G227" i="11"/>
  <c r="AV227" i="11" s="1"/>
  <c r="G226" i="11"/>
  <c r="AV226" i="11" s="1"/>
  <c r="G225" i="11"/>
  <c r="AV225" i="11" s="1"/>
  <c r="G224" i="11"/>
  <c r="AV224" i="11" s="1"/>
  <c r="G223" i="11"/>
  <c r="AV223" i="11" s="1"/>
  <c r="G222" i="11"/>
  <c r="AV222" i="11" s="1"/>
  <c r="G221" i="11"/>
  <c r="AV221" i="11" s="1"/>
  <c r="G220" i="11"/>
  <c r="AV220" i="11" s="1"/>
  <c r="G219" i="11"/>
  <c r="AV219" i="11" s="1"/>
  <c r="G218" i="11"/>
  <c r="AV218" i="11" s="1"/>
  <c r="G217" i="11"/>
  <c r="AV217" i="11" s="1"/>
  <c r="G216" i="11"/>
  <c r="AV216" i="11" s="1"/>
  <c r="G215" i="11"/>
  <c r="AV215" i="11" s="1"/>
  <c r="G214" i="11"/>
  <c r="AV214" i="11" s="1"/>
  <c r="G213" i="11"/>
  <c r="AV213" i="11" s="1"/>
  <c r="G212" i="11"/>
  <c r="AV212" i="11" s="1"/>
  <c r="G211" i="11"/>
  <c r="AV211" i="11" s="1"/>
  <c r="G210" i="11"/>
  <c r="AV210" i="11" s="1"/>
  <c r="G209" i="11"/>
  <c r="AV209" i="11" s="1"/>
  <c r="G208" i="11"/>
  <c r="AV208" i="11" s="1"/>
  <c r="G207" i="11"/>
  <c r="AV207" i="11" s="1"/>
  <c r="G206" i="11"/>
  <c r="AV206" i="11" s="1"/>
  <c r="G205" i="11"/>
  <c r="AV205" i="11" s="1"/>
  <c r="G204" i="11"/>
  <c r="AV204" i="11" s="1"/>
  <c r="G203" i="11"/>
  <c r="AV203" i="11" s="1"/>
  <c r="G202" i="11"/>
  <c r="AV202" i="11" s="1"/>
  <c r="G201" i="11"/>
  <c r="AV201" i="11" s="1"/>
  <c r="G200" i="11"/>
  <c r="AV200" i="11" s="1"/>
  <c r="G199" i="11"/>
  <c r="AV199" i="11" s="1"/>
  <c r="G198" i="11"/>
  <c r="AV198" i="11" s="1"/>
  <c r="G197" i="11"/>
  <c r="AV197" i="11" s="1"/>
  <c r="G196" i="11"/>
  <c r="AV196" i="11" s="1"/>
  <c r="G195" i="11"/>
  <c r="AV195" i="11" s="1"/>
  <c r="G194" i="11"/>
  <c r="AV194" i="11" s="1"/>
  <c r="G193" i="11"/>
  <c r="AV193" i="11" s="1"/>
  <c r="G192" i="11"/>
  <c r="AV192" i="11" s="1"/>
  <c r="G191" i="11"/>
  <c r="AV191" i="11" s="1"/>
  <c r="G190" i="11"/>
  <c r="AV190" i="11" s="1"/>
  <c r="G189" i="11"/>
  <c r="AV189" i="11" s="1"/>
  <c r="G188" i="11"/>
  <c r="AV188" i="11" s="1"/>
  <c r="G187" i="11"/>
  <c r="AV187" i="11" s="1"/>
  <c r="G186" i="11"/>
  <c r="AV186" i="11" s="1"/>
  <c r="G185" i="11"/>
  <c r="AV185" i="11" s="1"/>
  <c r="G184" i="11"/>
  <c r="AV184" i="11" s="1"/>
  <c r="G183" i="11"/>
  <c r="AV183" i="11" s="1"/>
  <c r="G182" i="11"/>
  <c r="AV182" i="11" s="1"/>
  <c r="G286" i="11"/>
  <c r="AV286" i="11" s="1"/>
  <c r="G255" i="11"/>
  <c r="AV255" i="11" s="1"/>
  <c r="G251" i="11"/>
  <c r="AV251" i="11" s="1"/>
  <c r="G247" i="11"/>
  <c r="AV247" i="11" s="1"/>
  <c r="G243" i="11"/>
  <c r="AV243" i="11" s="1"/>
  <c r="G240" i="11"/>
  <c r="AV240" i="11" s="1"/>
  <c r="G347" i="11"/>
  <c r="AV347" i="11" s="1"/>
  <c r="G180" i="11"/>
  <c r="AV180" i="11" s="1"/>
  <c r="G176" i="11"/>
  <c r="AV176" i="11" s="1"/>
  <c r="G172" i="11"/>
  <c r="AV172" i="11" s="1"/>
  <c r="G168" i="11"/>
  <c r="AV168" i="11" s="1"/>
  <c r="G164" i="11"/>
  <c r="AV164" i="11" s="1"/>
  <c r="G160" i="11"/>
  <c r="AV160" i="11" s="1"/>
  <c r="G242" i="11"/>
  <c r="AV242" i="11" s="1"/>
  <c r="G179" i="11"/>
  <c r="AV179" i="11" s="1"/>
  <c r="G178" i="11"/>
  <c r="AV178" i="11" s="1"/>
  <c r="G169" i="11"/>
  <c r="AV169" i="11" s="1"/>
  <c r="G163" i="11"/>
  <c r="AV163" i="11" s="1"/>
  <c r="G162" i="11"/>
  <c r="AV162" i="11" s="1"/>
  <c r="G158" i="11"/>
  <c r="AV158" i="11" s="1"/>
  <c r="G154" i="11"/>
  <c r="AV154" i="11" s="1"/>
  <c r="G150" i="11"/>
  <c r="AV150" i="11" s="1"/>
  <c r="G146" i="11"/>
  <c r="AV146" i="11" s="1"/>
  <c r="G254" i="11"/>
  <c r="AV254" i="11" s="1"/>
  <c r="G181" i="11"/>
  <c r="AV181" i="11" s="1"/>
  <c r="G175" i="11"/>
  <c r="AV175" i="11" s="1"/>
  <c r="G174" i="11"/>
  <c r="AV174" i="11" s="1"/>
  <c r="G165" i="11"/>
  <c r="AV165" i="11" s="1"/>
  <c r="G157" i="11"/>
  <c r="AV157" i="11" s="1"/>
  <c r="G153" i="11"/>
  <c r="AV153" i="11" s="1"/>
  <c r="G149" i="11"/>
  <c r="AV149" i="11" s="1"/>
  <c r="G145" i="11"/>
  <c r="AV145" i="11" s="1"/>
  <c r="G250" i="11"/>
  <c r="AV250" i="11" s="1"/>
  <c r="G177" i="11"/>
  <c r="AV177" i="11" s="1"/>
  <c r="G171" i="11"/>
  <c r="AV171" i="11" s="1"/>
  <c r="G170" i="11"/>
  <c r="AV170" i="11" s="1"/>
  <c r="G161" i="11"/>
  <c r="AV161" i="11" s="1"/>
  <c r="G156" i="11"/>
  <c r="AV156" i="11" s="1"/>
  <c r="G152" i="11"/>
  <c r="AV152" i="11" s="1"/>
  <c r="G148" i="11"/>
  <c r="AV148" i="11" s="1"/>
  <c r="G143" i="11"/>
  <c r="AV143" i="11" s="1"/>
  <c r="G142" i="11"/>
  <c r="AV142" i="11" s="1"/>
  <c r="G141" i="11"/>
  <c r="AV141" i="11" s="1"/>
  <c r="G140" i="11"/>
  <c r="AV140" i="11" s="1"/>
  <c r="G139" i="11"/>
  <c r="AV139" i="11" s="1"/>
  <c r="G138" i="11"/>
  <c r="AV138" i="11" s="1"/>
  <c r="G137" i="11"/>
  <c r="AV137" i="11" s="1"/>
  <c r="G136" i="11"/>
  <c r="AV136" i="11" s="1"/>
  <c r="G246" i="11"/>
  <c r="AV246" i="11" s="1"/>
  <c r="G173" i="11"/>
  <c r="AV173" i="11" s="1"/>
  <c r="G167" i="11"/>
  <c r="AV167" i="11" s="1"/>
  <c r="G166" i="11"/>
  <c r="AV166" i="11" s="1"/>
  <c r="G159" i="11"/>
  <c r="AV159" i="11" s="1"/>
  <c r="G155" i="11"/>
  <c r="AV155" i="11" s="1"/>
  <c r="G151" i="11"/>
  <c r="AV151" i="11" s="1"/>
  <c r="G147" i="11"/>
  <c r="AV147" i="11" s="1"/>
  <c r="G144" i="11"/>
  <c r="AV144" i="11" s="1"/>
  <c r="G132" i="11"/>
  <c r="AV132" i="11" s="1"/>
  <c r="G128" i="11"/>
  <c r="AV128" i="11" s="1"/>
  <c r="G124" i="11"/>
  <c r="AV124" i="11" s="1"/>
  <c r="G120" i="11"/>
  <c r="AV120" i="11" s="1"/>
  <c r="G116" i="11"/>
  <c r="AV116" i="11" s="1"/>
  <c r="G112" i="11"/>
  <c r="AV112" i="11" s="1"/>
  <c r="G108" i="11"/>
  <c r="AV108" i="11" s="1"/>
  <c r="G133" i="11"/>
  <c r="AV133" i="11" s="1"/>
  <c r="G129" i="11"/>
  <c r="AV129" i="11" s="1"/>
  <c r="G125" i="11"/>
  <c r="AV125" i="11" s="1"/>
  <c r="G121" i="11"/>
  <c r="AV121" i="11" s="1"/>
  <c r="G117" i="11"/>
  <c r="AV117" i="11" s="1"/>
  <c r="G113" i="11"/>
  <c r="AV113" i="11" s="1"/>
  <c r="G109" i="11"/>
  <c r="AV109" i="11" s="1"/>
  <c r="G105" i="11"/>
  <c r="AV105" i="11" s="1"/>
  <c r="G104" i="11"/>
  <c r="AV104" i="11" s="1"/>
  <c r="G103" i="11"/>
  <c r="AV103" i="11" s="1"/>
  <c r="G102" i="11"/>
  <c r="AV102" i="11" s="1"/>
  <c r="G101" i="11"/>
  <c r="AV101" i="11" s="1"/>
  <c r="G100" i="11"/>
  <c r="AV100" i="11" s="1"/>
  <c r="G99" i="11"/>
  <c r="AV99" i="11" s="1"/>
  <c r="G98" i="11"/>
  <c r="AV98" i="11" s="1"/>
  <c r="G97" i="11"/>
  <c r="AV97" i="11" s="1"/>
  <c r="G96" i="11"/>
  <c r="AV96" i="11" s="1"/>
  <c r="G95" i="11"/>
  <c r="AV95" i="11" s="1"/>
  <c r="G94" i="11"/>
  <c r="AV94" i="11" s="1"/>
  <c r="G93" i="11"/>
  <c r="AV93" i="11" s="1"/>
  <c r="G92" i="11"/>
  <c r="AV92" i="11" s="1"/>
  <c r="G91" i="11"/>
  <c r="AV91" i="11" s="1"/>
  <c r="G90" i="11"/>
  <c r="AV90" i="11" s="1"/>
  <c r="G89" i="11"/>
  <c r="AV89" i="11" s="1"/>
  <c r="G88" i="11"/>
  <c r="AV88" i="11" s="1"/>
  <c r="G87" i="11"/>
  <c r="AV87" i="11" s="1"/>
  <c r="G86" i="11"/>
  <c r="AV86" i="11" s="1"/>
  <c r="G85" i="11"/>
  <c r="AV85" i="11" s="1"/>
  <c r="G134" i="11"/>
  <c r="AV134" i="11" s="1"/>
  <c r="G130" i="11"/>
  <c r="AV130" i="11" s="1"/>
  <c r="G126" i="11"/>
  <c r="AV126" i="11" s="1"/>
  <c r="G122" i="11"/>
  <c r="AV122" i="11" s="1"/>
  <c r="G118" i="11"/>
  <c r="AV118" i="11" s="1"/>
  <c r="G114" i="11"/>
  <c r="AV114" i="11" s="1"/>
  <c r="G110" i="11"/>
  <c r="AV110" i="11" s="1"/>
  <c r="G106" i="11"/>
  <c r="AV106" i="11" s="1"/>
  <c r="G135" i="11"/>
  <c r="AV135" i="11" s="1"/>
  <c r="G131" i="11"/>
  <c r="AV131" i="11" s="1"/>
  <c r="G127" i="11"/>
  <c r="AV127" i="11" s="1"/>
  <c r="G123" i="11"/>
  <c r="AV123" i="11" s="1"/>
  <c r="G119" i="11"/>
  <c r="AV119" i="11" s="1"/>
  <c r="G115" i="11"/>
  <c r="AV115" i="11" s="1"/>
  <c r="G111" i="11"/>
  <c r="AV111" i="11" s="1"/>
  <c r="G107" i="11"/>
  <c r="AV107" i="11" s="1"/>
  <c r="G29" i="11"/>
  <c r="AV29" i="11" s="1"/>
  <c r="G33" i="11"/>
  <c r="AV33" i="11" s="1"/>
  <c r="G37" i="11"/>
  <c r="AV37" i="11" s="1"/>
  <c r="G41" i="11"/>
  <c r="AV41" i="11" s="1"/>
  <c r="G45" i="11"/>
  <c r="AV45" i="11" s="1"/>
  <c r="G49" i="11"/>
  <c r="AV49" i="11" s="1"/>
  <c r="G53" i="11"/>
  <c r="AV53" i="11" s="1"/>
  <c r="G57" i="11"/>
  <c r="AV57" i="11" s="1"/>
  <c r="G61" i="11"/>
  <c r="AV61" i="11" s="1"/>
  <c r="G65" i="11"/>
  <c r="AV65" i="11" s="1"/>
  <c r="Q12" i="11"/>
  <c r="S12" i="11" s="1"/>
  <c r="AH22" i="11"/>
  <c r="M27" i="11"/>
  <c r="G30" i="11"/>
  <c r="AV30" i="11" s="1"/>
  <c r="M31" i="11"/>
  <c r="G34" i="11"/>
  <c r="AV34" i="11" s="1"/>
  <c r="M35" i="11"/>
  <c r="G38" i="11"/>
  <c r="AV38" i="11" s="1"/>
  <c r="M39" i="11"/>
  <c r="G42" i="11"/>
  <c r="AV42" i="11" s="1"/>
  <c r="M43" i="11"/>
  <c r="G46" i="11"/>
  <c r="AV46" i="11" s="1"/>
  <c r="M47" i="11"/>
  <c r="G50" i="11"/>
  <c r="AV50" i="11" s="1"/>
  <c r="M51" i="11"/>
  <c r="G54" i="11"/>
  <c r="AV54" i="11" s="1"/>
  <c r="M55" i="11"/>
  <c r="G58" i="11"/>
  <c r="AV58" i="11" s="1"/>
  <c r="M59" i="11"/>
  <c r="G62" i="11"/>
  <c r="AV62" i="11" s="1"/>
  <c r="M63" i="11"/>
  <c r="G66" i="11"/>
  <c r="AV66" i="11" s="1"/>
  <c r="M67" i="11"/>
  <c r="G72" i="11"/>
  <c r="AV72" i="11" s="1"/>
  <c r="G74" i="11"/>
  <c r="AV74" i="11" s="1"/>
  <c r="G76" i="11"/>
  <c r="AV76" i="11" s="1"/>
  <c r="G78" i="11"/>
  <c r="AV78" i="11" s="1"/>
  <c r="G80" i="11"/>
  <c r="AV80" i="11" s="1"/>
  <c r="G82" i="11"/>
  <c r="AV82" i="11" s="1"/>
  <c r="G84" i="11"/>
  <c r="AV84" i="11" s="1"/>
  <c r="G43" i="11"/>
  <c r="AV43" i="11" s="1"/>
  <c r="G47" i="11"/>
  <c r="AV47" i="11" s="1"/>
  <c r="G51" i="11"/>
  <c r="AV51" i="11" s="1"/>
  <c r="G55" i="11"/>
  <c r="AV55" i="11" s="1"/>
  <c r="G59" i="11"/>
  <c r="AV59" i="11" s="1"/>
  <c r="G63" i="11"/>
  <c r="AV63" i="11" s="1"/>
  <c r="G67" i="11"/>
  <c r="AV67" i="11" s="1"/>
  <c r="G70" i="11"/>
  <c r="AV70" i="11" s="1"/>
  <c r="O12" i="11"/>
  <c r="G22" i="11"/>
  <c r="G23" i="11"/>
  <c r="AV23" i="11" s="1"/>
  <c r="G24" i="11"/>
  <c r="AV24" i="11" s="1"/>
  <c r="G25" i="11"/>
  <c r="AV25" i="11" s="1"/>
  <c r="G26" i="11"/>
  <c r="AV26" i="11" s="1"/>
  <c r="G28" i="11"/>
  <c r="AV28" i="11" s="1"/>
  <c r="M29" i="11"/>
  <c r="G32" i="11"/>
  <c r="AV32" i="11" s="1"/>
  <c r="M33" i="11"/>
  <c r="G36" i="11"/>
  <c r="AV36" i="11" s="1"/>
  <c r="M37" i="11"/>
  <c r="G40" i="11"/>
  <c r="AV40" i="11" s="1"/>
  <c r="M41" i="11"/>
  <c r="G44" i="11"/>
  <c r="AV44" i="11" s="1"/>
  <c r="M45" i="11"/>
  <c r="G48" i="11"/>
  <c r="AV48" i="11" s="1"/>
  <c r="M49" i="11"/>
  <c r="G52" i="11"/>
  <c r="AV52" i="11" s="1"/>
  <c r="M53" i="11"/>
  <c r="G56" i="11"/>
  <c r="AV56" i="11" s="1"/>
  <c r="M57" i="11"/>
  <c r="G60" i="11"/>
  <c r="AV60" i="11" s="1"/>
  <c r="M61" i="11"/>
  <c r="G64" i="11"/>
  <c r="AV64" i="11" s="1"/>
  <c r="M65" i="11"/>
  <c r="G68" i="11"/>
  <c r="AV68" i="11" s="1"/>
  <c r="G69" i="11"/>
  <c r="AV69" i="11" s="1"/>
  <c r="P69" i="11"/>
  <c r="G71" i="11"/>
  <c r="AV71" i="11" s="1"/>
  <c r="G73" i="11"/>
  <c r="AV73" i="11" s="1"/>
  <c r="G75" i="11"/>
  <c r="AV75" i="11" s="1"/>
  <c r="G77" i="11"/>
  <c r="AV77" i="11" s="1"/>
  <c r="G79" i="11"/>
  <c r="AV79" i="11" s="1"/>
  <c r="G81" i="11"/>
  <c r="AV81" i="11" s="1"/>
  <c r="G83" i="11"/>
  <c r="AV83" i="11" s="1"/>
  <c r="M276" i="11"/>
  <c r="M280" i="11"/>
  <c r="M284" i="11"/>
  <c r="M288" i="11"/>
  <c r="M292" i="11"/>
  <c r="M278" i="11"/>
  <c r="M282" i="11"/>
  <c r="M286" i="11"/>
  <c r="M290" i="11"/>
  <c r="M294" i="11"/>
  <c r="M320" i="11"/>
  <c r="M321" i="11"/>
  <c r="M322" i="11"/>
  <c r="M323" i="11"/>
  <c r="M324" i="11"/>
  <c r="M325" i="11"/>
  <c r="M318" i="11"/>
  <c r="M364" i="11"/>
  <c r="P366" i="11"/>
  <c r="P370" i="11"/>
  <c r="P374" i="11"/>
  <c r="P368" i="11"/>
  <c r="P372" i="11"/>
  <c r="P376" i="11"/>
  <c r="P385" i="11"/>
  <c r="P384" i="11"/>
  <c r="P388" i="11"/>
  <c r="P389" i="11"/>
  <c r="M394" i="11"/>
  <c r="M406" i="11"/>
  <c r="M410" i="11"/>
  <c r="M414" i="11"/>
  <c r="V13" i="8"/>
  <c r="U8" i="8"/>
  <c r="V9" i="8"/>
  <c r="AY421" i="10"/>
  <c r="AY420" i="10"/>
  <c r="AY419" i="10"/>
  <c r="AY418" i="10"/>
  <c r="AY417" i="10"/>
  <c r="AY416" i="10"/>
  <c r="AY415" i="10"/>
  <c r="AY414" i="10"/>
  <c r="AY413" i="10"/>
  <c r="AY412" i="10"/>
  <c r="AY411" i="10"/>
  <c r="AY410" i="10"/>
  <c r="AY409" i="10"/>
  <c r="AY408" i="10"/>
  <c r="AY407" i="10"/>
  <c r="AY406" i="10"/>
  <c r="AY405" i="10"/>
  <c r="AY404" i="10"/>
  <c r="AY403" i="10"/>
  <c r="AY402" i="10"/>
  <c r="AY401" i="10"/>
  <c r="AY400" i="10"/>
  <c r="AY399" i="10"/>
  <c r="AY398" i="10"/>
  <c r="AY397" i="10"/>
  <c r="AY396" i="10"/>
  <c r="AY395" i="10"/>
  <c r="AY394" i="10"/>
  <c r="AY393" i="10"/>
  <c r="AY392" i="10"/>
  <c r="AY391" i="10"/>
  <c r="AY390" i="10"/>
  <c r="AY389" i="10"/>
  <c r="AY388" i="10"/>
  <c r="AY387" i="10"/>
  <c r="AY386" i="10"/>
  <c r="AY385" i="10"/>
  <c r="AY384" i="10"/>
  <c r="AY383" i="10"/>
  <c r="AY382" i="10"/>
  <c r="AY381" i="10"/>
  <c r="AY380" i="10"/>
  <c r="AY379" i="10"/>
  <c r="AY378" i="10"/>
  <c r="AY377" i="10"/>
  <c r="AY376" i="10"/>
  <c r="AY375" i="10"/>
  <c r="AY374" i="10"/>
  <c r="AY373" i="10"/>
  <c r="AY372" i="10"/>
  <c r="AY371" i="10"/>
  <c r="AY370" i="10"/>
  <c r="AY369" i="10"/>
  <c r="AY368" i="10"/>
  <c r="AY367" i="10"/>
  <c r="AY366" i="10"/>
  <c r="AY365" i="10"/>
  <c r="AY364" i="10"/>
  <c r="AY363" i="10"/>
  <c r="AY362" i="10"/>
  <c r="AY361" i="10"/>
  <c r="AY360" i="10"/>
  <c r="AY359" i="10"/>
  <c r="AY358" i="10"/>
  <c r="AY357" i="10"/>
  <c r="AY356" i="10"/>
  <c r="AY355" i="10"/>
  <c r="AY354" i="10"/>
  <c r="AY353" i="10"/>
  <c r="AY352" i="10"/>
  <c r="AY351" i="10"/>
  <c r="AY350" i="10"/>
  <c r="AY349" i="10"/>
  <c r="AY348" i="10"/>
  <c r="AY347" i="10"/>
  <c r="AY346" i="10"/>
  <c r="AY345" i="10"/>
  <c r="AY344" i="10"/>
  <c r="AY343" i="10"/>
  <c r="AY342" i="10"/>
  <c r="AY341" i="10"/>
  <c r="AY340" i="10"/>
  <c r="AY339" i="10"/>
  <c r="AY338" i="10"/>
  <c r="AY337" i="10"/>
  <c r="AY336" i="10"/>
  <c r="AY335" i="10"/>
  <c r="AY334" i="10"/>
  <c r="AY333" i="10"/>
  <c r="AY332" i="10"/>
  <c r="AY331" i="10"/>
  <c r="AY330" i="10"/>
  <c r="AY329" i="10"/>
  <c r="AY328" i="10"/>
  <c r="AY327" i="10"/>
  <c r="AY326" i="10"/>
  <c r="AY325" i="10"/>
  <c r="AY324" i="10"/>
  <c r="AY323" i="10"/>
  <c r="AY322" i="10"/>
  <c r="AY321" i="10"/>
  <c r="AY320" i="10"/>
  <c r="AY319" i="10"/>
  <c r="AY318" i="10"/>
  <c r="AY317" i="10"/>
  <c r="AY316" i="10"/>
  <c r="AY315" i="10"/>
  <c r="AY314" i="10"/>
  <c r="AY313" i="10"/>
  <c r="AY312" i="10"/>
  <c r="AY311" i="10"/>
  <c r="AY310" i="10"/>
  <c r="AY309" i="10"/>
  <c r="AY308" i="10"/>
  <c r="AY307" i="10"/>
  <c r="AY306" i="10"/>
  <c r="AY305" i="10"/>
  <c r="AY304" i="10"/>
  <c r="AY303" i="10"/>
  <c r="AY302" i="10"/>
  <c r="AY301" i="10"/>
  <c r="AY300" i="10"/>
  <c r="AY299" i="10"/>
  <c r="AY298" i="10"/>
  <c r="AY297" i="10"/>
  <c r="AY296" i="10"/>
  <c r="AY295" i="10"/>
  <c r="AY294" i="10"/>
  <c r="AY293" i="10"/>
  <c r="AY292" i="10"/>
  <c r="AY291" i="10"/>
  <c r="AY290" i="10"/>
  <c r="AY289" i="10"/>
  <c r="AY288" i="10"/>
  <c r="AY287" i="10"/>
  <c r="AY286" i="10"/>
  <c r="AY285" i="10"/>
  <c r="AY284" i="10"/>
  <c r="AY283" i="10"/>
  <c r="AY282" i="10"/>
  <c r="AY281" i="10"/>
  <c r="AY280" i="10"/>
  <c r="AY279" i="10"/>
  <c r="AY278" i="10"/>
  <c r="AY277" i="10"/>
  <c r="AY276" i="10"/>
  <c r="AY275" i="10"/>
  <c r="AY274" i="10"/>
  <c r="AY273" i="10"/>
  <c r="AY272" i="10"/>
  <c r="AY271" i="10"/>
  <c r="AY270" i="10"/>
  <c r="AY269" i="10"/>
  <c r="AY268" i="10"/>
  <c r="AY267" i="10"/>
  <c r="AY266" i="10"/>
  <c r="AY265" i="10"/>
  <c r="AY264" i="10"/>
  <c r="AY263" i="10"/>
  <c r="AY262" i="10"/>
  <c r="AY261" i="10"/>
  <c r="AY260" i="10"/>
  <c r="AY259" i="10"/>
  <c r="AY258" i="10"/>
  <c r="AY257" i="10"/>
  <c r="AY256" i="10"/>
  <c r="AY255" i="10"/>
  <c r="AY254" i="10"/>
  <c r="AY253" i="10"/>
  <c r="AY252" i="10"/>
  <c r="AY251" i="10"/>
  <c r="AY250" i="10"/>
  <c r="AY249" i="10"/>
  <c r="AY248" i="10"/>
  <c r="AY247" i="10"/>
  <c r="AY246" i="10"/>
  <c r="AY245" i="10"/>
  <c r="AY244" i="10"/>
  <c r="AY243" i="10"/>
  <c r="AY242" i="10"/>
  <c r="AY241" i="10"/>
  <c r="AY240" i="10"/>
  <c r="AY239" i="10"/>
  <c r="AY238" i="10"/>
  <c r="AY237" i="10"/>
  <c r="AY236" i="10"/>
  <c r="AY235" i="10"/>
  <c r="AY234" i="10"/>
  <c r="AY233" i="10"/>
  <c r="AY232" i="10"/>
  <c r="AY231" i="10"/>
  <c r="AY230" i="10"/>
  <c r="AY229" i="10"/>
  <c r="AY228" i="10"/>
  <c r="AY227" i="10"/>
  <c r="AY226" i="10"/>
  <c r="AY225" i="10"/>
  <c r="AY224" i="10"/>
  <c r="AY223" i="10"/>
  <c r="AY222" i="10"/>
  <c r="AY221" i="10"/>
  <c r="AY220" i="10"/>
  <c r="AY219" i="10"/>
  <c r="AY218" i="10"/>
  <c r="AY217" i="10"/>
  <c r="AY216" i="10"/>
  <c r="AY215" i="10"/>
  <c r="AY214" i="10"/>
  <c r="AY213" i="10"/>
  <c r="AY212" i="10"/>
  <c r="AY211" i="10"/>
  <c r="AY210" i="10"/>
  <c r="AY209" i="10"/>
  <c r="AY208" i="10"/>
  <c r="AY207" i="10"/>
  <c r="AY206" i="10"/>
  <c r="AY205" i="10"/>
  <c r="AY204" i="10"/>
  <c r="AY203" i="10"/>
  <c r="AY202" i="10"/>
  <c r="AY201" i="10"/>
  <c r="AY200" i="10"/>
  <c r="AY199" i="10"/>
  <c r="AY198" i="10"/>
  <c r="AY197" i="10"/>
  <c r="AY196" i="10"/>
  <c r="AY195" i="10"/>
  <c r="AY194" i="10"/>
  <c r="AY193" i="10"/>
  <c r="AY192" i="10"/>
  <c r="AY191" i="10"/>
  <c r="AY190" i="10"/>
  <c r="AY189" i="10"/>
  <c r="AY188" i="10"/>
  <c r="AY187" i="10"/>
  <c r="AY186" i="10"/>
  <c r="AY185" i="10"/>
  <c r="AY184" i="10"/>
  <c r="AY183" i="10"/>
  <c r="AY182" i="10"/>
  <c r="AY181" i="10"/>
  <c r="AY180" i="10"/>
  <c r="AY179" i="10"/>
  <c r="AY178" i="10"/>
  <c r="AY177" i="10"/>
  <c r="AY176" i="10"/>
  <c r="AY175" i="10"/>
  <c r="AY174" i="10"/>
  <c r="AY173" i="10"/>
  <c r="AY172" i="10"/>
  <c r="AY171" i="10"/>
  <c r="AY170" i="10"/>
  <c r="AY169" i="10"/>
  <c r="AY168" i="10"/>
  <c r="AY167" i="10"/>
  <c r="AY166" i="10"/>
  <c r="AY165" i="10"/>
  <c r="AY164" i="10"/>
  <c r="AY163" i="10"/>
  <c r="AY162" i="10"/>
  <c r="AY161" i="10"/>
  <c r="AY160" i="10"/>
  <c r="AY159" i="10"/>
  <c r="AY158" i="10"/>
  <c r="AY157" i="10"/>
  <c r="AY156" i="10"/>
  <c r="AY155" i="10"/>
  <c r="AY154" i="10"/>
  <c r="AY153" i="10"/>
  <c r="AY152" i="10"/>
  <c r="AY151" i="10"/>
  <c r="AY150" i="10"/>
  <c r="AY149" i="10"/>
  <c r="AY148" i="10"/>
  <c r="AY147" i="10"/>
  <c r="AY146" i="10"/>
  <c r="AY145" i="10"/>
  <c r="AY144" i="10"/>
  <c r="AY143" i="10"/>
  <c r="AY142" i="10"/>
  <c r="AY141" i="10"/>
  <c r="AY140" i="10"/>
  <c r="AY139" i="10"/>
  <c r="AY138" i="10"/>
  <c r="AY137" i="10"/>
  <c r="AY136" i="10"/>
  <c r="AY135" i="10"/>
  <c r="AY134" i="10"/>
  <c r="AY133" i="10"/>
  <c r="AY132" i="10"/>
  <c r="AY131" i="10"/>
  <c r="AY130" i="10"/>
  <c r="AY129" i="10"/>
  <c r="AY128" i="10"/>
  <c r="AY127" i="10"/>
  <c r="AY126" i="10"/>
  <c r="AY125" i="10"/>
  <c r="AY124" i="10"/>
  <c r="AY123" i="10"/>
  <c r="AY122" i="10"/>
  <c r="AY121" i="10"/>
  <c r="AY120" i="10"/>
  <c r="AY119" i="10"/>
  <c r="AY118" i="10"/>
  <c r="AY117" i="10"/>
  <c r="AY116" i="10"/>
  <c r="AY115" i="10"/>
  <c r="AY114" i="10"/>
  <c r="AY113" i="10"/>
  <c r="AY112" i="10"/>
  <c r="AY111" i="10"/>
  <c r="AY110" i="10"/>
  <c r="AY109" i="10"/>
  <c r="AY108" i="10"/>
  <c r="AY107" i="10"/>
  <c r="AY106" i="10"/>
  <c r="AY105" i="10"/>
  <c r="AY104" i="10"/>
  <c r="AY103" i="10"/>
  <c r="AY102" i="10"/>
  <c r="AY101" i="10"/>
  <c r="AY100" i="10"/>
  <c r="AY99" i="10"/>
  <c r="AY98" i="10"/>
  <c r="AY97" i="10"/>
  <c r="AY96" i="10"/>
  <c r="AY95" i="10"/>
  <c r="AY94" i="10"/>
  <c r="AY93" i="10"/>
  <c r="AY92" i="10"/>
  <c r="AY91" i="10"/>
  <c r="AY90" i="10"/>
  <c r="AY89" i="10"/>
  <c r="AY88" i="10"/>
  <c r="AY87" i="10"/>
  <c r="AY86" i="10"/>
  <c r="AY85" i="10"/>
  <c r="AY84" i="10"/>
  <c r="AY83" i="10"/>
  <c r="AY82" i="10"/>
  <c r="AY81" i="10"/>
  <c r="AY80" i="10"/>
  <c r="AY79" i="10"/>
  <c r="AY78" i="10"/>
  <c r="AY77" i="10"/>
  <c r="AY76" i="10"/>
  <c r="AY75" i="10"/>
  <c r="AY74" i="10"/>
  <c r="AY73" i="10"/>
  <c r="AY72" i="10"/>
  <c r="AY71" i="10"/>
  <c r="AY70" i="10"/>
  <c r="AY69" i="10"/>
  <c r="AY68" i="10"/>
  <c r="AY67" i="10"/>
  <c r="AY66" i="10"/>
  <c r="AY65" i="10"/>
  <c r="AY64" i="10"/>
  <c r="AY63" i="10"/>
  <c r="AY62" i="10"/>
  <c r="AY61" i="10"/>
  <c r="AY60" i="10"/>
  <c r="AY59" i="10"/>
  <c r="AY58" i="10"/>
  <c r="AY57" i="10"/>
  <c r="AY56" i="10"/>
  <c r="AY55" i="10"/>
  <c r="AY54" i="10"/>
  <c r="AY53" i="10"/>
  <c r="AY52" i="10"/>
  <c r="AY51" i="10"/>
  <c r="AY50" i="10"/>
  <c r="AY49" i="10"/>
  <c r="AY48" i="10"/>
  <c r="AY47" i="10"/>
  <c r="AY46" i="10"/>
  <c r="AY45" i="10"/>
  <c r="AY44" i="10"/>
  <c r="AY43" i="10"/>
  <c r="AY42" i="10"/>
  <c r="AY41" i="10"/>
  <c r="AY40" i="10"/>
  <c r="AY39" i="10"/>
  <c r="AY38" i="10"/>
  <c r="AY37" i="10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BA22" i="10"/>
  <c r="AY22" i="10"/>
  <c r="AQ421" i="10"/>
  <c r="AQ420" i="10"/>
  <c r="AQ419" i="10"/>
  <c r="AQ418" i="10"/>
  <c r="AQ417" i="10"/>
  <c r="AQ416" i="10"/>
  <c r="AQ415" i="10"/>
  <c r="AQ414" i="10"/>
  <c r="AQ413" i="10"/>
  <c r="AQ412" i="10"/>
  <c r="AQ411" i="10"/>
  <c r="AQ410" i="10"/>
  <c r="AQ409" i="10"/>
  <c r="AQ408" i="10"/>
  <c r="AQ407" i="10"/>
  <c r="AQ406" i="10"/>
  <c r="AQ405" i="10"/>
  <c r="AQ404" i="10"/>
  <c r="AQ403" i="10"/>
  <c r="AQ402" i="10"/>
  <c r="AQ401" i="10"/>
  <c r="AQ400" i="10"/>
  <c r="AQ399" i="10"/>
  <c r="AQ398" i="10"/>
  <c r="AQ397" i="10"/>
  <c r="AQ396" i="10"/>
  <c r="AQ395" i="10"/>
  <c r="AQ394" i="10"/>
  <c r="AQ393" i="10"/>
  <c r="AQ392" i="10"/>
  <c r="AQ391" i="10"/>
  <c r="AQ390" i="10"/>
  <c r="AQ389" i="10"/>
  <c r="AQ388" i="10"/>
  <c r="AQ387" i="10"/>
  <c r="AQ386" i="10"/>
  <c r="AQ385" i="10"/>
  <c r="AQ384" i="10"/>
  <c r="AQ383" i="10"/>
  <c r="AQ382" i="10"/>
  <c r="AQ381" i="10"/>
  <c r="AQ380" i="10"/>
  <c r="AQ379" i="10"/>
  <c r="AQ378" i="10"/>
  <c r="AQ377" i="10"/>
  <c r="AQ376" i="10"/>
  <c r="AQ375" i="10"/>
  <c r="AQ374" i="10"/>
  <c r="AQ373" i="10"/>
  <c r="AQ372" i="10"/>
  <c r="AQ371" i="10"/>
  <c r="AQ370" i="10"/>
  <c r="AQ369" i="10"/>
  <c r="AQ368" i="10"/>
  <c r="AQ367" i="10"/>
  <c r="AQ366" i="10"/>
  <c r="AQ365" i="10"/>
  <c r="AQ364" i="10"/>
  <c r="AQ363" i="10"/>
  <c r="AQ362" i="10"/>
  <c r="AQ361" i="10"/>
  <c r="AQ360" i="10"/>
  <c r="AQ359" i="10"/>
  <c r="AQ358" i="10"/>
  <c r="AQ357" i="10"/>
  <c r="AQ356" i="10"/>
  <c r="AQ355" i="10"/>
  <c r="AQ354" i="10"/>
  <c r="AQ353" i="10"/>
  <c r="AQ352" i="10"/>
  <c r="AQ351" i="10"/>
  <c r="AQ350" i="10"/>
  <c r="AQ349" i="10"/>
  <c r="AQ348" i="10"/>
  <c r="AQ347" i="10"/>
  <c r="AQ346" i="10"/>
  <c r="AQ345" i="10"/>
  <c r="AQ344" i="10"/>
  <c r="AQ343" i="10"/>
  <c r="AQ342" i="10"/>
  <c r="AQ341" i="10"/>
  <c r="AQ340" i="10"/>
  <c r="AQ339" i="10"/>
  <c r="AQ338" i="10"/>
  <c r="AQ337" i="10"/>
  <c r="AQ336" i="10"/>
  <c r="AQ335" i="10"/>
  <c r="AQ334" i="10"/>
  <c r="AQ333" i="10"/>
  <c r="AQ332" i="10"/>
  <c r="AQ331" i="10"/>
  <c r="AQ330" i="10"/>
  <c r="AQ329" i="10"/>
  <c r="AQ328" i="10"/>
  <c r="AQ327" i="10"/>
  <c r="AQ326" i="10"/>
  <c r="AQ325" i="10"/>
  <c r="AQ324" i="10"/>
  <c r="AQ323" i="10"/>
  <c r="AQ322" i="10"/>
  <c r="AQ321" i="10"/>
  <c r="AQ320" i="10"/>
  <c r="AQ319" i="10"/>
  <c r="AQ318" i="10"/>
  <c r="AQ317" i="10"/>
  <c r="AQ316" i="10"/>
  <c r="AQ315" i="10"/>
  <c r="AQ314" i="10"/>
  <c r="AQ313" i="10"/>
  <c r="AQ312" i="10"/>
  <c r="AQ311" i="10"/>
  <c r="AQ310" i="10"/>
  <c r="AQ309" i="10"/>
  <c r="AQ308" i="10"/>
  <c r="AQ307" i="10"/>
  <c r="AQ306" i="10"/>
  <c r="AQ305" i="10"/>
  <c r="AQ304" i="10"/>
  <c r="AQ303" i="10"/>
  <c r="AQ302" i="10"/>
  <c r="AQ301" i="10"/>
  <c r="AQ300" i="10"/>
  <c r="AQ299" i="10"/>
  <c r="AQ298" i="10"/>
  <c r="AQ297" i="10"/>
  <c r="AQ296" i="10"/>
  <c r="AQ295" i="10"/>
  <c r="AQ294" i="10"/>
  <c r="AQ293" i="10"/>
  <c r="AQ292" i="10"/>
  <c r="AQ291" i="10"/>
  <c r="AQ290" i="10"/>
  <c r="AQ289" i="10"/>
  <c r="AQ288" i="10"/>
  <c r="AQ287" i="10"/>
  <c r="AQ286" i="10"/>
  <c r="AQ285" i="10"/>
  <c r="AQ284" i="10"/>
  <c r="AQ283" i="10"/>
  <c r="AQ282" i="10"/>
  <c r="AQ281" i="10"/>
  <c r="AQ280" i="10"/>
  <c r="AQ279" i="10"/>
  <c r="AQ278" i="10"/>
  <c r="AQ277" i="10"/>
  <c r="AQ276" i="10"/>
  <c r="AQ275" i="10"/>
  <c r="AQ274" i="10"/>
  <c r="AQ273" i="10"/>
  <c r="AQ272" i="10"/>
  <c r="AQ271" i="10"/>
  <c r="AQ270" i="10"/>
  <c r="AQ269" i="10"/>
  <c r="AQ268" i="10"/>
  <c r="AQ267" i="10"/>
  <c r="AQ266" i="10"/>
  <c r="AQ265" i="10"/>
  <c r="AQ264" i="10"/>
  <c r="AQ263" i="10"/>
  <c r="AQ262" i="10"/>
  <c r="AQ261" i="10"/>
  <c r="AQ260" i="10"/>
  <c r="AQ259" i="10"/>
  <c r="AQ258" i="10"/>
  <c r="AQ257" i="10"/>
  <c r="AQ256" i="10"/>
  <c r="AQ255" i="10"/>
  <c r="AQ254" i="10"/>
  <c r="AQ253" i="10"/>
  <c r="AQ252" i="10"/>
  <c r="AQ251" i="10"/>
  <c r="AQ250" i="10"/>
  <c r="AQ249" i="10"/>
  <c r="AQ248" i="10"/>
  <c r="AQ247" i="10"/>
  <c r="AQ246" i="10"/>
  <c r="AQ245" i="10"/>
  <c r="AQ244" i="10"/>
  <c r="AQ243" i="10"/>
  <c r="AQ242" i="10"/>
  <c r="AQ241" i="10"/>
  <c r="AQ240" i="10"/>
  <c r="AQ239" i="10"/>
  <c r="AQ238" i="10"/>
  <c r="AQ237" i="10"/>
  <c r="AQ236" i="10"/>
  <c r="AQ235" i="10"/>
  <c r="AQ234" i="10"/>
  <c r="AQ233" i="10"/>
  <c r="AQ232" i="10"/>
  <c r="AQ231" i="10"/>
  <c r="AQ230" i="10"/>
  <c r="AQ229" i="10"/>
  <c r="AQ228" i="10"/>
  <c r="AQ227" i="10"/>
  <c r="AQ226" i="10"/>
  <c r="AQ225" i="10"/>
  <c r="AQ224" i="10"/>
  <c r="AQ223" i="10"/>
  <c r="AQ222" i="10"/>
  <c r="AQ221" i="10"/>
  <c r="AQ220" i="10"/>
  <c r="AQ219" i="10"/>
  <c r="AQ218" i="10"/>
  <c r="AQ217" i="10"/>
  <c r="AQ216" i="10"/>
  <c r="AQ215" i="10"/>
  <c r="AQ214" i="10"/>
  <c r="AQ213" i="10"/>
  <c r="AQ212" i="10"/>
  <c r="AQ211" i="10"/>
  <c r="AQ210" i="10"/>
  <c r="AQ209" i="10"/>
  <c r="AQ208" i="10"/>
  <c r="AQ207" i="10"/>
  <c r="AQ206" i="10"/>
  <c r="AQ205" i="10"/>
  <c r="AQ204" i="10"/>
  <c r="AQ203" i="10"/>
  <c r="AQ202" i="10"/>
  <c r="AQ201" i="10"/>
  <c r="AQ200" i="10"/>
  <c r="AQ199" i="10"/>
  <c r="AQ198" i="10"/>
  <c r="AQ197" i="10"/>
  <c r="AQ196" i="10"/>
  <c r="AQ195" i="10"/>
  <c r="AQ194" i="10"/>
  <c r="AQ193" i="10"/>
  <c r="AQ192" i="10"/>
  <c r="AQ191" i="10"/>
  <c r="AQ190" i="10"/>
  <c r="AQ189" i="10"/>
  <c r="AQ188" i="10"/>
  <c r="AQ187" i="10"/>
  <c r="AQ186" i="10"/>
  <c r="AQ185" i="10"/>
  <c r="AQ184" i="10"/>
  <c r="AQ183" i="10"/>
  <c r="AQ182" i="10"/>
  <c r="AQ181" i="10"/>
  <c r="AQ180" i="10"/>
  <c r="AQ179" i="10"/>
  <c r="AQ178" i="10"/>
  <c r="AQ177" i="10"/>
  <c r="AQ176" i="10"/>
  <c r="AQ175" i="10"/>
  <c r="AQ174" i="10"/>
  <c r="AQ173" i="10"/>
  <c r="AQ172" i="10"/>
  <c r="AQ171" i="10"/>
  <c r="AQ170" i="10"/>
  <c r="AQ169" i="10"/>
  <c r="AQ168" i="10"/>
  <c r="AQ167" i="10"/>
  <c r="AQ166" i="10"/>
  <c r="AQ165" i="10"/>
  <c r="AQ164" i="10"/>
  <c r="AQ163" i="10"/>
  <c r="AQ162" i="10"/>
  <c r="AQ161" i="10"/>
  <c r="AQ160" i="10"/>
  <c r="AQ159" i="10"/>
  <c r="AQ158" i="10"/>
  <c r="AQ157" i="10"/>
  <c r="AQ156" i="10"/>
  <c r="AQ155" i="10"/>
  <c r="AQ154" i="10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2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S22" i="10"/>
  <c r="AT22" i="10" s="1"/>
  <c r="AQ22" i="10"/>
  <c r="AI22" i="10"/>
  <c r="AI421" i="10"/>
  <c r="AI420" i="10"/>
  <c r="AI419" i="10"/>
  <c r="AI418" i="10"/>
  <c r="AI417" i="10"/>
  <c r="AI416" i="10"/>
  <c r="AI415" i="10"/>
  <c r="AI414" i="10"/>
  <c r="AI413" i="10"/>
  <c r="AI412" i="10"/>
  <c r="AI411" i="10"/>
  <c r="AI410" i="10"/>
  <c r="AI409" i="10"/>
  <c r="AI408" i="10"/>
  <c r="AI407" i="10"/>
  <c r="AI406" i="10"/>
  <c r="AI405" i="10"/>
  <c r="AI404" i="10"/>
  <c r="AI403" i="10"/>
  <c r="AI402" i="10"/>
  <c r="AI401" i="10"/>
  <c r="AI400" i="10"/>
  <c r="AI399" i="10"/>
  <c r="AI398" i="10"/>
  <c r="AI397" i="10"/>
  <c r="AI396" i="10"/>
  <c r="AI395" i="10"/>
  <c r="AI394" i="10"/>
  <c r="AI393" i="10"/>
  <c r="AI392" i="10"/>
  <c r="AI391" i="10"/>
  <c r="AI390" i="10"/>
  <c r="AI389" i="10"/>
  <c r="AI388" i="10"/>
  <c r="AI387" i="10"/>
  <c r="AI386" i="10"/>
  <c r="AI385" i="10"/>
  <c r="AI384" i="10"/>
  <c r="AI383" i="10"/>
  <c r="AI382" i="10"/>
  <c r="AI381" i="10"/>
  <c r="AI380" i="10"/>
  <c r="AI379" i="10"/>
  <c r="AI378" i="10"/>
  <c r="AI377" i="10"/>
  <c r="AI376" i="10"/>
  <c r="AI375" i="10"/>
  <c r="AI374" i="10"/>
  <c r="AI373" i="10"/>
  <c r="AI372" i="10"/>
  <c r="AI371" i="10"/>
  <c r="AI370" i="10"/>
  <c r="AI369" i="10"/>
  <c r="AI368" i="10"/>
  <c r="AI367" i="10"/>
  <c r="AI366" i="10"/>
  <c r="AI365" i="10"/>
  <c r="AI364" i="10"/>
  <c r="AI363" i="10"/>
  <c r="AI362" i="10"/>
  <c r="AI361" i="10"/>
  <c r="AI360" i="10"/>
  <c r="AI359" i="10"/>
  <c r="AI358" i="10"/>
  <c r="AI357" i="10"/>
  <c r="AI356" i="10"/>
  <c r="AI355" i="10"/>
  <c r="AI354" i="10"/>
  <c r="AI353" i="10"/>
  <c r="AI352" i="10"/>
  <c r="AI351" i="10"/>
  <c r="AI350" i="10"/>
  <c r="AI349" i="10"/>
  <c r="AI348" i="10"/>
  <c r="AI347" i="10"/>
  <c r="AI346" i="10"/>
  <c r="AI345" i="10"/>
  <c r="AI344" i="10"/>
  <c r="AI343" i="10"/>
  <c r="AI342" i="10"/>
  <c r="AI341" i="10"/>
  <c r="AI340" i="10"/>
  <c r="AI339" i="10"/>
  <c r="AI338" i="10"/>
  <c r="AI337" i="10"/>
  <c r="AI336" i="10"/>
  <c r="AI335" i="10"/>
  <c r="AI334" i="10"/>
  <c r="AI333" i="10"/>
  <c r="AI332" i="10"/>
  <c r="AI331" i="10"/>
  <c r="AI330" i="10"/>
  <c r="AI329" i="10"/>
  <c r="AI328" i="10"/>
  <c r="AI327" i="10"/>
  <c r="AI326" i="10"/>
  <c r="AI325" i="10"/>
  <c r="AI324" i="10"/>
  <c r="AI323" i="10"/>
  <c r="AI322" i="10"/>
  <c r="AI321" i="10"/>
  <c r="AI320" i="10"/>
  <c r="AI319" i="10"/>
  <c r="AI318" i="10"/>
  <c r="AI317" i="10"/>
  <c r="AI316" i="10"/>
  <c r="AI315" i="10"/>
  <c r="AI314" i="10"/>
  <c r="AI313" i="10"/>
  <c r="AI312" i="10"/>
  <c r="AI311" i="10"/>
  <c r="AI310" i="10"/>
  <c r="AI309" i="10"/>
  <c r="AI308" i="10"/>
  <c r="AI307" i="10"/>
  <c r="AI306" i="10"/>
  <c r="AI305" i="10"/>
  <c r="AI304" i="10"/>
  <c r="AI303" i="10"/>
  <c r="AI302" i="10"/>
  <c r="AI301" i="10"/>
  <c r="AI300" i="10"/>
  <c r="AI299" i="10"/>
  <c r="AI298" i="10"/>
  <c r="AI297" i="10"/>
  <c r="AI296" i="10"/>
  <c r="AI295" i="10"/>
  <c r="AI294" i="10"/>
  <c r="AI293" i="10"/>
  <c r="AI292" i="10"/>
  <c r="AI291" i="10"/>
  <c r="AI290" i="10"/>
  <c r="AI289" i="10"/>
  <c r="AI288" i="10"/>
  <c r="AI287" i="10"/>
  <c r="AI286" i="10"/>
  <c r="AI285" i="10"/>
  <c r="AI284" i="10"/>
  <c r="AI283" i="10"/>
  <c r="AI282" i="10"/>
  <c r="AI281" i="10"/>
  <c r="AI280" i="10"/>
  <c r="AI279" i="10"/>
  <c r="AI278" i="10"/>
  <c r="AI277" i="10"/>
  <c r="AI276" i="10"/>
  <c r="AI275" i="10"/>
  <c r="AI274" i="10"/>
  <c r="AI273" i="10"/>
  <c r="AI272" i="10"/>
  <c r="AI271" i="10"/>
  <c r="AI270" i="10"/>
  <c r="AI269" i="10"/>
  <c r="AI268" i="10"/>
  <c r="AI267" i="10"/>
  <c r="AI266" i="10"/>
  <c r="AI265" i="10"/>
  <c r="AI264" i="10"/>
  <c r="AI263" i="10"/>
  <c r="AI262" i="10"/>
  <c r="AI261" i="10"/>
  <c r="AI260" i="10"/>
  <c r="AI259" i="10"/>
  <c r="AI258" i="10"/>
  <c r="AI257" i="10"/>
  <c r="AI256" i="10"/>
  <c r="AI255" i="10"/>
  <c r="AI254" i="10"/>
  <c r="AI253" i="10"/>
  <c r="AI252" i="10"/>
  <c r="AI251" i="10"/>
  <c r="AI250" i="10"/>
  <c r="AI249" i="10"/>
  <c r="AI248" i="10"/>
  <c r="AI247" i="10"/>
  <c r="AI246" i="10"/>
  <c r="AI245" i="10"/>
  <c r="AI244" i="10"/>
  <c r="AI243" i="10"/>
  <c r="AI242" i="10"/>
  <c r="AI241" i="10"/>
  <c r="AI240" i="10"/>
  <c r="AI239" i="10"/>
  <c r="AI238" i="10"/>
  <c r="AI237" i="10"/>
  <c r="AI236" i="10"/>
  <c r="AI235" i="10"/>
  <c r="AI234" i="10"/>
  <c r="AI233" i="10"/>
  <c r="AI232" i="10"/>
  <c r="AI231" i="10"/>
  <c r="AI230" i="10"/>
  <c r="AI229" i="10"/>
  <c r="AI228" i="10"/>
  <c r="AI227" i="10"/>
  <c r="AI226" i="10"/>
  <c r="AI225" i="10"/>
  <c r="AI224" i="10"/>
  <c r="AI223" i="10"/>
  <c r="AI222" i="10"/>
  <c r="AI221" i="10"/>
  <c r="AI220" i="10"/>
  <c r="AI219" i="10"/>
  <c r="AI218" i="10"/>
  <c r="AI217" i="10"/>
  <c r="AI216" i="10"/>
  <c r="AI215" i="10"/>
  <c r="AI214" i="10"/>
  <c r="AI213" i="10"/>
  <c r="AI212" i="10"/>
  <c r="AI211" i="10"/>
  <c r="AI210" i="10"/>
  <c r="AI209" i="10"/>
  <c r="AI208" i="10"/>
  <c r="AI207" i="10"/>
  <c r="AI206" i="10"/>
  <c r="AI205" i="10"/>
  <c r="AI204" i="10"/>
  <c r="AI203" i="10"/>
  <c r="AI202" i="10"/>
  <c r="AI201" i="10"/>
  <c r="AI200" i="10"/>
  <c r="AI199" i="10"/>
  <c r="AI198" i="10"/>
  <c r="AI197" i="10"/>
  <c r="AI196" i="10"/>
  <c r="AI195" i="10"/>
  <c r="AI194" i="10"/>
  <c r="AI193" i="10"/>
  <c r="AI192" i="10"/>
  <c r="AI191" i="10"/>
  <c r="AI190" i="10"/>
  <c r="AI189" i="10"/>
  <c r="AI188" i="10"/>
  <c r="AI187" i="10"/>
  <c r="AI186" i="10"/>
  <c r="AI185" i="10"/>
  <c r="AI184" i="10"/>
  <c r="AI183" i="10"/>
  <c r="AI182" i="10"/>
  <c r="AI181" i="10"/>
  <c r="AI180" i="10"/>
  <c r="AI179" i="10"/>
  <c r="AI178" i="10"/>
  <c r="AI177" i="10"/>
  <c r="AI176" i="10"/>
  <c r="AI175" i="10"/>
  <c r="AI174" i="10"/>
  <c r="AI173" i="10"/>
  <c r="AI172" i="10"/>
  <c r="AI171" i="10"/>
  <c r="AI170" i="10"/>
  <c r="AI169" i="10"/>
  <c r="AI168" i="10"/>
  <c r="AI167" i="10"/>
  <c r="AI166" i="10"/>
  <c r="AI165" i="10"/>
  <c r="AI164" i="10"/>
  <c r="AI163" i="10"/>
  <c r="AI162" i="10"/>
  <c r="AI161" i="10"/>
  <c r="AI160" i="10"/>
  <c r="AI159" i="10"/>
  <c r="AI158" i="10"/>
  <c r="AI157" i="10"/>
  <c r="AI156" i="10"/>
  <c r="AI155" i="10"/>
  <c r="AI154" i="10"/>
  <c r="AI153" i="10"/>
  <c r="AI152" i="10"/>
  <c r="AI151" i="10"/>
  <c r="AI150" i="10"/>
  <c r="AI149" i="10"/>
  <c r="AI148" i="10"/>
  <c r="AI147" i="10"/>
  <c r="AI146" i="10"/>
  <c r="AI145" i="10"/>
  <c r="AI144" i="10"/>
  <c r="AI143" i="10"/>
  <c r="AI142" i="10"/>
  <c r="AI141" i="10"/>
  <c r="AI140" i="10"/>
  <c r="AI139" i="10"/>
  <c r="AI138" i="10"/>
  <c r="AI137" i="10"/>
  <c r="AI136" i="10"/>
  <c r="AI135" i="10"/>
  <c r="AI134" i="10"/>
  <c r="AI133" i="10"/>
  <c r="AI132" i="10"/>
  <c r="AI131" i="10"/>
  <c r="AI130" i="10"/>
  <c r="AI129" i="10"/>
  <c r="AI128" i="10"/>
  <c r="AI127" i="10"/>
  <c r="AI126" i="10"/>
  <c r="AI125" i="10"/>
  <c r="AI124" i="10"/>
  <c r="AI123" i="10"/>
  <c r="AI122" i="10"/>
  <c r="AI121" i="10"/>
  <c r="AI120" i="10"/>
  <c r="AI119" i="10"/>
  <c r="AI118" i="10"/>
  <c r="AI117" i="10"/>
  <c r="AI116" i="10"/>
  <c r="AI115" i="10"/>
  <c r="AI114" i="10"/>
  <c r="AI113" i="10"/>
  <c r="AI112" i="10"/>
  <c r="AI111" i="10"/>
  <c r="AI110" i="10"/>
  <c r="AI109" i="10"/>
  <c r="AI108" i="10"/>
  <c r="AI107" i="10"/>
  <c r="AI106" i="10"/>
  <c r="AI105" i="10"/>
  <c r="AI104" i="10"/>
  <c r="AI103" i="10"/>
  <c r="AI102" i="10"/>
  <c r="AI101" i="10"/>
  <c r="AI100" i="10"/>
  <c r="AI99" i="10"/>
  <c r="AI98" i="10"/>
  <c r="AI97" i="10"/>
  <c r="AI96" i="10"/>
  <c r="AI95" i="10"/>
  <c r="AI94" i="10"/>
  <c r="AI93" i="10"/>
  <c r="AI92" i="10"/>
  <c r="AI91" i="10"/>
  <c r="AI90" i="10"/>
  <c r="AI89" i="10"/>
  <c r="AI88" i="10"/>
  <c r="AI87" i="10"/>
  <c r="AI86" i="10"/>
  <c r="AI85" i="10"/>
  <c r="AI84" i="10"/>
  <c r="AI83" i="10"/>
  <c r="AI82" i="10"/>
  <c r="AI81" i="10"/>
  <c r="AI80" i="10"/>
  <c r="AI79" i="10"/>
  <c r="AI78" i="10"/>
  <c r="AI77" i="10"/>
  <c r="AI76" i="10"/>
  <c r="AI75" i="10"/>
  <c r="AI74" i="10"/>
  <c r="AI73" i="10"/>
  <c r="AI72" i="10"/>
  <c r="AI71" i="10"/>
  <c r="AI70" i="10"/>
  <c r="AI69" i="10"/>
  <c r="AI68" i="10"/>
  <c r="AI67" i="10"/>
  <c r="AI66" i="10"/>
  <c r="AI65" i="10"/>
  <c r="AI64" i="10"/>
  <c r="AI63" i="10"/>
  <c r="AI62" i="10"/>
  <c r="AI61" i="10"/>
  <c r="AI60" i="10"/>
  <c r="AI59" i="10"/>
  <c r="AI58" i="10"/>
  <c r="AI57" i="10"/>
  <c r="AI56" i="10"/>
  <c r="AI55" i="10"/>
  <c r="AI54" i="10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5" i="10"/>
  <c r="AI24" i="10"/>
  <c r="AI23" i="10"/>
  <c r="AK22" i="10"/>
  <c r="AL22" i="10" s="1"/>
  <c r="U22" i="10"/>
  <c r="N22" i="10"/>
  <c r="AC22" i="10"/>
  <c r="AA421" i="10"/>
  <c r="AA420" i="10"/>
  <c r="AA419" i="10"/>
  <c r="AA418" i="10"/>
  <c r="AA417" i="10"/>
  <c r="AA416" i="10"/>
  <c r="AA415" i="10"/>
  <c r="AA414" i="10"/>
  <c r="AA413" i="10"/>
  <c r="AA412" i="10"/>
  <c r="AA411" i="10"/>
  <c r="AA410" i="10"/>
  <c r="AA409" i="10"/>
  <c r="AA408" i="10"/>
  <c r="AA407" i="10"/>
  <c r="AA406" i="10"/>
  <c r="AA405" i="10"/>
  <c r="AA404" i="10"/>
  <c r="AA403" i="10"/>
  <c r="AA402" i="10"/>
  <c r="AA401" i="10"/>
  <c r="AA400" i="10"/>
  <c r="AA399" i="10"/>
  <c r="AA398" i="10"/>
  <c r="AA397" i="10"/>
  <c r="AA396" i="10"/>
  <c r="AA395" i="10"/>
  <c r="AA394" i="10"/>
  <c r="AA393" i="10"/>
  <c r="AA392" i="10"/>
  <c r="AA391" i="10"/>
  <c r="AA390" i="10"/>
  <c r="AA389" i="10"/>
  <c r="AA388" i="10"/>
  <c r="AA387" i="10"/>
  <c r="AA386" i="10"/>
  <c r="AA385" i="10"/>
  <c r="AA384" i="10"/>
  <c r="AA383" i="10"/>
  <c r="AA382" i="10"/>
  <c r="AA381" i="10"/>
  <c r="AA380" i="10"/>
  <c r="AA379" i="10"/>
  <c r="AA378" i="10"/>
  <c r="AA377" i="10"/>
  <c r="AA376" i="10"/>
  <c r="AA375" i="10"/>
  <c r="AA374" i="10"/>
  <c r="AA373" i="10"/>
  <c r="AA372" i="10"/>
  <c r="AA371" i="10"/>
  <c r="AA370" i="10"/>
  <c r="AA369" i="10"/>
  <c r="AA368" i="10"/>
  <c r="AA367" i="10"/>
  <c r="AA366" i="10"/>
  <c r="AA365" i="10"/>
  <c r="AA364" i="10"/>
  <c r="AA363" i="10"/>
  <c r="AA362" i="10"/>
  <c r="AA361" i="10"/>
  <c r="AA360" i="10"/>
  <c r="AA359" i="10"/>
  <c r="AA358" i="10"/>
  <c r="AA357" i="10"/>
  <c r="AA356" i="10"/>
  <c r="AA355" i="10"/>
  <c r="AA354" i="10"/>
  <c r="AA353" i="10"/>
  <c r="AA352" i="10"/>
  <c r="AA351" i="10"/>
  <c r="AA350" i="10"/>
  <c r="AA349" i="10"/>
  <c r="AA348" i="10"/>
  <c r="AA347" i="10"/>
  <c r="AA346" i="10"/>
  <c r="AA345" i="10"/>
  <c r="AA344" i="10"/>
  <c r="AA343" i="10"/>
  <c r="AA342" i="10"/>
  <c r="AA341" i="10"/>
  <c r="AA340" i="10"/>
  <c r="AA339" i="10"/>
  <c r="AA338" i="10"/>
  <c r="AA337" i="10"/>
  <c r="AA336" i="10"/>
  <c r="AA335" i="10"/>
  <c r="AA334" i="10"/>
  <c r="AA333" i="10"/>
  <c r="AA332" i="10"/>
  <c r="AA331" i="10"/>
  <c r="AA330" i="10"/>
  <c r="AA329" i="10"/>
  <c r="AA328" i="10"/>
  <c r="AA327" i="10"/>
  <c r="AA326" i="10"/>
  <c r="AA325" i="10"/>
  <c r="AA324" i="10"/>
  <c r="AA323" i="10"/>
  <c r="AA322" i="10"/>
  <c r="AA321" i="10"/>
  <c r="AA320" i="10"/>
  <c r="AA319" i="10"/>
  <c r="AA318" i="10"/>
  <c r="AA317" i="10"/>
  <c r="AA316" i="10"/>
  <c r="AA315" i="10"/>
  <c r="AA314" i="10"/>
  <c r="AA313" i="10"/>
  <c r="AA312" i="10"/>
  <c r="AA311" i="10"/>
  <c r="AA310" i="10"/>
  <c r="AA309" i="10"/>
  <c r="AA308" i="10"/>
  <c r="AA307" i="10"/>
  <c r="AA306" i="10"/>
  <c r="AA305" i="10"/>
  <c r="AA304" i="10"/>
  <c r="AA303" i="10"/>
  <c r="AA302" i="10"/>
  <c r="AA301" i="10"/>
  <c r="AA300" i="10"/>
  <c r="AA299" i="10"/>
  <c r="AA298" i="10"/>
  <c r="AA297" i="10"/>
  <c r="AA296" i="10"/>
  <c r="AA295" i="10"/>
  <c r="AA294" i="10"/>
  <c r="AA293" i="10"/>
  <c r="AA292" i="10"/>
  <c r="AA291" i="10"/>
  <c r="AA290" i="10"/>
  <c r="AA289" i="10"/>
  <c r="AA288" i="10"/>
  <c r="AA287" i="10"/>
  <c r="AA286" i="10"/>
  <c r="AA285" i="10"/>
  <c r="AA284" i="10"/>
  <c r="AA283" i="10"/>
  <c r="AA282" i="10"/>
  <c r="AA281" i="10"/>
  <c r="AA280" i="10"/>
  <c r="AA279" i="10"/>
  <c r="AA278" i="10"/>
  <c r="AA277" i="10"/>
  <c r="AA276" i="10"/>
  <c r="AA275" i="10"/>
  <c r="AA274" i="10"/>
  <c r="AA273" i="10"/>
  <c r="AA272" i="10"/>
  <c r="AA271" i="10"/>
  <c r="AA270" i="10"/>
  <c r="AA269" i="10"/>
  <c r="AA268" i="10"/>
  <c r="AA267" i="10"/>
  <c r="AA266" i="10"/>
  <c r="AA265" i="10"/>
  <c r="AA264" i="10"/>
  <c r="AA263" i="10"/>
  <c r="AA262" i="10"/>
  <c r="AA261" i="10"/>
  <c r="AA260" i="10"/>
  <c r="AA259" i="10"/>
  <c r="AA258" i="10"/>
  <c r="AA257" i="10"/>
  <c r="AA256" i="10"/>
  <c r="AA255" i="10"/>
  <c r="AA254" i="10"/>
  <c r="AA253" i="10"/>
  <c r="AA252" i="10"/>
  <c r="AA251" i="10"/>
  <c r="AA250" i="10"/>
  <c r="AA249" i="10"/>
  <c r="AA248" i="10"/>
  <c r="AA247" i="10"/>
  <c r="AA246" i="10"/>
  <c r="AA245" i="10"/>
  <c r="AA244" i="10"/>
  <c r="AA243" i="10"/>
  <c r="AA242" i="10"/>
  <c r="AA241" i="10"/>
  <c r="AA240" i="10"/>
  <c r="AA239" i="10"/>
  <c r="AA238" i="10"/>
  <c r="AA237" i="10"/>
  <c r="AA236" i="10"/>
  <c r="AA235" i="10"/>
  <c r="AA234" i="10"/>
  <c r="AA233" i="10"/>
  <c r="AA232" i="10"/>
  <c r="AA231" i="10"/>
  <c r="AA230" i="10"/>
  <c r="AA229" i="10"/>
  <c r="AA228" i="10"/>
  <c r="AA227" i="10"/>
  <c r="AA226" i="10"/>
  <c r="AA225" i="10"/>
  <c r="AA224" i="10"/>
  <c r="AA223" i="10"/>
  <c r="AA222" i="10"/>
  <c r="AA221" i="10"/>
  <c r="AA220" i="10"/>
  <c r="AA219" i="10"/>
  <c r="AA218" i="10"/>
  <c r="AA217" i="10"/>
  <c r="AA216" i="10"/>
  <c r="AA215" i="10"/>
  <c r="AA214" i="10"/>
  <c r="AA213" i="10"/>
  <c r="AA212" i="10"/>
  <c r="AA211" i="10"/>
  <c r="AA210" i="10"/>
  <c r="AA209" i="10"/>
  <c r="AA208" i="10"/>
  <c r="AA207" i="10"/>
  <c r="AA206" i="10"/>
  <c r="AA205" i="10"/>
  <c r="AA204" i="10"/>
  <c r="AA203" i="10"/>
  <c r="AA202" i="10"/>
  <c r="AA201" i="10"/>
  <c r="AA200" i="10"/>
  <c r="AA199" i="10"/>
  <c r="AA198" i="10"/>
  <c r="AA197" i="10"/>
  <c r="AA196" i="10"/>
  <c r="AA195" i="10"/>
  <c r="AA194" i="10"/>
  <c r="AA193" i="10"/>
  <c r="AA192" i="10"/>
  <c r="AA191" i="10"/>
  <c r="AA190" i="10"/>
  <c r="AA189" i="10"/>
  <c r="AA188" i="10"/>
  <c r="AA187" i="10"/>
  <c r="AA186" i="10"/>
  <c r="AA185" i="10"/>
  <c r="AA184" i="10"/>
  <c r="AA183" i="10"/>
  <c r="AA182" i="10"/>
  <c r="AA181" i="10"/>
  <c r="AA180" i="10"/>
  <c r="AA179" i="10"/>
  <c r="AA178" i="10"/>
  <c r="AA177" i="10"/>
  <c r="AA176" i="10"/>
  <c r="AA175" i="10"/>
  <c r="AA174" i="10"/>
  <c r="AA173" i="10"/>
  <c r="AA172" i="10"/>
  <c r="AA171" i="10"/>
  <c r="AA170" i="10"/>
  <c r="AA169" i="10"/>
  <c r="AA168" i="10"/>
  <c r="AA167" i="10"/>
  <c r="AA166" i="10"/>
  <c r="AA165" i="10"/>
  <c r="AA164" i="10"/>
  <c r="AA163" i="10"/>
  <c r="AA162" i="10"/>
  <c r="AA161" i="10"/>
  <c r="AA160" i="10"/>
  <c r="AA159" i="10"/>
  <c r="AA158" i="10"/>
  <c r="AA157" i="10"/>
  <c r="AA156" i="10"/>
  <c r="AA155" i="10"/>
  <c r="AA154" i="10"/>
  <c r="AA153" i="10"/>
  <c r="AA152" i="10"/>
  <c r="AA151" i="10"/>
  <c r="AA150" i="10"/>
  <c r="AA149" i="10"/>
  <c r="AA148" i="10"/>
  <c r="AA147" i="10"/>
  <c r="AA146" i="10"/>
  <c r="AA145" i="10"/>
  <c r="AA144" i="10"/>
  <c r="AA143" i="10"/>
  <c r="AA142" i="10"/>
  <c r="AA141" i="10"/>
  <c r="AA140" i="10"/>
  <c r="AA139" i="10"/>
  <c r="AA138" i="10"/>
  <c r="AA137" i="10"/>
  <c r="AA136" i="10"/>
  <c r="AA135" i="10"/>
  <c r="AA134" i="10"/>
  <c r="AA133" i="10"/>
  <c r="AA132" i="10"/>
  <c r="AA131" i="10"/>
  <c r="AA130" i="10"/>
  <c r="AA129" i="10"/>
  <c r="AA128" i="10"/>
  <c r="AA127" i="10"/>
  <c r="AA126" i="10"/>
  <c r="AA125" i="10"/>
  <c r="AA124" i="10"/>
  <c r="AA123" i="10"/>
  <c r="AA122" i="10"/>
  <c r="AA121" i="10"/>
  <c r="AA120" i="10"/>
  <c r="AA119" i="10"/>
  <c r="AA118" i="10"/>
  <c r="AA117" i="10"/>
  <c r="AA116" i="10"/>
  <c r="AA115" i="10"/>
  <c r="AA114" i="10"/>
  <c r="AA113" i="10"/>
  <c r="AA112" i="10"/>
  <c r="AA111" i="10"/>
  <c r="AA110" i="10"/>
  <c r="AA109" i="10"/>
  <c r="AA108" i="10"/>
  <c r="AA107" i="10"/>
  <c r="AA106" i="10"/>
  <c r="AA105" i="10"/>
  <c r="AA104" i="10"/>
  <c r="AA103" i="10"/>
  <c r="AA102" i="10"/>
  <c r="AA101" i="10"/>
  <c r="AA100" i="10"/>
  <c r="AA99" i="10"/>
  <c r="AA98" i="10"/>
  <c r="AA97" i="10"/>
  <c r="AA96" i="10"/>
  <c r="AA95" i="10"/>
  <c r="AA94" i="10"/>
  <c r="AA93" i="10"/>
  <c r="AA92" i="10"/>
  <c r="AA91" i="10"/>
  <c r="AA90" i="10"/>
  <c r="AA89" i="10"/>
  <c r="AA88" i="10"/>
  <c r="AA87" i="10"/>
  <c r="AA86" i="10"/>
  <c r="AA85" i="10"/>
  <c r="AA84" i="10"/>
  <c r="AA83" i="10"/>
  <c r="AA82" i="10"/>
  <c r="AA81" i="10"/>
  <c r="AA80" i="10"/>
  <c r="AA79" i="10"/>
  <c r="AA78" i="10"/>
  <c r="AA77" i="10"/>
  <c r="AA76" i="10"/>
  <c r="AA75" i="10"/>
  <c r="AA74" i="10"/>
  <c r="AA73" i="10"/>
  <c r="AA72" i="10"/>
  <c r="AA71" i="10"/>
  <c r="AA70" i="10"/>
  <c r="AA69" i="10"/>
  <c r="AA68" i="10"/>
  <c r="AA67" i="10"/>
  <c r="AA66" i="10"/>
  <c r="AA65" i="10"/>
  <c r="AA64" i="10"/>
  <c r="AA63" i="10"/>
  <c r="AA62" i="10"/>
  <c r="AA61" i="10"/>
  <c r="AA60" i="10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3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AA22" i="10"/>
  <c r="K22" i="8"/>
  <c r="L22" i="8"/>
  <c r="N22" i="8"/>
  <c r="O22" i="8"/>
  <c r="K23" i="8"/>
  <c r="L23" i="8"/>
  <c r="N23" i="8"/>
  <c r="O23" i="8"/>
  <c r="K24" i="8"/>
  <c r="L24" i="8"/>
  <c r="N24" i="8"/>
  <c r="O24" i="8"/>
  <c r="K25" i="8"/>
  <c r="L25" i="8"/>
  <c r="N25" i="8"/>
  <c r="O25" i="8"/>
  <c r="K26" i="8"/>
  <c r="L26" i="8"/>
  <c r="N26" i="8"/>
  <c r="O26" i="8"/>
  <c r="K27" i="8"/>
  <c r="L27" i="8"/>
  <c r="N27" i="8"/>
  <c r="O27" i="8"/>
  <c r="K28" i="8"/>
  <c r="L28" i="8"/>
  <c r="N28" i="8"/>
  <c r="O28" i="8"/>
  <c r="K29" i="8"/>
  <c r="L29" i="8"/>
  <c r="N29" i="8"/>
  <c r="O29" i="8"/>
  <c r="K30" i="8"/>
  <c r="L30" i="8"/>
  <c r="N30" i="8"/>
  <c r="O30" i="8"/>
  <c r="K31" i="8"/>
  <c r="L31" i="8"/>
  <c r="N31" i="8"/>
  <c r="O31" i="8"/>
  <c r="K32" i="8"/>
  <c r="L32" i="8"/>
  <c r="N32" i="8"/>
  <c r="O32" i="8"/>
  <c r="K33" i="8"/>
  <c r="L33" i="8"/>
  <c r="N33" i="8"/>
  <c r="O33" i="8"/>
  <c r="K34" i="8"/>
  <c r="L34" i="8"/>
  <c r="N34" i="8"/>
  <c r="O34" i="8"/>
  <c r="K35" i="8"/>
  <c r="L35" i="8"/>
  <c r="N35" i="8"/>
  <c r="O35" i="8"/>
  <c r="K36" i="8"/>
  <c r="L36" i="8"/>
  <c r="N36" i="8"/>
  <c r="O36" i="8"/>
  <c r="K37" i="8"/>
  <c r="L37" i="8"/>
  <c r="N37" i="8"/>
  <c r="O37" i="8"/>
  <c r="K38" i="8"/>
  <c r="L38" i="8"/>
  <c r="N38" i="8"/>
  <c r="O38" i="8"/>
  <c r="K39" i="8"/>
  <c r="L39" i="8"/>
  <c r="N39" i="8"/>
  <c r="O39" i="8"/>
  <c r="K40" i="8"/>
  <c r="L40" i="8"/>
  <c r="N40" i="8"/>
  <c r="O40" i="8"/>
  <c r="K41" i="8"/>
  <c r="L41" i="8"/>
  <c r="N41" i="8"/>
  <c r="O41" i="8"/>
  <c r="K42" i="8"/>
  <c r="L42" i="8"/>
  <c r="N42" i="8"/>
  <c r="O42" i="8"/>
  <c r="K43" i="8"/>
  <c r="L43" i="8"/>
  <c r="N43" i="8"/>
  <c r="O43" i="8"/>
  <c r="K44" i="8"/>
  <c r="L44" i="8"/>
  <c r="N44" i="8"/>
  <c r="O44" i="8"/>
  <c r="K45" i="8"/>
  <c r="L45" i="8"/>
  <c r="N45" i="8"/>
  <c r="O45" i="8"/>
  <c r="K46" i="8"/>
  <c r="L46" i="8"/>
  <c r="N46" i="8"/>
  <c r="O46" i="8"/>
  <c r="K47" i="8"/>
  <c r="L47" i="8"/>
  <c r="N47" i="8"/>
  <c r="O47" i="8"/>
  <c r="K48" i="8"/>
  <c r="L48" i="8"/>
  <c r="N48" i="8"/>
  <c r="O48" i="8"/>
  <c r="K49" i="8"/>
  <c r="L49" i="8"/>
  <c r="N49" i="8"/>
  <c r="O49" i="8"/>
  <c r="K50" i="8"/>
  <c r="L50" i="8"/>
  <c r="N50" i="8"/>
  <c r="O50" i="8"/>
  <c r="K51" i="8"/>
  <c r="L51" i="8"/>
  <c r="N51" i="8"/>
  <c r="O51" i="8"/>
  <c r="K52" i="8"/>
  <c r="L52" i="8"/>
  <c r="N52" i="8"/>
  <c r="O52" i="8"/>
  <c r="K53" i="8"/>
  <c r="L53" i="8"/>
  <c r="N53" i="8"/>
  <c r="O53" i="8"/>
  <c r="K54" i="8"/>
  <c r="L54" i="8"/>
  <c r="N54" i="8"/>
  <c r="O54" i="8"/>
  <c r="K55" i="8"/>
  <c r="L55" i="8"/>
  <c r="N55" i="8"/>
  <c r="O55" i="8"/>
  <c r="K56" i="8"/>
  <c r="L56" i="8"/>
  <c r="N56" i="8"/>
  <c r="O56" i="8"/>
  <c r="K57" i="8"/>
  <c r="L57" i="8"/>
  <c r="N57" i="8"/>
  <c r="O57" i="8"/>
  <c r="K58" i="8"/>
  <c r="L58" i="8"/>
  <c r="N58" i="8"/>
  <c r="O58" i="8"/>
  <c r="K59" i="8"/>
  <c r="L59" i="8"/>
  <c r="N59" i="8"/>
  <c r="O59" i="8"/>
  <c r="K60" i="8"/>
  <c r="L60" i="8"/>
  <c r="N60" i="8"/>
  <c r="O60" i="8"/>
  <c r="K61" i="8"/>
  <c r="L61" i="8"/>
  <c r="N61" i="8"/>
  <c r="O61" i="8"/>
  <c r="K62" i="8"/>
  <c r="L62" i="8"/>
  <c r="N62" i="8"/>
  <c r="O62" i="8"/>
  <c r="K63" i="8"/>
  <c r="L63" i="8"/>
  <c r="N63" i="8"/>
  <c r="O63" i="8"/>
  <c r="K64" i="8"/>
  <c r="L64" i="8"/>
  <c r="N64" i="8"/>
  <c r="O64" i="8"/>
  <c r="K65" i="8"/>
  <c r="L65" i="8"/>
  <c r="N65" i="8"/>
  <c r="O65" i="8"/>
  <c r="K66" i="8"/>
  <c r="L66" i="8"/>
  <c r="N66" i="8"/>
  <c r="O66" i="8"/>
  <c r="K67" i="8"/>
  <c r="L67" i="8"/>
  <c r="N67" i="8"/>
  <c r="O67" i="8"/>
  <c r="K68" i="8"/>
  <c r="L68" i="8"/>
  <c r="N68" i="8"/>
  <c r="O68" i="8"/>
  <c r="K69" i="8"/>
  <c r="L69" i="8"/>
  <c r="N69" i="8"/>
  <c r="O69" i="8"/>
  <c r="K70" i="8"/>
  <c r="L70" i="8"/>
  <c r="N70" i="8"/>
  <c r="O70" i="8"/>
  <c r="K71" i="8"/>
  <c r="L71" i="8"/>
  <c r="N71" i="8"/>
  <c r="O71" i="8"/>
  <c r="K72" i="8"/>
  <c r="L72" i="8"/>
  <c r="N72" i="8"/>
  <c r="O72" i="8"/>
  <c r="K73" i="8"/>
  <c r="L73" i="8"/>
  <c r="N73" i="8"/>
  <c r="O73" i="8"/>
  <c r="K74" i="8"/>
  <c r="L74" i="8"/>
  <c r="N74" i="8"/>
  <c r="O74" i="8"/>
  <c r="K75" i="8"/>
  <c r="L75" i="8"/>
  <c r="N75" i="8"/>
  <c r="O75" i="8"/>
  <c r="K76" i="8"/>
  <c r="L76" i="8"/>
  <c r="N76" i="8"/>
  <c r="O76" i="8"/>
  <c r="K77" i="8"/>
  <c r="L77" i="8"/>
  <c r="N77" i="8"/>
  <c r="O77" i="8"/>
  <c r="K78" i="8"/>
  <c r="L78" i="8"/>
  <c r="N78" i="8"/>
  <c r="O78" i="8"/>
  <c r="K79" i="8"/>
  <c r="L79" i="8"/>
  <c r="N79" i="8"/>
  <c r="O79" i="8"/>
  <c r="K80" i="8"/>
  <c r="L80" i="8"/>
  <c r="N80" i="8"/>
  <c r="O80" i="8"/>
  <c r="K81" i="8"/>
  <c r="L81" i="8"/>
  <c r="N81" i="8"/>
  <c r="O81" i="8"/>
  <c r="K82" i="8"/>
  <c r="L82" i="8"/>
  <c r="N82" i="8"/>
  <c r="O82" i="8"/>
  <c r="K83" i="8"/>
  <c r="L83" i="8"/>
  <c r="N83" i="8"/>
  <c r="O83" i="8"/>
  <c r="K84" i="8"/>
  <c r="L84" i="8"/>
  <c r="N84" i="8"/>
  <c r="O84" i="8"/>
  <c r="K85" i="8"/>
  <c r="L85" i="8"/>
  <c r="N85" i="8"/>
  <c r="O85" i="8"/>
  <c r="K86" i="8"/>
  <c r="L86" i="8"/>
  <c r="N86" i="8"/>
  <c r="O86" i="8"/>
  <c r="K87" i="8"/>
  <c r="L87" i="8"/>
  <c r="N87" i="8"/>
  <c r="O87" i="8"/>
  <c r="K88" i="8"/>
  <c r="L88" i="8"/>
  <c r="N88" i="8"/>
  <c r="O88" i="8"/>
  <c r="K89" i="8"/>
  <c r="L89" i="8"/>
  <c r="N89" i="8"/>
  <c r="O89" i="8"/>
  <c r="K90" i="8"/>
  <c r="L90" i="8"/>
  <c r="N90" i="8"/>
  <c r="O90" i="8"/>
  <c r="K91" i="8"/>
  <c r="L91" i="8"/>
  <c r="N91" i="8"/>
  <c r="O91" i="8"/>
  <c r="K92" i="8"/>
  <c r="L92" i="8"/>
  <c r="N92" i="8"/>
  <c r="O92" i="8"/>
  <c r="K93" i="8"/>
  <c r="L93" i="8"/>
  <c r="N93" i="8"/>
  <c r="O93" i="8"/>
  <c r="K94" i="8"/>
  <c r="L94" i="8"/>
  <c r="N94" i="8"/>
  <c r="O94" i="8"/>
  <c r="K95" i="8"/>
  <c r="L95" i="8"/>
  <c r="N95" i="8"/>
  <c r="O95" i="8"/>
  <c r="K96" i="8"/>
  <c r="L96" i="8"/>
  <c r="N96" i="8"/>
  <c r="O96" i="8"/>
  <c r="K97" i="8"/>
  <c r="L97" i="8"/>
  <c r="N97" i="8"/>
  <c r="O97" i="8"/>
  <c r="K98" i="8"/>
  <c r="L98" i="8"/>
  <c r="N98" i="8"/>
  <c r="O98" i="8"/>
  <c r="K99" i="8"/>
  <c r="L99" i="8"/>
  <c r="N99" i="8"/>
  <c r="O99" i="8"/>
  <c r="K100" i="8"/>
  <c r="L100" i="8"/>
  <c r="N100" i="8"/>
  <c r="O100" i="8"/>
  <c r="K101" i="8"/>
  <c r="L101" i="8"/>
  <c r="N101" i="8"/>
  <c r="O101" i="8"/>
  <c r="K102" i="8"/>
  <c r="L102" i="8"/>
  <c r="N102" i="8"/>
  <c r="O102" i="8"/>
  <c r="K103" i="8"/>
  <c r="L103" i="8"/>
  <c r="N103" i="8"/>
  <c r="O103" i="8"/>
  <c r="K104" i="8"/>
  <c r="L104" i="8"/>
  <c r="N104" i="8"/>
  <c r="O104" i="8"/>
  <c r="K105" i="8"/>
  <c r="L105" i="8"/>
  <c r="N105" i="8"/>
  <c r="O105" i="8"/>
  <c r="K106" i="8"/>
  <c r="L106" i="8"/>
  <c r="N106" i="8"/>
  <c r="O106" i="8"/>
  <c r="K107" i="8"/>
  <c r="L107" i="8"/>
  <c r="N107" i="8"/>
  <c r="O107" i="8"/>
  <c r="K108" i="8"/>
  <c r="L108" i="8"/>
  <c r="N108" i="8"/>
  <c r="O108" i="8"/>
  <c r="K109" i="8"/>
  <c r="L109" i="8"/>
  <c r="N109" i="8"/>
  <c r="O109" i="8"/>
  <c r="K110" i="8"/>
  <c r="L110" i="8"/>
  <c r="N110" i="8"/>
  <c r="O110" i="8"/>
  <c r="K111" i="8"/>
  <c r="L111" i="8"/>
  <c r="N111" i="8"/>
  <c r="O111" i="8"/>
  <c r="K112" i="8"/>
  <c r="L112" i="8"/>
  <c r="N112" i="8"/>
  <c r="O112" i="8"/>
  <c r="K113" i="8"/>
  <c r="L113" i="8"/>
  <c r="N113" i="8"/>
  <c r="O113" i="8"/>
  <c r="K114" i="8"/>
  <c r="L114" i="8"/>
  <c r="N114" i="8"/>
  <c r="O114" i="8"/>
  <c r="K115" i="8"/>
  <c r="L115" i="8"/>
  <c r="N115" i="8"/>
  <c r="O115" i="8"/>
  <c r="K116" i="8"/>
  <c r="L116" i="8"/>
  <c r="N116" i="8"/>
  <c r="O116" i="8"/>
  <c r="K117" i="8"/>
  <c r="L117" i="8"/>
  <c r="N117" i="8"/>
  <c r="O117" i="8"/>
  <c r="K118" i="8"/>
  <c r="L118" i="8"/>
  <c r="N118" i="8"/>
  <c r="O118" i="8"/>
  <c r="K119" i="8"/>
  <c r="L119" i="8"/>
  <c r="N119" i="8"/>
  <c r="O119" i="8"/>
  <c r="K120" i="8"/>
  <c r="L120" i="8"/>
  <c r="N120" i="8"/>
  <c r="O120" i="8"/>
  <c r="K121" i="8"/>
  <c r="L121" i="8"/>
  <c r="N121" i="8"/>
  <c r="O121" i="8"/>
  <c r="K122" i="8"/>
  <c r="L122" i="8"/>
  <c r="N122" i="8"/>
  <c r="O122" i="8"/>
  <c r="K123" i="8"/>
  <c r="L123" i="8"/>
  <c r="N123" i="8"/>
  <c r="O123" i="8"/>
  <c r="K124" i="8"/>
  <c r="L124" i="8"/>
  <c r="N124" i="8"/>
  <c r="O124" i="8"/>
  <c r="K125" i="8"/>
  <c r="L125" i="8"/>
  <c r="N125" i="8"/>
  <c r="O125" i="8"/>
  <c r="K126" i="8"/>
  <c r="L126" i="8"/>
  <c r="N126" i="8"/>
  <c r="O126" i="8"/>
  <c r="K127" i="8"/>
  <c r="L127" i="8"/>
  <c r="N127" i="8"/>
  <c r="O127" i="8"/>
  <c r="K128" i="8"/>
  <c r="L128" i="8"/>
  <c r="N128" i="8"/>
  <c r="O128" i="8"/>
  <c r="K129" i="8"/>
  <c r="L129" i="8"/>
  <c r="N129" i="8"/>
  <c r="O129" i="8"/>
  <c r="K130" i="8"/>
  <c r="L130" i="8"/>
  <c r="N130" i="8"/>
  <c r="O130" i="8"/>
  <c r="K131" i="8"/>
  <c r="L131" i="8"/>
  <c r="N131" i="8"/>
  <c r="O131" i="8"/>
  <c r="K132" i="8"/>
  <c r="L132" i="8"/>
  <c r="N132" i="8"/>
  <c r="O132" i="8"/>
  <c r="K133" i="8"/>
  <c r="L133" i="8"/>
  <c r="N133" i="8"/>
  <c r="O133" i="8"/>
  <c r="K134" i="8"/>
  <c r="L134" i="8"/>
  <c r="N134" i="8"/>
  <c r="O134" i="8"/>
  <c r="K135" i="8"/>
  <c r="L135" i="8"/>
  <c r="N135" i="8"/>
  <c r="O135" i="8"/>
  <c r="K136" i="8"/>
  <c r="L136" i="8"/>
  <c r="N136" i="8"/>
  <c r="O136" i="8"/>
  <c r="K137" i="8"/>
  <c r="L137" i="8"/>
  <c r="N137" i="8"/>
  <c r="O137" i="8"/>
  <c r="K138" i="8"/>
  <c r="L138" i="8"/>
  <c r="N138" i="8"/>
  <c r="O138" i="8"/>
  <c r="K139" i="8"/>
  <c r="L139" i="8"/>
  <c r="N139" i="8"/>
  <c r="O139" i="8"/>
  <c r="K140" i="8"/>
  <c r="L140" i="8"/>
  <c r="N140" i="8"/>
  <c r="O140" i="8"/>
  <c r="K141" i="8"/>
  <c r="L141" i="8"/>
  <c r="N141" i="8"/>
  <c r="O141" i="8"/>
  <c r="K142" i="8"/>
  <c r="L142" i="8"/>
  <c r="N142" i="8"/>
  <c r="O142" i="8"/>
  <c r="K143" i="8"/>
  <c r="L143" i="8"/>
  <c r="N143" i="8"/>
  <c r="O143" i="8"/>
  <c r="K144" i="8"/>
  <c r="L144" i="8"/>
  <c r="N144" i="8"/>
  <c r="O144" i="8"/>
  <c r="K145" i="8"/>
  <c r="L145" i="8"/>
  <c r="N145" i="8"/>
  <c r="O145" i="8"/>
  <c r="K146" i="8"/>
  <c r="L146" i="8"/>
  <c r="N146" i="8"/>
  <c r="O146" i="8"/>
  <c r="K147" i="8"/>
  <c r="L147" i="8"/>
  <c r="N147" i="8"/>
  <c r="O147" i="8"/>
  <c r="K148" i="8"/>
  <c r="L148" i="8"/>
  <c r="N148" i="8"/>
  <c r="O148" i="8"/>
  <c r="K149" i="8"/>
  <c r="L149" i="8"/>
  <c r="N149" i="8"/>
  <c r="O149" i="8"/>
  <c r="K150" i="8"/>
  <c r="L150" i="8"/>
  <c r="N150" i="8"/>
  <c r="O150" i="8"/>
  <c r="K151" i="8"/>
  <c r="L151" i="8"/>
  <c r="N151" i="8"/>
  <c r="O151" i="8"/>
  <c r="K152" i="8"/>
  <c r="L152" i="8"/>
  <c r="N152" i="8"/>
  <c r="O152" i="8"/>
  <c r="K153" i="8"/>
  <c r="L153" i="8"/>
  <c r="N153" i="8"/>
  <c r="O153" i="8"/>
  <c r="K154" i="8"/>
  <c r="L154" i="8"/>
  <c r="N154" i="8"/>
  <c r="O154" i="8"/>
  <c r="K155" i="8"/>
  <c r="L155" i="8"/>
  <c r="N155" i="8"/>
  <c r="O155" i="8"/>
  <c r="K156" i="8"/>
  <c r="L156" i="8"/>
  <c r="N156" i="8"/>
  <c r="O156" i="8"/>
  <c r="K157" i="8"/>
  <c r="L157" i="8"/>
  <c r="N157" i="8"/>
  <c r="O157" i="8"/>
  <c r="K158" i="8"/>
  <c r="L158" i="8"/>
  <c r="N158" i="8"/>
  <c r="O158" i="8"/>
  <c r="K159" i="8"/>
  <c r="L159" i="8"/>
  <c r="N159" i="8"/>
  <c r="O159" i="8"/>
  <c r="K160" i="8"/>
  <c r="L160" i="8"/>
  <c r="N160" i="8"/>
  <c r="O160" i="8"/>
  <c r="K161" i="8"/>
  <c r="L161" i="8"/>
  <c r="N161" i="8"/>
  <c r="O161" i="8"/>
  <c r="K162" i="8"/>
  <c r="L162" i="8"/>
  <c r="N162" i="8"/>
  <c r="O162" i="8"/>
  <c r="K163" i="8"/>
  <c r="L163" i="8"/>
  <c r="N163" i="8"/>
  <c r="O163" i="8"/>
  <c r="K164" i="8"/>
  <c r="L164" i="8"/>
  <c r="N164" i="8"/>
  <c r="O164" i="8"/>
  <c r="K165" i="8"/>
  <c r="L165" i="8"/>
  <c r="N165" i="8"/>
  <c r="O165" i="8"/>
  <c r="K166" i="8"/>
  <c r="L166" i="8"/>
  <c r="N166" i="8"/>
  <c r="O166" i="8"/>
  <c r="K167" i="8"/>
  <c r="L167" i="8"/>
  <c r="N167" i="8"/>
  <c r="O167" i="8"/>
  <c r="K168" i="8"/>
  <c r="L168" i="8"/>
  <c r="N168" i="8"/>
  <c r="O168" i="8"/>
  <c r="K169" i="8"/>
  <c r="L169" i="8"/>
  <c r="N169" i="8"/>
  <c r="O169" i="8"/>
  <c r="K170" i="8"/>
  <c r="L170" i="8"/>
  <c r="N170" i="8"/>
  <c r="O170" i="8"/>
  <c r="K171" i="8"/>
  <c r="L171" i="8"/>
  <c r="N171" i="8"/>
  <c r="O171" i="8"/>
  <c r="K172" i="8"/>
  <c r="L172" i="8"/>
  <c r="N172" i="8"/>
  <c r="O172" i="8"/>
  <c r="K173" i="8"/>
  <c r="L173" i="8"/>
  <c r="N173" i="8"/>
  <c r="O173" i="8"/>
  <c r="K174" i="8"/>
  <c r="L174" i="8"/>
  <c r="N174" i="8"/>
  <c r="O174" i="8"/>
  <c r="K175" i="8"/>
  <c r="L175" i="8"/>
  <c r="N175" i="8"/>
  <c r="O175" i="8"/>
  <c r="K176" i="8"/>
  <c r="L176" i="8"/>
  <c r="N176" i="8"/>
  <c r="O176" i="8"/>
  <c r="K177" i="8"/>
  <c r="L177" i="8"/>
  <c r="N177" i="8"/>
  <c r="O177" i="8"/>
  <c r="K178" i="8"/>
  <c r="L178" i="8"/>
  <c r="N178" i="8"/>
  <c r="O178" i="8"/>
  <c r="K179" i="8"/>
  <c r="L179" i="8"/>
  <c r="N179" i="8"/>
  <c r="O179" i="8"/>
  <c r="K180" i="8"/>
  <c r="L180" i="8"/>
  <c r="N180" i="8"/>
  <c r="O180" i="8"/>
  <c r="K181" i="8"/>
  <c r="L181" i="8"/>
  <c r="N181" i="8"/>
  <c r="O181" i="8"/>
  <c r="K182" i="8"/>
  <c r="L182" i="8"/>
  <c r="N182" i="8"/>
  <c r="O182" i="8"/>
  <c r="K183" i="8"/>
  <c r="L183" i="8"/>
  <c r="N183" i="8"/>
  <c r="O183" i="8"/>
  <c r="K184" i="8"/>
  <c r="L184" i="8"/>
  <c r="N184" i="8"/>
  <c r="O184" i="8"/>
  <c r="K185" i="8"/>
  <c r="L185" i="8"/>
  <c r="N185" i="8"/>
  <c r="O185" i="8"/>
  <c r="K186" i="8"/>
  <c r="L186" i="8"/>
  <c r="N186" i="8"/>
  <c r="O186" i="8"/>
  <c r="K187" i="8"/>
  <c r="L187" i="8"/>
  <c r="N187" i="8"/>
  <c r="O187" i="8"/>
  <c r="K188" i="8"/>
  <c r="L188" i="8"/>
  <c r="N188" i="8"/>
  <c r="O188" i="8"/>
  <c r="K189" i="8"/>
  <c r="L189" i="8"/>
  <c r="N189" i="8"/>
  <c r="O189" i="8"/>
  <c r="K190" i="8"/>
  <c r="L190" i="8"/>
  <c r="N190" i="8"/>
  <c r="O190" i="8"/>
  <c r="K191" i="8"/>
  <c r="L191" i="8"/>
  <c r="N191" i="8"/>
  <c r="O191" i="8"/>
  <c r="K192" i="8"/>
  <c r="L192" i="8"/>
  <c r="N192" i="8"/>
  <c r="O192" i="8"/>
  <c r="K193" i="8"/>
  <c r="L193" i="8"/>
  <c r="N193" i="8"/>
  <c r="O193" i="8"/>
  <c r="K194" i="8"/>
  <c r="L194" i="8"/>
  <c r="N194" i="8"/>
  <c r="O194" i="8"/>
  <c r="K195" i="8"/>
  <c r="L195" i="8"/>
  <c r="N195" i="8"/>
  <c r="O195" i="8"/>
  <c r="K196" i="8"/>
  <c r="L196" i="8"/>
  <c r="N196" i="8"/>
  <c r="O196" i="8"/>
  <c r="K197" i="8"/>
  <c r="L197" i="8"/>
  <c r="N197" i="8"/>
  <c r="O197" i="8"/>
  <c r="K198" i="8"/>
  <c r="L198" i="8"/>
  <c r="N198" i="8"/>
  <c r="O198" i="8"/>
  <c r="K199" i="8"/>
  <c r="L199" i="8"/>
  <c r="N199" i="8"/>
  <c r="O199" i="8"/>
  <c r="K200" i="8"/>
  <c r="L200" i="8"/>
  <c r="N200" i="8"/>
  <c r="O200" i="8"/>
  <c r="K201" i="8"/>
  <c r="L201" i="8"/>
  <c r="N201" i="8"/>
  <c r="O201" i="8"/>
  <c r="K202" i="8"/>
  <c r="L202" i="8"/>
  <c r="N202" i="8"/>
  <c r="O202" i="8"/>
  <c r="K203" i="8"/>
  <c r="L203" i="8"/>
  <c r="N203" i="8"/>
  <c r="O203" i="8"/>
  <c r="K204" i="8"/>
  <c r="L204" i="8"/>
  <c r="N204" i="8"/>
  <c r="O204" i="8"/>
  <c r="K205" i="8"/>
  <c r="L205" i="8"/>
  <c r="N205" i="8"/>
  <c r="O205" i="8"/>
  <c r="K206" i="8"/>
  <c r="L206" i="8"/>
  <c r="N206" i="8"/>
  <c r="O206" i="8"/>
  <c r="K207" i="8"/>
  <c r="L207" i="8"/>
  <c r="N207" i="8"/>
  <c r="O207" i="8"/>
  <c r="K208" i="8"/>
  <c r="L208" i="8"/>
  <c r="N208" i="8"/>
  <c r="O208" i="8"/>
  <c r="K209" i="8"/>
  <c r="L209" i="8"/>
  <c r="N209" i="8"/>
  <c r="O209" i="8"/>
  <c r="K210" i="8"/>
  <c r="L210" i="8"/>
  <c r="N210" i="8"/>
  <c r="O210" i="8"/>
  <c r="K211" i="8"/>
  <c r="L211" i="8"/>
  <c r="N211" i="8"/>
  <c r="O211" i="8"/>
  <c r="K212" i="8"/>
  <c r="L212" i="8"/>
  <c r="N212" i="8"/>
  <c r="O212" i="8"/>
  <c r="K213" i="8"/>
  <c r="L213" i="8"/>
  <c r="N213" i="8"/>
  <c r="O213" i="8"/>
  <c r="K214" i="8"/>
  <c r="L214" i="8"/>
  <c r="N214" i="8"/>
  <c r="O214" i="8"/>
  <c r="K215" i="8"/>
  <c r="L215" i="8"/>
  <c r="N215" i="8"/>
  <c r="O215" i="8"/>
  <c r="K216" i="8"/>
  <c r="L216" i="8"/>
  <c r="N216" i="8"/>
  <c r="O216" i="8"/>
  <c r="K217" i="8"/>
  <c r="L217" i="8"/>
  <c r="N217" i="8"/>
  <c r="O217" i="8"/>
  <c r="K218" i="8"/>
  <c r="L218" i="8"/>
  <c r="N218" i="8"/>
  <c r="O218" i="8"/>
  <c r="K219" i="8"/>
  <c r="L219" i="8"/>
  <c r="N219" i="8"/>
  <c r="O219" i="8"/>
  <c r="K220" i="8"/>
  <c r="L220" i="8"/>
  <c r="N220" i="8"/>
  <c r="O220" i="8"/>
  <c r="K221" i="8"/>
  <c r="L221" i="8"/>
  <c r="N221" i="8"/>
  <c r="O221" i="8"/>
  <c r="K222" i="8"/>
  <c r="L222" i="8"/>
  <c r="N222" i="8"/>
  <c r="O222" i="8"/>
  <c r="K223" i="8"/>
  <c r="L223" i="8"/>
  <c r="N223" i="8"/>
  <c r="O223" i="8"/>
  <c r="K224" i="8"/>
  <c r="L224" i="8"/>
  <c r="N224" i="8"/>
  <c r="O224" i="8"/>
  <c r="K225" i="8"/>
  <c r="L225" i="8"/>
  <c r="N225" i="8"/>
  <c r="O225" i="8"/>
  <c r="K226" i="8"/>
  <c r="L226" i="8"/>
  <c r="N226" i="8"/>
  <c r="O226" i="8"/>
  <c r="K227" i="8"/>
  <c r="L227" i="8"/>
  <c r="N227" i="8"/>
  <c r="O227" i="8"/>
  <c r="K228" i="8"/>
  <c r="L228" i="8"/>
  <c r="N228" i="8"/>
  <c r="O228" i="8"/>
  <c r="K229" i="8"/>
  <c r="L229" i="8"/>
  <c r="N229" i="8"/>
  <c r="O229" i="8"/>
  <c r="K230" i="8"/>
  <c r="L230" i="8"/>
  <c r="N230" i="8"/>
  <c r="O230" i="8"/>
  <c r="K231" i="8"/>
  <c r="L231" i="8"/>
  <c r="N231" i="8"/>
  <c r="O231" i="8"/>
  <c r="K232" i="8"/>
  <c r="L232" i="8"/>
  <c r="N232" i="8"/>
  <c r="O232" i="8"/>
  <c r="K233" i="8"/>
  <c r="L233" i="8"/>
  <c r="N233" i="8"/>
  <c r="O233" i="8"/>
  <c r="K234" i="8"/>
  <c r="L234" i="8"/>
  <c r="N234" i="8"/>
  <c r="O234" i="8"/>
  <c r="K235" i="8"/>
  <c r="L235" i="8"/>
  <c r="N235" i="8"/>
  <c r="O235" i="8"/>
  <c r="K236" i="8"/>
  <c r="L236" i="8"/>
  <c r="N236" i="8"/>
  <c r="O236" i="8"/>
  <c r="K237" i="8"/>
  <c r="L237" i="8"/>
  <c r="N237" i="8"/>
  <c r="O237" i="8"/>
  <c r="K238" i="8"/>
  <c r="L238" i="8"/>
  <c r="N238" i="8"/>
  <c r="O238" i="8"/>
  <c r="K239" i="8"/>
  <c r="L239" i="8"/>
  <c r="N239" i="8"/>
  <c r="O239" i="8"/>
  <c r="K240" i="8"/>
  <c r="L240" i="8"/>
  <c r="N240" i="8"/>
  <c r="O240" i="8"/>
  <c r="K241" i="8"/>
  <c r="L241" i="8"/>
  <c r="N241" i="8"/>
  <c r="O241" i="8"/>
  <c r="K242" i="8"/>
  <c r="L242" i="8"/>
  <c r="N242" i="8"/>
  <c r="O242" i="8"/>
  <c r="K243" i="8"/>
  <c r="L243" i="8"/>
  <c r="N243" i="8"/>
  <c r="O243" i="8"/>
  <c r="K244" i="8"/>
  <c r="L244" i="8"/>
  <c r="N244" i="8"/>
  <c r="O244" i="8"/>
  <c r="K245" i="8"/>
  <c r="L245" i="8"/>
  <c r="N245" i="8"/>
  <c r="O245" i="8"/>
  <c r="K246" i="8"/>
  <c r="L246" i="8"/>
  <c r="N246" i="8"/>
  <c r="O246" i="8"/>
  <c r="K247" i="8"/>
  <c r="L247" i="8"/>
  <c r="N247" i="8"/>
  <c r="O247" i="8"/>
  <c r="K248" i="8"/>
  <c r="L248" i="8"/>
  <c r="N248" i="8"/>
  <c r="O248" i="8"/>
  <c r="K249" i="8"/>
  <c r="L249" i="8"/>
  <c r="N249" i="8"/>
  <c r="O249" i="8"/>
  <c r="K250" i="8"/>
  <c r="L250" i="8"/>
  <c r="N250" i="8"/>
  <c r="O250" i="8"/>
  <c r="K251" i="8"/>
  <c r="L251" i="8"/>
  <c r="N251" i="8"/>
  <c r="O251" i="8"/>
  <c r="K252" i="8"/>
  <c r="L252" i="8"/>
  <c r="N252" i="8"/>
  <c r="O252" i="8"/>
  <c r="K253" i="8"/>
  <c r="L253" i="8"/>
  <c r="N253" i="8"/>
  <c r="O253" i="8"/>
  <c r="K254" i="8"/>
  <c r="L254" i="8"/>
  <c r="N254" i="8"/>
  <c r="O254" i="8"/>
  <c r="K255" i="8"/>
  <c r="L255" i="8"/>
  <c r="N255" i="8"/>
  <c r="O255" i="8"/>
  <c r="K256" i="8"/>
  <c r="L256" i="8"/>
  <c r="N256" i="8"/>
  <c r="O256" i="8"/>
  <c r="K257" i="8"/>
  <c r="L257" i="8"/>
  <c r="N257" i="8"/>
  <c r="O257" i="8"/>
  <c r="K258" i="8"/>
  <c r="L258" i="8"/>
  <c r="N258" i="8"/>
  <c r="O258" i="8"/>
  <c r="K259" i="8"/>
  <c r="L259" i="8"/>
  <c r="N259" i="8"/>
  <c r="O259" i="8"/>
  <c r="K260" i="8"/>
  <c r="L260" i="8"/>
  <c r="N260" i="8"/>
  <c r="O260" i="8"/>
  <c r="K261" i="8"/>
  <c r="L261" i="8"/>
  <c r="N261" i="8"/>
  <c r="O261" i="8"/>
  <c r="K262" i="8"/>
  <c r="L262" i="8"/>
  <c r="N262" i="8"/>
  <c r="O262" i="8"/>
  <c r="K263" i="8"/>
  <c r="L263" i="8"/>
  <c r="N263" i="8"/>
  <c r="O263" i="8"/>
  <c r="K264" i="8"/>
  <c r="L264" i="8"/>
  <c r="N264" i="8"/>
  <c r="O264" i="8"/>
  <c r="K265" i="8"/>
  <c r="L265" i="8"/>
  <c r="N265" i="8"/>
  <c r="O265" i="8"/>
  <c r="K266" i="8"/>
  <c r="L266" i="8"/>
  <c r="N266" i="8"/>
  <c r="O266" i="8"/>
  <c r="K267" i="8"/>
  <c r="L267" i="8"/>
  <c r="N267" i="8"/>
  <c r="O267" i="8"/>
  <c r="K268" i="8"/>
  <c r="L268" i="8"/>
  <c r="N268" i="8"/>
  <c r="O268" i="8"/>
  <c r="K269" i="8"/>
  <c r="L269" i="8"/>
  <c r="N269" i="8"/>
  <c r="O269" i="8"/>
  <c r="K270" i="8"/>
  <c r="L270" i="8"/>
  <c r="N270" i="8"/>
  <c r="O270" i="8"/>
  <c r="K271" i="8"/>
  <c r="L271" i="8"/>
  <c r="N271" i="8"/>
  <c r="O271" i="8"/>
  <c r="K272" i="8"/>
  <c r="L272" i="8"/>
  <c r="N272" i="8"/>
  <c r="O272" i="8"/>
  <c r="K273" i="8"/>
  <c r="L273" i="8"/>
  <c r="N273" i="8"/>
  <c r="O273" i="8"/>
  <c r="K274" i="8"/>
  <c r="L274" i="8"/>
  <c r="N274" i="8"/>
  <c r="O274" i="8"/>
  <c r="K275" i="8"/>
  <c r="L275" i="8"/>
  <c r="N275" i="8"/>
  <c r="O275" i="8"/>
  <c r="K276" i="8"/>
  <c r="L276" i="8"/>
  <c r="N276" i="8"/>
  <c r="O276" i="8"/>
  <c r="K277" i="8"/>
  <c r="L277" i="8"/>
  <c r="N277" i="8"/>
  <c r="O277" i="8"/>
  <c r="K278" i="8"/>
  <c r="L278" i="8"/>
  <c r="N278" i="8"/>
  <c r="O278" i="8"/>
  <c r="K279" i="8"/>
  <c r="L279" i="8"/>
  <c r="N279" i="8"/>
  <c r="O279" i="8"/>
  <c r="K280" i="8"/>
  <c r="L280" i="8"/>
  <c r="N280" i="8"/>
  <c r="O280" i="8"/>
  <c r="K281" i="8"/>
  <c r="L281" i="8"/>
  <c r="N281" i="8"/>
  <c r="O281" i="8"/>
  <c r="K282" i="8"/>
  <c r="L282" i="8"/>
  <c r="N282" i="8"/>
  <c r="O282" i="8"/>
  <c r="K283" i="8"/>
  <c r="L283" i="8"/>
  <c r="N283" i="8"/>
  <c r="O283" i="8"/>
  <c r="K284" i="8"/>
  <c r="L284" i="8"/>
  <c r="N284" i="8"/>
  <c r="O284" i="8"/>
  <c r="K285" i="8"/>
  <c r="L285" i="8"/>
  <c r="N285" i="8"/>
  <c r="O285" i="8"/>
  <c r="K286" i="8"/>
  <c r="L286" i="8"/>
  <c r="N286" i="8"/>
  <c r="O286" i="8"/>
  <c r="K287" i="8"/>
  <c r="L287" i="8"/>
  <c r="N287" i="8"/>
  <c r="O287" i="8"/>
  <c r="K288" i="8"/>
  <c r="L288" i="8"/>
  <c r="N288" i="8"/>
  <c r="O288" i="8"/>
  <c r="K289" i="8"/>
  <c r="L289" i="8"/>
  <c r="N289" i="8"/>
  <c r="O289" i="8"/>
  <c r="K290" i="8"/>
  <c r="L290" i="8"/>
  <c r="N290" i="8"/>
  <c r="O290" i="8"/>
  <c r="K291" i="8"/>
  <c r="L291" i="8"/>
  <c r="N291" i="8"/>
  <c r="O291" i="8"/>
  <c r="K292" i="8"/>
  <c r="L292" i="8"/>
  <c r="N292" i="8"/>
  <c r="O292" i="8"/>
  <c r="K293" i="8"/>
  <c r="L293" i="8"/>
  <c r="N293" i="8"/>
  <c r="O293" i="8"/>
  <c r="K294" i="8"/>
  <c r="L294" i="8"/>
  <c r="N294" i="8"/>
  <c r="O294" i="8"/>
  <c r="K295" i="8"/>
  <c r="L295" i="8"/>
  <c r="N295" i="8"/>
  <c r="O295" i="8"/>
  <c r="K296" i="8"/>
  <c r="L296" i="8"/>
  <c r="N296" i="8"/>
  <c r="O296" i="8"/>
  <c r="K297" i="8"/>
  <c r="L297" i="8"/>
  <c r="N297" i="8"/>
  <c r="O297" i="8"/>
  <c r="K298" i="8"/>
  <c r="L298" i="8"/>
  <c r="N298" i="8"/>
  <c r="O298" i="8"/>
  <c r="K299" i="8"/>
  <c r="L299" i="8"/>
  <c r="N299" i="8"/>
  <c r="O299" i="8"/>
  <c r="K300" i="8"/>
  <c r="L300" i="8"/>
  <c r="N300" i="8"/>
  <c r="O300" i="8"/>
  <c r="K301" i="8"/>
  <c r="L301" i="8"/>
  <c r="N301" i="8"/>
  <c r="O301" i="8"/>
  <c r="K302" i="8"/>
  <c r="L302" i="8"/>
  <c r="N302" i="8"/>
  <c r="O302" i="8"/>
  <c r="K303" i="8"/>
  <c r="L303" i="8"/>
  <c r="N303" i="8"/>
  <c r="O303" i="8"/>
  <c r="K304" i="8"/>
  <c r="L304" i="8"/>
  <c r="N304" i="8"/>
  <c r="O304" i="8"/>
  <c r="K305" i="8"/>
  <c r="L305" i="8"/>
  <c r="N305" i="8"/>
  <c r="O305" i="8"/>
  <c r="K306" i="8"/>
  <c r="L306" i="8"/>
  <c r="N306" i="8"/>
  <c r="O306" i="8"/>
  <c r="K307" i="8"/>
  <c r="L307" i="8"/>
  <c r="N307" i="8"/>
  <c r="O307" i="8"/>
  <c r="K308" i="8"/>
  <c r="L308" i="8"/>
  <c r="N308" i="8"/>
  <c r="O308" i="8"/>
  <c r="K309" i="8"/>
  <c r="L309" i="8"/>
  <c r="N309" i="8"/>
  <c r="O309" i="8"/>
  <c r="K310" i="8"/>
  <c r="L310" i="8"/>
  <c r="N310" i="8"/>
  <c r="O310" i="8"/>
  <c r="K311" i="8"/>
  <c r="L311" i="8"/>
  <c r="N311" i="8"/>
  <c r="O311" i="8"/>
  <c r="K312" i="8"/>
  <c r="L312" i="8"/>
  <c r="N312" i="8"/>
  <c r="O312" i="8"/>
  <c r="K313" i="8"/>
  <c r="L313" i="8"/>
  <c r="N313" i="8"/>
  <c r="O313" i="8"/>
  <c r="K314" i="8"/>
  <c r="L314" i="8"/>
  <c r="N314" i="8"/>
  <c r="O314" i="8"/>
  <c r="K315" i="8"/>
  <c r="L315" i="8"/>
  <c r="N315" i="8"/>
  <c r="O315" i="8"/>
  <c r="K316" i="8"/>
  <c r="L316" i="8"/>
  <c r="N316" i="8"/>
  <c r="O316" i="8"/>
  <c r="K317" i="8"/>
  <c r="L317" i="8"/>
  <c r="N317" i="8"/>
  <c r="O317" i="8"/>
  <c r="K318" i="8"/>
  <c r="L318" i="8"/>
  <c r="N318" i="8"/>
  <c r="O318" i="8"/>
  <c r="K319" i="8"/>
  <c r="L319" i="8"/>
  <c r="N319" i="8"/>
  <c r="O319" i="8"/>
  <c r="K320" i="8"/>
  <c r="L320" i="8"/>
  <c r="N320" i="8"/>
  <c r="O320" i="8"/>
  <c r="K321" i="8"/>
  <c r="L321" i="8"/>
  <c r="N321" i="8"/>
  <c r="O321" i="8"/>
  <c r="K322" i="8"/>
  <c r="L322" i="8"/>
  <c r="N322" i="8"/>
  <c r="O322" i="8"/>
  <c r="K323" i="8"/>
  <c r="L323" i="8"/>
  <c r="N323" i="8"/>
  <c r="O323" i="8"/>
  <c r="K324" i="8"/>
  <c r="L324" i="8"/>
  <c r="N324" i="8"/>
  <c r="O324" i="8"/>
  <c r="K325" i="8"/>
  <c r="L325" i="8"/>
  <c r="N325" i="8"/>
  <c r="O325" i="8"/>
  <c r="K326" i="8"/>
  <c r="L326" i="8"/>
  <c r="N326" i="8"/>
  <c r="O326" i="8"/>
  <c r="K327" i="8"/>
  <c r="L327" i="8"/>
  <c r="N327" i="8"/>
  <c r="O327" i="8"/>
  <c r="K328" i="8"/>
  <c r="L328" i="8"/>
  <c r="N328" i="8"/>
  <c r="O328" i="8"/>
  <c r="K329" i="8"/>
  <c r="L329" i="8"/>
  <c r="N329" i="8"/>
  <c r="O329" i="8"/>
  <c r="K330" i="8"/>
  <c r="L330" i="8"/>
  <c r="N330" i="8"/>
  <c r="O330" i="8"/>
  <c r="K331" i="8"/>
  <c r="L331" i="8"/>
  <c r="N331" i="8"/>
  <c r="O331" i="8"/>
  <c r="K332" i="8"/>
  <c r="L332" i="8"/>
  <c r="N332" i="8"/>
  <c r="O332" i="8"/>
  <c r="K333" i="8"/>
  <c r="L333" i="8"/>
  <c r="N333" i="8"/>
  <c r="O333" i="8"/>
  <c r="K334" i="8"/>
  <c r="L334" i="8"/>
  <c r="N334" i="8"/>
  <c r="O334" i="8"/>
  <c r="K335" i="8"/>
  <c r="L335" i="8"/>
  <c r="N335" i="8"/>
  <c r="O335" i="8"/>
  <c r="K336" i="8"/>
  <c r="L336" i="8"/>
  <c r="N336" i="8"/>
  <c r="O336" i="8"/>
  <c r="K337" i="8"/>
  <c r="L337" i="8"/>
  <c r="N337" i="8"/>
  <c r="O337" i="8"/>
  <c r="K338" i="8"/>
  <c r="L338" i="8"/>
  <c r="N338" i="8"/>
  <c r="O338" i="8"/>
  <c r="K339" i="8"/>
  <c r="L339" i="8"/>
  <c r="N339" i="8"/>
  <c r="O339" i="8"/>
  <c r="K340" i="8"/>
  <c r="L340" i="8"/>
  <c r="N340" i="8"/>
  <c r="O340" i="8"/>
  <c r="K341" i="8"/>
  <c r="L341" i="8"/>
  <c r="N341" i="8"/>
  <c r="O341" i="8"/>
  <c r="K342" i="8"/>
  <c r="L342" i="8"/>
  <c r="N342" i="8"/>
  <c r="O342" i="8"/>
  <c r="K343" i="8"/>
  <c r="L343" i="8"/>
  <c r="N343" i="8"/>
  <c r="O343" i="8"/>
  <c r="K344" i="8"/>
  <c r="L344" i="8"/>
  <c r="N344" i="8"/>
  <c r="O344" i="8"/>
  <c r="K345" i="8"/>
  <c r="L345" i="8"/>
  <c r="N345" i="8"/>
  <c r="O345" i="8"/>
  <c r="K346" i="8"/>
  <c r="L346" i="8"/>
  <c r="N346" i="8"/>
  <c r="O346" i="8"/>
  <c r="K347" i="8"/>
  <c r="L347" i="8"/>
  <c r="N347" i="8"/>
  <c r="O347" i="8"/>
  <c r="K348" i="8"/>
  <c r="L348" i="8"/>
  <c r="N348" i="8"/>
  <c r="O348" i="8"/>
  <c r="K349" i="8"/>
  <c r="L349" i="8"/>
  <c r="N349" i="8"/>
  <c r="O349" i="8"/>
  <c r="K350" i="8"/>
  <c r="L350" i="8"/>
  <c r="N350" i="8"/>
  <c r="O350" i="8"/>
  <c r="K351" i="8"/>
  <c r="L351" i="8"/>
  <c r="N351" i="8"/>
  <c r="O351" i="8"/>
  <c r="K352" i="8"/>
  <c r="L352" i="8"/>
  <c r="N352" i="8"/>
  <c r="O352" i="8"/>
  <c r="K353" i="8"/>
  <c r="L353" i="8"/>
  <c r="N353" i="8"/>
  <c r="O353" i="8"/>
  <c r="K354" i="8"/>
  <c r="L354" i="8"/>
  <c r="N354" i="8"/>
  <c r="O354" i="8"/>
  <c r="K355" i="8"/>
  <c r="L355" i="8"/>
  <c r="N355" i="8"/>
  <c r="O355" i="8"/>
  <c r="K356" i="8"/>
  <c r="L356" i="8"/>
  <c r="N356" i="8"/>
  <c r="O356" i="8"/>
  <c r="K357" i="8"/>
  <c r="L357" i="8"/>
  <c r="N357" i="8"/>
  <c r="O357" i="8"/>
  <c r="K358" i="8"/>
  <c r="L358" i="8"/>
  <c r="N358" i="8"/>
  <c r="O358" i="8"/>
  <c r="K359" i="8"/>
  <c r="L359" i="8"/>
  <c r="N359" i="8"/>
  <c r="O359" i="8"/>
  <c r="K360" i="8"/>
  <c r="L360" i="8"/>
  <c r="N360" i="8"/>
  <c r="O360" i="8"/>
  <c r="K361" i="8"/>
  <c r="L361" i="8"/>
  <c r="N361" i="8"/>
  <c r="O361" i="8"/>
  <c r="K362" i="8"/>
  <c r="L362" i="8"/>
  <c r="N362" i="8"/>
  <c r="O362" i="8"/>
  <c r="K363" i="8"/>
  <c r="L363" i="8"/>
  <c r="N363" i="8"/>
  <c r="O363" i="8"/>
  <c r="K364" i="8"/>
  <c r="L364" i="8"/>
  <c r="N364" i="8"/>
  <c r="O364" i="8"/>
  <c r="K365" i="8"/>
  <c r="L365" i="8"/>
  <c r="N365" i="8"/>
  <c r="O365" i="8"/>
  <c r="K366" i="8"/>
  <c r="L366" i="8"/>
  <c r="N366" i="8"/>
  <c r="O366" i="8"/>
  <c r="K367" i="8"/>
  <c r="L367" i="8"/>
  <c r="N367" i="8"/>
  <c r="O367" i="8"/>
  <c r="K368" i="8"/>
  <c r="L368" i="8"/>
  <c r="N368" i="8"/>
  <c r="O368" i="8"/>
  <c r="K369" i="8"/>
  <c r="L369" i="8"/>
  <c r="N369" i="8"/>
  <c r="O369" i="8"/>
  <c r="K370" i="8"/>
  <c r="L370" i="8"/>
  <c r="N370" i="8"/>
  <c r="O370" i="8"/>
  <c r="K371" i="8"/>
  <c r="L371" i="8"/>
  <c r="N371" i="8"/>
  <c r="O371" i="8"/>
  <c r="K372" i="8"/>
  <c r="L372" i="8"/>
  <c r="N372" i="8"/>
  <c r="O372" i="8"/>
  <c r="K373" i="8"/>
  <c r="L373" i="8"/>
  <c r="N373" i="8"/>
  <c r="O373" i="8"/>
  <c r="K374" i="8"/>
  <c r="L374" i="8"/>
  <c r="N374" i="8"/>
  <c r="O374" i="8"/>
  <c r="K375" i="8"/>
  <c r="L375" i="8"/>
  <c r="N375" i="8"/>
  <c r="O375" i="8"/>
  <c r="K376" i="8"/>
  <c r="L376" i="8"/>
  <c r="N376" i="8"/>
  <c r="O376" i="8"/>
  <c r="K377" i="8"/>
  <c r="L377" i="8"/>
  <c r="N377" i="8"/>
  <c r="O377" i="8"/>
  <c r="K378" i="8"/>
  <c r="L378" i="8"/>
  <c r="N378" i="8"/>
  <c r="O378" i="8"/>
  <c r="K379" i="8"/>
  <c r="L379" i="8"/>
  <c r="N379" i="8"/>
  <c r="O379" i="8"/>
  <c r="K380" i="8"/>
  <c r="L380" i="8"/>
  <c r="N380" i="8"/>
  <c r="O380" i="8"/>
  <c r="K381" i="8"/>
  <c r="L381" i="8"/>
  <c r="N381" i="8"/>
  <c r="O381" i="8"/>
  <c r="K382" i="8"/>
  <c r="L382" i="8"/>
  <c r="N382" i="8"/>
  <c r="O382" i="8"/>
  <c r="K383" i="8"/>
  <c r="L383" i="8"/>
  <c r="N383" i="8"/>
  <c r="O383" i="8"/>
  <c r="K384" i="8"/>
  <c r="L384" i="8"/>
  <c r="N384" i="8"/>
  <c r="O384" i="8"/>
  <c r="K385" i="8"/>
  <c r="L385" i="8"/>
  <c r="N385" i="8"/>
  <c r="O385" i="8"/>
  <c r="K386" i="8"/>
  <c r="L386" i="8"/>
  <c r="N386" i="8"/>
  <c r="O386" i="8"/>
  <c r="K387" i="8"/>
  <c r="L387" i="8"/>
  <c r="N387" i="8"/>
  <c r="O387" i="8"/>
  <c r="K388" i="8"/>
  <c r="L388" i="8"/>
  <c r="N388" i="8"/>
  <c r="O388" i="8"/>
  <c r="K389" i="8"/>
  <c r="L389" i="8"/>
  <c r="N389" i="8"/>
  <c r="O389" i="8"/>
  <c r="K390" i="8"/>
  <c r="L390" i="8"/>
  <c r="N390" i="8"/>
  <c r="O390" i="8"/>
  <c r="K391" i="8"/>
  <c r="L391" i="8"/>
  <c r="N391" i="8"/>
  <c r="O391" i="8"/>
  <c r="K392" i="8"/>
  <c r="L392" i="8"/>
  <c r="N392" i="8"/>
  <c r="O392" i="8"/>
  <c r="K393" i="8"/>
  <c r="L393" i="8"/>
  <c r="N393" i="8"/>
  <c r="O393" i="8"/>
  <c r="K394" i="8"/>
  <c r="L394" i="8"/>
  <c r="N394" i="8"/>
  <c r="O394" i="8"/>
  <c r="K395" i="8"/>
  <c r="L395" i="8"/>
  <c r="N395" i="8"/>
  <c r="O395" i="8"/>
  <c r="K396" i="8"/>
  <c r="L396" i="8"/>
  <c r="N396" i="8"/>
  <c r="O396" i="8"/>
  <c r="K397" i="8"/>
  <c r="L397" i="8"/>
  <c r="N397" i="8"/>
  <c r="O397" i="8"/>
  <c r="K398" i="8"/>
  <c r="L398" i="8"/>
  <c r="N398" i="8"/>
  <c r="O398" i="8"/>
  <c r="K399" i="8"/>
  <c r="L399" i="8"/>
  <c r="N399" i="8"/>
  <c r="O399" i="8"/>
  <c r="K400" i="8"/>
  <c r="L400" i="8"/>
  <c r="N400" i="8"/>
  <c r="O400" i="8"/>
  <c r="K401" i="8"/>
  <c r="L401" i="8"/>
  <c r="N401" i="8"/>
  <c r="O401" i="8"/>
  <c r="K402" i="8"/>
  <c r="L402" i="8"/>
  <c r="N402" i="8"/>
  <c r="O402" i="8"/>
  <c r="K403" i="8"/>
  <c r="L403" i="8"/>
  <c r="N403" i="8"/>
  <c r="O403" i="8"/>
  <c r="K404" i="8"/>
  <c r="L404" i="8"/>
  <c r="N404" i="8"/>
  <c r="O404" i="8"/>
  <c r="K405" i="8"/>
  <c r="L405" i="8"/>
  <c r="N405" i="8"/>
  <c r="O405" i="8"/>
  <c r="K406" i="8"/>
  <c r="L406" i="8"/>
  <c r="N406" i="8"/>
  <c r="O406" i="8"/>
  <c r="K407" i="8"/>
  <c r="L407" i="8"/>
  <c r="N407" i="8"/>
  <c r="O407" i="8"/>
  <c r="K408" i="8"/>
  <c r="L408" i="8"/>
  <c r="N408" i="8"/>
  <c r="O408" i="8"/>
  <c r="K409" i="8"/>
  <c r="L409" i="8"/>
  <c r="N409" i="8"/>
  <c r="O409" i="8"/>
  <c r="K410" i="8"/>
  <c r="L410" i="8"/>
  <c r="N410" i="8"/>
  <c r="O410" i="8"/>
  <c r="K411" i="8"/>
  <c r="L411" i="8"/>
  <c r="N411" i="8"/>
  <c r="O411" i="8"/>
  <c r="K412" i="8"/>
  <c r="L412" i="8"/>
  <c r="N412" i="8"/>
  <c r="O412" i="8"/>
  <c r="K413" i="8"/>
  <c r="L413" i="8"/>
  <c r="N413" i="8"/>
  <c r="O413" i="8"/>
  <c r="K414" i="8"/>
  <c r="L414" i="8"/>
  <c r="N414" i="8"/>
  <c r="O414" i="8"/>
  <c r="K415" i="8"/>
  <c r="L415" i="8"/>
  <c r="N415" i="8"/>
  <c r="O415" i="8"/>
  <c r="K416" i="8"/>
  <c r="L416" i="8"/>
  <c r="N416" i="8"/>
  <c r="O416" i="8"/>
  <c r="K417" i="8"/>
  <c r="L417" i="8"/>
  <c r="N417" i="8"/>
  <c r="O417" i="8"/>
  <c r="K418" i="8"/>
  <c r="L418" i="8"/>
  <c r="N418" i="8"/>
  <c r="O418" i="8"/>
  <c r="K419" i="8"/>
  <c r="L419" i="8"/>
  <c r="N419" i="8"/>
  <c r="O419" i="8"/>
  <c r="K420" i="8"/>
  <c r="L420" i="8"/>
  <c r="N420" i="8"/>
  <c r="O420" i="8"/>
  <c r="K421" i="8"/>
  <c r="L421" i="8"/>
  <c r="N421" i="8"/>
  <c r="O421" i="8"/>
  <c r="V421" i="8"/>
  <c r="T421" i="10"/>
  <c r="L421" i="10"/>
  <c r="L420" i="10"/>
  <c r="C421" i="10"/>
  <c r="L419" i="10"/>
  <c r="C420" i="10"/>
  <c r="L418" i="10"/>
  <c r="C419" i="10"/>
  <c r="L417" i="10"/>
  <c r="C418" i="10"/>
  <c r="L416" i="10"/>
  <c r="C417" i="10"/>
  <c r="L415" i="10"/>
  <c r="C416" i="10"/>
  <c r="L414" i="10"/>
  <c r="C415" i="10"/>
  <c r="L413" i="10"/>
  <c r="C414" i="10"/>
  <c r="L412" i="10"/>
  <c r="C413" i="10"/>
  <c r="L411" i="10"/>
  <c r="C412" i="10"/>
  <c r="L410" i="10"/>
  <c r="C411" i="10"/>
  <c r="L409" i="10"/>
  <c r="C410" i="10"/>
  <c r="L408" i="10"/>
  <c r="C409" i="10"/>
  <c r="L407" i="10"/>
  <c r="C408" i="10"/>
  <c r="L406" i="10"/>
  <c r="C407" i="10"/>
  <c r="L405" i="10"/>
  <c r="C406" i="10"/>
  <c r="L404" i="10"/>
  <c r="C405" i="10"/>
  <c r="L403" i="10"/>
  <c r="C404" i="10"/>
  <c r="L402" i="10"/>
  <c r="C403" i="10"/>
  <c r="L401" i="10"/>
  <c r="C402" i="10"/>
  <c r="L400" i="10"/>
  <c r="C401" i="10"/>
  <c r="L399" i="10"/>
  <c r="C400" i="10"/>
  <c r="L398" i="10"/>
  <c r="C399" i="10"/>
  <c r="L397" i="10"/>
  <c r="C398" i="10"/>
  <c r="L396" i="10"/>
  <c r="C397" i="10"/>
  <c r="L395" i="10"/>
  <c r="C396" i="10"/>
  <c r="L394" i="10"/>
  <c r="C395" i="10"/>
  <c r="L393" i="10"/>
  <c r="C394" i="10"/>
  <c r="L392" i="10"/>
  <c r="C393" i="10"/>
  <c r="L391" i="10"/>
  <c r="C392" i="10"/>
  <c r="L390" i="10"/>
  <c r="C391" i="10"/>
  <c r="L389" i="10"/>
  <c r="C390" i="10"/>
  <c r="L388" i="10"/>
  <c r="C389" i="10"/>
  <c r="L387" i="10"/>
  <c r="C388" i="10"/>
  <c r="L386" i="10"/>
  <c r="C387" i="10"/>
  <c r="L385" i="10"/>
  <c r="C386" i="10"/>
  <c r="L384" i="10"/>
  <c r="C385" i="10"/>
  <c r="L383" i="10"/>
  <c r="C384" i="10"/>
  <c r="L382" i="10"/>
  <c r="C383" i="10"/>
  <c r="L381" i="10"/>
  <c r="C382" i="10"/>
  <c r="L380" i="10"/>
  <c r="C381" i="10"/>
  <c r="L379" i="10"/>
  <c r="C380" i="10"/>
  <c r="L378" i="10"/>
  <c r="C379" i="10"/>
  <c r="L377" i="10"/>
  <c r="C378" i="10"/>
  <c r="L376" i="10"/>
  <c r="C377" i="10"/>
  <c r="L375" i="10"/>
  <c r="C376" i="10"/>
  <c r="L374" i="10"/>
  <c r="C375" i="10"/>
  <c r="L373" i="10"/>
  <c r="C374" i="10"/>
  <c r="L372" i="10"/>
  <c r="C373" i="10"/>
  <c r="L371" i="10"/>
  <c r="C372" i="10"/>
  <c r="L370" i="10"/>
  <c r="C371" i="10"/>
  <c r="L369" i="10"/>
  <c r="C370" i="10"/>
  <c r="L368" i="10"/>
  <c r="C369" i="10"/>
  <c r="L367" i="10"/>
  <c r="C368" i="10"/>
  <c r="L366" i="10"/>
  <c r="C367" i="10"/>
  <c r="L365" i="10"/>
  <c r="C366" i="10"/>
  <c r="L364" i="10"/>
  <c r="C365" i="10"/>
  <c r="L363" i="10"/>
  <c r="C364" i="10"/>
  <c r="L362" i="10"/>
  <c r="C363" i="10"/>
  <c r="L361" i="10"/>
  <c r="C362" i="10"/>
  <c r="L360" i="10"/>
  <c r="C361" i="10"/>
  <c r="L359" i="10"/>
  <c r="C360" i="10"/>
  <c r="L358" i="10"/>
  <c r="C359" i="10"/>
  <c r="L357" i="10"/>
  <c r="C358" i="10"/>
  <c r="L356" i="10"/>
  <c r="C357" i="10"/>
  <c r="L355" i="10"/>
  <c r="C356" i="10"/>
  <c r="L354" i="10"/>
  <c r="C355" i="10"/>
  <c r="L353" i="10"/>
  <c r="C354" i="10"/>
  <c r="L352" i="10"/>
  <c r="C353" i="10"/>
  <c r="L351" i="10"/>
  <c r="C352" i="10"/>
  <c r="L350" i="10"/>
  <c r="C351" i="10"/>
  <c r="L349" i="10"/>
  <c r="C350" i="10"/>
  <c r="L348" i="10"/>
  <c r="C349" i="10"/>
  <c r="L347" i="10"/>
  <c r="C348" i="10"/>
  <c r="L346" i="10"/>
  <c r="C347" i="10"/>
  <c r="L345" i="10"/>
  <c r="C346" i="10"/>
  <c r="L344" i="10"/>
  <c r="C345" i="10"/>
  <c r="L343" i="10"/>
  <c r="C344" i="10"/>
  <c r="L342" i="10"/>
  <c r="C343" i="10"/>
  <c r="L341" i="10"/>
  <c r="C342" i="10"/>
  <c r="L340" i="10"/>
  <c r="C341" i="10"/>
  <c r="L339" i="10"/>
  <c r="C340" i="10"/>
  <c r="L338" i="10"/>
  <c r="C339" i="10"/>
  <c r="L337" i="10"/>
  <c r="C338" i="10"/>
  <c r="L336" i="10"/>
  <c r="C337" i="10"/>
  <c r="L335" i="10"/>
  <c r="C336" i="10"/>
  <c r="L334" i="10"/>
  <c r="C335" i="10"/>
  <c r="L333" i="10"/>
  <c r="C334" i="10"/>
  <c r="L332" i="10"/>
  <c r="C333" i="10"/>
  <c r="L331" i="10"/>
  <c r="C332" i="10"/>
  <c r="L330" i="10"/>
  <c r="C331" i="10"/>
  <c r="L329" i="10"/>
  <c r="C330" i="10"/>
  <c r="L328" i="10"/>
  <c r="C329" i="10"/>
  <c r="L327" i="10"/>
  <c r="C328" i="10"/>
  <c r="L326" i="10"/>
  <c r="C327" i="10"/>
  <c r="L325" i="10"/>
  <c r="C326" i="10"/>
  <c r="L324" i="10"/>
  <c r="C325" i="10"/>
  <c r="L323" i="10"/>
  <c r="C324" i="10"/>
  <c r="L322" i="10"/>
  <c r="C323" i="10"/>
  <c r="L321" i="10"/>
  <c r="C322" i="10"/>
  <c r="L320" i="10"/>
  <c r="C321" i="10"/>
  <c r="L319" i="10"/>
  <c r="C320" i="10"/>
  <c r="L318" i="10"/>
  <c r="C319" i="10"/>
  <c r="L317" i="10"/>
  <c r="C318" i="10"/>
  <c r="L316" i="10"/>
  <c r="C317" i="10"/>
  <c r="L315" i="10"/>
  <c r="C316" i="10"/>
  <c r="L314" i="10"/>
  <c r="C315" i="10"/>
  <c r="L313" i="10"/>
  <c r="C314" i="10"/>
  <c r="L312" i="10"/>
  <c r="C313" i="10"/>
  <c r="L311" i="10"/>
  <c r="C312" i="10"/>
  <c r="L310" i="10"/>
  <c r="C311" i="10"/>
  <c r="L309" i="10"/>
  <c r="C310" i="10"/>
  <c r="L308" i="10"/>
  <c r="C309" i="10"/>
  <c r="L307" i="10"/>
  <c r="C308" i="10"/>
  <c r="L306" i="10"/>
  <c r="C307" i="10"/>
  <c r="L305" i="10"/>
  <c r="C306" i="10"/>
  <c r="L304" i="10"/>
  <c r="C305" i="10"/>
  <c r="L303" i="10"/>
  <c r="C304" i="10"/>
  <c r="L302" i="10"/>
  <c r="C303" i="10"/>
  <c r="L301" i="10"/>
  <c r="C302" i="10"/>
  <c r="L300" i="10"/>
  <c r="C301" i="10"/>
  <c r="L299" i="10"/>
  <c r="C300" i="10"/>
  <c r="L298" i="10"/>
  <c r="C299" i="10"/>
  <c r="L297" i="10"/>
  <c r="C298" i="10"/>
  <c r="L296" i="10"/>
  <c r="C297" i="10"/>
  <c r="L295" i="10"/>
  <c r="C296" i="10"/>
  <c r="L294" i="10"/>
  <c r="C295" i="10"/>
  <c r="L293" i="10"/>
  <c r="C294" i="10"/>
  <c r="L292" i="10"/>
  <c r="C293" i="10"/>
  <c r="L291" i="10"/>
  <c r="C292" i="10"/>
  <c r="L290" i="10"/>
  <c r="C291" i="10"/>
  <c r="L289" i="10"/>
  <c r="C290" i="10"/>
  <c r="L288" i="10"/>
  <c r="C289" i="10"/>
  <c r="L287" i="10"/>
  <c r="C288" i="10"/>
  <c r="L286" i="10"/>
  <c r="C287" i="10"/>
  <c r="L285" i="10"/>
  <c r="C286" i="10"/>
  <c r="L284" i="10"/>
  <c r="C285" i="10"/>
  <c r="L283" i="10"/>
  <c r="C284" i="10"/>
  <c r="L282" i="10"/>
  <c r="C283" i="10"/>
  <c r="L281" i="10"/>
  <c r="C282" i="10"/>
  <c r="L280" i="10"/>
  <c r="C281" i="10"/>
  <c r="L279" i="10"/>
  <c r="C280" i="10"/>
  <c r="L278" i="10"/>
  <c r="C279" i="10"/>
  <c r="L277" i="10"/>
  <c r="C278" i="10"/>
  <c r="L276" i="10"/>
  <c r="C277" i="10"/>
  <c r="L275" i="10"/>
  <c r="C276" i="10"/>
  <c r="L274" i="10"/>
  <c r="C275" i="10"/>
  <c r="L273" i="10"/>
  <c r="C274" i="10"/>
  <c r="L272" i="10"/>
  <c r="C273" i="10"/>
  <c r="L271" i="10"/>
  <c r="C272" i="10"/>
  <c r="L270" i="10"/>
  <c r="C271" i="10"/>
  <c r="L269" i="10"/>
  <c r="C270" i="10"/>
  <c r="L268" i="10"/>
  <c r="C269" i="10"/>
  <c r="L267" i="10"/>
  <c r="C268" i="10"/>
  <c r="L266" i="10"/>
  <c r="C267" i="10"/>
  <c r="L265" i="10"/>
  <c r="C266" i="10"/>
  <c r="L264" i="10"/>
  <c r="C265" i="10"/>
  <c r="L263" i="10"/>
  <c r="C264" i="10"/>
  <c r="L262" i="10"/>
  <c r="C263" i="10"/>
  <c r="L261" i="10"/>
  <c r="C262" i="10"/>
  <c r="L260" i="10"/>
  <c r="C261" i="10"/>
  <c r="L259" i="10"/>
  <c r="C260" i="10"/>
  <c r="L258" i="10"/>
  <c r="C259" i="10"/>
  <c r="L257" i="10"/>
  <c r="C258" i="10"/>
  <c r="L256" i="10"/>
  <c r="C257" i="10"/>
  <c r="L255" i="10"/>
  <c r="C256" i="10"/>
  <c r="L254" i="10"/>
  <c r="C255" i="10"/>
  <c r="L253" i="10"/>
  <c r="C254" i="10"/>
  <c r="L252" i="10"/>
  <c r="C253" i="10"/>
  <c r="L251" i="10"/>
  <c r="C252" i="10"/>
  <c r="L250" i="10"/>
  <c r="C251" i="10"/>
  <c r="L249" i="10"/>
  <c r="C250" i="10"/>
  <c r="L248" i="10"/>
  <c r="C249" i="10"/>
  <c r="L247" i="10"/>
  <c r="C248" i="10"/>
  <c r="L246" i="10"/>
  <c r="C247" i="10"/>
  <c r="L245" i="10"/>
  <c r="C246" i="10"/>
  <c r="L244" i="10"/>
  <c r="C245" i="10"/>
  <c r="L243" i="10"/>
  <c r="C244" i="10"/>
  <c r="L242" i="10"/>
  <c r="C243" i="10"/>
  <c r="L241" i="10"/>
  <c r="C242" i="10"/>
  <c r="L240" i="10"/>
  <c r="C241" i="10"/>
  <c r="L239" i="10"/>
  <c r="C240" i="10"/>
  <c r="L238" i="10"/>
  <c r="C239" i="10"/>
  <c r="L237" i="10"/>
  <c r="C238" i="10"/>
  <c r="L236" i="10"/>
  <c r="C237" i="10"/>
  <c r="L235" i="10"/>
  <c r="C236" i="10"/>
  <c r="L234" i="10"/>
  <c r="C235" i="10"/>
  <c r="L233" i="10"/>
  <c r="C234" i="10"/>
  <c r="L232" i="10"/>
  <c r="C233" i="10"/>
  <c r="L231" i="10"/>
  <c r="C232" i="10"/>
  <c r="L230" i="10"/>
  <c r="C231" i="10"/>
  <c r="L229" i="10"/>
  <c r="C230" i="10"/>
  <c r="L228" i="10"/>
  <c r="C229" i="10"/>
  <c r="L227" i="10"/>
  <c r="C228" i="10"/>
  <c r="L226" i="10"/>
  <c r="C227" i="10"/>
  <c r="L225" i="10"/>
  <c r="C226" i="10"/>
  <c r="L224" i="10"/>
  <c r="C225" i="10"/>
  <c r="L223" i="10"/>
  <c r="C224" i="10"/>
  <c r="L222" i="10"/>
  <c r="C223" i="10"/>
  <c r="L221" i="10"/>
  <c r="C222" i="10"/>
  <c r="L220" i="10"/>
  <c r="C221" i="10"/>
  <c r="L219" i="10"/>
  <c r="C220" i="10"/>
  <c r="L218" i="10"/>
  <c r="C219" i="10"/>
  <c r="L217" i="10"/>
  <c r="C218" i="10"/>
  <c r="L216" i="10"/>
  <c r="C217" i="10"/>
  <c r="L215" i="10"/>
  <c r="C216" i="10"/>
  <c r="L214" i="10"/>
  <c r="C215" i="10"/>
  <c r="L213" i="10"/>
  <c r="C214" i="10"/>
  <c r="L212" i="10"/>
  <c r="C213" i="10"/>
  <c r="L211" i="10"/>
  <c r="C212" i="10"/>
  <c r="L210" i="10"/>
  <c r="C211" i="10"/>
  <c r="L209" i="10"/>
  <c r="C210" i="10"/>
  <c r="L208" i="10"/>
  <c r="C209" i="10"/>
  <c r="L207" i="10"/>
  <c r="C208" i="10"/>
  <c r="L206" i="10"/>
  <c r="C207" i="10"/>
  <c r="L205" i="10"/>
  <c r="C206" i="10"/>
  <c r="L204" i="10"/>
  <c r="C205" i="10"/>
  <c r="L203" i="10"/>
  <c r="C204" i="10"/>
  <c r="L202" i="10"/>
  <c r="C203" i="10"/>
  <c r="L201" i="10"/>
  <c r="C202" i="10"/>
  <c r="L200" i="10"/>
  <c r="C201" i="10"/>
  <c r="L199" i="10"/>
  <c r="C200" i="10"/>
  <c r="L198" i="10"/>
  <c r="C199" i="10"/>
  <c r="L197" i="10"/>
  <c r="C198" i="10"/>
  <c r="L196" i="10"/>
  <c r="C197" i="10"/>
  <c r="L195" i="10"/>
  <c r="C196" i="10"/>
  <c r="L194" i="10"/>
  <c r="C195" i="10"/>
  <c r="L193" i="10"/>
  <c r="C194" i="10"/>
  <c r="L192" i="10"/>
  <c r="C193" i="10"/>
  <c r="L191" i="10"/>
  <c r="C192" i="10"/>
  <c r="L190" i="10"/>
  <c r="C191" i="10"/>
  <c r="L189" i="10"/>
  <c r="C190" i="10"/>
  <c r="L188" i="10"/>
  <c r="C189" i="10"/>
  <c r="L187" i="10"/>
  <c r="C188" i="10"/>
  <c r="L186" i="10"/>
  <c r="C187" i="10"/>
  <c r="L185" i="10"/>
  <c r="C186" i="10"/>
  <c r="L184" i="10"/>
  <c r="C185" i="10"/>
  <c r="L183" i="10"/>
  <c r="C184" i="10"/>
  <c r="L182" i="10"/>
  <c r="C183" i="10"/>
  <c r="L181" i="10"/>
  <c r="C182" i="10"/>
  <c r="L180" i="10"/>
  <c r="C181" i="10"/>
  <c r="L179" i="10"/>
  <c r="C180" i="10"/>
  <c r="L178" i="10"/>
  <c r="C179" i="10"/>
  <c r="L177" i="10"/>
  <c r="C178" i="10"/>
  <c r="L176" i="10"/>
  <c r="C177" i="10"/>
  <c r="L175" i="10"/>
  <c r="C176" i="10"/>
  <c r="L174" i="10"/>
  <c r="C175" i="10"/>
  <c r="L173" i="10"/>
  <c r="C174" i="10"/>
  <c r="L172" i="10"/>
  <c r="C173" i="10"/>
  <c r="L171" i="10"/>
  <c r="C172" i="10"/>
  <c r="L170" i="10"/>
  <c r="C171" i="10"/>
  <c r="L169" i="10"/>
  <c r="C170" i="10"/>
  <c r="L168" i="10"/>
  <c r="C169" i="10"/>
  <c r="L167" i="10"/>
  <c r="C168" i="10"/>
  <c r="L166" i="10"/>
  <c r="C167" i="10"/>
  <c r="L165" i="10"/>
  <c r="C166" i="10"/>
  <c r="L164" i="10"/>
  <c r="C165" i="10"/>
  <c r="L163" i="10"/>
  <c r="C164" i="10"/>
  <c r="L162" i="10"/>
  <c r="C163" i="10"/>
  <c r="L161" i="10"/>
  <c r="C162" i="10"/>
  <c r="L160" i="10"/>
  <c r="C161" i="10"/>
  <c r="L159" i="10"/>
  <c r="C160" i="10"/>
  <c r="L158" i="10"/>
  <c r="C159" i="10"/>
  <c r="L157" i="10"/>
  <c r="C158" i="10"/>
  <c r="L156" i="10"/>
  <c r="C157" i="10"/>
  <c r="L155" i="10"/>
  <c r="C156" i="10"/>
  <c r="L154" i="10"/>
  <c r="C155" i="10"/>
  <c r="L153" i="10"/>
  <c r="C154" i="10"/>
  <c r="L152" i="10"/>
  <c r="C153" i="10"/>
  <c r="L151" i="10"/>
  <c r="C152" i="10"/>
  <c r="L150" i="10"/>
  <c r="C151" i="10"/>
  <c r="L149" i="10"/>
  <c r="C150" i="10"/>
  <c r="L148" i="10"/>
  <c r="C149" i="10"/>
  <c r="L147" i="10"/>
  <c r="C148" i="10"/>
  <c r="L146" i="10"/>
  <c r="C147" i="10"/>
  <c r="L145" i="10"/>
  <c r="C146" i="10"/>
  <c r="L144" i="10"/>
  <c r="C145" i="10"/>
  <c r="L143" i="10"/>
  <c r="C144" i="10"/>
  <c r="L142" i="10"/>
  <c r="C143" i="10"/>
  <c r="L141" i="10"/>
  <c r="C142" i="10"/>
  <c r="L140" i="10"/>
  <c r="C141" i="10"/>
  <c r="L139" i="10"/>
  <c r="C140" i="10"/>
  <c r="L138" i="10"/>
  <c r="C139" i="10"/>
  <c r="L137" i="10"/>
  <c r="C138" i="10"/>
  <c r="L136" i="10"/>
  <c r="C137" i="10"/>
  <c r="L135" i="10"/>
  <c r="C136" i="10"/>
  <c r="L134" i="10"/>
  <c r="C135" i="10"/>
  <c r="L133" i="10"/>
  <c r="C134" i="10"/>
  <c r="L132" i="10"/>
  <c r="C133" i="10"/>
  <c r="L131" i="10"/>
  <c r="C132" i="10"/>
  <c r="L130" i="10"/>
  <c r="C131" i="10"/>
  <c r="L129" i="10"/>
  <c r="C130" i="10"/>
  <c r="L128" i="10"/>
  <c r="C129" i="10"/>
  <c r="L127" i="10"/>
  <c r="C128" i="10"/>
  <c r="L126" i="10"/>
  <c r="C127" i="10"/>
  <c r="L125" i="10"/>
  <c r="C126" i="10"/>
  <c r="L124" i="10"/>
  <c r="C125" i="10"/>
  <c r="L123" i="10"/>
  <c r="C124" i="10"/>
  <c r="L122" i="10"/>
  <c r="C123" i="10"/>
  <c r="L121" i="10"/>
  <c r="C122" i="10"/>
  <c r="L120" i="10"/>
  <c r="C121" i="10"/>
  <c r="L119" i="10"/>
  <c r="C120" i="10"/>
  <c r="L118" i="10"/>
  <c r="C119" i="10"/>
  <c r="L117" i="10"/>
  <c r="C118" i="10"/>
  <c r="L116" i="10"/>
  <c r="C117" i="10"/>
  <c r="L115" i="10"/>
  <c r="C116" i="10"/>
  <c r="L114" i="10"/>
  <c r="C115" i="10"/>
  <c r="L113" i="10"/>
  <c r="C114" i="10"/>
  <c r="L112" i="10"/>
  <c r="C113" i="10"/>
  <c r="L111" i="10"/>
  <c r="C112" i="10"/>
  <c r="L110" i="10"/>
  <c r="C111" i="10"/>
  <c r="L109" i="10"/>
  <c r="C110" i="10"/>
  <c r="L108" i="10"/>
  <c r="C109" i="10"/>
  <c r="L107" i="10"/>
  <c r="C108" i="10"/>
  <c r="L106" i="10"/>
  <c r="C107" i="10"/>
  <c r="L105" i="10"/>
  <c r="C106" i="10"/>
  <c r="L104" i="10"/>
  <c r="C105" i="10"/>
  <c r="L103" i="10"/>
  <c r="C104" i="10"/>
  <c r="L102" i="10"/>
  <c r="C103" i="10"/>
  <c r="L101" i="10"/>
  <c r="C102" i="10"/>
  <c r="L100" i="10"/>
  <c r="C101" i="10"/>
  <c r="L99" i="10"/>
  <c r="C100" i="10"/>
  <c r="L98" i="10"/>
  <c r="C99" i="10"/>
  <c r="L97" i="10"/>
  <c r="C98" i="10"/>
  <c r="L96" i="10"/>
  <c r="C97" i="10"/>
  <c r="L95" i="10"/>
  <c r="C96" i="10"/>
  <c r="L94" i="10"/>
  <c r="C95" i="10"/>
  <c r="L93" i="10"/>
  <c r="C94" i="10"/>
  <c r="L92" i="10"/>
  <c r="C93" i="10"/>
  <c r="L91" i="10"/>
  <c r="C92" i="10"/>
  <c r="L90" i="10"/>
  <c r="C91" i="10"/>
  <c r="L89" i="10"/>
  <c r="C90" i="10"/>
  <c r="L88" i="10"/>
  <c r="C89" i="10"/>
  <c r="L87" i="10"/>
  <c r="C88" i="10"/>
  <c r="L86" i="10"/>
  <c r="C87" i="10"/>
  <c r="L85" i="10"/>
  <c r="C86" i="10"/>
  <c r="L84" i="10"/>
  <c r="C85" i="10"/>
  <c r="L83" i="10"/>
  <c r="C84" i="10"/>
  <c r="L82" i="10"/>
  <c r="C83" i="10"/>
  <c r="L81" i="10"/>
  <c r="C82" i="10"/>
  <c r="L80" i="10"/>
  <c r="C81" i="10"/>
  <c r="L79" i="10"/>
  <c r="C80" i="10"/>
  <c r="L78" i="10"/>
  <c r="C79" i="10"/>
  <c r="L77" i="10"/>
  <c r="C78" i="10"/>
  <c r="L76" i="10"/>
  <c r="C77" i="10"/>
  <c r="L75" i="10"/>
  <c r="C76" i="10"/>
  <c r="L74" i="10"/>
  <c r="C75" i="10"/>
  <c r="L73" i="10"/>
  <c r="C74" i="10"/>
  <c r="L72" i="10"/>
  <c r="C73" i="10"/>
  <c r="L71" i="10"/>
  <c r="C72" i="10"/>
  <c r="L70" i="10"/>
  <c r="C71" i="10"/>
  <c r="L69" i="10"/>
  <c r="C70" i="10"/>
  <c r="L68" i="10"/>
  <c r="C69" i="10"/>
  <c r="L67" i="10"/>
  <c r="C68" i="10"/>
  <c r="L66" i="10"/>
  <c r="C67" i="10"/>
  <c r="L65" i="10"/>
  <c r="C66" i="10"/>
  <c r="L64" i="10"/>
  <c r="C65" i="10"/>
  <c r="L63" i="10"/>
  <c r="C64" i="10"/>
  <c r="L62" i="10"/>
  <c r="C63" i="10"/>
  <c r="L61" i="10"/>
  <c r="C62" i="10"/>
  <c r="L60" i="10"/>
  <c r="C61" i="10"/>
  <c r="L59" i="10"/>
  <c r="C60" i="10"/>
  <c r="L58" i="10"/>
  <c r="C59" i="10"/>
  <c r="L57" i="10"/>
  <c r="C58" i="10"/>
  <c r="L56" i="10"/>
  <c r="C57" i="10"/>
  <c r="L55" i="10"/>
  <c r="C56" i="10"/>
  <c r="L54" i="10"/>
  <c r="C55" i="10"/>
  <c r="L53" i="10"/>
  <c r="C54" i="10"/>
  <c r="L52" i="10"/>
  <c r="C53" i="10"/>
  <c r="L51" i="10"/>
  <c r="C52" i="10"/>
  <c r="L50" i="10"/>
  <c r="C51" i="10"/>
  <c r="L49" i="10"/>
  <c r="C50" i="10"/>
  <c r="L48" i="10"/>
  <c r="C49" i="10"/>
  <c r="L47" i="10"/>
  <c r="C48" i="10"/>
  <c r="L46" i="10"/>
  <c r="C47" i="10"/>
  <c r="L45" i="10"/>
  <c r="C46" i="10"/>
  <c r="L44" i="10"/>
  <c r="C45" i="10"/>
  <c r="L43" i="10"/>
  <c r="C44" i="10"/>
  <c r="L42" i="10"/>
  <c r="C43" i="10"/>
  <c r="L41" i="10"/>
  <c r="C42" i="10"/>
  <c r="L40" i="10"/>
  <c r="C41" i="10"/>
  <c r="L39" i="10"/>
  <c r="C40" i="10"/>
  <c r="L38" i="10"/>
  <c r="C39" i="10"/>
  <c r="L37" i="10"/>
  <c r="C38" i="10"/>
  <c r="L36" i="10"/>
  <c r="C37" i="10"/>
  <c r="L35" i="10"/>
  <c r="C36" i="10"/>
  <c r="L34" i="10"/>
  <c r="C35" i="10"/>
  <c r="L33" i="10"/>
  <c r="C34" i="10"/>
  <c r="L32" i="10"/>
  <c r="C33" i="10"/>
  <c r="L31" i="10"/>
  <c r="C32" i="10"/>
  <c r="L30" i="10"/>
  <c r="C31" i="10"/>
  <c r="L29" i="10"/>
  <c r="C30" i="10"/>
  <c r="L28" i="10"/>
  <c r="C29" i="10"/>
  <c r="L27" i="10"/>
  <c r="C28" i="10"/>
  <c r="L26" i="10"/>
  <c r="C27" i="10"/>
  <c r="L25" i="10"/>
  <c r="C26" i="10"/>
  <c r="L24" i="10"/>
  <c r="C25" i="10"/>
  <c r="L23" i="10"/>
  <c r="C24" i="10"/>
  <c r="O22" i="10"/>
  <c r="L22" i="10"/>
  <c r="C23" i="10"/>
  <c r="C22" i="10"/>
  <c r="I14" i="10"/>
  <c r="S13" i="10"/>
  <c r="P13" i="10"/>
  <c r="R12" i="10"/>
  <c r="J12" i="10"/>
  <c r="J11" i="10"/>
  <c r="I11" i="10"/>
  <c r="J10" i="10"/>
  <c r="I10" i="10"/>
  <c r="O12" i="10" s="1"/>
  <c r="S9" i="10"/>
  <c r="P9" i="10"/>
  <c r="J9" i="10"/>
  <c r="I9" i="10"/>
  <c r="J8" i="10"/>
  <c r="W3" i="10"/>
  <c r="AS23" i="10" s="1"/>
  <c r="BA16" i="20" l="1"/>
  <c r="BB16" i="20"/>
  <c r="BD15" i="20"/>
  <c r="BE15" i="20" s="1"/>
  <c r="BD13" i="20"/>
  <c r="BE13" i="20" s="1"/>
  <c r="Q302" i="11"/>
  <c r="Q401" i="11"/>
  <c r="Q118" i="11"/>
  <c r="Q249" i="11"/>
  <c r="Q214" i="11"/>
  <c r="Q252" i="11"/>
  <c r="Q230" i="11"/>
  <c r="AL25" i="13"/>
  <c r="AM24" i="13" s="1"/>
  <c r="AL26" i="13"/>
  <c r="AM25" i="13" s="1"/>
  <c r="J28" i="13"/>
  <c r="J29" i="13" s="1"/>
  <c r="R27" i="13"/>
  <c r="W27" i="13" s="1"/>
  <c r="F17" i="20" s="1"/>
  <c r="BC17" i="20" s="1"/>
  <c r="AG31" i="13"/>
  <c r="AH30" i="13"/>
  <c r="Q311" i="11"/>
  <c r="AT22" i="11"/>
  <c r="AV22" i="11"/>
  <c r="AU32" i="11"/>
  <c r="AT32" i="11"/>
  <c r="AU135" i="11"/>
  <c r="AT135" i="11"/>
  <c r="AU139" i="11"/>
  <c r="AT139" i="11"/>
  <c r="AU201" i="11"/>
  <c r="AT201" i="11"/>
  <c r="AU233" i="11"/>
  <c r="AT233" i="11"/>
  <c r="AU343" i="11"/>
  <c r="AT343" i="11"/>
  <c r="AU322" i="11"/>
  <c r="AT322" i="11"/>
  <c r="AU409" i="11"/>
  <c r="AT409" i="11"/>
  <c r="AU73" i="11"/>
  <c r="AT73" i="11"/>
  <c r="AU60" i="11"/>
  <c r="AT60" i="11"/>
  <c r="AU44" i="11"/>
  <c r="AT44" i="11"/>
  <c r="AU28" i="11"/>
  <c r="AT28" i="11"/>
  <c r="AU67" i="11"/>
  <c r="AT67" i="11"/>
  <c r="AU82" i="11"/>
  <c r="AT82" i="11"/>
  <c r="AU53" i="11"/>
  <c r="AT53" i="11"/>
  <c r="AU111" i="11"/>
  <c r="AT111" i="11"/>
  <c r="AU110" i="11"/>
  <c r="AT110" i="11"/>
  <c r="AU86" i="11"/>
  <c r="AT86" i="11"/>
  <c r="AU94" i="11"/>
  <c r="AT94" i="11"/>
  <c r="AU102" i="11"/>
  <c r="AT102" i="11"/>
  <c r="AU125" i="11"/>
  <c r="AT125" i="11"/>
  <c r="AU128" i="11"/>
  <c r="AT128" i="11"/>
  <c r="AU167" i="11"/>
  <c r="AT167" i="11"/>
  <c r="AU141" i="11"/>
  <c r="AT141" i="11"/>
  <c r="AU171" i="11"/>
  <c r="AT171" i="11"/>
  <c r="AU174" i="11"/>
  <c r="AT174" i="11"/>
  <c r="AU162" i="11"/>
  <c r="AT162" i="11"/>
  <c r="AU168" i="11"/>
  <c r="AT168" i="11"/>
  <c r="AU251" i="11"/>
  <c r="AT251" i="11"/>
  <c r="AU187" i="11"/>
  <c r="AT187" i="11"/>
  <c r="AU195" i="11"/>
  <c r="AT195" i="11"/>
  <c r="AU203" i="11"/>
  <c r="AT203" i="11"/>
  <c r="AU211" i="11"/>
  <c r="AT211" i="11"/>
  <c r="AU219" i="11"/>
  <c r="AT219" i="11"/>
  <c r="AU227" i="11"/>
  <c r="AT227" i="11"/>
  <c r="AU235" i="11"/>
  <c r="AT235" i="11"/>
  <c r="AU282" i="11"/>
  <c r="AT282" i="11"/>
  <c r="AU283" i="11"/>
  <c r="AT283" i="11"/>
  <c r="AU261" i="11"/>
  <c r="AT261" i="11"/>
  <c r="AU269" i="11"/>
  <c r="AT269" i="11"/>
  <c r="AU280" i="11"/>
  <c r="AT280" i="11"/>
  <c r="AU373" i="11"/>
  <c r="AT373" i="11"/>
  <c r="AU292" i="11"/>
  <c r="AT292" i="11"/>
  <c r="AU300" i="11"/>
  <c r="AT300" i="11"/>
  <c r="AU308" i="11"/>
  <c r="AT308" i="11"/>
  <c r="AU316" i="11"/>
  <c r="AT316" i="11"/>
  <c r="AU344" i="11"/>
  <c r="AT344" i="11"/>
  <c r="AU398" i="11"/>
  <c r="AT398" i="11"/>
  <c r="AU357" i="11"/>
  <c r="AT357" i="11"/>
  <c r="AU324" i="11"/>
  <c r="AT324" i="11"/>
  <c r="AU341" i="11"/>
  <c r="AT341" i="11"/>
  <c r="AU375" i="11"/>
  <c r="AT375" i="11"/>
  <c r="AU385" i="11"/>
  <c r="AT385" i="11"/>
  <c r="AU380" i="11"/>
  <c r="AT380" i="11"/>
  <c r="AU406" i="11"/>
  <c r="AT406" i="11"/>
  <c r="AU417" i="11"/>
  <c r="AT417" i="11"/>
  <c r="AU416" i="11"/>
  <c r="AT416" i="11"/>
  <c r="AU77" i="11"/>
  <c r="AT77" i="11"/>
  <c r="AU29" i="11"/>
  <c r="AT29" i="11"/>
  <c r="AU159" i="11"/>
  <c r="AT159" i="11"/>
  <c r="AU193" i="11"/>
  <c r="AT193" i="11"/>
  <c r="AU225" i="11"/>
  <c r="AT225" i="11"/>
  <c r="AU290" i="11"/>
  <c r="AT290" i="11"/>
  <c r="AU349" i="11"/>
  <c r="AT349" i="11"/>
  <c r="AU396" i="11"/>
  <c r="AT396" i="11"/>
  <c r="AU31" i="11"/>
  <c r="AT31" i="11"/>
  <c r="AU75" i="11"/>
  <c r="AT75" i="11"/>
  <c r="AU70" i="11"/>
  <c r="AT70" i="11"/>
  <c r="AU84" i="11"/>
  <c r="AT84" i="11"/>
  <c r="AU66" i="11"/>
  <c r="AT66" i="11"/>
  <c r="AU50" i="11"/>
  <c r="AT50" i="11"/>
  <c r="AU34" i="11"/>
  <c r="AT34" i="11"/>
  <c r="AU57" i="11"/>
  <c r="AT57" i="11"/>
  <c r="AU107" i="11"/>
  <c r="AT107" i="11"/>
  <c r="AU106" i="11"/>
  <c r="AT106" i="11"/>
  <c r="AU85" i="11"/>
  <c r="AT85" i="11"/>
  <c r="AU93" i="11"/>
  <c r="AT93" i="11"/>
  <c r="AU101" i="11"/>
  <c r="AT101" i="11"/>
  <c r="AU121" i="11"/>
  <c r="AT121" i="11"/>
  <c r="AU124" i="11"/>
  <c r="AT124" i="11"/>
  <c r="AU166" i="11"/>
  <c r="AT166" i="11"/>
  <c r="AU140" i="11"/>
  <c r="AT140" i="11"/>
  <c r="AU170" i="11"/>
  <c r="AT170" i="11"/>
  <c r="AU165" i="11"/>
  <c r="AT165" i="11"/>
  <c r="AU158" i="11"/>
  <c r="AT158" i="11"/>
  <c r="AU164" i="11"/>
  <c r="AT164" i="11"/>
  <c r="AU247" i="11"/>
  <c r="AT247" i="11"/>
  <c r="AU186" i="11"/>
  <c r="AT186" i="11"/>
  <c r="AU194" i="11"/>
  <c r="AT194" i="11"/>
  <c r="AU202" i="11"/>
  <c r="AT202" i="11"/>
  <c r="AU210" i="11"/>
  <c r="AT210" i="11"/>
  <c r="AU218" i="11"/>
  <c r="AT218" i="11"/>
  <c r="AU226" i="11"/>
  <c r="AT226" i="11"/>
  <c r="AU234" i="11"/>
  <c r="AT234" i="11"/>
  <c r="AU252" i="11"/>
  <c r="AT252" i="11"/>
  <c r="AU279" i="11"/>
  <c r="AT279" i="11"/>
  <c r="AU260" i="11"/>
  <c r="AT260" i="11"/>
  <c r="AU268" i="11"/>
  <c r="AT268" i="11"/>
  <c r="AU276" i="11"/>
  <c r="AT276" i="11"/>
  <c r="AU359" i="11"/>
  <c r="AT359" i="11"/>
  <c r="AU291" i="11"/>
  <c r="AT291" i="11"/>
  <c r="AU299" i="11"/>
  <c r="AT299" i="11"/>
  <c r="AU307" i="11"/>
  <c r="AT307" i="11"/>
  <c r="AU315" i="11"/>
  <c r="AT315" i="11"/>
  <c r="AU339" i="11"/>
  <c r="AT339" i="11"/>
  <c r="AU387" i="11"/>
  <c r="AT387" i="11"/>
  <c r="AU353" i="11"/>
  <c r="AT353" i="11"/>
  <c r="AU323" i="11"/>
  <c r="AT323" i="11"/>
  <c r="AU337" i="11"/>
  <c r="AT337" i="11"/>
  <c r="AU371" i="11"/>
  <c r="AT371" i="11"/>
  <c r="AU376" i="11"/>
  <c r="AT376" i="11"/>
  <c r="AU379" i="11"/>
  <c r="AT379" i="11"/>
  <c r="AU399" i="11"/>
  <c r="AT399" i="11"/>
  <c r="AU413" i="11"/>
  <c r="AT413" i="11"/>
  <c r="AU412" i="11"/>
  <c r="AT412" i="11"/>
  <c r="AU421" i="11"/>
  <c r="AT421" i="11"/>
  <c r="AU35" i="11"/>
  <c r="AT35" i="11"/>
  <c r="AU134" i="11"/>
  <c r="AT134" i="11"/>
  <c r="AU243" i="11"/>
  <c r="AT243" i="11"/>
  <c r="AU248" i="11"/>
  <c r="AT248" i="11"/>
  <c r="AU306" i="11"/>
  <c r="AT306" i="11"/>
  <c r="AU333" i="11"/>
  <c r="AT333" i="11"/>
  <c r="AU418" i="11"/>
  <c r="AT418" i="11"/>
  <c r="AU79" i="11"/>
  <c r="AT79" i="11"/>
  <c r="AU47" i="11"/>
  <c r="AT47" i="11"/>
  <c r="AU72" i="11"/>
  <c r="AT72" i="11"/>
  <c r="AU54" i="11"/>
  <c r="AT54" i="11"/>
  <c r="AU38" i="11"/>
  <c r="AT38" i="11"/>
  <c r="AU65" i="11"/>
  <c r="AT65" i="11"/>
  <c r="AU33" i="11"/>
  <c r="AT33" i="11"/>
  <c r="AU131" i="11"/>
  <c r="AT131" i="11"/>
  <c r="AU130" i="11"/>
  <c r="AT130" i="11"/>
  <c r="AU91" i="11"/>
  <c r="AT91" i="11"/>
  <c r="AU99" i="11"/>
  <c r="AT99" i="11"/>
  <c r="AU113" i="11"/>
  <c r="AT113" i="11"/>
  <c r="AU116" i="11"/>
  <c r="AT116" i="11"/>
  <c r="AU155" i="11"/>
  <c r="AT155" i="11"/>
  <c r="AU138" i="11"/>
  <c r="AT138" i="11"/>
  <c r="AU156" i="11"/>
  <c r="AT156" i="11"/>
  <c r="AU153" i="11"/>
  <c r="AT153" i="11"/>
  <c r="AU150" i="11"/>
  <c r="AT150" i="11"/>
  <c r="AU242" i="11"/>
  <c r="AT242" i="11"/>
  <c r="AU240" i="11"/>
  <c r="AT240" i="11"/>
  <c r="AU184" i="11"/>
  <c r="AT184" i="11"/>
  <c r="AU192" i="11"/>
  <c r="AT192" i="11"/>
  <c r="AU200" i="11"/>
  <c r="AT200" i="11"/>
  <c r="AU208" i="11"/>
  <c r="AT208" i="11"/>
  <c r="AU216" i="11"/>
  <c r="AT216" i="11"/>
  <c r="AU224" i="11"/>
  <c r="AT224" i="11"/>
  <c r="AU232" i="11"/>
  <c r="AT232" i="11"/>
  <c r="AU244" i="11"/>
  <c r="AT244" i="11"/>
  <c r="AU278" i="11"/>
  <c r="AT278" i="11"/>
  <c r="AU258" i="11"/>
  <c r="AT258" i="11"/>
  <c r="AU266" i="11"/>
  <c r="AT266" i="11"/>
  <c r="AU274" i="11"/>
  <c r="AT274" i="11"/>
  <c r="AU285" i="11"/>
  <c r="AT285" i="11"/>
  <c r="AU289" i="11"/>
  <c r="AT289" i="11"/>
  <c r="AU297" i="11"/>
  <c r="AT297" i="11"/>
  <c r="AU305" i="11"/>
  <c r="AT305" i="11"/>
  <c r="AU313" i="11"/>
  <c r="AT313" i="11"/>
  <c r="AU331" i="11"/>
  <c r="AT331" i="11"/>
  <c r="AU365" i="11"/>
  <c r="AT365" i="11"/>
  <c r="AU345" i="11"/>
  <c r="AT345" i="11"/>
  <c r="AU321" i="11"/>
  <c r="AT321" i="11"/>
  <c r="AU329" i="11"/>
  <c r="AT329" i="11"/>
  <c r="AU362" i="11"/>
  <c r="AT362" i="11"/>
  <c r="AU368" i="11"/>
  <c r="AT368" i="11"/>
  <c r="AU388" i="11"/>
  <c r="AT388" i="11"/>
  <c r="AU390" i="11"/>
  <c r="AT390" i="11"/>
  <c r="AU405" i="11"/>
  <c r="AT405" i="11"/>
  <c r="AU404" i="11"/>
  <c r="AT404" i="11"/>
  <c r="AU419" i="11"/>
  <c r="AT419" i="11"/>
  <c r="AU27" i="11"/>
  <c r="AT27" i="11"/>
  <c r="AU100" i="11"/>
  <c r="AT100" i="11"/>
  <c r="AU161" i="11"/>
  <c r="AT161" i="11"/>
  <c r="AU185" i="11"/>
  <c r="AT185" i="11"/>
  <c r="AU318" i="11"/>
  <c r="AT318" i="11"/>
  <c r="AU314" i="11"/>
  <c r="AT314" i="11"/>
  <c r="AU369" i="11"/>
  <c r="AT369" i="11"/>
  <c r="AU408" i="11"/>
  <c r="AT408" i="11"/>
  <c r="AU81" i="11"/>
  <c r="AT81" i="11"/>
  <c r="AU68" i="11"/>
  <c r="AT68" i="11"/>
  <c r="AU52" i="11"/>
  <c r="AT52" i="11"/>
  <c r="AU36" i="11"/>
  <c r="AT36" i="11"/>
  <c r="AU23" i="11"/>
  <c r="AT23" i="11"/>
  <c r="AU51" i="11"/>
  <c r="AT51" i="11"/>
  <c r="AU74" i="11"/>
  <c r="AT74" i="11"/>
  <c r="AU37" i="11"/>
  <c r="AT37" i="11"/>
  <c r="AU127" i="11"/>
  <c r="AT127" i="11"/>
  <c r="AU126" i="11"/>
  <c r="AT126" i="11"/>
  <c r="AU90" i="11"/>
  <c r="AT90" i="11"/>
  <c r="AU98" i="11"/>
  <c r="AT98" i="11"/>
  <c r="AU109" i="11"/>
  <c r="AT109" i="11"/>
  <c r="AU112" i="11"/>
  <c r="AT112" i="11"/>
  <c r="AU151" i="11"/>
  <c r="AT151" i="11"/>
  <c r="AU137" i="11"/>
  <c r="AT137" i="11"/>
  <c r="AU152" i="11"/>
  <c r="AT152" i="11"/>
  <c r="AU149" i="11"/>
  <c r="AT149" i="11"/>
  <c r="AU146" i="11"/>
  <c r="AT146" i="11"/>
  <c r="AU179" i="11"/>
  <c r="AT179" i="11"/>
  <c r="AU347" i="11"/>
  <c r="AT347" i="11"/>
  <c r="AU183" i="11"/>
  <c r="AT183" i="11"/>
  <c r="AU191" i="11"/>
  <c r="AT191" i="11"/>
  <c r="AU199" i="11"/>
  <c r="AT199" i="11"/>
  <c r="AU207" i="11"/>
  <c r="AT207" i="11"/>
  <c r="AU215" i="11"/>
  <c r="AT215" i="11"/>
  <c r="AU223" i="11"/>
  <c r="AT223" i="11"/>
  <c r="AU231" i="11"/>
  <c r="AT231" i="11"/>
  <c r="AU239" i="11"/>
  <c r="AT239" i="11"/>
  <c r="AU253" i="11"/>
  <c r="AT253" i="11"/>
  <c r="AU257" i="11"/>
  <c r="AT257" i="11"/>
  <c r="AU265" i="11"/>
  <c r="AT265" i="11"/>
  <c r="AU273" i="11"/>
  <c r="AT273" i="11"/>
  <c r="AU281" i="11"/>
  <c r="AT281" i="11"/>
  <c r="AU288" i="11"/>
  <c r="AT288" i="11"/>
  <c r="AU296" i="11"/>
  <c r="AT296" i="11"/>
  <c r="AU304" i="11"/>
  <c r="AT304" i="11"/>
  <c r="AU312" i="11"/>
  <c r="AT312" i="11"/>
  <c r="AU363" i="11"/>
  <c r="AT363" i="11"/>
  <c r="AU360" i="11"/>
  <c r="AT360" i="11"/>
  <c r="AU342" i="11"/>
  <c r="AT342" i="11"/>
  <c r="AU320" i="11"/>
  <c r="AT320" i="11"/>
  <c r="AU328" i="11"/>
  <c r="AT328" i="11"/>
  <c r="AU358" i="11"/>
  <c r="AT358" i="11"/>
  <c r="AU383" i="11"/>
  <c r="AT383" i="11"/>
  <c r="AU384" i="11"/>
  <c r="AT384" i="11"/>
  <c r="AU410" i="11"/>
  <c r="AT410" i="11"/>
  <c r="AU397" i="11"/>
  <c r="AT397" i="11"/>
  <c r="AU403" i="11"/>
  <c r="AT403" i="11"/>
  <c r="AU415" i="11"/>
  <c r="AT415" i="11"/>
  <c r="AU43" i="11"/>
  <c r="AT43" i="11"/>
  <c r="AU92" i="11"/>
  <c r="AT92" i="11"/>
  <c r="AU157" i="11"/>
  <c r="AT157" i="11"/>
  <c r="AU209" i="11"/>
  <c r="AT209" i="11"/>
  <c r="AU259" i="11"/>
  <c r="AT259" i="11"/>
  <c r="AU298" i="11"/>
  <c r="AT298" i="11"/>
  <c r="AU377" i="11"/>
  <c r="AT377" i="11"/>
  <c r="AU378" i="11"/>
  <c r="AT378" i="11"/>
  <c r="AU83" i="11"/>
  <c r="AT83" i="11"/>
  <c r="AU69" i="11"/>
  <c r="AT69" i="11"/>
  <c r="AU24" i="11"/>
  <c r="AT24" i="11"/>
  <c r="AU55" i="11"/>
  <c r="AT55" i="11"/>
  <c r="AU76" i="11"/>
  <c r="AT76" i="11"/>
  <c r="AU58" i="11"/>
  <c r="AT58" i="11"/>
  <c r="AU42" i="11"/>
  <c r="AT42" i="11"/>
  <c r="AU41" i="11"/>
  <c r="AT41" i="11"/>
  <c r="AU123" i="11"/>
  <c r="AT123" i="11"/>
  <c r="AU122" i="11"/>
  <c r="AT122" i="11"/>
  <c r="AU89" i="11"/>
  <c r="AT89" i="11"/>
  <c r="AU97" i="11"/>
  <c r="AT97" i="11"/>
  <c r="AU105" i="11"/>
  <c r="AT105" i="11"/>
  <c r="AU108" i="11"/>
  <c r="AT108" i="11"/>
  <c r="AU147" i="11"/>
  <c r="AT147" i="11"/>
  <c r="AU136" i="11"/>
  <c r="AT136" i="11"/>
  <c r="AU148" i="11"/>
  <c r="AT148" i="11"/>
  <c r="AU145" i="11"/>
  <c r="AT145" i="11"/>
  <c r="AU254" i="11"/>
  <c r="AT254" i="11"/>
  <c r="AU178" i="11"/>
  <c r="AT178" i="11"/>
  <c r="AU180" i="11"/>
  <c r="AT180" i="11"/>
  <c r="AU182" i="11"/>
  <c r="AT182" i="11"/>
  <c r="AU190" i="11"/>
  <c r="AT190" i="11"/>
  <c r="AU198" i="11"/>
  <c r="AT198" i="11"/>
  <c r="AU206" i="11"/>
  <c r="AT206" i="11"/>
  <c r="AU214" i="11"/>
  <c r="AT214" i="11"/>
  <c r="AU222" i="11"/>
  <c r="AT222" i="11"/>
  <c r="AU230" i="11"/>
  <c r="AT230" i="11"/>
  <c r="AU238" i="11"/>
  <c r="AT238" i="11"/>
  <c r="AU249" i="11"/>
  <c r="AT249" i="11"/>
  <c r="AU256" i="11"/>
  <c r="AT256" i="11"/>
  <c r="AU264" i="11"/>
  <c r="AT264" i="11"/>
  <c r="AU272" i="11"/>
  <c r="AT272" i="11"/>
  <c r="AU277" i="11"/>
  <c r="AT277" i="11"/>
  <c r="AU391" i="11"/>
  <c r="AT391" i="11"/>
  <c r="AU295" i="11"/>
  <c r="AT295" i="11"/>
  <c r="AU303" i="11"/>
  <c r="AT303" i="11"/>
  <c r="AU311" i="11"/>
  <c r="AT311" i="11"/>
  <c r="AU340" i="11"/>
  <c r="AT340" i="11"/>
  <c r="AU356" i="11"/>
  <c r="AT356" i="11"/>
  <c r="AU338" i="11"/>
  <c r="AT338" i="11"/>
  <c r="AU319" i="11"/>
  <c r="AT319" i="11"/>
  <c r="AU327" i="11"/>
  <c r="AT327" i="11"/>
  <c r="AU354" i="11"/>
  <c r="AT354" i="11"/>
  <c r="AU374" i="11"/>
  <c r="AT374" i="11"/>
  <c r="AU414" i="11"/>
  <c r="AT414" i="11"/>
  <c r="AU386" i="11"/>
  <c r="AT386" i="11"/>
  <c r="AU393" i="11"/>
  <c r="AT393" i="11"/>
  <c r="AU402" i="11"/>
  <c r="AT402" i="11"/>
  <c r="AU411" i="11"/>
  <c r="AT411" i="11"/>
  <c r="AU48" i="11"/>
  <c r="AT48" i="11"/>
  <c r="AU61" i="11"/>
  <c r="AT61" i="11"/>
  <c r="AU120" i="11"/>
  <c r="AT120" i="11"/>
  <c r="AU160" i="11"/>
  <c r="AT160" i="11"/>
  <c r="AU275" i="11"/>
  <c r="AT275" i="11"/>
  <c r="AU56" i="11"/>
  <c r="AT56" i="11"/>
  <c r="AU40" i="11"/>
  <c r="AT40" i="11"/>
  <c r="AU25" i="11"/>
  <c r="AT25" i="11"/>
  <c r="AU59" i="11"/>
  <c r="AT59" i="11"/>
  <c r="AU78" i="11"/>
  <c r="AT78" i="11"/>
  <c r="AU45" i="11"/>
  <c r="AT45" i="11"/>
  <c r="AU119" i="11"/>
  <c r="AT119" i="11"/>
  <c r="AU118" i="11"/>
  <c r="AT118" i="11"/>
  <c r="AU88" i="11"/>
  <c r="AT88" i="11"/>
  <c r="AU96" i="11"/>
  <c r="AT96" i="11"/>
  <c r="AU104" i="11"/>
  <c r="AT104" i="11"/>
  <c r="AU133" i="11"/>
  <c r="AT133" i="11"/>
  <c r="AU144" i="11"/>
  <c r="AT144" i="11"/>
  <c r="AU246" i="11"/>
  <c r="AT246" i="11"/>
  <c r="AU143" i="11"/>
  <c r="AT143" i="11"/>
  <c r="AU250" i="11"/>
  <c r="AT250" i="11"/>
  <c r="AU181" i="11"/>
  <c r="AT181" i="11"/>
  <c r="AU169" i="11"/>
  <c r="AT169" i="11"/>
  <c r="AU176" i="11"/>
  <c r="AT176" i="11"/>
  <c r="AU286" i="11"/>
  <c r="AT286" i="11"/>
  <c r="AU189" i="11"/>
  <c r="AT189" i="11"/>
  <c r="AU197" i="11"/>
  <c r="AT197" i="11"/>
  <c r="AU205" i="11"/>
  <c r="AT205" i="11"/>
  <c r="AU213" i="11"/>
  <c r="AT213" i="11"/>
  <c r="AU221" i="11"/>
  <c r="AT221" i="11"/>
  <c r="AU229" i="11"/>
  <c r="AT229" i="11"/>
  <c r="AU237" i="11"/>
  <c r="AT237" i="11"/>
  <c r="AU245" i="11"/>
  <c r="AT245" i="11"/>
  <c r="AU351" i="11"/>
  <c r="AT351" i="11"/>
  <c r="AU263" i="11"/>
  <c r="AT263" i="11"/>
  <c r="AU271" i="11"/>
  <c r="AT271" i="11"/>
  <c r="AU355" i="11"/>
  <c r="AT355" i="11"/>
  <c r="AU364" i="11"/>
  <c r="AT364" i="11"/>
  <c r="AU294" i="11"/>
  <c r="AT294" i="11"/>
  <c r="AU302" i="11"/>
  <c r="AT302" i="11"/>
  <c r="AU310" i="11"/>
  <c r="AT310" i="11"/>
  <c r="AU332" i="11"/>
  <c r="AT332" i="11"/>
  <c r="AU352" i="11"/>
  <c r="AT352" i="11"/>
  <c r="AU334" i="11"/>
  <c r="AT334" i="11"/>
  <c r="AU367" i="11"/>
  <c r="AT367" i="11"/>
  <c r="AU326" i="11"/>
  <c r="AT326" i="11"/>
  <c r="AU350" i="11"/>
  <c r="AT350" i="11"/>
  <c r="AU370" i="11"/>
  <c r="AT370" i="11"/>
  <c r="AU394" i="11"/>
  <c r="AT394" i="11"/>
  <c r="AU382" i="11"/>
  <c r="AT382" i="11"/>
  <c r="AU395" i="11"/>
  <c r="AT395" i="11"/>
  <c r="AU401" i="11"/>
  <c r="AT401" i="11"/>
  <c r="AU407" i="11"/>
  <c r="AT407" i="11"/>
  <c r="AU64" i="11"/>
  <c r="AT64" i="11"/>
  <c r="AU117" i="11"/>
  <c r="AT117" i="11"/>
  <c r="AU154" i="11"/>
  <c r="AT154" i="11"/>
  <c r="AU217" i="11"/>
  <c r="AT217" i="11"/>
  <c r="AU267" i="11"/>
  <c r="AT267" i="11"/>
  <c r="AU335" i="11"/>
  <c r="AT335" i="11"/>
  <c r="AU372" i="11"/>
  <c r="AT372" i="11"/>
  <c r="AU71" i="11"/>
  <c r="AT71" i="11"/>
  <c r="AU26" i="11"/>
  <c r="AT26" i="11"/>
  <c r="AU63" i="11"/>
  <c r="AT63" i="11"/>
  <c r="AU80" i="11"/>
  <c r="AT80" i="11"/>
  <c r="AU62" i="11"/>
  <c r="AT62" i="11"/>
  <c r="AU46" i="11"/>
  <c r="AT46" i="11"/>
  <c r="AU30" i="11"/>
  <c r="AT30" i="11"/>
  <c r="AU49" i="11"/>
  <c r="AT49" i="11"/>
  <c r="AU115" i="11"/>
  <c r="AT115" i="11"/>
  <c r="AU114" i="11"/>
  <c r="AT114" i="11"/>
  <c r="AU87" i="11"/>
  <c r="AT87" i="11"/>
  <c r="AU95" i="11"/>
  <c r="AT95" i="11"/>
  <c r="AU103" i="11"/>
  <c r="AT103" i="11"/>
  <c r="AU129" i="11"/>
  <c r="AT129" i="11"/>
  <c r="AU132" i="11"/>
  <c r="AT132" i="11"/>
  <c r="AU173" i="11"/>
  <c r="AT173" i="11"/>
  <c r="AU142" i="11"/>
  <c r="AT142" i="11"/>
  <c r="AU177" i="11"/>
  <c r="AT177" i="11"/>
  <c r="AU175" i="11"/>
  <c r="AT175" i="11"/>
  <c r="AU163" i="11"/>
  <c r="AT163" i="11"/>
  <c r="AU172" i="11"/>
  <c r="AT172" i="11"/>
  <c r="AU255" i="11"/>
  <c r="AT255" i="11"/>
  <c r="AU188" i="11"/>
  <c r="AT188" i="11"/>
  <c r="AU196" i="11"/>
  <c r="AT196" i="11"/>
  <c r="AU204" i="11"/>
  <c r="AT204" i="11"/>
  <c r="AU212" i="11"/>
  <c r="AT212" i="11"/>
  <c r="AU220" i="11"/>
  <c r="AT220" i="11"/>
  <c r="AU228" i="11"/>
  <c r="AT228" i="11"/>
  <c r="AU236" i="11"/>
  <c r="AT236" i="11"/>
  <c r="AU241" i="11"/>
  <c r="AT241" i="11"/>
  <c r="AU287" i="11"/>
  <c r="AT287" i="11"/>
  <c r="AU262" i="11"/>
  <c r="AT262" i="11"/>
  <c r="AU270" i="11"/>
  <c r="AT270" i="11"/>
  <c r="AU284" i="11"/>
  <c r="AT284" i="11"/>
  <c r="AU336" i="11"/>
  <c r="AT336" i="11"/>
  <c r="AU293" i="11"/>
  <c r="AT293" i="11"/>
  <c r="AU301" i="11"/>
  <c r="AT301" i="11"/>
  <c r="AU309" i="11"/>
  <c r="AT309" i="11"/>
  <c r="AU317" i="11"/>
  <c r="AT317" i="11"/>
  <c r="AU348" i="11"/>
  <c r="AT348" i="11"/>
  <c r="AU330" i="11"/>
  <c r="AT330" i="11"/>
  <c r="AU361" i="11"/>
  <c r="AT361" i="11"/>
  <c r="AU325" i="11"/>
  <c r="AT325" i="11"/>
  <c r="AU346" i="11"/>
  <c r="AT346" i="11"/>
  <c r="AU366" i="11"/>
  <c r="AT366" i="11"/>
  <c r="AU389" i="11"/>
  <c r="AT389" i="11"/>
  <c r="AU381" i="11"/>
  <c r="AT381" i="11"/>
  <c r="AU392" i="11"/>
  <c r="AT392" i="11"/>
  <c r="AU400" i="11"/>
  <c r="AT400" i="11"/>
  <c r="AU420" i="11"/>
  <c r="AT420" i="11"/>
  <c r="AU39" i="11"/>
  <c r="AT39" i="11"/>
  <c r="AU22" i="11"/>
  <c r="Q382" i="11"/>
  <c r="Q109" i="11"/>
  <c r="Q22" i="11"/>
  <c r="R22" i="11" s="1"/>
  <c r="Q78" i="11"/>
  <c r="Q70" i="11"/>
  <c r="Q244" i="11"/>
  <c r="Q353" i="11"/>
  <c r="Q129" i="11"/>
  <c r="Q297" i="11"/>
  <c r="Q76" i="11"/>
  <c r="I235" i="11"/>
  <c r="AC23" i="10"/>
  <c r="AD22" i="10"/>
  <c r="AT23" i="10"/>
  <c r="AS24" i="10"/>
  <c r="AK23" i="10"/>
  <c r="AL23" i="10" s="1"/>
  <c r="BA23" i="10"/>
  <c r="BB23" i="10" s="1"/>
  <c r="BB22" i="10"/>
  <c r="Q147" i="11"/>
  <c r="Q106" i="11"/>
  <c r="I140" i="11"/>
  <c r="I175" i="11"/>
  <c r="Q289" i="11"/>
  <c r="Q261" i="11"/>
  <c r="Q356" i="11"/>
  <c r="I171" i="11"/>
  <c r="Q265" i="11"/>
  <c r="Q400" i="11"/>
  <c r="I177" i="11"/>
  <c r="I222" i="11"/>
  <c r="Q288" i="11"/>
  <c r="I38" i="11"/>
  <c r="I48" i="11"/>
  <c r="I74" i="11"/>
  <c r="I86" i="11"/>
  <c r="I22" i="11"/>
  <c r="I96" i="11"/>
  <c r="I98" i="11"/>
  <c r="I126" i="11"/>
  <c r="I70" i="11"/>
  <c r="I130" i="11"/>
  <c r="I25" i="11"/>
  <c r="I66" i="11"/>
  <c r="I161" i="11"/>
  <c r="Q259" i="11"/>
  <c r="Q71" i="11"/>
  <c r="Q75" i="11"/>
  <c r="Q363" i="11"/>
  <c r="Q104" i="11"/>
  <c r="Q96" i="11"/>
  <c r="Q253" i="11"/>
  <c r="Q119" i="11"/>
  <c r="Q66" i="11"/>
  <c r="Q389" i="11"/>
  <c r="Q327" i="11"/>
  <c r="Q274" i="11"/>
  <c r="I216" i="11"/>
  <c r="I211" i="11"/>
  <c r="Q416" i="11"/>
  <c r="I110" i="11"/>
  <c r="I56" i="11"/>
  <c r="I54" i="11"/>
  <c r="I102" i="11"/>
  <c r="I114" i="11"/>
  <c r="I134" i="11"/>
  <c r="I118" i="11"/>
  <c r="I173" i="11"/>
  <c r="I158" i="11"/>
  <c r="I144" i="11"/>
  <c r="I157" i="11"/>
  <c r="I46" i="11"/>
  <c r="I80" i="11"/>
  <c r="I150" i="11"/>
  <c r="I188" i="11"/>
  <c r="I184" i="11"/>
  <c r="I163" i="11"/>
  <c r="I42" i="11"/>
  <c r="I78" i="11"/>
  <c r="I164" i="11"/>
  <c r="I179" i="11"/>
  <c r="Q255" i="11"/>
  <c r="Q215" i="11"/>
  <c r="Q100" i="11"/>
  <c r="Q303" i="11"/>
  <c r="Q216" i="11"/>
  <c r="I34" i="11"/>
  <c r="I64" i="11"/>
  <c r="I90" i="11"/>
  <c r="I106" i="11"/>
  <c r="I122" i="11"/>
  <c r="I169" i="11"/>
  <c r="I149" i="11"/>
  <c r="I167" i="11"/>
  <c r="I182" i="11"/>
  <c r="Q182" i="11"/>
  <c r="I32" i="11"/>
  <c r="I58" i="11"/>
  <c r="I88" i="11"/>
  <c r="I155" i="11"/>
  <c r="I180" i="11"/>
  <c r="I165" i="11"/>
  <c r="Q418" i="11"/>
  <c r="Q251" i="11"/>
  <c r="I370" i="11"/>
  <c r="Q419" i="11"/>
  <c r="Q187" i="11"/>
  <c r="Q79" i="11"/>
  <c r="Q341" i="11"/>
  <c r="Q125" i="11"/>
  <c r="Q80" i="11"/>
  <c r="Q204" i="11"/>
  <c r="Q144" i="11"/>
  <c r="Q386" i="11"/>
  <c r="Q391" i="11"/>
  <c r="Q82" i="11"/>
  <c r="Q74" i="11"/>
  <c r="Q407" i="11"/>
  <c r="I30" i="11"/>
  <c r="I40" i="11"/>
  <c r="I50" i="11"/>
  <c r="I62" i="11"/>
  <c r="I72" i="11"/>
  <c r="I82" i="11"/>
  <c r="I94" i="11"/>
  <c r="I104" i="11"/>
  <c r="I139" i="11"/>
  <c r="I176" i="11"/>
  <c r="I147" i="11"/>
  <c r="I152" i="11"/>
  <c r="I145" i="11"/>
  <c r="I153" i="11"/>
  <c r="I172" i="11"/>
  <c r="I219" i="11"/>
  <c r="I217" i="11"/>
  <c r="Q72" i="11"/>
  <c r="Q308" i="11"/>
  <c r="Q231" i="11"/>
  <c r="Q114" i="11"/>
  <c r="Q384" i="11"/>
  <c r="Q368" i="11"/>
  <c r="Q364" i="11"/>
  <c r="Q63" i="11"/>
  <c r="Q47" i="11"/>
  <c r="I23" i="11"/>
  <c r="J23" i="11" s="1"/>
  <c r="I28" i="11"/>
  <c r="I36" i="11"/>
  <c r="I44" i="11"/>
  <c r="I52" i="11"/>
  <c r="I60" i="11"/>
  <c r="I68" i="11"/>
  <c r="I76" i="11"/>
  <c r="I84" i="11"/>
  <c r="I92" i="11"/>
  <c r="I100" i="11"/>
  <c r="I146" i="11"/>
  <c r="I154" i="11"/>
  <c r="I160" i="11"/>
  <c r="I224" i="11"/>
  <c r="I151" i="11"/>
  <c r="I159" i="11"/>
  <c r="I187" i="11"/>
  <c r="I148" i="11"/>
  <c r="I156" i="11"/>
  <c r="I168" i="11"/>
  <c r="I181" i="11"/>
  <c r="I214" i="11"/>
  <c r="I229" i="11"/>
  <c r="Q269" i="11"/>
  <c r="I183" i="11"/>
  <c r="Q338" i="11"/>
  <c r="Q153" i="11"/>
  <c r="Q88" i="11"/>
  <c r="Q55" i="11"/>
  <c r="I273" i="11"/>
  <c r="I247" i="11"/>
  <c r="Q281" i="11"/>
  <c r="Q52" i="11"/>
  <c r="Q143" i="11"/>
  <c r="Q139" i="11"/>
  <c r="Q333" i="11"/>
  <c r="Q101" i="11"/>
  <c r="Q171" i="11"/>
  <c r="Q371" i="11"/>
  <c r="Q184" i="11"/>
  <c r="Q414" i="11"/>
  <c r="Q376" i="11"/>
  <c r="Q321" i="11"/>
  <c r="Q67" i="11"/>
  <c r="Q43" i="11"/>
  <c r="Q35" i="11"/>
  <c r="I250" i="11"/>
  <c r="Q413" i="11"/>
  <c r="Q40" i="11"/>
  <c r="Q394" i="11"/>
  <c r="Q385" i="11"/>
  <c r="Q322" i="11"/>
  <c r="Q292" i="11"/>
  <c r="Q276" i="11"/>
  <c r="Q49" i="11"/>
  <c r="Q316" i="11"/>
  <c r="Q387" i="11"/>
  <c r="Q167" i="11"/>
  <c r="Q392" i="11"/>
  <c r="I398" i="11"/>
  <c r="I306" i="11"/>
  <c r="I358" i="11"/>
  <c r="Q344" i="11"/>
  <c r="Q305" i="11"/>
  <c r="Q254" i="11"/>
  <c r="Q250" i="11"/>
  <c r="Q224" i="11"/>
  <c r="Q211" i="11"/>
  <c r="Q180" i="11"/>
  <c r="Q136" i="11"/>
  <c r="Q408" i="11"/>
  <c r="Q312" i="11"/>
  <c r="Q196" i="11"/>
  <c r="Q266" i="11"/>
  <c r="Q378" i="11"/>
  <c r="I270" i="11"/>
  <c r="I275" i="11"/>
  <c r="I390" i="11"/>
  <c r="Q399" i="11"/>
  <c r="Q347" i="11"/>
  <c r="Q191" i="11"/>
  <c r="Q198" i="11"/>
  <c r="Q172" i="11"/>
  <c r="Q218" i="11"/>
  <c r="Q194" i="11"/>
  <c r="Q342" i="11"/>
  <c r="Q310" i="11"/>
  <c r="Q260" i="11"/>
  <c r="Q358" i="11"/>
  <c r="Q262" i="11"/>
  <c r="Q68" i="11"/>
  <c r="Q228" i="11"/>
  <c r="Q44" i="11"/>
  <c r="Q127" i="11"/>
  <c r="I249" i="11"/>
  <c r="I290" i="11"/>
  <c r="I349" i="11"/>
  <c r="I402" i="11"/>
  <c r="I419" i="11"/>
  <c r="Q395" i="11"/>
  <c r="Q92" i="11"/>
  <c r="Q84" i="11"/>
  <c r="Q279" i="11"/>
  <c r="Q163" i="11"/>
  <c r="Q350" i="11"/>
  <c r="Q126" i="11"/>
  <c r="Q123" i="11"/>
  <c r="Q146" i="11"/>
  <c r="Q405" i="11"/>
  <c r="Q383" i="11"/>
  <c r="Q145" i="11"/>
  <c r="Q217" i="11"/>
  <c r="Q388" i="11"/>
  <c r="Q320" i="11"/>
  <c r="Q61" i="11"/>
  <c r="I26" i="11"/>
  <c r="I29" i="11"/>
  <c r="I33" i="11"/>
  <c r="I37" i="11"/>
  <c r="I41" i="11"/>
  <c r="I45" i="11"/>
  <c r="I49" i="11"/>
  <c r="I53" i="11"/>
  <c r="I57" i="11"/>
  <c r="I61" i="11"/>
  <c r="I65" i="11"/>
  <c r="I69" i="11"/>
  <c r="I73" i="11"/>
  <c r="I77" i="11"/>
  <c r="I81" i="11"/>
  <c r="I85" i="11"/>
  <c r="I89" i="11"/>
  <c r="I93" i="11"/>
  <c r="I97" i="11"/>
  <c r="I101" i="11"/>
  <c r="I105" i="11"/>
  <c r="I113" i="11"/>
  <c r="I121" i="11"/>
  <c r="I129" i="11"/>
  <c r="I136" i="11"/>
  <c r="I112" i="11"/>
  <c r="I120" i="11"/>
  <c r="I128" i="11"/>
  <c r="I138" i="11"/>
  <c r="I111" i="11"/>
  <c r="I119" i="11"/>
  <c r="I127" i="11"/>
  <c r="I135" i="11"/>
  <c r="I137" i="11"/>
  <c r="I162" i="11"/>
  <c r="I208" i="11"/>
  <c r="I185" i="11"/>
  <c r="I143" i="11"/>
  <c r="I215" i="11"/>
  <c r="I186" i="11"/>
  <c r="I238" i="11"/>
  <c r="I253" i="11"/>
  <c r="I221" i="11"/>
  <c r="I248" i="11"/>
  <c r="Q393" i="11"/>
  <c r="Q354" i="11"/>
  <c r="Q417" i="11"/>
  <c r="Q339" i="11"/>
  <c r="Q174" i="11"/>
  <c r="Q159" i="11"/>
  <c r="Q202" i="11"/>
  <c r="Q91" i="11"/>
  <c r="Q87" i="11"/>
  <c r="Q83" i="11"/>
  <c r="Q157" i="11"/>
  <c r="Q32" i="11"/>
  <c r="Q192" i="11"/>
  <c r="Q130" i="11"/>
  <c r="Q352" i="11"/>
  <c r="Q317" i="11"/>
  <c r="Q241" i="11"/>
  <c r="Q411" i="11"/>
  <c r="Q223" i="11"/>
  <c r="Q207" i="11"/>
  <c r="Q156" i="11"/>
  <c r="Q128" i="11"/>
  <c r="Q275" i="11"/>
  <c r="Q169" i="11"/>
  <c r="Q330" i="11"/>
  <c r="Q152" i="11"/>
  <c r="Q50" i="11"/>
  <c r="Q111" i="11"/>
  <c r="Q36" i="11"/>
  <c r="Q133" i="11"/>
  <c r="Q381" i="11"/>
  <c r="Q377" i="11"/>
  <c r="Q369" i="11"/>
  <c r="Q33" i="11"/>
  <c r="I24" i="11"/>
  <c r="I27" i="11"/>
  <c r="I31" i="11"/>
  <c r="I35" i="11"/>
  <c r="I39" i="11"/>
  <c r="I43" i="11"/>
  <c r="I47" i="11"/>
  <c r="I51" i="11"/>
  <c r="I55" i="11"/>
  <c r="I59" i="11"/>
  <c r="I63" i="11"/>
  <c r="I67" i="11"/>
  <c r="I71" i="11"/>
  <c r="I75" i="11"/>
  <c r="I79" i="11"/>
  <c r="I83" i="11"/>
  <c r="I87" i="11"/>
  <c r="I91" i="11"/>
  <c r="I95" i="11"/>
  <c r="I99" i="11"/>
  <c r="I103" i="11"/>
  <c r="I109" i="11"/>
  <c r="I117" i="11"/>
  <c r="I125" i="11"/>
  <c r="I133" i="11"/>
  <c r="I108" i="11"/>
  <c r="I116" i="11"/>
  <c r="I124" i="11"/>
  <c r="I132" i="11"/>
  <c r="I107" i="11"/>
  <c r="I115" i="11"/>
  <c r="I123" i="11"/>
  <c r="I131" i="11"/>
  <c r="I178" i="11"/>
  <c r="I220" i="11"/>
  <c r="I166" i="11"/>
  <c r="I170" i="11"/>
  <c r="I141" i="11"/>
  <c r="I174" i="11"/>
  <c r="I227" i="11"/>
  <c r="I218" i="11"/>
  <c r="Q203" i="11"/>
  <c r="Q190" i="11"/>
  <c r="Q210" i="11"/>
  <c r="Q193" i="11"/>
  <c r="Q23" i="11"/>
  <c r="Q58" i="11"/>
  <c r="Q46" i="11"/>
  <c r="Q140" i="11"/>
  <c r="Q295" i="11"/>
  <c r="Q85" i="11"/>
  <c r="Q233" i="11"/>
  <c r="Q26" i="11"/>
  <c r="Q270" i="11"/>
  <c r="Q160" i="11"/>
  <c r="Q97" i="11"/>
  <c r="Q314" i="11"/>
  <c r="Q299" i="11"/>
  <c r="Q243" i="11"/>
  <c r="Q355" i="11"/>
  <c r="Q374" i="11"/>
  <c r="Q362" i="11"/>
  <c r="Q90" i="11"/>
  <c r="Q86" i="11"/>
  <c r="Q64" i="11"/>
  <c r="Q300" i="11"/>
  <c r="Q286" i="11"/>
  <c r="Q313" i="11"/>
  <c r="Q277" i="11"/>
  <c r="Q372" i="11"/>
  <c r="Q324" i="11"/>
  <c r="Q282" i="11"/>
  <c r="Q284" i="11"/>
  <c r="Q45" i="11"/>
  <c r="Q37" i="11"/>
  <c r="Q29" i="11"/>
  <c r="I327" i="11"/>
  <c r="I340" i="11"/>
  <c r="I418" i="11"/>
  <c r="Q258" i="11"/>
  <c r="Q221" i="11"/>
  <c r="Q340" i="11"/>
  <c r="Q307" i="11"/>
  <c r="Q93" i="11"/>
  <c r="Q131" i="11"/>
  <c r="Q170" i="11"/>
  <c r="Q234" i="11"/>
  <c r="Q62" i="11"/>
  <c r="Q34" i="11"/>
  <c r="Q357" i="11"/>
  <c r="Q331" i="11"/>
  <c r="Q195" i="11"/>
  <c r="Q232" i="11"/>
  <c r="Q225" i="11"/>
  <c r="Q162" i="11"/>
  <c r="Q326" i="11"/>
  <c r="Q365" i="11"/>
  <c r="Q105" i="11"/>
  <c r="Q89" i="11"/>
  <c r="Q81" i="11"/>
  <c r="Q73" i="11"/>
  <c r="Q69" i="11"/>
  <c r="Q59" i="11"/>
  <c r="Q27" i="11"/>
  <c r="T22" i="11"/>
  <c r="T23" i="11"/>
  <c r="T27" i="11"/>
  <c r="T31" i="11"/>
  <c r="T35" i="11"/>
  <c r="T39" i="11"/>
  <c r="T43" i="11"/>
  <c r="T47" i="11"/>
  <c r="T51" i="11"/>
  <c r="T55" i="11"/>
  <c r="T59" i="11"/>
  <c r="T63" i="11"/>
  <c r="T67" i="11"/>
  <c r="T71" i="11"/>
  <c r="T75" i="11"/>
  <c r="T79" i="11"/>
  <c r="T83" i="11"/>
  <c r="T87" i="11"/>
  <c r="T91" i="11"/>
  <c r="T95" i="11"/>
  <c r="T25" i="11"/>
  <c r="T29" i="11"/>
  <c r="T33" i="11"/>
  <c r="T37" i="11"/>
  <c r="T41" i="11"/>
  <c r="T45" i="11"/>
  <c r="T49" i="11"/>
  <c r="T53" i="11"/>
  <c r="T57" i="11"/>
  <c r="T61" i="11"/>
  <c r="T65" i="11"/>
  <c r="T69" i="11"/>
  <c r="T73" i="11"/>
  <c r="T77" i="11"/>
  <c r="T81" i="11"/>
  <c r="T85" i="11"/>
  <c r="T89" i="11"/>
  <c r="T93" i="11"/>
  <c r="T97" i="11"/>
  <c r="T26" i="11"/>
  <c r="T30" i="11"/>
  <c r="T34" i="11"/>
  <c r="T38" i="11"/>
  <c r="T42" i="11"/>
  <c r="T46" i="11"/>
  <c r="T50" i="11"/>
  <c r="T54" i="11"/>
  <c r="T58" i="11"/>
  <c r="T62" i="11"/>
  <c r="T66" i="11"/>
  <c r="T70" i="11"/>
  <c r="T74" i="11"/>
  <c r="T78" i="11"/>
  <c r="T82" i="11"/>
  <c r="T86" i="11"/>
  <c r="T90" i="11"/>
  <c r="T94" i="11"/>
  <c r="T98" i="11"/>
  <c r="T24" i="11"/>
  <c r="T40" i="11"/>
  <c r="T56" i="11"/>
  <c r="T72" i="11"/>
  <c r="T88" i="11"/>
  <c r="T36" i="11"/>
  <c r="T28" i="11"/>
  <c r="T44" i="11"/>
  <c r="T60" i="11"/>
  <c r="T76" i="11"/>
  <c r="T92" i="11"/>
  <c r="T68" i="11"/>
  <c r="T84" i="11"/>
  <c r="T32" i="11"/>
  <c r="T48" i="11"/>
  <c r="T64" i="11"/>
  <c r="T80" i="11"/>
  <c r="T96" i="11"/>
  <c r="T52" i="11"/>
  <c r="Q323" i="11"/>
  <c r="Q278" i="11"/>
  <c r="Q31" i="11"/>
  <c r="Q151" i="11"/>
  <c r="Q318" i="11"/>
  <c r="Q290" i="11"/>
  <c r="Q65" i="11"/>
  <c r="Q329" i="11"/>
  <c r="Q287" i="11"/>
  <c r="Q173" i="11"/>
  <c r="Q148" i="11"/>
  <c r="Q343" i="11"/>
  <c r="I244" i="11"/>
  <c r="Q349" i="11"/>
  <c r="Q220" i="11"/>
  <c r="Q200" i="11"/>
  <c r="Q409" i="11"/>
  <c r="Q236" i="11"/>
  <c r="Q345" i="11"/>
  <c r="Q110" i="11"/>
  <c r="Q267" i="11"/>
  <c r="Q205" i="11"/>
  <c r="Q227" i="11"/>
  <c r="Q134" i="11"/>
  <c r="Q379" i="11"/>
  <c r="Q412" i="11"/>
  <c r="Q306" i="11"/>
  <c r="Q298" i="11"/>
  <c r="Q271" i="11"/>
  <c r="Q185" i="11"/>
  <c r="Q390" i="11"/>
  <c r="I286" i="11"/>
  <c r="I302" i="11"/>
  <c r="I323" i="11"/>
  <c r="I357" i="11"/>
  <c r="I366" i="11"/>
  <c r="I382" i="11"/>
  <c r="I385" i="11"/>
  <c r="I404" i="11"/>
  <c r="I205" i="11"/>
  <c r="I206" i="11"/>
  <c r="I190" i="11"/>
  <c r="I203" i="11"/>
  <c r="I189" i="11"/>
  <c r="I200" i="11"/>
  <c r="I201" i="11"/>
  <c r="I202" i="11"/>
  <c r="I199" i="11"/>
  <c r="I192" i="11"/>
  <c r="I195" i="11"/>
  <c r="I212" i="11"/>
  <c r="I196" i="11"/>
  <c r="I209" i="11"/>
  <c r="I210" i="11"/>
  <c r="I194" i="11"/>
  <c r="I207" i="11"/>
  <c r="I191" i="11"/>
  <c r="I204" i="11"/>
  <c r="I410" i="11"/>
  <c r="I411" i="11"/>
  <c r="I400" i="11"/>
  <c r="I391" i="11"/>
  <c r="I387" i="11"/>
  <c r="I383" i="11"/>
  <c r="I394" i="11"/>
  <c r="I405" i="11"/>
  <c r="I392" i="11"/>
  <c r="I416" i="11"/>
  <c r="I380" i="11"/>
  <c r="I376" i="11"/>
  <c r="I372" i="11"/>
  <c r="I368" i="11"/>
  <c r="I364" i="11"/>
  <c r="I361" i="11"/>
  <c r="I353" i="11"/>
  <c r="I345" i="11"/>
  <c r="I332" i="11"/>
  <c r="I329" i="11"/>
  <c r="I325" i="11"/>
  <c r="I321" i="11"/>
  <c r="I317" i="11"/>
  <c r="I350" i="11"/>
  <c r="I362" i="11"/>
  <c r="I316" i="11"/>
  <c r="I312" i="11"/>
  <c r="I308" i="11"/>
  <c r="I304" i="11"/>
  <c r="I300" i="11"/>
  <c r="I296" i="11"/>
  <c r="I292" i="11"/>
  <c r="I288" i="11"/>
  <c r="I284" i="11"/>
  <c r="I280" i="11"/>
  <c r="I276" i="11"/>
  <c r="I268" i="11"/>
  <c r="I267" i="11"/>
  <c r="I262" i="11"/>
  <c r="I257" i="11"/>
  <c r="I409" i="11"/>
  <c r="I414" i="11"/>
  <c r="I421" i="11"/>
  <c r="I415" i="11"/>
  <c r="I401" i="11"/>
  <c r="I395" i="11"/>
  <c r="I386" i="11"/>
  <c r="I379" i="11"/>
  <c r="I375" i="11"/>
  <c r="I371" i="11"/>
  <c r="I367" i="11"/>
  <c r="I331" i="11"/>
  <c r="I356" i="11"/>
  <c r="I348" i="11"/>
  <c r="I336" i="11"/>
  <c r="I359" i="11"/>
  <c r="I351" i="11"/>
  <c r="I343" i="11"/>
  <c r="I333" i="11"/>
  <c r="I328" i="11"/>
  <c r="I324" i="11"/>
  <c r="I320" i="11"/>
  <c r="I346" i="11"/>
  <c r="I330" i="11"/>
  <c r="I334" i="11"/>
  <c r="I315" i="11"/>
  <c r="I311" i="11"/>
  <c r="I307" i="11"/>
  <c r="I303" i="11"/>
  <c r="I299" i="11"/>
  <c r="I295" i="11"/>
  <c r="I291" i="11"/>
  <c r="I287" i="11"/>
  <c r="I283" i="11"/>
  <c r="I279" i="11"/>
  <c r="I264" i="11"/>
  <c r="I263" i="11"/>
  <c r="I274" i="11"/>
  <c r="I258" i="11"/>
  <c r="I269" i="11"/>
  <c r="I420" i="11"/>
  <c r="I417" i="11"/>
  <c r="I406" i="11"/>
  <c r="I407" i="11"/>
  <c r="I397" i="11"/>
  <c r="I388" i="11"/>
  <c r="I384" i="11"/>
  <c r="I408" i="11"/>
  <c r="I389" i="11"/>
  <c r="I381" i="11"/>
  <c r="I377" i="11"/>
  <c r="I373" i="11"/>
  <c r="I369" i="11"/>
  <c r="I365" i="11"/>
  <c r="I403" i="11"/>
  <c r="I339" i="11"/>
  <c r="I360" i="11"/>
  <c r="I352" i="11"/>
  <c r="I344" i="11"/>
  <c r="I363" i="11"/>
  <c r="I355" i="11"/>
  <c r="I347" i="11"/>
  <c r="I341" i="11"/>
  <c r="I326" i="11"/>
  <c r="I322" i="11"/>
  <c r="I318" i="11"/>
  <c r="I354" i="11"/>
  <c r="I338" i="11"/>
  <c r="I342" i="11"/>
  <c r="I313" i="11"/>
  <c r="I309" i="11"/>
  <c r="I305" i="11"/>
  <c r="I301" i="11"/>
  <c r="I297" i="11"/>
  <c r="I293" i="11"/>
  <c r="I289" i="11"/>
  <c r="I285" i="11"/>
  <c r="I281" i="11"/>
  <c r="I277" i="11"/>
  <c r="I272" i="11"/>
  <c r="I256" i="11"/>
  <c r="I271" i="11"/>
  <c r="I255" i="11"/>
  <c r="I266" i="11"/>
  <c r="I254" i="11"/>
  <c r="I265" i="11"/>
  <c r="Q293" i="11"/>
  <c r="Q273" i="11"/>
  <c r="Q403" i="11"/>
  <c r="Q208" i="11"/>
  <c r="Q245" i="11"/>
  <c r="Q199" i="11"/>
  <c r="Q165" i="11"/>
  <c r="T104" i="11"/>
  <c r="Q373" i="11"/>
  <c r="Q359" i="11"/>
  <c r="Q77" i="11"/>
  <c r="Q420" i="11"/>
  <c r="I198" i="11"/>
  <c r="I261" i="11"/>
  <c r="I278" i="11"/>
  <c r="I294" i="11"/>
  <c r="I310" i="11"/>
  <c r="I337" i="11"/>
  <c r="I412" i="11"/>
  <c r="I374" i="11"/>
  <c r="I399" i="11"/>
  <c r="I193" i="11"/>
  <c r="I197" i="11"/>
  <c r="I259" i="11"/>
  <c r="I260" i="11"/>
  <c r="I282" i="11"/>
  <c r="I298" i="11"/>
  <c r="I314" i="11"/>
  <c r="I319" i="11"/>
  <c r="I335" i="11"/>
  <c r="I393" i="11"/>
  <c r="I378" i="11"/>
  <c r="I396" i="11"/>
  <c r="Q396" i="11"/>
  <c r="Q334" i="11"/>
  <c r="Q240" i="11"/>
  <c r="Q175" i="11"/>
  <c r="Q102" i="11"/>
  <c r="Q98" i="11"/>
  <c r="Q94" i="11"/>
  <c r="Q421" i="11"/>
  <c r="Q315" i="11"/>
  <c r="Q222" i="11"/>
  <c r="Q60" i="11"/>
  <c r="Q137" i="11"/>
  <c r="Q336" i="11"/>
  <c r="Q285" i="11"/>
  <c r="Q263" i="11"/>
  <c r="Q181" i="11"/>
  <c r="Q154" i="11"/>
  <c r="Q132" i="11"/>
  <c r="Q116" i="11"/>
  <c r="Q398" i="11"/>
  <c r="Q209" i="11"/>
  <c r="Q166" i="11"/>
  <c r="Q328" i="11"/>
  <c r="Q121" i="11"/>
  <c r="Q150" i="11"/>
  <c r="Q304" i="11"/>
  <c r="Q256" i="11"/>
  <c r="Q238" i="11"/>
  <c r="Q115" i="11"/>
  <c r="Q415" i="11"/>
  <c r="Q272" i="11"/>
  <c r="Q186" i="11"/>
  <c r="Q337" i="11"/>
  <c r="Q325" i="11"/>
  <c r="Q291" i="11"/>
  <c r="Q346" i="11"/>
  <c r="Q309" i="11"/>
  <c r="Q164" i="11"/>
  <c r="Q161" i="11"/>
  <c r="Q112" i="11"/>
  <c r="Q120" i="11"/>
  <c r="Q24" i="11"/>
  <c r="Q268" i="11"/>
  <c r="Q176" i="11"/>
  <c r="Q397" i="11"/>
  <c r="Q283" i="11"/>
  <c r="Q257" i="11"/>
  <c r="Q239" i="11"/>
  <c r="Q28" i="11"/>
  <c r="Q141" i="11"/>
  <c r="Q117" i="11"/>
  <c r="Q402" i="11"/>
  <c r="Q235" i="11"/>
  <c r="Q38" i="11"/>
  <c r="Q188" i="11"/>
  <c r="Q54" i="11"/>
  <c r="Q348" i="11"/>
  <c r="Q332" i="11"/>
  <c r="Q246" i="11"/>
  <c r="Q149" i="11"/>
  <c r="Q30" i="11"/>
  <c r="Q158" i="11"/>
  <c r="Q142" i="11"/>
  <c r="Q48" i="11"/>
  <c r="Q213" i="11"/>
  <c r="Q42" i="11"/>
  <c r="Q229" i="11"/>
  <c r="Q56" i="11"/>
  <c r="Q335" i="11"/>
  <c r="Q226" i="11"/>
  <c r="Q183" i="11"/>
  <c r="Q107" i="11"/>
  <c r="Q404" i="11"/>
  <c r="Q248" i="11"/>
  <c r="Q197" i="11"/>
  <c r="Q212" i="11"/>
  <c r="Q264" i="11"/>
  <c r="Q247" i="11"/>
  <c r="Q122" i="11"/>
  <c r="Q206" i="11"/>
  <c r="Q201" i="11"/>
  <c r="Q189" i="11"/>
  <c r="Q155" i="11"/>
  <c r="Q319" i="11"/>
  <c r="Q138" i="11"/>
  <c r="Q135" i="11"/>
  <c r="Q380" i="11"/>
  <c r="Q375" i="11"/>
  <c r="Q367" i="11"/>
  <c r="Q361" i="11"/>
  <c r="Q351" i="11"/>
  <c r="Q178" i="11"/>
  <c r="Q370" i="11"/>
  <c r="Q53" i="11"/>
  <c r="Q51" i="11"/>
  <c r="Q410" i="11"/>
  <c r="Q366" i="11"/>
  <c r="Q41" i="11"/>
  <c r="P12" i="11"/>
  <c r="Q406" i="11"/>
  <c r="Q294" i="11"/>
  <c r="Q280" i="11"/>
  <c r="Q360" i="11"/>
  <c r="Q242" i="11"/>
  <c r="Q177" i="11"/>
  <c r="Q168" i="11"/>
  <c r="Q219" i="11"/>
  <c r="Q103" i="11"/>
  <c r="Q99" i="11"/>
  <c r="Q95" i="11"/>
  <c r="Q179" i="11"/>
  <c r="Q124" i="11"/>
  <c r="Q108" i="11"/>
  <c r="Q25" i="11"/>
  <c r="Q57" i="11"/>
  <c r="Q39" i="11"/>
  <c r="I230" i="11"/>
  <c r="I241" i="11"/>
  <c r="I237" i="11"/>
  <c r="I242" i="11"/>
  <c r="I240" i="11"/>
  <c r="I232" i="11"/>
  <c r="I223" i="11"/>
  <c r="I234" i="11"/>
  <c r="I245" i="11"/>
  <c r="I225" i="11"/>
  <c r="I239" i="11"/>
  <c r="I251" i="11"/>
  <c r="I252" i="11"/>
  <c r="I228" i="11"/>
  <c r="I236" i="11"/>
  <c r="I231" i="11"/>
  <c r="I226" i="11"/>
  <c r="I233" i="11"/>
  <c r="I246" i="11"/>
  <c r="I243" i="11"/>
  <c r="H22" i="1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H114" i="11" s="1"/>
  <c r="H115" i="11" s="1"/>
  <c r="H116" i="11" s="1"/>
  <c r="H117" i="11" s="1"/>
  <c r="H118" i="11" s="1"/>
  <c r="H119" i="11" s="1"/>
  <c r="H120" i="11" s="1"/>
  <c r="H121" i="11" s="1"/>
  <c r="H122" i="11" s="1"/>
  <c r="H123" i="11" s="1"/>
  <c r="H124" i="11" s="1"/>
  <c r="H125" i="11" s="1"/>
  <c r="H126" i="11" s="1"/>
  <c r="H127" i="11" s="1"/>
  <c r="H128" i="11" s="1"/>
  <c r="H129" i="11" s="1"/>
  <c r="H130" i="11" s="1"/>
  <c r="H131" i="11" s="1"/>
  <c r="H132" i="11" s="1"/>
  <c r="H133" i="11" s="1"/>
  <c r="H134" i="11" s="1"/>
  <c r="H135" i="11" s="1"/>
  <c r="H136" i="11" s="1"/>
  <c r="H137" i="11" s="1"/>
  <c r="H138" i="11" s="1"/>
  <c r="H139" i="11" s="1"/>
  <c r="H140" i="11" s="1"/>
  <c r="H141" i="11" s="1"/>
  <c r="H142" i="11" s="1"/>
  <c r="H143" i="11" s="1"/>
  <c r="H144" i="11" s="1"/>
  <c r="H145" i="11" s="1"/>
  <c r="H146" i="11" s="1"/>
  <c r="H147" i="11" s="1"/>
  <c r="H148" i="11" s="1"/>
  <c r="H149" i="11" s="1"/>
  <c r="H150" i="11" s="1"/>
  <c r="H151" i="11" s="1"/>
  <c r="H152" i="11" s="1"/>
  <c r="H153" i="11" s="1"/>
  <c r="H154" i="11" s="1"/>
  <c r="H155" i="11" s="1"/>
  <c r="H156" i="11" s="1"/>
  <c r="H157" i="11" s="1"/>
  <c r="H158" i="11" s="1"/>
  <c r="H159" i="11" s="1"/>
  <c r="H160" i="11" s="1"/>
  <c r="H161" i="11" s="1"/>
  <c r="H162" i="11" s="1"/>
  <c r="H163" i="11" s="1"/>
  <c r="H164" i="11" s="1"/>
  <c r="H165" i="11" s="1"/>
  <c r="H166" i="11" s="1"/>
  <c r="H167" i="11" s="1"/>
  <c r="H168" i="11" s="1"/>
  <c r="H169" i="11" s="1"/>
  <c r="H170" i="11" s="1"/>
  <c r="H171" i="11" s="1"/>
  <c r="H172" i="11" s="1"/>
  <c r="H173" i="11" s="1"/>
  <c r="H174" i="11" s="1"/>
  <c r="H175" i="11" s="1"/>
  <c r="H176" i="11" s="1"/>
  <c r="H177" i="11" s="1"/>
  <c r="H178" i="11" s="1"/>
  <c r="H179" i="11" s="1"/>
  <c r="H180" i="11" s="1"/>
  <c r="H181" i="11" s="1"/>
  <c r="H182" i="11" s="1"/>
  <c r="H183" i="11" s="1"/>
  <c r="H184" i="11" s="1"/>
  <c r="H185" i="11" s="1"/>
  <c r="H186" i="11" s="1"/>
  <c r="H187" i="11" s="1"/>
  <c r="H188" i="11" s="1"/>
  <c r="H189" i="11" s="1"/>
  <c r="H190" i="11" s="1"/>
  <c r="H191" i="11" s="1"/>
  <c r="H192" i="11" s="1"/>
  <c r="H193" i="11" s="1"/>
  <c r="H194" i="11" s="1"/>
  <c r="H195" i="11" s="1"/>
  <c r="H196" i="11" s="1"/>
  <c r="H197" i="11" s="1"/>
  <c r="H198" i="11" s="1"/>
  <c r="H199" i="11" s="1"/>
  <c r="H200" i="11" s="1"/>
  <c r="H201" i="11" s="1"/>
  <c r="H202" i="11" s="1"/>
  <c r="H203" i="11" s="1"/>
  <c r="H204" i="11" s="1"/>
  <c r="H205" i="11" s="1"/>
  <c r="H206" i="11" s="1"/>
  <c r="H207" i="11" s="1"/>
  <c r="H208" i="11" s="1"/>
  <c r="H209" i="11" s="1"/>
  <c r="H210" i="11" s="1"/>
  <c r="H211" i="11" s="1"/>
  <c r="H212" i="11" s="1"/>
  <c r="H213" i="11" s="1"/>
  <c r="H214" i="11" s="1"/>
  <c r="H215" i="11" s="1"/>
  <c r="H216" i="11" s="1"/>
  <c r="H217" i="11" s="1"/>
  <c r="H218" i="11" s="1"/>
  <c r="H219" i="11" s="1"/>
  <c r="H220" i="11" s="1"/>
  <c r="H221" i="11" s="1"/>
  <c r="H222" i="11" s="1"/>
  <c r="H223" i="11" s="1"/>
  <c r="H224" i="11" s="1"/>
  <c r="H225" i="11" s="1"/>
  <c r="H226" i="11" s="1"/>
  <c r="H227" i="11" s="1"/>
  <c r="H228" i="11" s="1"/>
  <c r="H229" i="11" s="1"/>
  <c r="H230" i="11" s="1"/>
  <c r="H231" i="11" s="1"/>
  <c r="H232" i="11" s="1"/>
  <c r="H233" i="11" s="1"/>
  <c r="H234" i="11" s="1"/>
  <c r="H235" i="11" s="1"/>
  <c r="H236" i="11" s="1"/>
  <c r="H237" i="11" s="1"/>
  <c r="H238" i="11" s="1"/>
  <c r="H239" i="11" s="1"/>
  <c r="H240" i="11" s="1"/>
  <c r="H241" i="11" s="1"/>
  <c r="H242" i="11" s="1"/>
  <c r="H243" i="11" s="1"/>
  <c r="H244" i="11" s="1"/>
  <c r="H245" i="11" s="1"/>
  <c r="H246" i="11" s="1"/>
  <c r="H247" i="11" s="1"/>
  <c r="H248" i="11" s="1"/>
  <c r="H249" i="11" s="1"/>
  <c r="H250" i="11" s="1"/>
  <c r="H251" i="11" s="1"/>
  <c r="H252" i="11" s="1"/>
  <c r="H253" i="11" s="1"/>
  <c r="H254" i="11" s="1"/>
  <c r="H255" i="11" s="1"/>
  <c r="H256" i="11" s="1"/>
  <c r="H257" i="11" s="1"/>
  <c r="H258" i="11" s="1"/>
  <c r="H259" i="11" s="1"/>
  <c r="H260" i="11" s="1"/>
  <c r="H261" i="11" s="1"/>
  <c r="H262" i="11" s="1"/>
  <c r="H263" i="11" s="1"/>
  <c r="H264" i="11" s="1"/>
  <c r="H265" i="11" s="1"/>
  <c r="H266" i="11" s="1"/>
  <c r="H267" i="11" s="1"/>
  <c r="H268" i="11" s="1"/>
  <c r="H269" i="11" s="1"/>
  <c r="H270" i="11" s="1"/>
  <c r="H271" i="11" s="1"/>
  <c r="H272" i="11" s="1"/>
  <c r="H273" i="11" s="1"/>
  <c r="H274" i="11" s="1"/>
  <c r="H275" i="11" s="1"/>
  <c r="H276" i="11" s="1"/>
  <c r="H277" i="11" s="1"/>
  <c r="H278" i="11" s="1"/>
  <c r="H279" i="11" s="1"/>
  <c r="H280" i="11" s="1"/>
  <c r="H281" i="11" s="1"/>
  <c r="H282" i="11" s="1"/>
  <c r="H283" i="11" s="1"/>
  <c r="H284" i="11" s="1"/>
  <c r="H285" i="11" s="1"/>
  <c r="H286" i="11" s="1"/>
  <c r="H287" i="11" s="1"/>
  <c r="H288" i="11" s="1"/>
  <c r="H289" i="11" s="1"/>
  <c r="H290" i="11" s="1"/>
  <c r="H291" i="11" s="1"/>
  <c r="H292" i="11" s="1"/>
  <c r="H293" i="11" s="1"/>
  <c r="H294" i="11" s="1"/>
  <c r="H295" i="11" s="1"/>
  <c r="H296" i="11" s="1"/>
  <c r="H297" i="11" s="1"/>
  <c r="H298" i="11" s="1"/>
  <c r="H299" i="11" s="1"/>
  <c r="H300" i="11" s="1"/>
  <c r="H301" i="11" s="1"/>
  <c r="H302" i="11" s="1"/>
  <c r="H303" i="11" s="1"/>
  <c r="H304" i="11" s="1"/>
  <c r="H305" i="11" s="1"/>
  <c r="H306" i="11" s="1"/>
  <c r="H307" i="11" s="1"/>
  <c r="H308" i="11" s="1"/>
  <c r="H309" i="11" s="1"/>
  <c r="H310" i="11" s="1"/>
  <c r="H311" i="11" s="1"/>
  <c r="H312" i="11" s="1"/>
  <c r="H313" i="11" s="1"/>
  <c r="H314" i="11" s="1"/>
  <c r="H315" i="11" s="1"/>
  <c r="H316" i="11" s="1"/>
  <c r="H317" i="11" s="1"/>
  <c r="H318" i="11" s="1"/>
  <c r="H319" i="11" s="1"/>
  <c r="H320" i="11" s="1"/>
  <c r="H321" i="11" s="1"/>
  <c r="H322" i="11" s="1"/>
  <c r="H323" i="11" s="1"/>
  <c r="H324" i="11" s="1"/>
  <c r="H325" i="11" s="1"/>
  <c r="H326" i="11" s="1"/>
  <c r="H327" i="11" s="1"/>
  <c r="H328" i="11" s="1"/>
  <c r="H329" i="11" s="1"/>
  <c r="H330" i="11" s="1"/>
  <c r="H331" i="11" s="1"/>
  <c r="H332" i="11" s="1"/>
  <c r="H333" i="11" s="1"/>
  <c r="H334" i="11" s="1"/>
  <c r="H335" i="11" s="1"/>
  <c r="H336" i="11" s="1"/>
  <c r="H337" i="11" s="1"/>
  <c r="H338" i="11" s="1"/>
  <c r="H339" i="11" s="1"/>
  <c r="H340" i="11" s="1"/>
  <c r="H341" i="11" s="1"/>
  <c r="H342" i="11" s="1"/>
  <c r="H343" i="11" s="1"/>
  <c r="H344" i="11" s="1"/>
  <c r="H345" i="11" s="1"/>
  <c r="H346" i="11" s="1"/>
  <c r="H347" i="11" s="1"/>
  <c r="H348" i="11" s="1"/>
  <c r="H349" i="11" s="1"/>
  <c r="H350" i="11" s="1"/>
  <c r="H351" i="11" s="1"/>
  <c r="H352" i="11" s="1"/>
  <c r="H353" i="11" s="1"/>
  <c r="H354" i="11" s="1"/>
  <c r="H355" i="11" s="1"/>
  <c r="H356" i="11" s="1"/>
  <c r="H357" i="11" s="1"/>
  <c r="H358" i="11" s="1"/>
  <c r="H359" i="11" s="1"/>
  <c r="H360" i="11" s="1"/>
  <c r="H361" i="11" s="1"/>
  <c r="H362" i="11" s="1"/>
  <c r="H363" i="11" s="1"/>
  <c r="H364" i="11" s="1"/>
  <c r="H365" i="11" s="1"/>
  <c r="H366" i="11" s="1"/>
  <c r="H367" i="11" s="1"/>
  <c r="H368" i="11" s="1"/>
  <c r="H369" i="11" s="1"/>
  <c r="H370" i="11" s="1"/>
  <c r="H371" i="11" s="1"/>
  <c r="H372" i="11" s="1"/>
  <c r="H373" i="11" s="1"/>
  <c r="H374" i="11" s="1"/>
  <c r="H375" i="11" s="1"/>
  <c r="H376" i="11" s="1"/>
  <c r="H377" i="11" s="1"/>
  <c r="H378" i="11" s="1"/>
  <c r="H379" i="11" s="1"/>
  <c r="H380" i="11" s="1"/>
  <c r="H381" i="11" s="1"/>
  <c r="H382" i="11" s="1"/>
  <c r="H383" i="11" s="1"/>
  <c r="H384" i="11" s="1"/>
  <c r="H385" i="11" s="1"/>
  <c r="H386" i="11" s="1"/>
  <c r="H387" i="11" s="1"/>
  <c r="H388" i="11" s="1"/>
  <c r="H389" i="11" s="1"/>
  <c r="H390" i="11" s="1"/>
  <c r="H391" i="11" s="1"/>
  <c r="H392" i="11" s="1"/>
  <c r="H393" i="11" s="1"/>
  <c r="H394" i="11" s="1"/>
  <c r="H395" i="11" s="1"/>
  <c r="H396" i="11" s="1"/>
  <c r="H397" i="11" s="1"/>
  <c r="H398" i="11" s="1"/>
  <c r="H399" i="11" s="1"/>
  <c r="H400" i="11" s="1"/>
  <c r="H401" i="11" s="1"/>
  <c r="H402" i="11" s="1"/>
  <c r="H403" i="11" s="1"/>
  <c r="H404" i="11" s="1"/>
  <c r="H405" i="11" s="1"/>
  <c r="H406" i="11" s="1"/>
  <c r="H407" i="11" s="1"/>
  <c r="H408" i="11" s="1"/>
  <c r="H409" i="11" s="1"/>
  <c r="H410" i="11" s="1"/>
  <c r="H411" i="11" s="1"/>
  <c r="H412" i="11" s="1"/>
  <c r="H413" i="11" s="1"/>
  <c r="H414" i="11" s="1"/>
  <c r="H415" i="11" s="1"/>
  <c r="H416" i="11" s="1"/>
  <c r="H417" i="11" s="1"/>
  <c r="H418" i="11" s="1"/>
  <c r="H419" i="11" s="1"/>
  <c r="H420" i="11" s="1"/>
  <c r="H421" i="11" s="1"/>
  <c r="AG25" i="11"/>
  <c r="AN25" i="11"/>
  <c r="AH24" i="11"/>
  <c r="BA24" i="10"/>
  <c r="BB24" i="10" s="1"/>
  <c r="P419" i="8"/>
  <c r="P308" i="8"/>
  <c r="P104" i="8"/>
  <c r="P83" i="8"/>
  <c r="M236" i="8"/>
  <c r="M60" i="8"/>
  <c r="P50" i="8"/>
  <c r="P49" i="8"/>
  <c r="P47" i="8"/>
  <c r="P42" i="8"/>
  <c r="P39" i="8"/>
  <c r="P38" i="8"/>
  <c r="P27" i="8"/>
  <c r="P26" i="8"/>
  <c r="P304" i="8"/>
  <c r="P300" i="8"/>
  <c r="P296" i="8"/>
  <c r="P292" i="8"/>
  <c r="P288" i="8"/>
  <c r="P284" i="8"/>
  <c r="P280" i="8"/>
  <c r="P276" i="8"/>
  <c r="P272" i="8"/>
  <c r="P268" i="8"/>
  <c r="P264" i="8"/>
  <c r="P259" i="8"/>
  <c r="P258" i="8"/>
  <c r="M76" i="8"/>
  <c r="M69" i="8"/>
  <c r="P23" i="8"/>
  <c r="P72" i="8"/>
  <c r="P71" i="8"/>
  <c r="P67" i="8"/>
  <c r="P66" i="8"/>
  <c r="P65" i="8"/>
  <c r="P62" i="8"/>
  <c r="P61" i="8"/>
  <c r="M45" i="8"/>
  <c r="M30" i="8"/>
  <c r="M220" i="8"/>
  <c r="M151" i="8"/>
  <c r="M145" i="8"/>
  <c r="M139" i="8"/>
  <c r="M136" i="8"/>
  <c r="M135" i="8"/>
  <c r="M129" i="8"/>
  <c r="M338" i="8"/>
  <c r="M310" i="8"/>
  <c r="M309" i="8"/>
  <c r="M308" i="8"/>
  <c r="M305" i="8"/>
  <c r="M304" i="8"/>
  <c r="M202" i="8"/>
  <c r="M194" i="8"/>
  <c r="M168" i="8"/>
  <c r="P257" i="8"/>
  <c r="P229" i="8"/>
  <c r="P227" i="8"/>
  <c r="P225" i="8"/>
  <c r="P221" i="8"/>
  <c r="M180" i="8"/>
  <c r="M169" i="8"/>
  <c r="M128" i="8"/>
  <c r="M113" i="8"/>
  <c r="M112" i="8"/>
  <c r="P101" i="8"/>
  <c r="P100" i="8"/>
  <c r="M419" i="8"/>
  <c r="M418" i="8"/>
  <c r="M417" i="8"/>
  <c r="M416" i="8"/>
  <c r="M415" i="8"/>
  <c r="M414" i="8"/>
  <c r="M413" i="8"/>
  <c r="M412" i="8"/>
  <c r="M411" i="8"/>
  <c r="M410" i="8"/>
  <c r="M409" i="8"/>
  <c r="M301" i="8"/>
  <c r="M300" i="8"/>
  <c r="M297" i="8"/>
  <c r="M296" i="8"/>
  <c r="M293" i="8"/>
  <c r="M292" i="8"/>
  <c r="M289" i="8"/>
  <c r="M288" i="8"/>
  <c r="M285" i="8"/>
  <c r="M284" i="8"/>
  <c r="P218" i="8"/>
  <c r="P216" i="8"/>
  <c r="P210" i="8"/>
  <c r="M104" i="8"/>
  <c r="M101" i="8"/>
  <c r="M89" i="8"/>
  <c r="M257" i="8"/>
  <c r="M256" i="8"/>
  <c r="M255" i="8"/>
  <c r="M254" i="8"/>
  <c r="M253" i="8"/>
  <c r="M252" i="8"/>
  <c r="M246" i="8"/>
  <c r="M232" i="8"/>
  <c r="M345" i="8"/>
  <c r="P337" i="8"/>
  <c r="P310" i="8"/>
  <c r="P253" i="8"/>
  <c r="P252" i="8"/>
  <c r="P243" i="8"/>
  <c r="P241" i="8"/>
  <c r="P237" i="8"/>
  <c r="M230" i="8"/>
  <c r="M192" i="8"/>
  <c r="M187" i="8"/>
  <c r="M185" i="8"/>
  <c r="M181" i="8"/>
  <c r="M176" i="8"/>
  <c r="M121" i="8"/>
  <c r="M92" i="8"/>
  <c r="P88" i="8"/>
  <c r="P86" i="8"/>
  <c r="P57" i="8"/>
  <c r="P51" i="8"/>
  <c r="P35" i="8"/>
  <c r="P33" i="8"/>
  <c r="P32" i="8"/>
  <c r="P29" i="8"/>
  <c r="P28" i="8"/>
  <c r="M408" i="8"/>
  <c r="M407" i="8"/>
  <c r="M406" i="8"/>
  <c r="M405" i="8"/>
  <c r="M329" i="8"/>
  <c r="M281" i="8"/>
  <c r="M280" i="8"/>
  <c r="M277" i="8"/>
  <c r="M276" i="8"/>
  <c r="M273" i="8"/>
  <c r="M272" i="8"/>
  <c r="M269" i="8"/>
  <c r="M268" i="8"/>
  <c r="M265" i="8"/>
  <c r="M264" i="8"/>
  <c r="M263" i="8"/>
  <c r="M262" i="8"/>
  <c r="M260" i="8"/>
  <c r="M259" i="8"/>
  <c r="M258" i="8"/>
  <c r="M238" i="8"/>
  <c r="P234" i="8"/>
  <c r="M229" i="8"/>
  <c r="M228" i="8"/>
  <c r="M225" i="8"/>
  <c r="M215" i="8"/>
  <c r="M163" i="8"/>
  <c r="M160" i="8"/>
  <c r="M159" i="8"/>
  <c r="M152" i="8"/>
  <c r="M140" i="8"/>
  <c r="P98" i="8"/>
  <c r="P92" i="8"/>
  <c r="M51" i="8"/>
  <c r="M50" i="8"/>
  <c r="M49" i="8"/>
  <c r="M42" i="8"/>
  <c r="M250" i="8"/>
  <c r="M247" i="8"/>
  <c r="P244" i="8"/>
  <c r="P238" i="8"/>
  <c r="P233" i="8"/>
  <c r="M231" i="8"/>
  <c r="P222" i="8"/>
  <c r="M188" i="8"/>
  <c r="M184" i="8"/>
  <c r="P180" i="8"/>
  <c r="P128" i="8"/>
  <c r="M100" i="8"/>
  <c r="P96" i="8"/>
  <c r="P94" i="8"/>
  <c r="P87" i="8"/>
  <c r="M82" i="8"/>
  <c r="M81" i="8"/>
  <c r="M78" i="8"/>
  <c r="M77" i="8"/>
  <c r="M73" i="8"/>
  <c r="M64" i="8"/>
  <c r="M59" i="8"/>
  <c r="P54" i="8"/>
  <c r="P52" i="8"/>
  <c r="P46" i="8"/>
  <c r="M44" i="8"/>
  <c r="M38" i="8"/>
  <c r="P34" i="8"/>
  <c r="P31" i="8"/>
  <c r="P30" i="8"/>
  <c r="P25" i="8"/>
  <c r="P24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46" i="8"/>
  <c r="P309" i="8"/>
  <c r="M244" i="8"/>
  <c r="M243" i="8"/>
  <c r="M242" i="8"/>
  <c r="M241" i="8"/>
  <c r="M240" i="8"/>
  <c r="M239" i="8"/>
  <c r="P230" i="8"/>
  <c r="M224" i="8"/>
  <c r="M223" i="8"/>
  <c r="M222" i="8"/>
  <c r="P168" i="8"/>
  <c r="P166" i="8"/>
  <c r="P164" i="8"/>
  <c r="P139" i="8"/>
  <c r="P112" i="8"/>
  <c r="P99" i="8"/>
  <c r="M97" i="8"/>
  <c r="M94" i="8"/>
  <c r="M93" i="8"/>
  <c r="P82" i="8"/>
  <c r="P80" i="8"/>
  <c r="P78" i="8"/>
  <c r="P70" i="8"/>
  <c r="P58" i="8"/>
  <c r="M56" i="8"/>
  <c r="M53" i="8"/>
  <c r="M52" i="8"/>
  <c r="P43" i="8"/>
  <c r="P40" i="8"/>
  <c r="P37" i="8"/>
  <c r="P36" i="8"/>
  <c r="M337" i="8"/>
  <c r="M336" i="8"/>
  <c r="M335" i="8"/>
  <c r="M334" i="8"/>
  <c r="M333" i="8"/>
  <c r="M331" i="8"/>
  <c r="M235" i="8"/>
  <c r="P228" i="8"/>
  <c r="M219" i="8"/>
  <c r="M211" i="8"/>
  <c r="M207" i="8"/>
  <c r="M175" i="8"/>
  <c r="M174" i="8"/>
  <c r="M173" i="8"/>
  <c r="P345" i="8"/>
  <c r="M307" i="8"/>
  <c r="M303" i="8"/>
  <c r="M299" i="8"/>
  <c r="M295" i="8"/>
  <c r="M291" i="8"/>
  <c r="M287" i="8"/>
  <c r="M283" i="8"/>
  <c r="M279" i="8"/>
  <c r="M275" i="8"/>
  <c r="M271" i="8"/>
  <c r="M267" i="8"/>
  <c r="P256" i="8"/>
  <c r="P223" i="8"/>
  <c r="M85" i="8"/>
  <c r="M63" i="8"/>
  <c r="P53" i="8"/>
  <c r="M251" i="8"/>
  <c r="P245" i="8"/>
  <c r="P76" i="8"/>
  <c r="M34" i="8"/>
  <c r="P420" i="8"/>
  <c r="P375" i="8"/>
  <c r="P373" i="8"/>
  <c r="P371" i="8"/>
  <c r="P369" i="8"/>
  <c r="P367" i="8"/>
  <c r="P365" i="8"/>
  <c r="P363" i="8"/>
  <c r="P361" i="8"/>
  <c r="P359" i="8"/>
  <c r="P357" i="8"/>
  <c r="P355" i="8"/>
  <c r="P353" i="8"/>
  <c r="P351" i="8"/>
  <c r="P349" i="8"/>
  <c r="M344" i="8"/>
  <c r="M343" i="8"/>
  <c r="M342" i="8"/>
  <c r="M341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P305" i="8"/>
  <c r="P301" i="8"/>
  <c r="P297" i="8"/>
  <c r="P293" i="8"/>
  <c r="P289" i="8"/>
  <c r="P285" i="8"/>
  <c r="P281" i="8"/>
  <c r="P277" i="8"/>
  <c r="P273" i="8"/>
  <c r="P269" i="8"/>
  <c r="P265" i="8"/>
  <c r="P261" i="8"/>
  <c r="P260" i="8"/>
  <c r="M249" i="8"/>
  <c r="M248" i="8"/>
  <c r="P242" i="8"/>
  <c r="M234" i="8"/>
  <c r="M204" i="8"/>
  <c r="M171" i="8"/>
  <c r="M143" i="8"/>
  <c r="M120" i="8"/>
  <c r="M26" i="8"/>
  <c r="P248" i="8"/>
  <c r="M245" i="8"/>
  <c r="P240" i="8"/>
  <c r="P239" i="8"/>
  <c r="M237" i="8"/>
  <c r="P232" i="8"/>
  <c r="P231" i="8"/>
  <c r="P220" i="8"/>
  <c r="P219" i="8"/>
  <c r="M210" i="8"/>
  <c r="M191" i="8"/>
  <c r="M190" i="8"/>
  <c r="M189" i="8"/>
  <c r="P184" i="8"/>
  <c r="P182" i="8"/>
  <c r="M179" i="8"/>
  <c r="M178" i="8"/>
  <c r="M177" i="8"/>
  <c r="M172" i="8"/>
  <c r="P170" i="8"/>
  <c r="P154" i="8"/>
  <c r="P152" i="8"/>
  <c r="M150" i="8"/>
  <c r="M149" i="8"/>
  <c r="M148" i="8"/>
  <c r="P140" i="8"/>
  <c r="M138" i="8"/>
  <c r="P131" i="8"/>
  <c r="P129" i="8"/>
  <c r="M127" i="8"/>
  <c r="M126" i="8"/>
  <c r="M125" i="8"/>
  <c r="M124" i="8"/>
  <c r="P115" i="8"/>
  <c r="P113" i="8"/>
  <c r="M111" i="8"/>
  <c r="M110" i="8"/>
  <c r="M109" i="8"/>
  <c r="M108" i="8"/>
  <c r="M105" i="8"/>
  <c r="P102" i="8"/>
  <c r="M99" i="8"/>
  <c r="M96" i="8"/>
  <c r="P90" i="8"/>
  <c r="M87" i="8"/>
  <c r="P84" i="8"/>
  <c r="P81" i="8"/>
  <c r="P77" i="8"/>
  <c r="M67" i="8"/>
  <c r="M66" i="8"/>
  <c r="M65" i="8"/>
  <c r="M58" i="8"/>
  <c r="P55" i="8"/>
  <c r="P45" i="8"/>
  <c r="P44" i="8"/>
  <c r="P41" i="8"/>
  <c r="M37" i="8"/>
  <c r="M36" i="8"/>
  <c r="M29" i="8"/>
  <c r="M28" i="8"/>
  <c r="P236" i="8"/>
  <c r="P235" i="8"/>
  <c r="M233" i="8"/>
  <c r="M227" i="8"/>
  <c r="M226" i="8"/>
  <c r="M221" i="8"/>
  <c r="M218" i="8"/>
  <c r="P214" i="8"/>
  <c r="P188" i="8"/>
  <c r="P187" i="8"/>
  <c r="M183" i="8"/>
  <c r="P176" i="8"/>
  <c r="P175" i="8"/>
  <c r="P162" i="8"/>
  <c r="P160" i="8"/>
  <c r="M158" i="8"/>
  <c r="M157" i="8"/>
  <c r="M156" i="8"/>
  <c r="M155" i="8"/>
  <c r="M154" i="8"/>
  <c r="P146" i="8"/>
  <c r="M142" i="8"/>
  <c r="P136" i="8"/>
  <c r="M134" i="8"/>
  <c r="M133" i="8"/>
  <c r="P123" i="8"/>
  <c r="P121" i="8"/>
  <c r="M119" i="8"/>
  <c r="M118" i="8"/>
  <c r="M117" i="8"/>
  <c r="M116" i="8"/>
  <c r="P106" i="8"/>
  <c r="P105" i="8"/>
  <c r="P97" i="8"/>
  <c r="P93" i="8"/>
  <c r="M83" i="8"/>
  <c r="M80" i="8"/>
  <c r="P74" i="8"/>
  <c r="M71" i="8"/>
  <c r="P68" i="8"/>
  <c r="M62" i="8"/>
  <c r="M61" i="8"/>
  <c r="M46" i="8"/>
  <c r="M41" i="8"/>
  <c r="M40" i="8"/>
  <c r="M33" i="8"/>
  <c r="M32" i="8"/>
  <c r="M25" i="8"/>
  <c r="M24" i="8"/>
  <c r="M200" i="8"/>
  <c r="M199" i="8"/>
  <c r="M198" i="8"/>
  <c r="M197" i="8"/>
  <c r="M196" i="8"/>
  <c r="M195" i="8"/>
  <c r="P186" i="8"/>
  <c r="P174" i="8"/>
  <c r="P172" i="8"/>
  <c r="P171" i="8"/>
  <c r="M167" i="8"/>
  <c r="M166" i="8"/>
  <c r="M165" i="8"/>
  <c r="P135" i="8"/>
  <c r="P120" i="8"/>
  <c r="M421" i="8"/>
  <c r="M420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41" i="8"/>
  <c r="P333" i="8"/>
  <c r="M330" i="8"/>
  <c r="P311" i="8"/>
  <c r="P307" i="8"/>
  <c r="M306" i="8"/>
  <c r="P303" i="8"/>
  <c r="M302" i="8"/>
  <c r="P299" i="8"/>
  <c r="M298" i="8"/>
  <c r="P295" i="8"/>
  <c r="M294" i="8"/>
  <c r="P291" i="8"/>
  <c r="M290" i="8"/>
  <c r="P287" i="8"/>
  <c r="M286" i="8"/>
  <c r="P283" i="8"/>
  <c r="M282" i="8"/>
  <c r="P279" i="8"/>
  <c r="M278" i="8"/>
  <c r="P275" i="8"/>
  <c r="M274" i="8"/>
  <c r="P271" i="8"/>
  <c r="M270" i="8"/>
  <c r="P267" i="8"/>
  <c r="M266" i="8"/>
  <c r="P263" i="8"/>
  <c r="P262" i="8"/>
  <c r="M261" i="8"/>
  <c r="P251" i="8"/>
  <c r="P247" i="8"/>
  <c r="P226" i="8"/>
  <c r="M214" i="8"/>
  <c r="M213" i="8"/>
  <c r="M212" i="8"/>
  <c r="P208" i="8"/>
  <c r="M203" i="8"/>
  <c r="M186" i="8"/>
  <c r="P183" i="8"/>
  <c r="P178" i="8"/>
  <c r="M170" i="8"/>
  <c r="P167" i="8"/>
  <c r="M162" i="8"/>
  <c r="M161" i="8"/>
  <c r="P158" i="8"/>
  <c r="P156" i="8"/>
  <c r="M147" i="8"/>
  <c r="M146" i="8"/>
  <c r="M137" i="8"/>
  <c r="P421" i="8"/>
  <c r="P306" i="8"/>
  <c r="P302" i="8"/>
  <c r="P298" i="8"/>
  <c r="P294" i="8"/>
  <c r="P290" i="8"/>
  <c r="P286" i="8"/>
  <c r="P282" i="8"/>
  <c r="P278" i="8"/>
  <c r="P274" i="8"/>
  <c r="P270" i="8"/>
  <c r="P266" i="8"/>
  <c r="P250" i="8"/>
  <c r="P246" i="8"/>
  <c r="P255" i="8"/>
  <c r="P254" i="8"/>
  <c r="P249" i="8"/>
  <c r="M153" i="8"/>
  <c r="P150" i="8"/>
  <c r="P148" i="8"/>
  <c r="M141" i="8"/>
  <c r="M132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0" i="8"/>
  <c r="M339" i="8"/>
  <c r="M332" i="8"/>
  <c r="P224" i="8"/>
  <c r="M206" i="8"/>
  <c r="M205" i="8"/>
  <c r="P190" i="8"/>
  <c r="M182" i="8"/>
  <c r="P179" i="8"/>
  <c r="M164" i="8"/>
  <c r="M217" i="8"/>
  <c r="M216" i="8"/>
  <c r="P212" i="8"/>
  <c r="M209" i="8"/>
  <c r="M208" i="8"/>
  <c r="M201" i="8"/>
  <c r="M193" i="8"/>
  <c r="P189" i="8"/>
  <c r="P185" i="8"/>
  <c r="P181" i="8"/>
  <c r="P177" i="8"/>
  <c r="P173" i="8"/>
  <c r="P169" i="8"/>
  <c r="P163" i="8"/>
  <c r="M144" i="8"/>
  <c r="P141" i="8"/>
  <c r="P137" i="8"/>
  <c r="P132" i="8"/>
  <c r="P124" i="8"/>
  <c r="P116" i="8"/>
  <c r="P108" i="8"/>
  <c r="M103" i="8"/>
  <c r="M95" i="8"/>
  <c r="P91" i="8"/>
  <c r="M90" i="8"/>
  <c r="P85" i="8"/>
  <c r="M84" i="8"/>
  <c r="M79" i="8"/>
  <c r="P75" i="8"/>
  <c r="M74" i="8"/>
  <c r="P69" i="8"/>
  <c r="M68" i="8"/>
  <c r="P64" i="8"/>
  <c r="P60" i="8"/>
  <c r="P56" i="8"/>
  <c r="M55" i="8"/>
  <c r="M48" i="8"/>
  <c r="P22" i="8"/>
  <c r="P103" i="8"/>
  <c r="P95" i="8"/>
  <c r="P89" i="8"/>
  <c r="M88" i="8"/>
  <c r="P79" i="8"/>
  <c r="P73" i="8"/>
  <c r="M72" i="8"/>
  <c r="P63" i="8"/>
  <c r="P59" i="8"/>
  <c r="M54" i="8"/>
  <c r="P48" i="8"/>
  <c r="P142" i="8"/>
  <c r="P138" i="8"/>
  <c r="P133" i="8"/>
  <c r="M131" i="8"/>
  <c r="M130" i="8"/>
  <c r="P127" i="8"/>
  <c r="P125" i="8"/>
  <c r="M123" i="8"/>
  <c r="M122" i="8"/>
  <c r="P119" i="8"/>
  <c r="P117" i="8"/>
  <c r="M115" i="8"/>
  <c r="M114" i="8"/>
  <c r="P111" i="8"/>
  <c r="P109" i="8"/>
  <c r="M107" i="8"/>
  <c r="M91" i="8"/>
  <c r="M86" i="8"/>
  <c r="M75" i="8"/>
  <c r="M70" i="8"/>
  <c r="M57" i="8"/>
  <c r="M35" i="8"/>
  <c r="M31" i="8"/>
  <c r="M27" i="8"/>
  <c r="M23" i="8"/>
  <c r="P376" i="8"/>
  <c r="P374" i="8"/>
  <c r="P372" i="8"/>
  <c r="P370" i="8"/>
  <c r="P368" i="8"/>
  <c r="P366" i="8"/>
  <c r="P364" i="8"/>
  <c r="P362" i="8"/>
  <c r="P360" i="8"/>
  <c r="P358" i="8"/>
  <c r="P356" i="8"/>
  <c r="P354" i="8"/>
  <c r="P352" i="8"/>
  <c r="P350" i="8"/>
  <c r="P348" i="8"/>
  <c r="P346" i="8"/>
  <c r="P342" i="8"/>
  <c r="P338" i="8"/>
  <c r="P334" i="8"/>
  <c r="P331" i="8"/>
  <c r="P329" i="8"/>
  <c r="P327" i="8"/>
  <c r="P325" i="8"/>
  <c r="P323" i="8"/>
  <c r="P321" i="8"/>
  <c r="P319" i="8"/>
  <c r="P317" i="8"/>
  <c r="P315" i="8"/>
  <c r="P313" i="8"/>
  <c r="P344" i="8"/>
  <c r="P340" i="8"/>
  <c r="P336" i="8"/>
  <c r="P332" i="8"/>
  <c r="P330" i="8"/>
  <c r="P328" i="8"/>
  <c r="P326" i="8"/>
  <c r="P324" i="8"/>
  <c r="P322" i="8"/>
  <c r="P320" i="8"/>
  <c r="P318" i="8"/>
  <c r="P316" i="8"/>
  <c r="P314" i="8"/>
  <c r="P312" i="8"/>
  <c r="P347" i="8"/>
  <c r="P343" i="8"/>
  <c r="P339" i="8"/>
  <c r="P335" i="8"/>
  <c r="P215" i="8"/>
  <c r="P211" i="8"/>
  <c r="P207" i="8"/>
  <c r="P206" i="8"/>
  <c r="P204" i="8"/>
  <c r="P202" i="8"/>
  <c r="P200" i="8"/>
  <c r="P198" i="8"/>
  <c r="P196" i="8"/>
  <c r="P194" i="8"/>
  <c r="P192" i="8"/>
  <c r="P217" i="8"/>
  <c r="P213" i="8"/>
  <c r="P209" i="8"/>
  <c r="P205" i="8"/>
  <c r="P203" i="8"/>
  <c r="P201" i="8"/>
  <c r="P199" i="8"/>
  <c r="P197" i="8"/>
  <c r="P195" i="8"/>
  <c r="P193" i="8"/>
  <c r="P191" i="8"/>
  <c r="P165" i="8"/>
  <c r="P161" i="8"/>
  <c r="P157" i="8"/>
  <c r="P153" i="8"/>
  <c r="P149" i="8"/>
  <c r="P144" i="8"/>
  <c r="P159" i="8"/>
  <c r="P155" i="8"/>
  <c r="P151" i="8"/>
  <c r="P147" i="8"/>
  <c r="P145" i="8"/>
  <c r="P143" i="8"/>
  <c r="P134" i="8"/>
  <c r="P130" i="8"/>
  <c r="P126" i="8"/>
  <c r="P122" i="8"/>
  <c r="P118" i="8"/>
  <c r="P114" i="8"/>
  <c r="P110" i="8"/>
  <c r="P107" i="8"/>
  <c r="M106" i="8"/>
  <c r="M102" i="8"/>
  <c r="M98" i="8"/>
  <c r="M47" i="8"/>
  <c r="M43" i="8"/>
  <c r="M39" i="8"/>
  <c r="M22" i="8"/>
  <c r="K10" i="10"/>
  <c r="O8" i="10"/>
  <c r="P8" i="10" s="1"/>
  <c r="K11" i="10"/>
  <c r="K12" i="10"/>
  <c r="K9" i="10"/>
  <c r="Q8" i="10"/>
  <c r="N12" i="10"/>
  <c r="P12" i="10" s="1"/>
  <c r="R8" i="10"/>
  <c r="Q12" i="10"/>
  <c r="S12" i="10" s="1"/>
  <c r="U23" i="10"/>
  <c r="N23" i="10"/>
  <c r="AN22" i="8"/>
  <c r="AG22" i="8"/>
  <c r="AH22" i="8" s="1"/>
  <c r="AM421" i="8"/>
  <c r="AE421" i="8"/>
  <c r="AE420" i="8"/>
  <c r="AE419" i="8"/>
  <c r="AE418" i="8"/>
  <c r="AE417" i="8"/>
  <c r="AE416" i="8"/>
  <c r="AE415" i="8"/>
  <c r="AE414" i="8"/>
  <c r="AE413" i="8"/>
  <c r="AE412" i="8"/>
  <c r="AE411" i="8"/>
  <c r="AE410" i="8"/>
  <c r="AE409" i="8"/>
  <c r="AE408" i="8"/>
  <c r="AE407" i="8"/>
  <c r="AE406" i="8"/>
  <c r="AE405" i="8"/>
  <c r="AE404" i="8"/>
  <c r="AE403" i="8"/>
  <c r="AE402" i="8"/>
  <c r="AE401" i="8"/>
  <c r="AE400" i="8"/>
  <c r="AE399" i="8"/>
  <c r="AE398" i="8"/>
  <c r="AE397" i="8"/>
  <c r="AE396" i="8"/>
  <c r="AE395" i="8"/>
  <c r="AE394" i="8"/>
  <c r="AE393" i="8"/>
  <c r="AE392" i="8"/>
  <c r="AE391" i="8"/>
  <c r="AE390" i="8"/>
  <c r="AE389" i="8"/>
  <c r="AE388" i="8"/>
  <c r="AE387" i="8"/>
  <c r="AE386" i="8"/>
  <c r="AE385" i="8"/>
  <c r="AE384" i="8"/>
  <c r="AE383" i="8"/>
  <c r="AE382" i="8"/>
  <c r="AE381" i="8"/>
  <c r="AE380" i="8"/>
  <c r="AE379" i="8"/>
  <c r="AE378" i="8"/>
  <c r="AE377" i="8"/>
  <c r="AE376" i="8"/>
  <c r="AE375" i="8"/>
  <c r="AE374" i="8"/>
  <c r="AE373" i="8"/>
  <c r="AE372" i="8"/>
  <c r="AE371" i="8"/>
  <c r="AE370" i="8"/>
  <c r="AE369" i="8"/>
  <c r="AE368" i="8"/>
  <c r="AE367" i="8"/>
  <c r="AE366" i="8"/>
  <c r="AE365" i="8"/>
  <c r="AE364" i="8"/>
  <c r="AE363" i="8"/>
  <c r="AE362" i="8"/>
  <c r="AE361" i="8"/>
  <c r="AE360" i="8"/>
  <c r="AE359" i="8"/>
  <c r="AE358" i="8"/>
  <c r="AE357" i="8"/>
  <c r="AE356" i="8"/>
  <c r="AE355" i="8"/>
  <c r="AE354" i="8"/>
  <c r="AE353" i="8"/>
  <c r="AE352" i="8"/>
  <c r="AE351" i="8"/>
  <c r="AE350" i="8"/>
  <c r="AE349" i="8"/>
  <c r="AE348" i="8"/>
  <c r="AE347" i="8"/>
  <c r="AE346" i="8"/>
  <c r="AE345" i="8"/>
  <c r="AE344" i="8"/>
  <c r="AE343" i="8"/>
  <c r="AE342" i="8"/>
  <c r="AE341" i="8"/>
  <c r="AE340" i="8"/>
  <c r="AE339" i="8"/>
  <c r="AE338" i="8"/>
  <c r="AE337" i="8"/>
  <c r="AE336" i="8"/>
  <c r="AE335" i="8"/>
  <c r="AE334" i="8"/>
  <c r="AE333" i="8"/>
  <c r="AE332" i="8"/>
  <c r="AE331" i="8"/>
  <c r="AE330" i="8"/>
  <c r="AE329" i="8"/>
  <c r="AE328" i="8"/>
  <c r="AE327" i="8"/>
  <c r="AE326" i="8"/>
  <c r="AE325" i="8"/>
  <c r="AE324" i="8"/>
  <c r="AE323" i="8"/>
  <c r="AE322" i="8"/>
  <c r="AE321" i="8"/>
  <c r="AE320" i="8"/>
  <c r="AE319" i="8"/>
  <c r="AE318" i="8"/>
  <c r="AE317" i="8"/>
  <c r="AE316" i="8"/>
  <c r="AE315" i="8"/>
  <c r="AE314" i="8"/>
  <c r="AE313" i="8"/>
  <c r="AE312" i="8"/>
  <c r="AE311" i="8"/>
  <c r="AE310" i="8"/>
  <c r="AE309" i="8"/>
  <c r="AE308" i="8"/>
  <c r="AE307" i="8"/>
  <c r="AE306" i="8"/>
  <c r="AE305" i="8"/>
  <c r="AE304" i="8"/>
  <c r="AE303" i="8"/>
  <c r="AE302" i="8"/>
  <c r="AE301" i="8"/>
  <c r="AE300" i="8"/>
  <c r="AE299" i="8"/>
  <c r="AE298" i="8"/>
  <c r="AE297" i="8"/>
  <c r="AE296" i="8"/>
  <c r="AE295" i="8"/>
  <c r="AE294" i="8"/>
  <c r="AE293" i="8"/>
  <c r="AE292" i="8"/>
  <c r="AE291" i="8"/>
  <c r="AE290" i="8"/>
  <c r="AE289" i="8"/>
  <c r="AE288" i="8"/>
  <c r="AE287" i="8"/>
  <c r="AE286" i="8"/>
  <c r="AE285" i="8"/>
  <c r="AE284" i="8"/>
  <c r="AE283" i="8"/>
  <c r="AE282" i="8"/>
  <c r="AE281" i="8"/>
  <c r="AE280" i="8"/>
  <c r="AE279" i="8"/>
  <c r="AE278" i="8"/>
  <c r="AE277" i="8"/>
  <c r="AE276" i="8"/>
  <c r="AE275" i="8"/>
  <c r="AE274" i="8"/>
  <c r="AE273" i="8"/>
  <c r="AE272" i="8"/>
  <c r="AE271" i="8"/>
  <c r="AE270" i="8"/>
  <c r="AE269" i="8"/>
  <c r="AE268" i="8"/>
  <c r="AE267" i="8"/>
  <c r="AE266" i="8"/>
  <c r="AE265" i="8"/>
  <c r="AE264" i="8"/>
  <c r="AE263" i="8"/>
  <c r="AE262" i="8"/>
  <c r="AE261" i="8"/>
  <c r="AE260" i="8"/>
  <c r="AE259" i="8"/>
  <c r="AE258" i="8"/>
  <c r="AE257" i="8"/>
  <c r="AE256" i="8"/>
  <c r="AE255" i="8"/>
  <c r="AE254" i="8"/>
  <c r="AE253" i="8"/>
  <c r="AE252" i="8"/>
  <c r="AE251" i="8"/>
  <c r="AE250" i="8"/>
  <c r="AE249" i="8"/>
  <c r="AE248" i="8"/>
  <c r="AE247" i="8"/>
  <c r="AE246" i="8"/>
  <c r="AE245" i="8"/>
  <c r="AE244" i="8"/>
  <c r="AE243" i="8"/>
  <c r="AE242" i="8"/>
  <c r="AE241" i="8"/>
  <c r="AE240" i="8"/>
  <c r="AE239" i="8"/>
  <c r="AE238" i="8"/>
  <c r="AE237" i="8"/>
  <c r="AE236" i="8"/>
  <c r="AE235" i="8"/>
  <c r="AE234" i="8"/>
  <c r="AE233" i="8"/>
  <c r="AE232" i="8"/>
  <c r="AE231" i="8"/>
  <c r="AE230" i="8"/>
  <c r="AE229" i="8"/>
  <c r="AE228" i="8"/>
  <c r="AE227" i="8"/>
  <c r="AE226" i="8"/>
  <c r="AE225" i="8"/>
  <c r="AE224" i="8"/>
  <c r="AE223" i="8"/>
  <c r="AE222" i="8"/>
  <c r="AE221" i="8"/>
  <c r="AE220" i="8"/>
  <c r="AE219" i="8"/>
  <c r="AE218" i="8"/>
  <c r="AE217" i="8"/>
  <c r="AE216" i="8"/>
  <c r="AE215" i="8"/>
  <c r="AE214" i="8"/>
  <c r="AE213" i="8"/>
  <c r="AE212" i="8"/>
  <c r="AE211" i="8"/>
  <c r="AE210" i="8"/>
  <c r="AE209" i="8"/>
  <c r="AE208" i="8"/>
  <c r="AE207" i="8"/>
  <c r="AE206" i="8"/>
  <c r="AE205" i="8"/>
  <c r="AE204" i="8"/>
  <c r="AE203" i="8"/>
  <c r="AE202" i="8"/>
  <c r="AE201" i="8"/>
  <c r="AE200" i="8"/>
  <c r="AE199" i="8"/>
  <c r="AE198" i="8"/>
  <c r="AE197" i="8"/>
  <c r="AE196" i="8"/>
  <c r="AE195" i="8"/>
  <c r="AE194" i="8"/>
  <c r="AE193" i="8"/>
  <c r="AE192" i="8"/>
  <c r="AE191" i="8"/>
  <c r="AE190" i="8"/>
  <c r="AE189" i="8"/>
  <c r="AE188" i="8"/>
  <c r="AE187" i="8"/>
  <c r="AE186" i="8"/>
  <c r="AE185" i="8"/>
  <c r="AE184" i="8"/>
  <c r="AE183" i="8"/>
  <c r="AE182" i="8"/>
  <c r="AE181" i="8"/>
  <c r="AE180" i="8"/>
  <c r="AE179" i="8"/>
  <c r="AE178" i="8"/>
  <c r="AE177" i="8"/>
  <c r="AE176" i="8"/>
  <c r="AE175" i="8"/>
  <c r="AE174" i="8"/>
  <c r="AE173" i="8"/>
  <c r="AE172" i="8"/>
  <c r="AE171" i="8"/>
  <c r="AE170" i="8"/>
  <c r="AE169" i="8"/>
  <c r="AE168" i="8"/>
  <c r="AE167" i="8"/>
  <c r="AE166" i="8"/>
  <c r="AE165" i="8"/>
  <c r="AE164" i="8"/>
  <c r="AE163" i="8"/>
  <c r="AE162" i="8"/>
  <c r="AE161" i="8"/>
  <c r="AE160" i="8"/>
  <c r="AE159" i="8"/>
  <c r="AE158" i="8"/>
  <c r="AE157" i="8"/>
  <c r="AE156" i="8"/>
  <c r="AE155" i="8"/>
  <c r="AE154" i="8"/>
  <c r="AE153" i="8"/>
  <c r="AE152" i="8"/>
  <c r="AE151" i="8"/>
  <c r="AE150" i="8"/>
  <c r="AE149" i="8"/>
  <c r="AE148" i="8"/>
  <c r="AE147" i="8"/>
  <c r="AE146" i="8"/>
  <c r="AE145" i="8"/>
  <c r="AE144" i="8"/>
  <c r="AE143" i="8"/>
  <c r="AE142" i="8"/>
  <c r="AE141" i="8"/>
  <c r="AE140" i="8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W3" i="8"/>
  <c r="J9" i="8"/>
  <c r="J1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22" i="8"/>
  <c r="BA17" i="20" l="1"/>
  <c r="BB17" i="20"/>
  <c r="BD16" i="20"/>
  <c r="BE16" i="20" s="1"/>
  <c r="AK24" i="10"/>
  <c r="AL24" i="10" s="1"/>
  <c r="X25" i="13"/>
  <c r="AL27" i="13"/>
  <c r="AM26" i="13" s="1"/>
  <c r="R28" i="13"/>
  <c r="W28" i="13" s="1"/>
  <c r="F18" i="20" s="1"/>
  <c r="BC18" i="20" s="1"/>
  <c r="AW39" i="11"/>
  <c r="AW381" i="11"/>
  <c r="AW325" i="11"/>
  <c r="AW317" i="11"/>
  <c r="AW336" i="11"/>
  <c r="AW287" i="11"/>
  <c r="AW220" i="11"/>
  <c r="AW188" i="11"/>
  <c r="AW175" i="11"/>
  <c r="AW132" i="11"/>
  <c r="AW87" i="11"/>
  <c r="AW30" i="11"/>
  <c r="AW63" i="11"/>
  <c r="AW335" i="11"/>
  <c r="AW117" i="11"/>
  <c r="AW395" i="11"/>
  <c r="AW350" i="11"/>
  <c r="AW352" i="11"/>
  <c r="AW294" i="11"/>
  <c r="AW263" i="11"/>
  <c r="AW229" i="11"/>
  <c r="AW197" i="11"/>
  <c r="AW169" i="11"/>
  <c r="AW246" i="11"/>
  <c r="AW96" i="11"/>
  <c r="AW45" i="11"/>
  <c r="AW40" i="11"/>
  <c r="AW120" i="11"/>
  <c r="AW402" i="11"/>
  <c r="AW374" i="11"/>
  <c r="AW338" i="11"/>
  <c r="AW303" i="11"/>
  <c r="AW272" i="11"/>
  <c r="AW238" i="11"/>
  <c r="AW206" i="11"/>
  <c r="AW180" i="11"/>
  <c r="AW148" i="11"/>
  <c r="AW105" i="11"/>
  <c r="AW123" i="11"/>
  <c r="AW76" i="11"/>
  <c r="AW83" i="11"/>
  <c r="AW259" i="11"/>
  <c r="AW43" i="11"/>
  <c r="AW410" i="11"/>
  <c r="AW328" i="11"/>
  <c r="AW363" i="11"/>
  <c r="AW288" i="11"/>
  <c r="AW257" i="11"/>
  <c r="AW223" i="11"/>
  <c r="AW191" i="11"/>
  <c r="AW146" i="11"/>
  <c r="AW151" i="11"/>
  <c r="AW90" i="11"/>
  <c r="AW74" i="11"/>
  <c r="AW52" i="11"/>
  <c r="AW369" i="11"/>
  <c r="AW161" i="11"/>
  <c r="AW404" i="11"/>
  <c r="AW368" i="11"/>
  <c r="AW345" i="11"/>
  <c r="AW305" i="11"/>
  <c r="AW274" i="11"/>
  <c r="AW244" i="11"/>
  <c r="AW208" i="11"/>
  <c r="AW240" i="11"/>
  <c r="AW156" i="11"/>
  <c r="AW113" i="11"/>
  <c r="AW131" i="11"/>
  <c r="AW54" i="11"/>
  <c r="AW418" i="11"/>
  <c r="AW243" i="11"/>
  <c r="AW412" i="11"/>
  <c r="AW376" i="11"/>
  <c r="AW353" i="11"/>
  <c r="AW307" i="11"/>
  <c r="AW276" i="11"/>
  <c r="AW252" i="11"/>
  <c r="AW210" i="11"/>
  <c r="AW247" i="11"/>
  <c r="AW170" i="11"/>
  <c r="AW121" i="11"/>
  <c r="AW106" i="11"/>
  <c r="AW290" i="11"/>
  <c r="AW29" i="11"/>
  <c r="AW406" i="11"/>
  <c r="AW341" i="11"/>
  <c r="AW344" i="11"/>
  <c r="AW292" i="11"/>
  <c r="AW261" i="11"/>
  <c r="AW227" i="11"/>
  <c r="AW195" i="11"/>
  <c r="AW162" i="11"/>
  <c r="AW44" i="11"/>
  <c r="AW322" i="11"/>
  <c r="AW139" i="11"/>
  <c r="AG32" i="13"/>
  <c r="AH31" i="13"/>
  <c r="J30" i="13"/>
  <c r="R29" i="13"/>
  <c r="W29" i="13" s="1"/>
  <c r="F19" i="20" s="1"/>
  <c r="BC19" i="20" s="1"/>
  <c r="AW420" i="11"/>
  <c r="AW389" i="11"/>
  <c r="AW361" i="11"/>
  <c r="AW309" i="11"/>
  <c r="AW284" i="11"/>
  <c r="AW241" i="11"/>
  <c r="AW212" i="11"/>
  <c r="AW255" i="11"/>
  <c r="AW177" i="11"/>
  <c r="AW129" i="11"/>
  <c r="AW114" i="11"/>
  <c r="AW46" i="11"/>
  <c r="AW26" i="11"/>
  <c r="AW267" i="11"/>
  <c r="AW64" i="11"/>
  <c r="AW382" i="11"/>
  <c r="AW326" i="11"/>
  <c r="AW332" i="11"/>
  <c r="AW364" i="11"/>
  <c r="AW351" i="11"/>
  <c r="AW221" i="11"/>
  <c r="AW189" i="11"/>
  <c r="AW181" i="11"/>
  <c r="AW144" i="11"/>
  <c r="AW88" i="11"/>
  <c r="AW78" i="11"/>
  <c r="AW56" i="11"/>
  <c r="AW61" i="11"/>
  <c r="AW393" i="11"/>
  <c r="AW354" i="11"/>
  <c r="AW356" i="11"/>
  <c r="AW295" i="11"/>
  <c r="AW264" i="11"/>
  <c r="AW230" i="11"/>
  <c r="AW198" i="11"/>
  <c r="AW178" i="11"/>
  <c r="AW136" i="11"/>
  <c r="AW97" i="11"/>
  <c r="AW41" i="11"/>
  <c r="AW55" i="11"/>
  <c r="AW378" i="11"/>
  <c r="AW209" i="11"/>
  <c r="AW415" i="11"/>
  <c r="AW384" i="11"/>
  <c r="AW320" i="11"/>
  <c r="AW312" i="11"/>
  <c r="AW281" i="11"/>
  <c r="AW253" i="11"/>
  <c r="AW215" i="11"/>
  <c r="AW183" i="11"/>
  <c r="AW149" i="11"/>
  <c r="AW112" i="11"/>
  <c r="AW126" i="11"/>
  <c r="AW51" i="11"/>
  <c r="AW68" i="11"/>
  <c r="AW314" i="11"/>
  <c r="AW100" i="11"/>
  <c r="AW405" i="11"/>
  <c r="AW362" i="11"/>
  <c r="AW365" i="11"/>
  <c r="AW297" i="11"/>
  <c r="AW266" i="11"/>
  <c r="AW232" i="11"/>
  <c r="AW200" i="11"/>
  <c r="AW242" i="11"/>
  <c r="AW138" i="11"/>
  <c r="AW99" i="11"/>
  <c r="AW33" i="11"/>
  <c r="AW72" i="11"/>
  <c r="AW333" i="11"/>
  <c r="AW134" i="11"/>
  <c r="AW413" i="11"/>
  <c r="AW371" i="11"/>
  <c r="AW387" i="11"/>
  <c r="AW299" i="11"/>
  <c r="AW268" i="11"/>
  <c r="AW234" i="11"/>
  <c r="AW202" i="11"/>
  <c r="AW164" i="11"/>
  <c r="AW140" i="11"/>
  <c r="AW101" i="11"/>
  <c r="AW107" i="11"/>
  <c r="AW66" i="11"/>
  <c r="AW31" i="11"/>
  <c r="AW225" i="11"/>
  <c r="AW77" i="11"/>
  <c r="AW380" i="11"/>
  <c r="AW324" i="11"/>
  <c r="AW316" i="11"/>
  <c r="AW373" i="11"/>
  <c r="AW283" i="11"/>
  <c r="AW219" i="11"/>
  <c r="AW187" i="11"/>
  <c r="AW174" i="11"/>
  <c r="AW128" i="11"/>
  <c r="AW86" i="11"/>
  <c r="AW82" i="11"/>
  <c r="AW60" i="11"/>
  <c r="AW343" i="11"/>
  <c r="AW135" i="11"/>
  <c r="AW400" i="11"/>
  <c r="AW366" i="11"/>
  <c r="AW330" i="11"/>
  <c r="AW301" i="11"/>
  <c r="AW270" i="11"/>
  <c r="AW236" i="11"/>
  <c r="AW204" i="11"/>
  <c r="AW172" i="11"/>
  <c r="AW142" i="11"/>
  <c r="AW103" i="11"/>
  <c r="AW115" i="11"/>
  <c r="AW62" i="11"/>
  <c r="AW71" i="11"/>
  <c r="AW217" i="11"/>
  <c r="AW407" i="11"/>
  <c r="AW394" i="11"/>
  <c r="AW367" i="11"/>
  <c r="AW310" i="11"/>
  <c r="AW355" i="11"/>
  <c r="AW245" i="11"/>
  <c r="AW213" i="11"/>
  <c r="AW286" i="11"/>
  <c r="AW250" i="11"/>
  <c r="AW133" i="11"/>
  <c r="AW118" i="11"/>
  <c r="AW59" i="11"/>
  <c r="AW275" i="11"/>
  <c r="AW48" i="11"/>
  <c r="AW386" i="11"/>
  <c r="AW327" i="11"/>
  <c r="AW340" i="11"/>
  <c r="AW391" i="11"/>
  <c r="AW256" i="11"/>
  <c r="AW222" i="11"/>
  <c r="AW190" i="11"/>
  <c r="AW254" i="11"/>
  <c r="AW147" i="11"/>
  <c r="AW89" i="11"/>
  <c r="AW42" i="11"/>
  <c r="AW24" i="11"/>
  <c r="AW377" i="11"/>
  <c r="AW157" i="11"/>
  <c r="AW403" i="11"/>
  <c r="AW383" i="11"/>
  <c r="AW342" i="11"/>
  <c r="AW304" i="11"/>
  <c r="AW273" i="11"/>
  <c r="AW239" i="11"/>
  <c r="AW207" i="11"/>
  <c r="AW347" i="11"/>
  <c r="AW152" i="11"/>
  <c r="AW109" i="11"/>
  <c r="AW127" i="11"/>
  <c r="AW23" i="11"/>
  <c r="AX23" i="11" s="1"/>
  <c r="AW81" i="11"/>
  <c r="AW318" i="11"/>
  <c r="AW27" i="11"/>
  <c r="AW390" i="11"/>
  <c r="AW329" i="11"/>
  <c r="AW331" i="11"/>
  <c r="AW289" i="11"/>
  <c r="AW258" i="11"/>
  <c r="AW224" i="11"/>
  <c r="AW192" i="11"/>
  <c r="AW150" i="11"/>
  <c r="AW155" i="11"/>
  <c r="AW91" i="11"/>
  <c r="AW65" i="11"/>
  <c r="AW47" i="11"/>
  <c r="AW306" i="11"/>
  <c r="AW35" i="11"/>
  <c r="AW399" i="11"/>
  <c r="AW337" i="11"/>
  <c r="AW339" i="11"/>
  <c r="AW291" i="11"/>
  <c r="AW260" i="11"/>
  <c r="AW226" i="11"/>
  <c r="AW194" i="11"/>
  <c r="AW158" i="11"/>
  <c r="AW166" i="11"/>
  <c r="AW93" i="11"/>
  <c r="AW57" i="11"/>
  <c r="AW84" i="11"/>
  <c r="AW396" i="11"/>
  <c r="AW193" i="11"/>
  <c r="AW416" i="11"/>
  <c r="AW385" i="11"/>
  <c r="AW357" i="11"/>
  <c r="AW308" i="11"/>
  <c r="AW280" i="11"/>
  <c r="AW282" i="11"/>
  <c r="AW211" i="11"/>
  <c r="AW251" i="11"/>
  <c r="AW171" i="11"/>
  <c r="AW125" i="11"/>
  <c r="AW110" i="11"/>
  <c r="AW67" i="11"/>
  <c r="AW73" i="11"/>
  <c r="AW233" i="11"/>
  <c r="AW32" i="11"/>
  <c r="AW392" i="11"/>
  <c r="AW346" i="11"/>
  <c r="AW348" i="11"/>
  <c r="AW293" i="11"/>
  <c r="AW262" i="11"/>
  <c r="AW228" i="11"/>
  <c r="AW196" i="11"/>
  <c r="AW163" i="11"/>
  <c r="AW173" i="11"/>
  <c r="AW95" i="11"/>
  <c r="AW49" i="11"/>
  <c r="AW80" i="11"/>
  <c r="AW372" i="11"/>
  <c r="AW154" i="11"/>
  <c r="AW401" i="11"/>
  <c r="AW370" i="11"/>
  <c r="AW334" i="11"/>
  <c r="AW302" i="11"/>
  <c r="AW271" i="11"/>
  <c r="AW237" i="11"/>
  <c r="AW205" i="11"/>
  <c r="AW176" i="11"/>
  <c r="AW143" i="11"/>
  <c r="AW104" i="11"/>
  <c r="AW119" i="11"/>
  <c r="AW25" i="11"/>
  <c r="AW160" i="11"/>
  <c r="AW411" i="11"/>
  <c r="AW414" i="11"/>
  <c r="AW319" i="11"/>
  <c r="AW311" i="11"/>
  <c r="AW277" i="11"/>
  <c r="AW249" i="11"/>
  <c r="AW214" i="11"/>
  <c r="AW182" i="11"/>
  <c r="AW145" i="11"/>
  <c r="AW108" i="11"/>
  <c r="AW122" i="11"/>
  <c r="AW58" i="11"/>
  <c r="AW69" i="11"/>
  <c r="AW298" i="11"/>
  <c r="AW92" i="11"/>
  <c r="AW397" i="11"/>
  <c r="AW358" i="11"/>
  <c r="AW360" i="11"/>
  <c r="AW296" i="11"/>
  <c r="AW265" i="11"/>
  <c r="AW231" i="11"/>
  <c r="AW199" i="11"/>
  <c r="AW179" i="11"/>
  <c r="AW137" i="11"/>
  <c r="AW98" i="11"/>
  <c r="AW37" i="11"/>
  <c r="AW36" i="11"/>
  <c r="AW408" i="11"/>
  <c r="AW185" i="11"/>
  <c r="AW419" i="11"/>
  <c r="AW388" i="11"/>
  <c r="AW321" i="11"/>
  <c r="AW313" i="11"/>
  <c r="AW285" i="11"/>
  <c r="AW278" i="11"/>
  <c r="AW216" i="11"/>
  <c r="AW184" i="11"/>
  <c r="AW153" i="11"/>
  <c r="AW116" i="11"/>
  <c r="AW130" i="11"/>
  <c r="AW38" i="11"/>
  <c r="AW79" i="11"/>
  <c r="AW248" i="11"/>
  <c r="AW421" i="11"/>
  <c r="AW379" i="11"/>
  <c r="AW323" i="11"/>
  <c r="AW315" i="11"/>
  <c r="AW359" i="11"/>
  <c r="AW279" i="11"/>
  <c r="AW218" i="11"/>
  <c r="AW186" i="11"/>
  <c r="AW165" i="11"/>
  <c r="AW124" i="11"/>
  <c r="AW85" i="11"/>
  <c r="AW34" i="11"/>
  <c r="AW70" i="11"/>
  <c r="AW349" i="11"/>
  <c r="AW159" i="11"/>
  <c r="AW417" i="11"/>
  <c r="AW375" i="11"/>
  <c r="AW398" i="11"/>
  <c r="AW300" i="11"/>
  <c r="AW269" i="11"/>
  <c r="AW235" i="11"/>
  <c r="AW203" i="11"/>
  <c r="AW168" i="11"/>
  <c r="AW141" i="11"/>
  <c r="AW102" i="11"/>
  <c r="AW111" i="11"/>
  <c r="AW28" i="11"/>
  <c r="AW409" i="11"/>
  <c r="AW201" i="11"/>
  <c r="AW50" i="11"/>
  <c r="AW75" i="11"/>
  <c r="AW167" i="11"/>
  <c r="AW94" i="11"/>
  <c r="AW53" i="11"/>
  <c r="AW22" i="11"/>
  <c r="AX22" i="11" s="1"/>
  <c r="R23" i="11"/>
  <c r="S52" i="11"/>
  <c r="S22" i="11"/>
  <c r="U22" i="11" s="1"/>
  <c r="AC24" i="10"/>
  <c r="AD24" i="10" s="1"/>
  <c r="AD23" i="10"/>
  <c r="AT24" i="10"/>
  <c r="AS25" i="10"/>
  <c r="T99" i="11"/>
  <c r="J24" i="11"/>
  <c r="T100" i="11"/>
  <c r="T101" i="11"/>
  <c r="T102" i="11"/>
  <c r="T103" i="11"/>
  <c r="S417" i="11"/>
  <c r="S401" i="11"/>
  <c r="S385" i="11"/>
  <c r="S369" i="11"/>
  <c r="S324" i="11"/>
  <c r="S260" i="11"/>
  <c r="S68" i="11"/>
  <c r="S416" i="11"/>
  <c r="S400" i="11"/>
  <c r="S384" i="11"/>
  <c r="S368" i="11"/>
  <c r="S320" i="11"/>
  <c r="S240" i="11"/>
  <c r="S413" i="11"/>
  <c r="S397" i="11"/>
  <c r="S381" i="11"/>
  <c r="S365" i="11"/>
  <c r="S308" i="11"/>
  <c r="S244" i="11"/>
  <c r="S412" i="11"/>
  <c r="S396" i="11"/>
  <c r="S380" i="11"/>
  <c r="S364" i="11"/>
  <c r="S304" i="11"/>
  <c r="S224" i="11"/>
  <c r="S35" i="11"/>
  <c r="S51" i="11"/>
  <c r="S67" i="11"/>
  <c r="S83" i="11"/>
  <c r="S33" i="11"/>
  <c r="S49" i="11"/>
  <c r="S65" i="11"/>
  <c r="S81" i="11"/>
  <c r="S97" i="11"/>
  <c r="S30" i="11"/>
  <c r="S46" i="11"/>
  <c r="S62" i="11"/>
  <c r="S78" i="11"/>
  <c r="S94" i="11"/>
  <c r="S24" i="11"/>
  <c r="S88" i="11"/>
  <c r="S28" i="11"/>
  <c r="S92" i="11"/>
  <c r="S32" i="11"/>
  <c r="S96" i="11"/>
  <c r="S23" i="11"/>
  <c r="S39" i="11"/>
  <c r="S55" i="11"/>
  <c r="S71" i="11"/>
  <c r="S87" i="11"/>
  <c r="S37" i="11"/>
  <c r="S53" i="11"/>
  <c r="S69" i="11"/>
  <c r="S85" i="11"/>
  <c r="S34" i="11"/>
  <c r="S50" i="11"/>
  <c r="S66" i="11"/>
  <c r="S82" i="11"/>
  <c r="S98" i="11"/>
  <c r="S40" i="11"/>
  <c r="S44" i="11"/>
  <c r="S48" i="11"/>
  <c r="S27" i="11"/>
  <c r="S43" i="11"/>
  <c r="S59" i="11"/>
  <c r="S75" i="11"/>
  <c r="S91" i="11"/>
  <c r="S25" i="11"/>
  <c r="S41" i="11"/>
  <c r="S57" i="11"/>
  <c r="S73" i="11"/>
  <c r="S89" i="11"/>
  <c r="S38" i="11"/>
  <c r="S54" i="11"/>
  <c r="S70" i="11"/>
  <c r="S86" i="11"/>
  <c r="S56" i="11"/>
  <c r="S60" i="11"/>
  <c r="S64" i="11"/>
  <c r="S31" i="11"/>
  <c r="S47" i="11"/>
  <c r="S63" i="11"/>
  <c r="S79" i="11"/>
  <c r="S95" i="11"/>
  <c r="S29" i="11"/>
  <c r="S45" i="11"/>
  <c r="S61" i="11"/>
  <c r="S77" i="11"/>
  <c r="S93" i="11"/>
  <c r="S26" i="11"/>
  <c r="S42" i="11"/>
  <c r="S58" i="11"/>
  <c r="S74" i="11"/>
  <c r="S90" i="11"/>
  <c r="S72" i="11"/>
  <c r="S76" i="11"/>
  <c r="S80" i="11"/>
  <c r="S409" i="11"/>
  <c r="S393" i="11"/>
  <c r="S377" i="11"/>
  <c r="S356" i="11"/>
  <c r="S292" i="11"/>
  <c r="S228" i="11"/>
  <c r="S36" i="11"/>
  <c r="S408" i="11"/>
  <c r="S392" i="11"/>
  <c r="S376" i="11"/>
  <c r="S352" i="11"/>
  <c r="S288" i="11"/>
  <c r="T119" i="11"/>
  <c r="S227" i="11"/>
  <c r="S243" i="11"/>
  <c r="S259" i="11"/>
  <c r="S275" i="11"/>
  <c r="S291" i="11"/>
  <c r="S307" i="11"/>
  <c r="S323" i="11"/>
  <c r="S339" i="11"/>
  <c r="S355" i="11"/>
  <c r="S225" i="11"/>
  <c r="S241" i="11"/>
  <c r="S257" i="11"/>
  <c r="S273" i="11"/>
  <c r="S289" i="11"/>
  <c r="S305" i="11"/>
  <c r="S321" i="11"/>
  <c r="S337" i="11"/>
  <c r="S353" i="11"/>
  <c r="S222" i="11"/>
  <c r="S238" i="11"/>
  <c r="S254" i="11"/>
  <c r="S270" i="11"/>
  <c r="S286" i="11"/>
  <c r="S302" i="11"/>
  <c r="S318" i="11"/>
  <c r="S334" i="11"/>
  <c r="S350" i="11"/>
  <c r="S216" i="11"/>
  <c r="S280" i="11"/>
  <c r="S344" i="11"/>
  <c r="S374" i="11"/>
  <c r="S390" i="11"/>
  <c r="S406" i="11"/>
  <c r="S220" i="11"/>
  <c r="S284" i="11"/>
  <c r="S348" i="11"/>
  <c r="S375" i="11"/>
  <c r="S391" i="11"/>
  <c r="S407" i="11"/>
  <c r="S215" i="11"/>
  <c r="S231" i="11"/>
  <c r="S247" i="11"/>
  <c r="S263" i="11"/>
  <c r="S279" i="11"/>
  <c r="S295" i="11"/>
  <c r="S311" i="11"/>
  <c r="S327" i="11"/>
  <c r="S343" i="11"/>
  <c r="S359" i="11"/>
  <c r="S213" i="11"/>
  <c r="S229" i="11"/>
  <c r="S245" i="11"/>
  <c r="S261" i="11"/>
  <c r="S277" i="11"/>
  <c r="S293" i="11"/>
  <c r="S309" i="11"/>
  <c r="S325" i="11"/>
  <c r="S341" i="11"/>
  <c r="S357" i="11"/>
  <c r="S226" i="11"/>
  <c r="S242" i="11"/>
  <c r="S258" i="11"/>
  <c r="S274" i="11"/>
  <c r="S290" i="11"/>
  <c r="S306" i="11"/>
  <c r="S322" i="11"/>
  <c r="S338" i="11"/>
  <c r="S354" i="11"/>
  <c r="S232" i="11"/>
  <c r="S296" i="11"/>
  <c r="S360" i="11"/>
  <c r="S378" i="11"/>
  <c r="S394" i="11"/>
  <c r="S410" i="11"/>
  <c r="S236" i="11"/>
  <c r="S300" i="11"/>
  <c r="S363" i="11"/>
  <c r="S379" i="11"/>
  <c r="S395" i="11"/>
  <c r="S411" i="11"/>
  <c r="S219" i="11"/>
  <c r="S235" i="11"/>
  <c r="S251" i="11"/>
  <c r="S267" i="11"/>
  <c r="S283" i="11"/>
  <c r="S299" i="11"/>
  <c r="S315" i="11"/>
  <c r="S331" i="11"/>
  <c r="S347" i="11"/>
  <c r="S217" i="11"/>
  <c r="S233" i="11"/>
  <c r="S249" i="11"/>
  <c r="S265" i="11"/>
  <c r="S281" i="11"/>
  <c r="S297" i="11"/>
  <c r="S313" i="11"/>
  <c r="S329" i="11"/>
  <c r="S345" i="11"/>
  <c r="S361" i="11"/>
  <c r="S214" i="11"/>
  <c r="S230" i="11"/>
  <c r="S246" i="11"/>
  <c r="S262" i="11"/>
  <c r="S278" i="11"/>
  <c r="S294" i="11"/>
  <c r="S310" i="11"/>
  <c r="S326" i="11"/>
  <c r="S342" i="11"/>
  <c r="S358" i="11"/>
  <c r="S248" i="11"/>
  <c r="S312" i="11"/>
  <c r="S366" i="11"/>
  <c r="S382" i="11"/>
  <c r="S398" i="11"/>
  <c r="S414" i="11"/>
  <c r="S252" i="11"/>
  <c r="S316" i="11"/>
  <c r="S367" i="11"/>
  <c r="S383" i="11"/>
  <c r="S399" i="11"/>
  <c r="S415" i="11"/>
  <c r="S256" i="11"/>
  <c r="S223" i="11"/>
  <c r="S239" i="11"/>
  <c r="S255" i="11"/>
  <c r="S271" i="11"/>
  <c r="S287" i="11"/>
  <c r="S303" i="11"/>
  <c r="S319" i="11"/>
  <c r="S335" i="11"/>
  <c r="S351" i="11"/>
  <c r="S221" i="11"/>
  <c r="S237" i="11"/>
  <c r="S253" i="11"/>
  <c r="S269" i="11"/>
  <c r="S285" i="11"/>
  <c r="S301" i="11"/>
  <c r="S317" i="11"/>
  <c r="S333" i="11"/>
  <c r="S349" i="11"/>
  <c r="S218" i="11"/>
  <c r="S234" i="11"/>
  <c r="S250" i="11"/>
  <c r="S266" i="11"/>
  <c r="S282" i="11"/>
  <c r="S298" i="11"/>
  <c r="S314" i="11"/>
  <c r="S330" i="11"/>
  <c r="S346" i="11"/>
  <c r="S362" i="11"/>
  <c r="S264" i="11"/>
  <c r="S328" i="11"/>
  <c r="S370" i="11"/>
  <c r="S386" i="11"/>
  <c r="S402" i="11"/>
  <c r="S418" i="11"/>
  <c r="S268" i="11"/>
  <c r="S332" i="11"/>
  <c r="S371" i="11"/>
  <c r="S387" i="11"/>
  <c r="S403" i="11"/>
  <c r="S419" i="11"/>
  <c r="S421" i="11"/>
  <c r="S405" i="11"/>
  <c r="S389" i="11"/>
  <c r="S373" i="11"/>
  <c r="S340" i="11"/>
  <c r="S276" i="11"/>
  <c r="S212" i="11"/>
  <c r="S84" i="11"/>
  <c r="S420" i="11"/>
  <c r="S404" i="11"/>
  <c r="S388" i="11"/>
  <c r="S372" i="11"/>
  <c r="S336" i="11"/>
  <c r="S272" i="11"/>
  <c r="T107" i="11"/>
  <c r="T106" i="11"/>
  <c r="T105" i="11"/>
  <c r="T377" i="11"/>
  <c r="T420" i="11"/>
  <c r="T404" i="11"/>
  <c r="T388" i="11"/>
  <c r="T372" i="11"/>
  <c r="T336" i="11"/>
  <c r="T272" i="11"/>
  <c r="T208" i="11"/>
  <c r="T144" i="11"/>
  <c r="T421" i="11"/>
  <c r="T373" i="11"/>
  <c r="T292" i="11"/>
  <c r="T228" i="11"/>
  <c r="T164" i="11"/>
  <c r="T415" i="11"/>
  <c r="T399" i="11"/>
  <c r="T383" i="11"/>
  <c r="T367" i="11"/>
  <c r="T316" i="11"/>
  <c r="T252" i="11"/>
  <c r="T188" i="11"/>
  <c r="T124" i="11"/>
  <c r="T405" i="11"/>
  <c r="T406" i="11"/>
  <c r="T390" i="11"/>
  <c r="T374" i="11"/>
  <c r="T344" i="11"/>
  <c r="T280" i="11"/>
  <c r="T216" i="11"/>
  <c r="T152" i="11"/>
  <c r="T350" i="11"/>
  <c r="T334" i="11"/>
  <c r="T318" i="11"/>
  <c r="T302" i="11"/>
  <c r="T286" i="11"/>
  <c r="T270" i="11"/>
  <c r="T254" i="11"/>
  <c r="T238" i="11"/>
  <c r="T222" i="11"/>
  <c r="T206" i="11"/>
  <c r="T190" i="11"/>
  <c r="T174" i="11"/>
  <c r="T158" i="11"/>
  <c r="T142" i="11"/>
  <c r="T126" i="11"/>
  <c r="T110" i="11"/>
  <c r="T353" i="11"/>
  <c r="T337" i="11"/>
  <c r="T321" i="11"/>
  <c r="T305" i="11"/>
  <c r="T289" i="11"/>
  <c r="T273" i="11"/>
  <c r="T257" i="11"/>
  <c r="T241" i="11"/>
  <c r="T225" i="11"/>
  <c r="T209" i="11"/>
  <c r="T193" i="11"/>
  <c r="T177" i="11"/>
  <c r="T161" i="11"/>
  <c r="T145" i="11"/>
  <c r="T129" i="11"/>
  <c r="T113" i="11"/>
  <c r="T355" i="11"/>
  <c r="T339" i="11"/>
  <c r="T323" i="11"/>
  <c r="T307" i="11"/>
  <c r="T291" i="11"/>
  <c r="T275" i="11"/>
  <c r="T259" i="11"/>
  <c r="T243" i="11"/>
  <c r="T227" i="11"/>
  <c r="T211" i="11"/>
  <c r="T195" i="11"/>
  <c r="T179" i="11"/>
  <c r="T163" i="11"/>
  <c r="T147" i="11"/>
  <c r="T131" i="11"/>
  <c r="T115" i="11"/>
  <c r="T409" i="11"/>
  <c r="T369" i="11"/>
  <c r="T416" i="11"/>
  <c r="T400" i="11"/>
  <c r="T384" i="11"/>
  <c r="T368" i="11"/>
  <c r="T320" i="11"/>
  <c r="T256" i="11"/>
  <c r="T192" i="11"/>
  <c r="T128" i="11"/>
  <c r="T413" i="11"/>
  <c r="T365" i="11"/>
  <c r="T276" i="11"/>
  <c r="T212" i="11"/>
  <c r="T148" i="11"/>
  <c r="T411" i="11"/>
  <c r="T395" i="11"/>
  <c r="T379" i="11"/>
  <c r="T363" i="11"/>
  <c r="T300" i="11"/>
  <c r="T236" i="11"/>
  <c r="T172" i="11"/>
  <c r="T108" i="11"/>
  <c r="T393" i="11"/>
  <c r="T418" i="11"/>
  <c r="T402" i="11"/>
  <c r="T386" i="11"/>
  <c r="T370" i="11"/>
  <c r="T328" i="11"/>
  <c r="T264" i="11"/>
  <c r="T200" i="11"/>
  <c r="T136" i="11"/>
  <c r="T362" i="11"/>
  <c r="T346" i="11"/>
  <c r="T330" i="11"/>
  <c r="T314" i="11"/>
  <c r="T298" i="11"/>
  <c r="T282" i="11"/>
  <c r="T266" i="11"/>
  <c r="T250" i="11"/>
  <c r="T234" i="11"/>
  <c r="T218" i="11"/>
  <c r="T202" i="11"/>
  <c r="T186" i="11"/>
  <c r="T170" i="11"/>
  <c r="T154" i="11"/>
  <c r="T138" i="11"/>
  <c r="T122" i="11"/>
  <c r="T349" i="11"/>
  <c r="T333" i="11"/>
  <c r="T317" i="11"/>
  <c r="T301" i="11"/>
  <c r="T285" i="11"/>
  <c r="T269" i="11"/>
  <c r="T253" i="11"/>
  <c r="T237" i="11"/>
  <c r="T221" i="11"/>
  <c r="T205" i="11"/>
  <c r="T189" i="11"/>
  <c r="T173" i="11"/>
  <c r="T157" i="11"/>
  <c r="T141" i="11"/>
  <c r="T125" i="11"/>
  <c r="T109" i="11"/>
  <c r="T351" i="11"/>
  <c r="T335" i="11"/>
  <c r="T319" i="11"/>
  <c r="T303" i="11"/>
  <c r="T287" i="11"/>
  <c r="T271" i="11"/>
  <c r="T255" i="11"/>
  <c r="T239" i="11"/>
  <c r="T223" i="11"/>
  <c r="T207" i="11"/>
  <c r="T191" i="11"/>
  <c r="T175" i="11"/>
  <c r="T159" i="11"/>
  <c r="T143" i="11"/>
  <c r="T127" i="11"/>
  <c r="T111" i="11"/>
  <c r="T397" i="11"/>
  <c r="T324" i="11"/>
  <c r="T412" i="11"/>
  <c r="T396" i="11"/>
  <c r="T380" i="11"/>
  <c r="T364" i="11"/>
  <c r="T304" i="11"/>
  <c r="T240" i="11"/>
  <c r="T176" i="11"/>
  <c r="T112" i="11"/>
  <c r="T401" i="11"/>
  <c r="T340" i="11"/>
  <c r="T260" i="11"/>
  <c r="T196" i="11"/>
  <c r="T132" i="11"/>
  <c r="T407" i="11"/>
  <c r="T391" i="11"/>
  <c r="T375" i="11"/>
  <c r="T348" i="11"/>
  <c r="T284" i="11"/>
  <c r="T220" i="11"/>
  <c r="T156" i="11"/>
  <c r="T381" i="11"/>
  <c r="T414" i="11"/>
  <c r="T398" i="11"/>
  <c r="T382" i="11"/>
  <c r="T366" i="11"/>
  <c r="T312" i="11"/>
  <c r="T248" i="11"/>
  <c r="T184" i="11"/>
  <c r="T120" i="11"/>
  <c r="T358" i="11"/>
  <c r="T342" i="11"/>
  <c r="T326" i="11"/>
  <c r="T310" i="11"/>
  <c r="T294" i="11"/>
  <c r="T278" i="11"/>
  <c r="T262" i="11"/>
  <c r="T246" i="11"/>
  <c r="T230" i="11"/>
  <c r="T214" i="11"/>
  <c r="T198" i="11"/>
  <c r="T182" i="11"/>
  <c r="T166" i="11"/>
  <c r="T150" i="11"/>
  <c r="T134" i="11"/>
  <c r="T118" i="11"/>
  <c r="T361" i="11"/>
  <c r="T345" i="11"/>
  <c r="T329" i="11"/>
  <c r="T313" i="11"/>
  <c r="T297" i="11"/>
  <c r="T281" i="11"/>
  <c r="T265" i="11"/>
  <c r="T249" i="11"/>
  <c r="T233" i="11"/>
  <c r="T217" i="11"/>
  <c r="T201" i="11"/>
  <c r="T185" i="11"/>
  <c r="T169" i="11"/>
  <c r="T153" i="11"/>
  <c r="T137" i="11"/>
  <c r="T121" i="11"/>
  <c r="T347" i="11"/>
  <c r="T331" i="11"/>
  <c r="T315" i="11"/>
  <c r="T299" i="11"/>
  <c r="T283" i="11"/>
  <c r="T267" i="11"/>
  <c r="T251" i="11"/>
  <c r="T235" i="11"/>
  <c r="T219" i="11"/>
  <c r="T203" i="11"/>
  <c r="T187" i="11"/>
  <c r="T171" i="11"/>
  <c r="T155" i="11"/>
  <c r="T139" i="11"/>
  <c r="T123" i="11"/>
  <c r="T385" i="11"/>
  <c r="T408" i="11"/>
  <c r="T392" i="11"/>
  <c r="T376" i="11"/>
  <c r="T352" i="11"/>
  <c r="T288" i="11"/>
  <c r="T224" i="11"/>
  <c r="T160" i="11"/>
  <c r="T389" i="11"/>
  <c r="T308" i="11"/>
  <c r="T244" i="11"/>
  <c r="T180" i="11"/>
  <c r="T116" i="11"/>
  <c r="T419" i="11"/>
  <c r="T403" i="11"/>
  <c r="T387" i="11"/>
  <c r="T371" i="11"/>
  <c r="T332" i="11"/>
  <c r="T268" i="11"/>
  <c r="T204" i="11"/>
  <c r="T140" i="11"/>
  <c r="T417" i="11"/>
  <c r="T356" i="11"/>
  <c r="T410" i="11"/>
  <c r="T394" i="11"/>
  <c r="T378" i="11"/>
  <c r="T360" i="11"/>
  <c r="T296" i="11"/>
  <c r="T232" i="11"/>
  <c r="T168" i="11"/>
  <c r="T354" i="11"/>
  <c r="T338" i="11"/>
  <c r="T322" i="11"/>
  <c r="T306" i="11"/>
  <c r="T290" i="11"/>
  <c r="T274" i="11"/>
  <c r="T258" i="11"/>
  <c r="T242" i="11"/>
  <c r="T226" i="11"/>
  <c r="T210" i="11"/>
  <c r="T194" i="11"/>
  <c r="T178" i="11"/>
  <c r="T162" i="11"/>
  <c r="T146" i="11"/>
  <c r="T130" i="11"/>
  <c r="T114" i="11"/>
  <c r="T357" i="11"/>
  <c r="T341" i="11"/>
  <c r="T325" i="11"/>
  <c r="T309" i="11"/>
  <c r="T293" i="11"/>
  <c r="T277" i="11"/>
  <c r="T261" i="11"/>
  <c r="T245" i="11"/>
  <c r="T229" i="11"/>
  <c r="T213" i="11"/>
  <c r="T197" i="11"/>
  <c r="T181" i="11"/>
  <c r="T165" i="11"/>
  <c r="T149" i="11"/>
  <c r="T133" i="11"/>
  <c r="T117" i="11"/>
  <c r="T359" i="11"/>
  <c r="T343" i="11"/>
  <c r="T327" i="11"/>
  <c r="T311" i="11"/>
  <c r="T295" i="11"/>
  <c r="T279" i="11"/>
  <c r="T263" i="11"/>
  <c r="T247" i="11"/>
  <c r="T231" i="11"/>
  <c r="T215" i="11"/>
  <c r="T199" i="11"/>
  <c r="T183" i="11"/>
  <c r="T167" i="11"/>
  <c r="T151" i="11"/>
  <c r="T135" i="11"/>
  <c r="V8" i="11"/>
  <c r="S160" i="11" s="1"/>
  <c r="AN26" i="11"/>
  <c r="AH25" i="11"/>
  <c r="AG26" i="11"/>
  <c r="BA25" i="10"/>
  <c r="BB25" i="10" s="1"/>
  <c r="AK25" i="10"/>
  <c r="AL25" i="10" s="1"/>
  <c r="AG23" i="8"/>
  <c r="AN23" i="8"/>
  <c r="U24" i="10"/>
  <c r="N24" i="10"/>
  <c r="O23" i="10"/>
  <c r="S8" i="10"/>
  <c r="S13" i="8"/>
  <c r="P13" i="8"/>
  <c r="P9" i="8"/>
  <c r="R12" i="8"/>
  <c r="S9" i="8"/>
  <c r="BD17" i="20" l="1"/>
  <c r="BE17" i="20" s="1"/>
  <c r="BA19" i="20"/>
  <c r="BB19" i="20"/>
  <c r="BA18" i="20"/>
  <c r="BB18" i="20"/>
  <c r="S209" i="11"/>
  <c r="S208" i="11"/>
  <c r="S210" i="11"/>
  <c r="S211" i="11"/>
  <c r="S207" i="11"/>
  <c r="X26" i="13"/>
  <c r="X27" i="13"/>
  <c r="X28" i="13"/>
  <c r="AL29" i="13"/>
  <c r="AG33" i="13"/>
  <c r="AH32" i="13"/>
  <c r="R30" i="13"/>
  <c r="W30" i="13" s="1"/>
  <c r="F20" i="20" s="1"/>
  <c r="BC20" i="20" s="1"/>
  <c r="J31" i="13"/>
  <c r="AX24" i="11"/>
  <c r="R24" i="11"/>
  <c r="U24" i="11" s="1"/>
  <c r="I24" i="10" s="1"/>
  <c r="U23" i="11"/>
  <c r="I23" i="10" s="1"/>
  <c r="AT25" i="10"/>
  <c r="AS26" i="10"/>
  <c r="S206" i="11"/>
  <c r="J25" i="11"/>
  <c r="AX25" i="11" s="1"/>
  <c r="I22" i="10"/>
  <c r="S99" i="11"/>
  <c r="S205" i="11"/>
  <c r="S204" i="11"/>
  <c r="S201" i="11"/>
  <c r="S202" i="11"/>
  <c r="S203" i="11"/>
  <c r="S100" i="11"/>
  <c r="S101" i="11"/>
  <c r="S102" i="11"/>
  <c r="S198" i="11"/>
  <c r="S196" i="11"/>
  <c r="S200" i="11"/>
  <c r="S199" i="11"/>
  <c r="S197" i="11"/>
  <c r="S103" i="11"/>
  <c r="S194" i="11"/>
  <c r="S195" i="11"/>
  <c r="S106" i="11"/>
  <c r="S105" i="11"/>
  <c r="S107" i="11"/>
  <c r="S104" i="11"/>
  <c r="S148" i="11"/>
  <c r="S138" i="11"/>
  <c r="S189" i="11"/>
  <c r="S125" i="11"/>
  <c r="S191" i="11"/>
  <c r="S127" i="11"/>
  <c r="S128" i="11"/>
  <c r="S124" i="11"/>
  <c r="S120" i="11"/>
  <c r="S182" i="11"/>
  <c r="S118" i="11"/>
  <c r="S185" i="11"/>
  <c r="S121" i="11"/>
  <c r="S171" i="11"/>
  <c r="S176" i="11"/>
  <c r="S172" i="11"/>
  <c r="S168" i="11"/>
  <c r="S178" i="11"/>
  <c r="S114" i="11"/>
  <c r="S181" i="11"/>
  <c r="S117" i="11"/>
  <c r="S183" i="11"/>
  <c r="S119" i="11"/>
  <c r="S142" i="11"/>
  <c r="S145" i="11"/>
  <c r="S147" i="11"/>
  <c r="S116" i="11"/>
  <c r="S144" i="11"/>
  <c r="S140" i="11"/>
  <c r="S136" i="11"/>
  <c r="S186" i="11"/>
  <c r="S122" i="11"/>
  <c r="S173" i="11"/>
  <c r="S109" i="11"/>
  <c r="S175" i="11"/>
  <c r="S111" i="11"/>
  <c r="S166" i="11"/>
  <c r="S169" i="11"/>
  <c r="S155" i="11"/>
  <c r="S112" i="11"/>
  <c r="S108" i="11"/>
  <c r="S162" i="11"/>
  <c r="S165" i="11"/>
  <c r="S167" i="11"/>
  <c r="S190" i="11"/>
  <c r="S126" i="11"/>
  <c r="S193" i="11"/>
  <c r="S129" i="11"/>
  <c r="S131" i="11"/>
  <c r="S180" i="11"/>
  <c r="S170" i="11"/>
  <c r="S157" i="11"/>
  <c r="S159" i="11"/>
  <c r="S150" i="11"/>
  <c r="S153" i="11"/>
  <c r="S139" i="11"/>
  <c r="S146" i="11"/>
  <c r="S149" i="11"/>
  <c r="S151" i="11"/>
  <c r="S152" i="11"/>
  <c r="S174" i="11"/>
  <c r="S110" i="11"/>
  <c r="S177" i="11"/>
  <c r="S113" i="11"/>
  <c r="S179" i="11"/>
  <c r="S115" i="11"/>
  <c r="S154" i="11"/>
  <c r="S141" i="11"/>
  <c r="S143" i="11"/>
  <c r="S192" i="11"/>
  <c r="S188" i="11"/>
  <c r="S184" i="11"/>
  <c r="S134" i="11"/>
  <c r="S137" i="11"/>
  <c r="S187" i="11"/>
  <c r="S123" i="11"/>
  <c r="S130" i="11"/>
  <c r="S133" i="11"/>
  <c r="S135" i="11"/>
  <c r="S156" i="11"/>
  <c r="S158" i="11"/>
  <c r="S161" i="11"/>
  <c r="S163" i="11"/>
  <c r="S164" i="11"/>
  <c r="S132" i="11"/>
  <c r="AN27" i="11"/>
  <c r="AG27" i="11"/>
  <c r="AH26" i="11"/>
  <c r="BA26" i="10"/>
  <c r="BB26" i="10" s="1"/>
  <c r="AK26" i="10"/>
  <c r="AL26" i="10" s="1"/>
  <c r="AC25" i="10"/>
  <c r="AD25" i="10" s="1"/>
  <c r="AN24" i="8"/>
  <c r="AH23" i="8"/>
  <c r="AG24" i="8"/>
  <c r="U25" i="10"/>
  <c r="O24" i="10"/>
  <c r="N25" i="10"/>
  <c r="J8" i="8"/>
  <c r="J22" i="8" s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L4" i="3"/>
  <c r="K4" i="3"/>
  <c r="J4" i="3"/>
  <c r="I4" i="3"/>
  <c r="H4" i="3"/>
  <c r="J11" i="8"/>
  <c r="I14" i="8"/>
  <c r="I11" i="8"/>
  <c r="J10" i="8"/>
  <c r="I10" i="8"/>
  <c r="I9" i="8"/>
  <c r="BD18" i="20" l="1"/>
  <c r="BE18" i="20" s="1"/>
  <c r="BA20" i="20"/>
  <c r="BB20" i="20"/>
  <c r="BD19" i="20"/>
  <c r="BE19" i="20" s="1"/>
  <c r="AL28" i="13"/>
  <c r="AM27" i="13" s="1"/>
  <c r="X29" i="13"/>
  <c r="AL30" i="13"/>
  <c r="J32" i="13"/>
  <c r="R31" i="13"/>
  <c r="W31" i="13" s="1"/>
  <c r="F21" i="20" s="1"/>
  <c r="BC21" i="20" s="1"/>
  <c r="AM28" i="13"/>
  <c r="AG34" i="13"/>
  <c r="AH33" i="13"/>
  <c r="J26" i="11"/>
  <c r="AX26" i="11" s="1"/>
  <c r="V22" i="11"/>
  <c r="AL23" i="11"/>
  <c r="AM22" i="11" s="1"/>
  <c r="AT26" i="10"/>
  <c r="AS27" i="10"/>
  <c r="R25" i="11"/>
  <c r="U25" i="11" s="1"/>
  <c r="I25" i="10" s="1"/>
  <c r="AL22" i="11"/>
  <c r="AH27" i="11"/>
  <c r="AN28" i="11"/>
  <c r="AG28" i="11"/>
  <c r="AL24" i="11"/>
  <c r="V23" i="11"/>
  <c r="V8" i="8"/>
  <c r="U12" i="8"/>
  <c r="BA27" i="10"/>
  <c r="BB27" i="10" s="1"/>
  <c r="AK27" i="10"/>
  <c r="AL27" i="10" s="1"/>
  <c r="AC26" i="10"/>
  <c r="AD26" i="10" s="1"/>
  <c r="G22" i="8"/>
  <c r="T22" i="8"/>
  <c r="T24" i="8"/>
  <c r="G27" i="8"/>
  <c r="T28" i="8"/>
  <c r="G31" i="8"/>
  <c r="T32" i="8"/>
  <c r="G23" i="8"/>
  <c r="G24" i="8"/>
  <c r="T25" i="8"/>
  <c r="G28" i="8"/>
  <c r="T29" i="8"/>
  <c r="G32" i="8"/>
  <c r="T33" i="8"/>
  <c r="G36" i="8"/>
  <c r="T37" i="8"/>
  <c r="G40" i="8"/>
  <c r="T41" i="8"/>
  <c r="G44" i="8"/>
  <c r="T45" i="8"/>
  <c r="G48" i="8"/>
  <c r="T49" i="8"/>
  <c r="G25" i="8"/>
  <c r="T26" i="8"/>
  <c r="G29" i="8"/>
  <c r="T30" i="8"/>
  <c r="G33" i="8"/>
  <c r="T34" i="8"/>
  <c r="G37" i="8"/>
  <c r="T38" i="8"/>
  <c r="G41" i="8"/>
  <c r="T42" i="8"/>
  <c r="G45" i="8"/>
  <c r="T46" i="8"/>
  <c r="G49" i="8"/>
  <c r="G51" i="8"/>
  <c r="G52" i="8"/>
  <c r="G53" i="8"/>
  <c r="G54" i="8"/>
  <c r="T23" i="8"/>
  <c r="G26" i="8"/>
  <c r="T27" i="8"/>
  <c r="G30" i="8"/>
  <c r="T31" i="8"/>
  <c r="G34" i="8"/>
  <c r="T35" i="8"/>
  <c r="G38" i="8"/>
  <c r="T39" i="8"/>
  <c r="G42" i="8"/>
  <c r="T43" i="8"/>
  <c r="G46" i="8"/>
  <c r="T47" i="8"/>
  <c r="G50" i="8"/>
  <c r="T50" i="8"/>
  <c r="T51" i="8"/>
  <c r="T52" i="8"/>
  <c r="T36" i="8"/>
  <c r="G39" i="8"/>
  <c r="G43" i="8"/>
  <c r="G47" i="8"/>
  <c r="G55" i="8"/>
  <c r="T56" i="8"/>
  <c r="G58" i="8"/>
  <c r="G59" i="8"/>
  <c r="G60" i="8"/>
  <c r="G61" i="8"/>
  <c r="G62" i="8"/>
  <c r="G63" i="8"/>
  <c r="G64" i="8"/>
  <c r="G65" i="8"/>
  <c r="G35" i="8"/>
  <c r="G56" i="8"/>
  <c r="T57" i="8"/>
  <c r="T58" i="8"/>
  <c r="T59" i="8"/>
  <c r="T60" i="8"/>
  <c r="T61" i="8"/>
  <c r="T62" i="8"/>
  <c r="T63" i="8"/>
  <c r="T64" i="8"/>
  <c r="T65" i="8"/>
  <c r="T66" i="8"/>
  <c r="T67" i="8"/>
  <c r="T54" i="8"/>
  <c r="G57" i="8"/>
  <c r="T40" i="8"/>
  <c r="T44" i="8"/>
  <c r="T48" i="8"/>
  <c r="T53" i="8"/>
  <c r="T55" i="8"/>
  <c r="G66" i="8"/>
  <c r="G68" i="8"/>
  <c r="T69" i="8"/>
  <c r="G72" i="8"/>
  <c r="T73" i="8"/>
  <c r="G76" i="8"/>
  <c r="T77" i="8"/>
  <c r="G80" i="8"/>
  <c r="T81" i="8"/>
  <c r="G84" i="8"/>
  <c r="T85" i="8"/>
  <c r="G88" i="8"/>
  <c r="T89" i="8"/>
  <c r="G92" i="8"/>
  <c r="T93" i="8"/>
  <c r="G96" i="8"/>
  <c r="T97" i="8"/>
  <c r="G100" i="8"/>
  <c r="T101" i="8"/>
  <c r="G104" i="8"/>
  <c r="T105" i="8"/>
  <c r="G69" i="8"/>
  <c r="T70" i="8"/>
  <c r="G73" i="8"/>
  <c r="T74" i="8"/>
  <c r="G77" i="8"/>
  <c r="T78" i="8"/>
  <c r="G81" i="8"/>
  <c r="T82" i="8"/>
  <c r="G85" i="8"/>
  <c r="T86" i="8"/>
  <c r="G89" i="8"/>
  <c r="T90" i="8"/>
  <c r="G93" i="8"/>
  <c r="T94" i="8"/>
  <c r="G97" i="8"/>
  <c r="T98" i="8"/>
  <c r="G101" i="8"/>
  <c r="T102" i="8"/>
  <c r="G105" i="8"/>
  <c r="T106" i="8"/>
  <c r="G67" i="8"/>
  <c r="G70" i="8"/>
  <c r="T71" i="8"/>
  <c r="G74" i="8"/>
  <c r="T75" i="8"/>
  <c r="G78" i="8"/>
  <c r="T79" i="8"/>
  <c r="G82" i="8"/>
  <c r="T83" i="8"/>
  <c r="G86" i="8"/>
  <c r="T87" i="8"/>
  <c r="G90" i="8"/>
  <c r="T91" i="8"/>
  <c r="G94" i="8"/>
  <c r="T68" i="8"/>
  <c r="G71" i="8"/>
  <c r="T72" i="8"/>
  <c r="G75" i="8"/>
  <c r="T76" i="8"/>
  <c r="G79" i="8"/>
  <c r="T80" i="8"/>
  <c r="G83" i="8"/>
  <c r="T84" i="8"/>
  <c r="G87" i="8"/>
  <c r="T88" i="8"/>
  <c r="G91" i="8"/>
  <c r="T92" i="8"/>
  <c r="G95" i="8"/>
  <c r="T96" i="8"/>
  <c r="G99" i="8"/>
  <c r="T100" i="8"/>
  <c r="G103" i="8"/>
  <c r="T104" i="8"/>
  <c r="G107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G108" i="8"/>
  <c r="G109" i="8"/>
  <c r="G113" i="8"/>
  <c r="G117" i="8"/>
  <c r="G121" i="8"/>
  <c r="G125" i="8"/>
  <c r="G129" i="8"/>
  <c r="G133" i="8"/>
  <c r="T99" i="8"/>
  <c r="T103" i="8"/>
  <c r="G110" i="8"/>
  <c r="G114" i="8"/>
  <c r="G118" i="8"/>
  <c r="G122" i="8"/>
  <c r="G126" i="8"/>
  <c r="G130" i="8"/>
  <c r="G134" i="8"/>
  <c r="G98" i="8"/>
  <c r="G102" i="8"/>
  <c r="G106" i="8"/>
  <c r="G111" i="8"/>
  <c r="G115" i="8"/>
  <c r="G119" i="8"/>
  <c r="G123" i="8"/>
  <c r="G127" i="8"/>
  <c r="G131" i="8"/>
  <c r="G135" i="8"/>
  <c r="G136" i="8"/>
  <c r="G137" i="8"/>
  <c r="G138" i="8"/>
  <c r="G139" i="8"/>
  <c r="G140" i="8"/>
  <c r="G141" i="8"/>
  <c r="G142" i="8"/>
  <c r="T95" i="8"/>
  <c r="G112" i="8"/>
  <c r="G116" i="8"/>
  <c r="G120" i="8"/>
  <c r="G124" i="8"/>
  <c r="G128" i="8"/>
  <c r="G132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G143" i="8"/>
  <c r="G145" i="8"/>
  <c r="G148" i="8"/>
  <c r="G152" i="8"/>
  <c r="G156" i="8"/>
  <c r="G160" i="8"/>
  <c r="G164" i="8"/>
  <c r="G168" i="8"/>
  <c r="G149" i="8"/>
  <c r="G153" i="8"/>
  <c r="G157" i="8"/>
  <c r="G161" i="8"/>
  <c r="G165" i="8"/>
  <c r="G144" i="8"/>
  <c r="G146" i="8"/>
  <c r="G150" i="8"/>
  <c r="G154" i="8"/>
  <c r="G158" i="8"/>
  <c r="G162" i="8"/>
  <c r="G166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47" i="8"/>
  <c r="G151" i="8"/>
  <c r="G155" i="8"/>
  <c r="G159" i="8"/>
  <c r="G163" i="8"/>
  <c r="G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G191" i="8"/>
  <c r="G193" i="8"/>
  <c r="G195" i="8"/>
  <c r="G197" i="8"/>
  <c r="G199" i="8"/>
  <c r="G201" i="8"/>
  <c r="G203" i="8"/>
  <c r="G205" i="8"/>
  <c r="G210" i="8"/>
  <c r="G214" i="8"/>
  <c r="G218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07" i="8"/>
  <c r="G211" i="8"/>
  <c r="G215" i="8"/>
  <c r="G219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T251" i="8"/>
  <c r="G192" i="8"/>
  <c r="G194" i="8"/>
  <c r="G196" i="8"/>
  <c r="G198" i="8"/>
  <c r="G200" i="8"/>
  <c r="G202" i="8"/>
  <c r="G204" i="8"/>
  <c r="G206" i="8"/>
  <c r="G208" i="8"/>
  <c r="G212" i="8"/>
  <c r="G216" i="8"/>
  <c r="G209" i="8"/>
  <c r="G213" i="8"/>
  <c r="G217" i="8"/>
  <c r="T253" i="8"/>
  <c r="G256" i="8"/>
  <c r="T257" i="8"/>
  <c r="G260" i="8"/>
  <c r="T261" i="8"/>
  <c r="G264" i="8"/>
  <c r="T265" i="8"/>
  <c r="G268" i="8"/>
  <c r="T269" i="8"/>
  <c r="G272" i="8"/>
  <c r="T273" i="8"/>
  <c r="G276" i="8"/>
  <c r="T277" i="8"/>
  <c r="G280" i="8"/>
  <c r="T281" i="8"/>
  <c r="G284" i="8"/>
  <c r="T285" i="8"/>
  <c r="G288" i="8"/>
  <c r="T289" i="8"/>
  <c r="G292" i="8"/>
  <c r="T293" i="8"/>
  <c r="G296" i="8"/>
  <c r="T297" i="8"/>
  <c r="G300" i="8"/>
  <c r="T301" i="8"/>
  <c r="G304" i="8"/>
  <c r="T305" i="8"/>
  <c r="G308" i="8"/>
  <c r="G253" i="8"/>
  <c r="T254" i="8"/>
  <c r="G257" i="8"/>
  <c r="T258" i="8"/>
  <c r="G261" i="8"/>
  <c r="T262" i="8"/>
  <c r="G265" i="8"/>
  <c r="T266" i="8"/>
  <c r="G269" i="8"/>
  <c r="T270" i="8"/>
  <c r="G273" i="8"/>
  <c r="T274" i="8"/>
  <c r="G277" i="8"/>
  <c r="T278" i="8"/>
  <c r="G281" i="8"/>
  <c r="T282" i="8"/>
  <c r="G285" i="8"/>
  <c r="T286" i="8"/>
  <c r="G289" i="8"/>
  <c r="T290" i="8"/>
  <c r="G293" i="8"/>
  <c r="T294" i="8"/>
  <c r="G297" i="8"/>
  <c r="T298" i="8"/>
  <c r="G301" i="8"/>
  <c r="T302" i="8"/>
  <c r="G305" i="8"/>
  <c r="T306" i="8"/>
  <c r="G252" i="8"/>
  <c r="G254" i="8"/>
  <c r="T255" i="8"/>
  <c r="G258" i="8"/>
  <c r="T259" i="8"/>
  <c r="G262" i="8"/>
  <c r="T263" i="8"/>
  <c r="G266" i="8"/>
  <c r="T267" i="8"/>
  <c r="G270" i="8"/>
  <c r="T271" i="8"/>
  <c r="G274" i="8"/>
  <c r="T275" i="8"/>
  <c r="G278" i="8"/>
  <c r="T279" i="8"/>
  <c r="G282" i="8"/>
  <c r="T283" i="8"/>
  <c r="G286" i="8"/>
  <c r="T287" i="8"/>
  <c r="G290" i="8"/>
  <c r="T291" i="8"/>
  <c r="G294" i="8"/>
  <c r="T295" i="8"/>
  <c r="G298" i="8"/>
  <c r="T299" i="8"/>
  <c r="G302" i="8"/>
  <c r="T303" i="8"/>
  <c r="G306" i="8"/>
  <c r="T307" i="8"/>
  <c r="G309" i="8"/>
  <c r="G310" i="8"/>
  <c r="G311" i="8"/>
  <c r="T252" i="8"/>
  <c r="G255" i="8"/>
  <c r="T256" i="8"/>
  <c r="G259" i="8"/>
  <c r="T260" i="8"/>
  <c r="G263" i="8"/>
  <c r="T264" i="8"/>
  <c r="G267" i="8"/>
  <c r="T268" i="8"/>
  <c r="G271" i="8"/>
  <c r="T272" i="8"/>
  <c r="G275" i="8"/>
  <c r="T276" i="8"/>
  <c r="G279" i="8"/>
  <c r="T280" i="8"/>
  <c r="G283" i="8"/>
  <c r="T284" i="8"/>
  <c r="G287" i="8"/>
  <c r="T288" i="8"/>
  <c r="G291" i="8"/>
  <c r="T292" i="8"/>
  <c r="G295" i="8"/>
  <c r="T296" i="8"/>
  <c r="G299" i="8"/>
  <c r="T300" i="8"/>
  <c r="G303" i="8"/>
  <c r="T304" i="8"/>
  <c r="G307" i="8"/>
  <c r="T308" i="8"/>
  <c r="T309" i="8"/>
  <c r="T310" i="8"/>
  <c r="T311" i="8"/>
  <c r="T312" i="8"/>
  <c r="T313" i="8"/>
  <c r="T314" i="8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T331" i="8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G313" i="8"/>
  <c r="G315" i="8"/>
  <c r="G317" i="8"/>
  <c r="G319" i="8"/>
  <c r="G321" i="8"/>
  <c r="G323" i="8"/>
  <c r="G325" i="8"/>
  <c r="G326" i="8"/>
  <c r="G328" i="8"/>
  <c r="G330" i="8"/>
  <c r="G332" i="8"/>
  <c r="G333" i="8"/>
  <c r="G337" i="8"/>
  <c r="G341" i="8"/>
  <c r="G345" i="8"/>
  <c r="G334" i="8"/>
  <c r="G338" i="8"/>
  <c r="G342" i="8"/>
  <c r="G346" i="8"/>
  <c r="G312" i="8"/>
  <c r="G336" i="8"/>
  <c r="G340" i="8"/>
  <c r="G344" i="8"/>
  <c r="G348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T363" i="8"/>
  <c r="T364" i="8"/>
  <c r="T365" i="8"/>
  <c r="T366" i="8"/>
  <c r="T367" i="8"/>
  <c r="T368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T395" i="8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T411" i="8"/>
  <c r="T412" i="8"/>
  <c r="T413" i="8"/>
  <c r="T414" i="8"/>
  <c r="T415" i="8"/>
  <c r="T416" i="8"/>
  <c r="T417" i="8"/>
  <c r="G320" i="8"/>
  <c r="G327" i="8"/>
  <c r="G335" i="8"/>
  <c r="G343" i="8"/>
  <c r="G350" i="8"/>
  <c r="G352" i="8"/>
  <c r="G354" i="8"/>
  <c r="G356" i="8"/>
  <c r="G358" i="8"/>
  <c r="G360" i="8"/>
  <c r="G362" i="8"/>
  <c r="G364" i="8"/>
  <c r="G366" i="8"/>
  <c r="G368" i="8"/>
  <c r="G370" i="8"/>
  <c r="G372" i="8"/>
  <c r="G374" i="8"/>
  <c r="G376" i="8"/>
  <c r="G378" i="8"/>
  <c r="G380" i="8"/>
  <c r="G382" i="8"/>
  <c r="G384" i="8"/>
  <c r="G386" i="8"/>
  <c r="G388" i="8"/>
  <c r="G390" i="8"/>
  <c r="G392" i="8"/>
  <c r="G394" i="8"/>
  <c r="G396" i="8"/>
  <c r="G398" i="8"/>
  <c r="G400" i="8"/>
  <c r="G402" i="8"/>
  <c r="G404" i="8"/>
  <c r="G406" i="8"/>
  <c r="G408" i="8"/>
  <c r="G410" i="8"/>
  <c r="G412" i="8"/>
  <c r="G414" i="8"/>
  <c r="G416" i="8"/>
  <c r="G418" i="8"/>
  <c r="T418" i="8"/>
  <c r="T420" i="8"/>
  <c r="G314" i="8"/>
  <c r="G322" i="8"/>
  <c r="G419" i="8"/>
  <c r="G420" i="8"/>
  <c r="T421" i="8"/>
  <c r="G316" i="8"/>
  <c r="G324" i="8"/>
  <c r="G331" i="8"/>
  <c r="G339" i="8"/>
  <c r="G347" i="8"/>
  <c r="G349" i="8"/>
  <c r="G351" i="8"/>
  <c r="G353" i="8"/>
  <c r="G355" i="8"/>
  <c r="G357" i="8"/>
  <c r="G359" i="8"/>
  <c r="G361" i="8"/>
  <c r="G363" i="8"/>
  <c r="G365" i="8"/>
  <c r="G367" i="8"/>
  <c r="G369" i="8"/>
  <c r="G371" i="8"/>
  <c r="G373" i="8"/>
  <c r="G375" i="8"/>
  <c r="G377" i="8"/>
  <c r="G379" i="8"/>
  <c r="G381" i="8"/>
  <c r="G383" i="8"/>
  <c r="G385" i="8"/>
  <c r="G387" i="8"/>
  <c r="G389" i="8"/>
  <c r="G391" i="8"/>
  <c r="G393" i="8"/>
  <c r="G395" i="8"/>
  <c r="G397" i="8"/>
  <c r="G399" i="8"/>
  <c r="G401" i="8"/>
  <c r="G403" i="8"/>
  <c r="G405" i="8"/>
  <c r="G407" i="8"/>
  <c r="G409" i="8"/>
  <c r="G411" i="8"/>
  <c r="G413" i="8"/>
  <c r="G415" i="8"/>
  <c r="G417" i="8"/>
  <c r="G421" i="8"/>
  <c r="G318" i="8"/>
  <c r="G329" i="8"/>
  <c r="T419" i="8"/>
  <c r="Q22" i="8"/>
  <c r="R22" i="8" s="1"/>
  <c r="Q26" i="8"/>
  <c r="Q30" i="8"/>
  <c r="Q23" i="8"/>
  <c r="Q27" i="8"/>
  <c r="Q31" i="8"/>
  <c r="Q35" i="8"/>
  <c r="Q39" i="8"/>
  <c r="Q43" i="8"/>
  <c r="Q47" i="8"/>
  <c r="Q24" i="8"/>
  <c r="Q28" i="8"/>
  <c r="Q32" i="8"/>
  <c r="Q36" i="8"/>
  <c r="Q40" i="8"/>
  <c r="Q44" i="8"/>
  <c r="Q48" i="8"/>
  <c r="Q25" i="8"/>
  <c r="Q29" i="8"/>
  <c r="Q33" i="8"/>
  <c r="Q37" i="8"/>
  <c r="Q41" i="8"/>
  <c r="Q45" i="8"/>
  <c r="Q49" i="8"/>
  <c r="Q34" i="8"/>
  <c r="Q51" i="8"/>
  <c r="Q52" i="8"/>
  <c r="Q54" i="8"/>
  <c r="Q55" i="8"/>
  <c r="Q53" i="8"/>
  <c r="Q56" i="8"/>
  <c r="Q58" i="8"/>
  <c r="Q59" i="8"/>
  <c r="Q60" i="8"/>
  <c r="Q38" i="8"/>
  <c r="Q42" i="8"/>
  <c r="Q46" i="8"/>
  <c r="Q50" i="8"/>
  <c r="Q57" i="8"/>
  <c r="Q71" i="8"/>
  <c r="Q75" i="8"/>
  <c r="Q79" i="8"/>
  <c r="Q83" i="8"/>
  <c r="Q87" i="8"/>
  <c r="Q91" i="8"/>
  <c r="Q95" i="8"/>
  <c r="Q99" i="8"/>
  <c r="Q103" i="8"/>
  <c r="Q107" i="8"/>
  <c r="Q61" i="8"/>
  <c r="Q62" i="8"/>
  <c r="Q63" i="8"/>
  <c r="Q64" i="8"/>
  <c r="Q65" i="8"/>
  <c r="Q67" i="8"/>
  <c r="Q68" i="8"/>
  <c r="Q72" i="8"/>
  <c r="Q76" i="8"/>
  <c r="Q80" i="8"/>
  <c r="Q84" i="8"/>
  <c r="Q88" i="8"/>
  <c r="Q92" i="8"/>
  <c r="Q96" i="8"/>
  <c r="Q100" i="8"/>
  <c r="Q104" i="8"/>
  <c r="Q69" i="8"/>
  <c r="Q73" i="8"/>
  <c r="Q77" i="8"/>
  <c r="Q81" i="8"/>
  <c r="Q85" i="8"/>
  <c r="Q89" i="8"/>
  <c r="Q93" i="8"/>
  <c r="Q66" i="8"/>
  <c r="Q70" i="8"/>
  <c r="Q74" i="8"/>
  <c r="Q78" i="8"/>
  <c r="Q82" i="8"/>
  <c r="Q86" i="8"/>
  <c r="Q90" i="8"/>
  <c r="Q94" i="8"/>
  <c r="Q98" i="8"/>
  <c r="Q102" i="8"/>
  <c r="Q106" i="8"/>
  <c r="Q109" i="8"/>
  <c r="Q113" i="8"/>
  <c r="Q117" i="8"/>
  <c r="Q121" i="8"/>
  <c r="Q125" i="8"/>
  <c r="Q129" i="8"/>
  <c r="Q133" i="8"/>
  <c r="Q135" i="8"/>
  <c r="Q97" i="8"/>
  <c r="Q101" i="8"/>
  <c r="Q105" i="8"/>
  <c r="Q110" i="8"/>
  <c r="Q114" i="8"/>
  <c r="Q118" i="8"/>
  <c r="Q122" i="8"/>
  <c r="Q126" i="8"/>
  <c r="Q130" i="8"/>
  <c r="Q134" i="8"/>
  <c r="Q111" i="8"/>
  <c r="Q115" i="8"/>
  <c r="Q119" i="8"/>
  <c r="Q123" i="8"/>
  <c r="Q127" i="8"/>
  <c r="Q131" i="8"/>
  <c r="Q108" i="8"/>
  <c r="Q112" i="8"/>
  <c r="Q116" i="8"/>
  <c r="Q120" i="8"/>
  <c r="Q124" i="8"/>
  <c r="Q128" i="8"/>
  <c r="Q132" i="8"/>
  <c r="Q148" i="8"/>
  <c r="Q152" i="8"/>
  <c r="Q156" i="8"/>
  <c r="Q160" i="8"/>
  <c r="Q164" i="8"/>
  <c r="Q168" i="8"/>
  <c r="Q169" i="8"/>
  <c r="Q170" i="8"/>
  <c r="Q171" i="8"/>
  <c r="Q172" i="8"/>
  <c r="Q173" i="8"/>
  <c r="Q174" i="8"/>
  <c r="Q175" i="8"/>
  <c r="Q176" i="8"/>
  <c r="Q177" i="8"/>
  <c r="Q178" i="8"/>
  <c r="Q179" i="8"/>
  <c r="Q180" i="8"/>
  <c r="Q144" i="8"/>
  <c r="Q149" i="8"/>
  <c r="Q153" i="8"/>
  <c r="Q157" i="8"/>
  <c r="Q161" i="8"/>
  <c r="Q165" i="8"/>
  <c r="Q136" i="8"/>
  <c r="Q137" i="8"/>
  <c r="Q138" i="8"/>
  <c r="Q139" i="8"/>
  <c r="Q140" i="8"/>
  <c r="Q141" i="8"/>
  <c r="Q142" i="8"/>
  <c r="Q146" i="8"/>
  <c r="Q150" i="8"/>
  <c r="Q154" i="8"/>
  <c r="Q158" i="8"/>
  <c r="Q162" i="8"/>
  <c r="Q166" i="8"/>
  <c r="Q143" i="8"/>
  <c r="Q145" i="8"/>
  <c r="Q147" i="8"/>
  <c r="Q151" i="8"/>
  <c r="Q155" i="8"/>
  <c r="Q159" i="8"/>
  <c r="Q163" i="8"/>
  <c r="Q167" i="8"/>
  <c r="Q210" i="8"/>
  <c r="Q214" i="8"/>
  <c r="Q218" i="8"/>
  <c r="Q181" i="8"/>
  <c r="Q182" i="8"/>
  <c r="Q183" i="8"/>
  <c r="Q184" i="8"/>
  <c r="Q185" i="8"/>
  <c r="Q186" i="8"/>
  <c r="Q187" i="8"/>
  <c r="Q188" i="8"/>
  <c r="Q189" i="8"/>
  <c r="Q190" i="8"/>
  <c r="Q192" i="8"/>
  <c r="Q194" i="8"/>
  <c r="Q196" i="8"/>
  <c r="Q198" i="8"/>
  <c r="Q200" i="8"/>
  <c r="Q202" i="8"/>
  <c r="Q204" i="8"/>
  <c r="Q206" i="8"/>
  <c r="Q207" i="8"/>
  <c r="Q211" i="8"/>
  <c r="Q215" i="8"/>
  <c r="Q208" i="8"/>
  <c r="Q212" i="8"/>
  <c r="Q216" i="8"/>
  <c r="Q219" i="8"/>
  <c r="Q220" i="8"/>
  <c r="Q221" i="8"/>
  <c r="Q222" i="8"/>
  <c r="Q223" i="8"/>
  <c r="Q224" i="8"/>
  <c r="Q225" i="8"/>
  <c r="Q226" i="8"/>
  <c r="Q227" i="8"/>
  <c r="Q228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191" i="8"/>
  <c r="Q193" i="8"/>
  <c r="Q195" i="8"/>
  <c r="Q197" i="8"/>
  <c r="Q199" i="8"/>
  <c r="Q201" i="8"/>
  <c r="Q203" i="8"/>
  <c r="Q205" i="8"/>
  <c r="Q209" i="8"/>
  <c r="Q213" i="8"/>
  <c r="Q217" i="8"/>
  <c r="Q247" i="8"/>
  <c r="Q248" i="8"/>
  <c r="Q249" i="8"/>
  <c r="Q250" i="8"/>
  <c r="Q251" i="8"/>
  <c r="Q255" i="8"/>
  <c r="Q259" i="8"/>
  <c r="Q263" i="8"/>
  <c r="Q267" i="8"/>
  <c r="Q271" i="8"/>
  <c r="Q275" i="8"/>
  <c r="Q279" i="8"/>
  <c r="Q283" i="8"/>
  <c r="Q287" i="8"/>
  <c r="Q291" i="8"/>
  <c r="Q295" i="8"/>
  <c r="Q299" i="8"/>
  <c r="Q303" i="8"/>
  <c r="Q307" i="8"/>
  <c r="Q309" i="8"/>
  <c r="Q310" i="8"/>
  <c r="Q311" i="8"/>
  <c r="Q312" i="8"/>
  <c r="Q313" i="8"/>
  <c r="Q314" i="8"/>
  <c r="Q315" i="8"/>
  <c r="Q316" i="8"/>
  <c r="Q317" i="8"/>
  <c r="Q318" i="8"/>
  <c r="Q319" i="8"/>
  <c r="Q320" i="8"/>
  <c r="Q321" i="8"/>
  <c r="Q322" i="8"/>
  <c r="Q323" i="8"/>
  <c r="Q324" i="8"/>
  <c r="Q252" i="8"/>
  <c r="Q256" i="8"/>
  <c r="Q260" i="8"/>
  <c r="Q264" i="8"/>
  <c r="Q268" i="8"/>
  <c r="Q272" i="8"/>
  <c r="Q276" i="8"/>
  <c r="Q280" i="8"/>
  <c r="Q284" i="8"/>
  <c r="Q288" i="8"/>
  <c r="Q292" i="8"/>
  <c r="Q296" i="8"/>
  <c r="Q300" i="8"/>
  <c r="Q304" i="8"/>
  <c r="Q308" i="8"/>
  <c r="Q253" i="8"/>
  <c r="Q257" i="8"/>
  <c r="Q261" i="8"/>
  <c r="Q265" i="8"/>
  <c r="Q269" i="8"/>
  <c r="Q273" i="8"/>
  <c r="Q277" i="8"/>
  <c r="Q281" i="8"/>
  <c r="Q285" i="8"/>
  <c r="Q289" i="8"/>
  <c r="Q293" i="8"/>
  <c r="Q297" i="8"/>
  <c r="Q301" i="8"/>
  <c r="Q305" i="8"/>
  <c r="Q254" i="8"/>
  <c r="Q258" i="8"/>
  <c r="Q262" i="8"/>
  <c r="Q266" i="8"/>
  <c r="Q270" i="8"/>
  <c r="Q274" i="8"/>
  <c r="Q278" i="8"/>
  <c r="Q282" i="8"/>
  <c r="Q286" i="8"/>
  <c r="Q290" i="8"/>
  <c r="Q294" i="8"/>
  <c r="Q298" i="8"/>
  <c r="Q302" i="8"/>
  <c r="Q306" i="8"/>
  <c r="Q333" i="8"/>
  <c r="Q337" i="8"/>
  <c r="Q341" i="8"/>
  <c r="Q345" i="8"/>
  <c r="Q348" i="8"/>
  <c r="Q349" i="8"/>
  <c r="Q350" i="8"/>
  <c r="Q351" i="8"/>
  <c r="Q352" i="8"/>
  <c r="Q353" i="8"/>
  <c r="Q354" i="8"/>
  <c r="Q355" i="8"/>
  <c r="Q356" i="8"/>
  <c r="Q357" i="8"/>
  <c r="Q358" i="8"/>
  <c r="Q359" i="8"/>
  <c r="Q360" i="8"/>
  <c r="Q361" i="8"/>
  <c r="Q362" i="8"/>
  <c r="Q363" i="8"/>
  <c r="Q364" i="8"/>
  <c r="Q365" i="8"/>
  <c r="Q366" i="8"/>
  <c r="Q367" i="8"/>
  <c r="Q368" i="8"/>
  <c r="Q369" i="8"/>
  <c r="Q370" i="8"/>
  <c r="Q371" i="8"/>
  <c r="Q372" i="8"/>
  <c r="Q373" i="8"/>
  <c r="Q374" i="8"/>
  <c r="Q375" i="8"/>
  <c r="Q376" i="8"/>
  <c r="Q377" i="8"/>
  <c r="Q378" i="8"/>
  <c r="Q379" i="8"/>
  <c r="Q380" i="8"/>
  <c r="Q381" i="8"/>
  <c r="Q382" i="8"/>
  <c r="Q383" i="8"/>
  <c r="Q384" i="8"/>
  <c r="Q385" i="8"/>
  <c r="Q386" i="8"/>
  <c r="Q387" i="8"/>
  <c r="Q388" i="8"/>
  <c r="Q389" i="8"/>
  <c r="Q390" i="8"/>
  <c r="Q391" i="8"/>
  <c r="Q392" i="8"/>
  <c r="Q393" i="8"/>
  <c r="Q394" i="8"/>
  <c r="Q395" i="8"/>
  <c r="Q396" i="8"/>
  <c r="Q397" i="8"/>
  <c r="Q398" i="8"/>
  <c r="Q399" i="8"/>
  <c r="Q400" i="8"/>
  <c r="Q401" i="8"/>
  <c r="Q402" i="8"/>
  <c r="Q403" i="8"/>
  <c r="Q404" i="8"/>
  <c r="Q405" i="8"/>
  <c r="Q406" i="8"/>
  <c r="Q407" i="8"/>
  <c r="Q408" i="8"/>
  <c r="Q409" i="8"/>
  <c r="Q410" i="8"/>
  <c r="Q411" i="8"/>
  <c r="Q412" i="8"/>
  <c r="Q413" i="8"/>
  <c r="Q414" i="8"/>
  <c r="Q415" i="8"/>
  <c r="Q416" i="8"/>
  <c r="Q417" i="8"/>
  <c r="Q418" i="8"/>
  <c r="Q325" i="8"/>
  <c r="Q327" i="8"/>
  <c r="Q329" i="8"/>
  <c r="Q331" i="8"/>
  <c r="Q334" i="8"/>
  <c r="Q338" i="8"/>
  <c r="Q342" i="8"/>
  <c r="Q346" i="8"/>
  <c r="Q326" i="8"/>
  <c r="Q328" i="8"/>
  <c r="Q330" i="8"/>
  <c r="Q332" i="8"/>
  <c r="Q336" i="8"/>
  <c r="Q340" i="8"/>
  <c r="Q344" i="8"/>
  <c r="Q335" i="8"/>
  <c r="Q343" i="8"/>
  <c r="Q419" i="8"/>
  <c r="Q420" i="8"/>
  <c r="Q339" i="8"/>
  <c r="Q347" i="8"/>
  <c r="Q421" i="8"/>
  <c r="AG25" i="8"/>
  <c r="AN25" i="8"/>
  <c r="AH24" i="8"/>
  <c r="U26" i="10"/>
  <c r="N26" i="10"/>
  <c r="O25" i="10"/>
  <c r="Q12" i="8"/>
  <c r="S12" i="8" s="1"/>
  <c r="O8" i="8"/>
  <c r="R8" i="8"/>
  <c r="O12" i="8"/>
  <c r="Q8" i="8"/>
  <c r="N12" i="8"/>
  <c r="K12" i="8"/>
  <c r="I311" i="8" s="1"/>
  <c r="K9" i="8"/>
  <c r="K11" i="8"/>
  <c r="K10" i="8"/>
  <c r="BD20" i="20" l="1"/>
  <c r="BE20" i="20" s="1"/>
  <c r="BA21" i="20"/>
  <c r="BB21" i="20"/>
  <c r="X30" i="13"/>
  <c r="AL31" i="13"/>
  <c r="AG35" i="13"/>
  <c r="AH34" i="13"/>
  <c r="AM29" i="13"/>
  <c r="J33" i="13"/>
  <c r="R32" i="13"/>
  <c r="W32" i="13" s="1"/>
  <c r="F22" i="20" s="1"/>
  <c r="BC22" i="20" s="1"/>
  <c r="J27" i="11"/>
  <c r="AX27" i="11" s="1"/>
  <c r="R26" i="11"/>
  <c r="U26" i="11" s="1"/>
  <c r="I26" i="10" s="1"/>
  <c r="AT27" i="10"/>
  <c r="AS28" i="10"/>
  <c r="AL25" i="11"/>
  <c r="AM24" i="11" s="1"/>
  <c r="V24" i="11"/>
  <c r="AM23" i="11"/>
  <c r="AH28" i="11"/>
  <c r="AN29" i="11"/>
  <c r="AG29" i="11"/>
  <c r="V12" i="8"/>
  <c r="P8" i="8"/>
  <c r="S25" i="8" s="1"/>
  <c r="BA28" i="10"/>
  <c r="BB28" i="10" s="1"/>
  <c r="AK28" i="10"/>
  <c r="AL28" i="10" s="1"/>
  <c r="AC27" i="10"/>
  <c r="AD27" i="10" s="1"/>
  <c r="I249" i="8"/>
  <c r="I193" i="8"/>
  <c r="I197" i="8"/>
  <c r="I201" i="8"/>
  <c r="I205" i="8"/>
  <c r="I220" i="8"/>
  <c r="I222" i="8"/>
  <c r="I210" i="8"/>
  <c r="I214" i="8"/>
  <c r="I218" i="8"/>
  <c r="I192" i="8"/>
  <c r="I196" i="8"/>
  <c r="I200" i="8"/>
  <c r="I204" i="8"/>
  <c r="I191" i="8"/>
  <c r="I195" i="8"/>
  <c r="I199" i="8"/>
  <c r="I203" i="8"/>
  <c r="I207" i="8"/>
  <c r="I211" i="8"/>
  <c r="I215" i="8"/>
  <c r="I219" i="8"/>
  <c r="I221" i="8"/>
  <c r="I208" i="8"/>
  <c r="I212" i="8"/>
  <c r="I216" i="8"/>
  <c r="I209" i="8"/>
  <c r="I213" i="8"/>
  <c r="I217" i="8"/>
  <c r="I194" i="8"/>
  <c r="I198" i="8"/>
  <c r="I202" i="8"/>
  <c r="I206" i="8"/>
  <c r="S413" i="8"/>
  <c r="S405" i="8"/>
  <c r="S397" i="8"/>
  <c r="S389" i="8"/>
  <c r="S381" i="8"/>
  <c r="S373" i="8"/>
  <c r="S365" i="8"/>
  <c r="S357" i="8"/>
  <c r="S349" i="8"/>
  <c r="S412" i="8"/>
  <c r="S404" i="8"/>
  <c r="S396" i="8"/>
  <c r="S388" i="8"/>
  <c r="S380" i="8"/>
  <c r="S372" i="8"/>
  <c r="S364" i="8"/>
  <c r="S356" i="8"/>
  <c r="S348" i="8"/>
  <c r="S421" i="8"/>
  <c r="S331" i="8"/>
  <c r="I329" i="8"/>
  <c r="S324" i="8"/>
  <c r="S316" i="8"/>
  <c r="I332" i="8"/>
  <c r="I328" i="8"/>
  <c r="S321" i="8"/>
  <c r="S313" i="8"/>
  <c r="I418" i="8"/>
  <c r="I416" i="8"/>
  <c r="I414" i="8"/>
  <c r="I412" i="8"/>
  <c r="I410" i="8"/>
  <c r="I408" i="8"/>
  <c r="I406" i="8"/>
  <c r="I404" i="8"/>
  <c r="I402" i="8"/>
  <c r="I400" i="8"/>
  <c r="I398" i="8"/>
  <c r="I396" i="8"/>
  <c r="I394" i="8"/>
  <c r="I392" i="8"/>
  <c r="I390" i="8"/>
  <c r="I388" i="8"/>
  <c r="I386" i="8"/>
  <c r="I384" i="8"/>
  <c r="I382" i="8"/>
  <c r="I380" i="8"/>
  <c r="I378" i="8"/>
  <c r="I376" i="8"/>
  <c r="I374" i="8"/>
  <c r="I372" i="8"/>
  <c r="I370" i="8"/>
  <c r="I368" i="8"/>
  <c r="I366" i="8"/>
  <c r="I364" i="8"/>
  <c r="I362" i="8"/>
  <c r="I360" i="8"/>
  <c r="I358" i="8"/>
  <c r="I356" i="8"/>
  <c r="I354" i="8"/>
  <c r="I352" i="8"/>
  <c r="I350" i="8"/>
  <c r="I348" i="8"/>
  <c r="I344" i="8"/>
  <c r="I340" i="8"/>
  <c r="I336" i="8"/>
  <c r="S305" i="8"/>
  <c r="I293" i="8"/>
  <c r="S289" i="8"/>
  <c r="I277" i="8"/>
  <c r="S273" i="8"/>
  <c r="I261" i="8"/>
  <c r="I252" i="8"/>
  <c r="S309" i="8"/>
  <c r="I304" i="8"/>
  <c r="S300" i="8"/>
  <c r="I288" i="8"/>
  <c r="S284" i="8"/>
  <c r="I272" i="8"/>
  <c r="I287" i="8"/>
  <c r="I283" i="8"/>
  <c r="S279" i="8"/>
  <c r="I275" i="8"/>
  <c r="I323" i="8"/>
  <c r="I320" i="8"/>
  <c r="I315" i="8"/>
  <c r="I312" i="8"/>
  <c r="I306" i="8"/>
  <c r="S302" i="8"/>
  <c r="I298" i="8"/>
  <c r="S294" i="8"/>
  <c r="S290" i="8"/>
  <c r="I274" i="8"/>
  <c r="I224" i="8"/>
  <c r="I226" i="8"/>
  <c r="I228" i="8"/>
  <c r="I230" i="8"/>
  <c r="I232" i="8"/>
  <c r="I234" i="8"/>
  <c r="I236" i="8"/>
  <c r="I238" i="8"/>
  <c r="I240" i="8"/>
  <c r="I242" i="8"/>
  <c r="I244" i="8"/>
  <c r="I246" i="8"/>
  <c r="I223" i="8"/>
  <c r="I225" i="8"/>
  <c r="I227" i="8"/>
  <c r="I229" i="8"/>
  <c r="I231" i="8"/>
  <c r="I233" i="8"/>
  <c r="I235" i="8"/>
  <c r="I237" i="8"/>
  <c r="I239" i="8"/>
  <c r="I241" i="8"/>
  <c r="I243" i="8"/>
  <c r="I245" i="8"/>
  <c r="I247" i="8"/>
  <c r="I254" i="8"/>
  <c r="I251" i="8"/>
  <c r="S418" i="8"/>
  <c r="S411" i="8"/>
  <c r="S403" i="8"/>
  <c r="S395" i="8"/>
  <c r="S387" i="8"/>
  <c r="S379" i="8"/>
  <c r="S371" i="8"/>
  <c r="S363" i="8"/>
  <c r="S355" i="8"/>
  <c r="I346" i="8"/>
  <c r="S337" i="8"/>
  <c r="S410" i="8"/>
  <c r="S402" i="8"/>
  <c r="S394" i="8"/>
  <c r="S386" i="8"/>
  <c r="S378" i="8"/>
  <c r="S370" i="8"/>
  <c r="S362" i="8"/>
  <c r="S354" i="8"/>
  <c r="I342" i="8"/>
  <c r="S329" i="8"/>
  <c r="I421" i="8"/>
  <c r="S341" i="8"/>
  <c r="S322" i="8"/>
  <c r="S314" i="8"/>
  <c r="S319" i="8"/>
  <c r="S311" i="8"/>
  <c r="S347" i="8"/>
  <c r="S343" i="8"/>
  <c r="S339" i="8"/>
  <c r="S335" i="8"/>
  <c r="S330" i="8"/>
  <c r="S326" i="8"/>
  <c r="I305" i="8"/>
  <c r="S301" i="8"/>
  <c r="I289" i="8"/>
  <c r="S285" i="8"/>
  <c r="I273" i="8"/>
  <c r="I257" i="8"/>
  <c r="I300" i="8"/>
  <c r="S296" i="8"/>
  <c r="I284" i="8"/>
  <c r="S280" i="8"/>
  <c r="I268" i="8"/>
  <c r="I260" i="8"/>
  <c r="I248" i="8"/>
  <c r="I271" i="8"/>
  <c r="I267" i="8"/>
  <c r="I259" i="8"/>
  <c r="I325" i="8"/>
  <c r="I322" i="8"/>
  <c r="I317" i="8"/>
  <c r="I314" i="8"/>
  <c r="I309" i="8"/>
  <c r="I294" i="8"/>
  <c r="I290" i="8"/>
  <c r="S286" i="8"/>
  <c r="I282" i="8"/>
  <c r="S278" i="8"/>
  <c r="I22" i="8"/>
  <c r="I29" i="8"/>
  <c r="I30" i="8"/>
  <c r="I46" i="8"/>
  <c r="I35" i="8"/>
  <c r="I32" i="8"/>
  <c r="I48" i="8"/>
  <c r="I41" i="8"/>
  <c r="I49" i="8"/>
  <c r="I37" i="8"/>
  <c r="I82" i="8"/>
  <c r="I98" i="8"/>
  <c r="I75" i="8"/>
  <c r="I91" i="8"/>
  <c r="I107" i="8"/>
  <c r="I68" i="8"/>
  <c r="I84" i="8"/>
  <c r="I64" i="8"/>
  <c r="I77" i="8"/>
  <c r="I93" i="8"/>
  <c r="I137" i="8"/>
  <c r="I141" i="8"/>
  <c r="I170" i="8"/>
  <c r="I172" i="8"/>
  <c r="I174" i="8"/>
  <c r="I176" i="8"/>
  <c r="I178" i="8"/>
  <c r="I180" i="8"/>
  <c r="I146" i="8"/>
  <c r="I150" i="8"/>
  <c r="I154" i="8"/>
  <c r="I158" i="8"/>
  <c r="I162" i="8"/>
  <c r="I166" i="8"/>
  <c r="I183" i="8"/>
  <c r="I187" i="8"/>
  <c r="I33" i="8"/>
  <c r="I34" i="8"/>
  <c r="I50" i="8"/>
  <c r="I39" i="8"/>
  <c r="I36" i="8"/>
  <c r="I51" i="8"/>
  <c r="I54" i="8"/>
  <c r="I59" i="8"/>
  <c r="I61" i="8"/>
  <c r="I70" i="8"/>
  <c r="I86" i="8"/>
  <c r="I102" i="8"/>
  <c r="I108" i="8"/>
  <c r="I79" i="8"/>
  <c r="I95" i="8"/>
  <c r="I72" i="8"/>
  <c r="I88" i="8"/>
  <c r="I65" i="8"/>
  <c r="I81" i="8"/>
  <c r="I97" i="8"/>
  <c r="I135" i="8"/>
  <c r="I104" i="8"/>
  <c r="I138" i="8"/>
  <c r="I142" i="8"/>
  <c r="I145" i="8"/>
  <c r="I148" i="8"/>
  <c r="I152" i="8"/>
  <c r="I156" i="8"/>
  <c r="I160" i="8"/>
  <c r="I164" i="8"/>
  <c r="I168" i="8"/>
  <c r="I184" i="8"/>
  <c r="I188" i="8"/>
  <c r="I23" i="8"/>
  <c r="J23" i="8" s="1"/>
  <c r="I38" i="8"/>
  <c r="I27" i="8"/>
  <c r="I43" i="8"/>
  <c r="I24" i="8"/>
  <c r="I40" i="8"/>
  <c r="I45" i="8"/>
  <c r="I57" i="8"/>
  <c r="I53" i="8"/>
  <c r="I56" i="8"/>
  <c r="I74" i="8"/>
  <c r="I90" i="8"/>
  <c r="I106" i="8"/>
  <c r="I66" i="8"/>
  <c r="I83" i="8"/>
  <c r="I99" i="8"/>
  <c r="I76" i="8"/>
  <c r="I92" i="8"/>
  <c r="I62" i="8"/>
  <c r="I69" i="8"/>
  <c r="I85" i="8"/>
  <c r="I101" i="8"/>
  <c r="I96" i="8"/>
  <c r="I112" i="8"/>
  <c r="I116" i="8"/>
  <c r="I120" i="8"/>
  <c r="I124" i="8"/>
  <c r="I128" i="8"/>
  <c r="I132" i="8"/>
  <c r="I110" i="8"/>
  <c r="I114" i="8"/>
  <c r="I118" i="8"/>
  <c r="I122" i="8"/>
  <c r="I126" i="8"/>
  <c r="I130" i="8"/>
  <c r="I134" i="8"/>
  <c r="I111" i="8"/>
  <c r="I115" i="8"/>
  <c r="I119" i="8"/>
  <c r="I123" i="8"/>
  <c r="I127" i="8"/>
  <c r="I131" i="8"/>
  <c r="I139" i="8"/>
  <c r="I169" i="8"/>
  <c r="I171" i="8"/>
  <c r="I173" i="8"/>
  <c r="I175" i="8"/>
  <c r="I177" i="8"/>
  <c r="I179" i="8"/>
  <c r="I181" i="8"/>
  <c r="I144" i="8"/>
  <c r="I185" i="8"/>
  <c r="I189" i="8"/>
  <c r="I25" i="8"/>
  <c r="I26" i="8"/>
  <c r="I42" i="8"/>
  <c r="I31" i="8"/>
  <c r="I47" i="8"/>
  <c r="I28" i="8"/>
  <c r="I44" i="8"/>
  <c r="I52" i="8"/>
  <c r="I55" i="8"/>
  <c r="I58" i="8"/>
  <c r="I60" i="8"/>
  <c r="I78" i="8"/>
  <c r="I94" i="8"/>
  <c r="I71" i="8"/>
  <c r="I87" i="8"/>
  <c r="I103" i="8"/>
  <c r="I80" i="8"/>
  <c r="I63" i="8"/>
  <c r="I67" i="8"/>
  <c r="I73" i="8"/>
  <c r="I89" i="8"/>
  <c r="I105" i="8"/>
  <c r="I109" i="8"/>
  <c r="I113" i="8"/>
  <c r="I117" i="8"/>
  <c r="I121" i="8"/>
  <c r="I125" i="8"/>
  <c r="I129" i="8"/>
  <c r="I133" i="8"/>
  <c r="I100" i="8"/>
  <c r="I136" i="8"/>
  <c r="I140" i="8"/>
  <c r="I147" i="8"/>
  <c r="I151" i="8"/>
  <c r="I155" i="8"/>
  <c r="I159" i="8"/>
  <c r="I163" i="8"/>
  <c r="I167" i="8"/>
  <c r="I143" i="8"/>
  <c r="I149" i="8"/>
  <c r="I153" i="8"/>
  <c r="I157" i="8"/>
  <c r="I161" i="8"/>
  <c r="I165" i="8"/>
  <c r="I182" i="8"/>
  <c r="I186" i="8"/>
  <c r="I190" i="8"/>
  <c r="S420" i="8"/>
  <c r="S417" i="8"/>
  <c r="S409" i="8"/>
  <c r="S401" i="8"/>
  <c r="S393" i="8"/>
  <c r="S385" i="8"/>
  <c r="S377" i="8"/>
  <c r="S369" i="8"/>
  <c r="S361" i="8"/>
  <c r="S353" i="8"/>
  <c r="S325" i="8"/>
  <c r="S419" i="8"/>
  <c r="S416" i="8"/>
  <c r="S408" i="8"/>
  <c r="S400" i="8"/>
  <c r="S392" i="8"/>
  <c r="S384" i="8"/>
  <c r="S376" i="8"/>
  <c r="S368" i="8"/>
  <c r="S360" i="8"/>
  <c r="S352" i="8"/>
  <c r="I347" i="8"/>
  <c r="I343" i="8"/>
  <c r="I339" i="8"/>
  <c r="I335" i="8"/>
  <c r="I331" i="8"/>
  <c r="I327" i="8"/>
  <c r="S320" i="8"/>
  <c r="S312" i="8"/>
  <c r="I345" i="8"/>
  <c r="I341" i="8"/>
  <c r="I337" i="8"/>
  <c r="I333" i="8"/>
  <c r="I330" i="8"/>
  <c r="I326" i="8"/>
  <c r="S317" i="8"/>
  <c r="I419" i="8"/>
  <c r="I417" i="8"/>
  <c r="I415" i="8"/>
  <c r="I413" i="8"/>
  <c r="I411" i="8"/>
  <c r="I409" i="8"/>
  <c r="I407" i="8"/>
  <c r="I405" i="8"/>
  <c r="I403" i="8"/>
  <c r="I401" i="8"/>
  <c r="I399" i="8"/>
  <c r="I397" i="8"/>
  <c r="I395" i="8"/>
  <c r="I393" i="8"/>
  <c r="I391" i="8"/>
  <c r="I389" i="8"/>
  <c r="I387" i="8"/>
  <c r="I385" i="8"/>
  <c r="I383" i="8"/>
  <c r="I381" i="8"/>
  <c r="I379" i="8"/>
  <c r="I377" i="8"/>
  <c r="I375" i="8"/>
  <c r="I373" i="8"/>
  <c r="I371" i="8"/>
  <c r="I369" i="8"/>
  <c r="I367" i="8"/>
  <c r="I365" i="8"/>
  <c r="I363" i="8"/>
  <c r="I361" i="8"/>
  <c r="I359" i="8"/>
  <c r="I357" i="8"/>
  <c r="I355" i="8"/>
  <c r="I353" i="8"/>
  <c r="I351" i="8"/>
  <c r="I349" i="8"/>
  <c r="I301" i="8"/>
  <c r="S297" i="8"/>
  <c r="I285" i="8"/>
  <c r="S281" i="8"/>
  <c r="I269" i="8"/>
  <c r="I253" i="8"/>
  <c r="S310" i="8"/>
  <c r="S308" i="8"/>
  <c r="I296" i="8"/>
  <c r="S292" i="8"/>
  <c r="I280" i="8"/>
  <c r="S276" i="8"/>
  <c r="I256" i="8"/>
  <c r="I307" i="8"/>
  <c r="S303" i="8"/>
  <c r="S299" i="8"/>
  <c r="I255" i="8"/>
  <c r="I324" i="8"/>
  <c r="I319" i="8"/>
  <c r="I316" i="8"/>
  <c r="I258" i="8"/>
  <c r="I262" i="8"/>
  <c r="I278" i="8"/>
  <c r="I270" i="8"/>
  <c r="I286" i="8"/>
  <c r="I302" i="8"/>
  <c r="I263" i="8"/>
  <c r="I279" i="8"/>
  <c r="I295" i="8"/>
  <c r="I264" i="8"/>
  <c r="S274" i="8"/>
  <c r="S282" i="8"/>
  <c r="S298" i="8"/>
  <c r="S275" i="8"/>
  <c r="S291" i="8"/>
  <c r="S307" i="8"/>
  <c r="I420" i="8"/>
  <c r="S415" i="8"/>
  <c r="S407" i="8"/>
  <c r="S399" i="8"/>
  <c r="S391" i="8"/>
  <c r="S383" i="8"/>
  <c r="S375" i="8"/>
  <c r="S367" i="8"/>
  <c r="S359" i="8"/>
  <c r="S351" i="8"/>
  <c r="I338" i="8"/>
  <c r="S345" i="8"/>
  <c r="S327" i="8"/>
  <c r="S414" i="8"/>
  <c r="S406" i="8"/>
  <c r="S398" i="8"/>
  <c r="S390" i="8"/>
  <c r="S382" i="8"/>
  <c r="S374" i="8"/>
  <c r="S366" i="8"/>
  <c r="S358" i="8"/>
  <c r="S350" i="8"/>
  <c r="I334" i="8"/>
  <c r="S333" i="8"/>
  <c r="S346" i="8"/>
  <c r="S342" i="8"/>
  <c r="S338" i="8"/>
  <c r="S334" i="8"/>
  <c r="S318" i="8"/>
  <c r="S344" i="8"/>
  <c r="S340" i="8"/>
  <c r="S336" i="8"/>
  <c r="S332" i="8"/>
  <c r="S323" i="8"/>
  <c r="S315" i="8"/>
  <c r="S328" i="8"/>
  <c r="I297" i="8"/>
  <c r="S293" i="8"/>
  <c r="I281" i="8"/>
  <c r="S277" i="8"/>
  <c r="I265" i="8"/>
  <c r="I308" i="8"/>
  <c r="S304" i="8"/>
  <c r="I292" i="8"/>
  <c r="S288" i="8"/>
  <c r="I276" i="8"/>
  <c r="S272" i="8"/>
  <c r="I250" i="8"/>
  <c r="I303" i="8"/>
  <c r="I299" i="8"/>
  <c r="S295" i="8"/>
  <c r="I291" i="8"/>
  <c r="S287" i="8"/>
  <c r="S283" i="8"/>
  <c r="I321" i="8"/>
  <c r="I318" i="8"/>
  <c r="I313" i="8"/>
  <c r="I310" i="8"/>
  <c r="S306" i="8"/>
  <c r="I266" i="8"/>
  <c r="H22" i="8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213" i="8" s="1"/>
  <c r="H214" i="8" s="1"/>
  <c r="H215" i="8" s="1"/>
  <c r="H216" i="8" s="1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H271" i="8" s="1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H300" i="8" s="1"/>
  <c r="H301" i="8" s="1"/>
  <c r="H302" i="8" s="1"/>
  <c r="H303" i="8" s="1"/>
  <c r="H304" i="8" s="1"/>
  <c r="H305" i="8" s="1"/>
  <c r="H306" i="8" s="1"/>
  <c r="H307" i="8" s="1"/>
  <c r="H308" i="8" s="1"/>
  <c r="H309" i="8" s="1"/>
  <c r="H310" i="8" s="1"/>
  <c r="H311" i="8" s="1"/>
  <c r="H312" i="8" s="1"/>
  <c r="H313" i="8" s="1"/>
  <c r="H314" i="8" s="1"/>
  <c r="H315" i="8" s="1"/>
  <c r="H316" i="8" s="1"/>
  <c r="H317" i="8" s="1"/>
  <c r="H318" i="8" s="1"/>
  <c r="H319" i="8" s="1"/>
  <c r="H320" i="8" s="1"/>
  <c r="H321" i="8" s="1"/>
  <c r="H322" i="8" s="1"/>
  <c r="H323" i="8" s="1"/>
  <c r="H324" i="8" s="1"/>
  <c r="H325" i="8" s="1"/>
  <c r="H326" i="8" s="1"/>
  <c r="H327" i="8" s="1"/>
  <c r="H328" i="8" s="1"/>
  <c r="H329" i="8" s="1"/>
  <c r="H330" i="8" s="1"/>
  <c r="H331" i="8" s="1"/>
  <c r="H332" i="8" s="1"/>
  <c r="H333" i="8" s="1"/>
  <c r="H334" i="8" s="1"/>
  <c r="H335" i="8" s="1"/>
  <c r="H336" i="8" s="1"/>
  <c r="H337" i="8" s="1"/>
  <c r="H338" i="8" s="1"/>
  <c r="H339" i="8" s="1"/>
  <c r="H340" i="8" s="1"/>
  <c r="H341" i="8" s="1"/>
  <c r="H342" i="8" s="1"/>
  <c r="H343" i="8" s="1"/>
  <c r="H344" i="8" s="1"/>
  <c r="H345" i="8" s="1"/>
  <c r="H346" i="8" s="1"/>
  <c r="H347" i="8" s="1"/>
  <c r="H348" i="8" s="1"/>
  <c r="H349" i="8" s="1"/>
  <c r="H350" i="8" s="1"/>
  <c r="H351" i="8" s="1"/>
  <c r="H352" i="8" s="1"/>
  <c r="H353" i="8" s="1"/>
  <c r="H354" i="8" s="1"/>
  <c r="H355" i="8" s="1"/>
  <c r="H356" i="8" s="1"/>
  <c r="H357" i="8" s="1"/>
  <c r="H358" i="8" s="1"/>
  <c r="H359" i="8" s="1"/>
  <c r="H360" i="8" s="1"/>
  <c r="H361" i="8" s="1"/>
  <c r="H362" i="8" s="1"/>
  <c r="H363" i="8" s="1"/>
  <c r="H364" i="8" s="1"/>
  <c r="H365" i="8" s="1"/>
  <c r="H366" i="8" s="1"/>
  <c r="H367" i="8" s="1"/>
  <c r="H368" i="8" s="1"/>
  <c r="H369" i="8" s="1"/>
  <c r="H370" i="8" s="1"/>
  <c r="H371" i="8" s="1"/>
  <c r="H372" i="8" s="1"/>
  <c r="H373" i="8" s="1"/>
  <c r="H374" i="8" s="1"/>
  <c r="H375" i="8" s="1"/>
  <c r="H376" i="8" s="1"/>
  <c r="H377" i="8" s="1"/>
  <c r="H378" i="8" s="1"/>
  <c r="H379" i="8" s="1"/>
  <c r="H380" i="8" s="1"/>
  <c r="H381" i="8" s="1"/>
  <c r="H382" i="8" s="1"/>
  <c r="H383" i="8" s="1"/>
  <c r="H384" i="8" s="1"/>
  <c r="H385" i="8" s="1"/>
  <c r="H386" i="8" s="1"/>
  <c r="H387" i="8" s="1"/>
  <c r="H388" i="8" s="1"/>
  <c r="H389" i="8" s="1"/>
  <c r="H390" i="8" s="1"/>
  <c r="H391" i="8" s="1"/>
  <c r="H392" i="8" s="1"/>
  <c r="H393" i="8" s="1"/>
  <c r="H394" i="8" s="1"/>
  <c r="H395" i="8" s="1"/>
  <c r="H396" i="8" s="1"/>
  <c r="H397" i="8" s="1"/>
  <c r="H398" i="8" s="1"/>
  <c r="H399" i="8" s="1"/>
  <c r="H400" i="8" s="1"/>
  <c r="H401" i="8" s="1"/>
  <c r="H402" i="8" s="1"/>
  <c r="H403" i="8" s="1"/>
  <c r="H404" i="8" s="1"/>
  <c r="H405" i="8" s="1"/>
  <c r="H406" i="8" s="1"/>
  <c r="H407" i="8" s="1"/>
  <c r="H408" i="8" s="1"/>
  <c r="H409" i="8" s="1"/>
  <c r="H410" i="8" s="1"/>
  <c r="H411" i="8" s="1"/>
  <c r="H412" i="8" s="1"/>
  <c r="H413" i="8" s="1"/>
  <c r="H414" i="8" s="1"/>
  <c r="H415" i="8" s="1"/>
  <c r="H416" i="8" s="1"/>
  <c r="H417" i="8" s="1"/>
  <c r="H418" i="8" s="1"/>
  <c r="H419" i="8" s="1"/>
  <c r="H420" i="8" s="1"/>
  <c r="H421" i="8" s="1"/>
  <c r="AG26" i="8"/>
  <c r="AN26" i="8"/>
  <c r="AH25" i="8"/>
  <c r="U27" i="10"/>
  <c r="N27" i="10"/>
  <c r="O26" i="10"/>
  <c r="S8" i="8"/>
  <c r="S258" i="8" s="1"/>
  <c r="P12" i="8"/>
  <c r="BA22" i="20" l="1"/>
  <c r="BB22" i="20"/>
  <c r="BD21" i="20"/>
  <c r="BE21" i="20" s="1"/>
  <c r="S271" i="8"/>
  <c r="S270" i="8"/>
  <c r="X31" i="13"/>
  <c r="AL32" i="13"/>
  <c r="AM31" i="13" s="1"/>
  <c r="AM30" i="13"/>
  <c r="AG36" i="13"/>
  <c r="AH35" i="13"/>
  <c r="J34" i="13"/>
  <c r="R33" i="13"/>
  <c r="W33" i="13" s="1"/>
  <c r="F23" i="20" s="1"/>
  <c r="BC23" i="20" s="1"/>
  <c r="R27" i="11"/>
  <c r="U27" i="11" s="1"/>
  <c r="I27" i="10" s="1"/>
  <c r="J28" i="11"/>
  <c r="AX28" i="11" s="1"/>
  <c r="AL26" i="11"/>
  <c r="AM25" i="11" s="1"/>
  <c r="V25" i="11"/>
  <c r="S267" i="8"/>
  <c r="S266" i="8"/>
  <c r="S268" i="8"/>
  <c r="S269" i="8"/>
  <c r="AT28" i="10"/>
  <c r="AS29" i="10"/>
  <c r="S264" i="8"/>
  <c r="S265" i="8"/>
  <c r="S170" i="8"/>
  <c r="AH29" i="11"/>
  <c r="AN30" i="11"/>
  <c r="AG30" i="11"/>
  <c r="S171" i="8"/>
  <c r="S114" i="8"/>
  <c r="S74" i="8"/>
  <c r="S68" i="8"/>
  <c r="S97" i="8"/>
  <c r="S78" i="8"/>
  <c r="S107" i="8"/>
  <c r="S50" i="8"/>
  <c r="S146" i="8"/>
  <c r="S70" i="8"/>
  <c r="S127" i="8"/>
  <c r="S58" i="8"/>
  <c r="S141" i="8"/>
  <c r="S99" i="8"/>
  <c r="S178" i="8"/>
  <c r="S136" i="8"/>
  <c r="S130" i="8"/>
  <c r="S111" i="8"/>
  <c r="S51" i="8"/>
  <c r="S103" i="8"/>
  <c r="S153" i="8"/>
  <c r="S63" i="8"/>
  <c r="S162" i="8"/>
  <c r="S95" i="8"/>
  <c r="S125" i="8"/>
  <c r="S41" i="8"/>
  <c r="S159" i="8"/>
  <c r="S22" i="8"/>
  <c r="S69" i="8"/>
  <c r="S40" i="8"/>
  <c r="S156" i="8"/>
  <c r="S120" i="8"/>
  <c r="S34" i="8"/>
  <c r="S109" i="8"/>
  <c r="S98" i="8"/>
  <c r="S29" i="8"/>
  <c r="S105" i="8"/>
  <c r="S26" i="8"/>
  <c r="S189" i="8"/>
  <c r="S161" i="8"/>
  <c r="S144" i="8"/>
  <c r="S101" i="8"/>
  <c r="S76" i="8"/>
  <c r="S106" i="8"/>
  <c r="S45" i="8"/>
  <c r="S59" i="8"/>
  <c r="S54" i="8"/>
  <c r="S27" i="8"/>
  <c r="S174" i="8"/>
  <c r="S164" i="8"/>
  <c r="S148" i="8"/>
  <c r="S154" i="8"/>
  <c r="S140" i="8"/>
  <c r="S128" i="8"/>
  <c r="S112" i="8"/>
  <c r="S88" i="8"/>
  <c r="S102" i="8"/>
  <c r="S39" i="8"/>
  <c r="S145" i="8"/>
  <c r="S122" i="8"/>
  <c r="S133" i="8"/>
  <c r="S117" i="8"/>
  <c r="S104" i="8"/>
  <c r="S119" i="8"/>
  <c r="S77" i="8"/>
  <c r="S91" i="8"/>
  <c r="S66" i="8"/>
  <c r="S62" i="8"/>
  <c r="S32" i="8"/>
  <c r="S46" i="8"/>
  <c r="S175" i="8"/>
  <c r="S167" i="8"/>
  <c r="S151" i="8"/>
  <c r="S137" i="8"/>
  <c r="S73" i="8"/>
  <c r="S71" i="8"/>
  <c r="S44" i="8"/>
  <c r="S31" i="8"/>
  <c r="S157" i="8"/>
  <c r="S143" i="8"/>
  <c r="S85" i="8"/>
  <c r="S67" i="8"/>
  <c r="S90" i="8"/>
  <c r="S37" i="8"/>
  <c r="S57" i="8"/>
  <c r="S52" i="8"/>
  <c r="S38" i="8"/>
  <c r="S172" i="8"/>
  <c r="S160" i="8"/>
  <c r="S166" i="8"/>
  <c r="S150" i="8"/>
  <c r="S138" i="8"/>
  <c r="S124" i="8"/>
  <c r="S108" i="8"/>
  <c r="S72" i="8"/>
  <c r="S86" i="8"/>
  <c r="S23" i="8"/>
  <c r="S134" i="8"/>
  <c r="S118" i="8"/>
  <c r="S129" i="8"/>
  <c r="S113" i="8"/>
  <c r="S131" i="8"/>
  <c r="S115" i="8"/>
  <c r="S84" i="8"/>
  <c r="S75" i="8"/>
  <c r="S49" i="8"/>
  <c r="S60" i="8"/>
  <c r="S53" i="8"/>
  <c r="S30" i="8"/>
  <c r="S173" i="8"/>
  <c r="S163" i="8"/>
  <c r="S147" i="8"/>
  <c r="S135" i="8"/>
  <c r="S80" i="8"/>
  <c r="S94" i="8"/>
  <c r="S28" i="8"/>
  <c r="S42" i="8"/>
  <c r="S165" i="8"/>
  <c r="S149" i="8"/>
  <c r="S100" i="8"/>
  <c r="S92" i="8"/>
  <c r="S83" i="8"/>
  <c r="S56" i="8"/>
  <c r="S61" i="8"/>
  <c r="S24" i="8"/>
  <c r="S43" i="8"/>
  <c r="S176" i="8"/>
  <c r="S168" i="8"/>
  <c r="S152" i="8"/>
  <c r="S158" i="8"/>
  <c r="S142" i="8"/>
  <c r="S132" i="8"/>
  <c r="S116" i="8"/>
  <c r="S81" i="8"/>
  <c r="S79" i="8"/>
  <c r="S36" i="8"/>
  <c r="S33" i="8"/>
  <c r="S126" i="8"/>
  <c r="S110" i="8"/>
  <c r="S121" i="8"/>
  <c r="S96" i="8"/>
  <c r="S123" i="8"/>
  <c r="S93" i="8"/>
  <c r="S65" i="8"/>
  <c r="S82" i="8"/>
  <c r="S64" i="8"/>
  <c r="S48" i="8"/>
  <c r="S35" i="8"/>
  <c r="S177" i="8"/>
  <c r="S169" i="8"/>
  <c r="S155" i="8"/>
  <c r="S139" i="8"/>
  <c r="S89" i="8"/>
  <c r="S87" i="8"/>
  <c r="S55" i="8"/>
  <c r="S47" i="8"/>
  <c r="S179" i="8"/>
  <c r="S263" i="8"/>
  <c r="S262" i="8"/>
  <c r="S180" i="8"/>
  <c r="BA29" i="10"/>
  <c r="BB29" i="10" s="1"/>
  <c r="S261" i="8"/>
  <c r="AK29" i="10"/>
  <c r="AL29" i="10" s="1"/>
  <c r="S181" i="8"/>
  <c r="S182" i="8"/>
  <c r="S184" i="8"/>
  <c r="S183" i="8"/>
  <c r="S257" i="8"/>
  <c r="S260" i="8"/>
  <c r="S259" i="8"/>
  <c r="S185" i="8"/>
  <c r="S186" i="8"/>
  <c r="AC28" i="10"/>
  <c r="AD28" i="10" s="1"/>
  <c r="S187" i="8"/>
  <c r="S188" i="8"/>
  <c r="S190" i="8"/>
  <c r="S193" i="8"/>
  <c r="S197" i="8"/>
  <c r="S201" i="8"/>
  <c r="S205" i="8"/>
  <c r="S209" i="8"/>
  <c r="S213" i="8"/>
  <c r="S217" i="8"/>
  <c r="S219" i="8"/>
  <c r="S221" i="8"/>
  <c r="S194" i="8"/>
  <c r="S198" i="8"/>
  <c r="S202" i="8"/>
  <c r="S206" i="8"/>
  <c r="S210" i="8"/>
  <c r="S214" i="8"/>
  <c r="S218" i="8"/>
  <c r="S207" i="8"/>
  <c r="S211" i="8"/>
  <c r="S215" i="8"/>
  <c r="S191" i="8"/>
  <c r="S195" i="8"/>
  <c r="S199" i="8"/>
  <c r="S203" i="8"/>
  <c r="S208" i="8"/>
  <c r="S212" i="8"/>
  <c r="S216" i="8"/>
  <c r="S220" i="8"/>
  <c r="S222" i="8"/>
  <c r="S192" i="8"/>
  <c r="S196" i="8"/>
  <c r="S200" i="8"/>
  <c r="S204" i="8"/>
  <c r="S254" i="8"/>
  <c r="S223" i="8"/>
  <c r="S225" i="8"/>
  <c r="S227" i="8"/>
  <c r="S229" i="8"/>
  <c r="S231" i="8"/>
  <c r="S233" i="8"/>
  <c r="S235" i="8"/>
  <c r="S237" i="8"/>
  <c r="S239" i="8"/>
  <c r="S241" i="8"/>
  <c r="S243" i="8"/>
  <c r="S245" i="8"/>
  <c r="S247" i="8"/>
  <c r="S249" i="8"/>
  <c r="S251" i="8"/>
  <c r="S224" i="8"/>
  <c r="S226" i="8"/>
  <c r="S228" i="8"/>
  <c r="S230" i="8"/>
  <c r="S232" i="8"/>
  <c r="S234" i="8"/>
  <c r="S236" i="8"/>
  <c r="S238" i="8"/>
  <c r="S240" i="8"/>
  <c r="S242" i="8"/>
  <c r="S244" i="8"/>
  <c r="S246" i="8"/>
  <c r="S248" i="8"/>
  <c r="S250" i="8"/>
  <c r="S255" i="8"/>
  <c r="S252" i="8"/>
  <c r="S256" i="8"/>
  <c r="S253" i="8"/>
  <c r="R23" i="8"/>
  <c r="J24" i="8"/>
  <c r="AG27" i="8"/>
  <c r="AN27" i="8"/>
  <c r="AH26" i="8"/>
  <c r="U28" i="10"/>
  <c r="O27" i="10"/>
  <c r="N28" i="10"/>
  <c r="BD22" i="20" l="1"/>
  <c r="BE22" i="20" s="1"/>
  <c r="BA23" i="20"/>
  <c r="BB23" i="20"/>
  <c r="X32" i="13"/>
  <c r="AL33" i="13"/>
  <c r="R34" i="13"/>
  <c r="W34" i="13" s="1"/>
  <c r="F24" i="20" s="1"/>
  <c r="BC24" i="20" s="1"/>
  <c r="J35" i="13"/>
  <c r="AG37" i="13"/>
  <c r="AH36" i="13"/>
  <c r="AL27" i="11"/>
  <c r="AM26" i="11" s="1"/>
  <c r="V26" i="11"/>
  <c r="J29" i="11"/>
  <c r="AX29" i="11" s="1"/>
  <c r="R28" i="11"/>
  <c r="U28" i="11" s="1"/>
  <c r="I28" i="10" s="1"/>
  <c r="AT29" i="10"/>
  <c r="AS30" i="10"/>
  <c r="AH30" i="11"/>
  <c r="AN31" i="11"/>
  <c r="AG31" i="11"/>
  <c r="U22" i="8"/>
  <c r="U23" i="8"/>
  <c r="BA30" i="10"/>
  <c r="BB30" i="10" s="1"/>
  <c r="AK30" i="10"/>
  <c r="AL30" i="10" s="1"/>
  <c r="AC29" i="10"/>
  <c r="AD29" i="10" s="1"/>
  <c r="R24" i="8"/>
  <c r="U24" i="8" s="1"/>
  <c r="J25" i="8"/>
  <c r="AG28" i="8"/>
  <c r="AN28" i="8"/>
  <c r="AH27" i="8"/>
  <c r="U29" i="10"/>
  <c r="O28" i="10"/>
  <c r="N29" i="10"/>
  <c r="BD23" i="20" l="1"/>
  <c r="BE23" i="20" s="1"/>
  <c r="BA24" i="20"/>
  <c r="BB24" i="20"/>
  <c r="X33" i="13"/>
  <c r="AL34" i="13"/>
  <c r="AM33" i="13" s="1"/>
  <c r="AM32" i="13"/>
  <c r="AG38" i="13"/>
  <c r="AH37" i="13"/>
  <c r="J36" i="13"/>
  <c r="R35" i="13"/>
  <c r="W35" i="13" s="1"/>
  <c r="F25" i="20" s="1"/>
  <c r="BC25" i="20" s="1"/>
  <c r="R29" i="11"/>
  <c r="U29" i="11" s="1"/>
  <c r="I29" i="10" s="1"/>
  <c r="J30" i="11"/>
  <c r="AX30" i="11" s="1"/>
  <c r="V27" i="11"/>
  <c r="AL28" i="11"/>
  <c r="AM27" i="11" s="1"/>
  <c r="AT30" i="10"/>
  <c r="AS31" i="10"/>
  <c r="S22" i="10"/>
  <c r="S23" i="10"/>
  <c r="T22" i="10" s="1"/>
  <c r="AH31" i="11"/>
  <c r="AN32" i="11"/>
  <c r="AG32" i="11"/>
  <c r="AL22" i="8"/>
  <c r="AL23" i="8"/>
  <c r="AM22" i="8" s="1"/>
  <c r="V22" i="8"/>
  <c r="BA31" i="10"/>
  <c r="BB31" i="10" s="1"/>
  <c r="AK31" i="10"/>
  <c r="AL31" i="10" s="1"/>
  <c r="AC30" i="10"/>
  <c r="AD30" i="10" s="1"/>
  <c r="V23" i="8"/>
  <c r="S24" i="10"/>
  <c r="T23" i="10" s="1"/>
  <c r="R25" i="8"/>
  <c r="U25" i="8" s="1"/>
  <c r="J26" i="8"/>
  <c r="AG29" i="8"/>
  <c r="AN29" i="8"/>
  <c r="AH28" i="8"/>
  <c r="U30" i="10"/>
  <c r="O29" i="10"/>
  <c r="N30" i="10"/>
  <c r="AL24" i="8"/>
  <c r="AM23" i="8" s="1"/>
  <c r="BA25" i="20" l="1"/>
  <c r="BB25" i="20"/>
  <c r="BD24" i="20"/>
  <c r="BE24" i="20" s="1"/>
  <c r="X34" i="13"/>
  <c r="AL35" i="13"/>
  <c r="AM34" i="13" s="1"/>
  <c r="AG39" i="13"/>
  <c r="AH38" i="13"/>
  <c r="J37" i="13"/>
  <c r="R36" i="13"/>
  <c r="W36" i="13" s="1"/>
  <c r="F26" i="20" s="1"/>
  <c r="BC26" i="20" s="1"/>
  <c r="R30" i="11"/>
  <c r="U30" i="11" s="1"/>
  <c r="I30" i="10" s="1"/>
  <c r="AL29" i="11"/>
  <c r="AM28" i="11" s="1"/>
  <c r="V28" i="11"/>
  <c r="J31" i="11"/>
  <c r="AX31" i="11" s="1"/>
  <c r="AT31" i="10"/>
  <c r="AS32" i="10"/>
  <c r="AH32" i="11"/>
  <c r="AN33" i="11"/>
  <c r="AG33" i="11"/>
  <c r="BA32" i="10"/>
  <c r="BB32" i="10" s="1"/>
  <c r="AK32" i="10"/>
  <c r="AL32" i="10" s="1"/>
  <c r="AC31" i="10"/>
  <c r="AD31" i="10" s="1"/>
  <c r="V24" i="8"/>
  <c r="S25" i="10"/>
  <c r="T24" i="10" s="1"/>
  <c r="R26" i="8"/>
  <c r="U26" i="8" s="1"/>
  <c r="J27" i="8"/>
  <c r="AG30" i="8"/>
  <c r="AN30" i="8"/>
  <c r="AH29" i="8"/>
  <c r="U31" i="10"/>
  <c r="N31" i="10"/>
  <c r="O30" i="10"/>
  <c r="AL25" i="8"/>
  <c r="BA26" i="20" l="1"/>
  <c r="BB26" i="20"/>
  <c r="BD25" i="20"/>
  <c r="BE25" i="20" s="1"/>
  <c r="X35" i="13"/>
  <c r="AL36" i="13"/>
  <c r="J38" i="13"/>
  <c r="R37" i="13"/>
  <c r="W37" i="13" s="1"/>
  <c r="F27" i="20" s="1"/>
  <c r="BC27" i="20" s="1"/>
  <c r="AG40" i="13"/>
  <c r="AH39" i="13"/>
  <c r="V29" i="11"/>
  <c r="AL30" i="11"/>
  <c r="AM29" i="11" s="1"/>
  <c r="R31" i="11"/>
  <c r="U31" i="11" s="1"/>
  <c r="I31" i="10" s="1"/>
  <c r="J32" i="11"/>
  <c r="AX32" i="11" s="1"/>
  <c r="AT32" i="10"/>
  <c r="AS33" i="10"/>
  <c r="AH33" i="11"/>
  <c r="AG34" i="11"/>
  <c r="AN34" i="11"/>
  <c r="BA33" i="10"/>
  <c r="BB33" i="10" s="1"/>
  <c r="AK33" i="10"/>
  <c r="AL33" i="10" s="1"/>
  <c r="AC32" i="10"/>
  <c r="AD32" i="10" s="1"/>
  <c r="V25" i="8"/>
  <c r="S26" i="10"/>
  <c r="T25" i="10" s="1"/>
  <c r="AM24" i="8"/>
  <c r="R27" i="8"/>
  <c r="U27" i="8" s="1"/>
  <c r="J28" i="8"/>
  <c r="AG31" i="8"/>
  <c r="AN31" i="8"/>
  <c r="AH30" i="8"/>
  <c r="U32" i="10"/>
  <c r="N32" i="10"/>
  <c r="O31" i="10"/>
  <c r="AL26" i="8"/>
  <c r="AM25" i="8" s="1"/>
  <c r="BA27" i="20" l="1"/>
  <c r="BB27" i="20"/>
  <c r="BD26" i="20"/>
  <c r="BE26" i="20" s="1"/>
  <c r="X36" i="13"/>
  <c r="AL37" i="13"/>
  <c r="R38" i="13"/>
  <c r="W38" i="13" s="1"/>
  <c r="F28" i="20" s="1"/>
  <c r="BC28" i="20" s="1"/>
  <c r="J39" i="13"/>
  <c r="AG41" i="13"/>
  <c r="AH40" i="13"/>
  <c r="AM35" i="13"/>
  <c r="J33" i="11"/>
  <c r="AX33" i="11" s="1"/>
  <c r="R32" i="11"/>
  <c r="U32" i="11" s="1"/>
  <c r="I32" i="10" s="1"/>
  <c r="AL31" i="11"/>
  <c r="AM30" i="11" s="1"/>
  <c r="V30" i="11"/>
  <c r="AT33" i="10"/>
  <c r="AS34" i="10"/>
  <c r="AH34" i="11"/>
  <c r="AN35" i="11"/>
  <c r="AG35" i="11"/>
  <c r="BA34" i="10"/>
  <c r="BB34" i="10" s="1"/>
  <c r="AK34" i="10"/>
  <c r="AL34" i="10" s="1"/>
  <c r="AC33" i="10"/>
  <c r="AD33" i="10" s="1"/>
  <c r="V26" i="8"/>
  <c r="S27" i="10"/>
  <c r="T26" i="10" s="1"/>
  <c r="R28" i="8"/>
  <c r="U28" i="8" s="1"/>
  <c r="J29" i="8"/>
  <c r="AG32" i="8"/>
  <c r="AN32" i="8"/>
  <c r="AH31" i="8"/>
  <c r="U33" i="10"/>
  <c r="O32" i="10"/>
  <c r="N33" i="10"/>
  <c r="AL27" i="8"/>
  <c r="H9" i="3"/>
  <c r="BD27" i="20" l="1"/>
  <c r="BE27" i="20" s="1"/>
  <c r="BA28" i="20"/>
  <c r="BB28" i="20"/>
  <c r="X37" i="13"/>
  <c r="AL38" i="13"/>
  <c r="J40" i="13"/>
  <c r="R39" i="13"/>
  <c r="W39" i="13" s="1"/>
  <c r="F29" i="20" s="1"/>
  <c r="BC29" i="20" s="1"/>
  <c r="AM36" i="13"/>
  <c r="AG42" i="13"/>
  <c r="AH41" i="13"/>
  <c r="R33" i="11"/>
  <c r="U33" i="11" s="1"/>
  <c r="I33" i="10" s="1"/>
  <c r="J34" i="11"/>
  <c r="AX34" i="11" s="1"/>
  <c r="AL32" i="11"/>
  <c r="AM31" i="11" s="1"/>
  <c r="V31" i="11"/>
  <c r="AT34" i="10"/>
  <c r="AS35" i="10"/>
  <c r="AH35" i="11"/>
  <c r="AN36" i="11"/>
  <c r="AG36" i="11"/>
  <c r="BA35" i="10"/>
  <c r="BB35" i="10" s="1"/>
  <c r="AK35" i="10"/>
  <c r="AL35" i="10" s="1"/>
  <c r="AC34" i="10"/>
  <c r="AD34" i="10" s="1"/>
  <c r="V27" i="8"/>
  <c r="S28" i="10"/>
  <c r="T27" i="10" s="1"/>
  <c r="AM26" i="8"/>
  <c r="R29" i="8"/>
  <c r="U29" i="8" s="1"/>
  <c r="J30" i="8"/>
  <c r="AG33" i="8"/>
  <c r="AN33" i="8"/>
  <c r="AH32" i="8"/>
  <c r="U34" i="10"/>
  <c r="N34" i="10"/>
  <c r="O33" i="10"/>
  <c r="AL28" i="8"/>
  <c r="AM27" i="8" s="1"/>
  <c r="H7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8" i="3"/>
  <c r="H6" i="3"/>
  <c r="H5" i="3"/>
  <c r="BD28" i="20" l="1"/>
  <c r="BE28" i="20" s="1"/>
  <c r="BA29" i="20"/>
  <c r="BB29" i="20"/>
  <c r="X38" i="13"/>
  <c r="AL39" i="13"/>
  <c r="AM38" i="13" s="1"/>
  <c r="AG43" i="13"/>
  <c r="AH42" i="13"/>
  <c r="AM37" i="13"/>
  <c r="J41" i="13"/>
  <c r="R40" i="13"/>
  <c r="W40" i="13" s="1"/>
  <c r="F30" i="20" s="1"/>
  <c r="BC30" i="20" s="1"/>
  <c r="J35" i="11"/>
  <c r="AX35" i="11" s="1"/>
  <c r="R34" i="11"/>
  <c r="U34" i="11" s="1"/>
  <c r="I34" i="10" s="1"/>
  <c r="AL33" i="11"/>
  <c r="AM32" i="11" s="1"/>
  <c r="V32" i="11"/>
  <c r="AT35" i="10"/>
  <c r="AS36" i="10"/>
  <c r="AH36" i="11"/>
  <c r="AN37" i="11"/>
  <c r="AG37" i="11"/>
  <c r="BA36" i="10"/>
  <c r="BB36" i="10" s="1"/>
  <c r="AK36" i="10"/>
  <c r="AL36" i="10" s="1"/>
  <c r="AC35" i="10"/>
  <c r="AD35" i="10" s="1"/>
  <c r="V28" i="8"/>
  <c r="S29" i="10"/>
  <c r="T28" i="10" s="1"/>
  <c r="R30" i="8"/>
  <c r="U30" i="8" s="1"/>
  <c r="J31" i="8"/>
  <c r="AG34" i="8"/>
  <c r="AN34" i="8"/>
  <c r="AH33" i="8"/>
  <c r="U35" i="10"/>
  <c r="N35" i="10"/>
  <c r="O34" i="10"/>
  <c r="AL29" i="8"/>
  <c r="AM28" i="8" s="1"/>
  <c r="BD29" i="20" l="1"/>
  <c r="BE29" i="20" s="1"/>
  <c r="BA30" i="20"/>
  <c r="BB30" i="20"/>
  <c r="X39" i="13"/>
  <c r="AL40" i="13"/>
  <c r="AM39" i="13" s="1"/>
  <c r="AG44" i="13"/>
  <c r="AH43" i="13"/>
  <c r="J42" i="13"/>
  <c r="R41" i="13"/>
  <c r="W41" i="13" s="1"/>
  <c r="F31" i="20" s="1"/>
  <c r="BC31" i="20" s="1"/>
  <c r="R35" i="11"/>
  <c r="U35" i="11" s="1"/>
  <c r="I35" i="10" s="1"/>
  <c r="J36" i="11"/>
  <c r="AX36" i="11" s="1"/>
  <c r="AL34" i="11"/>
  <c r="AM33" i="11" s="1"/>
  <c r="V33" i="11"/>
  <c r="AT36" i="10"/>
  <c r="AS37" i="10"/>
  <c r="AH37" i="11"/>
  <c r="AN38" i="11"/>
  <c r="AG38" i="11"/>
  <c r="BA37" i="10"/>
  <c r="BB37" i="10" s="1"/>
  <c r="AK37" i="10"/>
  <c r="AL37" i="10" s="1"/>
  <c r="AC36" i="10"/>
  <c r="AD36" i="10" s="1"/>
  <c r="V29" i="8"/>
  <c r="S30" i="10"/>
  <c r="T29" i="10" s="1"/>
  <c r="R31" i="8"/>
  <c r="U31" i="8" s="1"/>
  <c r="J32" i="8"/>
  <c r="AG35" i="8"/>
  <c r="AN35" i="8"/>
  <c r="AH34" i="8"/>
  <c r="U36" i="10"/>
  <c r="N36" i="10"/>
  <c r="O35" i="10"/>
  <c r="AL30" i="8"/>
  <c r="AM29" i="8" s="1"/>
  <c r="BD30" i="20" l="1"/>
  <c r="BE30" i="20" s="1"/>
  <c r="BA31" i="20"/>
  <c r="BB31" i="20"/>
  <c r="X40" i="13"/>
  <c r="AL41" i="13"/>
  <c r="AG45" i="13"/>
  <c r="AH44" i="13"/>
  <c r="R42" i="13"/>
  <c r="W42" i="13" s="1"/>
  <c r="F32" i="20" s="1"/>
  <c r="BC32" i="20" s="1"/>
  <c r="J43" i="13"/>
  <c r="J37" i="11"/>
  <c r="AX37" i="11" s="1"/>
  <c r="V34" i="11"/>
  <c r="AL35" i="11"/>
  <c r="AM34" i="11" s="1"/>
  <c r="R36" i="11"/>
  <c r="U36" i="11" s="1"/>
  <c r="I36" i="10" s="1"/>
  <c r="AT37" i="10"/>
  <c r="AS38" i="10"/>
  <c r="AH38" i="11"/>
  <c r="AN39" i="11"/>
  <c r="AG39" i="11"/>
  <c r="BA38" i="10"/>
  <c r="BB38" i="10" s="1"/>
  <c r="AK38" i="10"/>
  <c r="AL38" i="10" s="1"/>
  <c r="AC37" i="10"/>
  <c r="AD37" i="10" s="1"/>
  <c r="V30" i="8"/>
  <c r="S31" i="10"/>
  <c r="T30" i="10" s="1"/>
  <c r="R32" i="8"/>
  <c r="U32" i="8" s="1"/>
  <c r="J33" i="8"/>
  <c r="AG36" i="8"/>
  <c r="AN36" i="8"/>
  <c r="AH35" i="8"/>
  <c r="U37" i="10"/>
  <c r="O36" i="10"/>
  <c r="N37" i="10"/>
  <c r="AL31" i="8"/>
  <c r="AM30" i="8" s="1"/>
  <c r="BA32" i="20" l="1"/>
  <c r="BB32" i="20"/>
  <c r="BD31" i="20"/>
  <c r="BE31" i="20" s="1"/>
  <c r="X41" i="13"/>
  <c r="AL42" i="13"/>
  <c r="J44" i="13"/>
  <c r="R43" i="13"/>
  <c r="W43" i="13" s="1"/>
  <c r="F33" i="20" s="1"/>
  <c r="BC33" i="20" s="1"/>
  <c r="AG46" i="13"/>
  <c r="AH45" i="13"/>
  <c r="AM40" i="13"/>
  <c r="AL36" i="11"/>
  <c r="AM35" i="11" s="1"/>
  <c r="V35" i="11"/>
  <c r="J38" i="11"/>
  <c r="AX38" i="11" s="1"/>
  <c r="R37" i="11"/>
  <c r="U37" i="11" s="1"/>
  <c r="I37" i="10" s="1"/>
  <c r="AT38" i="10"/>
  <c r="AS39" i="10"/>
  <c r="AH39" i="11"/>
  <c r="AG40" i="11"/>
  <c r="AN40" i="11"/>
  <c r="BA39" i="10"/>
  <c r="BB39" i="10" s="1"/>
  <c r="AK39" i="10"/>
  <c r="AL39" i="10" s="1"/>
  <c r="AC38" i="10"/>
  <c r="AD38" i="10" s="1"/>
  <c r="V31" i="8"/>
  <c r="S32" i="10"/>
  <c r="T31" i="10" s="1"/>
  <c r="R33" i="8"/>
  <c r="U33" i="8" s="1"/>
  <c r="J34" i="8"/>
  <c r="AG37" i="8"/>
  <c r="AN37" i="8"/>
  <c r="AH36" i="8"/>
  <c r="U38" i="10"/>
  <c r="O37" i="10"/>
  <c r="N38" i="10"/>
  <c r="AL32" i="8"/>
  <c r="AM31" i="8" s="1"/>
  <c r="BA33" i="20" l="1"/>
  <c r="BB33" i="20"/>
  <c r="BD32" i="20"/>
  <c r="BE32" i="20" s="1"/>
  <c r="X42" i="13"/>
  <c r="AL43" i="13"/>
  <c r="AG47" i="13"/>
  <c r="AH46" i="13"/>
  <c r="J45" i="13"/>
  <c r="R44" i="13"/>
  <c r="W44" i="13" s="1"/>
  <c r="F34" i="20" s="1"/>
  <c r="BC34" i="20" s="1"/>
  <c r="AM41" i="13"/>
  <c r="V36" i="11"/>
  <c r="AL37" i="11"/>
  <c r="AM36" i="11" s="1"/>
  <c r="J39" i="11"/>
  <c r="AX39" i="11" s="1"/>
  <c r="R38" i="11"/>
  <c r="U38" i="11" s="1"/>
  <c r="I38" i="10" s="1"/>
  <c r="AT39" i="10"/>
  <c r="AS40" i="10"/>
  <c r="AH40" i="11"/>
  <c r="AN41" i="11"/>
  <c r="AG41" i="11"/>
  <c r="BA40" i="10"/>
  <c r="BB40" i="10" s="1"/>
  <c r="AK40" i="10"/>
  <c r="AL40" i="10" s="1"/>
  <c r="AC39" i="10"/>
  <c r="AD39" i="10" s="1"/>
  <c r="V32" i="8"/>
  <c r="S33" i="10"/>
  <c r="T32" i="10" s="1"/>
  <c r="R34" i="8"/>
  <c r="U34" i="8" s="1"/>
  <c r="J35" i="8"/>
  <c r="AG38" i="8"/>
  <c r="AN38" i="8"/>
  <c r="AH37" i="8"/>
  <c r="U39" i="10"/>
  <c r="N39" i="10"/>
  <c r="O38" i="10"/>
  <c r="AL33" i="8"/>
  <c r="AM32" i="8" s="1"/>
  <c r="BD33" i="20" l="1"/>
  <c r="BE33" i="20" s="1"/>
  <c r="BA34" i="20"/>
  <c r="BB34" i="20"/>
  <c r="X43" i="13"/>
  <c r="AL44" i="13"/>
  <c r="AG48" i="13"/>
  <c r="AH47" i="13"/>
  <c r="J46" i="13"/>
  <c r="R45" i="13"/>
  <c r="W45" i="13" s="1"/>
  <c r="F35" i="20" s="1"/>
  <c r="BC35" i="20" s="1"/>
  <c r="AM42" i="13"/>
  <c r="J40" i="11"/>
  <c r="AX40" i="11" s="1"/>
  <c r="V37" i="11"/>
  <c r="R39" i="11"/>
  <c r="U39" i="11" s="1"/>
  <c r="I39" i="10" s="1"/>
  <c r="AL38" i="11"/>
  <c r="AM37" i="11" s="1"/>
  <c r="AT40" i="10"/>
  <c r="AS41" i="10"/>
  <c r="AH41" i="11"/>
  <c r="AN42" i="11"/>
  <c r="AG42" i="11"/>
  <c r="BA41" i="10"/>
  <c r="BB41" i="10" s="1"/>
  <c r="AK41" i="10"/>
  <c r="AL41" i="10" s="1"/>
  <c r="AC40" i="10"/>
  <c r="AD40" i="10" s="1"/>
  <c r="V33" i="8"/>
  <c r="S34" i="10"/>
  <c r="T33" i="10" s="1"/>
  <c r="R35" i="8"/>
  <c r="U35" i="8" s="1"/>
  <c r="J36" i="8"/>
  <c r="AG39" i="8"/>
  <c r="AN39" i="8"/>
  <c r="AH38" i="8"/>
  <c r="U40" i="10"/>
  <c r="N40" i="10"/>
  <c r="O39" i="10"/>
  <c r="AL34" i="8"/>
  <c r="AM33" i="8" s="1"/>
  <c r="BD34" i="20" l="1"/>
  <c r="BE34" i="20" s="1"/>
  <c r="BA35" i="20"/>
  <c r="BB35" i="20"/>
  <c r="X44" i="13"/>
  <c r="AL45" i="13"/>
  <c r="AG49" i="13"/>
  <c r="AH48" i="13"/>
  <c r="R46" i="13"/>
  <c r="W46" i="13" s="1"/>
  <c r="F36" i="20" s="1"/>
  <c r="BC36" i="20" s="1"/>
  <c r="J47" i="13"/>
  <c r="AM43" i="13"/>
  <c r="R40" i="11"/>
  <c r="U40" i="11" s="1"/>
  <c r="I40" i="10" s="1"/>
  <c r="J41" i="11"/>
  <c r="AX41" i="11" s="1"/>
  <c r="AL39" i="11"/>
  <c r="AM38" i="11" s="1"/>
  <c r="V38" i="11"/>
  <c r="AT41" i="10"/>
  <c r="AS42" i="10"/>
  <c r="AH42" i="11"/>
  <c r="AN43" i="11"/>
  <c r="AG43" i="11"/>
  <c r="BA42" i="10"/>
  <c r="BB42" i="10" s="1"/>
  <c r="AK42" i="10"/>
  <c r="AL42" i="10" s="1"/>
  <c r="AC41" i="10"/>
  <c r="AD41" i="10" s="1"/>
  <c r="V34" i="8"/>
  <c r="S35" i="10"/>
  <c r="T34" i="10" s="1"/>
  <c r="R36" i="8"/>
  <c r="U36" i="8" s="1"/>
  <c r="J37" i="8"/>
  <c r="AG40" i="8"/>
  <c r="AN40" i="8"/>
  <c r="AH39" i="8"/>
  <c r="U41" i="10"/>
  <c r="O40" i="10"/>
  <c r="N41" i="10"/>
  <c r="AL35" i="8"/>
  <c r="AM34" i="8" s="1"/>
  <c r="BD35" i="20" l="1"/>
  <c r="BE35" i="20" s="1"/>
  <c r="BA36" i="20"/>
  <c r="BB36" i="20"/>
  <c r="X45" i="13"/>
  <c r="AL46" i="13"/>
  <c r="J48" i="13"/>
  <c r="R47" i="13"/>
  <c r="W47" i="13" s="1"/>
  <c r="F37" i="20" s="1"/>
  <c r="BC37" i="20" s="1"/>
  <c r="AM44" i="13"/>
  <c r="AG50" i="13"/>
  <c r="AH49" i="13"/>
  <c r="V39" i="11"/>
  <c r="AL40" i="11"/>
  <c r="AM39" i="11" s="1"/>
  <c r="J42" i="11"/>
  <c r="AX42" i="11" s="1"/>
  <c r="R41" i="11"/>
  <c r="U41" i="11" s="1"/>
  <c r="I41" i="10" s="1"/>
  <c r="AT42" i="10"/>
  <c r="AS43" i="10"/>
  <c r="AH43" i="11"/>
  <c r="AN44" i="11"/>
  <c r="AG44" i="11"/>
  <c r="BA43" i="10"/>
  <c r="BB43" i="10" s="1"/>
  <c r="AK43" i="10"/>
  <c r="AL43" i="10" s="1"/>
  <c r="AC42" i="10"/>
  <c r="AD42" i="10" s="1"/>
  <c r="V35" i="8"/>
  <c r="S36" i="10"/>
  <c r="T35" i="10" s="1"/>
  <c r="R37" i="8"/>
  <c r="U37" i="8" s="1"/>
  <c r="J38" i="8"/>
  <c r="AG41" i="8"/>
  <c r="AN41" i="8"/>
  <c r="AH40" i="8"/>
  <c r="U42" i="10"/>
  <c r="O41" i="10"/>
  <c r="N42" i="10"/>
  <c r="AL36" i="8"/>
  <c r="AM35" i="8" s="1"/>
  <c r="BD36" i="20" l="1"/>
  <c r="BE36" i="20" s="1"/>
  <c r="BA37" i="20"/>
  <c r="BB37" i="20"/>
  <c r="X46" i="13"/>
  <c r="AL47" i="13"/>
  <c r="AM46" i="13" s="1"/>
  <c r="AG51" i="13"/>
  <c r="AH50" i="13"/>
  <c r="AM45" i="13"/>
  <c r="J49" i="13"/>
  <c r="R48" i="13"/>
  <c r="W48" i="13" s="1"/>
  <c r="F38" i="20" s="1"/>
  <c r="BC38" i="20" s="1"/>
  <c r="R42" i="11"/>
  <c r="U42" i="11" s="1"/>
  <c r="I42" i="10" s="1"/>
  <c r="J43" i="11"/>
  <c r="AX43" i="11" s="1"/>
  <c r="V40" i="11"/>
  <c r="AL41" i="11"/>
  <c r="AM40" i="11" s="1"/>
  <c r="AT43" i="10"/>
  <c r="AS44" i="10"/>
  <c r="AH44" i="11"/>
  <c r="AN45" i="11"/>
  <c r="AG45" i="11"/>
  <c r="BA44" i="10"/>
  <c r="BB44" i="10" s="1"/>
  <c r="AK44" i="10"/>
  <c r="AL44" i="10" s="1"/>
  <c r="AC43" i="10"/>
  <c r="AD43" i="10" s="1"/>
  <c r="V36" i="8"/>
  <c r="S37" i="10"/>
  <c r="T36" i="10" s="1"/>
  <c r="R38" i="8"/>
  <c r="U38" i="8" s="1"/>
  <c r="J39" i="8"/>
  <c r="AG42" i="8"/>
  <c r="AN42" i="8"/>
  <c r="AH41" i="8"/>
  <c r="U43" i="10"/>
  <c r="N43" i="10"/>
  <c r="O42" i="10"/>
  <c r="AL37" i="8"/>
  <c r="AM36" i="8" s="1"/>
  <c r="BA38" i="20" l="1"/>
  <c r="BB38" i="20"/>
  <c r="BD37" i="20"/>
  <c r="BE37" i="20" s="1"/>
  <c r="X47" i="13"/>
  <c r="AL48" i="13"/>
  <c r="J50" i="13"/>
  <c r="R49" i="13"/>
  <c r="W49" i="13" s="1"/>
  <c r="F39" i="20" s="1"/>
  <c r="BC39" i="20" s="1"/>
  <c r="AH51" i="13"/>
  <c r="AG52" i="13"/>
  <c r="J44" i="11"/>
  <c r="AX44" i="11" s="1"/>
  <c r="R43" i="11"/>
  <c r="U43" i="11" s="1"/>
  <c r="I43" i="10" s="1"/>
  <c r="V41" i="11"/>
  <c r="AL42" i="11"/>
  <c r="AM41" i="11" s="1"/>
  <c r="AT44" i="10"/>
  <c r="AS45" i="10"/>
  <c r="AH45" i="11"/>
  <c r="AN46" i="11"/>
  <c r="AG46" i="11"/>
  <c r="BA45" i="10"/>
  <c r="BB45" i="10" s="1"/>
  <c r="AK45" i="10"/>
  <c r="AL45" i="10" s="1"/>
  <c r="AC44" i="10"/>
  <c r="AD44" i="10" s="1"/>
  <c r="V37" i="8"/>
  <c r="S38" i="10"/>
  <c r="T37" i="10" s="1"/>
  <c r="R39" i="8"/>
  <c r="U39" i="8" s="1"/>
  <c r="J40" i="8"/>
  <c r="AG43" i="8"/>
  <c r="AN43" i="8"/>
  <c r="AH42" i="8"/>
  <c r="U44" i="10"/>
  <c r="N44" i="10"/>
  <c r="O43" i="10"/>
  <c r="AL38" i="8"/>
  <c r="AM37" i="8" s="1"/>
  <c r="BA39" i="20" l="1"/>
  <c r="BB39" i="20"/>
  <c r="BD38" i="20"/>
  <c r="BE38" i="20" s="1"/>
  <c r="X48" i="13"/>
  <c r="AL49" i="13"/>
  <c r="AH52" i="13"/>
  <c r="AG53" i="13"/>
  <c r="AM47" i="13"/>
  <c r="R50" i="13"/>
  <c r="W50" i="13" s="1"/>
  <c r="F40" i="20" s="1"/>
  <c r="BC40" i="20" s="1"/>
  <c r="J51" i="13"/>
  <c r="R44" i="11"/>
  <c r="U44" i="11" s="1"/>
  <c r="I44" i="10" s="1"/>
  <c r="J45" i="11"/>
  <c r="AX45" i="11" s="1"/>
  <c r="AL43" i="11"/>
  <c r="AM42" i="11" s="1"/>
  <c r="V42" i="11"/>
  <c r="AT45" i="10"/>
  <c r="AS46" i="10"/>
  <c r="AH46" i="11"/>
  <c r="AN47" i="11"/>
  <c r="AG47" i="11"/>
  <c r="BA46" i="10"/>
  <c r="BB46" i="10" s="1"/>
  <c r="AK46" i="10"/>
  <c r="AL46" i="10" s="1"/>
  <c r="AC45" i="10"/>
  <c r="AD45" i="10" s="1"/>
  <c r="V38" i="8"/>
  <c r="S39" i="10"/>
  <c r="T38" i="10" s="1"/>
  <c r="R40" i="8"/>
  <c r="U40" i="8" s="1"/>
  <c r="J41" i="8"/>
  <c r="AG44" i="8"/>
  <c r="AN44" i="8"/>
  <c r="AH43" i="8"/>
  <c r="U45" i="10"/>
  <c r="O44" i="10"/>
  <c r="N45" i="10"/>
  <c r="AL39" i="8"/>
  <c r="AM38" i="8" s="1"/>
  <c r="BA40" i="20" l="1"/>
  <c r="BB40" i="20"/>
  <c r="BD39" i="20"/>
  <c r="BE39" i="20" s="1"/>
  <c r="X49" i="13"/>
  <c r="AL50" i="13"/>
  <c r="AM49" i="13" s="1"/>
  <c r="AM48" i="13"/>
  <c r="J52" i="13"/>
  <c r="R51" i="13"/>
  <c r="W51" i="13" s="1"/>
  <c r="F41" i="20" s="1"/>
  <c r="BC41" i="20" s="1"/>
  <c r="AG54" i="13"/>
  <c r="AH53" i="13"/>
  <c r="J46" i="11"/>
  <c r="AX46" i="11" s="1"/>
  <c r="R45" i="11"/>
  <c r="U45" i="11" s="1"/>
  <c r="I45" i="10" s="1"/>
  <c r="AL44" i="11"/>
  <c r="AM43" i="11" s="1"/>
  <c r="V43" i="11"/>
  <c r="AT46" i="10"/>
  <c r="AS47" i="10"/>
  <c r="AH47" i="11"/>
  <c r="AN48" i="11"/>
  <c r="AG48" i="11"/>
  <c r="BA47" i="10"/>
  <c r="BB47" i="10" s="1"/>
  <c r="AK47" i="10"/>
  <c r="AL47" i="10" s="1"/>
  <c r="AC46" i="10"/>
  <c r="AD46" i="10" s="1"/>
  <c r="V39" i="8"/>
  <c r="S40" i="10"/>
  <c r="T39" i="10" s="1"/>
  <c r="R41" i="8"/>
  <c r="U41" i="8" s="1"/>
  <c r="J42" i="8"/>
  <c r="AG45" i="8"/>
  <c r="AN45" i="8"/>
  <c r="AH44" i="8"/>
  <c r="U46" i="10"/>
  <c r="O45" i="10"/>
  <c r="N46" i="10"/>
  <c r="AL40" i="8"/>
  <c r="AM39" i="8" s="1"/>
  <c r="BA41" i="20" l="1"/>
  <c r="BB41" i="20"/>
  <c r="BD40" i="20"/>
  <c r="BE40" i="20" s="1"/>
  <c r="X50" i="13"/>
  <c r="AL51" i="13"/>
  <c r="R52" i="13"/>
  <c r="W52" i="13" s="1"/>
  <c r="F42" i="20" s="1"/>
  <c r="BC42" i="20" s="1"/>
  <c r="J53" i="13"/>
  <c r="AG55" i="13"/>
  <c r="AH54" i="13"/>
  <c r="J47" i="11"/>
  <c r="AX47" i="11" s="1"/>
  <c r="V44" i="11"/>
  <c r="AL45" i="11"/>
  <c r="AM44" i="11" s="1"/>
  <c r="R46" i="11"/>
  <c r="U46" i="11" s="1"/>
  <c r="I46" i="10" s="1"/>
  <c r="AT47" i="10"/>
  <c r="AS48" i="10"/>
  <c r="AH48" i="11"/>
  <c r="AN49" i="11"/>
  <c r="AG49" i="11"/>
  <c r="BA48" i="10"/>
  <c r="BB48" i="10" s="1"/>
  <c r="AK48" i="10"/>
  <c r="AL48" i="10" s="1"/>
  <c r="AC47" i="10"/>
  <c r="AD47" i="10" s="1"/>
  <c r="V40" i="8"/>
  <c r="S41" i="10"/>
  <c r="T40" i="10" s="1"/>
  <c r="R42" i="8"/>
  <c r="U42" i="8" s="1"/>
  <c r="J43" i="8"/>
  <c r="AG46" i="8"/>
  <c r="AN46" i="8"/>
  <c r="AH45" i="8"/>
  <c r="U47" i="10"/>
  <c r="N47" i="10"/>
  <c r="O46" i="10"/>
  <c r="AL41" i="8"/>
  <c r="AM40" i="8" s="1"/>
  <c r="BA42" i="20" l="1"/>
  <c r="BB42" i="20"/>
  <c r="BD41" i="20"/>
  <c r="BE41" i="20" s="1"/>
  <c r="X51" i="13"/>
  <c r="AL52" i="13"/>
  <c r="AM51" i="13" s="1"/>
  <c r="AG56" i="13"/>
  <c r="AH55" i="13"/>
  <c r="R53" i="13"/>
  <c r="W53" i="13" s="1"/>
  <c r="F43" i="20" s="1"/>
  <c r="BC43" i="20" s="1"/>
  <c r="J54" i="13"/>
  <c r="AM50" i="13"/>
  <c r="V45" i="11"/>
  <c r="AL46" i="11"/>
  <c r="AM45" i="11" s="1"/>
  <c r="R47" i="11"/>
  <c r="U47" i="11" s="1"/>
  <c r="I47" i="10" s="1"/>
  <c r="J48" i="11"/>
  <c r="AX48" i="11" s="1"/>
  <c r="AT48" i="10"/>
  <c r="AS49" i="10"/>
  <c r="AH49" i="11"/>
  <c r="AN50" i="11"/>
  <c r="AG50" i="11"/>
  <c r="BA49" i="10"/>
  <c r="BB49" i="10" s="1"/>
  <c r="AK49" i="10"/>
  <c r="AL49" i="10" s="1"/>
  <c r="AC48" i="10"/>
  <c r="AD48" i="10" s="1"/>
  <c r="V41" i="8"/>
  <c r="S42" i="10"/>
  <c r="T41" i="10" s="1"/>
  <c r="R43" i="8"/>
  <c r="U43" i="8" s="1"/>
  <c r="J44" i="8"/>
  <c r="AG47" i="8"/>
  <c r="AN47" i="8"/>
  <c r="AH46" i="8"/>
  <c r="U48" i="10"/>
  <c r="N48" i="10"/>
  <c r="O47" i="10"/>
  <c r="AL42" i="8"/>
  <c r="AM41" i="8" s="1"/>
  <c r="BA43" i="20" l="1"/>
  <c r="BB43" i="20"/>
  <c r="BD42" i="20"/>
  <c r="BE42" i="20" s="1"/>
  <c r="X52" i="13"/>
  <c r="AL53" i="13"/>
  <c r="AG57" i="13"/>
  <c r="AH56" i="13"/>
  <c r="J55" i="13"/>
  <c r="R54" i="13"/>
  <c r="W54" i="13" s="1"/>
  <c r="F44" i="20" s="1"/>
  <c r="BC44" i="20" s="1"/>
  <c r="J49" i="11"/>
  <c r="AX49" i="11" s="1"/>
  <c r="R48" i="11"/>
  <c r="U48" i="11" s="1"/>
  <c r="I48" i="10" s="1"/>
  <c r="AL47" i="11"/>
  <c r="AM46" i="11" s="1"/>
  <c r="V46" i="11"/>
  <c r="AT49" i="10"/>
  <c r="AS50" i="10"/>
  <c r="AH50" i="11"/>
  <c r="AN51" i="11"/>
  <c r="AG51" i="11"/>
  <c r="BA50" i="10"/>
  <c r="BB50" i="10" s="1"/>
  <c r="AK50" i="10"/>
  <c r="AL50" i="10" s="1"/>
  <c r="AC49" i="10"/>
  <c r="AD49" i="10" s="1"/>
  <c r="V42" i="8"/>
  <c r="S43" i="10"/>
  <c r="T42" i="10" s="1"/>
  <c r="R44" i="8"/>
  <c r="U44" i="8" s="1"/>
  <c r="J45" i="8"/>
  <c r="AG48" i="8"/>
  <c r="AN48" i="8"/>
  <c r="AH47" i="8"/>
  <c r="U49" i="10"/>
  <c r="N49" i="10"/>
  <c r="O48" i="10"/>
  <c r="AL43" i="8"/>
  <c r="AM42" i="8" s="1"/>
  <c r="BA44" i="20" l="1"/>
  <c r="BB44" i="20"/>
  <c r="BD43" i="20"/>
  <c r="BE43" i="20" s="1"/>
  <c r="X53" i="13"/>
  <c r="AL54" i="13"/>
  <c r="AG58" i="13"/>
  <c r="AH57" i="13"/>
  <c r="AM52" i="13"/>
  <c r="J56" i="13"/>
  <c r="R55" i="13"/>
  <c r="W55" i="13" s="1"/>
  <c r="F45" i="20" s="1"/>
  <c r="BC45" i="20" s="1"/>
  <c r="J50" i="11"/>
  <c r="AX50" i="11" s="1"/>
  <c r="R49" i="11"/>
  <c r="U49" i="11" s="1"/>
  <c r="I49" i="10" s="1"/>
  <c r="V47" i="11"/>
  <c r="AL48" i="11"/>
  <c r="AM47" i="11" s="1"/>
  <c r="AT50" i="10"/>
  <c r="AS51" i="10"/>
  <c r="AH51" i="11"/>
  <c r="AN52" i="11"/>
  <c r="AG52" i="11"/>
  <c r="BA51" i="10"/>
  <c r="BB51" i="10" s="1"/>
  <c r="AK51" i="10"/>
  <c r="AL51" i="10" s="1"/>
  <c r="AC50" i="10"/>
  <c r="AD50" i="10" s="1"/>
  <c r="V43" i="8"/>
  <c r="S44" i="10"/>
  <c r="T43" i="10" s="1"/>
  <c r="R45" i="8"/>
  <c r="U45" i="8" s="1"/>
  <c r="J46" i="8"/>
  <c r="AG49" i="8"/>
  <c r="AN49" i="8"/>
  <c r="AH48" i="8"/>
  <c r="U50" i="10"/>
  <c r="N50" i="10"/>
  <c r="O49" i="10"/>
  <c r="AL44" i="8"/>
  <c r="AM43" i="8" s="1"/>
  <c r="BA45" i="20" l="1"/>
  <c r="BB45" i="20"/>
  <c r="BD44" i="20"/>
  <c r="BE44" i="20" s="1"/>
  <c r="X54" i="13"/>
  <c r="AL55" i="13"/>
  <c r="AM53" i="13"/>
  <c r="J57" i="13"/>
  <c r="R56" i="13"/>
  <c r="W56" i="13" s="1"/>
  <c r="F46" i="20" s="1"/>
  <c r="BC46" i="20" s="1"/>
  <c r="AG59" i="13"/>
  <c r="AH58" i="13"/>
  <c r="AL49" i="11"/>
  <c r="AM48" i="11" s="1"/>
  <c r="R50" i="11"/>
  <c r="U50" i="11" s="1"/>
  <c r="I50" i="10" s="1"/>
  <c r="J51" i="11"/>
  <c r="AX51" i="11" s="1"/>
  <c r="V48" i="11"/>
  <c r="AT51" i="10"/>
  <c r="AS52" i="10"/>
  <c r="AH52" i="11"/>
  <c r="AN53" i="11"/>
  <c r="AG53" i="11"/>
  <c r="BA52" i="10"/>
  <c r="BB52" i="10" s="1"/>
  <c r="AK52" i="10"/>
  <c r="AL52" i="10" s="1"/>
  <c r="AC51" i="10"/>
  <c r="AD51" i="10" s="1"/>
  <c r="V44" i="8"/>
  <c r="S45" i="10"/>
  <c r="T44" i="10" s="1"/>
  <c r="R46" i="8"/>
  <c r="U46" i="8" s="1"/>
  <c r="J47" i="8"/>
  <c r="AG50" i="8"/>
  <c r="AN50" i="8"/>
  <c r="AH49" i="8"/>
  <c r="U51" i="10"/>
  <c r="N51" i="10"/>
  <c r="O50" i="10"/>
  <c r="AL45" i="8"/>
  <c r="AM44" i="8" s="1"/>
  <c r="BA46" i="20" l="1"/>
  <c r="BB46" i="20"/>
  <c r="BD45" i="20"/>
  <c r="BE45" i="20" s="1"/>
  <c r="X55" i="13"/>
  <c r="AL56" i="13"/>
  <c r="AG60" i="13"/>
  <c r="AH59" i="13"/>
  <c r="R57" i="13"/>
  <c r="W57" i="13" s="1"/>
  <c r="F47" i="20" s="1"/>
  <c r="BC47" i="20" s="1"/>
  <c r="J58" i="13"/>
  <c r="AM54" i="13"/>
  <c r="V49" i="11"/>
  <c r="R51" i="11"/>
  <c r="U51" i="11" s="1"/>
  <c r="I51" i="10" s="1"/>
  <c r="AL50" i="11"/>
  <c r="AM49" i="11" s="1"/>
  <c r="J52" i="11"/>
  <c r="AX52" i="11" s="1"/>
  <c r="AT52" i="10"/>
  <c r="AS53" i="10"/>
  <c r="AH53" i="11"/>
  <c r="AN54" i="11"/>
  <c r="AG54" i="11"/>
  <c r="BA53" i="10"/>
  <c r="BB53" i="10" s="1"/>
  <c r="AK53" i="10"/>
  <c r="AL53" i="10" s="1"/>
  <c r="AC52" i="10"/>
  <c r="AD52" i="10" s="1"/>
  <c r="V45" i="8"/>
  <c r="S46" i="10"/>
  <c r="T45" i="10" s="1"/>
  <c r="R47" i="8"/>
  <c r="U47" i="8" s="1"/>
  <c r="J48" i="8"/>
  <c r="AG51" i="8"/>
  <c r="AN51" i="8"/>
  <c r="AH50" i="8"/>
  <c r="U52" i="10"/>
  <c r="N52" i="10"/>
  <c r="O51" i="10"/>
  <c r="AL46" i="8"/>
  <c r="AM45" i="8" s="1"/>
  <c r="BA47" i="20" l="1"/>
  <c r="BB47" i="20"/>
  <c r="BD46" i="20"/>
  <c r="BE46" i="20" s="1"/>
  <c r="X56" i="13"/>
  <c r="AL57" i="13"/>
  <c r="AM55" i="13"/>
  <c r="J59" i="13"/>
  <c r="R58" i="13"/>
  <c r="W58" i="13" s="1"/>
  <c r="F48" i="20" s="1"/>
  <c r="BC48" i="20" s="1"/>
  <c r="J53" i="11"/>
  <c r="AX53" i="11" s="1"/>
  <c r="R52" i="11"/>
  <c r="U52" i="11" s="1"/>
  <c r="I52" i="10" s="1"/>
  <c r="AG61" i="13"/>
  <c r="AH60" i="13"/>
  <c r="AL51" i="11"/>
  <c r="AM50" i="11" s="1"/>
  <c r="V50" i="11"/>
  <c r="AT53" i="10"/>
  <c r="AS54" i="10"/>
  <c r="AH54" i="11"/>
  <c r="AN55" i="11"/>
  <c r="AG55" i="11"/>
  <c r="BA54" i="10"/>
  <c r="BB54" i="10" s="1"/>
  <c r="AK54" i="10"/>
  <c r="AL54" i="10" s="1"/>
  <c r="AC53" i="10"/>
  <c r="AD53" i="10" s="1"/>
  <c r="V46" i="8"/>
  <c r="S47" i="10"/>
  <c r="T46" i="10" s="1"/>
  <c r="R48" i="8"/>
  <c r="U48" i="8" s="1"/>
  <c r="J49" i="8"/>
  <c r="AG52" i="8"/>
  <c r="AN52" i="8"/>
  <c r="AH51" i="8"/>
  <c r="U53" i="10"/>
  <c r="N53" i="10"/>
  <c r="O52" i="10"/>
  <c r="AL47" i="8"/>
  <c r="AM46" i="8" s="1"/>
  <c r="BA48" i="20" l="1"/>
  <c r="BB48" i="20"/>
  <c r="BD47" i="20"/>
  <c r="BE47" i="20" s="1"/>
  <c r="R53" i="11"/>
  <c r="U53" i="11" s="1"/>
  <c r="I53" i="10" s="1"/>
  <c r="X57" i="13"/>
  <c r="AL58" i="13"/>
  <c r="AL52" i="11"/>
  <c r="AM51" i="11" s="1"/>
  <c r="J54" i="11"/>
  <c r="AX54" i="11" s="1"/>
  <c r="V51" i="11"/>
  <c r="AG62" i="13"/>
  <c r="AH61" i="13"/>
  <c r="R59" i="13"/>
  <c r="W59" i="13" s="1"/>
  <c r="F49" i="20" s="1"/>
  <c r="BC49" i="20" s="1"/>
  <c r="J60" i="13"/>
  <c r="AM56" i="13"/>
  <c r="AT54" i="10"/>
  <c r="AS55" i="10"/>
  <c r="AH55" i="11"/>
  <c r="AN56" i="11"/>
  <c r="AG56" i="11"/>
  <c r="BA55" i="10"/>
  <c r="BB55" i="10" s="1"/>
  <c r="AK55" i="10"/>
  <c r="AL55" i="10" s="1"/>
  <c r="AC54" i="10"/>
  <c r="AD54" i="10" s="1"/>
  <c r="V47" i="8"/>
  <c r="S48" i="10"/>
  <c r="T47" i="10" s="1"/>
  <c r="R49" i="8"/>
  <c r="U49" i="8" s="1"/>
  <c r="J50" i="8"/>
  <c r="AG53" i="8"/>
  <c r="AN53" i="8"/>
  <c r="AH52" i="8"/>
  <c r="U54" i="10"/>
  <c r="N54" i="10"/>
  <c r="O53" i="10"/>
  <c r="AL48" i="8"/>
  <c r="AM47" i="8" s="1"/>
  <c r="BA49" i="20" l="1"/>
  <c r="BB49" i="20"/>
  <c r="BD48" i="20"/>
  <c r="BE48" i="20" s="1"/>
  <c r="V52" i="11"/>
  <c r="AL53" i="11"/>
  <c r="AM52" i="11" s="1"/>
  <c r="X58" i="13"/>
  <c r="AL59" i="13"/>
  <c r="AM58" i="13" s="1"/>
  <c r="R54" i="11"/>
  <c r="U54" i="11" s="1"/>
  <c r="I54" i="10" s="1"/>
  <c r="J55" i="11"/>
  <c r="AX55" i="11" s="1"/>
  <c r="AM57" i="13"/>
  <c r="J61" i="13"/>
  <c r="R60" i="13"/>
  <c r="W60" i="13" s="1"/>
  <c r="F50" i="20" s="1"/>
  <c r="BC50" i="20" s="1"/>
  <c r="AG63" i="13"/>
  <c r="AH62" i="13"/>
  <c r="AT55" i="10"/>
  <c r="AS56" i="10"/>
  <c r="AH56" i="11"/>
  <c r="AN57" i="11"/>
  <c r="AG57" i="11"/>
  <c r="BA56" i="10"/>
  <c r="BB56" i="10" s="1"/>
  <c r="AK56" i="10"/>
  <c r="AL56" i="10" s="1"/>
  <c r="AC55" i="10"/>
  <c r="AD55" i="10" s="1"/>
  <c r="V48" i="8"/>
  <c r="S49" i="10"/>
  <c r="T48" i="10" s="1"/>
  <c r="R50" i="8"/>
  <c r="U50" i="8" s="1"/>
  <c r="J51" i="8"/>
  <c r="AG54" i="8"/>
  <c r="AN54" i="8"/>
  <c r="AH53" i="8"/>
  <c r="U55" i="10"/>
  <c r="N55" i="10"/>
  <c r="O54" i="10"/>
  <c r="AL49" i="8"/>
  <c r="AM48" i="8" s="1"/>
  <c r="BA50" i="20" l="1"/>
  <c r="BB50" i="20"/>
  <c r="BD49" i="20"/>
  <c r="BE49" i="20" s="1"/>
  <c r="AL54" i="11"/>
  <c r="AM53" i="11" s="1"/>
  <c r="X59" i="13"/>
  <c r="AL60" i="13"/>
  <c r="V53" i="11"/>
  <c r="J56" i="11"/>
  <c r="AX56" i="11" s="1"/>
  <c r="R55" i="11"/>
  <c r="U55" i="11" s="1"/>
  <c r="I55" i="10" s="1"/>
  <c r="AG64" i="13"/>
  <c r="AH63" i="13"/>
  <c r="R61" i="13"/>
  <c r="W61" i="13" s="1"/>
  <c r="F51" i="20" s="1"/>
  <c r="BC51" i="20" s="1"/>
  <c r="J62" i="13"/>
  <c r="AT56" i="10"/>
  <c r="AS57" i="10"/>
  <c r="AH57" i="11"/>
  <c r="AN58" i="11"/>
  <c r="AG58" i="11"/>
  <c r="BA57" i="10"/>
  <c r="BB57" i="10" s="1"/>
  <c r="AK57" i="10"/>
  <c r="AL57" i="10" s="1"/>
  <c r="AC56" i="10"/>
  <c r="AD56" i="10" s="1"/>
  <c r="V49" i="8"/>
  <c r="S50" i="10"/>
  <c r="T49" i="10" s="1"/>
  <c r="R51" i="8"/>
  <c r="U51" i="8" s="1"/>
  <c r="J52" i="8"/>
  <c r="AG55" i="8"/>
  <c r="AN55" i="8"/>
  <c r="AH54" i="8"/>
  <c r="U56" i="10"/>
  <c r="N56" i="10"/>
  <c r="O55" i="10"/>
  <c r="AL50" i="8"/>
  <c r="AM49" i="8" s="1"/>
  <c r="BA51" i="20" l="1"/>
  <c r="BB51" i="20"/>
  <c r="BD50" i="20"/>
  <c r="BE50" i="20" s="1"/>
  <c r="R56" i="11"/>
  <c r="U56" i="11" s="1"/>
  <c r="I56" i="10" s="1"/>
  <c r="J57" i="11"/>
  <c r="AX57" i="11" s="1"/>
  <c r="X60" i="13"/>
  <c r="AL61" i="13"/>
  <c r="AL55" i="11"/>
  <c r="AM54" i="11" s="1"/>
  <c r="V54" i="11"/>
  <c r="AG65" i="13"/>
  <c r="AH64" i="13"/>
  <c r="AM59" i="13"/>
  <c r="J63" i="13"/>
  <c r="R62" i="13"/>
  <c r="W62" i="13" s="1"/>
  <c r="F52" i="20" s="1"/>
  <c r="BC52" i="20" s="1"/>
  <c r="AT57" i="10"/>
  <c r="AS58" i="10"/>
  <c r="AH58" i="11"/>
  <c r="AN59" i="11"/>
  <c r="AG59" i="11"/>
  <c r="BA58" i="10"/>
  <c r="BB58" i="10" s="1"/>
  <c r="AK58" i="10"/>
  <c r="AL58" i="10" s="1"/>
  <c r="AC57" i="10"/>
  <c r="AD57" i="10" s="1"/>
  <c r="V50" i="8"/>
  <c r="S51" i="10"/>
  <c r="T50" i="10" s="1"/>
  <c r="R52" i="8"/>
  <c r="U52" i="8" s="1"/>
  <c r="J53" i="8"/>
  <c r="AG56" i="8"/>
  <c r="AN56" i="8"/>
  <c r="AH55" i="8"/>
  <c r="U57" i="10"/>
  <c r="N57" i="10"/>
  <c r="O56" i="10"/>
  <c r="AL51" i="8"/>
  <c r="AM50" i="8" s="1"/>
  <c r="BA52" i="20" l="1"/>
  <c r="BB52" i="20"/>
  <c r="BD51" i="20"/>
  <c r="BE51" i="20" s="1"/>
  <c r="J58" i="11"/>
  <c r="AX58" i="11" s="1"/>
  <c r="V55" i="11"/>
  <c r="AL56" i="11"/>
  <c r="AM55" i="11" s="1"/>
  <c r="R57" i="11"/>
  <c r="U57" i="11" s="1"/>
  <c r="I57" i="10" s="1"/>
  <c r="X61" i="13"/>
  <c r="AL62" i="13"/>
  <c r="AG66" i="13"/>
  <c r="AH65" i="13"/>
  <c r="AM60" i="13"/>
  <c r="R63" i="13"/>
  <c r="W63" i="13" s="1"/>
  <c r="F53" i="20" s="1"/>
  <c r="BC53" i="20" s="1"/>
  <c r="J64" i="13"/>
  <c r="AT58" i="10"/>
  <c r="AS59" i="10"/>
  <c r="AH59" i="11"/>
  <c r="AN60" i="11"/>
  <c r="AG60" i="11"/>
  <c r="BA59" i="10"/>
  <c r="BB59" i="10" s="1"/>
  <c r="AK59" i="10"/>
  <c r="AL59" i="10" s="1"/>
  <c r="AC58" i="10"/>
  <c r="AD58" i="10" s="1"/>
  <c r="V51" i="8"/>
  <c r="S52" i="10"/>
  <c r="T51" i="10" s="1"/>
  <c r="R53" i="8"/>
  <c r="U53" i="8" s="1"/>
  <c r="J54" i="8"/>
  <c r="AG57" i="8"/>
  <c r="AN57" i="8"/>
  <c r="AH56" i="8"/>
  <c r="U58" i="10"/>
  <c r="N58" i="10"/>
  <c r="O57" i="10"/>
  <c r="AL52" i="8"/>
  <c r="AM51" i="8" s="1"/>
  <c r="BD52" i="20" l="1"/>
  <c r="BE52" i="20" s="1"/>
  <c r="BA53" i="20"/>
  <c r="BB53" i="20"/>
  <c r="R58" i="11"/>
  <c r="U58" i="11" s="1"/>
  <c r="I58" i="10" s="1"/>
  <c r="J59" i="11"/>
  <c r="AX59" i="11" s="1"/>
  <c r="V56" i="11"/>
  <c r="AL57" i="11"/>
  <c r="AM56" i="11" s="1"/>
  <c r="X62" i="13"/>
  <c r="AL63" i="13"/>
  <c r="AM61" i="13"/>
  <c r="AG67" i="13"/>
  <c r="AH66" i="13"/>
  <c r="J65" i="13"/>
  <c r="R64" i="13"/>
  <c r="W64" i="13" s="1"/>
  <c r="F54" i="20" s="1"/>
  <c r="BC54" i="20" s="1"/>
  <c r="AT59" i="10"/>
  <c r="AS60" i="10"/>
  <c r="AH60" i="11"/>
  <c r="AN61" i="11"/>
  <c r="AG61" i="11"/>
  <c r="BA60" i="10"/>
  <c r="BB60" i="10" s="1"/>
  <c r="AK60" i="10"/>
  <c r="AL60" i="10" s="1"/>
  <c r="AC59" i="10"/>
  <c r="AD59" i="10" s="1"/>
  <c r="V52" i="8"/>
  <c r="S53" i="10"/>
  <c r="T52" i="10" s="1"/>
  <c r="R54" i="8"/>
  <c r="U54" i="8" s="1"/>
  <c r="J55" i="8"/>
  <c r="AG58" i="8"/>
  <c r="AN58" i="8"/>
  <c r="AH57" i="8"/>
  <c r="U59" i="10"/>
  <c r="N59" i="10"/>
  <c r="O58" i="10"/>
  <c r="AL53" i="8"/>
  <c r="AM52" i="8" s="1"/>
  <c r="BA54" i="20" l="1"/>
  <c r="BB54" i="20"/>
  <c r="BD53" i="20"/>
  <c r="BE53" i="20" s="1"/>
  <c r="R59" i="11"/>
  <c r="U59" i="11" s="1"/>
  <c r="I59" i="10" s="1"/>
  <c r="AL58" i="11"/>
  <c r="AM57" i="11" s="1"/>
  <c r="V57" i="11"/>
  <c r="J60" i="11"/>
  <c r="AX60" i="11" s="1"/>
  <c r="X63" i="13"/>
  <c r="AL64" i="13"/>
  <c r="AH67" i="13"/>
  <c r="AG68" i="13"/>
  <c r="R65" i="13"/>
  <c r="W65" i="13" s="1"/>
  <c r="F55" i="20" s="1"/>
  <c r="BC55" i="20" s="1"/>
  <c r="J66" i="13"/>
  <c r="AM62" i="13"/>
  <c r="AT60" i="10"/>
  <c r="AS61" i="10"/>
  <c r="AH61" i="11"/>
  <c r="AN62" i="11"/>
  <c r="AG62" i="11"/>
  <c r="BA61" i="10"/>
  <c r="BB61" i="10" s="1"/>
  <c r="AK61" i="10"/>
  <c r="AL61" i="10" s="1"/>
  <c r="AC60" i="10"/>
  <c r="AD60" i="10" s="1"/>
  <c r="V53" i="8"/>
  <c r="S54" i="10"/>
  <c r="T53" i="10" s="1"/>
  <c r="R55" i="8"/>
  <c r="U55" i="8" s="1"/>
  <c r="J56" i="8"/>
  <c r="AG59" i="8"/>
  <c r="AN59" i="8"/>
  <c r="AH58" i="8"/>
  <c r="U60" i="10"/>
  <c r="N60" i="10"/>
  <c r="O59" i="10"/>
  <c r="AL54" i="8"/>
  <c r="AM53" i="8" s="1"/>
  <c r="BA55" i="20" l="1"/>
  <c r="BB55" i="20"/>
  <c r="BD54" i="20"/>
  <c r="BE54" i="20" s="1"/>
  <c r="R60" i="11"/>
  <c r="U60" i="11" s="1"/>
  <c r="I60" i="10" s="1"/>
  <c r="AL59" i="11"/>
  <c r="AM58" i="11" s="1"/>
  <c r="V58" i="11"/>
  <c r="J61" i="11"/>
  <c r="AX61" i="11" s="1"/>
  <c r="X64" i="13"/>
  <c r="AL65" i="13"/>
  <c r="J67" i="13"/>
  <c r="R66" i="13"/>
  <c r="W66" i="13" s="1"/>
  <c r="F56" i="20" s="1"/>
  <c r="BC56" i="20" s="1"/>
  <c r="AM63" i="13"/>
  <c r="AG69" i="13"/>
  <c r="AH68" i="13"/>
  <c r="AT61" i="10"/>
  <c r="AS62" i="10"/>
  <c r="AH62" i="11"/>
  <c r="AN63" i="11"/>
  <c r="AG63" i="11"/>
  <c r="BA62" i="10"/>
  <c r="BB62" i="10" s="1"/>
  <c r="AK62" i="10"/>
  <c r="AL62" i="10" s="1"/>
  <c r="AC61" i="10"/>
  <c r="AD61" i="10" s="1"/>
  <c r="V54" i="8"/>
  <c r="S55" i="10"/>
  <c r="T54" i="10" s="1"/>
  <c r="R56" i="8"/>
  <c r="U56" i="8" s="1"/>
  <c r="J57" i="8"/>
  <c r="AG60" i="8"/>
  <c r="AN60" i="8"/>
  <c r="AH59" i="8"/>
  <c r="U61" i="10"/>
  <c r="N61" i="10"/>
  <c r="O60" i="10"/>
  <c r="AL55" i="8"/>
  <c r="AM54" i="8" s="1"/>
  <c r="BA56" i="20" l="1"/>
  <c r="BB56" i="20"/>
  <c r="BD55" i="20"/>
  <c r="BE55" i="20" s="1"/>
  <c r="J62" i="11"/>
  <c r="AX62" i="11" s="1"/>
  <c r="V59" i="11"/>
  <c r="AL60" i="11"/>
  <c r="AM59" i="11" s="1"/>
  <c r="R61" i="11"/>
  <c r="U61" i="11" s="1"/>
  <c r="I61" i="10" s="1"/>
  <c r="X65" i="13"/>
  <c r="AL66" i="13"/>
  <c r="AG70" i="13"/>
  <c r="AH69" i="13"/>
  <c r="AM64" i="13"/>
  <c r="R67" i="13"/>
  <c r="W67" i="13" s="1"/>
  <c r="F57" i="20" s="1"/>
  <c r="BC57" i="20" s="1"/>
  <c r="J68" i="13"/>
  <c r="AT62" i="10"/>
  <c r="AS63" i="10"/>
  <c r="AH63" i="11"/>
  <c r="AN64" i="11"/>
  <c r="AG64" i="11"/>
  <c r="BA63" i="10"/>
  <c r="BB63" i="10" s="1"/>
  <c r="AK63" i="10"/>
  <c r="AL63" i="10" s="1"/>
  <c r="AC62" i="10"/>
  <c r="AD62" i="10" s="1"/>
  <c r="V55" i="8"/>
  <c r="S56" i="10"/>
  <c r="T55" i="10" s="1"/>
  <c r="R57" i="8"/>
  <c r="U57" i="8" s="1"/>
  <c r="J58" i="8"/>
  <c r="AG61" i="8"/>
  <c r="AN61" i="8"/>
  <c r="AH60" i="8"/>
  <c r="U62" i="10"/>
  <c r="N62" i="10"/>
  <c r="O61" i="10"/>
  <c r="AL56" i="8"/>
  <c r="AM55" i="8" s="1"/>
  <c r="BA57" i="20" l="1"/>
  <c r="BB57" i="20"/>
  <c r="BD56" i="20"/>
  <c r="BE56" i="20" s="1"/>
  <c r="J63" i="11"/>
  <c r="AX63" i="11" s="1"/>
  <c r="R62" i="11"/>
  <c r="U62" i="11" s="1"/>
  <c r="I62" i="10" s="1"/>
  <c r="V60" i="11"/>
  <c r="AL61" i="11"/>
  <c r="AM60" i="11" s="1"/>
  <c r="X66" i="13"/>
  <c r="AL67" i="13"/>
  <c r="AM65" i="13"/>
  <c r="AG71" i="13"/>
  <c r="AH70" i="13"/>
  <c r="J69" i="13"/>
  <c r="R68" i="13"/>
  <c r="W68" i="13" s="1"/>
  <c r="F58" i="20" s="1"/>
  <c r="BC58" i="20" s="1"/>
  <c r="AT63" i="10"/>
  <c r="AS64" i="10"/>
  <c r="AH64" i="11"/>
  <c r="AN65" i="11"/>
  <c r="AG65" i="11"/>
  <c r="BA64" i="10"/>
  <c r="BB64" i="10" s="1"/>
  <c r="AK64" i="10"/>
  <c r="AL64" i="10" s="1"/>
  <c r="AC63" i="10"/>
  <c r="AD63" i="10" s="1"/>
  <c r="V56" i="8"/>
  <c r="S57" i="10"/>
  <c r="T56" i="10" s="1"/>
  <c r="R58" i="8"/>
  <c r="U58" i="8" s="1"/>
  <c r="J59" i="8"/>
  <c r="AG62" i="8"/>
  <c r="AN62" i="8"/>
  <c r="AH61" i="8"/>
  <c r="U63" i="10"/>
  <c r="N63" i="10"/>
  <c r="O62" i="10"/>
  <c r="AL57" i="8"/>
  <c r="AM56" i="8" s="1"/>
  <c r="BA58" i="20" l="1"/>
  <c r="BB58" i="20"/>
  <c r="BD57" i="20"/>
  <c r="BE57" i="20" s="1"/>
  <c r="J64" i="11"/>
  <c r="AX64" i="11" s="1"/>
  <c r="R63" i="11"/>
  <c r="U63" i="11" s="1"/>
  <c r="I63" i="10" s="1"/>
  <c r="AL62" i="11"/>
  <c r="AM61" i="11" s="1"/>
  <c r="V61" i="11"/>
  <c r="X67" i="13"/>
  <c r="AL68" i="13"/>
  <c r="R69" i="13"/>
  <c r="W69" i="13" s="1"/>
  <c r="F59" i="20" s="1"/>
  <c r="BC59" i="20" s="1"/>
  <c r="J70" i="13"/>
  <c r="AM66" i="13"/>
  <c r="AG72" i="13"/>
  <c r="AH71" i="13"/>
  <c r="AT64" i="10"/>
  <c r="AS65" i="10"/>
  <c r="AH65" i="11"/>
  <c r="AN66" i="11"/>
  <c r="AG66" i="11"/>
  <c r="BA65" i="10"/>
  <c r="BB65" i="10" s="1"/>
  <c r="AK65" i="10"/>
  <c r="AL65" i="10" s="1"/>
  <c r="AC64" i="10"/>
  <c r="AD64" i="10" s="1"/>
  <c r="V57" i="8"/>
  <c r="S58" i="10"/>
  <c r="T57" i="10" s="1"/>
  <c r="R59" i="8"/>
  <c r="U59" i="8" s="1"/>
  <c r="J60" i="8"/>
  <c r="AG63" i="8"/>
  <c r="AN63" i="8"/>
  <c r="AH62" i="8"/>
  <c r="U64" i="10"/>
  <c r="N64" i="10"/>
  <c r="O63" i="10"/>
  <c r="AL58" i="8"/>
  <c r="AM57" i="8" s="1"/>
  <c r="BA59" i="20" l="1"/>
  <c r="BB59" i="20"/>
  <c r="BD58" i="20"/>
  <c r="BE58" i="20" s="1"/>
  <c r="J65" i="11"/>
  <c r="AX65" i="11" s="1"/>
  <c r="AL63" i="11"/>
  <c r="AM62" i="11" s="1"/>
  <c r="V62" i="11"/>
  <c r="R64" i="11"/>
  <c r="U64" i="11" s="1"/>
  <c r="I64" i="10" s="1"/>
  <c r="X68" i="13"/>
  <c r="AL69" i="13"/>
  <c r="AM67" i="13"/>
  <c r="AG73" i="13"/>
  <c r="AH72" i="13"/>
  <c r="J71" i="13"/>
  <c r="R70" i="13"/>
  <c r="W70" i="13" s="1"/>
  <c r="F60" i="20" s="1"/>
  <c r="BC60" i="20" s="1"/>
  <c r="AT65" i="10"/>
  <c r="AS66" i="10"/>
  <c r="AH66" i="11"/>
  <c r="AN67" i="11"/>
  <c r="AG67" i="11"/>
  <c r="BA66" i="10"/>
  <c r="BB66" i="10" s="1"/>
  <c r="AK66" i="10"/>
  <c r="AL66" i="10" s="1"/>
  <c r="AC65" i="10"/>
  <c r="AD65" i="10" s="1"/>
  <c r="V58" i="8"/>
  <c r="S59" i="10"/>
  <c r="T58" i="10" s="1"/>
  <c r="R60" i="8"/>
  <c r="U60" i="8" s="1"/>
  <c r="J61" i="8"/>
  <c r="AG64" i="8"/>
  <c r="AN64" i="8"/>
  <c r="AH63" i="8"/>
  <c r="U65" i="10"/>
  <c r="N65" i="10"/>
  <c r="O64" i="10"/>
  <c r="AL59" i="8"/>
  <c r="AM58" i="8" s="1"/>
  <c r="BA60" i="20" l="1"/>
  <c r="BB60" i="20"/>
  <c r="BD59" i="20"/>
  <c r="BE59" i="20" s="1"/>
  <c r="R65" i="11"/>
  <c r="U65" i="11" s="1"/>
  <c r="I65" i="10" s="1"/>
  <c r="J66" i="11"/>
  <c r="AX66" i="11" s="1"/>
  <c r="V63" i="11"/>
  <c r="AL64" i="11"/>
  <c r="AM63" i="11" s="1"/>
  <c r="X69" i="13"/>
  <c r="AL70" i="13"/>
  <c r="R71" i="13"/>
  <c r="W71" i="13" s="1"/>
  <c r="F61" i="20" s="1"/>
  <c r="BC61" i="20" s="1"/>
  <c r="J72" i="13"/>
  <c r="AG74" i="13"/>
  <c r="AH73" i="13"/>
  <c r="AM68" i="13"/>
  <c r="AT66" i="10"/>
  <c r="AS67" i="10"/>
  <c r="AG68" i="11"/>
  <c r="AH67" i="11"/>
  <c r="AN68" i="11"/>
  <c r="BA67" i="10"/>
  <c r="BB67" i="10" s="1"/>
  <c r="AK67" i="10"/>
  <c r="AL67" i="10" s="1"/>
  <c r="AC66" i="10"/>
  <c r="AD66" i="10" s="1"/>
  <c r="V59" i="8"/>
  <c r="S60" i="10"/>
  <c r="T59" i="10" s="1"/>
  <c r="R61" i="8"/>
  <c r="U61" i="8" s="1"/>
  <c r="J62" i="8"/>
  <c r="AG65" i="8"/>
  <c r="AN65" i="8"/>
  <c r="AH64" i="8"/>
  <c r="U66" i="10"/>
  <c r="N66" i="10"/>
  <c r="O65" i="10"/>
  <c r="AL60" i="8"/>
  <c r="AM59" i="8" s="1"/>
  <c r="BA61" i="20" l="1"/>
  <c r="BB61" i="20"/>
  <c r="BD60" i="20"/>
  <c r="BE60" i="20" s="1"/>
  <c r="J67" i="11"/>
  <c r="AX67" i="11" s="1"/>
  <c r="R66" i="11"/>
  <c r="U66" i="11" s="1"/>
  <c r="I66" i="10" s="1"/>
  <c r="V64" i="11"/>
  <c r="AL65" i="11"/>
  <c r="AM64" i="11" s="1"/>
  <c r="X70" i="13"/>
  <c r="AL71" i="13"/>
  <c r="J73" i="13"/>
  <c r="R72" i="13"/>
  <c r="W72" i="13" s="1"/>
  <c r="F62" i="20" s="1"/>
  <c r="BC62" i="20" s="1"/>
  <c r="AG75" i="13"/>
  <c r="AH74" i="13"/>
  <c r="AM69" i="13"/>
  <c r="AT67" i="10"/>
  <c r="AS68" i="10"/>
  <c r="AG69" i="11"/>
  <c r="AH68" i="11"/>
  <c r="AN69" i="11"/>
  <c r="BA68" i="10"/>
  <c r="BB68" i="10" s="1"/>
  <c r="AK68" i="10"/>
  <c r="AL68" i="10" s="1"/>
  <c r="AC67" i="10"/>
  <c r="AD67" i="10" s="1"/>
  <c r="V60" i="8"/>
  <c r="S61" i="10"/>
  <c r="T60" i="10" s="1"/>
  <c r="R62" i="8"/>
  <c r="U62" i="8" s="1"/>
  <c r="J63" i="8"/>
  <c r="AG66" i="8"/>
  <c r="AN66" i="8"/>
  <c r="AH65" i="8"/>
  <c r="U67" i="10"/>
  <c r="N67" i="10"/>
  <c r="O66" i="10"/>
  <c r="AL61" i="8"/>
  <c r="AM60" i="8" s="1"/>
  <c r="BD61" i="20" l="1"/>
  <c r="BE61" i="20" s="1"/>
  <c r="BA62" i="20"/>
  <c r="BB62" i="20"/>
  <c r="J68" i="11"/>
  <c r="AX68" i="11" s="1"/>
  <c r="R67" i="11"/>
  <c r="U67" i="11" s="1"/>
  <c r="I67" i="10" s="1"/>
  <c r="AL66" i="11"/>
  <c r="AM65" i="11" s="1"/>
  <c r="V65" i="11"/>
  <c r="X71" i="13"/>
  <c r="AL72" i="13"/>
  <c r="AM71" i="13" s="1"/>
  <c r="AM70" i="13"/>
  <c r="AG76" i="13"/>
  <c r="AH75" i="13"/>
  <c r="R73" i="13"/>
  <c r="W73" i="13" s="1"/>
  <c r="F63" i="20" s="1"/>
  <c r="BC63" i="20" s="1"/>
  <c r="J74" i="13"/>
  <c r="AT68" i="10"/>
  <c r="AS69" i="10"/>
  <c r="AG70" i="11"/>
  <c r="AN70" i="11"/>
  <c r="AH69" i="11"/>
  <c r="BA69" i="10"/>
  <c r="BB69" i="10" s="1"/>
  <c r="AK69" i="10"/>
  <c r="AL69" i="10" s="1"/>
  <c r="AC68" i="10"/>
  <c r="AD68" i="10" s="1"/>
  <c r="V61" i="8"/>
  <c r="S62" i="10"/>
  <c r="T61" i="10" s="1"/>
  <c r="R63" i="8"/>
  <c r="U63" i="8" s="1"/>
  <c r="J64" i="8"/>
  <c r="AG67" i="8"/>
  <c r="AN67" i="8"/>
  <c r="AH66" i="8"/>
  <c r="U68" i="10"/>
  <c r="N68" i="10"/>
  <c r="O67" i="10"/>
  <c r="AL62" i="8"/>
  <c r="AM61" i="8" s="1"/>
  <c r="BA63" i="20" l="1"/>
  <c r="BB63" i="20"/>
  <c r="BD62" i="20"/>
  <c r="BE62" i="20" s="1"/>
  <c r="R68" i="11"/>
  <c r="U68" i="11" s="1"/>
  <c r="I68" i="10" s="1"/>
  <c r="J69" i="11"/>
  <c r="AX69" i="11" s="1"/>
  <c r="AL67" i="11"/>
  <c r="AM66" i="11" s="1"/>
  <c r="V66" i="11"/>
  <c r="X72" i="13"/>
  <c r="AL73" i="13"/>
  <c r="J75" i="13"/>
  <c r="R74" i="13"/>
  <c r="W74" i="13" s="1"/>
  <c r="F64" i="20" s="1"/>
  <c r="BC64" i="20" s="1"/>
  <c r="AG77" i="13"/>
  <c r="AH76" i="13"/>
  <c r="AT69" i="10"/>
  <c r="AS70" i="10"/>
  <c r="AG71" i="11"/>
  <c r="AN71" i="11"/>
  <c r="AH70" i="11"/>
  <c r="BA70" i="10"/>
  <c r="BB70" i="10" s="1"/>
  <c r="AK70" i="10"/>
  <c r="AL70" i="10" s="1"/>
  <c r="AC69" i="10"/>
  <c r="AD69" i="10" s="1"/>
  <c r="V62" i="8"/>
  <c r="S63" i="10"/>
  <c r="T62" i="10" s="1"/>
  <c r="R64" i="8"/>
  <c r="U64" i="8" s="1"/>
  <c r="J65" i="8"/>
  <c r="AG68" i="8"/>
  <c r="AN68" i="8"/>
  <c r="AH67" i="8"/>
  <c r="U69" i="10"/>
  <c r="N69" i="10"/>
  <c r="O68" i="10"/>
  <c r="AL63" i="8"/>
  <c r="AM62" i="8" s="1"/>
  <c r="BA64" i="20" l="1"/>
  <c r="BB64" i="20"/>
  <c r="BD63" i="20"/>
  <c r="BE63" i="20" s="1"/>
  <c r="J70" i="11"/>
  <c r="AX70" i="11" s="1"/>
  <c r="R69" i="11"/>
  <c r="U69" i="11" s="1"/>
  <c r="I69" i="10" s="1"/>
  <c r="V67" i="11"/>
  <c r="AL68" i="11"/>
  <c r="AM67" i="11" s="1"/>
  <c r="X73" i="13"/>
  <c r="AL74" i="13"/>
  <c r="AM72" i="13"/>
  <c r="AG78" i="13"/>
  <c r="AH77" i="13"/>
  <c r="R75" i="13"/>
  <c r="W75" i="13" s="1"/>
  <c r="F65" i="20" s="1"/>
  <c r="BC65" i="20" s="1"/>
  <c r="J76" i="13"/>
  <c r="AT70" i="10"/>
  <c r="AS71" i="10"/>
  <c r="AG72" i="11"/>
  <c r="AN72" i="11"/>
  <c r="AH71" i="11"/>
  <c r="BA71" i="10"/>
  <c r="BB71" i="10" s="1"/>
  <c r="AK71" i="10"/>
  <c r="AL71" i="10" s="1"/>
  <c r="AC70" i="10"/>
  <c r="AD70" i="10" s="1"/>
  <c r="V63" i="8"/>
  <c r="S64" i="10"/>
  <c r="T63" i="10" s="1"/>
  <c r="R65" i="8"/>
  <c r="U65" i="8" s="1"/>
  <c r="J66" i="8"/>
  <c r="AG69" i="8"/>
  <c r="AN69" i="8"/>
  <c r="AH68" i="8"/>
  <c r="U70" i="10"/>
  <c r="N70" i="10"/>
  <c r="O69" i="10"/>
  <c r="AL64" i="8"/>
  <c r="AM63" i="8" s="1"/>
  <c r="BA65" i="20" l="1"/>
  <c r="BB65" i="20"/>
  <c r="BD64" i="20"/>
  <c r="BE64" i="20" s="1"/>
  <c r="J71" i="11"/>
  <c r="AX71" i="11" s="1"/>
  <c r="R70" i="11"/>
  <c r="U70" i="11" s="1"/>
  <c r="I70" i="10" s="1"/>
  <c r="V68" i="11"/>
  <c r="AL69" i="11"/>
  <c r="AM68" i="11" s="1"/>
  <c r="X74" i="13"/>
  <c r="AL75" i="13"/>
  <c r="AM73" i="13"/>
  <c r="AG79" i="13"/>
  <c r="AH78" i="13"/>
  <c r="J77" i="13"/>
  <c r="R76" i="13"/>
  <c r="W76" i="13" s="1"/>
  <c r="F66" i="20" s="1"/>
  <c r="BC66" i="20" s="1"/>
  <c r="AT71" i="10"/>
  <c r="AS72" i="10"/>
  <c r="AG73" i="11"/>
  <c r="AN73" i="11"/>
  <c r="AH72" i="11"/>
  <c r="BA72" i="10"/>
  <c r="BB72" i="10" s="1"/>
  <c r="AK72" i="10"/>
  <c r="AL72" i="10" s="1"/>
  <c r="AC71" i="10"/>
  <c r="AD71" i="10" s="1"/>
  <c r="V64" i="8"/>
  <c r="S65" i="10"/>
  <c r="T64" i="10" s="1"/>
  <c r="R66" i="8"/>
  <c r="U66" i="8" s="1"/>
  <c r="J67" i="8"/>
  <c r="AG70" i="8"/>
  <c r="AN70" i="8"/>
  <c r="AH69" i="8"/>
  <c r="U71" i="10"/>
  <c r="N71" i="10"/>
  <c r="O70" i="10"/>
  <c r="AL65" i="8"/>
  <c r="AM64" i="8" s="1"/>
  <c r="BD65" i="20" l="1"/>
  <c r="BE65" i="20" s="1"/>
  <c r="BA66" i="20"/>
  <c r="BB66" i="20"/>
  <c r="R71" i="11"/>
  <c r="U71" i="11" s="1"/>
  <c r="I71" i="10" s="1"/>
  <c r="J72" i="11"/>
  <c r="AX72" i="11" s="1"/>
  <c r="V69" i="11"/>
  <c r="AL70" i="11"/>
  <c r="AM69" i="11" s="1"/>
  <c r="X75" i="13"/>
  <c r="AL76" i="13"/>
  <c r="AM75" i="13" s="1"/>
  <c r="J78" i="13"/>
  <c r="R77" i="13"/>
  <c r="W77" i="13" s="1"/>
  <c r="F67" i="20" s="1"/>
  <c r="BC67" i="20" s="1"/>
  <c r="AM74" i="13"/>
  <c r="AG80" i="13"/>
  <c r="AH79" i="13"/>
  <c r="AT72" i="10"/>
  <c r="AS73" i="10"/>
  <c r="AG74" i="11"/>
  <c r="AN74" i="11"/>
  <c r="AH73" i="11"/>
  <c r="BA73" i="10"/>
  <c r="BB73" i="10" s="1"/>
  <c r="AK73" i="10"/>
  <c r="AL73" i="10" s="1"/>
  <c r="AC72" i="10"/>
  <c r="AD72" i="10" s="1"/>
  <c r="V65" i="8"/>
  <c r="S66" i="10"/>
  <c r="T65" i="10" s="1"/>
  <c r="R67" i="8"/>
  <c r="U67" i="8" s="1"/>
  <c r="J68" i="8"/>
  <c r="AG71" i="8"/>
  <c r="AN71" i="8"/>
  <c r="AH70" i="8"/>
  <c r="U72" i="10"/>
  <c r="N72" i="10"/>
  <c r="O71" i="10"/>
  <c r="AL66" i="8"/>
  <c r="AM65" i="8" s="1"/>
  <c r="BA67" i="20" l="1"/>
  <c r="BB67" i="20"/>
  <c r="BD66" i="20"/>
  <c r="BE66" i="20" s="1"/>
  <c r="J73" i="11"/>
  <c r="AX73" i="11" s="1"/>
  <c r="V70" i="11"/>
  <c r="AL71" i="11"/>
  <c r="AM70" i="11" s="1"/>
  <c r="R72" i="11"/>
  <c r="U72" i="11" s="1"/>
  <c r="I72" i="10" s="1"/>
  <c r="X76" i="13"/>
  <c r="AL77" i="13"/>
  <c r="AG81" i="13"/>
  <c r="AH80" i="13"/>
  <c r="J79" i="13"/>
  <c r="R78" i="13"/>
  <c r="W78" i="13" s="1"/>
  <c r="F68" i="20" s="1"/>
  <c r="BC68" i="20" s="1"/>
  <c r="AT73" i="10"/>
  <c r="AS74" i="10"/>
  <c r="AG75" i="11"/>
  <c r="AN75" i="11"/>
  <c r="AH74" i="11"/>
  <c r="BA74" i="10"/>
  <c r="BB74" i="10" s="1"/>
  <c r="AK74" i="10"/>
  <c r="AL74" i="10" s="1"/>
  <c r="AC73" i="10"/>
  <c r="AD73" i="10" s="1"/>
  <c r="V66" i="8"/>
  <c r="S67" i="10"/>
  <c r="T66" i="10" s="1"/>
  <c r="R68" i="8"/>
  <c r="U68" i="8" s="1"/>
  <c r="J69" i="8"/>
  <c r="AG72" i="8"/>
  <c r="AN72" i="8"/>
  <c r="AH71" i="8"/>
  <c r="U73" i="10"/>
  <c r="N73" i="10"/>
  <c r="O72" i="10"/>
  <c r="AL67" i="8"/>
  <c r="AM66" i="8" s="1"/>
  <c r="BA68" i="20" l="1"/>
  <c r="BB68" i="20"/>
  <c r="BD67" i="20"/>
  <c r="BE67" i="20" s="1"/>
  <c r="J74" i="11"/>
  <c r="AX74" i="11" s="1"/>
  <c r="R73" i="11"/>
  <c r="U73" i="11" s="1"/>
  <c r="I73" i="10" s="1"/>
  <c r="AL72" i="11"/>
  <c r="AM71" i="11" s="1"/>
  <c r="V71" i="11"/>
  <c r="X77" i="13"/>
  <c r="AL78" i="13"/>
  <c r="AG82" i="13"/>
  <c r="AH81" i="13"/>
  <c r="R79" i="13"/>
  <c r="W79" i="13" s="1"/>
  <c r="F69" i="20" s="1"/>
  <c r="BC69" i="20" s="1"/>
  <c r="J80" i="13"/>
  <c r="AM76" i="13"/>
  <c r="AT74" i="10"/>
  <c r="AS75" i="10"/>
  <c r="AG76" i="11"/>
  <c r="AN76" i="11"/>
  <c r="AH75" i="11"/>
  <c r="BA75" i="10"/>
  <c r="BB75" i="10" s="1"/>
  <c r="AK75" i="10"/>
  <c r="AL75" i="10" s="1"/>
  <c r="AC74" i="10"/>
  <c r="AD74" i="10" s="1"/>
  <c r="V67" i="8"/>
  <c r="S68" i="10"/>
  <c r="T67" i="10" s="1"/>
  <c r="R69" i="8"/>
  <c r="U69" i="8" s="1"/>
  <c r="J70" i="8"/>
  <c r="AG73" i="8"/>
  <c r="AN73" i="8"/>
  <c r="AH72" i="8"/>
  <c r="U74" i="10"/>
  <c r="N74" i="10"/>
  <c r="O73" i="10"/>
  <c r="AL68" i="8"/>
  <c r="AM67" i="8" s="1"/>
  <c r="BA69" i="20" l="1"/>
  <c r="BB69" i="20"/>
  <c r="BD68" i="20"/>
  <c r="BE68" i="20" s="1"/>
  <c r="J75" i="11"/>
  <c r="AX75" i="11" s="1"/>
  <c r="R74" i="11"/>
  <c r="U74" i="11" s="1"/>
  <c r="I74" i="10" s="1"/>
  <c r="AL73" i="11"/>
  <c r="AM72" i="11" s="1"/>
  <c r="V72" i="11"/>
  <c r="X78" i="13"/>
  <c r="AL79" i="13"/>
  <c r="AM78" i="13" s="1"/>
  <c r="AG83" i="13"/>
  <c r="AH82" i="13"/>
  <c r="AM77" i="13"/>
  <c r="J81" i="13"/>
  <c r="R80" i="13"/>
  <c r="W80" i="13" s="1"/>
  <c r="F70" i="20" s="1"/>
  <c r="BC70" i="20" s="1"/>
  <c r="AT75" i="10"/>
  <c r="AS76" i="10"/>
  <c r="AG77" i="11"/>
  <c r="AN77" i="11"/>
  <c r="AH76" i="11"/>
  <c r="BA76" i="10"/>
  <c r="BB76" i="10" s="1"/>
  <c r="AK76" i="10"/>
  <c r="AL76" i="10" s="1"/>
  <c r="AC75" i="10"/>
  <c r="AD75" i="10" s="1"/>
  <c r="V68" i="8"/>
  <c r="S69" i="10"/>
  <c r="T68" i="10" s="1"/>
  <c r="R70" i="8"/>
  <c r="U70" i="8" s="1"/>
  <c r="J71" i="8"/>
  <c r="AG74" i="8"/>
  <c r="AN74" i="8"/>
  <c r="AH73" i="8"/>
  <c r="U75" i="10"/>
  <c r="N75" i="10"/>
  <c r="O74" i="10"/>
  <c r="AL69" i="8"/>
  <c r="AM68" i="8" s="1"/>
  <c r="BA70" i="20" l="1"/>
  <c r="BB70" i="20"/>
  <c r="BD69" i="20"/>
  <c r="BE69" i="20" s="1"/>
  <c r="R75" i="11"/>
  <c r="U75" i="11" s="1"/>
  <c r="I75" i="10" s="1"/>
  <c r="J76" i="11"/>
  <c r="AX76" i="11" s="1"/>
  <c r="AL74" i="11"/>
  <c r="AM73" i="11" s="1"/>
  <c r="V73" i="11"/>
  <c r="X79" i="13"/>
  <c r="AL80" i="13"/>
  <c r="AG84" i="13"/>
  <c r="AH83" i="13"/>
  <c r="J82" i="13"/>
  <c r="R81" i="13"/>
  <c r="W81" i="13" s="1"/>
  <c r="F71" i="20" s="1"/>
  <c r="BC71" i="20" s="1"/>
  <c r="AT76" i="10"/>
  <c r="AS77" i="10"/>
  <c r="AG78" i="11"/>
  <c r="AN78" i="11"/>
  <c r="AH77" i="11"/>
  <c r="BA77" i="10"/>
  <c r="BB77" i="10" s="1"/>
  <c r="AK77" i="10"/>
  <c r="AL77" i="10" s="1"/>
  <c r="AC76" i="10"/>
  <c r="AD76" i="10" s="1"/>
  <c r="V69" i="8"/>
  <c r="S70" i="10"/>
  <c r="T69" i="10" s="1"/>
  <c r="R71" i="8"/>
  <c r="U71" i="8" s="1"/>
  <c r="J72" i="8"/>
  <c r="AG75" i="8"/>
  <c r="AN75" i="8"/>
  <c r="AH74" i="8"/>
  <c r="U76" i="10"/>
  <c r="N76" i="10"/>
  <c r="O75" i="10"/>
  <c r="AL70" i="8"/>
  <c r="AM69" i="8" s="1"/>
  <c r="BA71" i="20" l="1"/>
  <c r="BB71" i="20"/>
  <c r="BD70" i="20"/>
  <c r="BE70" i="20" s="1"/>
  <c r="R76" i="11"/>
  <c r="U76" i="11" s="1"/>
  <c r="I76" i="10" s="1"/>
  <c r="J77" i="11"/>
  <c r="AX77" i="11" s="1"/>
  <c r="V74" i="11"/>
  <c r="AL75" i="11"/>
  <c r="AM74" i="11" s="1"/>
  <c r="X80" i="13"/>
  <c r="AL81" i="13"/>
  <c r="AM80" i="13" s="1"/>
  <c r="J83" i="13"/>
  <c r="R82" i="13"/>
  <c r="W82" i="13" s="1"/>
  <c r="F72" i="20" s="1"/>
  <c r="BC72" i="20" s="1"/>
  <c r="AM79" i="13"/>
  <c r="AG85" i="13"/>
  <c r="AH84" i="13"/>
  <c r="AT77" i="10"/>
  <c r="AS78" i="10"/>
  <c r="AG79" i="11"/>
  <c r="AN79" i="11"/>
  <c r="AH78" i="11"/>
  <c r="BA78" i="10"/>
  <c r="BB78" i="10" s="1"/>
  <c r="AK78" i="10"/>
  <c r="AL78" i="10" s="1"/>
  <c r="AC77" i="10"/>
  <c r="AD77" i="10" s="1"/>
  <c r="V70" i="8"/>
  <c r="S71" i="10"/>
  <c r="T70" i="10" s="1"/>
  <c r="R72" i="8"/>
  <c r="U72" i="8" s="1"/>
  <c r="J73" i="8"/>
  <c r="AG76" i="8"/>
  <c r="AN76" i="8"/>
  <c r="AH75" i="8"/>
  <c r="U77" i="10"/>
  <c r="N77" i="10"/>
  <c r="O76" i="10"/>
  <c r="AL71" i="8"/>
  <c r="AM70" i="8" s="1"/>
  <c r="BA72" i="20" l="1"/>
  <c r="BB72" i="20"/>
  <c r="BD71" i="20"/>
  <c r="BE71" i="20" s="1"/>
  <c r="AL76" i="11"/>
  <c r="AM75" i="11" s="1"/>
  <c r="V75" i="11"/>
  <c r="R77" i="11"/>
  <c r="U77" i="11" s="1"/>
  <c r="I77" i="10" s="1"/>
  <c r="J78" i="11"/>
  <c r="AX78" i="11" s="1"/>
  <c r="X81" i="13"/>
  <c r="AL82" i="13"/>
  <c r="AG86" i="13"/>
  <c r="AH85" i="13"/>
  <c r="R83" i="13"/>
  <c r="W83" i="13" s="1"/>
  <c r="F73" i="20" s="1"/>
  <c r="BC73" i="20" s="1"/>
  <c r="J84" i="13"/>
  <c r="AT78" i="10"/>
  <c r="AS79" i="10"/>
  <c r="AG80" i="11"/>
  <c r="AN80" i="11"/>
  <c r="AH79" i="11"/>
  <c r="BA79" i="10"/>
  <c r="BB79" i="10" s="1"/>
  <c r="AK79" i="10"/>
  <c r="AL79" i="10" s="1"/>
  <c r="AC78" i="10"/>
  <c r="AD78" i="10" s="1"/>
  <c r="V71" i="8"/>
  <c r="S72" i="10"/>
  <c r="T71" i="10" s="1"/>
  <c r="R73" i="8"/>
  <c r="U73" i="8" s="1"/>
  <c r="J74" i="8"/>
  <c r="AG77" i="8"/>
  <c r="AN77" i="8"/>
  <c r="AH76" i="8"/>
  <c r="U78" i="10"/>
  <c r="O77" i="10"/>
  <c r="N78" i="10"/>
  <c r="AL72" i="8"/>
  <c r="AM71" i="8" s="1"/>
  <c r="BA73" i="20" l="1"/>
  <c r="BB73" i="20"/>
  <c r="BD72" i="20"/>
  <c r="BE72" i="20" s="1"/>
  <c r="J79" i="11"/>
  <c r="AX79" i="11" s="1"/>
  <c r="V76" i="11"/>
  <c r="AL77" i="11"/>
  <c r="AM76" i="11" s="1"/>
  <c r="R78" i="11"/>
  <c r="U78" i="11" s="1"/>
  <c r="I78" i="10" s="1"/>
  <c r="X82" i="13"/>
  <c r="AL83" i="13"/>
  <c r="AM82" i="13" s="1"/>
  <c r="AG87" i="13"/>
  <c r="AH86" i="13"/>
  <c r="J85" i="13"/>
  <c r="R84" i="13"/>
  <c r="W84" i="13" s="1"/>
  <c r="F74" i="20" s="1"/>
  <c r="BC74" i="20" s="1"/>
  <c r="AM81" i="13"/>
  <c r="AT79" i="10"/>
  <c r="AS80" i="10"/>
  <c r="AG81" i="11"/>
  <c r="AN81" i="11"/>
  <c r="AH80" i="11"/>
  <c r="BA80" i="10"/>
  <c r="BB80" i="10" s="1"/>
  <c r="AK80" i="10"/>
  <c r="AL80" i="10" s="1"/>
  <c r="AC79" i="10"/>
  <c r="AD79" i="10" s="1"/>
  <c r="V72" i="8"/>
  <c r="S73" i="10"/>
  <c r="T72" i="10" s="1"/>
  <c r="R74" i="8"/>
  <c r="U74" i="8" s="1"/>
  <c r="J75" i="8"/>
  <c r="AG78" i="8"/>
  <c r="AN78" i="8"/>
  <c r="AH77" i="8"/>
  <c r="U79" i="10"/>
  <c r="O78" i="10"/>
  <c r="N79" i="10"/>
  <c r="AL73" i="8"/>
  <c r="AM72" i="8" s="1"/>
  <c r="BA74" i="20" l="1"/>
  <c r="BB74" i="20"/>
  <c r="BD73" i="20"/>
  <c r="BE73" i="20" s="1"/>
  <c r="AL78" i="11"/>
  <c r="AM77" i="11" s="1"/>
  <c r="R79" i="11"/>
  <c r="U79" i="11" s="1"/>
  <c r="I79" i="10" s="1"/>
  <c r="J80" i="11"/>
  <c r="AX80" i="11" s="1"/>
  <c r="V77" i="11"/>
  <c r="X83" i="13"/>
  <c r="AL84" i="13"/>
  <c r="AG88" i="13"/>
  <c r="AH87" i="13"/>
  <c r="J86" i="13"/>
  <c r="R85" i="13"/>
  <c r="W85" i="13" s="1"/>
  <c r="F75" i="20" s="1"/>
  <c r="BC75" i="20" s="1"/>
  <c r="AT80" i="10"/>
  <c r="AS81" i="10"/>
  <c r="AG82" i="11"/>
  <c r="AN82" i="11"/>
  <c r="AH81" i="11"/>
  <c r="BA81" i="10"/>
  <c r="BB81" i="10" s="1"/>
  <c r="AK81" i="10"/>
  <c r="AL81" i="10" s="1"/>
  <c r="AC80" i="10"/>
  <c r="AD80" i="10" s="1"/>
  <c r="V73" i="8"/>
  <c r="S74" i="10"/>
  <c r="T73" i="10" s="1"/>
  <c r="R75" i="8"/>
  <c r="U75" i="8" s="1"/>
  <c r="J76" i="8"/>
  <c r="AG79" i="8"/>
  <c r="AN79" i="8"/>
  <c r="AH78" i="8"/>
  <c r="U80" i="10"/>
  <c r="O79" i="10"/>
  <c r="N80" i="10"/>
  <c r="AL74" i="8"/>
  <c r="AM73" i="8" s="1"/>
  <c r="BA75" i="20" l="1"/>
  <c r="BB75" i="20"/>
  <c r="BD74" i="20"/>
  <c r="BE74" i="20" s="1"/>
  <c r="R80" i="11"/>
  <c r="U80" i="11" s="1"/>
  <c r="I80" i="10" s="1"/>
  <c r="J81" i="11"/>
  <c r="AX81" i="11" s="1"/>
  <c r="V78" i="11"/>
  <c r="AL79" i="11"/>
  <c r="AM78" i="11" s="1"/>
  <c r="X84" i="13"/>
  <c r="AL85" i="13"/>
  <c r="AM84" i="13" s="1"/>
  <c r="AM83" i="13"/>
  <c r="J87" i="13"/>
  <c r="R86" i="13"/>
  <c r="W86" i="13" s="1"/>
  <c r="F76" i="20" s="1"/>
  <c r="BC76" i="20" s="1"/>
  <c r="AG89" i="13"/>
  <c r="AH88" i="13"/>
  <c r="AT81" i="10"/>
  <c r="AS82" i="10"/>
  <c r="AG83" i="11"/>
  <c r="AN83" i="11"/>
  <c r="AH82" i="11"/>
  <c r="BA82" i="10"/>
  <c r="BB82" i="10" s="1"/>
  <c r="AK82" i="10"/>
  <c r="AL82" i="10" s="1"/>
  <c r="AC81" i="10"/>
  <c r="AD81" i="10" s="1"/>
  <c r="V74" i="8"/>
  <c r="S75" i="10"/>
  <c r="T74" i="10" s="1"/>
  <c r="R76" i="8"/>
  <c r="U76" i="8" s="1"/>
  <c r="J77" i="8"/>
  <c r="AG80" i="8"/>
  <c r="AN80" i="8"/>
  <c r="AH79" i="8"/>
  <c r="U81" i="10"/>
  <c r="O80" i="10"/>
  <c r="N81" i="10"/>
  <c r="AL75" i="8"/>
  <c r="AM74" i="8" s="1"/>
  <c r="BA76" i="20" l="1"/>
  <c r="BB76" i="20"/>
  <c r="BD75" i="20"/>
  <c r="BE75" i="20" s="1"/>
  <c r="J82" i="11"/>
  <c r="AX82" i="11" s="1"/>
  <c r="AL80" i="11"/>
  <c r="AM79" i="11" s="1"/>
  <c r="V79" i="11"/>
  <c r="R81" i="11"/>
  <c r="U81" i="11" s="1"/>
  <c r="I81" i="10" s="1"/>
  <c r="X85" i="13"/>
  <c r="AL86" i="13"/>
  <c r="AM85" i="13" s="1"/>
  <c r="R87" i="13"/>
  <c r="W87" i="13" s="1"/>
  <c r="F77" i="20" s="1"/>
  <c r="BC77" i="20" s="1"/>
  <c r="J88" i="13"/>
  <c r="AG90" i="13"/>
  <c r="AH89" i="13"/>
  <c r="AT82" i="10"/>
  <c r="AS83" i="10"/>
  <c r="AG84" i="11"/>
  <c r="AN84" i="11"/>
  <c r="AH83" i="11"/>
  <c r="BA83" i="10"/>
  <c r="BB83" i="10" s="1"/>
  <c r="AK83" i="10"/>
  <c r="AL83" i="10" s="1"/>
  <c r="AC82" i="10"/>
  <c r="AD82" i="10" s="1"/>
  <c r="V75" i="8"/>
  <c r="S76" i="10"/>
  <c r="T75" i="10" s="1"/>
  <c r="R77" i="8"/>
  <c r="U77" i="8" s="1"/>
  <c r="J78" i="8"/>
  <c r="AG81" i="8"/>
  <c r="AN81" i="8"/>
  <c r="AH80" i="8"/>
  <c r="U82" i="10"/>
  <c r="O81" i="10"/>
  <c r="N82" i="10"/>
  <c r="AL76" i="8"/>
  <c r="AM75" i="8" s="1"/>
  <c r="BA77" i="20" l="1"/>
  <c r="BB77" i="20"/>
  <c r="BD76" i="20"/>
  <c r="BE76" i="20" s="1"/>
  <c r="R82" i="11"/>
  <c r="U82" i="11" s="1"/>
  <c r="I82" i="10" s="1"/>
  <c r="J83" i="11"/>
  <c r="AX83" i="11" s="1"/>
  <c r="V80" i="11"/>
  <c r="AL81" i="11"/>
  <c r="AM80" i="11" s="1"/>
  <c r="X86" i="13"/>
  <c r="AL87" i="13"/>
  <c r="AM86" i="13" s="1"/>
  <c r="AG91" i="13"/>
  <c r="AH90" i="13"/>
  <c r="J89" i="13"/>
  <c r="R88" i="13"/>
  <c r="W88" i="13" s="1"/>
  <c r="F78" i="20" s="1"/>
  <c r="BC78" i="20" s="1"/>
  <c r="AT83" i="10"/>
  <c r="AS84" i="10"/>
  <c r="AG85" i="11"/>
  <c r="AN85" i="11"/>
  <c r="AH84" i="11"/>
  <c r="BA84" i="10"/>
  <c r="BB84" i="10" s="1"/>
  <c r="AK84" i="10"/>
  <c r="AL84" i="10" s="1"/>
  <c r="AC83" i="10"/>
  <c r="AD83" i="10" s="1"/>
  <c r="V76" i="8"/>
  <c r="S77" i="10"/>
  <c r="T76" i="10" s="1"/>
  <c r="R78" i="8"/>
  <c r="U78" i="8" s="1"/>
  <c r="J79" i="8"/>
  <c r="AG82" i="8"/>
  <c r="AN82" i="8"/>
  <c r="AH81" i="8"/>
  <c r="U83" i="10"/>
  <c r="O82" i="10"/>
  <c r="N83" i="10"/>
  <c r="AL77" i="8"/>
  <c r="AM76" i="8" s="1"/>
  <c r="BA78" i="20" l="1"/>
  <c r="BB78" i="20"/>
  <c r="BD77" i="20"/>
  <c r="BE77" i="20" s="1"/>
  <c r="V81" i="11"/>
  <c r="AL82" i="11"/>
  <c r="AM81" i="11" s="1"/>
  <c r="R83" i="11"/>
  <c r="U83" i="11" s="1"/>
  <c r="I83" i="10" s="1"/>
  <c r="J84" i="11"/>
  <c r="AX84" i="11" s="1"/>
  <c r="X87" i="13"/>
  <c r="AL88" i="13"/>
  <c r="AM87" i="13" s="1"/>
  <c r="J90" i="13"/>
  <c r="R89" i="13"/>
  <c r="W89" i="13" s="1"/>
  <c r="F79" i="20" s="1"/>
  <c r="BC79" i="20" s="1"/>
  <c r="AG92" i="13"/>
  <c r="AH91" i="13"/>
  <c r="AT84" i="10"/>
  <c r="AS85" i="10"/>
  <c r="AG86" i="11"/>
  <c r="AN86" i="11"/>
  <c r="AH85" i="11"/>
  <c r="BA85" i="10"/>
  <c r="BB85" i="10" s="1"/>
  <c r="AK85" i="10"/>
  <c r="AL85" i="10" s="1"/>
  <c r="AC84" i="10"/>
  <c r="AD84" i="10" s="1"/>
  <c r="V77" i="8"/>
  <c r="S78" i="10"/>
  <c r="T77" i="10" s="1"/>
  <c r="R79" i="8"/>
  <c r="U79" i="8" s="1"/>
  <c r="J80" i="8"/>
  <c r="AG83" i="8"/>
  <c r="AN83" i="8"/>
  <c r="AH82" i="8"/>
  <c r="U84" i="10"/>
  <c r="O83" i="10"/>
  <c r="N84" i="10"/>
  <c r="AL78" i="8"/>
  <c r="AM77" i="8" s="1"/>
  <c r="BA79" i="20" l="1"/>
  <c r="BB79" i="20"/>
  <c r="BD78" i="20"/>
  <c r="BE78" i="20" s="1"/>
  <c r="R84" i="11"/>
  <c r="U84" i="11" s="1"/>
  <c r="I84" i="10" s="1"/>
  <c r="V82" i="11"/>
  <c r="J85" i="11"/>
  <c r="AX85" i="11" s="1"/>
  <c r="AL83" i="11"/>
  <c r="AM82" i="11" s="1"/>
  <c r="X88" i="13"/>
  <c r="AL89" i="13"/>
  <c r="AM88" i="13" s="1"/>
  <c r="AG93" i="13"/>
  <c r="AH92" i="13"/>
  <c r="J91" i="13"/>
  <c r="R90" i="13"/>
  <c r="W90" i="13" s="1"/>
  <c r="F80" i="20" s="1"/>
  <c r="BC80" i="20" s="1"/>
  <c r="AT85" i="10"/>
  <c r="AS86" i="10"/>
  <c r="AG87" i="11"/>
  <c r="AN87" i="11"/>
  <c r="AH86" i="11"/>
  <c r="BA86" i="10"/>
  <c r="BB86" i="10" s="1"/>
  <c r="AK86" i="10"/>
  <c r="AL86" i="10" s="1"/>
  <c r="AC85" i="10"/>
  <c r="AD85" i="10" s="1"/>
  <c r="V78" i="8"/>
  <c r="S79" i="10"/>
  <c r="T78" i="10" s="1"/>
  <c r="R80" i="8"/>
  <c r="U80" i="8" s="1"/>
  <c r="J81" i="8"/>
  <c r="AG84" i="8"/>
  <c r="AN84" i="8"/>
  <c r="AH83" i="8"/>
  <c r="U85" i="10"/>
  <c r="O84" i="10"/>
  <c r="N85" i="10"/>
  <c r="AL79" i="8"/>
  <c r="AM78" i="8" s="1"/>
  <c r="BD79" i="20" l="1"/>
  <c r="BE79" i="20" s="1"/>
  <c r="BA80" i="20"/>
  <c r="BB80" i="20"/>
  <c r="AL84" i="11"/>
  <c r="AM83" i="11" s="1"/>
  <c r="R85" i="11"/>
  <c r="U85" i="11" s="1"/>
  <c r="I85" i="10" s="1"/>
  <c r="V83" i="11"/>
  <c r="J86" i="11"/>
  <c r="AX86" i="11" s="1"/>
  <c r="X89" i="13"/>
  <c r="AL90" i="13"/>
  <c r="AM89" i="13" s="1"/>
  <c r="AG94" i="13"/>
  <c r="AH93" i="13"/>
  <c r="R91" i="13"/>
  <c r="W91" i="13" s="1"/>
  <c r="F81" i="20" s="1"/>
  <c r="BC81" i="20" s="1"/>
  <c r="J92" i="13"/>
  <c r="AT86" i="10"/>
  <c r="AS87" i="10"/>
  <c r="AG88" i="11"/>
  <c r="AN88" i="11"/>
  <c r="AH87" i="11"/>
  <c r="BA87" i="10"/>
  <c r="BB87" i="10" s="1"/>
  <c r="AK87" i="10"/>
  <c r="AL87" i="10" s="1"/>
  <c r="AC86" i="10"/>
  <c r="AD86" i="10" s="1"/>
  <c r="V79" i="8"/>
  <c r="S80" i="10"/>
  <c r="T79" i="10" s="1"/>
  <c r="R81" i="8"/>
  <c r="U81" i="8" s="1"/>
  <c r="J82" i="8"/>
  <c r="AG85" i="8"/>
  <c r="AN85" i="8"/>
  <c r="AH84" i="8"/>
  <c r="U86" i="10"/>
  <c r="O85" i="10"/>
  <c r="N86" i="10"/>
  <c r="AL80" i="8"/>
  <c r="AM79" i="8" s="1"/>
  <c r="BD80" i="20" l="1"/>
  <c r="BE80" i="20" s="1"/>
  <c r="BA81" i="20"/>
  <c r="BB81" i="20"/>
  <c r="AL85" i="11"/>
  <c r="AM84" i="11" s="1"/>
  <c r="J87" i="11"/>
  <c r="AX87" i="11" s="1"/>
  <c r="R86" i="11"/>
  <c r="U86" i="11" s="1"/>
  <c r="I86" i="10" s="1"/>
  <c r="V84" i="11"/>
  <c r="X90" i="13"/>
  <c r="AL91" i="13"/>
  <c r="AM90" i="13" s="1"/>
  <c r="AG95" i="13"/>
  <c r="AH94" i="13"/>
  <c r="J93" i="13"/>
  <c r="R92" i="13"/>
  <c r="W92" i="13" s="1"/>
  <c r="F82" i="20" s="1"/>
  <c r="BC82" i="20" s="1"/>
  <c r="AT87" i="10"/>
  <c r="AS88" i="10"/>
  <c r="AG89" i="11"/>
  <c r="AN89" i="11"/>
  <c r="AH88" i="11"/>
  <c r="BA88" i="10"/>
  <c r="BB88" i="10" s="1"/>
  <c r="AK88" i="10"/>
  <c r="AL88" i="10" s="1"/>
  <c r="AC87" i="10"/>
  <c r="AD87" i="10" s="1"/>
  <c r="V80" i="8"/>
  <c r="S81" i="10"/>
  <c r="T80" i="10" s="1"/>
  <c r="R82" i="8"/>
  <c r="U82" i="8" s="1"/>
  <c r="J83" i="8"/>
  <c r="AG86" i="8"/>
  <c r="AN86" i="8"/>
  <c r="AH85" i="8"/>
  <c r="U87" i="10"/>
  <c r="O86" i="10"/>
  <c r="N87" i="10"/>
  <c r="AL81" i="8"/>
  <c r="AM80" i="8" s="1"/>
  <c r="BD81" i="20" l="1"/>
  <c r="BE81" i="20" s="1"/>
  <c r="BA82" i="20"/>
  <c r="BB82" i="20"/>
  <c r="R87" i="11"/>
  <c r="U87" i="11" s="1"/>
  <c r="I87" i="10" s="1"/>
  <c r="J88" i="11"/>
  <c r="AX88" i="11" s="1"/>
  <c r="AL86" i="11"/>
  <c r="AM85" i="11" s="1"/>
  <c r="V85" i="11"/>
  <c r="X91" i="13"/>
  <c r="AL92" i="13"/>
  <c r="AM91" i="13" s="1"/>
  <c r="J94" i="13"/>
  <c r="R93" i="13"/>
  <c r="W93" i="13" s="1"/>
  <c r="F83" i="20" s="1"/>
  <c r="BC83" i="20" s="1"/>
  <c r="AG96" i="13"/>
  <c r="AH95" i="13"/>
  <c r="AT88" i="10"/>
  <c r="AS89" i="10"/>
  <c r="AG90" i="11"/>
  <c r="AN90" i="11"/>
  <c r="AH89" i="11"/>
  <c r="BA89" i="10"/>
  <c r="BB89" i="10" s="1"/>
  <c r="AK89" i="10"/>
  <c r="AL89" i="10" s="1"/>
  <c r="AC88" i="10"/>
  <c r="AD88" i="10" s="1"/>
  <c r="V81" i="8"/>
  <c r="S82" i="10"/>
  <c r="T81" i="10" s="1"/>
  <c r="R83" i="8"/>
  <c r="U83" i="8" s="1"/>
  <c r="J84" i="8"/>
  <c r="AG87" i="8"/>
  <c r="AN87" i="8"/>
  <c r="AH86" i="8"/>
  <c r="U88" i="10"/>
  <c r="O87" i="10"/>
  <c r="N88" i="10"/>
  <c r="AL82" i="8"/>
  <c r="AM81" i="8" s="1"/>
  <c r="BD82" i="20" l="1"/>
  <c r="BE82" i="20" s="1"/>
  <c r="BA83" i="20"/>
  <c r="BB83" i="20"/>
  <c r="AL87" i="11"/>
  <c r="AM86" i="11" s="1"/>
  <c r="R88" i="11"/>
  <c r="U88" i="11" s="1"/>
  <c r="I88" i="10" s="1"/>
  <c r="J89" i="11"/>
  <c r="AX89" i="11" s="1"/>
  <c r="V86" i="11"/>
  <c r="X92" i="13"/>
  <c r="AL93" i="13"/>
  <c r="AM92" i="13" s="1"/>
  <c r="AG97" i="13"/>
  <c r="AH96" i="13"/>
  <c r="J95" i="13"/>
  <c r="R94" i="13"/>
  <c r="W94" i="13" s="1"/>
  <c r="F84" i="20" s="1"/>
  <c r="BC84" i="20" s="1"/>
  <c r="AT89" i="10"/>
  <c r="AS90" i="10"/>
  <c r="AG91" i="11"/>
  <c r="AN91" i="11"/>
  <c r="AH90" i="11"/>
  <c r="BA90" i="10"/>
  <c r="BB90" i="10" s="1"/>
  <c r="AK90" i="10"/>
  <c r="AL90" i="10" s="1"/>
  <c r="AC89" i="10"/>
  <c r="AD89" i="10" s="1"/>
  <c r="V82" i="8"/>
  <c r="S83" i="10"/>
  <c r="T82" i="10" s="1"/>
  <c r="R84" i="8"/>
  <c r="U84" i="8" s="1"/>
  <c r="J85" i="8"/>
  <c r="AG88" i="8"/>
  <c r="AN88" i="8"/>
  <c r="AH87" i="8"/>
  <c r="U89" i="10"/>
  <c r="O88" i="10"/>
  <c r="N89" i="10"/>
  <c r="AL83" i="8"/>
  <c r="AM82" i="8" s="1"/>
  <c r="BD83" i="20" l="1"/>
  <c r="BE83" i="20" s="1"/>
  <c r="BA84" i="20"/>
  <c r="BB84" i="20"/>
  <c r="J90" i="11"/>
  <c r="AX90" i="11" s="1"/>
  <c r="AL88" i="11"/>
  <c r="AM87" i="11" s="1"/>
  <c r="V87" i="11"/>
  <c r="R89" i="11"/>
  <c r="U89" i="11" s="1"/>
  <c r="I89" i="10" s="1"/>
  <c r="X93" i="13"/>
  <c r="AL94" i="13"/>
  <c r="AM93" i="13" s="1"/>
  <c r="AG98" i="13"/>
  <c r="AH97" i="13"/>
  <c r="R95" i="13"/>
  <c r="W95" i="13" s="1"/>
  <c r="F85" i="20" s="1"/>
  <c r="BC85" i="20" s="1"/>
  <c r="J96" i="13"/>
  <c r="AT90" i="10"/>
  <c r="AS91" i="10"/>
  <c r="AG92" i="11"/>
  <c r="AN92" i="11"/>
  <c r="AH91" i="11"/>
  <c r="BA91" i="10"/>
  <c r="BB91" i="10" s="1"/>
  <c r="AK91" i="10"/>
  <c r="AL91" i="10" s="1"/>
  <c r="AC90" i="10"/>
  <c r="AD90" i="10" s="1"/>
  <c r="V83" i="8"/>
  <c r="S84" i="10"/>
  <c r="T83" i="10" s="1"/>
  <c r="R85" i="8"/>
  <c r="U85" i="8" s="1"/>
  <c r="J86" i="8"/>
  <c r="AG89" i="8"/>
  <c r="AN89" i="8"/>
  <c r="AH88" i="8"/>
  <c r="U90" i="10"/>
  <c r="O89" i="10"/>
  <c r="N90" i="10"/>
  <c r="AL84" i="8"/>
  <c r="AM83" i="8" s="1"/>
  <c r="BA85" i="20" l="1"/>
  <c r="BB85" i="20"/>
  <c r="BD84" i="20"/>
  <c r="BE84" i="20" s="1"/>
  <c r="J91" i="11"/>
  <c r="AX91" i="11" s="1"/>
  <c r="R90" i="11"/>
  <c r="U90" i="11" s="1"/>
  <c r="I90" i="10" s="1"/>
  <c r="V88" i="11"/>
  <c r="AL89" i="11"/>
  <c r="AM88" i="11" s="1"/>
  <c r="X94" i="13"/>
  <c r="AL95" i="13"/>
  <c r="AM94" i="13" s="1"/>
  <c r="AG99" i="13"/>
  <c r="AH98" i="13"/>
  <c r="J97" i="13"/>
  <c r="R96" i="13"/>
  <c r="W96" i="13" s="1"/>
  <c r="F86" i="20" s="1"/>
  <c r="BC86" i="20" s="1"/>
  <c r="AT91" i="10"/>
  <c r="AS92" i="10"/>
  <c r="AG93" i="11"/>
  <c r="AN93" i="11"/>
  <c r="AH92" i="11"/>
  <c r="BA92" i="10"/>
  <c r="BB92" i="10" s="1"/>
  <c r="AK92" i="10"/>
  <c r="AL92" i="10" s="1"/>
  <c r="AC91" i="10"/>
  <c r="AD91" i="10" s="1"/>
  <c r="V84" i="8"/>
  <c r="S85" i="10"/>
  <c r="T84" i="10" s="1"/>
  <c r="R86" i="8"/>
  <c r="U86" i="8" s="1"/>
  <c r="J87" i="8"/>
  <c r="AG90" i="8"/>
  <c r="AN90" i="8"/>
  <c r="AH89" i="8"/>
  <c r="U91" i="10"/>
  <c r="O90" i="10"/>
  <c r="N91" i="10"/>
  <c r="AL85" i="8"/>
  <c r="AM84" i="8" s="1"/>
  <c r="BA86" i="20" l="1"/>
  <c r="BB86" i="20"/>
  <c r="BD85" i="20"/>
  <c r="BE85" i="20" s="1"/>
  <c r="R91" i="11"/>
  <c r="U91" i="11" s="1"/>
  <c r="I91" i="10" s="1"/>
  <c r="J92" i="11"/>
  <c r="AX92" i="11" s="1"/>
  <c r="AL90" i="11"/>
  <c r="AM89" i="11" s="1"/>
  <c r="V89" i="11"/>
  <c r="X95" i="13"/>
  <c r="AL96" i="13"/>
  <c r="AM95" i="13" s="1"/>
  <c r="AG100" i="13"/>
  <c r="AH99" i="13"/>
  <c r="J98" i="13"/>
  <c r="R97" i="13"/>
  <c r="W97" i="13" s="1"/>
  <c r="F87" i="20" s="1"/>
  <c r="BC87" i="20" s="1"/>
  <c r="AT92" i="10"/>
  <c r="AS93" i="10"/>
  <c r="AG94" i="11"/>
  <c r="AN94" i="11"/>
  <c r="AH93" i="11"/>
  <c r="BA93" i="10"/>
  <c r="BB93" i="10" s="1"/>
  <c r="AK93" i="10"/>
  <c r="AL93" i="10" s="1"/>
  <c r="AC92" i="10"/>
  <c r="AD92" i="10" s="1"/>
  <c r="V85" i="8"/>
  <c r="S86" i="10"/>
  <c r="T85" i="10" s="1"/>
  <c r="R87" i="8"/>
  <c r="U87" i="8" s="1"/>
  <c r="J88" i="8"/>
  <c r="AG91" i="8"/>
  <c r="AN91" i="8"/>
  <c r="AH90" i="8"/>
  <c r="U92" i="10"/>
  <c r="O91" i="10"/>
  <c r="N92" i="10"/>
  <c r="AL86" i="8"/>
  <c r="AM85" i="8" s="1"/>
  <c r="BA87" i="20" l="1"/>
  <c r="BB87" i="20"/>
  <c r="BD86" i="20"/>
  <c r="BE86" i="20" s="1"/>
  <c r="AL91" i="11"/>
  <c r="AM90" i="11" s="1"/>
  <c r="J93" i="11"/>
  <c r="AX93" i="11" s="1"/>
  <c r="V90" i="11"/>
  <c r="R92" i="11"/>
  <c r="U92" i="11" s="1"/>
  <c r="I92" i="10" s="1"/>
  <c r="X96" i="13"/>
  <c r="AL97" i="13"/>
  <c r="AM96" i="13" s="1"/>
  <c r="J99" i="13"/>
  <c r="R98" i="13"/>
  <c r="W98" i="13" s="1"/>
  <c r="F88" i="20" s="1"/>
  <c r="BC88" i="20" s="1"/>
  <c r="AG101" i="13"/>
  <c r="AH100" i="13"/>
  <c r="AT93" i="10"/>
  <c r="AS94" i="10"/>
  <c r="AG95" i="11"/>
  <c r="AN95" i="11"/>
  <c r="AH94" i="11"/>
  <c r="BA94" i="10"/>
  <c r="BB94" i="10" s="1"/>
  <c r="AK94" i="10"/>
  <c r="AL94" i="10" s="1"/>
  <c r="AC93" i="10"/>
  <c r="AD93" i="10" s="1"/>
  <c r="V86" i="8"/>
  <c r="S87" i="10"/>
  <c r="T86" i="10" s="1"/>
  <c r="R88" i="8"/>
  <c r="U88" i="8" s="1"/>
  <c r="J89" i="8"/>
  <c r="AG92" i="8"/>
  <c r="AN92" i="8"/>
  <c r="AH91" i="8"/>
  <c r="U93" i="10"/>
  <c r="O92" i="10"/>
  <c r="N93" i="10"/>
  <c r="AL87" i="8"/>
  <c r="AM86" i="8" s="1"/>
  <c r="BD87" i="20" l="1"/>
  <c r="BE87" i="20" s="1"/>
  <c r="BA88" i="20"/>
  <c r="BB88" i="20"/>
  <c r="J94" i="11"/>
  <c r="AX94" i="11" s="1"/>
  <c r="R93" i="11"/>
  <c r="U93" i="11" s="1"/>
  <c r="I93" i="10" s="1"/>
  <c r="V91" i="11"/>
  <c r="AL92" i="11"/>
  <c r="AM91" i="11" s="1"/>
  <c r="X97" i="13"/>
  <c r="AL98" i="13"/>
  <c r="AM97" i="13" s="1"/>
  <c r="R99" i="13"/>
  <c r="W99" i="13" s="1"/>
  <c r="F89" i="20" s="1"/>
  <c r="BC89" i="20" s="1"/>
  <c r="J100" i="13"/>
  <c r="AG102" i="13"/>
  <c r="AH101" i="13"/>
  <c r="AT94" i="10"/>
  <c r="AS95" i="10"/>
  <c r="AG96" i="11"/>
  <c r="AN96" i="11"/>
  <c r="AH95" i="11"/>
  <c r="BA95" i="10"/>
  <c r="BB95" i="10" s="1"/>
  <c r="AK95" i="10"/>
  <c r="AL95" i="10" s="1"/>
  <c r="AC94" i="10"/>
  <c r="AD94" i="10" s="1"/>
  <c r="V87" i="8"/>
  <c r="S88" i="10"/>
  <c r="T87" i="10" s="1"/>
  <c r="R89" i="8"/>
  <c r="U89" i="8" s="1"/>
  <c r="J90" i="8"/>
  <c r="AG93" i="8"/>
  <c r="AN93" i="8"/>
  <c r="AH92" i="8"/>
  <c r="U94" i="10"/>
  <c r="O93" i="10"/>
  <c r="N94" i="10"/>
  <c r="AL88" i="8"/>
  <c r="AM87" i="8" s="1"/>
  <c r="BD88" i="20" l="1"/>
  <c r="BE88" i="20" s="1"/>
  <c r="BA89" i="20"/>
  <c r="BB89" i="20"/>
  <c r="J95" i="11"/>
  <c r="AX95" i="11" s="1"/>
  <c r="R94" i="11"/>
  <c r="U94" i="11" s="1"/>
  <c r="I94" i="10" s="1"/>
  <c r="V92" i="11"/>
  <c r="AL93" i="11"/>
  <c r="AM92" i="11" s="1"/>
  <c r="X98" i="13"/>
  <c r="AL99" i="13"/>
  <c r="AM98" i="13" s="1"/>
  <c r="AG103" i="13"/>
  <c r="AH102" i="13"/>
  <c r="J101" i="13"/>
  <c r="R100" i="13"/>
  <c r="W100" i="13" s="1"/>
  <c r="F90" i="20" s="1"/>
  <c r="BC90" i="20" s="1"/>
  <c r="AT95" i="10"/>
  <c r="AS96" i="10"/>
  <c r="AG97" i="11"/>
  <c r="AN97" i="11"/>
  <c r="AH96" i="11"/>
  <c r="BA96" i="10"/>
  <c r="BB96" i="10" s="1"/>
  <c r="AK96" i="10"/>
  <c r="AL96" i="10" s="1"/>
  <c r="AC95" i="10"/>
  <c r="AD95" i="10" s="1"/>
  <c r="V88" i="8"/>
  <c r="S89" i="10"/>
  <c r="T88" i="10" s="1"/>
  <c r="R90" i="8"/>
  <c r="U90" i="8" s="1"/>
  <c r="J91" i="8"/>
  <c r="AG94" i="8"/>
  <c r="AN94" i="8"/>
  <c r="AH93" i="8"/>
  <c r="U95" i="10"/>
  <c r="O94" i="10"/>
  <c r="N95" i="10"/>
  <c r="AL89" i="8"/>
  <c r="AM88" i="8" s="1"/>
  <c r="BD89" i="20" l="1"/>
  <c r="BE89" i="20" s="1"/>
  <c r="BA90" i="20"/>
  <c r="BB90" i="20"/>
  <c r="R95" i="11"/>
  <c r="U95" i="11" s="1"/>
  <c r="I95" i="10" s="1"/>
  <c r="J96" i="11"/>
  <c r="AX96" i="11" s="1"/>
  <c r="AL94" i="11"/>
  <c r="AM93" i="11" s="1"/>
  <c r="V93" i="11"/>
  <c r="X99" i="13"/>
  <c r="AL100" i="13"/>
  <c r="AM99" i="13" s="1"/>
  <c r="J102" i="13"/>
  <c r="R101" i="13"/>
  <c r="W101" i="13" s="1"/>
  <c r="F91" i="20" s="1"/>
  <c r="BC91" i="20" s="1"/>
  <c r="AG104" i="13"/>
  <c r="AH103" i="13"/>
  <c r="AT96" i="10"/>
  <c r="AS97" i="10"/>
  <c r="AG98" i="11"/>
  <c r="AN98" i="11"/>
  <c r="AH97" i="11"/>
  <c r="BA97" i="10"/>
  <c r="BB97" i="10" s="1"/>
  <c r="AK97" i="10"/>
  <c r="AL97" i="10" s="1"/>
  <c r="AC96" i="10"/>
  <c r="AD96" i="10" s="1"/>
  <c r="V89" i="8"/>
  <c r="S90" i="10"/>
  <c r="T89" i="10" s="1"/>
  <c r="R91" i="8"/>
  <c r="U91" i="8" s="1"/>
  <c r="J92" i="8"/>
  <c r="AG95" i="8"/>
  <c r="AN95" i="8"/>
  <c r="AH94" i="8"/>
  <c r="U96" i="10"/>
  <c r="O95" i="10"/>
  <c r="N96" i="10"/>
  <c r="AL90" i="8"/>
  <c r="AM89" i="8" s="1"/>
  <c r="BD90" i="20" l="1"/>
  <c r="BE90" i="20" s="1"/>
  <c r="BA91" i="20"/>
  <c r="BB91" i="20"/>
  <c r="J97" i="11"/>
  <c r="AX97" i="11" s="1"/>
  <c r="AL95" i="11"/>
  <c r="AM94" i="11" s="1"/>
  <c r="V94" i="11"/>
  <c r="R96" i="11"/>
  <c r="U96" i="11" s="1"/>
  <c r="I96" i="10" s="1"/>
  <c r="X100" i="13"/>
  <c r="AL101" i="13"/>
  <c r="AM100" i="13" s="1"/>
  <c r="AG105" i="13"/>
  <c r="AH104" i="13"/>
  <c r="J103" i="13"/>
  <c r="R102" i="13"/>
  <c r="W102" i="13" s="1"/>
  <c r="F92" i="20" s="1"/>
  <c r="BC92" i="20" s="1"/>
  <c r="AT97" i="10"/>
  <c r="AS98" i="10"/>
  <c r="AG99" i="11"/>
  <c r="AN99" i="11"/>
  <c r="AH98" i="11"/>
  <c r="BA98" i="10"/>
  <c r="BB98" i="10" s="1"/>
  <c r="AK98" i="10"/>
  <c r="AL98" i="10" s="1"/>
  <c r="AC97" i="10"/>
  <c r="AD97" i="10" s="1"/>
  <c r="V90" i="8"/>
  <c r="S91" i="10"/>
  <c r="T90" i="10" s="1"/>
  <c r="R92" i="8"/>
  <c r="U92" i="8" s="1"/>
  <c r="J93" i="8"/>
  <c r="AG96" i="8"/>
  <c r="AN96" i="8"/>
  <c r="AH95" i="8"/>
  <c r="U97" i="10"/>
  <c r="O96" i="10"/>
  <c r="N97" i="10"/>
  <c r="AL91" i="8"/>
  <c r="AM90" i="8" s="1"/>
  <c r="BA92" i="20" l="1"/>
  <c r="BB92" i="20"/>
  <c r="BD91" i="20"/>
  <c r="BE91" i="20" s="1"/>
  <c r="J98" i="11"/>
  <c r="AX98" i="11" s="1"/>
  <c r="R97" i="11"/>
  <c r="U97" i="11" s="1"/>
  <c r="I97" i="10" s="1"/>
  <c r="V95" i="11"/>
  <c r="AL96" i="11"/>
  <c r="AM95" i="11" s="1"/>
  <c r="X101" i="13"/>
  <c r="AL102" i="13"/>
  <c r="AM101" i="13" s="1"/>
  <c r="AG106" i="13"/>
  <c r="AH105" i="13"/>
  <c r="R103" i="13"/>
  <c r="W103" i="13" s="1"/>
  <c r="F93" i="20" s="1"/>
  <c r="BC93" i="20" s="1"/>
  <c r="J104" i="13"/>
  <c r="AT98" i="10"/>
  <c r="AS99" i="10"/>
  <c r="AG100" i="11"/>
  <c r="AN100" i="11"/>
  <c r="AH99" i="11"/>
  <c r="BA99" i="10"/>
  <c r="BB99" i="10" s="1"/>
  <c r="AK99" i="10"/>
  <c r="AL99" i="10" s="1"/>
  <c r="AC98" i="10"/>
  <c r="AD98" i="10" s="1"/>
  <c r="V91" i="8"/>
  <c r="S92" i="10"/>
  <c r="T91" i="10" s="1"/>
  <c r="R93" i="8"/>
  <c r="U93" i="8" s="1"/>
  <c r="J94" i="8"/>
  <c r="AG97" i="8"/>
  <c r="AN97" i="8"/>
  <c r="AH96" i="8"/>
  <c r="U98" i="10"/>
  <c r="O97" i="10"/>
  <c r="N98" i="10"/>
  <c r="AL92" i="8"/>
  <c r="AM91" i="8" s="1"/>
  <c r="BA93" i="20" l="1"/>
  <c r="BB93" i="20"/>
  <c r="BD92" i="20"/>
  <c r="BE92" i="20" s="1"/>
  <c r="J99" i="11"/>
  <c r="AX99" i="11" s="1"/>
  <c r="R98" i="11"/>
  <c r="U98" i="11" s="1"/>
  <c r="I98" i="10" s="1"/>
  <c r="V96" i="11"/>
  <c r="AL97" i="11"/>
  <c r="AM96" i="11" s="1"/>
  <c r="X102" i="13"/>
  <c r="AL103" i="13"/>
  <c r="AM102" i="13" s="1"/>
  <c r="AG107" i="13"/>
  <c r="AH106" i="13"/>
  <c r="J105" i="13"/>
  <c r="R104" i="13"/>
  <c r="W104" i="13" s="1"/>
  <c r="F94" i="20" s="1"/>
  <c r="BC94" i="20" s="1"/>
  <c r="AT99" i="10"/>
  <c r="AS100" i="10"/>
  <c r="AG101" i="11"/>
  <c r="AN101" i="11"/>
  <c r="AH100" i="11"/>
  <c r="BA100" i="10"/>
  <c r="BB100" i="10" s="1"/>
  <c r="AK100" i="10"/>
  <c r="AL100" i="10" s="1"/>
  <c r="AC99" i="10"/>
  <c r="AD99" i="10" s="1"/>
  <c r="V92" i="8"/>
  <c r="S93" i="10"/>
  <c r="T92" i="10" s="1"/>
  <c r="R94" i="8"/>
  <c r="U94" i="8" s="1"/>
  <c r="J95" i="8"/>
  <c r="AG98" i="8"/>
  <c r="AN98" i="8"/>
  <c r="AH97" i="8"/>
  <c r="U99" i="10"/>
  <c r="O98" i="10"/>
  <c r="N99" i="10"/>
  <c r="AL93" i="8"/>
  <c r="AM92" i="8" s="1"/>
  <c r="BD93" i="20" l="1"/>
  <c r="BE93" i="20" s="1"/>
  <c r="BA94" i="20"/>
  <c r="BB94" i="20"/>
  <c r="R99" i="11"/>
  <c r="U99" i="11" s="1"/>
  <c r="I99" i="10" s="1"/>
  <c r="J100" i="11"/>
  <c r="AX100" i="11" s="1"/>
  <c r="V97" i="11"/>
  <c r="AL98" i="11"/>
  <c r="AM97" i="11" s="1"/>
  <c r="X103" i="13"/>
  <c r="AL104" i="13"/>
  <c r="AM103" i="13" s="1"/>
  <c r="J106" i="13"/>
  <c r="R105" i="13"/>
  <c r="W105" i="13" s="1"/>
  <c r="F95" i="20" s="1"/>
  <c r="BC95" i="20" s="1"/>
  <c r="AG108" i="13"/>
  <c r="AH107" i="13"/>
  <c r="AT100" i="10"/>
  <c r="AS101" i="10"/>
  <c r="AG102" i="11"/>
  <c r="AN102" i="11"/>
  <c r="AH101" i="11"/>
  <c r="BA101" i="10"/>
  <c r="BB101" i="10" s="1"/>
  <c r="AK101" i="10"/>
  <c r="AL101" i="10" s="1"/>
  <c r="AC100" i="10"/>
  <c r="AD100" i="10" s="1"/>
  <c r="V93" i="8"/>
  <c r="S94" i="10"/>
  <c r="T93" i="10" s="1"/>
  <c r="R95" i="8"/>
  <c r="U95" i="8" s="1"/>
  <c r="J96" i="8"/>
  <c r="AG99" i="8"/>
  <c r="AN99" i="8"/>
  <c r="AH98" i="8"/>
  <c r="U100" i="10"/>
  <c r="O99" i="10"/>
  <c r="N100" i="10"/>
  <c r="AL94" i="8"/>
  <c r="AM93" i="8" s="1"/>
  <c r="BA95" i="20" l="1"/>
  <c r="BB95" i="20"/>
  <c r="BD94" i="20"/>
  <c r="BE94" i="20" s="1"/>
  <c r="V98" i="11"/>
  <c r="AL99" i="11"/>
  <c r="AM98" i="11" s="1"/>
  <c r="R100" i="11"/>
  <c r="U100" i="11" s="1"/>
  <c r="I100" i="10" s="1"/>
  <c r="J101" i="11"/>
  <c r="AX101" i="11" s="1"/>
  <c r="X104" i="13"/>
  <c r="AL105" i="13"/>
  <c r="AM104" i="13" s="1"/>
  <c r="AG109" i="13"/>
  <c r="AH108" i="13"/>
  <c r="J107" i="13"/>
  <c r="R106" i="13"/>
  <c r="W106" i="13" s="1"/>
  <c r="F96" i="20" s="1"/>
  <c r="BC96" i="20" s="1"/>
  <c r="AT101" i="10"/>
  <c r="AS102" i="10"/>
  <c r="AG103" i="11"/>
  <c r="AN103" i="11"/>
  <c r="AH102" i="11"/>
  <c r="BA102" i="10"/>
  <c r="BB102" i="10" s="1"/>
  <c r="AK102" i="10"/>
  <c r="AL102" i="10" s="1"/>
  <c r="AC101" i="10"/>
  <c r="AD101" i="10" s="1"/>
  <c r="V94" i="8"/>
  <c r="S95" i="10"/>
  <c r="T94" i="10" s="1"/>
  <c r="R96" i="8"/>
  <c r="U96" i="8" s="1"/>
  <c r="J97" i="8"/>
  <c r="AG100" i="8"/>
  <c r="AN100" i="8"/>
  <c r="AH99" i="8"/>
  <c r="U101" i="10"/>
  <c r="O100" i="10"/>
  <c r="N101" i="10"/>
  <c r="AL95" i="8"/>
  <c r="AM94" i="8" s="1"/>
  <c r="BA96" i="20" l="1"/>
  <c r="BB96" i="20"/>
  <c r="BD95" i="20"/>
  <c r="BE95" i="20" s="1"/>
  <c r="J102" i="11"/>
  <c r="AX102" i="11" s="1"/>
  <c r="R101" i="11"/>
  <c r="U101" i="11" s="1"/>
  <c r="I101" i="10" s="1"/>
  <c r="V99" i="11"/>
  <c r="AL100" i="11"/>
  <c r="AM99" i="11" s="1"/>
  <c r="X105" i="13"/>
  <c r="AL106" i="13"/>
  <c r="AM105" i="13" s="1"/>
  <c r="AG110" i="13"/>
  <c r="AH109" i="13"/>
  <c r="R107" i="13"/>
  <c r="W107" i="13" s="1"/>
  <c r="F97" i="20" s="1"/>
  <c r="BC97" i="20" s="1"/>
  <c r="J108" i="13"/>
  <c r="AT102" i="10"/>
  <c r="AS103" i="10"/>
  <c r="AN104" i="11"/>
  <c r="AG104" i="11"/>
  <c r="AH103" i="11"/>
  <c r="BA103" i="10"/>
  <c r="BB103" i="10" s="1"/>
  <c r="AK103" i="10"/>
  <c r="AL103" i="10" s="1"/>
  <c r="AC102" i="10"/>
  <c r="AD102" i="10" s="1"/>
  <c r="V95" i="8"/>
  <c r="S96" i="10"/>
  <c r="T95" i="10" s="1"/>
  <c r="R97" i="8"/>
  <c r="U97" i="8" s="1"/>
  <c r="J98" i="8"/>
  <c r="AG101" i="8"/>
  <c r="AN101" i="8"/>
  <c r="AH100" i="8"/>
  <c r="U102" i="10"/>
  <c r="O101" i="10"/>
  <c r="N102" i="10"/>
  <c r="AL96" i="8"/>
  <c r="AM95" i="8" s="1"/>
  <c r="BA97" i="20" l="1"/>
  <c r="BB97" i="20"/>
  <c r="BD96" i="20"/>
  <c r="BE96" i="20" s="1"/>
  <c r="J103" i="11"/>
  <c r="AX103" i="11" s="1"/>
  <c r="R102" i="11"/>
  <c r="U102" i="11" s="1"/>
  <c r="I102" i="10" s="1"/>
  <c r="V100" i="11"/>
  <c r="AL101" i="11"/>
  <c r="AM100" i="11" s="1"/>
  <c r="X106" i="13"/>
  <c r="AL107" i="13"/>
  <c r="AM106" i="13" s="1"/>
  <c r="J109" i="13"/>
  <c r="R108" i="13"/>
  <c r="W108" i="13" s="1"/>
  <c r="F98" i="20" s="1"/>
  <c r="BC98" i="20" s="1"/>
  <c r="AG111" i="13"/>
  <c r="AH110" i="13"/>
  <c r="AT103" i="10"/>
  <c r="AS104" i="10"/>
  <c r="AN105" i="11"/>
  <c r="AH104" i="11"/>
  <c r="AG105" i="11"/>
  <c r="BA104" i="10"/>
  <c r="BB104" i="10" s="1"/>
  <c r="AK104" i="10"/>
  <c r="AL104" i="10" s="1"/>
  <c r="AC103" i="10"/>
  <c r="AD103" i="10" s="1"/>
  <c r="V96" i="8"/>
  <c r="S97" i="10"/>
  <c r="T96" i="10" s="1"/>
  <c r="R98" i="8"/>
  <c r="U98" i="8" s="1"/>
  <c r="J99" i="8"/>
  <c r="AG102" i="8"/>
  <c r="AN102" i="8"/>
  <c r="AH101" i="8"/>
  <c r="U103" i="10"/>
  <c r="O102" i="10"/>
  <c r="N103" i="10"/>
  <c r="AL97" i="8"/>
  <c r="AM96" i="8" s="1"/>
  <c r="BA98" i="20" l="1"/>
  <c r="BB98" i="20"/>
  <c r="BD97" i="20"/>
  <c r="BE97" i="20" s="1"/>
  <c r="R103" i="11"/>
  <c r="U103" i="11" s="1"/>
  <c r="I103" i="10" s="1"/>
  <c r="J104" i="11"/>
  <c r="AX104" i="11" s="1"/>
  <c r="AL102" i="11"/>
  <c r="AM101" i="11" s="1"/>
  <c r="V101" i="11"/>
  <c r="X107" i="13"/>
  <c r="AL108" i="13"/>
  <c r="AM107" i="13" s="1"/>
  <c r="AG112" i="13"/>
  <c r="AH111" i="13"/>
  <c r="J110" i="13"/>
  <c r="R109" i="13"/>
  <c r="W109" i="13" s="1"/>
  <c r="F99" i="20" s="1"/>
  <c r="BC99" i="20" s="1"/>
  <c r="AT104" i="10"/>
  <c r="AS105" i="10"/>
  <c r="AN106" i="11"/>
  <c r="AG106" i="11"/>
  <c r="AH105" i="11"/>
  <c r="BA105" i="10"/>
  <c r="BB105" i="10" s="1"/>
  <c r="AK105" i="10"/>
  <c r="AL105" i="10" s="1"/>
  <c r="AC104" i="10"/>
  <c r="AD104" i="10" s="1"/>
  <c r="V97" i="8"/>
  <c r="S98" i="10"/>
  <c r="T97" i="10" s="1"/>
  <c r="R99" i="8"/>
  <c r="U99" i="8" s="1"/>
  <c r="J100" i="8"/>
  <c r="AG103" i="8"/>
  <c r="AN103" i="8"/>
  <c r="AH102" i="8"/>
  <c r="U104" i="10"/>
  <c r="O103" i="10"/>
  <c r="N104" i="10"/>
  <c r="AL98" i="8"/>
  <c r="AM97" i="8" s="1"/>
  <c r="BA99" i="20" l="1"/>
  <c r="BB99" i="20"/>
  <c r="BD98" i="20"/>
  <c r="BE98" i="20" s="1"/>
  <c r="R104" i="11"/>
  <c r="U104" i="11" s="1"/>
  <c r="I104" i="10" s="1"/>
  <c r="J105" i="11"/>
  <c r="AX105" i="11" s="1"/>
  <c r="AL103" i="11"/>
  <c r="AM102" i="11" s="1"/>
  <c r="V102" i="11"/>
  <c r="X108" i="13"/>
  <c r="AL109" i="13"/>
  <c r="AM108" i="13" s="1"/>
  <c r="J111" i="13"/>
  <c r="R110" i="13"/>
  <c r="W110" i="13" s="1"/>
  <c r="F100" i="20" s="1"/>
  <c r="BC100" i="20" s="1"/>
  <c r="AG113" i="13"/>
  <c r="AH112" i="13"/>
  <c r="AT105" i="10"/>
  <c r="AS106" i="10"/>
  <c r="AN107" i="11"/>
  <c r="AG107" i="11"/>
  <c r="AH106" i="11"/>
  <c r="BA106" i="10"/>
  <c r="BB106" i="10" s="1"/>
  <c r="AK106" i="10"/>
  <c r="AL106" i="10" s="1"/>
  <c r="AC105" i="10"/>
  <c r="AD105" i="10" s="1"/>
  <c r="V98" i="8"/>
  <c r="S99" i="10"/>
  <c r="T98" i="10" s="1"/>
  <c r="R100" i="8"/>
  <c r="U100" i="8" s="1"/>
  <c r="J101" i="8"/>
  <c r="AG104" i="8"/>
  <c r="AN104" i="8"/>
  <c r="AH103" i="8"/>
  <c r="U105" i="10"/>
  <c r="O104" i="10"/>
  <c r="N105" i="10"/>
  <c r="AL99" i="8"/>
  <c r="AM98" i="8" s="1"/>
  <c r="BA100" i="20" l="1"/>
  <c r="BB100" i="20"/>
  <c r="BD99" i="20"/>
  <c r="BE99" i="20" s="1"/>
  <c r="J106" i="11"/>
  <c r="AX106" i="11" s="1"/>
  <c r="R105" i="11"/>
  <c r="U105" i="11" s="1"/>
  <c r="I105" i="10" s="1"/>
  <c r="AL104" i="11"/>
  <c r="AM103" i="11" s="1"/>
  <c r="V103" i="11"/>
  <c r="X109" i="13"/>
  <c r="AL110" i="13"/>
  <c r="AM109" i="13" s="1"/>
  <c r="AG114" i="13"/>
  <c r="AH113" i="13"/>
  <c r="R111" i="13"/>
  <c r="W111" i="13" s="1"/>
  <c r="F101" i="20" s="1"/>
  <c r="BC101" i="20" s="1"/>
  <c r="J112" i="13"/>
  <c r="AT106" i="10"/>
  <c r="AS107" i="10"/>
  <c r="AN108" i="11"/>
  <c r="AH107" i="11"/>
  <c r="AG108" i="11"/>
  <c r="BA107" i="10"/>
  <c r="BB107" i="10" s="1"/>
  <c r="AK107" i="10"/>
  <c r="AL107" i="10" s="1"/>
  <c r="AC106" i="10"/>
  <c r="AD106" i="10" s="1"/>
  <c r="V99" i="8"/>
  <c r="S100" i="10"/>
  <c r="T99" i="10" s="1"/>
  <c r="R101" i="8"/>
  <c r="U101" i="8" s="1"/>
  <c r="J102" i="8"/>
  <c r="AG105" i="8"/>
  <c r="AN105" i="8"/>
  <c r="AH104" i="8"/>
  <c r="U106" i="10"/>
  <c r="O105" i="10"/>
  <c r="N106" i="10"/>
  <c r="AL100" i="8"/>
  <c r="AM99" i="8" s="1"/>
  <c r="BD100" i="20" l="1"/>
  <c r="BE100" i="20" s="1"/>
  <c r="BA101" i="20"/>
  <c r="BB101" i="20"/>
  <c r="J107" i="11"/>
  <c r="AX107" i="11" s="1"/>
  <c r="R106" i="11"/>
  <c r="U106" i="11" s="1"/>
  <c r="I106" i="10" s="1"/>
  <c r="AL105" i="11"/>
  <c r="AM104" i="11" s="1"/>
  <c r="V104" i="11"/>
  <c r="X110" i="13"/>
  <c r="AL111" i="13"/>
  <c r="AM110" i="13" s="1"/>
  <c r="J113" i="13"/>
  <c r="R112" i="13"/>
  <c r="W112" i="13" s="1"/>
  <c r="F102" i="20" s="1"/>
  <c r="BC102" i="20" s="1"/>
  <c r="AG115" i="13"/>
  <c r="AH114" i="13"/>
  <c r="AT107" i="10"/>
  <c r="AS108" i="10"/>
  <c r="AN109" i="11"/>
  <c r="AH108" i="11"/>
  <c r="AG109" i="11"/>
  <c r="BA108" i="10"/>
  <c r="BB108" i="10" s="1"/>
  <c r="AK108" i="10"/>
  <c r="AL108" i="10" s="1"/>
  <c r="AC107" i="10"/>
  <c r="AD107" i="10" s="1"/>
  <c r="V100" i="8"/>
  <c r="S101" i="10"/>
  <c r="T100" i="10" s="1"/>
  <c r="R102" i="8"/>
  <c r="U102" i="8" s="1"/>
  <c r="J103" i="8"/>
  <c r="AG106" i="8"/>
  <c r="AN106" i="8"/>
  <c r="AH105" i="8"/>
  <c r="U107" i="10"/>
  <c r="O106" i="10"/>
  <c r="N107" i="10"/>
  <c r="AL101" i="8"/>
  <c r="AM100" i="8" s="1"/>
  <c r="BA102" i="20" l="1"/>
  <c r="BB102" i="20"/>
  <c r="BD101" i="20"/>
  <c r="BE101" i="20" s="1"/>
  <c r="R107" i="11"/>
  <c r="U107" i="11" s="1"/>
  <c r="I107" i="10" s="1"/>
  <c r="J108" i="11"/>
  <c r="AX108" i="11" s="1"/>
  <c r="V105" i="11"/>
  <c r="AL106" i="11"/>
  <c r="AM105" i="11" s="1"/>
  <c r="X111" i="13"/>
  <c r="AL112" i="13"/>
  <c r="AM111" i="13" s="1"/>
  <c r="AG116" i="13"/>
  <c r="AH115" i="13"/>
  <c r="J114" i="13"/>
  <c r="R113" i="13"/>
  <c r="W113" i="13" s="1"/>
  <c r="F103" i="20" s="1"/>
  <c r="BC103" i="20" s="1"/>
  <c r="AT108" i="10"/>
  <c r="AS109" i="10"/>
  <c r="AN110" i="11"/>
  <c r="AG110" i="11"/>
  <c r="AH109" i="11"/>
  <c r="BA109" i="10"/>
  <c r="BB109" i="10" s="1"/>
  <c r="AK109" i="10"/>
  <c r="AL109" i="10" s="1"/>
  <c r="AC108" i="10"/>
  <c r="AD108" i="10" s="1"/>
  <c r="V101" i="8"/>
  <c r="S102" i="10"/>
  <c r="T101" i="10" s="1"/>
  <c r="R103" i="8"/>
  <c r="U103" i="8" s="1"/>
  <c r="J104" i="8"/>
  <c r="AG107" i="8"/>
  <c r="AN107" i="8"/>
  <c r="AH106" i="8"/>
  <c r="U108" i="10"/>
  <c r="O107" i="10"/>
  <c r="N108" i="10"/>
  <c r="AL102" i="8"/>
  <c r="AM101" i="8" s="1"/>
  <c r="BD102" i="20" l="1"/>
  <c r="BE102" i="20" s="1"/>
  <c r="BA103" i="20"/>
  <c r="BB103" i="20"/>
  <c r="AL107" i="11"/>
  <c r="AM106" i="11" s="1"/>
  <c r="J109" i="11"/>
  <c r="AX109" i="11" s="1"/>
  <c r="V106" i="11"/>
  <c r="R108" i="11"/>
  <c r="U108" i="11" s="1"/>
  <c r="I108" i="10" s="1"/>
  <c r="X112" i="13"/>
  <c r="AL113" i="13"/>
  <c r="AM112" i="13" s="1"/>
  <c r="J115" i="13"/>
  <c r="R114" i="13"/>
  <c r="W114" i="13" s="1"/>
  <c r="F104" i="20" s="1"/>
  <c r="BC104" i="20" s="1"/>
  <c r="AG117" i="13"/>
  <c r="AH116" i="13"/>
  <c r="AT109" i="10"/>
  <c r="AS110" i="10"/>
  <c r="AN111" i="11"/>
  <c r="AG111" i="11"/>
  <c r="AH110" i="11"/>
  <c r="BA110" i="10"/>
  <c r="BB110" i="10" s="1"/>
  <c r="AK110" i="10"/>
  <c r="AL110" i="10" s="1"/>
  <c r="AC109" i="10"/>
  <c r="AD109" i="10" s="1"/>
  <c r="V102" i="8"/>
  <c r="S103" i="10"/>
  <c r="T102" i="10" s="1"/>
  <c r="R104" i="8"/>
  <c r="U104" i="8" s="1"/>
  <c r="J105" i="8"/>
  <c r="AG108" i="8"/>
  <c r="AN108" i="8"/>
  <c r="AH107" i="8"/>
  <c r="U109" i="10"/>
  <c r="O108" i="10"/>
  <c r="N109" i="10"/>
  <c r="AL103" i="8"/>
  <c r="AM102" i="8" s="1"/>
  <c r="BA104" i="20" l="1"/>
  <c r="BB104" i="20"/>
  <c r="BD103" i="20"/>
  <c r="BE103" i="20" s="1"/>
  <c r="AL108" i="11"/>
  <c r="AM107" i="11" s="1"/>
  <c r="V107" i="11"/>
  <c r="J110" i="11"/>
  <c r="AX110" i="11" s="1"/>
  <c r="R109" i="11"/>
  <c r="U109" i="11" s="1"/>
  <c r="I109" i="10" s="1"/>
  <c r="X113" i="13"/>
  <c r="AL114" i="13"/>
  <c r="AM113" i="13" s="1"/>
  <c r="AG118" i="13"/>
  <c r="AH117" i="13"/>
  <c r="R115" i="13"/>
  <c r="W115" i="13" s="1"/>
  <c r="F105" i="20" s="1"/>
  <c r="BC105" i="20" s="1"/>
  <c r="J116" i="13"/>
  <c r="AT110" i="10"/>
  <c r="AS111" i="10"/>
  <c r="AN112" i="11"/>
  <c r="AH111" i="11"/>
  <c r="AG112" i="11"/>
  <c r="BA111" i="10"/>
  <c r="BB111" i="10" s="1"/>
  <c r="AK111" i="10"/>
  <c r="AL111" i="10" s="1"/>
  <c r="AC110" i="10"/>
  <c r="AD110" i="10" s="1"/>
  <c r="V103" i="8"/>
  <c r="S104" i="10"/>
  <c r="T103" i="10" s="1"/>
  <c r="R105" i="8"/>
  <c r="U105" i="8" s="1"/>
  <c r="J106" i="8"/>
  <c r="AG109" i="8"/>
  <c r="AN109" i="8"/>
  <c r="AH108" i="8"/>
  <c r="U110" i="10"/>
  <c r="O109" i="10"/>
  <c r="N110" i="10"/>
  <c r="AL104" i="8"/>
  <c r="AM103" i="8" s="1"/>
  <c r="BA105" i="20" l="1"/>
  <c r="BB105" i="20"/>
  <c r="BD104" i="20"/>
  <c r="BE104" i="20" s="1"/>
  <c r="V108" i="11"/>
  <c r="AL109" i="11"/>
  <c r="AM108" i="11" s="1"/>
  <c r="J111" i="11"/>
  <c r="AX111" i="11" s="1"/>
  <c r="R110" i="11"/>
  <c r="U110" i="11" s="1"/>
  <c r="I110" i="10" s="1"/>
  <c r="X114" i="13"/>
  <c r="AL115" i="13"/>
  <c r="AM114" i="13" s="1"/>
  <c r="J117" i="13"/>
  <c r="R116" i="13"/>
  <c r="W116" i="13" s="1"/>
  <c r="F106" i="20" s="1"/>
  <c r="BC106" i="20" s="1"/>
  <c r="AG119" i="13"/>
  <c r="AH118" i="13"/>
  <c r="AT111" i="10"/>
  <c r="AS112" i="10"/>
  <c r="AN113" i="11"/>
  <c r="AH112" i="11"/>
  <c r="AG113" i="11"/>
  <c r="BA112" i="10"/>
  <c r="BB112" i="10" s="1"/>
  <c r="AK112" i="10"/>
  <c r="AL112" i="10" s="1"/>
  <c r="AC111" i="10"/>
  <c r="AD111" i="10" s="1"/>
  <c r="V104" i="8"/>
  <c r="S105" i="10"/>
  <c r="T104" i="10" s="1"/>
  <c r="R106" i="8"/>
  <c r="U106" i="8" s="1"/>
  <c r="J107" i="8"/>
  <c r="AG110" i="8"/>
  <c r="AN110" i="8"/>
  <c r="AH109" i="8"/>
  <c r="U111" i="10"/>
  <c r="O110" i="10"/>
  <c r="N111" i="10"/>
  <c r="AL105" i="8"/>
  <c r="AM104" i="8" s="1"/>
  <c r="BA106" i="20" l="1"/>
  <c r="BB106" i="20"/>
  <c r="BD105" i="20"/>
  <c r="BE105" i="20" s="1"/>
  <c r="R111" i="11"/>
  <c r="U111" i="11" s="1"/>
  <c r="I111" i="10" s="1"/>
  <c r="J112" i="11"/>
  <c r="AX112" i="11" s="1"/>
  <c r="V109" i="11"/>
  <c r="AL110" i="11"/>
  <c r="AM109" i="11" s="1"/>
  <c r="X115" i="13"/>
  <c r="AL116" i="13"/>
  <c r="AM115" i="13" s="1"/>
  <c r="AG120" i="13"/>
  <c r="AH119" i="13"/>
  <c r="J118" i="13"/>
  <c r="R117" i="13"/>
  <c r="W117" i="13" s="1"/>
  <c r="F107" i="20" s="1"/>
  <c r="BC107" i="20" s="1"/>
  <c r="AT112" i="10"/>
  <c r="AS113" i="10"/>
  <c r="AN114" i="11"/>
  <c r="AG114" i="11"/>
  <c r="AH113" i="11"/>
  <c r="BA113" i="10"/>
  <c r="BB113" i="10" s="1"/>
  <c r="AK113" i="10"/>
  <c r="AL113" i="10" s="1"/>
  <c r="AC112" i="10"/>
  <c r="AD112" i="10" s="1"/>
  <c r="V105" i="8"/>
  <c r="S106" i="10"/>
  <c r="T105" i="10" s="1"/>
  <c r="R107" i="8"/>
  <c r="U107" i="8" s="1"/>
  <c r="J108" i="8"/>
  <c r="AG111" i="8"/>
  <c r="AN111" i="8"/>
  <c r="AH110" i="8"/>
  <c r="U112" i="10"/>
  <c r="O111" i="10"/>
  <c r="N112" i="10"/>
  <c r="AL106" i="8"/>
  <c r="AM105" i="8" s="1"/>
  <c r="BA107" i="20" l="1"/>
  <c r="BB107" i="20"/>
  <c r="BD106" i="20"/>
  <c r="BE106" i="20" s="1"/>
  <c r="AL111" i="11"/>
  <c r="AM110" i="11" s="1"/>
  <c r="V110" i="11"/>
  <c r="J113" i="11"/>
  <c r="AX113" i="11" s="1"/>
  <c r="R112" i="11"/>
  <c r="U112" i="11" s="1"/>
  <c r="I112" i="10" s="1"/>
  <c r="X116" i="13"/>
  <c r="AL117" i="13"/>
  <c r="AM116" i="13" s="1"/>
  <c r="J119" i="13"/>
  <c r="R118" i="13"/>
  <c r="W118" i="13" s="1"/>
  <c r="F108" i="20" s="1"/>
  <c r="BC108" i="20" s="1"/>
  <c r="AG121" i="13"/>
  <c r="AH120" i="13"/>
  <c r="AT113" i="10"/>
  <c r="AS114" i="10"/>
  <c r="AN115" i="11"/>
  <c r="AG115" i="11"/>
  <c r="AH114" i="11"/>
  <c r="BA114" i="10"/>
  <c r="BB114" i="10" s="1"/>
  <c r="AK114" i="10"/>
  <c r="AL114" i="10" s="1"/>
  <c r="AC113" i="10"/>
  <c r="AD113" i="10" s="1"/>
  <c r="V106" i="8"/>
  <c r="S107" i="10"/>
  <c r="T106" i="10" s="1"/>
  <c r="R108" i="8"/>
  <c r="U108" i="8" s="1"/>
  <c r="J109" i="8"/>
  <c r="AG112" i="8"/>
  <c r="AN112" i="8"/>
  <c r="AH111" i="8"/>
  <c r="U113" i="10"/>
  <c r="O112" i="10"/>
  <c r="N113" i="10"/>
  <c r="AL107" i="8"/>
  <c r="AM106" i="8" s="1"/>
  <c r="BA108" i="20" l="1"/>
  <c r="BB108" i="20"/>
  <c r="BD107" i="20"/>
  <c r="BE107" i="20" s="1"/>
  <c r="V111" i="11"/>
  <c r="AL112" i="11"/>
  <c r="AM111" i="11" s="1"/>
  <c r="R113" i="11"/>
  <c r="U113" i="11" s="1"/>
  <c r="I113" i="10" s="1"/>
  <c r="J114" i="11"/>
  <c r="AX114" i="11" s="1"/>
  <c r="X117" i="13"/>
  <c r="AL118" i="13"/>
  <c r="AM117" i="13" s="1"/>
  <c r="AG122" i="13"/>
  <c r="AH121" i="13"/>
  <c r="R119" i="13"/>
  <c r="W119" i="13" s="1"/>
  <c r="F109" i="20" s="1"/>
  <c r="BC109" i="20" s="1"/>
  <c r="J120" i="13"/>
  <c r="AT114" i="10"/>
  <c r="AS115" i="10"/>
  <c r="AN116" i="11"/>
  <c r="AH115" i="11"/>
  <c r="AG116" i="11"/>
  <c r="BA115" i="10"/>
  <c r="BB115" i="10" s="1"/>
  <c r="AK115" i="10"/>
  <c r="AL115" i="10" s="1"/>
  <c r="AC114" i="10"/>
  <c r="AD114" i="10" s="1"/>
  <c r="V107" i="8"/>
  <c r="S108" i="10"/>
  <c r="T107" i="10" s="1"/>
  <c r="R109" i="8"/>
  <c r="U109" i="8" s="1"/>
  <c r="J110" i="8"/>
  <c r="AG113" i="8"/>
  <c r="AN113" i="8"/>
  <c r="AH112" i="8"/>
  <c r="U114" i="10"/>
  <c r="O113" i="10"/>
  <c r="N114" i="10"/>
  <c r="AL108" i="8"/>
  <c r="AM107" i="8" s="1"/>
  <c r="BA109" i="20" l="1"/>
  <c r="BB109" i="20"/>
  <c r="BD108" i="20"/>
  <c r="BE108" i="20" s="1"/>
  <c r="V112" i="11"/>
  <c r="AL113" i="11"/>
  <c r="AM112" i="11" s="1"/>
  <c r="J115" i="11"/>
  <c r="AX115" i="11" s="1"/>
  <c r="R114" i="11"/>
  <c r="U114" i="11" s="1"/>
  <c r="I114" i="10" s="1"/>
  <c r="X118" i="13"/>
  <c r="AL119" i="13"/>
  <c r="AM118" i="13" s="1"/>
  <c r="J121" i="13"/>
  <c r="R120" i="13"/>
  <c r="W120" i="13" s="1"/>
  <c r="F110" i="20" s="1"/>
  <c r="BC110" i="20" s="1"/>
  <c r="AG123" i="13"/>
  <c r="AH122" i="13"/>
  <c r="AT115" i="10"/>
  <c r="AS116" i="10"/>
  <c r="AN117" i="11"/>
  <c r="AH116" i="11"/>
  <c r="AG117" i="11"/>
  <c r="BA116" i="10"/>
  <c r="BB116" i="10" s="1"/>
  <c r="AK116" i="10"/>
  <c r="AL116" i="10" s="1"/>
  <c r="AC115" i="10"/>
  <c r="AD115" i="10" s="1"/>
  <c r="V108" i="8"/>
  <c r="S109" i="10"/>
  <c r="T108" i="10" s="1"/>
  <c r="J111" i="8"/>
  <c r="R110" i="8"/>
  <c r="U110" i="8" s="1"/>
  <c r="AG114" i="8"/>
  <c r="AN114" i="8"/>
  <c r="AH113" i="8"/>
  <c r="U115" i="10"/>
  <c r="O114" i="10"/>
  <c r="N115" i="10"/>
  <c r="AL109" i="8"/>
  <c r="AM108" i="8" s="1"/>
  <c r="BD109" i="20" l="1"/>
  <c r="BE109" i="20" s="1"/>
  <c r="BA110" i="20"/>
  <c r="BB110" i="20"/>
  <c r="J116" i="11"/>
  <c r="AX116" i="11" s="1"/>
  <c r="R115" i="11"/>
  <c r="U115" i="11" s="1"/>
  <c r="I115" i="10" s="1"/>
  <c r="V113" i="11"/>
  <c r="AL114" i="11"/>
  <c r="AM113" i="11" s="1"/>
  <c r="X119" i="13"/>
  <c r="AL120" i="13"/>
  <c r="AM119" i="13" s="1"/>
  <c r="AG124" i="13"/>
  <c r="AH123" i="13"/>
  <c r="J122" i="13"/>
  <c r="R121" i="13"/>
  <c r="W121" i="13" s="1"/>
  <c r="F111" i="20" s="1"/>
  <c r="BC111" i="20" s="1"/>
  <c r="AT116" i="10"/>
  <c r="AS117" i="10"/>
  <c r="AN118" i="11"/>
  <c r="AG118" i="11"/>
  <c r="AH117" i="11"/>
  <c r="BA117" i="10"/>
  <c r="BB117" i="10" s="1"/>
  <c r="AK117" i="10"/>
  <c r="AL117" i="10" s="1"/>
  <c r="AC116" i="10"/>
  <c r="AD116" i="10" s="1"/>
  <c r="V109" i="8"/>
  <c r="S110" i="10"/>
  <c r="T109" i="10" s="1"/>
  <c r="J112" i="8"/>
  <c r="R111" i="8"/>
  <c r="U111" i="8" s="1"/>
  <c r="AG115" i="8"/>
  <c r="AN115" i="8"/>
  <c r="AH114" i="8"/>
  <c r="U116" i="10"/>
  <c r="O115" i="10"/>
  <c r="N116" i="10"/>
  <c r="AL110" i="8"/>
  <c r="AM109" i="8" s="1"/>
  <c r="BA111" i="20" l="1"/>
  <c r="BB111" i="20"/>
  <c r="BD110" i="20"/>
  <c r="BE110" i="20" s="1"/>
  <c r="J117" i="11"/>
  <c r="AX117" i="11" s="1"/>
  <c r="R116" i="11"/>
  <c r="U116" i="11" s="1"/>
  <c r="I116" i="10" s="1"/>
  <c r="V114" i="11"/>
  <c r="AL115" i="11"/>
  <c r="AM114" i="11" s="1"/>
  <c r="X120" i="13"/>
  <c r="AL121" i="13"/>
  <c r="AM120" i="13" s="1"/>
  <c r="AG125" i="13"/>
  <c r="AH124" i="13"/>
  <c r="J123" i="13"/>
  <c r="R122" i="13"/>
  <c r="W122" i="13" s="1"/>
  <c r="F112" i="20" s="1"/>
  <c r="BC112" i="20" s="1"/>
  <c r="AT117" i="10"/>
  <c r="AS118" i="10"/>
  <c r="AN119" i="11"/>
  <c r="AG119" i="11"/>
  <c r="AH118" i="11"/>
  <c r="BA118" i="10"/>
  <c r="BB118" i="10" s="1"/>
  <c r="AK118" i="10"/>
  <c r="AL118" i="10" s="1"/>
  <c r="AC117" i="10"/>
  <c r="AD117" i="10" s="1"/>
  <c r="V110" i="8"/>
  <c r="S111" i="10"/>
  <c r="T110" i="10" s="1"/>
  <c r="R112" i="8"/>
  <c r="U112" i="8" s="1"/>
  <c r="J113" i="8"/>
  <c r="AG116" i="8"/>
  <c r="AN116" i="8"/>
  <c r="AH115" i="8"/>
  <c r="U117" i="10"/>
  <c r="O116" i="10"/>
  <c r="N117" i="10"/>
  <c r="AL111" i="8"/>
  <c r="AM110" i="8" s="1"/>
  <c r="BA112" i="20" l="1"/>
  <c r="BB112" i="20"/>
  <c r="BD111" i="20"/>
  <c r="BE111" i="20" s="1"/>
  <c r="J118" i="11"/>
  <c r="AX118" i="11" s="1"/>
  <c r="V115" i="11"/>
  <c r="AL116" i="11"/>
  <c r="AM115" i="11" s="1"/>
  <c r="R117" i="11"/>
  <c r="U117" i="11" s="1"/>
  <c r="I117" i="10" s="1"/>
  <c r="X121" i="13"/>
  <c r="AL122" i="13"/>
  <c r="AM121" i="13" s="1"/>
  <c r="R123" i="13"/>
  <c r="W123" i="13" s="1"/>
  <c r="F113" i="20" s="1"/>
  <c r="BC113" i="20" s="1"/>
  <c r="J124" i="13"/>
  <c r="AG126" i="13"/>
  <c r="AH125" i="13"/>
  <c r="AT118" i="10"/>
  <c r="AS119" i="10"/>
  <c r="AN120" i="11"/>
  <c r="AH119" i="11"/>
  <c r="AG120" i="11"/>
  <c r="BA119" i="10"/>
  <c r="BB119" i="10" s="1"/>
  <c r="AK119" i="10"/>
  <c r="AL119" i="10" s="1"/>
  <c r="AC118" i="10"/>
  <c r="AD118" i="10" s="1"/>
  <c r="V111" i="8"/>
  <c r="S112" i="10"/>
  <c r="T111" i="10" s="1"/>
  <c r="R113" i="8"/>
  <c r="U113" i="8" s="1"/>
  <c r="J114" i="8"/>
  <c r="AG117" i="8"/>
  <c r="AN117" i="8"/>
  <c r="AH116" i="8"/>
  <c r="U118" i="10"/>
  <c r="O117" i="10"/>
  <c r="N118" i="10"/>
  <c r="AL112" i="8"/>
  <c r="AM111" i="8" s="1"/>
  <c r="BA113" i="20" l="1"/>
  <c r="BB113" i="20"/>
  <c r="BD112" i="20"/>
  <c r="BE112" i="20" s="1"/>
  <c r="J119" i="11"/>
  <c r="AX119" i="11" s="1"/>
  <c r="R118" i="11"/>
  <c r="U118" i="11" s="1"/>
  <c r="I118" i="10" s="1"/>
  <c r="V116" i="11"/>
  <c r="AL117" i="11"/>
  <c r="AM116" i="11" s="1"/>
  <c r="X122" i="13"/>
  <c r="AL123" i="13"/>
  <c r="AM122" i="13" s="1"/>
  <c r="J125" i="13"/>
  <c r="R124" i="13"/>
  <c r="W124" i="13" s="1"/>
  <c r="F114" i="20" s="1"/>
  <c r="BC114" i="20" s="1"/>
  <c r="AG127" i="13"/>
  <c r="AH126" i="13"/>
  <c r="AT119" i="10"/>
  <c r="AS120" i="10"/>
  <c r="AN121" i="11"/>
  <c r="AH120" i="11"/>
  <c r="AG121" i="11"/>
  <c r="BA120" i="10"/>
  <c r="BB120" i="10" s="1"/>
  <c r="AK120" i="10"/>
  <c r="AL120" i="10" s="1"/>
  <c r="AC119" i="10"/>
  <c r="AD119" i="10" s="1"/>
  <c r="V112" i="8"/>
  <c r="S113" i="10"/>
  <c r="T112" i="10" s="1"/>
  <c r="J115" i="8"/>
  <c r="R114" i="8"/>
  <c r="U114" i="8" s="1"/>
  <c r="AG118" i="8"/>
  <c r="AN118" i="8"/>
  <c r="AH117" i="8"/>
  <c r="U119" i="10"/>
  <c r="O118" i="10"/>
  <c r="N119" i="10"/>
  <c r="AL113" i="8"/>
  <c r="AM112" i="8" s="1"/>
  <c r="BA114" i="20" l="1"/>
  <c r="BB114" i="20"/>
  <c r="BD113" i="20"/>
  <c r="BE113" i="20" s="1"/>
  <c r="R119" i="11"/>
  <c r="U119" i="11" s="1"/>
  <c r="I119" i="10" s="1"/>
  <c r="J120" i="11"/>
  <c r="AX120" i="11" s="1"/>
  <c r="AL118" i="11"/>
  <c r="AM117" i="11" s="1"/>
  <c r="V117" i="11"/>
  <c r="X123" i="13"/>
  <c r="AL124" i="13"/>
  <c r="AM123" i="13" s="1"/>
  <c r="AG128" i="13"/>
  <c r="AH127" i="13"/>
  <c r="J126" i="13"/>
  <c r="R125" i="13"/>
  <c r="W125" i="13" s="1"/>
  <c r="F115" i="20" s="1"/>
  <c r="BC115" i="20" s="1"/>
  <c r="AT120" i="10"/>
  <c r="AS121" i="10"/>
  <c r="AN122" i="11"/>
  <c r="AG122" i="11"/>
  <c r="AH121" i="11"/>
  <c r="BA121" i="10"/>
  <c r="BB121" i="10" s="1"/>
  <c r="AK121" i="10"/>
  <c r="AL121" i="10" s="1"/>
  <c r="AC120" i="10"/>
  <c r="AD120" i="10" s="1"/>
  <c r="V113" i="8"/>
  <c r="S114" i="10"/>
  <c r="T113" i="10" s="1"/>
  <c r="J116" i="8"/>
  <c r="R115" i="8"/>
  <c r="U115" i="8" s="1"/>
  <c r="AG119" i="8"/>
  <c r="AN119" i="8"/>
  <c r="AH118" i="8"/>
  <c r="U120" i="10"/>
  <c r="O119" i="10"/>
  <c r="N120" i="10"/>
  <c r="AL114" i="8"/>
  <c r="AM113" i="8" s="1"/>
  <c r="BA115" i="20" l="1"/>
  <c r="BB115" i="20"/>
  <c r="BD114" i="20"/>
  <c r="BE114" i="20" s="1"/>
  <c r="V118" i="11"/>
  <c r="AL119" i="11"/>
  <c r="AM118" i="11" s="1"/>
  <c r="J121" i="11"/>
  <c r="AX121" i="11" s="1"/>
  <c r="R120" i="11"/>
  <c r="U120" i="11" s="1"/>
  <c r="I120" i="10" s="1"/>
  <c r="X124" i="13"/>
  <c r="AL125" i="13"/>
  <c r="AM124" i="13" s="1"/>
  <c r="AG129" i="13"/>
  <c r="AH128" i="13"/>
  <c r="J127" i="13"/>
  <c r="R126" i="13"/>
  <c r="W126" i="13" s="1"/>
  <c r="F116" i="20" s="1"/>
  <c r="BC116" i="20" s="1"/>
  <c r="AT121" i="10"/>
  <c r="AS122" i="10"/>
  <c r="AN123" i="11"/>
  <c r="AG123" i="11"/>
  <c r="AH122" i="11"/>
  <c r="BA122" i="10"/>
  <c r="BB122" i="10" s="1"/>
  <c r="AK122" i="10"/>
  <c r="AL122" i="10" s="1"/>
  <c r="AC121" i="10"/>
  <c r="AD121" i="10" s="1"/>
  <c r="V114" i="8"/>
  <c r="S115" i="10"/>
  <c r="T114" i="10" s="1"/>
  <c r="R116" i="8"/>
  <c r="U116" i="8" s="1"/>
  <c r="J117" i="8"/>
  <c r="AG120" i="8"/>
  <c r="AN120" i="8"/>
  <c r="AH119" i="8"/>
  <c r="U121" i="10"/>
  <c r="O120" i="10"/>
  <c r="N121" i="10"/>
  <c r="AL115" i="8"/>
  <c r="AM114" i="8" s="1"/>
  <c r="BA116" i="20" l="1"/>
  <c r="BB116" i="20"/>
  <c r="BD115" i="20"/>
  <c r="BE115" i="20" s="1"/>
  <c r="J122" i="11"/>
  <c r="AX122" i="11" s="1"/>
  <c r="R121" i="11"/>
  <c r="U121" i="11" s="1"/>
  <c r="I121" i="10" s="1"/>
  <c r="AL120" i="11"/>
  <c r="AM119" i="11" s="1"/>
  <c r="V119" i="11"/>
  <c r="X125" i="13"/>
  <c r="AL126" i="13"/>
  <c r="AM125" i="13" s="1"/>
  <c r="R127" i="13"/>
  <c r="W127" i="13" s="1"/>
  <c r="F117" i="20" s="1"/>
  <c r="BC117" i="20" s="1"/>
  <c r="J128" i="13"/>
  <c r="AG130" i="13"/>
  <c r="AH129" i="13"/>
  <c r="AT122" i="10"/>
  <c r="AS123" i="10"/>
  <c r="AN124" i="11"/>
  <c r="AH123" i="11"/>
  <c r="AG124" i="11"/>
  <c r="BA123" i="10"/>
  <c r="BB123" i="10" s="1"/>
  <c r="AK123" i="10"/>
  <c r="AL123" i="10" s="1"/>
  <c r="AC122" i="10"/>
  <c r="AD122" i="10" s="1"/>
  <c r="V115" i="8"/>
  <c r="S116" i="10"/>
  <c r="T115" i="10" s="1"/>
  <c r="R117" i="8"/>
  <c r="U117" i="8" s="1"/>
  <c r="J118" i="8"/>
  <c r="AG121" i="8"/>
  <c r="AN121" i="8"/>
  <c r="AH120" i="8"/>
  <c r="U122" i="10"/>
  <c r="O121" i="10"/>
  <c r="N122" i="10"/>
  <c r="AL116" i="8"/>
  <c r="AM115" i="8" s="1"/>
  <c r="BA117" i="20" l="1"/>
  <c r="BB117" i="20"/>
  <c r="BD116" i="20"/>
  <c r="BE116" i="20" s="1"/>
  <c r="R122" i="11"/>
  <c r="U122" i="11" s="1"/>
  <c r="I122" i="10" s="1"/>
  <c r="J123" i="11"/>
  <c r="AX123" i="11" s="1"/>
  <c r="AL121" i="11"/>
  <c r="AM120" i="11" s="1"/>
  <c r="V120" i="11"/>
  <c r="X126" i="13"/>
  <c r="AL127" i="13"/>
  <c r="AM126" i="13" s="1"/>
  <c r="J129" i="13"/>
  <c r="R128" i="13"/>
  <c r="W128" i="13" s="1"/>
  <c r="F118" i="20" s="1"/>
  <c r="BC118" i="20" s="1"/>
  <c r="AG131" i="13"/>
  <c r="AH130" i="13"/>
  <c r="AT123" i="10"/>
  <c r="AS124" i="10"/>
  <c r="AN125" i="11"/>
  <c r="AH124" i="11"/>
  <c r="AG125" i="11"/>
  <c r="BA124" i="10"/>
  <c r="BB124" i="10" s="1"/>
  <c r="AK124" i="10"/>
  <c r="AL124" i="10" s="1"/>
  <c r="AC123" i="10"/>
  <c r="AD123" i="10" s="1"/>
  <c r="V116" i="8"/>
  <c r="S117" i="10"/>
  <c r="T116" i="10" s="1"/>
  <c r="J119" i="8"/>
  <c r="R118" i="8"/>
  <c r="U118" i="8" s="1"/>
  <c r="AG122" i="8"/>
  <c r="AN122" i="8"/>
  <c r="AH121" i="8"/>
  <c r="U123" i="10"/>
  <c r="O122" i="10"/>
  <c r="N123" i="10"/>
  <c r="AL117" i="8"/>
  <c r="AM116" i="8" s="1"/>
  <c r="BA118" i="20" l="1"/>
  <c r="BB118" i="20"/>
  <c r="BD117" i="20"/>
  <c r="BE117" i="20" s="1"/>
  <c r="J124" i="11"/>
  <c r="AX124" i="11" s="1"/>
  <c r="V121" i="11"/>
  <c r="AL122" i="11"/>
  <c r="AM121" i="11" s="1"/>
  <c r="R123" i="11"/>
  <c r="U123" i="11" s="1"/>
  <c r="I123" i="10" s="1"/>
  <c r="X127" i="13"/>
  <c r="AL128" i="13"/>
  <c r="AM127" i="13" s="1"/>
  <c r="AG132" i="13"/>
  <c r="AH131" i="13"/>
  <c r="J130" i="13"/>
  <c r="R129" i="13"/>
  <c r="W129" i="13" s="1"/>
  <c r="F119" i="20" s="1"/>
  <c r="BC119" i="20" s="1"/>
  <c r="AT124" i="10"/>
  <c r="AS125" i="10"/>
  <c r="AN126" i="11"/>
  <c r="AG126" i="11"/>
  <c r="AH125" i="11"/>
  <c r="BA125" i="10"/>
  <c r="BB125" i="10" s="1"/>
  <c r="AK125" i="10"/>
  <c r="AL125" i="10" s="1"/>
  <c r="AC124" i="10"/>
  <c r="AD124" i="10" s="1"/>
  <c r="V117" i="8"/>
  <c r="S118" i="10"/>
  <c r="T117" i="10" s="1"/>
  <c r="J120" i="8"/>
  <c r="R119" i="8"/>
  <c r="U119" i="8" s="1"/>
  <c r="AG123" i="8"/>
  <c r="AN123" i="8"/>
  <c r="AH122" i="8"/>
  <c r="U124" i="10"/>
  <c r="O123" i="10"/>
  <c r="N124" i="10"/>
  <c r="AL118" i="8"/>
  <c r="AM117" i="8" s="1"/>
  <c r="BA119" i="20" l="1"/>
  <c r="BB119" i="20"/>
  <c r="BD118" i="20"/>
  <c r="BE118" i="20" s="1"/>
  <c r="J125" i="11"/>
  <c r="AX125" i="11" s="1"/>
  <c r="R124" i="11"/>
  <c r="U124" i="11" s="1"/>
  <c r="I124" i="10" s="1"/>
  <c r="V122" i="11"/>
  <c r="AL123" i="11"/>
  <c r="AM122" i="11" s="1"/>
  <c r="X128" i="13"/>
  <c r="AL129" i="13"/>
  <c r="AM128" i="13" s="1"/>
  <c r="AG133" i="13"/>
  <c r="AH132" i="13"/>
  <c r="R130" i="13"/>
  <c r="W130" i="13" s="1"/>
  <c r="F120" i="20" s="1"/>
  <c r="BC120" i="20" s="1"/>
  <c r="J131" i="13"/>
  <c r="AT125" i="10"/>
  <c r="AS126" i="10"/>
  <c r="AN127" i="11"/>
  <c r="AG127" i="11"/>
  <c r="AH126" i="11"/>
  <c r="BA126" i="10"/>
  <c r="BB126" i="10" s="1"/>
  <c r="AK126" i="10"/>
  <c r="AL126" i="10" s="1"/>
  <c r="AC125" i="10"/>
  <c r="AD125" i="10" s="1"/>
  <c r="V118" i="8"/>
  <c r="S119" i="10"/>
  <c r="T118" i="10" s="1"/>
  <c r="R120" i="8"/>
  <c r="U120" i="8" s="1"/>
  <c r="J121" i="8"/>
  <c r="AG124" i="8"/>
  <c r="AN124" i="8"/>
  <c r="AH123" i="8"/>
  <c r="U125" i="10"/>
  <c r="O124" i="10"/>
  <c r="N125" i="10"/>
  <c r="AL119" i="8"/>
  <c r="AM118" i="8" s="1"/>
  <c r="BA120" i="20" l="1"/>
  <c r="BB120" i="20"/>
  <c r="BD119" i="20"/>
  <c r="BE119" i="20" s="1"/>
  <c r="J126" i="11"/>
  <c r="AX126" i="11" s="1"/>
  <c r="R125" i="11"/>
  <c r="U125" i="11" s="1"/>
  <c r="I125" i="10" s="1"/>
  <c r="V123" i="11"/>
  <c r="AL124" i="11"/>
  <c r="AM123" i="11" s="1"/>
  <c r="X129" i="13"/>
  <c r="AL130" i="13"/>
  <c r="AM129" i="13" s="1"/>
  <c r="J132" i="13"/>
  <c r="R131" i="13"/>
  <c r="W131" i="13" s="1"/>
  <c r="F121" i="20" s="1"/>
  <c r="BC121" i="20" s="1"/>
  <c r="AG134" i="13"/>
  <c r="AH133" i="13"/>
  <c r="AT126" i="10"/>
  <c r="AS127" i="10"/>
  <c r="AN128" i="11"/>
  <c r="AH127" i="11"/>
  <c r="AG128" i="11"/>
  <c r="BA127" i="10"/>
  <c r="BB127" i="10" s="1"/>
  <c r="AK127" i="10"/>
  <c r="AL127" i="10" s="1"/>
  <c r="AC126" i="10"/>
  <c r="AD126" i="10" s="1"/>
  <c r="V119" i="8"/>
  <c r="S120" i="10"/>
  <c r="T119" i="10" s="1"/>
  <c r="R121" i="8"/>
  <c r="U121" i="8" s="1"/>
  <c r="J122" i="8"/>
  <c r="AG125" i="8"/>
  <c r="AN125" i="8"/>
  <c r="AH124" i="8"/>
  <c r="U126" i="10"/>
  <c r="O125" i="10"/>
  <c r="N126" i="10"/>
  <c r="AL120" i="8"/>
  <c r="AM119" i="8" s="1"/>
  <c r="BA121" i="20" l="1"/>
  <c r="BB121" i="20"/>
  <c r="BD120" i="20"/>
  <c r="BE120" i="20" s="1"/>
  <c r="J127" i="11"/>
  <c r="AX127" i="11" s="1"/>
  <c r="R126" i="11"/>
  <c r="U126" i="11" s="1"/>
  <c r="I126" i="10" s="1"/>
  <c r="V124" i="11"/>
  <c r="AL125" i="11"/>
  <c r="AM124" i="11" s="1"/>
  <c r="X130" i="13"/>
  <c r="AL131" i="13"/>
  <c r="AM130" i="13" s="1"/>
  <c r="AG135" i="13"/>
  <c r="AH134" i="13"/>
  <c r="R132" i="13"/>
  <c r="W132" i="13" s="1"/>
  <c r="F122" i="20" s="1"/>
  <c r="BC122" i="20" s="1"/>
  <c r="J133" i="13"/>
  <c r="AT127" i="10"/>
  <c r="AS128" i="10"/>
  <c r="AN129" i="11"/>
  <c r="AH128" i="11"/>
  <c r="AG129" i="11"/>
  <c r="BA128" i="10"/>
  <c r="BB128" i="10" s="1"/>
  <c r="AK128" i="10"/>
  <c r="AL128" i="10" s="1"/>
  <c r="AC127" i="10"/>
  <c r="AD127" i="10" s="1"/>
  <c r="V120" i="8"/>
  <c r="S121" i="10"/>
  <c r="T120" i="10" s="1"/>
  <c r="J123" i="8"/>
  <c r="R122" i="8"/>
  <c r="U122" i="8" s="1"/>
  <c r="AG126" i="8"/>
  <c r="AN126" i="8"/>
  <c r="AH125" i="8"/>
  <c r="U127" i="10"/>
  <c r="O126" i="10"/>
  <c r="N127" i="10"/>
  <c r="AL121" i="8"/>
  <c r="AM120" i="8" s="1"/>
  <c r="BA122" i="20" l="1"/>
  <c r="BB122" i="20"/>
  <c r="BD121" i="20"/>
  <c r="BE121" i="20" s="1"/>
  <c r="R127" i="11"/>
  <c r="U127" i="11" s="1"/>
  <c r="I127" i="10" s="1"/>
  <c r="AL126" i="11"/>
  <c r="AM125" i="11" s="1"/>
  <c r="J128" i="11"/>
  <c r="AX128" i="11" s="1"/>
  <c r="V125" i="11"/>
  <c r="X131" i="13"/>
  <c r="AL132" i="13"/>
  <c r="AM131" i="13" s="1"/>
  <c r="AG136" i="13"/>
  <c r="AH135" i="13"/>
  <c r="J134" i="13"/>
  <c r="R133" i="13"/>
  <c r="W133" i="13" s="1"/>
  <c r="F123" i="20" s="1"/>
  <c r="BC123" i="20" s="1"/>
  <c r="AT128" i="10"/>
  <c r="AS129" i="10"/>
  <c r="AN130" i="11"/>
  <c r="AG130" i="11"/>
  <c r="AH129" i="11"/>
  <c r="BA129" i="10"/>
  <c r="BB129" i="10" s="1"/>
  <c r="AK129" i="10"/>
  <c r="AL129" i="10" s="1"/>
  <c r="AC128" i="10"/>
  <c r="AD128" i="10" s="1"/>
  <c r="V121" i="8"/>
  <c r="S122" i="10"/>
  <c r="T121" i="10" s="1"/>
  <c r="J124" i="8"/>
  <c r="R123" i="8"/>
  <c r="U123" i="8" s="1"/>
  <c r="AG127" i="8"/>
  <c r="AN127" i="8"/>
  <c r="AH126" i="8"/>
  <c r="U128" i="10"/>
  <c r="O127" i="10"/>
  <c r="N128" i="10"/>
  <c r="AL122" i="8"/>
  <c r="AM121" i="8" s="1"/>
  <c r="BA123" i="20" l="1"/>
  <c r="BB123" i="20"/>
  <c r="BD122" i="20"/>
  <c r="BE122" i="20" s="1"/>
  <c r="R128" i="11"/>
  <c r="U128" i="11" s="1"/>
  <c r="I128" i="10" s="1"/>
  <c r="V126" i="11"/>
  <c r="J129" i="11"/>
  <c r="AX129" i="11" s="1"/>
  <c r="AL127" i="11"/>
  <c r="AM126" i="11" s="1"/>
  <c r="X132" i="13"/>
  <c r="AL133" i="13"/>
  <c r="AM132" i="13" s="1"/>
  <c r="AG137" i="13"/>
  <c r="AH136" i="13"/>
  <c r="R134" i="13"/>
  <c r="W134" i="13" s="1"/>
  <c r="F124" i="20" s="1"/>
  <c r="BC124" i="20" s="1"/>
  <c r="J135" i="13"/>
  <c r="AT129" i="10"/>
  <c r="AS130" i="10"/>
  <c r="AN131" i="11"/>
  <c r="AG131" i="11"/>
  <c r="AH130" i="11"/>
  <c r="BA130" i="10"/>
  <c r="BB130" i="10" s="1"/>
  <c r="AK130" i="10"/>
  <c r="AL130" i="10" s="1"/>
  <c r="AC129" i="10"/>
  <c r="AD129" i="10" s="1"/>
  <c r="V122" i="8"/>
  <c r="S123" i="10"/>
  <c r="T122" i="10" s="1"/>
  <c r="R124" i="8"/>
  <c r="U124" i="8" s="1"/>
  <c r="J125" i="8"/>
  <c r="AG128" i="8"/>
  <c r="AN128" i="8"/>
  <c r="AH127" i="8"/>
  <c r="U129" i="10"/>
  <c r="O128" i="10"/>
  <c r="N129" i="10"/>
  <c r="AL123" i="8"/>
  <c r="AM122" i="8" s="1"/>
  <c r="BA124" i="20" l="1"/>
  <c r="BB124" i="20"/>
  <c r="BD123" i="20"/>
  <c r="BE123" i="20" s="1"/>
  <c r="R129" i="11"/>
  <c r="U129" i="11" s="1"/>
  <c r="I129" i="10" s="1"/>
  <c r="J130" i="11"/>
  <c r="AX130" i="11" s="1"/>
  <c r="V127" i="11"/>
  <c r="AL128" i="11"/>
  <c r="AM127" i="11" s="1"/>
  <c r="X133" i="13"/>
  <c r="AL134" i="13"/>
  <c r="AM133" i="13" s="1"/>
  <c r="J136" i="13"/>
  <c r="R135" i="13"/>
  <c r="W135" i="13" s="1"/>
  <c r="F125" i="20" s="1"/>
  <c r="BC125" i="20" s="1"/>
  <c r="AG138" i="13"/>
  <c r="AH137" i="13"/>
  <c r="AT130" i="10"/>
  <c r="AS131" i="10"/>
  <c r="AN132" i="11"/>
  <c r="AH131" i="11"/>
  <c r="AG132" i="11"/>
  <c r="BA131" i="10"/>
  <c r="BB131" i="10" s="1"/>
  <c r="AK131" i="10"/>
  <c r="AL131" i="10" s="1"/>
  <c r="AC130" i="10"/>
  <c r="AD130" i="10" s="1"/>
  <c r="V123" i="8"/>
  <c r="S124" i="10"/>
  <c r="T123" i="10" s="1"/>
  <c r="R125" i="8"/>
  <c r="U125" i="8" s="1"/>
  <c r="J126" i="8"/>
  <c r="AG129" i="8"/>
  <c r="AN129" i="8"/>
  <c r="AH128" i="8"/>
  <c r="U130" i="10"/>
  <c r="O129" i="10"/>
  <c r="N130" i="10"/>
  <c r="AL124" i="8"/>
  <c r="AM123" i="8" s="1"/>
  <c r="BA125" i="20" l="1"/>
  <c r="BB125" i="20"/>
  <c r="BD124" i="20"/>
  <c r="BE124" i="20" s="1"/>
  <c r="V128" i="11"/>
  <c r="AL129" i="11"/>
  <c r="AM128" i="11" s="1"/>
  <c r="J131" i="11"/>
  <c r="AX131" i="11" s="1"/>
  <c r="R130" i="11"/>
  <c r="U130" i="11" s="1"/>
  <c r="I130" i="10" s="1"/>
  <c r="X134" i="13"/>
  <c r="AL135" i="13"/>
  <c r="AM134" i="13" s="1"/>
  <c r="AG139" i="13"/>
  <c r="AH138" i="13"/>
  <c r="R136" i="13"/>
  <c r="W136" i="13" s="1"/>
  <c r="F126" i="20" s="1"/>
  <c r="BC126" i="20" s="1"/>
  <c r="J137" i="13"/>
  <c r="AT131" i="10"/>
  <c r="AS132" i="10"/>
  <c r="AN133" i="11"/>
  <c r="AH132" i="11"/>
  <c r="AG133" i="11"/>
  <c r="BA132" i="10"/>
  <c r="BB132" i="10" s="1"/>
  <c r="AK132" i="10"/>
  <c r="AL132" i="10" s="1"/>
  <c r="AC131" i="10"/>
  <c r="AD131" i="10" s="1"/>
  <c r="V124" i="8"/>
  <c r="S125" i="10"/>
  <c r="T124" i="10" s="1"/>
  <c r="J127" i="8"/>
  <c r="R126" i="8"/>
  <c r="U126" i="8" s="1"/>
  <c r="AG130" i="8"/>
  <c r="AN130" i="8"/>
  <c r="AH129" i="8"/>
  <c r="U131" i="10"/>
  <c r="O130" i="10"/>
  <c r="N131" i="10"/>
  <c r="AL125" i="8"/>
  <c r="AM124" i="8" s="1"/>
  <c r="BA126" i="20" l="1"/>
  <c r="BB126" i="20"/>
  <c r="BD125" i="20"/>
  <c r="BE125" i="20" s="1"/>
  <c r="R131" i="11"/>
  <c r="U131" i="11" s="1"/>
  <c r="I131" i="10" s="1"/>
  <c r="J132" i="11"/>
  <c r="AX132" i="11" s="1"/>
  <c r="V129" i="11"/>
  <c r="AL130" i="11"/>
  <c r="AM129" i="11" s="1"/>
  <c r="X135" i="13"/>
  <c r="AL136" i="13"/>
  <c r="AM135" i="13" s="1"/>
  <c r="AG140" i="13"/>
  <c r="AH139" i="13"/>
  <c r="J138" i="13"/>
  <c r="R137" i="13"/>
  <c r="W137" i="13" s="1"/>
  <c r="F127" i="20" s="1"/>
  <c r="BC127" i="20" s="1"/>
  <c r="AT132" i="10"/>
  <c r="AS133" i="10"/>
  <c r="AN134" i="11"/>
  <c r="AG134" i="11"/>
  <c r="AH133" i="11"/>
  <c r="BA133" i="10"/>
  <c r="BB133" i="10" s="1"/>
  <c r="AK133" i="10"/>
  <c r="AL133" i="10" s="1"/>
  <c r="AC132" i="10"/>
  <c r="AD132" i="10" s="1"/>
  <c r="V125" i="8"/>
  <c r="S126" i="10"/>
  <c r="T125" i="10" s="1"/>
  <c r="J128" i="8"/>
  <c r="R127" i="8"/>
  <c r="U127" i="8" s="1"/>
  <c r="AG131" i="8"/>
  <c r="AN131" i="8"/>
  <c r="AH130" i="8"/>
  <c r="U132" i="10"/>
  <c r="O131" i="10"/>
  <c r="N132" i="10"/>
  <c r="AL126" i="8"/>
  <c r="AM125" i="8" s="1"/>
  <c r="BA127" i="20" l="1"/>
  <c r="BB127" i="20"/>
  <c r="BD126" i="20"/>
  <c r="BE126" i="20" s="1"/>
  <c r="J133" i="11"/>
  <c r="AX133" i="11" s="1"/>
  <c r="R132" i="11"/>
  <c r="U132" i="11" s="1"/>
  <c r="I132" i="10" s="1"/>
  <c r="AL131" i="11"/>
  <c r="AM130" i="11" s="1"/>
  <c r="V130" i="11"/>
  <c r="X136" i="13"/>
  <c r="AL137" i="13"/>
  <c r="AM136" i="13" s="1"/>
  <c r="R138" i="13"/>
  <c r="W138" i="13" s="1"/>
  <c r="F128" i="20" s="1"/>
  <c r="BC128" i="20" s="1"/>
  <c r="J139" i="13"/>
  <c r="AG141" i="13"/>
  <c r="AH140" i="13"/>
  <c r="AT133" i="10"/>
  <c r="AS134" i="10"/>
  <c r="AN135" i="11"/>
  <c r="AG135" i="11"/>
  <c r="AH134" i="11"/>
  <c r="BA134" i="10"/>
  <c r="BB134" i="10" s="1"/>
  <c r="AK134" i="10"/>
  <c r="AL134" i="10" s="1"/>
  <c r="AC133" i="10"/>
  <c r="AD133" i="10" s="1"/>
  <c r="V126" i="8"/>
  <c r="S127" i="10"/>
  <c r="T126" i="10" s="1"/>
  <c r="R128" i="8"/>
  <c r="U128" i="8" s="1"/>
  <c r="J129" i="8"/>
  <c r="AG132" i="8"/>
  <c r="AN132" i="8"/>
  <c r="AH131" i="8"/>
  <c r="U133" i="10"/>
  <c r="O132" i="10"/>
  <c r="N133" i="10"/>
  <c r="AL127" i="8"/>
  <c r="AM126" i="8" s="1"/>
  <c r="BA128" i="20" l="1"/>
  <c r="BB128" i="20"/>
  <c r="BD127" i="20"/>
  <c r="BE127" i="20" s="1"/>
  <c r="R133" i="11"/>
  <c r="U133" i="11" s="1"/>
  <c r="I133" i="10" s="1"/>
  <c r="J134" i="11"/>
  <c r="AX134" i="11" s="1"/>
  <c r="V131" i="11"/>
  <c r="AL132" i="11"/>
  <c r="AM131" i="11" s="1"/>
  <c r="X137" i="13"/>
  <c r="AL138" i="13"/>
  <c r="AM137" i="13" s="1"/>
  <c r="J140" i="13"/>
  <c r="R139" i="13"/>
  <c r="W139" i="13" s="1"/>
  <c r="F129" i="20" s="1"/>
  <c r="BC129" i="20" s="1"/>
  <c r="AG142" i="13"/>
  <c r="AH141" i="13"/>
  <c r="AT134" i="10"/>
  <c r="AS135" i="10"/>
  <c r="AN136" i="11"/>
  <c r="AG136" i="11"/>
  <c r="AH135" i="11"/>
  <c r="BA135" i="10"/>
  <c r="BB135" i="10" s="1"/>
  <c r="AK135" i="10"/>
  <c r="AL135" i="10" s="1"/>
  <c r="AC134" i="10"/>
  <c r="AD134" i="10" s="1"/>
  <c r="V127" i="8"/>
  <c r="S128" i="10"/>
  <c r="T127" i="10" s="1"/>
  <c r="R129" i="8"/>
  <c r="U129" i="8" s="1"/>
  <c r="J130" i="8"/>
  <c r="AG133" i="8"/>
  <c r="AN133" i="8"/>
  <c r="AH132" i="8"/>
  <c r="U134" i="10"/>
  <c r="O133" i="10"/>
  <c r="N134" i="10"/>
  <c r="AL128" i="8"/>
  <c r="AM127" i="8" s="1"/>
  <c r="BA129" i="20" l="1"/>
  <c r="BB129" i="20"/>
  <c r="BD128" i="20"/>
  <c r="BE128" i="20" s="1"/>
  <c r="J135" i="11"/>
  <c r="AX135" i="11" s="1"/>
  <c r="V132" i="11"/>
  <c r="AL133" i="11"/>
  <c r="AM132" i="11" s="1"/>
  <c r="R134" i="11"/>
  <c r="U134" i="11" s="1"/>
  <c r="I134" i="10" s="1"/>
  <c r="X138" i="13"/>
  <c r="AL139" i="13"/>
  <c r="AM138" i="13" s="1"/>
  <c r="AG143" i="13"/>
  <c r="AH142" i="13"/>
  <c r="J141" i="13"/>
  <c r="R140" i="13"/>
  <c r="W140" i="13" s="1"/>
  <c r="F130" i="20" s="1"/>
  <c r="BC130" i="20" s="1"/>
  <c r="AT135" i="10"/>
  <c r="AS136" i="10"/>
  <c r="AG137" i="11"/>
  <c r="AN137" i="11"/>
  <c r="AH136" i="11"/>
  <c r="BA136" i="10"/>
  <c r="BB136" i="10" s="1"/>
  <c r="AK136" i="10"/>
  <c r="AL136" i="10" s="1"/>
  <c r="AC135" i="10"/>
  <c r="AD135" i="10" s="1"/>
  <c r="V128" i="8"/>
  <c r="S129" i="10"/>
  <c r="T128" i="10" s="1"/>
  <c r="J131" i="8"/>
  <c r="R130" i="8"/>
  <c r="U130" i="8" s="1"/>
  <c r="AG134" i="8"/>
  <c r="AN134" i="8"/>
  <c r="AH133" i="8"/>
  <c r="U135" i="10"/>
  <c r="O134" i="10"/>
  <c r="N135" i="10"/>
  <c r="AL129" i="8"/>
  <c r="AM128" i="8" s="1"/>
  <c r="BA130" i="20" l="1"/>
  <c r="BB130" i="20"/>
  <c r="BD129" i="20"/>
  <c r="BE129" i="20" s="1"/>
  <c r="R135" i="11"/>
  <c r="U135" i="11" s="1"/>
  <c r="I135" i="10" s="1"/>
  <c r="J136" i="11"/>
  <c r="AX136" i="11" s="1"/>
  <c r="V133" i="11"/>
  <c r="AL134" i="11"/>
  <c r="AM133" i="11" s="1"/>
  <c r="X139" i="13"/>
  <c r="AL140" i="13"/>
  <c r="AM139" i="13" s="1"/>
  <c r="AG144" i="13"/>
  <c r="AH143" i="13"/>
  <c r="J142" i="13"/>
  <c r="R141" i="13"/>
  <c r="W141" i="13" s="1"/>
  <c r="F131" i="20" s="1"/>
  <c r="BC131" i="20" s="1"/>
  <c r="AT136" i="10"/>
  <c r="AS137" i="10"/>
  <c r="AG138" i="11"/>
  <c r="AN138" i="11"/>
  <c r="AH137" i="11"/>
  <c r="BA137" i="10"/>
  <c r="BB137" i="10" s="1"/>
  <c r="AK137" i="10"/>
  <c r="AL137" i="10" s="1"/>
  <c r="AC136" i="10"/>
  <c r="AD136" i="10" s="1"/>
  <c r="V129" i="8"/>
  <c r="S130" i="10"/>
  <c r="T129" i="10" s="1"/>
  <c r="J132" i="8"/>
  <c r="R131" i="8"/>
  <c r="U131" i="8" s="1"/>
  <c r="AG135" i="8"/>
  <c r="AN135" i="8"/>
  <c r="AH134" i="8"/>
  <c r="U136" i="10"/>
  <c r="O135" i="10"/>
  <c r="N136" i="10"/>
  <c r="AL130" i="8"/>
  <c r="AM129" i="8" s="1"/>
  <c r="BA131" i="20" l="1"/>
  <c r="BB131" i="20"/>
  <c r="BD130" i="20"/>
  <c r="BE130" i="20" s="1"/>
  <c r="AL135" i="11"/>
  <c r="AM134" i="11" s="1"/>
  <c r="V134" i="11"/>
  <c r="R136" i="11"/>
  <c r="U136" i="11" s="1"/>
  <c r="I136" i="10" s="1"/>
  <c r="J137" i="11"/>
  <c r="AX137" i="11" s="1"/>
  <c r="X140" i="13"/>
  <c r="AL141" i="13"/>
  <c r="AM140" i="13" s="1"/>
  <c r="AG145" i="13"/>
  <c r="AH144" i="13"/>
  <c r="R142" i="13"/>
  <c r="W142" i="13" s="1"/>
  <c r="F132" i="20" s="1"/>
  <c r="BC132" i="20" s="1"/>
  <c r="J143" i="13"/>
  <c r="AT137" i="10"/>
  <c r="AS138" i="10"/>
  <c r="AG139" i="11"/>
  <c r="AN139" i="11"/>
  <c r="AH138" i="11"/>
  <c r="BA138" i="10"/>
  <c r="BB138" i="10" s="1"/>
  <c r="AK138" i="10"/>
  <c r="AL138" i="10" s="1"/>
  <c r="AC137" i="10"/>
  <c r="AD137" i="10" s="1"/>
  <c r="V130" i="8"/>
  <c r="S131" i="10"/>
  <c r="T130" i="10" s="1"/>
  <c r="R132" i="8"/>
  <c r="U132" i="8" s="1"/>
  <c r="J133" i="8"/>
  <c r="AG136" i="8"/>
  <c r="AN136" i="8"/>
  <c r="AH135" i="8"/>
  <c r="U137" i="10"/>
  <c r="O136" i="10"/>
  <c r="N137" i="10"/>
  <c r="AL131" i="8"/>
  <c r="AM130" i="8" s="1"/>
  <c r="BA132" i="20" l="1"/>
  <c r="BB132" i="20"/>
  <c r="BD131" i="20"/>
  <c r="BE131" i="20" s="1"/>
  <c r="R137" i="11"/>
  <c r="U137" i="11" s="1"/>
  <c r="I137" i="10" s="1"/>
  <c r="AL136" i="11"/>
  <c r="AM135" i="11" s="1"/>
  <c r="V135" i="11"/>
  <c r="J138" i="11"/>
  <c r="AX138" i="11" s="1"/>
  <c r="X141" i="13"/>
  <c r="AL142" i="13"/>
  <c r="AM141" i="13" s="1"/>
  <c r="AG146" i="13"/>
  <c r="AH145" i="13"/>
  <c r="J144" i="13"/>
  <c r="R143" i="13"/>
  <c r="W143" i="13" s="1"/>
  <c r="F133" i="20" s="1"/>
  <c r="BC133" i="20" s="1"/>
  <c r="AT138" i="10"/>
  <c r="AS139" i="10"/>
  <c r="AG140" i="11"/>
  <c r="AN140" i="11"/>
  <c r="AH139" i="11"/>
  <c r="BA139" i="10"/>
  <c r="BB139" i="10" s="1"/>
  <c r="AK139" i="10"/>
  <c r="AL139" i="10" s="1"/>
  <c r="AC138" i="10"/>
  <c r="AD138" i="10" s="1"/>
  <c r="V131" i="8"/>
  <c r="S132" i="10"/>
  <c r="T131" i="10" s="1"/>
  <c r="R133" i="8"/>
  <c r="U133" i="8" s="1"/>
  <c r="J134" i="8"/>
  <c r="AG137" i="8"/>
  <c r="AN137" i="8"/>
  <c r="AH136" i="8"/>
  <c r="U138" i="10"/>
  <c r="O137" i="10"/>
  <c r="N138" i="10"/>
  <c r="AL132" i="8"/>
  <c r="AM131" i="8" s="1"/>
  <c r="BD132" i="20" l="1"/>
  <c r="BE132" i="20" s="1"/>
  <c r="BA133" i="20"/>
  <c r="BB133" i="20"/>
  <c r="R138" i="11"/>
  <c r="U138" i="11" s="1"/>
  <c r="I138" i="10" s="1"/>
  <c r="AL137" i="11"/>
  <c r="AM136" i="11" s="1"/>
  <c r="V136" i="11"/>
  <c r="J139" i="11"/>
  <c r="AX139" i="11" s="1"/>
  <c r="X142" i="13"/>
  <c r="AL143" i="13"/>
  <c r="AM142" i="13" s="1"/>
  <c r="J145" i="13"/>
  <c r="R144" i="13"/>
  <c r="W144" i="13" s="1"/>
  <c r="F134" i="20" s="1"/>
  <c r="BC134" i="20" s="1"/>
  <c r="AG147" i="13"/>
  <c r="AH146" i="13"/>
  <c r="AT139" i="10"/>
  <c r="AS140" i="10"/>
  <c r="AH140" i="11"/>
  <c r="AG141" i="11"/>
  <c r="AN141" i="11"/>
  <c r="BA140" i="10"/>
  <c r="BB140" i="10" s="1"/>
  <c r="AK140" i="10"/>
  <c r="AL140" i="10" s="1"/>
  <c r="AC139" i="10"/>
  <c r="AD139" i="10" s="1"/>
  <c r="V132" i="8"/>
  <c r="S133" i="10"/>
  <c r="T132" i="10" s="1"/>
  <c r="J135" i="8"/>
  <c r="R134" i="8"/>
  <c r="U134" i="8" s="1"/>
  <c r="AG138" i="8"/>
  <c r="AN138" i="8"/>
  <c r="AH137" i="8"/>
  <c r="U139" i="10"/>
  <c r="O138" i="10"/>
  <c r="N139" i="10"/>
  <c r="AL133" i="8"/>
  <c r="AM132" i="8" s="1"/>
  <c r="BA134" i="20" l="1"/>
  <c r="BB134" i="20"/>
  <c r="BD133" i="20"/>
  <c r="BE133" i="20" s="1"/>
  <c r="AL138" i="11"/>
  <c r="AM137" i="11" s="1"/>
  <c r="V137" i="11"/>
  <c r="J140" i="11"/>
  <c r="AX140" i="11" s="1"/>
  <c r="R139" i="11"/>
  <c r="U139" i="11" s="1"/>
  <c r="I139" i="10" s="1"/>
  <c r="X143" i="13"/>
  <c r="AL144" i="13"/>
  <c r="AM143" i="13" s="1"/>
  <c r="AG148" i="13"/>
  <c r="AH147" i="13"/>
  <c r="J146" i="13"/>
  <c r="R145" i="13"/>
  <c r="W145" i="13" s="1"/>
  <c r="F135" i="20" s="1"/>
  <c r="BC135" i="20" s="1"/>
  <c r="AT140" i="10"/>
  <c r="AS141" i="10"/>
  <c r="AN142" i="11"/>
  <c r="AH141" i="11"/>
  <c r="AG142" i="11"/>
  <c r="BA141" i="10"/>
  <c r="BB141" i="10" s="1"/>
  <c r="AK141" i="10"/>
  <c r="AL141" i="10" s="1"/>
  <c r="AC140" i="10"/>
  <c r="AD140" i="10" s="1"/>
  <c r="V133" i="8"/>
  <c r="S134" i="10"/>
  <c r="T133" i="10" s="1"/>
  <c r="R135" i="8"/>
  <c r="U135" i="8" s="1"/>
  <c r="J136" i="8"/>
  <c r="AG139" i="8"/>
  <c r="AN139" i="8"/>
  <c r="AH138" i="8"/>
  <c r="U140" i="10"/>
  <c r="O139" i="10"/>
  <c r="N140" i="10"/>
  <c r="AL134" i="8"/>
  <c r="AM133" i="8" s="1"/>
  <c r="BA135" i="20" l="1"/>
  <c r="BB135" i="20"/>
  <c r="BD134" i="20"/>
  <c r="BE134" i="20" s="1"/>
  <c r="R140" i="11"/>
  <c r="U140" i="11" s="1"/>
  <c r="I140" i="10" s="1"/>
  <c r="AL139" i="11"/>
  <c r="AM138" i="11" s="1"/>
  <c r="V138" i="11"/>
  <c r="J141" i="11"/>
  <c r="AX141" i="11" s="1"/>
  <c r="X144" i="13"/>
  <c r="AL145" i="13"/>
  <c r="AM144" i="13" s="1"/>
  <c r="R146" i="13"/>
  <c r="W146" i="13" s="1"/>
  <c r="F136" i="20" s="1"/>
  <c r="BC136" i="20" s="1"/>
  <c r="J147" i="13"/>
  <c r="AG149" i="13"/>
  <c r="AH148" i="13"/>
  <c r="AT141" i="10"/>
  <c r="AS142" i="10"/>
  <c r="AN143" i="11"/>
  <c r="AG143" i="11"/>
  <c r="AH142" i="11"/>
  <c r="BA142" i="10"/>
  <c r="BB142" i="10" s="1"/>
  <c r="AK142" i="10"/>
  <c r="AL142" i="10" s="1"/>
  <c r="AC141" i="10"/>
  <c r="AD141" i="10" s="1"/>
  <c r="V134" i="8"/>
  <c r="S135" i="10"/>
  <c r="T134" i="10" s="1"/>
  <c r="R136" i="8"/>
  <c r="U136" i="8" s="1"/>
  <c r="J137" i="8"/>
  <c r="AG140" i="8"/>
  <c r="AN140" i="8"/>
  <c r="AH139" i="8"/>
  <c r="U141" i="10"/>
  <c r="O140" i="10"/>
  <c r="N141" i="10"/>
  <c r="AL135" i="8"/>
  <c r="AM134" i="8" s="1"/>
  <c r="BA136" i="20" l="1"/>
  <c r="BB136" i="20"/>
  <c r="BD135" i="20"/>
  <c r="BE135" i="20" s="1"/>
  <c r="R141" i="11"/>
  <c r="U141" i="11" s="1"/>
  <c r="I141" i="10" s="1"/>
  <c r="J142" i="11"/>
  <c r="AX142" i="11" s="1"/>
  <c r="AL140" i="11"/>
  <c r="AM139" i="11" s="1"/>
  <c r="V139" i="11"/>
  <c r="X145" i="13"/>
  <c r="AL146" i="13"/>
  <c r="AM145" i="13" s="1"/>
  <c r="AG150" i="13"/>
  <c r="AH149" i="13"/>
  <c r="J148" i="13"/>
  <c r="R147" i="13"/>
  <c r="W147" i="13" s="1"/>
  <c r="F137" i="20" s="1"/>
  <c r="BC137" i="20" s="1"/>
  <c r="AT142" i="10"/>
  <c r="AS143" i="10"/>
  <c r="AN144" i="11"/>
  <c r="AG144" i="11"/>
  <c r="AH143" i="11"/>
  <c r="BA143" i="10"/>
  <c r="BB143" i="10" s="1"/>
  <c r="AK143" i="10"/>
  <c r="AL143" i="10" s="1"/>
  <c r="AC142" i="10"/>
  <c r="AD142" i="10" s="1"/>
  <c r="V135" i="8"/>
  <c r="S136" i="10"/>
  <c r="T135" i="10" s="1"/>
  <c r="R137" i="8"/>
  <c r="U137" i="8" s="1"/>
  <c r="J138" i="8"/>
  <c r="AG141" i="8"/>
  <c r="AN141" i="8"/>
  <c r="AH140" i="8"/>
  <c r="U142" i="10"/>
  <c r="O141" i="10"/>
  <c r="N142" i="10"/>
  <c r="AL136" i="8"/>
  <c r="AM135" i="8" s="1"/>
  <c r="BA137" i="20" l="1"/>
  <c r="BB137" i="20"/>
  <c r="BD136" i="20"/>
  <c r="BE136" i="20" s="1"/>
  <c r="AL141" i="11"/>
  <c r="AM140" i="11" s="1"/>
  <c r="V140" i="11"/>
  <c r="R142" i="11"/>
  <c r="U142" i="11" s="1"/>
  <c r="I142" i="10" s="1"/>
  <c r="J143" i="11"/>
  <c r="AX143" i="11" s="1"/>
  <c r="X146" i="13"/>
  <c r="AL147" i="13"/>
  <c r="AM146" i="13" s="1"/>
  <c r="AG151" i="13"/>
  <c r="AH150" i="13"/>
  <c r="J149" i="13"/>
  <c r="R148" i="13"/>
  <c r="W148" i="13" s="1"/>
  <c r="F138" i="20" s="1"/>
  <c r="BC138" i="20" s="1"/>
  <c r="AT143" i="10"/>
  <c r="AS144" i="10"/>
  <c r="AG145" i="11"/>
  <c r="AN145" i="11"/>
  <c r="AH144" i="11"/>
  <c r="BA144" i="10"/>
  <c r="BB144" i="10" s="1"/>
  <c r="AK144" i="10"/>
  <c r="AL144" i="10" s="1"/>
  <c r="AC143" i="10"/>
  <c r="AD143" i="10" s="1"/>
  <c r="V136" i="8"/>
  <c r="S137" i="10"/>
  <c r="T136" i="10" s="1"/>
  <c r="R138" i="8"/>
  <c r="U138" i="8" s="1"/>
  <c r="J139" i="8"/>
  <c r="AG142" i="8"/>
  <c r="AN142" i="8"/>
  <c r="AH141" i="8"/>
  <c r="U143" i="10"/>
  <c r="O142" i="10"/>
  <c r="N143" i="10"/>
  <c r="AL137" i="8"/>
  <c r="AM136" i="8" s="1"/>
  <c r="BA138" i="20" l="1"/>
  <c r="BB138" i="20"/>
  <c r="BD137" i="20"/>
  <c r="BE137" i="20" s="1"/>
  <c r="AL142" i="11"/>
  <c r="AM141" i="11" s="1"/>
  <c r="V141" i="11"/>
  <c r="J144" i="11"/>
  <c r="AX144" i="11" s="1"/>
  <c r="R143" i="11"/>
  <c r="U143" i="11" s="1"/>
  <c r="I143" i="10" s="1"/>
  <c r="X147" i="13"/>
  <c r="AL148" i="13"/>
  <c r="AM147" i="13" s="1"/>
  <c r="J150" i="13"/>
  <c r="R149" i="13"/>
  <c r="W149" i="13" s="1"/>
  <c r="F139" i="20" s="1"/>
  <c r="BC139" i="20" s="1"/>
  <c r="AG152" i="13"/>
  <c r="AH151" i="13"/>
  <c r="AT144" i="10"/>
  <c r="AS145" i="10"/>
  <c r="AG146" i="11"/>
  <c r="AN146" i="11"/>
  <c r="AH145" i="11"/>
  <c r="BA145" i="10"/>
  <c r="BB145" i="10" s="1"/>
  <c r="AK145" i="10"/>
  <c r="AL145" i="10" s="1"/>
  <c r="AC144" i="10"/>
  <c r="AD144" i="10" s="1"/>
  <c r="V137" i="8"/>
  <c r="S138" i="10"/>
  <c r="T137" i="10" s="1"/>
  <c r="R139" i="8"/>
  <c r="U139" i="8" s="1"/>
  <c r="J140" i="8"/>
  <c r="AG143" i="8"/>
  <c r="AN143" i="8"/>
  <c r="AH142" i="8"/>
  <c r="U144" i="10"/>
  <c r="O143" i="10"/>
  <c r="N144" i="10"/>
  <c r="AL138" i="8"/>
  <c r="AM137" i="8" s="1"/>
  <c r="BA139" i="20" l="1"/>
  <c r="BB139" i="20"/>
  <c r="BD138" i="20"/>
  <c r="BE138" i="20" s="1"/>
  <c r="R144" i="11"/>
  <c r="U144" i="11" s="1"/>
  <c r="I144" i="10" s="1"/>
  <c r="J145" i="11"/>
  <c r="AX145" i="11" s="1"/>
  <c r="V142" i="11"/>
  <c r="AL143" i="11"/>
  <c r="AM142" i="11" s="1"/>
  <c r="AC9" i="16"/>
  <c r="X148" i="13"/>
  <c r="AL149" i="13"/>
  <c r="AM148" i="13" s="1"/>
  <c r="AG153" i="13"/>
  <c r="AH152" i="13"/>
  <c r="R150" i="13"/>
  <c r="W150" i="13" s="1"/>
  <c r="F140" i="20" s="1"/>
  <c r="BC140" i="20" s="1"/>
  <c r="J151" i="13"/>
  <c r="AT145" i="10"/>
  <c r="AS146" i="10"/>
  <c r="AG147" i="11"/>
  <c r="AN147" i="11"/>
  <c r="AH146" i="11"/>
  <c r="BA146" i="10"/>
  <c r="BB146" i="10" s="1"/>
  <c r="AK146" i="10"/>
  <c r="AL146" i="10" s="1"/>
  <c r="AC145" i="10"/>
  <c r="AD145" i="10" s="1"/>
  <c r="V138" i="8"/>
  <c r="S139" i="10"/>
  <c r="T138" i="10" s="1"/>
  <c r="R140" i="8"/>
  <c r="U140" i="8" s="1"/>
  <c r="J141" i="8"/>
  <c r="AG144" i="8"/>
  <c r="AN144" i="8"/>
  <c r="AH143" i="8"/>
  <c r="U145" i="10"/>
  <c r="O144" i="10"/>
  <c r="N145" i="10"/>
  <c r="AL139" i="8"/>
  <c r="AM138" i="8" s="1"/>
  <c r="BA140" i="20" l="1"/>
  <c r="BB140" i="20"/>
  <c r="BD139" i="20"/>
  <c r="BE139" i="20" s="1"/>
  <c r="J146" i="11"/>
  <c r="AX146" i="11" s="1"/>
  <c r="R145" i="11"/>
  <c r="U145" i="11" s="1"/>
  <c r="I145" i="10" s="1"/>
  <c r="V143" i="11"/>
  <c r="AL144" i="11"/>
  <c r="AM143" i="11" s="1"/>
  <c r="AC10" i="16"/>
  <c r="X149" i="13"/>
  <c r="AL150" i="13"/>
  <c r="AM149" i="13" s="1"/>
  <c r="AG154" i="13"/>
  <c r="AH153" i="13"/>
  <c r="J152" i="13"/>
  <c r="R151" i="13"/>
  <c r="W151" i="13" s="1"/>
  <c r="F141" i="20" s="1"/>
  <c r="BC141" i="20" s="1"/>
  <c r="AT146" i="10"/>
  <c r="AS147" i="10"/>
  <c r="AG148" i="11"/>
  <c r="AN148" i="11"/>
  <c r="AH147" i="11"/>
  <c r="BA147" i="10"/>
  <c r="BB147" i="10" s="1"/>
  <c r="AK147" i="10"/>
  <c r="AL147" i="10" s="1"/>
  <c r="AC146" i="10"/>
  <c r="AD146" i="10" s="1"/>
  <c r="V139" i="8"/>
  <c r="S140" i="10"/>
  <c r="T139" i="10" s="1"/>
  <c r="R141" i="8"/>
  <c r="U141" i="8" s="1"/>
  <c r="J142" i="8"/>
  <c r="AG145" i="8"/>
  <c r="AN145" i="8"/>
  <c r="AH144" i="8"/>
  <c r="U146" i="10"/>
  <c r="O145" i="10"/>
  <c r="N146" i="10"/>
  <c r="AL140" i="8"/>
  <c r="AM139" i="8" s="1"/>
  <c r="BA141" i="20" l="1"/>
  <c r="BB141" i="20"/>
  <c r="BD140" i="20"/>
  <c r="BE140" i="20" s="1"/>
  <c r="V144" i="11"/>
  <c r="AL145" i="11"/>
  <c r="AM144" i="11" s="1"/>
  <c r="J147" i="11"/>
  <c r="AX147" i="11" s="1"/>
  <c r="R146" i="11"/>
  <c r="U146" i="11" s="1"/>
  <c r="I146" i="10" s="1"/>
  <c r="AC11" i="16"/>
  <c r="X150" i="13"/>
  <c r="AL151" i="13"/>
  <c r="AM150" i="13" s="1"/>
  <c r="AG155" i="13"/>
  <c r="AH154" i="13"/>
  <c r="J153" i="13"/>
  <c r="R152" i="13"/>
  <c r="W152" i="13" s="1"/>
  <c r="F142" i="20" s="1"/>
  <c r="BC142" i="20" s="1"/>
  <c r="AT147" i="10"/>
  <c r="AS148" i="10"/>
  <c r="AG149" i="11"/>
  <c r="AN149" i="11"/>
  <c r="AH148" i="11"/>
  <c r="BA148" i="10"/>
  <c r="BB148" i="10" s="1"/>
  <c r="AK148" i="10"/>
  <c r="AL148" i="10" s="1"/>
  <c r="AC147" i="10"/>
  <c r="AD147" i="10" s="1"/>
  <c r="V140" i="8"/>
  <c r="S141" i="10"/>
  <c r="T140" i="10" s="1"/>
  <c r="R142" i="8"/>
  <c r="U142" i="8" s="1"/>
  <c r="J143" i="8"/>
  <c r="AG146" i="8"/>
  <c r="AN146" i="8"/>
  <c r="AH145" i="8"/>
  <c r="U147" i="10"/>
  <c r="O146" i="10"/>
  <c r="N147" i="10"/>
  <c r="AL141" i="8"/>
  <c r="AM140" i="8" s="1"/>
  <c r="BA142" i="20" l="1"/>
  <c r="BB142" i="20"/>
  <c r="BD141" i="20"/>
  <c r="BE141" i="20" s="1"/>
  <c r="R147" i="11"/>
  <c r="U147" i="11" s="1"/>
  <c r="I147" i="10" s="1"/>
  <c r="J148" i="11"/>
  <c r="AX148" i="11" s="1"/>
  <c r="AL146" i="11"/>
  <c r="AM145" i="11" s="1"/>
  <c r="V145" i="11"/>
  <c r="AC12" i="16"/>
  <c r="X151" i="13"/>
  <c r="AL152" i="13"/>
  <c r="AM151" i="13" s="1"/>
  <c r="J154" i="13"/>
  <c r="R153" i="13"/>
  <c r="W153" i="13" s="1"/>
  <c r="F143" i="20" s="1"/>
  <c r="BC143" i="20" s="1"/>
  <c r="AG156" i="13"/>
  <c r="AH155" i="13"/>
  <c r="AT148" i="10"/>
  <c r="AS149" i="10"/>
  <c r="AG150" i="11"/>
  <c r="AN150" i="11"/>
  <c r="AH149" i="11"/>
  <c r="BA149" i="10"/>
  <c r="BB149" i="10" s="1"/>
  <c r="AK149" i="10"/>
  <c r="AL149" i="10" s="1"/>
  <c r="AC148" i="10"/>
  <c r="AD148" i="10" s="1"/>
  <c r="V141" i="8"/>
  <c r="S142" i="10"/>
  <c r="T141" i="10" s="1"/>
  <c r="R143" i="8"/>
  <c r="U143" i="8" s="1"/>
  <c r="J144" i="8"/>
  <c r="AG147" i="8"/>
  <c r="AN147" i="8"/>
  <c r="AH146" i="8"/>
  <c r="U148" i="10"/>
  <c r="O147" i="10"/>
  <c r="N148" i="10"/>
  <c r="AL142" i="8"/>
  <c r="AM141" i="8" s="1"/>
  <c r="BA143" i="20" l="1"/>
  <c r="BB143" i="20"/>
  <c r="BD142" i="20"/>
  <c r="BE142" i="20" s="1"/>
  <c r="V146" i="11"/>
  <c r="AL147" i="11"/>
  <c r="AM146" i="11" s="1"/>
  <c r="J149" i="11"/>
  <c r="AX149" i="11" s="1"/>
  <c r="R148" i="11"/>
  <c r="U148" i="11" s="1"/>
  <c r="I148" i="10" s="1"/>
  <c r="AC13" i="16"/>
  <c r="X152" i="13"/>
  <c r="AL153" i="13"/>
  <c r="AM152" i="13" s="1"/>
  <c r="R154" i="13"/>
  <c r="W154" i="13" s="1"/>
  <c r="F144" i="20" s="1"/>
  <c r="BC144" i="20" s="1"/>
  <c r="J155" i="13"/>
  <c r="AG157" i="13"/>
  <c r="AH156" i="13"/>
  <c r="AT149" i="10"/>
  <c r="AS150" i="10"/>
  <c r="AG151" i="11"/>
  <c r="AN151" i="11"/>
  <c r="AH150" i="11"/>
  <c r="BA150" i="10"/>
  <c r="BB150" i="10" s="1"/>
  <c r="AK150" i="10"/>
  <c r="AL150" i="10" s="1"/>
  <c r="AC149" i="10"/>
  <c r="AD149" i="10" s="1"/>
  <c r="V142" i="8"/>
  <c r="S143" i="10"/>
  <c r="T142" i="10" s="1"/>
  <c r="R144" i="8"/>
  <c r="U144" i="8" s="1"/>
  <c r="J145" i="8"/>
  <c r="AG148" i="8"/>
  <c r="AN148" i="8"/>
  <c r="AH147" i="8"/>
  <c r="U149" i="10"/>
  <c r="N149" i="10"/>
  <c r="O148" i="10"/>
  <c r="AL143" i="8"/>
  <c r="AM142" i="8" s="1"/>
  <c r="BA144" i="20" l="1"/>
  <c r="BB144" i="20"/>
  <c r="BD143" i="20"/>
  <c r="BE143" i="20" s="1"/>
  <c r="J150" i="11"/>
  <c r="AX150" i="11" s="1"/>
  <c r="V147" i="11"/>
  <c r="R149" i="11"/>
  <c r="U149" i="11" s="1"/>
  <c r="I149" i="10" s="1"/>
  <c r="AL148" i="11"/>
  <c r="AM147" i="11" s="1"/>
  <c r="AC14" i="16"/>
  <c r="X153" i="13"/>
  <c r="AL154" i="13"/>
  <c r="AM153" i="13" s="1"/>
  <c r="AG158" i="13"/>
  <c r="AH157" i="13"/>
  <c r="J156" i="13"/>
  <c r="R155" i="13"/>
  <c r="W155" i="13" s="1"/>
  <c r="F145" i="20" s="1"/>
  <c r="BC145" i="20" s="1"/>
  <c r="AT150" i="10"/>
  <c r="AS151" i="10"/>
  <c r="AG152" i="11"/>
  <c r="AN152" i="11"/>
  <c r="AH151" i="11"/>
  <c r="BA151" i="10"/>
  <c r="BB151" i="10" s="1"/>
  <c r="AK151" i="10"/>
  <c r="AL151" i="10" s="1"/>
  <c r="AC150" i="10"/>
  <c r="AD150" i="10" s="1"/>
  <c r="V143" i="8"/>
  <c r="S144" i="10"/>
  <c r="T143" i="10" s="1"/>
  <c r="R145" i="8"/>
  <c r="U145" i="8" s="1"/>
  <c r="J146" i="8"/>
  <c r="AG149" i="8"/>
  <c r="AN149" i="8"/>
  <c r="AH148" i="8"/>
  <c r="U150" i="10"/>
  <c r="N150" i="10"/>
  <c r="O149" i="10"/>
  <c r="AL144" i="8"/>
  <c r="AM143" i="8" s="1"/>
  <c r="BA145" i="20" l="1"/>
  <c r="BB145" i="20"/>
  <c r="BD144" i="20"/>
  <c r="BE144" i="20" s="1"/>
  <c r="J151" i="11"/>
  <c r="AX151" i="11" s="1"/>
  <c r="R150" i="11"/>
  <c r="U150" i="11" s="1"/>
  <c r="I150" i="10" s="1"/>
  <c r="AL149" i="11"/>
  <c r="AM148" i="11" s="1"/>
  <c r="V148" i="11"/>
  <c r="AC15" i="16"/>
  <c r="X154" i="13"/>
  <c r="AL155" i="13"/>
  <c r="AM154" i="13" s="1"/>
  <c r="J157" i="13"/>
  <c r="R156" i="13"/>
  <c r="W156" i="13" s="1"/>
  <c r="F146" i="20" s="1"/>
  <c r="BC146" i="20" s="1"/>
  <c r="AG159" i="13"/>
  <c r="AH158" i="13"/>
  <c r="AT151" i="10"/>
  <c r="AS152" i="10"/>
  <c r="AG153" i="11"/>
  <c r="AN153" i="11"/>
  <c r="AH152" i="11"/>
  <c r="BA152" i="10"/>
  <c r="BB152" i="10" s="1"/>
  <c r="AK152" i="10"/>
  <c r="AL152" i="10" s="1"/>
  <c r="AC151" i="10"/>
  <c r="AD151" i="10" s="1"/>
  <c r="V144" i="8"/>
  <c r="S145" i="10"/>
  <c r="T144" i="10" s="1"/>
  <c r="J147" i="8"/>
  <c r="R146" i="8"/>
  <c r="U146" i="8" s="1"/>
  <c r="AG150" i="8"/>
  <c r="AN150" i="8"/>
  <c r="AH149" i="8"/>
  <c r="U151" i="10"/>
  <c r="O150" i="10"/>
  <c r="N151" i="10"/>
  <c r="AL145" i="8"/>
  <c r="AM144" i="8" s="1"/>
  <c r="BA146" i="20" l="1"/>
  <c r="BB146" i="20"/>
  <c r="BD145" i="20"/>
  <c r="BE145" i="20" s="1"/>
  <c r="J152" i="11"/>
  <c r="AX152" i="11" s="1"/>
  <c r="R151" i="11"/>
  <c r="U151" i="11" s="1"/>
  <c r="I151" i="10" s="1"/>
  <c r="AL150" i="11"/>
  <c r="AM149" i="11" s="1"/>
  <c r="V149" i="11"/>
  <c r="AC16" i="16"/>
  <c r="X155" i="13"/>
  <c r="AL156" i="13"/>
  <c r="AM155" i="13" s="1"/>
  <c r="AG160" i="13"/>
  <c r="AH159" i="13"/>
  <c r="J158" i="13"/>
  <c r="R157" i="13"/>
  <c r="W157" i="13" s="1"/>
  <c r="F147" i="20" s="1"/>
  <c r="BC147" i="20" s="1"/>
  <c r="AT152" i="10"/>
  <c r="AS153" i="10"/>
  <c r="AG154" i="11"/>
  <c r="AN154" i="11"/>
  <c r="AH153" i="11"/>
  <c r="BA153" i="10"/>
  <c r="BB153" i="10" s="1"/>
  <c r="AK153" i="10"/>
  <c r="AL153" i="10" s="1"/>
  <c r="AC152" i="10"/>
  <c r="AD152" i="10" s="1"/>
  <c r="V145" i="8"/>
  <c r="S146" i="10"/>
  <c r="T145" i="10" s="1"/>
  <c r="R147" i="8"/>
  <c r="U147" i="8" s="1"/>
  <c r="J148" i="8"/>
  <c r="AG151" i="8"/>
  <c r="AN151" i="8"/>
  <c r="AH150" i="8"/>
  <c r="U152" i="10"/>
  <c r="O151" i="10"/>
  <c r="N152" i="10"/>
  <c r="AL146" i="8"/>
  <c r="AM145" i="8" s="1"/>
  <c r="BA147" i="20" l="1"/>
  <c r="BB147" i="20"/>
  <c r="BD146" i="20"/>
  <c r="BE146" i="20" s="1"/>
  <c r="J153" i="11"/>
  <c r="AX153" i="11" s="1"/>
  <c r="R152" i="11"/>
  <c r="U152" i="11" s="1"/>
  <c r="I152" i="10" s="1"/>
  <c r="AL151" i="11"/>
  <c r="AM150" i="11" s="1"/>
  <c r="V150" i="11"/>
  <c r="AC17" i="16"/>
  <c r="X156" i="13"/>
  <c r="AL157" i="13"/>
  <c r="AM156" i="13" s="1"/>
  <c r="R158" i="13"/>
  <c r="W158" i="13" s="1"/>
  <c r="F148" i="20" s="1"/>
  <c r="BC148" i="20" s="1"/>
  <c r="J159" i="13"/>
  <c r="AG161" i="13"/>
  <c r="AH160" i="13"/>
  <c r="AT153" i="10"/>
  <c r="AS154" i="10"/>
  <c r="AG155" i="11"/>
  <c r="AN155" i="11"/>
  <c r="AH154" i="11"/>
  <c r="BA154" i="10"/>
  <c r="BB154" i="10" s="1"/>
  <c r="AK154" i="10"/>
  <c r="AL154" i="10" s="1"/>
  <c r="AC153" i="10"/>
  <c r="AD153" i="10" s="1"/>
  <c r="V146" i="8"/>
  <c r="S147" i="10"/>
  <c r="T146" i="10" s="1"/>
  <c r="R148" i="8"/>
  <c r="U148" i="8" s="1"/>
  <c r="J149" i="8"/>
  <c r="AG152" i="8"/>
  <c r="AN152" i="8"/>
  <c r="AH151" i="8"/>
  <c r="U153" i="10"/>
  <c r="N153" i="10"/>
  <c r="O152" i="10"/>
  <c r="AL147" i="8"/>
  <c r="AM146" i="8" s="1"/>
  <c r="BA148" i="20" l="1"/>
  <c r="BB148" i="20"/>
  <c r="BD147" i="20"/>
  <c r="BE147" i="20" s="1"/>
  <c r="V151" i="11"/>
  <c r="R153" i="11"/>
  <c r="U153" i="11" s="1"/>
  <c r="I153" i="10" s="1"/>
  <c r="AL152" i="11"/>
  <c r="AM151" i="11" s="1"/>
  <c r="J154" i="11"/>
  <c r="AX154" i="11" s="1"/>
  <c r="AC18" i="16"/>
  <c r="X157" i="13"/>
  <c r="AL158" i="13"/>
  <c r="AM157" i="13" s="1"/>
  <c r="J160" i="13"/>
  <c r="R159" i="13"/>
  <c r="W159" i="13" s="1"/>
  <c r="F149" i="20" s="1"/>
  <c r="BC149" i="20" s="1"/>
  <c r="AG162" i="13"/>
  <c r="AH161" i="13"/>
  <c r="AT154" i="10"/>
  <c r="AS155" i="10"/>
  <c r="AG156" i="11"/>
  <c r="AN156" i="11"/>
  <c r="AH155" i="11"/>
  <c r="BA155" i="10"/>
  <c r="BB155" i="10" s="1"/>
  <c r="AK155" i="10"/>
  <c r="AL155" i="10" s="1"/>
  <c r="AC154" i="10"/>
  <c r="AD154" i="10" s="1"/>
  <c r="V147" i="8"/>
  <c r="S148" i="10"/>
  <c r="T147" i="10" s="1"/>
  <c r="J150" i="8"/>
  <c r="R149" i="8"/>
  <c r="U149" i="8" s="1"/>
  <c r="AG153" i="8"/>
  <c r="AN153" i="8"/>
  <c r="AH152" i="8"/>
  <c r="U154" i="10"/>
  <c r="N154" i="10"/>
  <c r="O153" i="10"/>
  <c r="AL148" i="8"/>
  <c r="AM147" i="8" s="1"/>
  <c r="BA149" i="20" l="1"/>
  <c r="BB149" i="20"/>
  <c r="BD148" i="20"/>
  <c r="BE148" i="20" s="1"/>
  <c r="J155" i="11"/>
  <c r="AX155" i="11" s="1"/>
  <c r="R154" i="11"/>
  <c r="U154" i="11" s="1"/>
  <c r="I154" i="10" s="1"/>
  <c r="V152" i="11"/>
  <c r="AL153" i="11"/>
  <c r="AM152" i="11" s="1"/>
  <c r="AC19" i="16"/>
  <c r="X158" i="13"/>
  <c r="AL159" i="13"/>
  <c r="AM158" i="13" s="1"/>
  <c r="AG163" i="13"/>
  <c r="AH162" i="13"/>
  <c r="J161" i="13"/>
  <c r="R160" i="13"/>
  <c r="W160" i="13" s="1"/>
  <c r="F150" i="20" s="1"/>
  <c r="BC150" i="20" s="1"/>
  <c r="AT155" i="10"/>
  <c r="AS156" i="10"/>
  <c r="AG157" i="11"/>
  <c r="AN157" i="11"/>
  <c r="AH156" i="11"/>
  <c r="BA156" i="10"/>
  <c r="BB156" i="10" s="1"/>
  <c r="AK156" i="10"/>
  <c r="AL156" i="10" s="1"/>
  <c r="AC155" i="10"/>
  <c r="AD155" i="10" s="1"/>
  <c r="V148" i="8"/>
  <c r="S149" i="10"/>
  <c r="T148" i="10" s="1"/>
  <c r="J151" i="8"/>
  <c r="R150" i="8"/>
  <c r="U150" i="8" s="1"/>
  <c r="AG154" i="8"/>
  <c r="AN154" i="8"/>
  <c r="AH153" i="8"/>
  <c r="U155" i="10"/>
  <c r="N155" i="10"/>
  <c r="O154" i="10"/>
  <c r="AL149" i="8"/>
  <c r="AM148" i="8" s="1"/>
  <c r="BA150" i="20" l="1"/>
  <c r="BB150" i="20"/>
  <c r="BD149" i="20"/>
  <c r="BE149" i="20" s="1"/>
  <c r="J156" i="11"/>
  <c r="AX156" i="11" s="1"/>
  <c r="R155" i="11"/>
  <c r="U155" i="11" s="1"/>
  <c r="I155" i="10" s="1"/>
  <c r="AL154" i="11"/>
  <c r="AM153" i="11" s="1"/>
  <c r="V153" i="11"/>
  <c r="AC20" i="16"/>
  <c r="X159" i="13"/>
  <c r="AL160" i="13"/>
  <c r="AM159" i="13" s="1"/>
  <c r="J162" i="13"/>
  <c r="R161" i="13"/>
  <c r="W161" i="13" s="1"/>
  <c r="F151" i="20" s="1"/>
  <c r="BC151" i="20" s="1"/>
  <c r="AG164" i="13"/>
  <c r="AH163" i="13"/>
  <c r="AT156" i="10"/>
  <c r="AS157" i="10"/>
  <c r="AG158" i="11"/>
  <c r="AN158" i="11"/>
  <c r="AH157" i="11"/>
  <c r="BA157" i="10"/>
  <c r="BB157" i="10" s="1"/>
  <c r="AK157" i="10"/>
  <c r="AL157" i="10" s="1"/>
  <c r="AC156" i="10"/>
  <c r="AD156" i="10" s="1"/>
  <c r="V149" i="8"/>
  <c r="S150" i="10"/>
  <c r="T149" i="10" s="1"/>
  <c r="R151" i="8"/>
  <c r="U151" i="8" s="1"/>
  <c r="J152" i="8"/>
  <c r="AG155" i="8"/>
  <c r="AN155" i="8"/>
  <c r="AH154" i="8"/>
  <c r="U156" i="10"/>
  <c r="N156" i="10"/>
  <c r="O155" i="10"/>
  <c r="AL150" i="8"/>
  <c r="AM149" i="8" s="1"/>
  <c r="BA151" i="20" l="1"/>
  <c r="BB151" i="20"/>
  <c r="BD150" i="20"/>
  <c r="BE150" i="20" s="1"/>
  <c r="J157" i="11"/>
  <c r="AX157" i="11" s="1"/>
  <c r="R156" i="11"/>
  <c r="U156" i="11" s="1"/>
  <c r="I156" i="10" s="1"/>
  <c r="AL155" i="11"/>
  <c r="AM154" i="11" s="1"/>
  <c r="V154" i="11"/>
  <c r="AC21" i="16"/>
  <c r="X160" i="13"/>
  <c r="AL161" i="13"/>
  <c r="AM160" i="13" s="1"/>
  <c r="AG165" i="13"/>
  <c r="AH164" i="13"/>
  <c r="R162" i="13"/>
  <c r="W162" i="13" s="1"/>
  <c r="F152" i="20" s="1"/>
  <c r="BC152" i="20" s="1"/>
  <c r="J163" i="13"/>
  <c r="AT157" i="10"/>
  <c r="AS158" i="10"/>
  <c r="AG159" i="11"/>
  <c r="AN159" i="11"/>
  <c r="AH158" i="11"/>
  <c r="BA158" i="10"/>
  <c r="BB158" i="10" s="1"/>
  <c r="AK158" i="10"/>
  <c r="AL158" i="10" s="1"/>
  <c r="AC157" i="10"/>
  <c r="AD157" i="10" s="1"/>
  <c r="V150" i="8"/>
  <c r="S151" i="10"/>
  <c r="T150" i="10" s="1"/>
  <c r="R152" i="8"/>
  <c r="U152" i="8" s="1"/>
  <c r="J153" i="8"/>
  <c r="AG156" i="8"/>
  <c r="AN156" i="8"/>
  <c r="AH155" i="8"/>
  <c r="U157" i="10"/>
  <c r="N157" i="10"/>
  <c r="O156" i="10"/>
  <c r="AL151" i="8"/>
  <c r="AM150" i="8" s="1"/>
  <c r="BA152" i="20" l="1"/>
  <c r="BB152" i="20"/>
  <c r="BD151" i="20"/>
  <c r="BE151" i="20" s="1"/>
  <c r="R157" i="11"/>
  <c r="U157" i="11" s="1"/>
  <c r="I157" i="10" s="1"/>
  <c r="J158" i="11"/>
  <c r="AX158" i="11" s="1"/>
  <c r="AL156" i="11"/>
  <c r="AM155" i="11" s="1"/>
  <c r="V155" i="11"/>
  <c r="AC22" i="16"/>
  <c r="X161" i="13"/>
  <c r="AL162" i="13"/>
  <c r="AM161" i="13" s="1"/>
  <c r="J164" i="13"/>
  <c r="R163" i="13"/>
  <c r="W163" i="13" s="1"/>
  <c r="F153" i="20" s="1"/>
  <c r="BC153" i="20" s="1"/>
  <c r="AG166" i="13"/>
  <c r="AH165" i="13"/>
  <c r="AT158" i="10"/>
  <c r="AS159" i="10"/>
  <c r="AG160" i="11"/>
  <c r="AN160" i="11"/>
  <c r="AH159" i="11"/>
  <c r="BA159" i="10"/>
  <c r="BB159" i="10" s="1"/>
  <c r="AK159" i="10"/>
  <c r="AL159" i="10" s="1"/>
  <c r="AC158" i="10"/>
  <c r="AD158" i="10" s="1"/>
  <c r="V151" i="8"/>
  <c r="S152" i="10"/>
  <c r="T151" i="10" s="1"/>
  <c r="J154" i="8"/>
  <c r="R153" i="8"/>
  <c r="U153" i="8" s="1"/>
  <c r="AG157" i="8"/>
  <c r="AN157" i="8"/>
  <c r="AH156" i="8"/>
  <c r="U158" i="10"/>
  <c r="N158" i="10"/>
  <c r="O157" i="10"/>
  <c r="AL152" i="8"/>
  <c r="AM151" i="8" s="1"/>
  <c r="BA153" i="20" l="1"/>
  <c r="BB153" i="20"/>
  <c r="BD152" i="20"/>
  <c r="BE152" i="20" s="1"/>
  <c r="V156" i="11"/>
  <c r="J159" i="11"/>
  <c r="AX159" i="11" s="1"/>
  <c r="R158" i="11"/>
  <c r="U158" i="11" s="1"/>
  <c r="I158" i="10" s="1"/>
  <c r="AL157" i="11"/>
  <c r="AM156" i="11" s="1"/>
  <c r="AC23" i="16"/>
  <c r="X162" i="13"/>
  <c r="AL163" i="13"/>
  <c r="AM162" i="13" s="1"/>
  <c r="AG167" i="13"/>
  <c r="AH166" i="13"/>
  <c r="J165" i="13"/>
  <c r="R164" i="13"/>
  <c r="W164" i="13" s="1"/>
  <c r="F154" i="20" s="1"/>
  <c r="BC154" i="20" s="1"/>
  <c r="AT159" i="10"/>
  <c r="AS160" i="10"/>
  <c r="AG161" i="11"/>
  <c r="AN161" i="11"/>
  <c r="AH160" i="11"/>
  <c r="BA160" i="10"/>
  <c r="BB160" i="10" s="1"/>
  <c r="AK160" i="10"/>
  <c r="AL160" i="10" s="1"/>
  <c r="AC159" i="10"/>
  <c r="AD159" i="10" s="1"/>
  <c r="V152" i="8"/>
  <c r="S153" i="10"/>
  <c r="T152" i="10" s="1"/>
  <c r="J155" i="8"/>
  <c r="R154" i="8"/>
  <c r="U154" i="8" s="1"/>
  <c r="AG158" i="8"/>
  <c r="AN158" i="8"/>
  <c r="AH157" i="8"/>
  <c r="U159" i="10"/>
  <c r="N159" i="10"/>
  <c r="O158" i="10"/>
  <c r="AL153" i="8"/>
  <c r="AM152" i="8" s="1"/>
  <c r="BA154" i="20" l="1"/>
  <c r="BB154" i="20"/>
  <c r="BD153" i="20"/>
  <c r="BE153" i="20" s="1"/>
  <c r="J160" i="11"/>
  <c r="AX160" i="11" s="1"/>
  <c r="R159" i="11"/>
  <c r="U159" i="11" s="1"/>
  <c r="I159" i="10" s="1"/>
  <c r="V157" i="11"/>
  <c r="AL158" i="11"/>
  <c r="AM157" i="11" s="1"/>
  <c r="AC24" i="16"/>
  <c r="X163" i="13"/>
  <c r="AL164" i="13"/>
  <c r="AM163" i="13" s="1"/>
  <c r="AG168" i="13"/>
  <c r="AH167" i="13"/>
  <c r="J166" i="13"/>
  <c r="R165" i="13"/>
  <c r="W165" i="13" s="1"/>
  <c r="F155" i="20" s="1"/>
  <c r="BC155" i="20" s="1"/>
  <c r="AT160" i="10"/>
  <c r="AS161" i="10"/>
  <c r="AG162" i="11"/>
  <c r="AN162" i="11"/>
  <c r="AH161" i="11"/>
  <c r="BA161" i="10"/>
  <c r="BB161" i="10" s="1"/>
  <c r="AK161" i="10"/>
  <c r="AL161" i="10" s="1"/>
  <c r="AC160" i="10"/>
  <c r="AD160" i="10" s="1"/>
  <c r="V153" i="8"/>
  <c r="S154" i="10"/>
  <c r="T153" i="10" s="1"/>
  <c r="R155" i="8"/>
  <c r="U155" i="8" s="1"/>
  <c r="J156" i="8"/>
  <c r="AG159" i="8"/>
  <c r="AN159" i="8"/>
  <c r="AH158" i="8"/>
  <c r="U160" i="10"/>
  <c r="N160" i="10"/>
  <c r="O159" i="10"/>
  <c r="AL154" i="8"/>
  <c r="AM153" i="8" s="1"/>
  <c r="BA155" i="20" l="1"/>
  <c r="BB155" i="20"/>
  <c r="BD154" i="20"/>
  <c r="BE154" i="20" s="1"/>
  <c r="J161" i="11"/>
  <c r="AX161" i="11" s="1"/>
  <c r="R160" i="11"/>
  <c r="U160" i="11" s="1"/>
  <c r="I160" i="10" s="1"/>
  <c r="AL159" i="11"/>
  <c r="AM158" i="11" s="1"/>
  <c r="V158" i="11"/>
  <c r="AC25" i="16"/>
  <c r="X164" i="13"/>
  <c r="AL165" i="13"/>
  <c r="AM164" i="13" s="1"/>
  <c r="AG169" i="13"/>
  <c r="AH168" i="13"/>
  <c r="R166" i="13"/>
  <c r="W166" i="13" s="1"/>
  <c r="F156" i="20" s="1"/>
  <c r="BC156" i="20" s="1"/>
  <c r="J167" i="13"/>
  <c r="AT161" i="10"/>
  <c r="AS162" i="10"/>
  <c r="AG163" i="11"/>
  <c r="AN163" i="11"/>
  <c r="AH162" i="11"/>
  <c r="BA162" i="10"/>
  <c r="BB162" i="10" s="1"/>
  <c r="AK162" i="10"/>
  <c r="AL162" i="10" s="1"/>
  <c r="AC161" i="10"/>
  <c r="AD161" i="10" s="1"/>
  <c r="V154" i="8"/>
  <c r="S155" i="10"/>
  <c r="T154" i="10" s="1"/>
  <c r="R156" i="8"/>
  <c r="U156" i="8" s="1"/>
  <c r="J157" i="8"/>
  <c r="AG160" i="8"/>
  <c r="AN160" i="8"/>
  <c r="AH159" i="8"/>
  <c r="U161" i="10"/>
  <c r="N161" i="10"/>
  <c r="O160" i="10"/>
  <c r="AL155" i="8"/>
  <c r="AM154" i="8" s="1"/>
  <c r="BA156" i="20" l="1"/>
  <c r="BB156" i="20"/>
  <c r="BD155" i="20"/>
  <c r="BE155" i="20" s="1"/>
  <c r="AL160" i="11"/>
  <c r="AM159" i="11" s="1"/>
  <c r="J162" i="11"/>
  <c r="AX162" i="11" s="1"/>
  <c r="R161" i="11"/>
  <c r="U161" i="11" s="1"/>
  <c r="I161" i="10" s="1"/>
  <c r="V159" i="11"/>
  <c r="AC26" i="16"/>
  <c r="X165" i="13"/>
  <c r="AL166" i="13"/>
  <c r="AM165" i="13" s="1"/>
  <c r="J168" i="13"/>
  <c r="R167" i="13"/>
  <c r="W167" i="13" s="1"/>
  <c r="F157" i="20" s="1"/>
  <c r="BC157" i="20" s="1"/>
  <c r="AG170" i="13"/>
  <c r="AH169" i="13"/>
  <c r="AT162" i="10"/>
  <c r="AS163" i="10"/>
  <c r="AG164" i="11"/>
  <c r="AN164" i="11"/>
  <c r="AH163" i="11"/>
  <c r="BA163" i="10"/>
  <c r="BB163" i="10" s="1"/>
  <c r="AK163" i="10"/>
  <c r="AL163" i="10" s="1"/>
  <c r="AC162" i="10"/>
  <c r="AD162" i="10" s="1"/>
  <c r="V155" i="8"/>
  <c r="S156" i="10"/>
  <c r="T155" i="10" s="1"/>
  <c r="J158" i="8"/>
  <c r="R157" i="8"/>
  <c r="U157" i="8" s="1"/>
  <c r="AG161" i="8"/>
  <c r="AN161" i="8"/>
  <c r="AH160" i="8"/>
  <c r="U162" i="10"/>
  <c r="N162" i="10"/>
  <c r="O161" i="10"/>
  <c r="AL156" i="8"/>
  <c r="AM155" i="8" s="1"/>
  <c r="BA157" i="20" l="1"/>
  <c r="BB157" i="20"/>
  <c r="BD156" i="20"/>
  <c r="BE156" i="20" s="1"/>
  <c r="J163" i="11"/>
  <c r="AX163" i="11" s="1"/>
  <c r="AL161" i="11"/>
  <c r="AM160" i="11" s="1"/>
  <c r="V160" i="11"/>
  <c r="R162" i="11"/>
  <c r="U162" i="11" s="1"/>
  <c r="I162" i="10" s="1"/>
  <c r="AC27" i="16"/>
  <c r="X166" i="13"/>
  <c r="AL167" i="13"/>
  <c r="AM166" i="13" s="1"/>
  <c r="AG171" i="13"/>
  <c r="AH170" i="13"/>
  <c r="J169" i="13"/>
  <c r="R168" i="13"/>
  <c r="W168" i="13" s="1"/>
  <c r="F158" i="20" s="1"/>
  <c r="BC158" i="20" s="1"/>
  <c r="AT163" i="10"/>
  <c r="AS164" i="10"/>
  <c r="AG165" i="11"/>
  <c r="AN165" i="11"/>
  <c r="AH164" i="11"/>
  <c r="BA164" i="10"/>
  <c r="BB164" i="10" s="1"/>
  <c r="AK164" i="10"/>
  <c r="AL164" i="10" s="1"/>
  <c r="AC163" i="10"/>
  <c r="AD163" i="10" s="1"/>
  <c r="V156" i="8"/>
  <c r="S157" i="10"/>
  <c r="T156" i="10" s="1"/>
  <c r="J159" i="8"/>
  <c r="R158" i="8"/>
  <c r="U158" i="8" s="1"/>
  <c r="AG162" i="8"/>
  <c r="AN162" i="8"/>
  <c r="AH161" i="8"/>
  <c r="U163" i="10"/>
  <c r="N163" i="10"/>
  <c r="O162" i="10"/>
  <c r="AL157" i="8"/>
  <c r="AM156" i="8" s="1"/>
  <c r="BD157" i="20" l="1"/>
  <c r="BE157" i="20" s="1"/>
  <c r="BA158" i="20"/>
  <c r="BB158" i="20"/>
  <c r="R163" i="11"/>
  <c r="U163" i="11" s="1"/>
  <c r="I163" i="10" s="1"/>
  <c r="AL162" i="11"/>
  <c r="AM161" i="11" s="1"/>
  <c r="V161" i="11"/>
  <c r="J164" i="11"/>
  <c r="AX164" i="11" s="1"/>
  <c r="AC28" i="16"/>
  <c r="X167" i="13"/>
  <c r="AL168" i="13"/>
  <c r="AM167" i="13" s="1"/>
  <c r="AG172" i="13"/>
  <c r="AH171" i="13"/>
  <c r="J170" i="13"/>
  <c r="R169" i="13"/>
  <c r="W169" i="13" s="1"/>
  <c r="F159" i="20" s="1"/>
  <c r="BC159" i="20" s="1"/>
  <c r="AT164" i="10"/>
  <c r="AS165" i="10"/>
  <c r="AG166" i="11"/>
  <c r="AN166" i="11"/>
  <c r="AH165" i="11"/>
  <c r="BA165" i="10"/>
  <c r="BB165" i="10" s="1"/>
  <c r="AK165" i="10"/>
  <c r="AL165" i="10" s="1"/>
  <c r="AC164" i="10"/>
  <c r="AD164" i="10" s="1"/>
  <c r="V157" i="8"/>
  <c r="S158" i="10"/>
  <c r="T157" i="10" s="1"/>
  <c r="R159" i="8"/>
  <c r="U159" i="8" s="1"/>
  <c r="J160" i="8"/>
  <c r="AG163" i="8"/>
  <c r="AN163" i="8"/>
  <c r="AH162" i="8"/>
  <c r="U164" i="10"/>
  <c r="N164" i="10"/>
  <c r="O163" i="10"/>
  <c r="AL158" i="8"/>
  <c r="AM157" i="8" s="1"/>
  <c r="BA159" i="20" l="1"/>
  <c r="BB159" i="20"/>
  <c r="BD158" i="20"/>
  <c r="BE158" i="20" s="1"/>
  <c r="AL163" i="11"/>
  <c r="AM162" i="11" s="1"/>
  <c r="V162" i="11"/>
  <c r="J165" i="11"/>
  <c r="AX165" i="11" s="1"/>
  <c r="R164" i="11"/>
  <c r="U164" i="11" s="1"/>
  <c r="I164" i="10" s="1"/>
  <c r="AC29" i="16"/>
  <c r="X168" i="13"/>
  <c r="AL169" i="13"/>
  <c r="AM168" i="13" s="1"/>
  <c r="AG173" i="13"/>
  <c r="AH172" i="13"/>
  <c r="R170" i="13"/>
  <c r="W170" i="13" s="1"/>
  <c r="F160" i="20" s="1"/>
  <c r="BC160" i="20" s="1"/>
  <c r="J171" i="13"/>
  <c r="AT165" i="10"/>
  <c r="AS166" i="10"/>
  <c r="AG167" i="11"/>
  <c r="AN167" i="11"/>
  <c r="AH166" i="11"/>
  <c r="BA166" i="10"/>
  <c r="BB166" i="10" s="1"/>
  <c r="AK166" i="10"/>
  <c r="AL166" i="10" s="1"/>
  <c r="AC165" i="10"/>
  <c r="AD165" i="10" s="1"/>
  <c r="V158" i="8"/>
  <c r="S159" i="10"/>
  <c r="T158" i="10" s="1"/>
  <c r="R160" i="8"/>
  <c r="U160" i="8" s="1"/>
  <c r="J161" i="8"/>
  <c r="AG164" i="8"/>
  <c r="AN164" i="8"/>
  <c r="AH163" i="8"/>
  <c r="U165" i="10"/>
  <c r="N165" i="10"/>
  <c r="O164" i="10"/>
  <c r="AL159" i="8"/>
  <c r="AM158" i="8" s="1"/>
  <c r="BA160" i="20" l="1"/>
  <c r="BB160" i="20"/>
  <c r="BD159" i="20"/>
  <c r="BE159" i="20" s="1"/>
  <c r="J166" i="11"/>
  <c r="AX166" i="11" s="1"/>
  <c r="R165" i="11"/>
  <c r="U165" i="11" s="1"/>
  <c r="I165" i="10" s="1"/>
  <c r="AL164" i="11"/>
  <c r="AM163" i="11" s="1"/>
  <c r="V163" i="11"/>
  <c r="AC30" i="16"/>
  <c r="X169" i="13"/>
  <c r="AL170" i="13"/>
  <c r="AM169" i="13" s="1"/>
  <c r="J172" i="13"/>
  <c r="R171" i="13"/>
  <c r="W171" i="13" s="1"/>
  <c r="F161" i="20" s="1"/>
  <c r="BC161" i="20" s="1"/>
  <c r="AH173" i="13"/>
  <c r="AG174" i="13"/>
  <c r="AT166" i="10"/>
  <c r="AS167" i="10"/>
  <c r="AG168" i="11"/>
  <c r="AN168" i="11"/>
  <c r="AH167" i="11"/>
  <c r="BA167" i="10"/>
  <c r="BB167" i="10" s="1"/>
  <c r="AK167" i="10"/>
  <c r="AL167" i="10" s="1"/>
  <c r="AC166" i="10"/>
  <c r="AD166" i="10" s="1"/>
  <c r="V159" i="8"/>
  <c r="S160" i="10"/>
  <c r="T159" i="10" s="1"/>
  <c r="J162" i="8"/>
  <c r="R161" i="8"/>
  <c r="U161" i="8" s="1"/>
  <c r="AG165" i="8"/>
  <c r="AN165" i="8"/>
  <c r="AH164" i="8"/>
  <c r="U166" i="10"/>
  <c r="N166" i="10"/>
  <c r="O165" i="10"/>
  <c r="AL160" i="8"/>
  <c r="AM159" i="8" s="1"/>
  <c r="BA161" i="20" l="1"/>
  <c r="BB161" i="20"/>
  <c r="BD160" i="20"/>
  <c r="BE160" i="20" s="1"/>
  <c r="R166" i="11"/>
  <c r="U166" i="11" s="1"/>
  <c r="I166" i="10" s="1"/>
  <c r="AL165" i="11"/>
  <c r="AM164" i="11" s="1"/>
  <c r="V164" i="11"/>
  <c r="J167" i="11"/>
  <c r="AX167" i="11" s="1"/>
  <c r="AC31" i="16"/>
  <c r="X170" i="13"/>
  <c r="AL171" i="13"/>
  <c r="AM170" i="13" s="1"/>
  <c r="AG175" i="13"/>
  <c r="AH174" i="13"/>
  <c r="J173" i="13"/>
  <c r="R172" i="13"/>
  <c r="W172" i="13" s="1"/>
  <c r="F162" i="20" s="1"/>
  <c r="BC162" i="20" s="1"/>
  <c r="AT167" i="10"/>
  <c r="AS168" i="10"/>
  <c r="AG169" i="11"/>
  <c r="AN169" i="11"/>
  <c r="AH168" i="11"/>
  <c r="BA168" i="10"/>
  <c r="BB168" i="10" s="1"/>
  <c r="AK168" i="10"/>
  <c r="AL168" i="10" s="1"/>
  <c r="AC167" i="10"/>
  <c r="AD167" i="10" s="1"/>
  <c r="V160" i="8"/>
  <c r="S161" i="10"/>
  <c r="T160" i="10" s="1"/>
  <c r="J163" i="8"/>
  <c r="R162" i="8"/>
  <c r="U162" i="8" s="1"/>
  <c r="AG166" i="8"/>
  <c r="AN166" i="8"/>
  <c r="AH165" i="8"/>
  <c r="U167" i="10"/>
  <c r="N167" i="10"/>
  <c r="O166" i="10"/>
  <c r="AL161" i="8"/>
  <c r="AM160" i="8" s="1"/>
  <c r="BA162" i="20" l="1"/>
  <c r="BB162" i="20"/>
  <c r="BD161" i="20"/>
  <c r="BE161" i="20" s="1"/>
  <c r="J168" i="11"/>
  <c r="AX168" i="11" s="1"/>
  <c r="AL166" i="11"/>
  <c r="AM165" i="11" s="1"/>
  <c r="V165" i="11"/>
  <c r="R167" i="11"/>
  <c r="U167" i="11" s="1"/>
  <c r="I167" i="10" s="1"/>
  <c r="AC32" i="16"/>
  <c r="X171" i="13"/>
  <c r="AL172" i="13"/>
  <c r="AM171" i="13" s="1"/>
  <c r="R173" i="13"/>
  <c r="W173" i="13" s="1"/>
  <c r="F163" i="20" s="1"/>
  <c r="BC163" i="20" s="1"/>
  <c r="J174" i="13"/>
  <c r="AG176" i="13"/>
  <c r="AH175" i="13"/>
  <c r="AT168" i="10"/>
  <c r="AS169" i="10"/>
  <c r="AG170" i="11"/>
  <c r="AN170" i="11"/>
  <c r="AH169" i="11"/>
  <c r="BA169" i="10"/>
  <c r="BB169" i="10" s="1"/>
  <c r="AK169" i="10"/>
  <c r="AL169" i="10" s="1"/>
  <c r="AC168" i="10"/>
  <c r="AD168" i="10" s="1"/>
  <c r="V161" i="8"/>
  <c r="S162" i="10"/>
  <c r="T161" i="10" s="1"/>
  <c r="R163" i="8"/>
  <c r="U163" i="8" s="1"/>
  <c r="J164" i="8"/>
  <c r="AG167" i="8"/>
  <c r="AN167" i="8"/>
  <c r="AH166" i="8"/>
  <c r="U168" i="10"/>
  <c r="N168" i="10"/>
  <c r="O167" i="10"/>
  <c r="AL162" i="8"/>
  <c r="AM161" i="8" s="1"/>
  <c r="BA163" i="20" l="1"/>
  <c r="BB163" i="20"/>
  <c r="BD162" i="20"/>
  <c r="BE162" i="20" s="1"/>
  <c r="J169" i="11"/>
  <c r="AX169" i="11" s="1"/>
  <c r="R168" i="11"/>
  <c r="U168" i="11" s="1"/>
  <c r="I168" i="10" s="1"/>
  <c r="V166" i="11"/>
  <c r="AL167" i="11"/>
  <c r="AM166" i="11" s="1"/>
  <c r="AC33" i="16"/>
  <c r="X172" i="13"/>
  <c r="AL173" i="13"/>
  <c r="AM172" i="13" s="1"/>
  <c r="AH176" i="13"/>
  <c r="AG177" i="13"/>
  <c r="J175" i="13"/>
  <c r="R174" i="13"/>
  <c r="W174" i="13" s="1"/>
  <c r="F164" i="20" s="1"/>
  <c r="BC164" i="20" s="1"/>
  <c r="AT169" i="10"/>
  <c r="AS170" i="10"/>
  <c r="AG171" i="11"/>
  <c r="AN171" i="11"/>
  <c r="AH170" i="11"/>
  <c r="BA170" i="10"/>
  <c r="BB170" i="10" s="1"/>
  <c r="AK170" i="10"/>
  <c r="AL170" i="10" s="1"/>
  <c r="AC169" i="10"/>
  <c r="AD169" i="10" s="1"/>
  <c r="V162" i="8"/>
  <c r="S163" i="10"/>
  <c r="T162" i="10" s="1"/>
  <c r="R164" i="8"/>
  <c r="U164" i="8" s="1"/>
  <c r="J165" i="8"/>
  <c r="AG168" i="8"/>
  <c r="AN168" i="8"/>
  <c r="AH167" i="8"/>
  <c r="U169" i="10"/>
  <c r="N169" i="10"/>
  <c r="O168" i="10"/>
  <c r="AL163" i="8"/>
  <c r="AM162" i="8" s="1"/>
  <c r="BD163" i="20" l="1"/>
  <c r="BE163" i="20" s="1"/>
  <c r="BA164" i="20"/>
  <c r="BB164" i="20"/>
  <c r="J170" i="11"/>
  <c r="AX170" i="11" s="1"/>
  <c r="AL168" i="11"/>
  <c r="AM167" i="11" s="1"/>
  <c r="V167" i="11"/>
  <c r="R169" i="11"/>
  <c r="U169" i="11" s="1"/>
  <c r="I169" i="10" s="1"/>
  <c r="AC34" i="16"/>
  <c r="X173" i="13"/>
  <c r="AL174" i="13"/>
  <c r="AM173" i="13" s="1"/>
  <c r="AG178" i="13"/>
  <c r="AH177" i="13"/>
  <c r="J176" i="13"/>
  <c r="R175" i="13"/>
  <c r="W175" i="13" s="1"/>
  <c r="F165" i="20" s="1"/>
  <c r="BC165" i="20" s="1"/>
  <c r="AT170" i="10"/>
  <c r="AS171" i="10"/>
  <c r="AG172" i="11"/>
  <c r="AN172" i="11"/>
  <c r="AH171" i="11"/>
  <c r="BA171" i="10"/>
  <c r="BB171" i="10" s="1"/>
  <c r="AK171" i="10"/>
  <c r="AL171" i="10" s="1"/>
  <c r="AC170" i="10"/>
  <c r="AD170" i="10" s="1"/>
  <c r="V163" i="8"/>
  <c r="S164" i="10"/>
  <c r="T163" i="10" s="1"/>
  <c r="J166" i="8"/>
  <c r="R165" i="8"/>
  <c r="U165" i="8" s="1"/>
  <c r="AG169" i="8"/>
  <c r="AN169" i="8"/>
  <c r="AH168" i="8"/>
  <c r="U170" i="10"/>
  <c r="N170" i="10"/>
  <c r="O169" i="10"/>
  <c r="AL164" i="8"/>
  <c r="AM163" i="8" s="1"/>
  <c r="BA165" i="20" l="1"/>
  <c r="BB165" i="20"/>
  <c r="BD164" i="20"/>
  <c r="BE164" i="20" s="1"/>
  <c r="V168" i="11"/>
  <c r="J171" i="11"/>
  <c r="AX171" i="11" s="1"/>
  <c r="R170" i="11"/>
  <c r="U170" i="11" s="1"/>
  <c r="I170" i="10" s="1"/>
  <c r="AL169" i="11"/>
  <c r="AM168" i="11" s="1"/>
  <c r="AC35" i="16"/>
  <c r="X174" i="13"/>
  <c r="AL175" i="13"/>
  <c r="AM174" i="13" s="1"/>
  <c r="J177" i="13"/>
  <c r="R176" i="13"/>
  <c r="W176" i="13" s="1"/>
  <c r="F166" i="20" s="1"/>
  <c r="BC166" i="20" s="1"/>
  <c r="AG179" i="13"/>
  <c r="AH178" i="13"/>
  <c r="AT171" i="10"/>
  <c r="AS172" i="10"/>
  <c r="AG173" i="11"/>
  <c r="AN173" i="11"/>
  <c r="AH172" i="11"/>
  <c r="BA172" i="10"/>
  <c r="BB172" i="10" s="1"/>
  <c r="AK172" i="10"/>
  <c r="AL172" i="10" s="1"/>
  <c r="AC171" i="10"/>
  <c r="AD171" i="10" s="1"/>
  <c r="V164" i="8"/>
  <c r="S165" i="10"/>
  <c r="T164" i="10" s="1"/>
  <c r="J167" i="8"/>
  <c r="R166" i="8"/>
  <c r="U166" i="8" s="1"/>
  <c r="AG170" i="8"/>
  <c r="AN170" i="8"/>
  <c r="AH169" i="8"/>
  <c r="U171" i="10"/>
  <c r="N171" i="10"/>
  <c r="O170" i="10"/>
  <c r="AL165" i="8"/>
  <c r="AM164" i="8" s="1"/>
  <c r="BA166" i="20" l="1"/>
  <c r="BB166" i="20"/>
  <c r="BD165" i="20"/>
  <c r="BE165" i="20" s="1"/>
  <c r="AL170" i="11"/>
  <c r="AM169" i="11" s="1"/>
  <c r="V169" i="11"/>
  <c r="J172" i="11"/>
  <c r="AX172" i="11" s="1"/>
  <c r="R171" i="11"/>
  <c r="U171" i="11" s="1"/>
  <c r="I171" i="10" s="1"/>
  <c r="AC36" i="16"/>
  <c r="X175" i="13"/>
  <c r="AL176" i="13"/>
  <c r="AM175" i="13" s="1"/>
  <c r="AG180" i="13"/>
  <c r="AH179" i="13"/>
  <c r="J178" i="13"/>
  <c r="R177" i="13"/>
  <c r="W177" i="13" s="1"/>
  <c r="F167" i="20" s="1"/>
  <c r="BC167" i="20" s="1"/>
  <c r="AT172" i="10"/>
  <c r="AS173" i="10"/>
  <c r="AG174" i="11"/>
  <c r="AN174" i="11"/>
  <c r="AH173" i="11"/>
  <c r="BA173" i="10"/>
  <c r="BB173" i="10" s="1"/>
  <c r="AK173" i="10"/>
  <c r="AL173" i="10" s="1"/>
  <c r="AC172" i="10"/>
  <c r="AD172" i="10" s="1"/>
  <c r="V165" i="8"/>
  <c r="S166" i="10"/>
  <c r="T165" i="10" s="1"/>
  <c r="R167" i="8"/>
  <c r="U167" i="8" s="1"/>
  <c r="J168" i="8"/>
  <c r="AG171" i="8"/>
  <c r="AN171" i="8"/>
  <c r="AH170" i="8"/>
  <c r="U172" i="10"/>
  <c r="N172" i="10"/>
  <c r="O171" i="10"/>
  <c r="AL166" i="8"/>
  <c r="AM165" i="8" s="1"/>
  <c r="BA167" i="20" l="1"/>
  <c r="BB167" i="20"/>
  <c r="BD166" i="20"/>
  <c r="BE166" i="20" s="1"/>
  <c r="R172" i="11"/>
  <c r="U172" i="11" s="1"/>
  <c r="I172" i="10" s="1"/>
  <c r="J173" i="11"/>
  <c r="AX173" i="11" s="1"/>
  <c r="V170" i="11"/>
  <c r="AL171" i="11"/>
  <c r="AM170" i="11" s="1"/>
  <c r="AC37" i="16"/>
  <c r="X176" i="13"/>
  <c r="AL177" i="13"/>
  <c r="AM176" i="13" s="1"/>
  <c r="R178" i="13"/>
  <c r="W178" i="13" s="1"/>
  <c r="F168" i="20" s="1"/>
  <c r="BC168" i="20" s="1"/>
  <c r="J179" i="13"/>
  <c r="AG181" i="13"/>
  <c r="AH180" i="13"/>
  <c r="AT173" i="10"/>
  <c r="AS174" i="10"/>
  <c r="AG175" i="11"/>
  <c r="AN175" i="11"/>
  <c r="AH174" i="11"/>
  <c r="BA174" i="10"/>
  <c r="BB174" i="10" s="1"/>
  <c r="AK174" i="10"/>
  <c r="AL174" i="10" s="1"/>
  <c r="AC173" i="10"/>
  <c r="AD173" i="10" s="1"/>
  <c r="V166" i="8"/>
  <c r="S167" i="10"/>
  <c r="T166" i="10" s="1"/>
  <c r="R168" i="8"/>
  <c r="U168" i="8" s="1"/>
  <c r="J169" i="8"/>
  <c r="AG172" i="8"/>
  <c r="AN172" i="8"/>
  <c r="AH171" i="8"/>
  <c r="U173" i="10"/>
  <c r="N173" i="10"/>
  <c r="O172" i="10"/>
  <c r="AL167" i="8"/>
  <c r="AM166" i="8" s="1"/>
  <c r="BD167" i="20" l="1"/>
  <c r="BE167" i="20" s="1"/>
  <c r="BA168" i="20"/>
  <c r="BB168" i="20"/>
  <c r="AL172" i="11"/>
  <c r="AM171" i="11" s="1"/>
  <c r="V171" i="11"/>
  <c r="J174" i="11"/>
  <c r="AX174" i="11" s="1"/>
  <c r="R173" i="11"/>
  <c r="U173" i="11" s="1"/>
  <c r="I173" i="10" s="1"/>
  <c r="AC38" i="16"/>
  <c r="X177" i="13"/>
  <c r="AL178" i="13"/>
  <c r="AM177" i="13" s="1"/>
  <c r="AG182" i="13"/>
  <c r="AH181" i="13"/>
  <c r="J180" i="13"/>
  <c r="R179" i="13"/>
  <c r="W179" i="13" s="1"/>
  <c r="F169" i="20" s="1"/>
  <c r="BC169" i="20" s="1"/>
  <c r="AT174" i="10"/>
  <c r="AS175" i="10"/>
  <c r="AG176" i="11"/>
  <c r="AN176" i="11"/>
  <c r="AH175" i="11"/>
  <c r="BA175" i="10"/>
  <c r="BB175" i="10" s="1"/>
  <c r="AK175" i="10"/>
  <c r="AL175" i="10" s="1"/>
  <c r="AC174" i="10"/>
  <c r="AD174" i="10" s="1"/>
  <c r="V167" i="8"/>
  <c r="S168" i="10"/>
  <c r="T167" i="10" s="1"/>
  <c r="R169" i="8"/>
  <c r="U169" i="8" s="1"/>
  <c r="J170" i="8"/>
  <c r="AG173" i="8"/>
  <c r="AN173" i="8"/>
  <c r="AH172" i="8"/>
  <c r="U174" i="10"/>
  <c r="N174" i="10"/>
  <c r="O173" i="10"/>
  <c r="AL168" i="8"/>
  <c r="AM167" i="8" s="1"/>
  <c r="BA169" i="20" l="1"/>
  <c r="BB169" i="20"/>
  <c r="BD168" i="20"/>
  <c r="BE168" i="20" s="1"/>
  <c r="R174" i="11"/>
  <c r="U174" i="11" s="1"/>
  <c r="I174" i="10" s="1"/>
  <c r="AL173" i="11"/>
  <c r="AM172" i="11" s="1"/>
  <c r="V172" i="11"/>
  <c r="J175" i="11"/>
  <c r="AX175" i="11" s="1"/>
  <c r="AC39" i="16"/>
  <c r="X178" i="13"/>
  <c r="AL179" i="13"/>
  <c r="AM178" i="13" s="1"/>
  <c r="AG183" i="13"/>
  <c r="AH182" i="13"/>
  <c r="R180" i="13"/>
  <c r="W180" i="13" s="1"/>
  <c r="F170" i="20" s="1"/>
  <c r="BC170" i="20" s="1"/>
  <c r="J181" i="13"/>
  <c r="AT175" i="10"/>
  <c r="AS176" i="10"/>
  <c r="AG177" i="11"/>
  <c r="AN177" i="11"/>
  <c r="AH176" i="11"/>
  <c r="BA176" i="10"/>
  <c r="BB176" i="10" s="1"/>
  <c r="AK176" i="10"/>
  <c r="AL176" i="10" s="1"/>
  <c r="AC175" i="10"/>
  <c r="AD175" i="10" s="1"/>
  <c r="V168" i="8"/>
  <c r="S169" i="10"/>
  <c r="T168" i="10" s="1"/>
  <c r="R170" i="8"/>
  <c r="U170" i="8" s="1"/>
  <c r="J171" i="8"/>
  <c r="AG174" i="8"/>
  <c r="AN174" i="8"/>
  <c r="AH173" i="8"/>
  <c r="U175" i="10"/>
  <c r="N175" i="10"/>
  <c r="O174" i="10"/>
  <c r="AL169" i="8"/>
  <c r="AM168" i="8" s="1"/>
  <c r="BA170" i="20" l="1"/>
  <c r="BB170" i="20"/>
  <c r="BD169" i="20"/>
  <c r="BE169" i="20" s="1"/>
  <c r="R175" i="11"/>
  <c r="U175" i="11" s="1"/>
  <c r="I175" i="10" s="1"/>
  <c r="J176" i="11"/>
  <c r="AX176" i="11" s="1"/>
  <c r="V173" i="11"/>
  <c r="AL174" i="11"/>
  <c r="AM173" i="11" s="1"/>
  <c r="AC40" i="16"/>
  <c r="X179" i="13"/>
  <c r="AL180" i="13"/>
  <c r="AM179" i="13" s="1"/>
  <c r="J182" i="13"/>
  <c r="R181" i="13"/>
  <c r="W181" i="13" s="1"/>
  <c r="F171" i="20" s="1"/>
  <c r="BC171" i="20" s="1"/>
  <c r="AG184" i="13"/>
  <c r="AH183" i="13"/>
  <c r="AT176" i="10"/>
  <c r="AS177" i="10"/>
  <c r="AG178" i="11"/>
  <c r="AN178" i="11"/>
  <c r="AH177" i="11"/>
  <c r="BA177" i="10"/>
  <c r="BB177" i="10" s="1"/>
  <c r="AK177" i="10"/>
  <c r="AL177" i="10" s="1"/>
  <c r="AC176" i="10"/>
  <c r="AD176" i="10" s="1"/>
  <c r="V169" i="8"/>
  <c r="S170" i="10"/>
  <c r="T169" i="10" s="1"/>
  <c r="R171" i="8"/>
  <c r="U171" i="8" s="1"/>
  <c r="J172" i="8"/>
  <c r="AG175" i="8"/>
  <c r="AN175" i="8"/>
  <c r="AH174" i="8"/>
  <c r="U176" i="10"/>
  <c r="N176" i="10"/>
  <c r="O175" i="10"/>
  <c r="AL170" i="8"/>
  <c r="AM169" i="8" s="1"/>
  <c r="BD170" i="20" l="1"/>
  <c r="BE170" i="20" s="1"/>
  <c r="BA171" i="20"/>
  <c r="BB171" i="20"/>
  <c r="AL175" i="11"/>
  <c r="AM174" i="11" s="1"/>
  <c r="V174" i="11"/>
  <c r="J177" i="11"/>
  <c r="AX177" i="11" s="1"/>
  <c r="R176" i="11"/>
  <c r="U176" i="11" s="1"/>
  <c r="I176" i="10" s="1"/>
  <c r="AC41" i="16"/>
  <c r="X180" i="13"/>
  <c r="AL181" i="13"/>
  <c r="AM180" i="13" s="1"/>
  <c r="AG185" i="13"/>
  <c r="AH184" i="13"/>
  <c r="R182" i="13"/>
  <c r="W182" i="13" s="1"/>
  <c r="F172" i="20" s="1"/>
  <c r="BC172" i="20" s="1"/>
  <c r="J183" i="13"/>
  <c r="AT177" i="10"/>
  <c r="AS178" i="10"/>
  <c r="AG179" i="11"/>
  <c r="AN179" i="11"/>
  <c r="AH178" i="11"/>
  <c r="BA178" i="10"/>
  <c r="BB178" i="10" s="1"/>
  <c r="AK178" i="10"/>
  <c r="AL178" i="10" s="1"/>
  <c r="AC177" i="10"/>
  <c r="AD177" i="10" s="1"/>
  <c r="V170" i="8"/>
  <c r="S171" i="10"/>
  <c r="T170" i="10" s="1"/>
  <c r="R172" i="8"/>
  <c r="U172" i="8" s="1"/>
  <c r="J173" i="8"/>
  <c r="AG176" i="8"/>
  <c r="AN176" i="8"/>
  <c r="AH175" i="8"/>
  <c r="U177" i="10"/>
  <c r="N177" i="10"/>
  <c r="O176" i="10"/>
  <c r="AL171" i="8"/>
  <c r="AM170" i="8" s="1"/>
  <c r="BA172" i="20" l="1"/>
  <c r="BB172" i="20"/>
  <c r="BD171" i="20"/>
  <c r="BE171" i="20" s="1"/>
  <c r="J178" i="11"/>
  <c r="AX178" i="11" s="1"/>
  <c r="R177" i="11"/>
  <c r="U177" i="11" s="1"/>
  <c r="I177" i="10" s="1"/>
  <c r="AL176" i="11"/>
  <c r="AM175" i="11" s="1"/>
  <c r="V175" i="11"/>
  <c r="AC42" i="16"/>
  <c r="X181" i="13"/>
  <c r="AL182" i="13"/>
  <c r="AM181" i="13" s="1"/>
  <c r="J184" i="13"/>
  <c r="R183" i="13"/>
  <c r="W183" i="13" s="1"/>
  <c r="F173" i="20" s="1"/>
  <c r="BC173" i="20" s="1"/>
  <c r="AG186" i="13"/>
  <c r="AH185" i="13"/>
  <c r="AT178" i="10"/>
  <c r="AS179" i="10"/>
  <c r="AG180" i="11"/>
  <c r="AN180" i="11"/>
  <c r="AH179" i="11"/>
  <c r="BA179" i="10"/>
  <c r="BB179" i="10" s="1"/>
  <c r="AK179" i="10"/>
  <c r="AL179" i="10" s="1"/>
  <c r="AC178" i="10"/>
  <c r="AD178" i="10" s="1"/>
  <c r="V171" i="8"/>
  <c r="S172" i="10"/>
  <c r="T171" i="10" s="1"/>
  <c r="R173" i="8"/>
  <c r="U173" i="8" s="1"/>
  <c r="J174" i="8"/>
  <c r="AG177" i="8"/>
  <c r="AN177" i="8"/>
  <c r="AH176" i="8"/>
  <c r="U178" i="10"/>
  <c r="N178" i="10"/>
  <c r="O177" i="10"/>
  <c r="AL172" i="8"/>
  <c r="AM171" i="8" s="1"/>
  <c r="BA173" i="20" l="1"/>
  <c r="BB173" i="20"/>
  <c r="BD172" i="20"/>
  <c r="BE172" i="20" s="1"/>
  <c r="R178" i="11"/>
  <c r="U178" i="11" s="1"/>
  <c r="I178" i="10" s="1"/>
  <c r="J179" i="11"/>
  <c r="AX179" i="11" s="1"/>
  <c r="AL177" i="11"/>
  <c r="AM176" i="11" s="1"/>
  <c r="V176" i="11"/>
  <c r="AC43" i="16"/>
  <c r="X182" i="13"/>
  <c r="AL183" i="13"/>
  <c r="AM182" i="13" s="1"/>
  <c r="AG187" i="13"/>
  <c r="AH186" i="13"/>
  <c r="R184" i="13"/>
  <c r="W184" i="13" s="1"/>
  <c r="F174" i="20" s="1"/>
  <c r="BC174" i="20" s="1"/>
  <c r="J185" i="13"/>
  <c r="AT179" i="10"/>
  <c r="AS180" i="10"/>
  <c r="AG181" i="11"/>
  <c r="AN181" i="11"/>
  <c r="AH180" i="11"/>
  <c r="BA180" i="10"/>
  <c r="BB180" i="10" s="1"/>
  <c r="AK180" i="10"/>
  <c r="AL180" i="10" s="1"/>
  <c r="AC179" i="10"/>
  <c r="AD179" i="10" s="1"/>
  <c r="V172" i="8"/>
  <c r="S173" i="10"/>
  <c r="T172" i="10" s="1"/>
  <c r="R174" i="8"/>
  <c r="U174" i="8" s="1"/>
  <c r="J175" i="8"/>
  <c r="AG178" i="8"/>
  <c r="AN178" i="8"/>
  <c r="AH177" i="8"/>
  <c r="U179" i="10"/>
  <c r="N179" i="10"/>
  <c r="O178" i="10"/>
  <c r="AL173" i="8"/>
  <c r="AM172" i="8" s="1"/>
  <c r="BA174" i="20" l="1"/>
  <c r="BB174" i="20"/>
  <c r="BD173" i="20"/>
  <c r="BE173" i="20" s="1"/>
  <c r="J180" i="11"/>
  <c r="AX180" i="11" s="1"/>
  <c r="AL178" i="11"/>
  <c r="AM177" i="11" s="1"/>
  <c r="V177" i="11"/>
  <c r="R179" i="11"/>
  <c r="U179" i="11" s="1"/>
  <c r="I179" i="10" s="1"/>
  <c r="AC44" i="16"/>
  <c r="X183" i="13"/>
  <c r="AL184" i="13"/>
  <c r="AM183" i="13" s="1"/>
  <c r="J186" i="13"/>
  <c r="R185" i="13"/>
  <c r="W185" i="13" s="1"/>
  <c r="F175" i="20" s="1"/>
  <c r="BC175" i="20" s="1"/>
  <c r="AG188" i="13"/>
  <c r="AH187" i="13"/>
  <c r="AT180" i="10"/>
  <c r="AS181" i="10"/>
  <c r="AG182" i="11"/>
  <c r="AN182" i="11"/>
  <c r="AH181" i="11"/>
  <c r="BA181" i="10"/>
  <c r="BB181" i="10" s="1"/>
  <c r="AK181" i="10"/>
  <c r="AL181" i="10" s="1"/>
  <c r="AC180" i="10"/>
  <c r="AD180" i="10" s="1"/>
  <c r="V173" i="8"/>
  <c r="S174" i="10"/>
  <c r="T173" i="10" s="1"/>
  <c r="R175" i="8"/>
  <c r="U175" i="8" s="1"/>
  <c r="J176" i="8"/>
  <c r="AG179" i="8"/>
  <c r="AN179" i="8"/>
  <c r="AH178" i="8"/>
  <c r="U180" i="10"/>
  <c r="N180" i="10"/>
  <c r="O179" i="10"/>
  <c r="AL174" i="8"/>
  <c r="AM173" i="8" s="1"/>
  <c r="BA175" i="20" l="1"/>
  <c r="BB175" i="20"/>
  <c r="BD174" i="20"/>
  <c r="BE174" i="20" s="1"/>
  <c r="J181" i="11"/>
  <c r="AX181" i="11" s="1"/>
  <c r="R180" i="11"/>
  <c r="U180" i="11" s="1"/>
  <c r="I180" i="10" s="1"/>
  <c r="AL179" i="11"/>
  <c r="AM178" i="11" s="1"/>
  <c r="V178" i="11"/>
  <c r="AC45" i="16"/>
  <c r="X184" i="13"/>
  <c r="AL185" i="13"/>
  <c r="AM184" i="13" s="1"/>
  <c r="AG189" i="13"/>
  <c r="AH188" i="13"/>
  <c r="R186" i="13"/>
  <c r="W186" i="13" s="1"/>
  <c r="F176" i="20" s="1"/>
  <c r="BC176" i="20" s="1"/>
  <c r="J187" i="13"/>
  <c r="AT181" i="10"/>
  <c r="AS182" i="10"/>
  <c r="AG183" i="11"/>
  <c r="AN183" i="11"/>
  <c r="AH182" i="11"/>
  <c r="BA182" i="10"/>
  <c r="BB182" i="10" s="1"/>
  <c r="AK182" i="10"/>
  <c r="AL182" i="10" s="1"/>
  <c r="AC181" i="10"/>
  <c r="AD181" i="10" s="1"/>
  <c r="V174" i="8"/>
  <c r="S175" i="10"/>
  <c r="T174" i="10" s="1"/>
  <c r="R176" i="8"/>
  <c r="U176" i="8" s="1"/>
  <c r="J177" i="8"/>
  <c r="AG180" i="8"/>
  <c r="AN180" i="8"/>
  <c r="AH179" i="8"/>
  <c r="U181" i="10"/>
  <c r="N181" i="10"/>
  <c r="O180" i="10"/>
  <c r="AL175" i="8"/>
  <c r="AM174" i="8" s="1"/>
  <c r="BA176" i="20" l="1"/>
  <c r="BB176" i="20"/>
  <c r="BD175" i="20"/>
  <c r="BE175" i="20" s="1"/>
  <c r="R181" i="11"/>
  <c r="U181" i="11" s="1"/>
  <c r="I181" i="10" s="1"/>
  <c r="J182" i="11"/>
  <c r="AX182" i="11" s="1"/>
  <c r="V179" i="11"/>
  <c r="AL180" i="11"/>
  <c r="AM179" i="11" s="1"/>
  <c r="AC46" i="16"/>
  <c r="X185" i="13"/>
  <c r="AL186" i="13"/>
  <c r="AM185" i="13" s="1"/>
  <c r="J188" i="13"/>
  <c r="R187" i="13"/>
  <c r="W187" i="13" s="1"/>
  <c r="F177" i="20" s="1"/>
  <c r="BC177" i="20" s="1"/>
  <c r="AG190" i="13"/>
  <c r="AH189" i="13"/>
  <c r="AT182" i="10"/>
  <c r="AS183" i="10"/>
  <c r="AG184" i="11"/>
  <c r="AN184" i="11"/>
  <c r="AH183" i="11"/>
  <c r="BA183" i="10"/>
  <c r="BB183" i="10" s="1"/>
  <c r="AK183" i="10"/>
  <c r="AL183" i="10" s="1"/>
  <c r="AC182" i="10"/>
  <c r="AD182" i="10" s="1"/>
  <c r="V175" i="8"/>
  <c r="S176" i="10"/>
  <c r="T175" i="10" s="1"/>
  <c r="R177" i="8"/>
  <c r="U177" i="8" s="1"/>
  <c r="J178" i="8"/>
  <c r="AG181" i="8"/>
  <c r="AN181" i="8"/>
  <c r="AH180" i="8"/>
  <c r="U182" i="10"/>
  <c r="N182" i="10"/>
  <c r="O181" i="10"/>
  <c r="AL176" i="8"/>
  <c r="AM175" i="8" s="1"/>
  <c r="BA177" i="20" l="1"/>
  <c r="BB177" i="20"/>
  <c r="BD176" i="20"/>
  <c r="BE176" i="20" s="1"/>
  <c r="AL181" i="11"/>
  <c r="AM180" i="11" s="1"/>
  <c r="V180" i="11"/>
  <c r="J183" i="11"/>
  <c r="AX183" i="11" s="1"/>
  <c r="R182" i="11"/>
  <c r="U182" i="11" s="1"/>
  <c r="I182" i="10" s="1"/>
  <c r="AC47" i="16"/>
  <c r="X186" i="13"/>
  <c r="AL187" i="13"/>
  <c r="AM186" i="13" s="1"/>
  <c r="R188" i="13"/>
  <c r="W188" i="13" s="1"/>
  <c r="F178" i="20" s="1"/>
  <c r="BC178" i="20" s="1"/>
  <c r="J189" i="13"/>
  <c r="AG191" i="13"/>
  <c r="AH190" i="13"/>
  <c r="AT183" i="10"/>
  <c r="AS184" i="10"/>
  <c r="AG185" i="11"/>
  <c r="AN185" i="11"/>
  <c r="AH184" i="11"/>
  <c r="BA184" i="10"/>
  <c r="BB184" i="10" s="1"/>
  <c r="AK184" i="10"/>
  <c r="AL184" i="10" s="1"/>
  <c r="AC183" i="10"/>
  <c r="AD183" i="10" s="1"/>
  <c r="V176" i="8"/>
  <c r="S177" i="10"/>
  <c r="T176" i="10" s="1"/>
  <c r="R178" i="8"/>
  <c r="U178" i="8" s="1"/>
  <c r="J179" i="8"/>
  <c r="AG182" i="8"/>
  <c r="AN182" i="8"/>
  <c r="AH181" i="8"/>
  <c r="U183" i="10"/>
  <c r="N183" i="10"/>
  <c r="O182" i="10"/>
  <c r="AL177" i="8"/>
  <c r="AM176" i="8" s="1"/>
  <c r="BA178" i="20" l="1"/>
  <c r="BB178" i="20"/>
  <c r="BD177" i="20"/>
  <c r="BE177" i="20" s="1"/>
  <c r="J184" i="11"/>
  <c r="AX184" i="11" s="1"/>
  <c r="V181" i="11"/>
  <c r="AL182" i="11"/>
  <c r="AM181" i="11" s="1"/>
  <c r="R183" i="11"/>
  <c r="U183" i="11" s="1"/>
  <c r="I183" i="10" s="1"/>
  <c r="AC48" i="16"/>
  <c r="X187" i="13"/>
  <c r="AL188" i="13"/>
  <c r="AM187" i="13" s="1"/>
  <c r="J190" i="13"/>
  <c r="R189" i="13"/>
  <c r="W189" i="13" s="1"/>
  <c r="F179" i="20" s="1"/>
  <c r="BC179" i="20" s="1"/>
  <c r="AG192" i="13"/>
  <c r="AH191" i="13"/>
  <c r="AT184" i="10"/>
  <c r="AS185" i="10"/>
  <c r="AG186" i="11"/>
  <c r="AN186" i="11"/>
  <c r="AH185" i="11"/>
  <c r="BA185" i="10"/>
  <c r="BB185" i="10" s="1"/>
  <c r="AK185" i="10"/>
  <c r="AL185" i="10" s="1"/>
  <c r="AC184" i="10"/>
  <c r="AD184" i="10" s="1"/>
  <c r="V177" i="8"/>
  <c r="S178" i="10"/>
  <c r="T177" i="10" s="1"/>
  <c r="R179" i="8"/>
  <c r="U179" i="8" s="1"/>
  <c r="J180" i="8"/>
  <c r="AG183" i="8"/>
  <c r="AN183" i="8"/>
  <c r="AH182" i="8"/>
  <c r="U184" i="10"/>
  <c r="N184" i="10"/>
  <c r="O183" i="10"/>
  <c r="AL178" i="8"/>
  <c r="AM177" i="8" s="1"/>
  <c r="BA179" i="20" l="1"/>
  <c r="BB179" i="20"/>
  <c r="BD178" i="20"/>
  <c r="BE178" i="20" s="1"/>
  <c r="R184" i="11"/>
  <c r="U184" i="11" s="1"/>
  <c r="I184" i="10" s="1"/>
  <c r="J185" i="11"/>
  <c r="AX185" i="11" s="1"/>
  <c r="AL183" i="11"/>
  <c r="AM182" i="11" s="1"/>
  <c r="V182" i="11"/>
  <c r="AC49" i="16"/>
  <c r="X188" i="13"/>
  <c r="AL189" i="13"/>
  <c r="AM188" i="13" s="1"/>
  <c r="AG193" i="13"/>
  <c r="AH192" i="13"/>
  <c r="J191" i="13"/>
  <c r="R190" i="13"/>
  <c r="W190" i="13" s="1"/>
  <c r="F180" i="20" s="1"/>
  <c r="BC180" i="20" s="1"/>
  <c r="AT185" i="10"/>
  <c r="AS186" i="10"/>
  <c r="AG187" i="11"/>
  <c r="AN187" i="11"/>
  <c r="AH186" i="11"/>
  <c r="BA186" i="10"/>
  <c r="BB186" i="10" s="1"/>
  <c r="AK186" i="10"/>
  <c r="AL186" i="10" s="1"/>
  <c r="AC185" i="10"/>
  <c r="AD185" i="10" s="1"/>
  <c r="V178" i="8"/>
  <c r="S179" i="10"/>
  <c r="T178" i="10" s="1"/>
  <c r="R180" i="8"/>
  <c r="U180" i="8" s="1"/>
  <c r="J181" i="8"/>
  <c r="AG184" i="8"/>
  <c r="AN184" i="8"/>
  <c r="AH183" i="8"/>
  <c r="U185" i="10"/>
  <c r="N185" i="10"/>
  <c r="O184" i="10"/>
  <c r="AL179" i="8"/>
  <c r="AM178" i="8" s="1"/>
  <c r="BA180" i="20" l="1"/>
  <c r="BB180" i="20"/>
  <c r="BD179" i="20"/>
  <c r="BE179" i="20" s="1"/>
  <c r="V183" i="11"/>
  <c r="J186" i="11"/>
  <c r="AX186" i="11" s="1"/>
  <c r="AL184" i="11"/>
  <c r="AM183" i="11" s="1"/>
  <c r="R185" i="11"/>
  <c r="U185" i="11" s="1"/>
  <c r="I185" i="10" s="1"/>
  <c r="AC50" i="16"/>
  <c r="X189" i="13"/>
  <c r="AL190" i="13"/>
  <c r="AM189" i="13" s="1"/>
  <c r="J192" i="13"/>
  <c r="R191" i="13"/>
  <c r="W191" i="13" s="1"/>
  <c r="F181" i="20" s="1"/>
  <c r="BC181" i="20" s="1"/>
  <c r="AG194" i="13"/>
  <c r="AH193" i="13"/>
  <c r="AT186" i="10"/>
  <c r="AS187" i="10"/>
  <c r="AG188" i="11"/>
  <c r="AN188" i="11"/>
  <c r="AH187" i="11"/>
  <c r="BA187" i="10"/>
  <c r="BB187" i="10" s="1"/>
  <c r="AK187" i="10"/>
  <c r="AL187" i="10" s="1"/>
  <c r="AC186" i="10"/>
  <c r="AD186" i="10" s="1"/>
  <c r="V179" i="8"/>
  <c r="S180" i="10"/>
  <c r="T179" i="10" s="1"/>
  <c r="R181" i="8"/>
  <c r="U181" i="8" s="1"/>
  <c r="J182" i="8"/>
  <c r="AG185" i="8"/>
  <c r="AN185" i="8"/>
  <c r="AH184" i="8"/>
  <c r="U186" i="10"/>
  <c r="N186" i="10"/>
  <c r="O185" i="10"/>
  <c r="AL180" i="8"/>
  <c r="AM179" i="8" s="1"/>
  <c r="BA181" i="20" l="1"/>
  <c r="BB181" i="20"/>
  <c r="BD180" i="20"/>
  <c r="BE180" i="20" s="1"/>
  <c r="R186" i="11"/>
  <c r="U186" i="11" s="1"/>
  <c r="I186" i="10" s="1"/>
  <c r="AL185" i="11"/>
  <c r="AM184" i="11" s="1"/>
  <c r="V184" i="11"/>
  <c r="J187" i="11"/>
  <c r="AX187" i="11" s="1"/>
  <c r="AC51" i="16"/>
  <c r="X190" i="13"/>
  <c r="AL191" i="13"/>
  <c r="AM190" i="13" s="1"/>
  <c r="AG195" i="13"/>
  <c r="AH194" i="13"/>
  <c r="R192" i="13"/>
  <c r="W192" i="13" s="1"/>
  <c r="F182" i="20" s="1"/>
  <c r="BC182" i="20" s="1"/>
  <c r="J193" i="13"/>
  <c r="AT187" i="10"/>
  <c r="AS188" i="10"/>
  <c r="AG189" i="11"/>
  <c r="AN189" i="11"/>
  <c r="AH188" i="11"/>
  <c r="BA188" i="10"/>
  <c r="BB188" i="10" s="1"/>
  <c r="AK188" i="10"/>
  <c r="AL188" i="10" s="1"/>
  <c r="AC187" i="10"/>
  <c r="AD187" i="10" s="1"/>
  <c r="V180" i="8"/>
  <c r="S181" i="10"/>
  <c r="T180" i="10" s="1"/>
  <c r="R182" i="8"/>
  <c r="U182" i="8" s="1"/>
  <c r="J183" i="8"/>
  <c r="AG186" i="8"/>
  <c r="AN186" i="8"/>
  <c r="AH185" i="8"/>
  <c r="U187" i="10"/>
  <c r="N187" i="10"/>
  <c r="O186" i="10"/>
  <c r="AL181" i="8"/>
  <c r="AM180" i="8" s="1"/>
  <c r="BA182" i="20" l="1"/>
  <c r="BB182" i="20"/>
  <c r="BD181" i="20"/>
  <c r="BE181" i="20" s="1"/>
  <c r="V185" i="11"/>
  <c r="AL186" i="11"/>
  <c r="AM185" i="11" s="1"/>
  <c r="J188" i="11"/>
  <c r="AX188" i="11" s="1"/>
  <c r="R187" i="11"/>
  <c r="U187" i="11" s="1"/>
  <c r="I187" i="10" s="1"/>
  <c r="AC52" i="16"/>
  <c r="X191" i="13"/>
  <c r="AL192" i="13"/>
  <c r="AM191" i="13" s="1"/>
  <c r="AG196" i="13"/>
  <c r="AH195" i="13"/>
  <c r="J194" i="13"/>
  <c r="R193" i="13"/>
  <c r="W193" i="13" s="1"/>
  <c r="F183" i="20" s="1"/>
  <c r="BC183" i="20" s="1"/>
  <c r="AT188" i="10"/>
  <c r="AS189" i="10"/>
  <c r="AG190" i="11"/>
  <c r="AN190" i="11"/>
  <c r="AH189" i="11"/>
  <c r="BA189" i="10"/>
  <c r="BB189" i="10" s="1"/>
  <c r="AK189" i="10"/>
  <c r="AL189" i="10" s="1"/>
  <c r="AC188" i="10"/>
  <c r="AD188" i="10" s="1"/>
  <c r="V181" i="8"/>
  <c r="S182" i="10"/>
  <c r="T181" i="10" s="1"/>
  <c r="R183" i="8"/>
  <c r="U183" i="8" s="1"/>
  <c r="J184" i="8"/>
  <c r="AG187" i="8"/>
  <c r="AN187" i="8"/>
  <c r="AH186" i="8"/>
  <c r="U188" i="10"/>
  <c r="N188" i="10"/>
  <c r="O187" i="10"/>
  <c r="AL182" i="8"/>
  <c r="AM181" i="8" s="1"/>
  <c r="BA183" i="20" l="1"/>
  <c r="BB183" i="20"/>
  <c r="BD182" i="20"/>
  <c r="BE182" i="20" s="1"/>
  <c r="J189" i="11"/>
  <c r="AX189" i="11" s="1"/>
  <c r="R188" i="11"/>
  <c r="U188" i="11" s="1"/>
  <c r="I188" i="10" s="1"/>
  <c r="AL187" i="11"/>
  <c r="AM186" i="11" s="1"/>
  <c r="V186" i="11"/>
  <c r="AC53" i="16"/>
  <c r="X192" i="13"/>
  <c r="AL193" i="13"/>
  <c r="AM192" i="13" s="1"/>
  <c r="AG197" i="13"/>
  <c r="AH196" i="13"/>
  <c r="J195" i="13"/>
  <c r="R194" i="13"/>
  <c r="W194" i="13" s="1"/>
  <c r="F184" i="20" s="1"/>
  <c r="BC184" i="20" s="1"/>
  <c r="AT189" i="10"/>
  <c r="AS190" i="10"/>
  <c r="AG191" i="11"/>
  <c r="AN191" i="11"/>
  <c r="AH190" i="11"/>
  <c r="BA190" i="10"/>
  <c r="BB190" i="10" s="1"/>
  <c r="AK190" i="10"/>
  <c r="AL190" i="10" s="1"/>
  <c r="AC189" i="10"/>
  <c r="AD189" i="10" s="1"/>
  <c r="V182" i="8"/>
  <c r="S183" i="10"/>
  <c r="T182" i="10" s="1"/>
  <c r="R184" i="8"/>
  <c r="U184" i="8" s="1"/>
  <c r="J185" i="8"/>
  <c r="AG188" i="8"/>
  <c r="AN188" i="8"/>
  <c r="AH187" i="8"/>
  <c r="U189" i="10"/>
  <c r="N189" i="10"/>
  <c r="O188" i="10"/>
  <c r="AL183" i="8"/>
  <c r="AM182" i="8" s="1"/>
  <c r="BA184" i="20" l="1"/>
  <c r="BB184" i="20"/>
  <c r="BD183" i="20"/>
  <c r="BE183" i="20" s="1"/>
  <c r="AL188" i="11"/>
  <c r="AM187" i="11" s="1"/>
  <c r="J190" i="11"/>
  <c r="AX190" i="11" s="1"/>
  <c r="V187" i="11"/>
  <c r="R189" i="11"/>
  <c r="U189" i="11" s="1"/>
  <c r="I189" i="10" s="1"/>
  <c r="AC54" i="16"/>
  <c r="X193" i="13"/>
  <c r="AL194" i="13"/>
  <c r="AM193" i="13" s="1"/>
  <c r="J196" i="13"/>
  <c r="R195" i="13"/>
  <c r="W195" i="13" s="1"/>
  <c r="F185" i="20" s="1"/>
  <c r="BC185" i="20" s="1"/>
  <c r="AG198" i="13"/>
  <c r="AH197" i="13"/>
  <c r="AT190" i="10"/>
  <c r="AS191" i="10"/>
  <c r="AG192" i="11"/>
  <c r="AN192" i="11"/>
  <c r="AH191" i="11"/>
  <c r="BA191" i="10"/>
  <c r="BB191" i="10" s="1"/>
  <c r="AK191" i="10"/>
  <c r="AL191" i="10" s="1"/>
  <c r="AC190" i="10"/>
  <c r="AD190" i="10" s="1"/>
  <c r="V183" i="8"/>
  <c r="S184" i="10"/>
  <c r="T183" i="10" s="1"/>
  <c r="R185" i="8"/>
  <c r="U185" i="8" s="1"/>
  <c r="J186" i="8"/>
  <c r="AG189" i="8"/>
  <c r="AH188" i="8"/>
  <c r="AN189" i="8"/>
  <c r="U190" i="10"/>
  <c r="N190" i="10"/>
  <c r="O189" i="10"/>
  <c r="AL184" i="8"/>
  <c r="AM183" i="8" s="1"/>
  <c r="BA185" i="20" l="1"/>
  <c r="BB185" i="20"/>
  <c r="BD184" i="20"/>
  <c r="BE184" i="20" s="1"/>
  <c r="R190" i="11"/>
  <c r="U190" i="11" s="1"/>
  <c r="I190" i="10" s="1"/>
  <c r="J191" i="11"/>
  <c r="AX191" i="11" s="1"/>
  <c r="V188" i="11"/>
  <c r="AL189" i="11"/>
  <c r="AM188" i="11" s="1"/>
  <c r="AC55" i="16"/>
  <c r="X194" i="13"/>
  <c r="AL195" i="13"/>
  <c r="AM194" i="13" s="1"/>
  <c r="AG199" i="13"/>
  <c r="AH198" i="13"/>
  <c r="R196" i="13"/>
  <c r="W196" i="13" s="1"/>
  <c r="F186" i="20" s="1"/>
  <c r="BC186" i="20" s="1"/>
  <c r="J197" i="13"/>
  <c r="AT191" i="10"/>
  <c r="AS192" i="10"/>
  <c r="AG193" i="11"/>
  <c r="AN193" i="11"/>
  <c r="AH192" i="11"/>
  <c r="BA192" i="10"/>
  <c r="BB192" i="10" s="1"/>
  <c r="AK192" i="10"/>
  <c r="AL192" i="10" s="1"/>
  <c r="AC191" i="10"/>
  <c r="AD191" i="10" s="1"/>
  <c r="V184" i="8"/>
  <c r="S185" i="10"/>
  <c r="T184" i="10" s="1"/>
  <c r="R186" i="8"/>
  <c r="U186" i="8" s="1"/>
  <c r="J187" i="8"/>
  <c r="AG190" i="8"/>
  <c r="AN190" i="8"/>
  <c r="AH189" i="8"/>
  <c r="U191" i="10"/>
  <c r="N191" i="10"/>
  <c r="O190" i="10"/>
  <c r="AL185" i="8"/>
  <c r="AM184" i="8" s="1"/>
  <c r="BA186" i="20" l="1"/>
  <c r="BB186" i="20"/>
  <c r="BD185" i="20"/>
  <c r="BE185" i="20" s="1"/>
  <c r="V189" i="11"/>
  <c r="AL190" i="11"/>
  <c r="AM189" i="11" s="1"/>
  <c r="J192" i="11"/>
  <c r="AX192" i="11" s="1"/>
  <c r="R191" i="11"/>
  <c r="U191" i="11" s="1"/>
  <c r="I191" i="10" s="1"/>
  <c r="AC56" i="16"/>
  <c r="X195" i="13"/>
  <c r="AL196" i="13"/>
  <c r="AM195" i="13" s="1"/>
  <c r="J198" i="13"/>
  <c r="R197" i="13"/>
  <c r="W197" i="13" s="1"/>
  <c r="F187" i="20" s="1"/>
  <c r="BC187" i="20" s="1"/>
  <c r="AG200" i="13"/>
  <c r="AH199" i="13"/>
  <c r="AT192" i="10"/>
  <c r="AS193" i="10"/>
  <c r="AG194" i="11"/>
  <c r="AN194" i="11"/>
  <c r="AH193" i="11"/>
  <c r="BA193" i="10"/>
  <c r="BB193" i="10" s="1"/>
  <c r="AK193" i="10"/>
  <c r="AL193" i="10" s="1"/>
  <c r="AC192" i="10"/>
  <c r="AD192" i="10" s="1"/>
  <c r="V185" i="8"/>
  <c r="S186" i="10"/>
  <c r="T185" i="10" s="1"/>
  <c r="R187" i="8"/>
  <c r="U187" i="8" s="1"/>
  <c r="J188" i="8"/>
  <c r="AG191" i="8"/>
  <c r="AN191" i="8"/>
  <c r="AH190" i="8"/>
  <c r="U192" i="10"/>
  <c r="N192" i="10"/>
  <c r="O191" i="10"/>
  <c r="AL186" i="8"/>
  <c r="AM185" i="8" s="1"/>
  <c r="BA187" i="20" l="1"/>
  <c r="BB187" i="20"/>
  <c r="BD186" i="20"/>
  <c r="BE186" i="20" s="1"/>
  <c r="R192" i="11"/>
  <c r="U192" i="11" s="1"/>
  <c r="I192" i="10" s="1"/>
  <c r="AL191" i="11"/>
  <c r="AM190" i="11" s="1"/>
  <c r="V190" i="11"/>
  <c r="J193" i="11"/>
  <c r="AX193" i="11" s="1"/>
  <c r="AC57" i="16"/>
  <c r="X196" i="13"/>
  <c r="AL197" i="13"/>
  <c r="AM196" i="13" s="1"/>
  <c r="AG201" i="13"/>
  <c r="AH200" i="13"/>
  <c r="J199" i="13"/>
  <c r="R198" i="13"/>
  <c r="W198" i="13" s="1"/>
  <c r="F188" i="20" s="1"/>
  <c r="BC188" i="20" s="1"/>
  <c r="AT193" i="10"/>
  <c r="AS194" i="10"/>
  <c r="AG195" i="11"/>
  <c r="AN195" i="11"/>
  <c r="AH194" i="11"/>
  <c r="BA194" i="10"/>
  <c r="BB194" i="10" s="1"/>
  <c r="AK194" i="10"/>
  <c r="AL194" i="10" s="1"/>
  <c r="AC193" i="10"/>
  <c r="AD193" i="10" s="1"/>
  <c r="V186" i="8"/>
  <c r="S187" i="10"/>
  <c r="T186" i="10" s="1"/>
  <c r="R188" i="8"/>
  <c r="U188" i="8" s="1"/>
  <c r="J189" i="8"/>
  <c r="AG192" i="8"/>
  <c r="AN192" i="8"/>
  <c r="AH191" i="8"/>
  <c r="U193" i="10"/>
  <c r="N193" i="10"/>
  <c r="O192" i="10"/>
  <c r="AL187" i="8"/>
  <c r="AM186" i="8" s="1"/>
  <c r="BA188" i="20" l="1"/>
  <c r="BB188" i="20"/>
  <c r="BD187" i="20"/>
  <c r="BE187" i="20" s="1"/>
  <c r="V191" i="11"/>
  <c r="AL192" i="11"/>
  <c r="AM191" i="11" s="1"/>
  <c r="J194" i="11"/>
  <c r="AX194" i="11" s="1"/>
  <c r="R193" i="11"/>
  <c r="U193" i="11" s="1"/>
  <c r="I193" i="10" s="1"/>
  <c r="AC58" i="16"/>
  <c r="X197" i="13"/>
  <c r="AL198" i="13"/>
  <c r="AM197" i="13" s="1"/>
  <c r="J200" i="13"/>
  <c r="R199" i="13"/>
  <c r="W199" i="13" s="1"/>
  <c r="F189" i="20" s="1"/>
  <c r="BC189" i="20" s="1"/>
  <c r="AG202" i="13"/>
  <c r="AH201" i="13"/>
  <c r="AT194" i="10"/>
  <c r="AS195" i="10"/>
  <c r="AG196" i="11"/>
  <c r="AN196" i="11"/>
  <c r="AH195" i="11"/>
  <c r="BA195" i="10"/>
  <c r="BB195" i="10" s="1"/>
  <c r="AK195" i="10"/>
  <c r="AL195" i="10" s="1"/>
  <c r="AC194" i="10"/>
  <c r="AD194" i="10" s="1"/>
  <c r="V187" i="8"/>
  <c r="S188" i="10"/>
  <c r="T187" i="10" s="1"/>
  <c r="R189" i="8"/>
  <c r="U189" i="8" s="1"/>
  <c r="J190" i="8"/>
  <c r="AG193" i="8"/>
  <c r="AN193" i="8"/>
  <c r="AH192" i="8"/>
  <c r="U194" i="10"/>
  <c r="N194" i="10"/>
  <c r="O193" i="10"/>
  <c r="AL188" i="8"/>
  <c r="AM187" i="8" s="1"/>
  <c r="BA189" i="20" l="1"/>
  <c r="BB189" i="20"/>
  <c r="BD188" i="20"/>
  <c r="BE188" i="20" s="1"/>
  <c r="R194" i="11"/>
  <c r="U194" i="11" s="1"/>
  <c r="I194" i="10" s="1"/>
  <c r="V192" i="11"/>
  <c r="AL193" i="11"/>
  <c r="AM192" i="11" s="1"/>
  <c r="J195" i="11"/>
  <c r="AX195" i="11" s="1"/>
  <c r="AC59" i="16"/>
  <c r="X198" i="13"/>
  <c r="AL199" i="13"/>
  <c r="AM198" i="13" s="1"/>
  <c r="AG203" i="13"/>
  <c r="AH202" i="13"/>
  <c r="R200" i="13"/>
  <c r="W200" i="13" s="1"/>
  <c r="F190" i="20" s="1"/>
  <c r="BC190" i="20" s="1"/>
  <c r="J201" i="13"/>
  <c r="AT195" i="10"/>
  <c r="AS196" i="10"/>
  <c r="AG197" i="11"/>
  <c r="AN197" i="11"/>
  <c r="AH196" i="11"/>
  <c r="BA196" i="10"/>
  <c r="BB196" i="10" s="1"/>
  <c r="AK196" i="10"/>
  <c r="AL196" i="10" s="1"/>
  <c r="AC195" i="10"/>
  <c r="AD195" i="10" s="1"/>
  <c r="V188" i="8"/>
  <c r="S189" i="10"/>
  <c r="T188" i="10" s="1"/>
  <c r="R190" i="8"/>
  <c r="U190" i="8" s="1"/>
  <c r="J191" i="8"/>
  <c r="AG194" i="8"/>
  <c r="AN194" i="8"/>
  <c r="AH193" i="8"/>
  <c r="U195" i="10"/>
  <c r="N195" i="10"/>
  <c r="O194" i="10"/>
  <c r="AL189" i="8"/>
  <c r="AM188" i="8" s="1"/>
  <c r="BA190" i="20" l="1"/>
  <c r="BB190" i="20"/>
  <c r="BD189" i="20"/>
  <c r="BE189" i="20" s="1"/>
  <c r="AL194" i="11"/>
  <c r="AM193" i="11" s="1"/>
  <c r="V193" i="11"/>
  <c r="R195" i="11"/>
  <c r="U195" i="11" s="1"/>
  <c r="I195" i="10" s="1"/>
  <c r="J196" i="11"/>
  <c r="AX196" i="11" s="1"/>
  <c r="AC60" i="16"/>
  <c r="X199" i="13"/>
  <c r="AL200" i="13"/>
  <c r="AM199" i="13" s="1"/>
  <c r="J202" i="13"/>
  <c r="R201" i="13"/>
  <c r="W201" i="13" s="1"/>
  <c r="F191" i="20" s="1"/>
  <c r="BC191" i="20" s="1"/>
  <c r="AG204" i="13"/>
  <c r="AH203" i="13"/>
  <c r="AT196" i="10"/>
  <c r="AS197" i="10"/>
  <c r="AG198" i="11"/>
  <c r="AN198" i="11"/>
  <c r="AH197" i="11"/>
  <c r="BA197" i="10"/>
  <c r="BB197" i="10" s="1"/>
  <c r="AK197" i="10"/>
  <c r="AL197" i="10" s="1"/>
  <c r="AC196" i="10"/>
  <c r="AD196" i="10" s="1"/>
  <c r="V189" i="8"/>
  <c r="S190" i="10"/>
  <c r="T189" i="10" s="1"/>
  <c r="R191" i="8"/>
  <c r="U191" i="8" s="1"/>
  <c r="J192" i="8"/>
  <c r="AG195" i="8"/>
  <c r="AN195" i="8"/>
  <c r="AH194" i="8"/>
  <c r="U196" i="10"/>
  <c r="N196" i="10"/>
  <c r="O195" i="10"/>
  <c r="AL190" i="8"/>
  <c r="AM189" i="8" s="1"/>
  <c r="BA191" i="20" l="1"/>
  <c r="BB191" i="20"/>
  <c r="BD190" i="20"/>
  <c r="BE190" i="20" s="1"/>
  <c r="R196" i="11"/>
  <c r="U196" i="11" s="1"/>
  <c r="I196" i="10" s="1"/>
  <c r="AL195" i="11"/>
  <c r="AM194" i="11" s="1"/>
  <c r="V194" i="11"/>
  <c r="J197" i="11"/>
  <c r="AX197" i="11" s="1"/>
  <c r="AC61" i="16"/>
  <c r="X200" i="13"/>
  <c r="AL201" i="13"/>
  <c r="AM200" i="13" s="1"/>
  <c r="J203" i="13"/>
  <c r="R202" i="13"/>
  <c r="W202" i="13" s="1"/>
  <c r="F192" i="20" s="1"/>
  <c r="BC192" i="20" s="1"/>
  <c r="AG205" i="13"/>
  <c r="AH204" i="13"/>
  <c r="AT197" i="10"/>
  <c r="AS198" i="10"/>
  <c r="AG199" i="11"/>
  <c r="AN199" i="11"/>
  <c r="AH198" i="11"/>
  <c r="BA198" i="10"/>
  <c r="BB198" i="10" s="1"/>
  <c r="AK198" i="10"/>
  <c r="AL198" i="10" s="1"/>
  <c r="AC197" i="10"/>
  <c r="AD197" i="10" s="1"/>
  <c r="V190" i="8"/>
  <c r="S191" i="10"/>
  <c r="T190" i="10" s="1"/>
  <c r="R192" i="8"/>
  <c r="U192" i="8" s="1"/>
  <c r="J193" i="8"/>
  <c r="AG196" i="8"/>
  <c r="AN196" i="8"/>
  <c r="AH195" i="8"/>
  <c r="U197" i="10"/>
  <c r="N197" i="10"/>
  <c r="O196" i="10"/>
  <c r="AL191" i="8"/>
  <c r="AM190" i="8" s="1"/>
  <c r="BA192" i="20" l="1"/>
  <c r="BB192" i="20"/>
  <c r="BD191" i="20"/>
  <c r="BE191" i="20" s="1"/>
  <c r="V195" i="11"/>
  <c r="AL196" i="11"/>
  <c r="AM195" i="11" s="1"/>
  <c r="J198" i="11"/>
  <c r="AX198" i="11" s="1"/>
  <c r="R197" i="11"/>
  <c r="U197" i="11" s="1"/>
  <c r="I197" i="10" s="1"/>
  <c r="AC62" i="16"/>
  <c r="X201" i="13"/>
  <c r="AL202" i="13"/>
  <c r="AM201" i="13" s="1"/>
  <c r="J204" i="13"/>
  <c r="R203" i="13"/>
  <c r="W203" i="13" s="1"/>
  <c r="F193" i="20" s="1"/>
  <c r="BC193" i="20" s="1"/>
  <c r="AG206" i="13"/>
  <c r="AH205" i="13"/>
  <c r="AT198" i="10"/>
  <c r="AS199" i="10"/>
  <c r="AG200" i="11"/>
  <c r="AN200" i="11"/>
  <c r="AH199" i="11"/>
  <c r="BA199" i="10"/>
  <c r="BB199" i="10" s="1"/>
  <c r="AK199" i="10"/>
  <c r="AL199" i="10" s="1"/>
  <c r="AC198" i="10"/>
  <c r="AD198" i="10" s="1"/>
  <c r="V191" i="8"/>
  <c r="S192" i="10"/>
  <c r="T191" i="10" s="1"/>
  <c r="R193" i="8"/>
  <c r="U193" i="8" s="1"/>
  <c r="J194" i="8"/>
  <c r="AG197" i="8"/>
  <c r="AN197" i="8"/>
  <c r="AH196" i="8"/>
  <c r="U198" i="10"/>
  <c r="N198" i="10"/>
  <c r="O197" i="10"/>
  <c r="AL192" i="8"/>
  <c r="AM191" i="8" s="1"/>
  <c r="BA193" i="20" l="1"/>
  <c r="BB193" i="20"/>
  <c r="BD192" i="20"/>
  <c r="BE192" i="20" s="1"/>
  <c r="V196" i="11"/>
  <c r="J199" i="11"/>
  <c r="AX199" i="11" s="1"/>
  <c r="R198" i="11"/>
  <c r="U198" i="11" s="1"/>
  <c r="I198" i="10" s="1"/>
  <c r="AL197" i="11"/>
  <c r="AM196" i="11" s="1"/>
  <c r="AC63" i="16"/>
  <c r="X202" i="13"/>
  <c r="AL203" i="13"/>
  <c r="AM202" i="13" s="1"/>
  <c r="AG207" i="13"/>
  <c r="AH206" i="13"/>
  <c r="R204" i="13"/>
  <c r="W204" i="13" s="1"/>
  <c r="F194" i="20" s="1"/>
  <c r="BC194" i="20" s="1"/>
  <c r="J205" i="13"/>
  <c r="AT199" i="10"/>
  <c r="AS200" i="10"/>
  <c r="AG201" i="11"/>
  <c r="AN201" i="11"/>
  <c r="AH200" i="11"/>
  <c r="BA200" i="10"/>
  <c r="BB200" i="10" s="1"/>
  <c r="AK200" i="10"/>
  <c r="AL200" i="10" s="1"/>
  <c r="AC199" i="10"/>
  <c r="AD199" i="10" s="1"/>
  <c r="V192" i="8"/>
  <c r="S193" i="10"/>
  <c r="T192" i="10" s="1"/>
  <c r="R194" i="8"/>
  <c r="U194" i="8" s="1"/>
  <c r="J195" i="8"/>
  <c r="AG198" i="8"/>
  <c r="AN198" i="8"/>
  <c r="AH197" i="8"/>
  <c r="U199" i="10"/>
  <c r="N199" i="10"/>
  <c r="O198" i="10"/>
  <c r="AL193" i="8"/>
  <c r="AM192" i="8" s="1"/>
  <c r="BA194" i="20" l="1"/>
  <c r="BB194" i="20"/>
  <c r="BD193" i="20"/>
  <c r="BE193" i="20" s="1"/>
  <c r="AL198" i="11"/>
  <c r="AM197" i="11" s="1"/>
  <c r="V197" i="11"/>
  <c r="J200" i="11"/>
  <c r="AX200" i="11" s="1"/>
  <c r="R199" i="11"/>
  <c r="U199" i="11" s="1"/>
  <c r="I199" i="10" s="1"/>
  <c r="AC64" i="16"/>
  <c r="X203" i="13"/>
  <c r="AL204" i="13"/>
  <c r="AM203" i="13" s="1"/>
  <c r="AG208" i="13"/>
  <c r="AH207" i="13"/>
  <c r="J206" i="13"/>
  <c r="R205" i="13"/>
  <c r="W205" i="13" s="1"/>
  <c r="F195" i="20" s="1"/>
  <c r="BC195" i="20" s="1"/>
  <c r="AT200" i="10"/>
  <c r="AS201" i="10"/>
  <c r="AG202" i="11"/>
  <c r="AN202" i="11"/>
  <c r="AH201" i="11"/>
  <c r="BA201" i="10"/>
  <c r="BB201" i="10" s="1"/>
  <c r="AK201" i="10"/>
  <c r="AL201" i="10" s="1"/>
  <c r="AC200" i="10"/>
  <c r="AD200" i="10" s="1"/>
  <c r="V193" i="8"/>
  <c r="S194" i="10"/>
  <c r="T193" i="10" s="1"/>
  <c r="R195" i="8"/>
  <c r="U195" i="8" s="1"/>
  <c r="J196" i="8"/>
  <c r="AG199" i="8"/>
  <c r="AN199" i="8"/>
  <c r="AH198" i="8"/>
  <c r="U200" i="10"/>
  <c r="N200" i="10"/>
  <c r="O199" i="10"/>
  <c r="AL194" i="8"/>
  <c r="AM193" i="8" s="1"/>
  <c r="BD194" i="20" l="1"/>
  <c r="BE194" i="20" s="1"/>
  <c r="BA195" i="20"/>
  <c r="BB195" i="20"/>
  <c r="R200" i="11"/>
  <c r="U200" i="11" s="1"/>
  <c r="I200" i="10" s="1"/>
  <c r="J201" i="11"/>
  <c r="AX201" i="11" s="1"/>
  <c r="V198" i="11"/>
  <c r="AL199" i="11"/>
  <c r="AM198" i="11" s="1"/>
  <c r="AC65" i="16"/>
  <c r="X204" i="13"/>
  <c r="AL205" i="13"/>
  <c r="AM204" i="13" s="1"/>
  <c r="J207" i="13"/>
  <c r="R206" i="13"/>
  <c r="W206" i="13" s="1"/>
  <c r="F196" i="20" s="1"/>
  <c r="BC196" i="20" s="1"/>
  <c r="AG209" i="13"/>
  <c r="AH208" i="13"/>
  <c r="AT201" i="10"/>
  <c r="AS202" i="10"/>
  <c r="AG203" i="11"/>
  <c r="AN203" i="11"/>
  <c r="AH202" i="11"/>
  <c r="BA202" i="10"/>
  <c r="BB202" i="10" s="1"/>
  <c r="AK202" i="10"/>
  <c r="AL202" i="10" s="1"/>
  <c r="AC201" i="10"/>
  <c r="AD201" i="10" s="1"/>
  <c r="V194" i="8"/>
  <c r="S195" i="10"/>
  <c r="T194" i="10" s="1"/>
  <c r="R196" i="8"/>
  <c r="U196" i="8" s="1"/>
  <c r="J197" i="8"/>
  <c r="AG200" i="8"/>
  <c r="AN200" i="8"/>
  <c r="AH199" i="8"/>
  <c r="U201" i="10"/>
  <c r="N201" i="10"/>
  <c r="O200" i="10"/>
  <c r="AL195" i="8"/>
  <c r="AM194" i="8" s="1"/>
  <c r="BA196" i="20" l="1"/>
  <c r="BB196" i="20"/>
  <c r="BD195" i="20"/>
  <c r="BE195" i="20" s="1"/>
  <c r="R201" i="11"/>
  <c r="U201" i="11" s="1"/>
  <c r="I201" i="10" s="1"/>
  <c r="AL200" i="11"/>
  <c r="AM199" i="11" s="1"/>
  <c r="J202" i="11"/>
  <c r="AX202" i="11" s="1"/>
  <c r="V199" i="11"/>
  <c r="AC66" i="16"/>
  <c r="X205" i="13"/>
  <c r="AL206" i="13"/>
  <c r="AM205" i="13" s="1"/>
  <c r="AG210" i="13"/>
  <c r="AH209" i="13"/>
  <c r="J208" i="13"/>
  <c r="R207" i="13"/>
  <c r="W207" i="13" s="1"/>
  <c r="F197" i="20" s="1"/>
  <c r="BC197" i="20" s="1"/>
  <c r="AT202" i="10"/>
  <c r="AS203" i="10"/>
  <c r="AG204" i="11"/>
  <c r="AN204" i="11"/>
  <c r="AH203" i="11"/>
  <c r="BA203" i="10"/>
  <c r="BB203" i="10" s="1"/>
  <c r="AK203" i="10"/>
  <c r="AL203" i="10" s="1"/>
  <c r="AC202" i="10"/>
  <c r="AD202" i="10" s="1"/>
  <c r="V195" i="8"/>
  <c r="S196" i="10"/>
  <c r="T195" i="10" s="1"/>
  <c r="R197" i="8"/>
  <c r="U197" i="8" s="1"/>
  <c r="J198" i="8"/>
  <c r="AG201" i="8"/>
  <c r="AN201" i="8"/>
  <c r="AH200" i="8"/>
  <c r="U202" i="10"/>
  <c r="N202" i="10"/>
  <c r="O201" i="10"/>
  <c r="AL196" i="8"/>
  <c r="AM195" i="8" s="1"/>
  <c r="BA197" i="20" l="1"/>
  <c r="BB197" i="20"/>
  <c r="BD196" i="20"/>
  <c r="BE196" i="20" s="1"/>
  <c r="J203" i="11"/>
  <c r="AX203" i="11" s="1"/>
  <c r="AL201" i="11"/>
  <c r="AM200" i="11" s="1"/>
  <c r="R202" i="11"/>
  <c r="U202" i="11" s="1"/>
  <c r="I202" i="10" s="1"/>
  <c r="V200" i="11"/>
  <c r="AC67" i="16"/>
  <c r="X206" i="13"/>
  <c r="AL207" i="13"/>
  <c r="AM206" i="13" s="1"/>
  <c r="AG211" i="13"/>
  <c r="AH210" i="13"/>
  <c r="R208" i="13"/>
  <c r="W208" i="13" s="1"/>
  <c r="F198" i="20" s="1"/>
  <c r="BC198" i="20" s="1"/>
  <c r="J209" i="13"/>
  <c r="AT203" i="10"/>
  <c r="AS204" i="10"/>
  <c r="AG205" i="11"/>
  <c r="AN205" i="11"/>
  <c r="AH204" i="11"/>
  <c r="BA204" i="10"/>
  <c r="BB204" i="10" s="1"/>
  <c r="AK204" i="10"/>
  <c r="AL204" i="10" s="1"/>
  <c r="AC203" i="10"/>
  <c r="AD203" i="10" s="1"/>
  <c r="V196" i="8"/>
  <c r="S197" i="10"/>
  <c r="T196" i="10" s="1"/>
  <c r="R198" i="8"/>
  <c r="U198" i="8" s="1"/>
  <c r="J199" i="8"/>
  <c r="AG202" i="8"/>
  <c r="AN202" i="8"/>
  <c r="AH201" i="8"/>
  <c r="U203" i="10"/>
  <c r="N203" i="10"/>
  <c r="O202" i="10"/>
  <c r="AL197" i="8"/>
  <c r="AM196" i="8" s="1"/>
  <c r="BA198" i="20" l="1"/>
  <c r="BB198" i="20"/>
  <c r="BD197" i="20"/>
  <c r="BE197" i="20" s="1"/>
  <c r="R203" i="11"/>
  <c r="U203" i="11" s="1"/>
  <c r="I203" i="10" s="1"/>
  <c r="V201" i="11"/>
  <c r="J204" i="11"/>
  <c r="AX204" i="11" s="1"/>
  <c r="AL202" i="11"/>
  <c r="AM201" i="11" s="1"/>
  <c r="AC68" i="16"/>
  <c r="X207" i="13"/>
  <c r="AL208" i="13"/>
  <c r="AM207" i="13" s="1"/>
  <c r="J210" i="13"/>
  <c r="R209" i="13"/>
  <c r="W209" i="13" s="1"/>
  <c r="F199" i="20" s="1"/>
  <c r="BC199" i="20" s="1"/>
  <c r="AG212" i="13"/>
  <c r="AH211" i="13"/>
  <c r="AT204" i="10"/>
  <c r="AS205" i="10"/>
  <c r="AG206" i="11"/>
  <c r="AN206" i="11"/>
  <c r="AH205" i="11"/>
  <c r="BA205" i="10"/>
  <c r="BB205" i="10" s="1"/>
  <c r="AK205" i="10"/>
  <c r="AL205" i="10" s="1"/>
  <c r="AC204" i="10"/>
  <c r="AD204" i="10" s="1"/>
  <c r="V197" i="8"/>
  <c r="S198" i="10"/>
  <c r="T197" i="10" s="1"/>
  <c r="R199" i="8"/>
  <c r="U199" i="8" s="1"/>
  <c r="J200" i="8"/>
  <c r="AG203" i="8"/>
  <c r="AN203" i="8"/>
  <c r="AH202" i="8"/>
  <c r="U204" i="10"/>
  <c r="N204" i="10"/>
  <c r="O203" i="10"/>
  <c r="AL198" i="8"/>
  <c r="AM197" i="8" s="1"/>
  <c r="BA199" i="20" l="1"/>
  <c r="BB199" i="20"/>
  <c r="BD198" i="20"/>
  <c r="BE198" i="20" s="1"/>
  <c r="AL203" i="11"/>
  <c r="AM202" i="11" s="1"/>
  <c r="V202" i="11"/>
  <c r="J205" i="11"/>
  <c r="AX205" i="11" s="1"/>
  <c r="R204" i="11"/>
  <c r="U204" i="11" s="1"/>
  <c r="I204" i="10" s="1"/>
  <c r="AC69" i="16"/>
  <c r="X208" i="13"/>
  <c r="AL209" i="13"/>
  <c r="AM208" i="13" s="1"/>
  <c r="AG213" i="13"/>
  <c r="AH212" i="13"/>
  <c r="J211" i="13"/>
  <c r="R210" i="13"/>
  <c r="W210" i="13" s="1"/>
  <c r="F200" i="20" s="1"/>
  <c r="BC200" i="20" s="1"/>
  <c r="AT205" i="10"/>
  <c r="AS206" i="10"/>
  <c r="AG207" i="11"/>
  <c r="AN207" i="11"/>
  <c r="AH206" i="11"/>
  <c r="BA206" i="10"/>
  <c r="BB206" i="10" s="1"/>
  <c r="AK206" i="10"/>
  <c r="AL206" i="10" s="1"/>
  <c r="AC205" i="10"/>
  <c r="AD205" i="10" s="1"/>
  <c r="V198" i="8"/>
  <c r="S199" i="10"/>
  <c r="T198" i="10" s="1"/>
  <c r="R200" i="8"/>
  <c r="U200" i="8" s="1"/>
  <c r="J201" i="8"/>
  <c r="AG204" i="8"/>
  <c r="AN204" i="8"/>
  <c r="AH203" i="8"/>
  <c r="U205" i="10"/>
  <c r="N205" i="10"/>
  <c r="O204" i="10"/>
  <c r="AL199" i="8"/>
  <c r="AM198" i="8" s="1"/>
  <c r="BA200" i="20" l="1"/>
  <c r="BB200" i="20"/>
  <c r="BD199" i="20"/>
  <c r="BE199" i="20" s="1"/>
  <c r="R205" i="11"/>
  <c r="U205" i="11" s="1"/>
  <c r="I205" i="10" s="1"/>
  <c r="J206" i="11"/>
  <c r="AX206" i="11" s="1"/>
  <c r="V203" i="11"/>
  <c r="AL204" i="11"/>
  <c r="AM203" i="11" s="1"/>
  <c r="AC70" i="16"/>
  <c r="X209" i="13"/>
  <c r="AL210" i="13"/>
  <c r="AM209" i="13" s="1"/>
  <c r="J212" i="13"/>
  <c r="R211" i="13"/>
  <c r="W211" i="13" s="1"/>
  <c r="F201" i="20" s="1"/>
  <c r="BC201" i="20" s="1"/>
  <c r="AG214" i="13"/>
  <c r="AH213" i="13"/>
  <c r="AT206" i="10"/>
  <c r="AS207" i="10"/>
  <c r="AG208" i="11"/>
  <c r="AN208" i="11"/>
  <c r="AH207" i="11"/>
  <c r="BA207" i="10"/>
  <c r="BB207" i="10" s="1"/>
  <c r="AK207" i="10"/>
  <c r="AL207" i="10" s="1"/>
  <c r="AC206" i="10"/>
  <c r="AD206" i="10" s="1"/>
  <c r="V199" i="8"/>
  <c r="S200" i="10"/>
  <c r="T199" i="10" s="1"/>
  <c r="R201" i="8"/>
  <c r="U201" i="8" s="1"/>
  <c r="J202" i="8"/>
  <c r="AG205" i="8"/>
  <c r="AN205" i="8"/>
  <c r="AH204" i="8"/>
  <c r="U206" i="10"/>
  <c r="N206" i="10"/>
  <c r="O205" i="10"/>
  <c r="AL200" i="8"/>
  <c r="AM199" i="8" s="1"/>
  <c r="BA201" i="20" l="1"/>
  <c r="BB201" i="20"/>
  <c r="BD200" i="20"/>
  <c r="BE200" i="20" s="1"/>
  <c r="AL205" i="11"/>
  <c r="AM204" i="11" s="1"/>
  <c r="V204" i="11"/>
  <c r="J207" i="11"/>
  <c r="AX207" i="11" s="1"/>
  <c r="R206" i="11"/>
  <c r="U206" i="11" s="1"/>
  <c r="I206" i="10" s="1"/>
  <c r="AC71" i="16"/>
  <c r="X210" i="13"/>
  <c r="AL211" i="13"/>
  <c r="AM210" i="13" s="1"/>
  <c r="AG215" i="13"/>
  <c r="AH214" i="13"/>
  <c r="R212" i="13"/>
  <c r="W212" i="13" s="1"/>
  <c r="F202" i="20" s="1"/>
  <c r="BC202" i="20" s="1"/>
  <c r="J213" i="13"/>
  <c r="AT207" i="10"/>
  <c r="AS208" i="10"/>
  <c r="AG209" i="11"/>
  <c r="AN209" i="11"/>
  <c r="AH208" i="11"/>
  <c r="BA208" i="10"/>
  <c r="BB208" i="10" s="1"/>
  <c r="AK208" i="10"/>
  <c r="AL208" i="10" s="1"/>
  <c r="AC207" i="10"/>
  <c r="AD207" i="10" s="1"/>
  <c r="V200" i="8"/>
  <c r="S201" i="10"/>
  <c r="T200" i="10" s="1"/>
  <c r="R202" i="8"/>
  <c r="U202" i="8" s="1"/>
  <c r="J203" i="8"/>
  <c r="AG206" i="8"/>
  <c r="AN206" i="8"/>
  <c r="AH205" i="8"/>
  <c r="U207" i="10"/>
  <c r="N207" i="10"/>
  <c r="O206" i="10"/>
  <c r="AL201" i="8"/>
  <c r="AM200" i="8" s="1"/>
  <c r="BA202" i="20" l="1"/>
  <c r="BB202" i="20"/>
  <c r="BD201" i="20"/>
  <c r="BE201" i="20" s="1"/>
  <c r="J208" i="11"/>
  <c r="AX208" i="11" s="1"/>
  <c r="R207" i="11"/>
  <c r="U207" i="11" s="1"/>
  <c r="I207" i="10" s="1"/>
  <c r="AL206" i="11"/>
  <c r="AM205" i="11" s="1"/>
  <c r="V205" i="11"/>
  <c r="AC72" i="16"/>
  <c r="X211" i="13"/>
  <c r="AL212" i="13"/>
  <c r="AM211" i="13" s="1"/>
  <c r="J214" i="13"/>
  <c r="R213" i="13"/>
  <c r="W213" i="13" s="1"/>
  <c r="F203" i="20" s="1"/>
  <c r="BC203" i="20" s="1"/>
  <c r="AG216" i="13"/>
  <c r="AH215" i="13"/>
  <c r="AT208" i="10"/>
  <c r="AS209" i="10"/>
  <c r="AG210" i="11"/>
  <c r="AN210" i="11"/>
  <c r="AH209" i="11"/>
  <c r="BA209" i="10"/>
  <c r="BB209" i="10" s="1"/>
  <c r="AK209" i="10"/>
  <c r="AL209" i="10" s="1"/>
  <c r="AC208" i="10"/>
  <c r="AD208" i="10" s="1"/>
  <c r="V201" i="8"/>
  <c r="S202" i="10"/>
  <c r="T201" i="10" s="1"/>
  <c r="R203" i="8"/>
  <c r="U203" i="8" s="1"/>
  <c r="J204" i="8"/>
  <c r="AG207" i="8"/>
  <c r="AN207" i="8"/>
  <c r="AH206" i="8"/>
  <c r="U208" i="10"/>
  <c r="N208" i="10"/>
  <c r="O207" i="10"/>
  <c r="AL202" i="8"/>
  <c r="AM201" i="8" s="1"/>
  <c r="BA203" i="20" l="1"/>
  <c r="BB203" i="20"/>
  <c r="BD202" i="20"/>
  <c r="BE202" i="20" s="1"/>
  <c r="J209" i="11"/>
  <c r="AX209" i="11" s="1"/>
  <c r="R208" i="11"/>
  <c r="U208" i="11" s="1"/>
  <c r="I208" i="10" s="1"/>
  <c r="AL207" i="11"/>
  <c r="AM206" i="11" s="1"/>
  <c r="V206" i="11"/>
  <c r="AC73" i="16"/>
  <c r="X212" i="13"/>
  <c r="AL213" i="13"/>
  <c r="AM212" i="13" s="1"/>
  <c r="AG217" i="13"/>
  <c r="AH216" i="13"/>
  <c r="J215" i="13"/>
  <c r="R214" i="13"/>
  <c r="W214" i="13" s="1"/>
  <c r="F204" i="20" s="1"/>
  <c r="BC204" i="20" s="1"/>
  <c r="AT209" i="10"/>
  <c r="AS210" i="10"/>
  <c r="AG211" i="11"/>
  <c r="AN211" i="11"/>
  <c r="AH210" i="11"/>
  <c r="BA210" i="10"/>
  <c r="BB210" i="10" s="1"/>
  <c r="AK210" i="10"/>
  <c r="AL210" i="10" s="1"/>
  <c r="AC209" i="10"/>
  <c r="AD209" i="10" s="1"/>
  <c r="V202" i="8"/>
  <c r="S203" i="10"/>
  <c r="T202" i="10" s="1"/>
  <c r="R204" i="8"/>
  <c r="U204" i="8" s="1"/>
  <c r="J205" i="8"/>
  <c r="AG208" i="8"/>
  <c r="AN208" i="8"/>
  <c r="AH207" i="8"/>
  <c r="U209" i="10"/>
  <c r="N209" i="10"/>
  <c r="O208" i="10"/>
  <c r="AL203" i="8"/>
  <c r="AM202" i="8" s="1"/>
  <c r="BA204" i="20" l="1"/>
  <c r="BB204" i="20"/>
  <c r="BD203" i="20"/>
  <c r="BE203" i="20" s="1"/>
  <c r="V207" i="11"/>
  <c r="AL208" i="11"/>
  <c r="AM207" i="11" s="1"/>
  <c r="J210" i="11"/>
  <c r="AX210" i="11" s="1"/>
  <c r="R209" i="11"/>
  <c r="U209" i="11" s="1"/>
  <c r="I209" i="10" s="1"/>
  <c r="AC74" i="16"/>
  <c r="X213" i="13"/>
  <c r="AL214" i="13"/>
  <c r="AM213" i="13" s="1"/>
  <c r="J216" i="13"/>
  <c r="R215" i="13"/>
  <c r="W215" i="13" s="1"/>
  <c r="F205" i="20" s="1"/>
  <c r="BC205" i="20" s="1"/>
  <c r="AG218" i="13"/>
  <c r="AH217" i="13"/>
  <c r="AT210" i="10"/>
  <c r="AS211" i="10"/>
  <c r="AG212" i="11"/>
  <c r="AN212" i="11"/>
  <c r="AH211" i="11"/>
  <c r="BA211" i="10"/>
  <c r="BB211" i="10" s="1"/>
  <c r="AK211" i="10"/>
  <c r="AL211" i="10" s="1"/>
  <c r="AC210" i="10"/>
  <c r="AD210" i="10" s="1"/>
  <c r="V203" i="8"/>
  <c r="S204" i="10"/>
  <c r="T203" i="10" s="1"/>
  <c r="R205" i="8"/>
  <c r="U205" i="8" s="1"/>
  <c r="J206" i="8"/>
  <c r="AG209" i="8"/>
  <c r="AN209" i="8"/>
  <c r="AH208" i="8"/>
  <c r="U210" i="10"/>
  <c r="N210" i="10"/>
  <c r="O209" i="10"/>
  <c r="AL204" i="8"/>
  <c r="AM203" i="8" s="1"/>
  <c r="BA205" i="20" l="1"/>
  <c r="BB205" i="20"/>
  <c r="BD204" i="20"/>
  <c r="BE204" i="20" s="1"/>
  <c r="R210" i="11"/>
  <c r="U210" i="11" s="1"/>
  <c r="I210" i="10" s="1"/>
  <c r="J211" i="11"/>
  <c r="AX211" i="11" s="1"/>
  <c r="V208" i="11"/>
  <c r="AL209" i="11"/>
  <c r="AM208" i="11" s="1"/>
  <c r="AC75" i="16"/>
  <c r="X214" i="13"/>
  <c r="AL215" i="13"/>
  <c r="AM214" i="13" s="1"/>
  <c r="R216" i="13"/>
  <c r="W216" i="13" s="1"/>
  <c r="F206" i="20" s="1"/>
  <c r="BC206" i="20" s="1"/>
  <c r="J217" i="13"/>
  <c r="AG219" i="13"/>
  <c r="AH218" i="13"/>
  <c r="AT211" i="10"/>
  <c r="AS212" i="10"/>
  <c r="AG213" i="11"/>
  <c r="AN213" i="11"/>
  <c r="AH212" i="11"/>
  <c r="BA212" i="10"/>
  <c r="BB212" i="10" s="1"/>
  <c r="AK212" i="10"/>
  <c r="AL212" i="10" s="1"/>
  <c r="AC211" i="10"/>
  <c r="AD211" i="10" s="1"/>
  <c r="V204" i="8"/>
  <c r="S205" i="10"/>
  <c r="T204" i="10" s="1"/>
  <c r="R206" i="8"/>
  <c r="U206" i="8" s="1"/>
  <c r="J207" i="8"/>
  <c r="AG210" i="8"/>
  <c r="AN210" i="8"/>
  <c r="AH209" i="8"/>
  <c r="U211" i="10"/>
  <c r="N211" i="10"/>
  <c r="O210" i="10"/>
  <c r="AL205" i="8"/>
  <c r="AM204" i="8" s="1"/>
  <c r="BA206" i="20" l="1"/>
  <c r="BB206" i="20"/>
  <c r="BD205" i="20"/>
  <c r="BE205" i="20" s="1"/>
  <c r="J212" i="11"/>
  <c r="AX212" i="11" s="1"/>
  <c r="R211" i="11"/>
  <c r="U211" i="11" s="1"/>
  <c r="I211" i="10" s="1"/>
  <c r="AL210" i="11"/>
  <c r="AM209" i="11" s="1"/>
  <c r="V209" i="11"/>
  <c r="AC76" i="16"/>
  <c r="X215" i="13"/>
  <c r="AL216" i="13"/>
  <c r="AM215" i="13" s="1"/>
  <c r="AG220" i="13"/>
  <c r="AH219" i="13"/>
  <c r="J218" i="13"/>
  <c r="R217" i="13"/>
  <c r="W217" i="13" s="1"/>
  <c r="F207" i="20" s="1"/>
  <c r="BC207" i="20" s="1"/>
  <c r="AT212" i="10"/>
  <c r="AS213" i="10"/>
  <c r="AG214" i="11"/>
  <c r="AN214" i="11"/>
  <c r="AH213" i="11"/>
  <c r="BA213" i="10"/>
  <c r="BB213" i="10" s="1"/>
  <c r="AK213" i="10"/>
  <c r="AL213" i="10" s="1"/>
  <c r="AC212" i="10"/>
  <c r="AD212" i="10" s="1"/>
  <c r="V205" i="8"/>
  <c r="S206" i="10"/>
  <c r="T205" i="10" s="1"/>
  <c r="J208" i="8"/>
  <c r="R207" i="8"/>
  <c r="U207" i="8" s="1"/>
  <c r="AG211" i="8"/>
  <c r="AN211" i="8"/>
  <c r="AH210" i="8"/>
  <c r="U212" i="10"/>
  <c r="N212" i="10"/>
  <c r="O211" i="10"/>
  <c r="AL206" i="8"/>
  <c r="AM205" i="8" s="1"/>
  <c r="BA207" i="20" l="1"/>
  <c r="BB207" i="20"/>
  <c r="BD206" i="20"/>
  <c r="BE206" i="20" s="1"/>
  <c r="J213" i="11"/>
  <c r="AX213" i="11" s="1"/>
  <c r="AL211" i="11"/>
  <c r="AM210" i="11" s="1"/>
  <c r="V210" i="11"/>
  <c r="R212" i="11"/>
  <c r="U212" i="11" s="1"/>
  <c r="I212" i="10" s="1"/>
  <c r="AC77" i="16"/>
  <c r="X216" i="13"/>
  <c r="AL217" i="13"/>
  <c r="AM216" i="13" s="1"/>
  <c r="R218" i="13"/>
  <c r="W218" i="13" s="1"/>
  <c r="F208" i="20" s="1"/>
  <c r="BC208" i="20" s="1"/>
  <c r="J219" i="13"/>
  <c r="AG221" i="13"/>
  <c r="AH220" i="13"/>
  <c r="AT213" i="10"/>
  <c r="AS214" i="10"/>
  <c r="AG215" i="11"/>
  <c r="AN215" i="11"/>
  <c r="AH214" i="11"/>
  <c r="BA214" i="10"/>
  <c r="BB214" i="10" s="1"/>
  <c r="AK214" i="10"/>
  <c r="AL214" i="10" s="1"/>
  <c r="AC213" i="10"/>
  <c r="AD213" i="10" s="1"/>
  <c r="V206" i="8"/>
  <c r="S207" i="10"/>
  <c r="T206" i="10" s="1"/>
  <c r="J209" i="8"/>
  <c r="R208" i="8"/>
  <c r="U208" i="8" s="1"/>
  <c r="AG212" i="8"/>
  <c r="AN212" i="8"/>
  <c r="AH211" i="8"/>
  <c r="U213" i="10"/>
  <c r="N213" i="10"/>
  <c r="O212" i="10"/>
  <c r="AL207" i="8"/>
  <c r="AM206" i="8" s="1"/>
  <c r="BA208" i="20" l="1"/>
  <c r="BB208" i="20"/>
  <c r="BD207" i="20"/>
  <c r="BE207" i="20" s="1"/>
  <c r="R213" i="11"/>
  <c r="U213" i="11" s="1"/>
  <c r="I213" i="10" s="1"/>
  <c r="J214" i="11"/>
  <c r="AX214" i="11" s="1"/>
  <c r="AL212" i="11"/>
  <c r="AM211" i="11" s="1"/>
  <c r="V211" i="11"/>
  <c r="AC78" i="16"/>
  <c r="X217" i="13"/>
  <c r="AL218" i="13"/>
  <c r="AM217" i="13" s="1"/>
  <c r="J220" i="13"/>
  <c r="R219" i="13"/>
  <c r="W219" i="13" s="1"/>
  <c r="F209" i="20" s="1"/>
  <c r="BC209" i="20" s="1"/>
  <c r="AG222" i="13"/>
  <c r="AH221" i="13"/>
  <c r="AT214" i="10"/>
  <c r="AS215" i="10"/>
  <c r="AG216" i="11"/>
  <c r="AN216" i="11"/>
  <c r="AH215" i="11"/>
  <c r="BA215" i="10"/>
  <c r="BB215" i="10" s="1"/>
  <c r="AK215" i="10"/>
  <c r="AL215" i="10" s="1"/>
  <c r="AC214" i="10"/>
  <c r="AD214" i="10" s="1"/>
  <c r="V207" i="8"/>
  <c r="S208" i="10"/>
  <c r="T207" i="10" s="1"/>
  <c r="R209" i="8"/>
  <c r="U209" i="8" s="1"/>
  <c r="J210" i="8"/>
  <c r="AG213" i="8"/>
  <c r="AN213" i="8"/>
  <c r="AH212" i="8"/>
  <c r="U214" i="10"/>
  <c r="N214" i="10"/>
  <c r="O213" i="10"/>
  <c r="AL208" i="8"/>
  <c r="AM207" i="8" s="1"/>
  <c r="BA209" i="20" l="1"/>
  <c r="BB209" i="20"/>
  <c r="BD208" i="20"/>
  <c r="BE208" i="20" s="1"/>
  <c r="AL213" i="11"/>
  <c r="AM212" i="11" s="1"/>
  <c r="V212" i="11"/>
  <c r="J215" i="11"/>
  <c r="AX215" i="11" s="1"/>
  <c r="R214" i="11"/>
  <c r="U214" i="11" s="1"/>
  <c r="I214" i="10" s="1"/>
  <c r="AC79" i="16"/>
  <c r="X218" i="13"/>
  <c r="AL219" i="13"/>
  <c r="AM218" i="13" s="1"/>
  <c r="R220" i="13"/>
  <c r="W220" i="13" s="1"/>
  <c r="F210" i="20" s="1"/>
  <c r="BC210" i="20" s="1"/>
  <c r="J221" i="13"/>
  <c r="AH222" i="13"/>
  <c r="AG223" i="13"/>
  <c r="AT215" i="10"/>
  <c r="AS216" i="10"/>
  <c r="AG217" i="11"/>
  <c r="AN217" i="11"/>
  <c r="AH216" i="11"/>
  <c r="BA216" i="10"/>
  <c r="BB216" i="10" s="1"/>
  <c r="AK216" i="10"/>
  <c r="AL216" i="10" s="1"/>
  <c r="AC215" i="10"/>
  <c r="AD215" i="10" s="1"/>
  <c r="V208" i="8"/>
  <c r="S209" i="10"/>
  <c r="T208" i="10" s="1"/>
  <c r="R210" i="8"/>
  <c r="U210" i="8" s="1"/>
  <c r="J211" i="8"/>
  <c r="AG214" i="8"/>
  <c r="AN214" i="8"/>
  <c r="AH213" i="8"/>
  <c r="U215" i="10"/>
  <c r="N215" i="10"/>
  <c r="O214" i="10"/>
  <c r="AL209" i="8"/>
  <c r="AM208" i="8" s="1"/>
  <c r="BA210" i="20" l="1"/>
  <c r="BB210" i="20"/>
  <c r="BD209" i="20"/>
  <c r="BE209" i="20" s="1"/>
  <c r="R215" i="11"/>
  <c r="U215" i="11" s="1"/>
  <c r="I215" i="10" s="1"/>
  <c r="J216" i="11"/>
  <c r="AX216" i="11" s="1"/>
  <c r="AL214" i="11"/>
  <c r="AM213" i="11" s="1"/>
  <c r="V213" i="11"/>
  <c r="AC80" i="16"/>
  <c r="X219" i="13"/>
  <c r="AL220" i="13"/>
  <c r="AM219" i="13" s="1"/>
  <c r="AG224" i="13"/>
  <c r="AH223" i="13"/>
  <c r="R221" i="13"/>
  <c r="W221" i="13" s="1"/>
  <c r="F211" i="20" s="1"/>
  <c r="BC211" i="20" s="1"/>
  <c r="J222" i="13"/>
  <c r="AT216" i="10"/>
  <c r="AS217" i="10"/>
  <c r="AG218" i="11"/>
  <c r="AN218" i="11"/>
  <c r="AH217" i="11"/>
  <c r="BA217" i="10"/>
  <c r="BB217" i="10" s="1"/>
  <c r="AK217" i="10"/>
  <c r="AL217" i="10" s="1"/>
  <c r="AC216" i="10"/>
  <c r="AD216" i="10" s="1"/>
  <c r="V209" i="8"/>
  <c r="S210" i="10"/>
  <c r="T209" i="10" s="1"/>
  <c r="J212" i="8"/>
  <c r="R211" i="8"/>
  <c r="U211" i="8" s="1"/>
  <c r="AG215" i="8"/>
  <c r="AN215" i="8"/>
  <c r="AH214" i="8"/>
  <c r="U216" i="10"/>
  <c r="N216" i="10"/>
  <c r="O215" i="10"/>
  <c r="AL210" i="8"/>
  <c r="AM209" i="8" s="1"/>
  <c r="BA211" i="20" l="1"/>
  <c r="BB211" i="20"/>
  <c r="BD210" i="20"/>
  <c r="BE210" i="20" s="1"/>
  <c r="J217" i="11"/>
  <c r="AX217" i="11" s="1"/>
  <c r="AL215" i="11"/>
  <c r="AM214" i="11" s="1"/>
  <c r="V214" i="11"/>
  <c r="R216" i="11"/>
  <c r="U216" i="11" s="1"/>
  <c r="I216" i="10" s="1"/>
  <c r="AC81" i="16"/>
  <c r="X220" i="13"/>
  <c r="AL221" i="13"/>
  <c r="AM220" i="13" s="1"/>
  <c r="AG225" i="13"/>
  <c r="AH224" i="13"/>
  <c r="J223" i="13"/>
  <c r="R222" i="13"/>
  <c r="W222" i="13" s="1"/>
  <c r="F212" i="20" s="1"/>
  <c r="BC212" i="20" s="1"/>
  <c r="AT217" i="10"/>
  <c r="AS218" i="10"/>
  <c r="AG219" i="11"/>
  <c r="AN219" i="11"/>
  <c r="AH218" i="11"/>
  <c r="BA218" i="10"/>
  <c r="BB218" i="10" s="1"/>
  <c r="AK218" i="10"/>
  <c r="AL218" i="10" s="1"/>
  <c r="AC217" i="10"/>
  <c r="AD217" i="10" s="1"/>
  <c r="V210" i="8"/>
  <c r="S211" i="10"/>
  <c r="T210" i="10" s="1"/>
  <c r="J213" i="8"/>
  <c r="R212" i="8"/>
  <c r="U212" i="8" s="1"/>
  <c r="AG216" i="8"/>
  <c r="AN216" i="8"/>
  <c r="AH215" i="8"/>
  <c r="U217" i="10"/>
  <c r="N217" i="10"/>
  <c r="O216" i="10"/>
  <c r="AL211" i="8"/>
  <c r="AM210" i="8" s="1"/>
  <c r="BA212" i="20" l="1"/>
  <c r="BB212" i="20"/>
  <c r="BD211" i="20"/>
  <c r="BE211" i="20" s="1"/>
  <c r="R217" i="11"/>
  <c r="U217" i="11" s="1"/>
  <c r="I217" i="10" s="1"/>
  <c r="J218" i="11"/>
  <c r="AX218" i="11" s="1"/>
  <c r="V215" i="11"/>
  <c r="AL216" i="11"/>
  <c r="AM215" i="11" s="1"/>
  <c r="AC82" i="16"/>
  <c r="X221" i="13"/>
  <c r="AL222" i="13"/>
  <c r="AM221" i="13" s="1"/>
  <c r="AG226" i="13"/>
  <c r="AH225" i="13"/>
  <c r="R223" i="13"/>
  <c r="W223" i="13" s="1"/>
  <c r="F213" i="20" s="1"/>
  <c r="BC213" i="20" s="1"/>
  <c r="J224" i="13"/>
  <c r="AT218" i="10"/>
  <c r="AS219" i="10"/>
  <c r="AG220" i="11"/>
  <c r="AN220" i="11"/>
  <c r="AH219" i="11"/>
  <c r="BA219" i="10"/>
  <c r="BB219" i="10" s="1"/>
  <c r="AK219" i="10"/>
  <c r="AL219" i="10" s="1"/>
  <c r="AC218" i="10"/>
  <c r="AD218" i="10" s="1"/>
  <c r="V211" i="8"/>
  <c r="S212" i="10"/>
  <c r="T211" i="10" s="1"/>
  <c r="R213" i="8"/>
  <c r="U213" i="8" s="1"/>
  <c r="J214" i="8"/>
  <c r="AG217" i="8"/>
  <c r="AN217" i="8"/>
  <c r="AH216" i="8"/>
  <c r="U218" i="10"/>
  <c r="N218" i="10"/>
  <c r="O217" i="10"/>
  <c r="AL212" i="8"/>
  <c r="AM211" i="8" s="1"/>
  <c r="BA213" i="20" l="1"/>
  <c r="BB213" i="20"/>
  <c r="BD212" i="20"/>
  <c r="BE212" i="20" s="1"/>
  <c r="J219" i="11"/>
  <c r="AX219" i="11" s="1"/>
  <c r="R218" i="11"/>
  <c r="U218" i="11" s="1"/>
  <c r="I218" i="10" s="1"/>
  <c r="AL217" i="11"/>
  <c r="AM216" i="11" s="1"/>
  <c r="V216" i="11"/>
  <c r="AC83" i="16"/>
  <c r="X222" i="13"/>
  <c r="AL223" i="13"/>
  <c r="AM222" i="13" s="1"/>
  <c r="J225" i="13"/>
  <c r="R224" i="13"/>
  <c r="W224" i="13" s="1"/>
  <c r="F214" i="20" s="1"/>
  <c r="BC214" i="20" s="1"/>
  <c r="AG227" i="13"/>
  <c r="AH226" i="13"/>
  <c r="AT219" i="10"/>
  <c r="AS220" i="10"/>
  <c r="AG221" i="11"/>
  <c r="AN221" i="11"/>
  <c r="AH220" i="11"/>
  <c r="BA220" i="10"/>
  <c r="BB220" i="10" s="1"/>
  <c r="AK220" i="10"/>
  <c r="AL220" i="10" s="1"/>
  <c r="AC219" i="10"/>
  <c r="AD219" i="10" s="1"/>
  <c r="V212" i="8"/>
  <c r="S213" i="10"/>
  <c r="T212" i="10" s="1"/>
  <c r="R214" i="8"/>
  <c r="U214" i="8" s="1"/>
  <c r="J215" i="8"/>
  <c r="AG218" i="8"/>
  <c r="AN218" i="8"/>
  <c r="AH217" i="8"/>
  <c r="U219" i="10"/>
  <c r="N219" i="10"/>
  <c r="O218" i="10"/>
  <c r="AL213" i="8"/>
  <c r="AM212" i="8" s="1"/>
  <c r="BA214" i="20" l="1"/>
  <c r="BB214" i="20"/>
  <c r="BD213" i="20"/>
  <c r="BE213" i="20" s="1"/>
  <c r="R219" i="11"/>
  <c r="U219" i="11" s="1"/>
  <c r="I219" i="10" s="1"/>
  <c r="J220" i="11"/>
  <c r="AX220" i="11" s="1"/>
  <c r="AL218" i="11"/>
  <c r="AM217" i="11" s="1"/>
  <c r="V217" i="11"/>
  <c r="AC84" i="16"/>
  <c r="X223" i="13"/>
  <c r="AL224" i="13"/>
  <c r="AM223" i="13" s="1"/>
  <c r="AG228" i="13"/>
  <c r="AH227" i="13"/>
  <c r="R225" i="13"/>
  <c r="W225" i="13" s="1"/>
  <c r="F215" i="20" s="1"/>
  <c r="BC215" i="20" s="1"/>
  <c r="J226" i="13"/>
  <c r="AT220" i="10"/>
  <c r="AS221" i="10"/>
  <c r="AG222" i="11"/>
  <c r="AN222" i="11"/>
  <c r="AH221" i="11"/>
  <c r="BA221" i="10"/>
  <c r="BB221" i="10" s="1"/>
  <c r="AK221" i="10"/>
  <c r="AL221" i="10" s="1"/>
  <c r="AC220" i="10"/>
  <c r="AD220" i="10" s="1"/>
  <c r="V213" i="8"/>
  <c r="S214" i="10"/>
  <c r="T213" i="10" s="1"/>
  <c r="J216" i="8"/>
  <c r="R215" i="8"/>
  <c r="U215" i="8" s="1"/>
  <c r="AG219" i="8"/>
  <c r="AN219" i="8"/>
  <c r="AH218" i="8"/>
  <c r="U220" i="10"/>
  <c r="N220" i="10"/>
  <c r="O219" i="10"/>
  <c r="AL214" i="8"/>
  <c r="AM213" i="8" s="1"/>
  <c r="BA215" i="20" l="1"/>
  <c r="BB215" i="20"/>
  <c r="BD214" i="20"/>
  <c r="BE214" i="20" s="1"/>
  <c r="J221" i="11"/>
  <c r="AX221" i="11" s="1"/>
  <c r="R220" i="11"/>
  <c r="U220" i="11" s="1"/>
  <c r="I220" i="10" s="1"/>
  <c r="AL219" i="11"/>
  <c r="AM218" i="11" s="1"/>
  <c r="V218" i="11"/>
  <c r="AC85" i="16"/>
  <c r="X224" i="13"/>
  <c r="AL225" i="13"/>
  <c r="AM224" i="13" s="1"/>
  <c r="AG229" i="13"/>
  <c r="AH228" i="13"/>
  <c r="J227" i="13"/>
  <c r="R226" i="13"/>
  <c r="W226" i="13" s="1"/>
  <c r="F216" i="20" s="1"/>
  <c r="BC216" i="20" s="1"/>
  <c r="AT221" i="10"/>
  <c r="AS222" i="10"/>
  <c r="AG223" i="11"/>
  <c r="AN223" i="11"/>
  <c r="AH222" i="11"/>
  <c r="BA222" i="10"/>
  <c r="BB222" i="10" s="1"/>
  <c r="AK222" i="10"/>
  <c r="AL222" i="10" s="1"/>
  <c r="AC221" i="10"/>
  <c r="AD221" i="10" s="1"/>
  <c r="V214" i="8"/>
  <c r="S215" i="10"/>
  <c r="T214" i="10" s="1"/>
  <c r="J217" i="8"/>
  <c r="R216" i="8"/>
  <c r="U216" i="8" s="1"/>
  <c r="AG220" i="8"/>
  <c r="AN220" i="8"/>
  <c r="AH219" i="8"/>
  <c r="U221" i="10"/>
  <c r="N221" i="10"/>
  <c r="O220" i="10"/>
  <c r="AL215" i="8"/>
  <c r="AM214" i="8" s="1"/>
  <c r="BA216" i="20" l="1"/>
  <c r="BB216" i="20"/>
  <c r="BD215" i="20"/>
  <c r="BE215" i="20" s="1"/>
  <c r="J222" i="11"/>
  <c r="AX222" i="11" s="1"/>
  <c r="R221" i="11"/>
  <c r="U221" i="11" s="1"/>
  <c r="I221" i="10" s="1"/>
  <c r="AL220" i="11"/>
  <c r="AM219" i="11" s="1"/>
  <c r="V219" i="11"/>
  <c r="AC86" i="16"/>
  <c r="X225" i="13"/>
  <c r="AL226" i="13"/>
  <c r="AM225" i="13" s="1"/>
  <c r="R227" i="13"/>
  <c r="W227" i="13" s="1"/>
  <c r="F217" i="20" s="1"/>
  <c r="BC217" i="20" s="1"/>
  <c r="J228" i="13"/>
  <c r="AG230" i="13"/>
  <c r="AH229" i="13"/>
  <c r="AT222" i="10"/>
  <c r="AS223" i="10"/>
  <c r="AG224" i="11"/>
  <c r="AN224" i="11"/>
  <c r="AH223" i="11"/>
  <c r="BA223" i="10"/>
  <c r="BB223" i="10" s="1"/>
  <c r="AK223" i="10"/>
  <c r="AL223" i="10" s="1"/>
  <c r="AC222" i="10"/>
  <c r="AD222" i="10" s="1"/>
  <c r="V215" i="8"/>
  <c r="S216" i="10"/>
  <c r="T215" i="10" s="1"/>
  <c r="R217" i="8"/>
  <c r="U217" i="8" s="1"/>
  <c r="J218" i="8"/>
  <c r="AG221" i="8"/>
  <c r="AN221" i="8"/>
  <c r="AH220" i="8"/>
  <c r="U222" i="10"/>
  <c r="N222" i="10"/>
  <c r="O221" i="10"/>
  <c r="AL216" i="8"/>
  <c r="AM215" i="8" s="1"/>
  <c r="BA217" i="20" l="1"/>
  <c r="BB217" i="20"/>
  <c r="BD216" i="20"/>
  <c r="BE216" i="20" s="1"/>
  <c r="J223" i="11"/>
  <c r="AX223" i="11" s="1"/>
  <c r="R222" i="11"/>
  <c r="U222" i="11" s="1"/>
  <c r="I222" i="10" s="1"/>
  <c r="AL221" i="11"/>
  <c r="AM220" i="11" s="1"/>
  <c r="V220" i="11"/>
  <c r="AC87" i="16"/>
  <c r="X226" i="13"/>
  <c r="AL227" i="13"/>
  <c r="AM226" i="13" s="1"/>
  <c r="AG231" i="13"/>
  <c r="AH230" i="13"/>
  <c r="J229" i="13"/>
  <c r="R228" i="13"/>
  <c r="W228" i="13" s="1"/>
  <c r="F218" i="20" s="1"/>
  <c r="BC218" i="20" s="1"/>
  <c r="AT223" i="10"/>
  <c r="AS224" i="10"/>
  <c r="AG225" i="11"/>
  <c r="AN225" i="11"/>
  <c r="AH224" i="11"/>
  <c r="BA224" i="10"/>
  <c r="BB224" i="10" s="1"/>
  <c r="AK224" i="10"/>
  <c r="AL224" i="10" s="1"/>
  <c r="AC223" i="10"/>
  <c r="AD223" i="10" s="1"/>
  <c r="V216" i="8"/>
  <c r="S217" i="10"/>
  <c r="T216" i="10" s="1"/>
  <c r="R218" i="8"/>
  <c r="U218" i="8" s="1"/>
  <c r="J219" i="8"/>
  <c r="AG222" i="8"/>
  <c r="AN222" i="8"/>
  <c r="AH221" i="8"/>
  <c r="U223" i="10"/>
  <c r="N223" i="10"/>
  <c r="O222" i="10"/>
  <c r="AL217" i="8"/>
  <c r="AM216" i="8" s="1"/>
  <c r="BA218" i="20" l="1"/>
  <c r="BB218" i="20"/>
  <c r="BD217" i="20"/>
  <c r="BE217" i="20" s="1"/>
  <c r="J224" i="11"/>
  <c r="AX224" i="11" s="1"/>
  <c r="R223" i="11"/>
  <c r="U223" i="11" s="1"/>
  <c r="I223" i="10" s="1"/>
  <c r="AL222" i="11"/>
  <c r="AM221" i="11" s="1"/>
  <c r="V221" i="11"/>
  <c r="AC88" i="16"/>
  <c r="X227" i="13"/>
  <c r="AL228" i="13"/>
  <c r="AM227" i="13" s="1"/>
  <c r="R229" i="13"/>
  <c r="W229" i="13" s="1"/>
  <c r="F219" i="20" s="1"/>
  <c r="BC219" i="20" s="1"/>
  <c r="J230" i="13"/>
  <c r="AH231" i="13"/>
  <c r="AG232" i="13"/>
  <c r="AT224" i="10"/>
  <c r="AS225" i="10"/>
  <c r="AG226" i="11"/>
  <c r="AN226" i="11"/>
  <c r="AH225" i="11"/>
  <c r="BA225" i="10"/>
  <c r="BB225" i="10" s="1"/>
  <c r="AK225" i="10"/>
  <c r="AL225" i="10" s="1"/>
  <c r="AC224" i="10"/>
  <c r="AD224" i="10" s="1"/>
  <c r="V217" i="8"/>
  <c r="S218" i="10"/>
  <c r="T217" i="10" s="1"/>
  <c r="R219" i="8"/>
  <c r="U219" i="8" s="1"/>
  <c r="J220" i="8"/>
  <c r="AG223" i="8"/>
  <c r="AN223" i="8"/>
  <c r="AH222" i="8"/>
  <c r="U224" i="10"/>
  <c r="N224" i="10"/>
  <c r="O223" i="10"/>
  <c r="AL218" i="8"/>
  <c r="AM217" i="8" s="1"/>
  <c r="BA219" i="20" l="1"/>
  <c r="BB219" i="20"/>
  <c r="BD218" i="20"/>
  <c r="BE218" i="20" s="1"/>
  <c r="R224" i="11"/>
  <c r="U224" i="11" s="1"/>
  <c r="I224" i="10" s="1"/>
  <c r="J225" i="11"/>
  <c r="AX225" i="11" s="1"/>
  <c r="AL223" i="11"/>
  <c r="AM222" i="11" s="1"/>
  <c r="V222" i="11"/>
  <c r="AC89" i="16"/>
  <c r="X228" i="13"/>
  <c r="AL229" i="13"/>
  <c r="AM228" i="13" s="1"/>
  <c r="AG233" i="13"/>
  <c r="AH232" i="13"/>
  <c r="J231" i="13"/>
  <c r="R230" i="13"/>
  <c r="W230" i="13" s="1"/>
  <c r="F220" i="20" s="1"/>
  <c r="BC220" i="20" s="1"/>
  <c r="AT225" i="10"/>
  <c r="AS226" i="10"/>
  <c r="AG227" i="11"/>
  <c r="AN227" i="11"/>
  <c r="AH226" i="11"/>
  <c r="BA226" i="10"/>
  <c r="BB226" i="10" s="1"/>
  <c r="AK226" i="10"/>
  <c r="AL226" i="10" s="1"/>
  <c r="AC225" i="10"/>
  <c r="AD225" i="10" s="1"/>
  <c r="V218" i="8"/>
  <c r="S219" i="10"/>
  <c r="T218" i="10" s="1"/>
  <c r="R220" i="8"/>
  <c r="U220" i="8" s="1"/>
  <c r="J221" i="8"/>
  <c r="AG224" i="8"/>
  <c r="AN224" i="8"/>
  <c r="AH223" i="8"/>
  <c r="U225" i="10"/>
  <c r="N225" i="10"/>
  <c r="O224" i="10"/>
  <c r="AL219" i="8"/>
  <c r="AM218" i="8" s="1"/>
  <c r="BA220" i="20" l="1"/>
  <c r="BB220" i="20"/>
  <c r="BD219" i="20"/>
  <c r="BE219" i="20" s="1"/>
  <c r="J226" i="11"/>
  <c r="AX226" i="11" s="1"/>
  <c r="V223" i="11"/>
  <c r="R225" i="11"/>
  <c r="U225" i="11" s="1"/>
  <c r="I225" i="10" s="1"/>
  <c r="AL224" i="11"/>
  <c r="AM223" i="11" s="1"/>
  <c r="AC90" i="16"/>
  <c r="X229" i="13"/>
  <c r="AL230" i="13"/>
  <c r="AM229" i="13" s="1"/>
  <c r="R231" i="13"/>
  <c r="W231" i="13" s="1"/>
  <c r="F221" i="20" s="1"/>
  <c r="BC221" i="20" s="1"/>
  <c r="J232" i="13"/>
  <c r="AG234" i="13"/>
  <c r="AH233" i="13"/>
  <c r="AT226" i="10"/>
  <c r="AS227" i="10"/>
  <c r="AG228" i="11"/>
  <c r="AN228" i="11"/>
  <c r="AH227" i="11"/>
  <c r="BA227" i="10"/>
  <c r="BB227" i="10" s="1"/>
  <c r="AK227" i="10"/>
  <c r="AL227" i="10" s="1"/>
  <c r="AC226" i="10"/>
  <c r="AD226" i="10" s="1"/>
  <c r="V219" i="8"/>
  <c r="S220" i="10"/>
  <c r="T219" i="10" s="1"/>
  <c r="R221" i="8"/>
  <c r="U221" i="8" s="1"/>
  <c r="J222" i="8"/>
  <c r="AG225" i="8"/>
  <c r="AN225" i="8"/>
  <c r="AH224" i="8"/>
  <c r="U226" i="10"/>
  <c r="N226" i="10"/>
  <c r="O225" i="10"/>
  <c r="AL220" i="8"/>
  <c r="AM219" i="8" s="1"/>
  <c r="BA221" i="20" l="1"/>
  <c r="BB221" i="20"/>
  <c r="BD220" i="20"/>
  <c r="BE220" i="20" s="1"/>
  <c r="R226" i="11"/>
  <c r="U226" i="11" s="1"/>
  <c r="I226" i="10" s="1"/>
  <c r="J227" i="11"/>
  <c r="AX227" i="11" s="1"/>
  <c r="AL225" i="11"/>
  <c r="AM224" i="11" s="1"/>
  <c r="V224" i="11"/>
  <c r="AC91" i="16"/>
  <c r="X230" i="13"/>
  <c r="AL231" i="13"/>
  <c r="AM230" i="13" s="1"/>
  <c r="AG235" i="13"/>
  <c r="AH234" i="13"/>
  <c r="J233" i="13"/>
  <c r="R232" i="13"/>
  <c r="W232" i="13" s="1"/>
  <c r="F222" i="20" s="1"/>
  <c r="BC222" i="20" s="1"/>
  <c r="AT227" i="10"/>
  <c r="AS228" i="10"/>
  <c r="AG229" i="11"/>
  <c r="AN229" i="11"/>
  <c r="AH228" i="11"/>
  <c r="BA228" i="10"/>
  <c r="BB228" i="10" s="1"/>
  <c r="AK228" i="10"/>
  <c r="AL228" i="10" s="1"/>
  <c r="AC227" i="10"/>
  <c r="AD227" i="10" s="1"/>
  <c r="V220" i="8"/>
  <c r="S221" i="10"/>
  <c r="T220" i="10" s="1"/>
  <c r="R222" i="8"/>
  <c r="U222" i="8" s="1"/>
  <c r="J223" i="8"/>
  <c r="AG226" i="8"/>
  <c r="AN226" i="8"/>
  <c r="AH225" i="8"/>
  <c r="U227" i="10"/>
  <c r="N227" i="10"/>
  <c r="O226" i="10"/>
  <c r="AL221" i="8"/>
  <c r="AM220" i="8" s="1"/>
  <c r="BA222" i="20" l="1"/>
  <c r="BB222" i="20"/>
  <c r="BD221" i="20"/>
  <c r="BE221" i="20" s="1"/>
  <c r="R227" i="11"/>
  <c r="U227" i="11" s="1"/>
  <c r="I227" i="10" s="1"/>
  <c r="J228" i="11"/>
  <c r="AX228" i="11" s="1"/>
  <c r="V225" i="11"/>
  <c r="AL226" i="11"/>
  <c r="AM225" i="11" s="1"/>
  <c r="AC92" i="16"/>
  <c r="X231" i="13"/>
  <c r="AL232" i="13"/>
  <c r="AM231" i="13" s="1"/>
  <c r="AG236" i="13"/>
  <c r="AH235" i="13"/>
  <c r="R233" i="13"/>
  <c r="W233" i="13" s="1"/>
  <c r="F223" i="20" s="1"/>
  <c r="BC223" i="20" s="1"/>
  <c r="J234" i="13"/>
  <c r="AT228" i="10"/>
  <c r="AS229" i="10"/>
  <c r="AG230" i="11"/>
  <c r="AN230" i="11"/>
  <c r="AH229" i="11"/>
  <c r="BA229" i="10"/>
  <c r="BB229" i="10" s="1"/>
  <c r="AK229" i="10"/>
  <c r="AL229" i="10" s="1"/>
  <c r="AC228" i="10"/>
  <c r="AD228" i="10" s="1"/>
  <c r="V221" i="8"/>
  <c r="S222" i="10"/>
  <c r="T221" i="10" s="1"/>
  <c r="R223" i="8"/>
  <c r="U223" i="8" s="1"/>
  <c r="J224" i="8"/>
  <c r="AG227" i="8"/>
  <c r="AN227" i="8"/>
  <c r="AH226" i="8"/>
  <c r="U228" i="10"/>
  <c r="N228" i="10"/>
  <c r="O227" i="10"/>
  <c r="AL222" i="8"/>
  <c r="AM221" i="8" s="1"/>
  <c r="BA223" i="20" l="1"/>
  <c r="BB223" i="20"/>
  <c r="BD222" i="20"/>
  <c r="BE222" i="20" s="1"/>
  <c r="J229" i="11"/>
  <c r="AX229" i="11" s="1"/>
  <c r="AL227" i="11"/>
  <c r="AM226" i="11" s="1"/>
  <c r="V226" i="11"/>
  <c r="R228" i="11"/>
  <c r="U228" i="11" s="1"/>
  <c r="I228" i="10" s="1"/>
  <c r="AC93" i="16"/>
  <c r="X232" i="13"/>
  <c r="AL233" i="13"/>
  <c r="AM232" i="13" s="1"/>
  <c r="AG237" i="13"/>
  <c r="AH236" i="13"/>
  <c r="J235" i="13"/>
  <c r="R234" i="13"/>
  <c r="W234" i="13" s="1"/>
  <c r="F224" i="20" s="1"/>
  <c r="BC224" i="20" s="1"/>
  <c r="AT229" i="10"/>
  <c r="AS230" i="10"/>
  <c r="AG231" i="11"/>
  <c r="AN231" i="11"/>
  <c r="AH230" i="11"/>
  <c r="BA230" i="10"/>
  <c r="BB230" i="10" s="1"/>
  <c r="AK230" i="10"/>
  <c r="AL230" i="10" s="1"/>
  <c r="AC229" i="10"/>
  <c r="AD229" i="10" s="1"/>
  <c r="V222" i="8"/>
  <c r="S223" i="10"/>
  <c r="T222" i="10" s="1"/>
  <c r="R224" i="8"/>
  <c r="U224" i="8" s="1"/>
  <c r="J225" i="8"/>
  <c r="AG228" i="8"/>
  <c r="AN228" i="8"/>
  <c r="AH227" i="8"/>
  <c r="U229" i="10"/>
  <c r="O228" i="10"/>
  <c r="N229" i="10"/>
  <c r="AL223" i="8"/>
  <c r="AM222" i="8" s="1"/>
  <c r="BA224" i="20" l="1"/>
  <c r="BB224" i="20"/>
  <c r="BD223" i="20"/>
  <c r="BE223" i="20" s="1"/>
  <c r="R229" i="11"/>
  <c r="U229" i="11" s="1"/>
  <c r="I229" i="10" s="1"/>
  <c r="J230" i="11"/>
  <c r="AX230" i="11" s="1"/>
  <c r="AL228" i="11"/>
  <c r="AM227" i="11" s="1"/>
  <c r="V227" i="11"/>
  <c r="AC94" i="16"/>
  <c r="X233" i="13"/>
  <c r="AL234" i="13"/>
  <c r="AM233" i="13" s="1"/>
  <c r="R235" i="13"/>
  <c r="W235" i="13" s="1"/>
  <c r="F225" i="20" s="1"/>
  <c r="BC225" i="20" s="1"/>
  <c r="J236" i="13"/>
  <c r="AG238" i="13"/>
  <c r="AH237" i="13"/>
  <c r="AT230" i="10"/>
  <c r="AS231" i="10"/>
  <c r="AG232" i="11"/>
  <c r="AN232" i="11"/>
  <c r="AH231" i="11"/>
  <c r="BA231" i="10"/>
  <c r="BB231" i="10" s="1"/>
  <c r="AK231" i="10"/>
  <c r="AL231" i="10" s="1"/>
  <c r="AC230" i="10"/>
  <c r="AD230" i="10" s="1"/>
  <c r="V223" i="8"/>
  <c r="S224" i="10"/>
  <c r="T223" i="10" s="1"/>
  <c r="R225" i="8"/>
  <c r="U225" i="8" s="1"/>
  <c r="J226" i="8"/>
  <c r="AG229" i="8"/>
  <c r="AN229" i="8"/>
  <c r="AH228" i="8"/>
  <c r="U230" i="10"/>
  <c r="O229" i="10"/>
  <c r="N230" i="10"/>
  <c r="AL224" i="8"/>
  <c r="AM223" i="8" s="1"/>
  <c r="BA225" i="20" l="1"/>
  <c r="BB225" i="20"/>
  <c r="BD224" i="20"/>
  <c r="BE224" i="20" s="1"/>
  <c r="V228" i="11"/>
  <c r="J231" i="11"/>
  <c r="AX231" i="11" s="1"/>
  <c r="AL229" i="11"/>
  <c r="AM228" i="11" s="1"/>
  <c r="R230" i="11"/>
  <c r="U230" i="11" s="1"/>
  <c r="I230" i="10" s="1"/>
  <c r="AC95" i="16"/>
  <c r="X234" i="13"/>
  <c r="AL235" i="13"/>
  <c r="AM234" i="13" s="1"/>
  <c r="AG239" i="13"/>
  <c r="AH238" i="13"/>
  <c r="J237" i="13"/>
  <c r="R236" i="13"/>
  <c r="W236" i="13" s="1"/>
  <c r="F226" i="20" s="1"/>
  <c r="BC226" i="20" s="1"/>
  <c r="AT231" i="10"/>
  <c r="AS232" i="10"/>
  <c r="AG233" i="11"/>
  <c r="AN233" i="11"/>
  <c r="AH232" i="11"/>
  <c r="BA232" i="10"/>
  <c r="BB232" i="10" s="1"/>
  <c r="AK232" i="10"/>
  <c r="AL232" i="10" s="1"/>
  <c r="AC231" i="10"/>
  <c r="AD231" i="10" s="1"/>
  <c r="V224" i="8"/>
  <c r="S225" i="10"/>
  <c r="T224" i="10" s="1"/>
  <c r="R226" i="8"/>
  <c r="U226" i="8" s="1"/>
  <c r="J227" i="8"/>
  <c r="AG230" i="8"/>
  <c r="AN230" i="8"/>
  <c r="AH229" i="8"/>
  <c r="U231" i="10"/>
  <c r="N231" i="10"/>
  <c r="O230" i="10"/>
  <c r="AL225" i="8"/>
  <c r="AM224" i="8" s="1"/>
  <c r="BA226" i="20" l="1"/>
  <c r="BB226" i="20"/>
  <c r="BD225" i="20"/>
  <c r="BE225" i="20" s="1"/>
  <c r="V229" i="11"/>
  <c r="J232" i="11"/>
  <c r="AX232" i="11" s="1"/>
  <c r="AL230" i="11"/>
  <c r="AM229" i="11" s="1"/>
  <c r="R231" i="11"/>
  <c r="U231" i="11" s="1"/>
  <c r="I231" i="10" s="1"/>
  <c r="AC96" i="16"/>
  <c r="X235" i="13"/>
  <c r="AL236" i="13"/>
  <c r="AM235" i="13" s="1"/>
  <c r="AG240" i="13"/>
  <c r="AH239" i="13"/>
  <c r="J238" i="13"/>
  <c r="R237" i="13"/>
  <c r="W237" i="13" s="1"/>
  <c r="F227" i="20" s="1"/>
  <c r="BC227" i="20" s="1"/>
  <c r="AT232" i="10"/>
  <c r="AS233" i="10"/>
  <c r="AG234" i="11"/>
  <c r="AN234" i="11"/>
  <c r="AH233" i="11"/>
  <c r="BA233" i="10"/>
  <c r="BB233" i="10" s="1"/>
  <c r="AK233" i="10"/>
  <c r="AL233" i="10" s="1"/>
  <c r="AC232" i="10"/>
  <c r="AD232" i="10" s="1"/>
  <c r="V225" i="8"/>
  <c r="S226" i="10"/>
  <c r="T225" i="10" s="1"/>
  <c r="R227" i="8"/>
  <c r="U227" i="8" s="1"/>
  <c r="J228" i="8"/>
  <c r="AG231" i="8"/>
  <c r="AN231" i="8"/>
  <c r="AH230" i="8"/>
  <c r="U232" i="10"/>
  <c r="N232" i="10"/>
  <c r="O231" i="10"/>
  <c r="AL226" i="8"/>
  <c r="AM225" i="8" s="1"/>
  <c r="BA227" i="20" l="1"/>
  <c r="BB227" i="20"/>
  <c r="BD226" i="20"/>
  <c r="BE226" i="20" s="1"/>
  <c r="AL231" i="11"/>
  <c r="AM230" i="11" s="1"/>
  <c r="J233" i="11"/>
  <c r="AX233" i="11" s="1"/>
  <c r="R232" i="11"/>
  <c r="U232" i="11" s="1"/>
  <c r="I232" i="10" s="1"/>
  <c r="V230" i="11"/>
  <c r="AC97" i="16"/>
  <c r="X236" i="13"/>
  <c r="AL237" i="13"/>
  <c r="AM236" i="13" s="1"/>
  <c r="AG241" i="13"/>
  <c r="AH240" i="13"/>
  <c r="J239" i="13"/>
  <c r="R238" i="13"/>
  <c r="W238" i="13" s="1"/>
  <c r="F228" i="20" s="1"/>
  <c r="BC228" i="20" s="1"/>
  <c r="AT233" i="10"/>
  <c r="AS234" i="10"/>
  <c r="AG235" i="11"/>
  <c r="AN235" i="11"/>
  <c r="AH234" i="11"/>
  <c r="BA234" i="10"/>
  <c r="BB234" i="10" s="1"/>
  <c r="AK234" i="10"/>
  <c r="AL234" i="10" s="1"/>
  <c r="AC233" i="10"/>
  <c r="AD233" i="10" s="1"/>
  <c r="V226" i="8"/>
  <c r="S227" i="10"/>
  <c r="T226" i="10" s="1"/>
  <c r="R228" i="8"/>
  <c r="U228" i="8" s="1"/>
  <c r="J229" i="8"/>
  <c r="AG232" i="8"/>
  <c r="AN232" i="8"/>
  <c r="AH231" i="8"/>
  <c r="U233" i="10"/>
  <c r="O232" i="10"/>
  <c r="N233" i="10"/>
  <c r="AL227" i="8"/>
  <c r="AM226" i="8" s="1"/>
  <c r="BA228" i="20" l="1"/>
  <c r="BB228" i="20"/>
  <c r="BD227" i="20"/>
  <c r="BE227" i="20" s="1"/>
  <c r="V231" i="11"/>
  <c r="J234" i="11"/>
  <c r="AX234" i="11" s="1"/>
  <c r="R233" i="11"/>
  <c r="U233" i="11" s="1"/>
  <c r="I233" i="10" s="1"/>
  <c r="AL232" i="11"/>
  <c r="AM231" i="11" s="1"/>
  <c r="AC98" i="16"/>
  <c r="X237" i="13"/>
  <c r="AL238" i="13"/>
  <c r="AM237" i="13" s="1"/>
  <c r="R239" i="13"/>
  <c r="W239" i="13" s="1"/>
  <c r="F229" i="20" s="1"/>
  <c r="BC229" i="20" s="1"/>
  <c r="J240" i="13"/>
  <c r="AG242" i="13"/>
  <c r="AH241" i="13"/>
  <c r="AT234" i="10"/>
  <c r="AS235" i="10"/>
  <c r="AG236" i="11"/>
  <c r="AN236" i="11"/>
  <c r="AH235" i="11"/>
  <c r="BA235" i="10"/>
  <c r="BB235" i="10" s="1"/>
  <c r="AK235" i="10"/>
  <c r="AL235" i="10" s="1"/>
  <c r="AC234" i="10"/>
  <c r="AD234" i="10" s="1"/>
  <c r="V227" i="8"/>
  <c r="S228" i="10"/>
  <c r="T227" i="10" s="1"/>
  <c r="R229" i="8"/>
  <c r="U229" i="8" s="1"/>
  <c r="J230" i="8"/>
  <c r="AG233" i="8"/>
  <c r="AN233" i="8"/>
  <c r="AH232" i="8"/>
  <c r="U234" i="10"/>
  <c r="O233" i="10"/>
  <c r="N234" i="10"/>
  <c r="AL228" i="8"/>
  <c r="AM227" i="8" s="1"/>
  <c r="BA229" i="20" l="1"/>
  <c r="BB229" i="20"/>
  <c r="BD228" i="20"/>
  <c r="BE228" i="20" s="1"/>
  <c r="R234" i="11"/>
  <c r="U234" i="11" s="1"/>
  <c r="I234" i="10" s="1"/>
  <c r="V232" i="11"/>
  <c r="AL233" i="11"/>
  <c r="AM232" i="11" s="1"/>
  <c r="J235" i="11"/>
  <c r="AX235" i="11" s="1"/>
  <c r="AC99" i="16"/>
  <c r="X238" i="13"/>
  <c r="AL239" i="13"/>
  <c r="AM238" i="13" s="1"/>
  <c r="AG243" i="13"/>
  <c r="AH242" i="13"/>
  <c r="J241" i="13"/>
  <c r="R240" i="13"/>
  <c r="W240" i="13" s="1"/>
  <c r="F230" i="20" s="1"/>
  <c r="BC230" i="20" s="1"/>
  <c r="AT235" i="10"/>
  <c r="AS236" i="10"/>
  <c r="AG237" i="11"/>
  <c r="AN237" i="11"/>
  <c r="AH236" i="11"/>
  <c r="BA236" i="10"/>
  <c r="BB236" i="10" s="1"/>
  <c r="AK236" i="10"/>
  <c r="AL236" i="10" s="1"/>
  <c r="AC235" i="10"/>
  <c r="AD235" i="10" s="1"/>
  <c r="V228" i="8"/>
  <c r="S229" i="10"/>
  <c r="T228" i="10" s="1"/>
  <c r="R230" i="8"/>
  <c r="U230" i="8" s="1"/>
  <c r="J231" i="8"/>
  <c r="AG234" i="8"/>
  <c r="AN234" i="8"/>
  <c r="AH233" i="8"/>
  <c r="U235" i="10"/>
  <c r="N235" i="10"/>
  <c r="O234" i="10"/>
  <c r="AL229" i="8"/>
  <c r="AM228" i="8" s="1"/>
  <c r="BA230" i="20" l="1"/>
  <c r="BB230" i="20"/>
  <c r="BD229" i="20"/>
  <c r="BE229" i="20" s="1"/>
  <c r="R235" i="11"/>
  <c r="U235" i="11" s="1"/>
  <c r="I235" i="10" s="1"/>
  <c r="J236" i="11"/>
  <c r="AX236" i="11" s="1"/>
  <c r="V233" i="11"/>
  <c r="AL234" i="11"/>
  <c r="AM233" i="11" s="1"/>
  <c r="AC100" i="16"/>
  <c r="X239" i="13"/>
  <c r="AL240" i="13"/>
  <c r="AM239" i="13" s="1"/>
  <c r="J242" i="13"/>
  <c r="R241" i="13"/>
  <c r="W241" i="13" s="1"/>
  <c r="F231" i="20" s="1"/>
  <c r="BC231" i="20" s="1"/>
  <c r="AG244" i="13"/>
  <c r="AH243" i="13"/>
  <c r="AT236" i="10"/>
  <c r="AS237" i="10"/>
  <c r="AN238" i="11"/>
  <c r="AG238" i="11"/>
  <c r="AH237" i="11"/>
  <c r="BA237" i="10"/>
  <c r="BB237" i="10" s="1"/>
  <c r="AK237" i="10"/>
  <c r="AL237" i="10" s="1"/>
  <c r="AC236" i="10"/>
  <c r="AD236" i="10" s="1"/>
  <c r="V229" i="8"/>
  <c r="S230" i="10"/>
  <c r="T229" i="10" s="1"/>
  <c r="R231" i="8"/>
  <c r="U231" i="8" s="1"/>
  <c r="J232" i="8"/>
  <c r="AG235" i="8"/>
  <c r="AN235" i="8"/>
  <c r="AH234" i="8"/>
  <c r="U236" i="10"/>
  <c r="N236" i="10"/>
  <c r="O235" i="10"/>
  <c r="AL230" i="8"/>
  <c r="AM229" i="8" s="1"/>
  <c r="BA231" i="20" l="1"/>
  <c r="BB231" i="20"/>
  <c r="BD230" i="20"/>
  <c r="BE230" i="20" s="1"/>
  <c r="AL235" i="11"/>
  <c r="AM234" i="11" s="1"/>
  <c r="J237" i="11"/>
  <c r="AX237" i="11" s="1"/>
  <c r="V234" i="11"/>
  <c r="R236" i="11"/>
  <c r="U236" i="11" s="1"/>
  <c r="I236" i="10" s="1"/>
  <c r="AC101" i="16"/>
  <c r="X240" i="13"/>
  <c r="AL241" i="13"/>
  <c r="AM240" i="13" s="1"/>
  <c r="AG245" i="13"/>
  <c r="AH244" i="13"/>
  <c r="J243" i="13"/>
  <c r="R242" i="13"/>
  <c r="W242" i="13" s="1"/>
  <c r="F232" i="20" s="1"/>
  <c r="BC232" i="20" s="1"/>
  <c r="AT237" i="10"/>
  <c r="AS238" i="10"/>
  <c r="AN239" i="11"/>
  <c r="AH238" i="11"/>
  <c r="AG239" i="11"/>
  <c r="BA238" i="10"/>
  <c r="BB238" i="10" s="1"/>
  <c r="AK238" i="10"/>
  <c r="AL238" i="10" s="1"/>
  <c r="AC237" i="10"/>
  <c r="AD237" i="10" s="1"/>
  <c r="V230" i="8"/>
  <c r="S231" i="10"/>
  <c r="T230" i="10" s="1"/>
  <c r="R232" i="8"/>
  <c r="U232" i="8" s="1"/>
  <c r="J233" i="8"/>
  <c r="AG236" i="8"/>
  <c r="AN236" i="8"/>
  <c r="AH235" i="8"/>
  <c r="U237" i="10"/>
  <c r="O236" i="10"/>
  <c r="N237" i="10"/>
  <c r="AL231" i="8"/>
  <c r="AM230" i="8" s="1"/>
  <c r="BA232" i="20" l="1"/>
  <c r="BB232" i="20"/>
  <c r="BD231" i="20"/>
  <c r="BE231" i="20" s="1"/>
  <c r="R237" i="11"/>
  <c r="U237" i="11" s="1"/>
  <c r="I237" i="10" s="1"/>
  <c r="J238" i="11"/>
  <c r="AX238" i="11" s="1"/>
  <c r="V235" i="11"/>
  <c r="AL236" i="11"/>
  <c r="AM235" i="11" s="1"/>
  <c r="AC102" i="16"/>
  <c r="X241" i="13"/>
  <c r="AL242" i="13"/>
  <c r="AM241" i="13" s="1"/>
  <c r="AG246" i="13"/>
  <c r="AH245" i="13"/>
  <c r="R243" i="13"/>
  <c r="W243" i="13" s="1"/>
  <c r="F233" i="20" s="1"/>
  <c r="BC233" i="20" s="1"/>
  <c r="J244" i="13"/>
  <c r="AT238" i="10"/>
  <c r="AS239" i="10"/>
  <c r="AG240" i="11"/>
  <c r="AN240" i="11"/>
  <c r="AH239" i="11"/>
  <c r="BA239" i="10"/>
  <c r="BB239" i="10" s="1"/>
  <c r="AK239" i="10"/>
  <c r="AL239" i="10" s="1"/>
  <c r="AC238" i="10"/>
  <c r="AD238" i="10" s="1"/>
  <c r="V231" i="8"/>
  <c r="S232" i="10"/>
  <c r="T231" i="10" s="1"/>
  <c r="R233" i="8"/>
  <c r="U233" i="8" s="1"/>
  <c r="J234" i="8"/>
  <c r="AG237" i="8"/>
  <c r="AN237" i="8"/>
  <c r="AH236" i="8"/>
  <c r="U238" i="10"/>
  <c r="O237" i="10"/>
  <c r="N238" i="10"/>
  <c r="AL232" i="8"/>
  <c r="AM231" i="8" s="1"/>
  <c r="BD232" i="20" l="1"/>
  <c r="BE232" i="20" s="1"/>
  <c r="BA233" i="20"/>
  <c r="BB233" i="20"/>
  <c r="R238" i="11"/>
  <c r="U238" i="11" s="1"/>
  <c r="I238" i="10" s="1"/>
  <c r="AL237" i="11"/>
  <c r="AM236" i="11" s="1"/>
  <c r="V236" i="11"/>
  <c r="J239" i="11"/>
  <c r="AX239" i="11" s="1"/>
  <c r="AC103" i="16"/>
  <c r="X242" i="13"/>
  <c r="AL243" i="13"/>
  <c r="AM242" i="13" s="1"/>
  <c r="AG247" i="13"/>
  <c r="AH246" i="13"/>
  <c r="J245" i="13"/>
  <c r="R244" i="13"/>
  <c r="W244" i="13" s="1"/>
  <c r="F234" i="20" s="1"/>
  <c r="BC234" i="20" s="1"/>
  <c r="AT239" i="10"/>
  <c r="AS240" i="10"/>
  <c r="AG241" i="11"/>
  <c r="AN241" i="11"/>
  <c r="AH240" i="11"/>
  <c r="BA240" i="10"/>
  <c r="BB240" i="10" s="1"/>
  <c r="AK240" i="10"/>
  <c r="AL240" i="10" s="1"/>
  <c r="AC239" i="10"/>
  <c r="AD239" i="10" s="1"/>
  <c r="V232" i="8"/>
  <c r="S233" i="10"/>
  <c r="T232" i="10" s="1"/>
  <c r="R234" i="8"/>
  <c r="U234" i="8" s="1"/>
  <c r="J235" i="8"/>
  <c r="AG238" i="8"/>
  <c r="AN238" i="8"/>
  <c r="AH237" i="8"/>
  <c r="U239" i="10"/>
  <c r="N239" i="10"/>
  <c r="O238" i="10"/>
  <c r="AL233" i="8"/>
  <c r="AM232" i="8" s="1"/>
  <c r="BA234" i="20" l="1"/>
  <c r="BB234" i="20"/>
  <c r="BD233" i="20"/>
  <c r="BE233" i="20" s="1"/>
  <c r="R239" i="11"/>
  <c r="U239" i="11" s="1"/>
  <c r="I239" i="10" s="1"/>
  <c r="V237" i="11"/>
  <c r="AL238" i="11"/>
  <c r="AM237" i="11" s="1"/>
  <c r="J240" i="11"/>
  <c r="AX240" i="11" s="1"/>
  <c r="AC104" i="16"/>
  <c r="X243" i="13"/>
  <c r="AL244" i="13"/>
  <c r="AM243" i="13" s="1"/>
  <c r="AG248" i="13"/>
  <c r="AH247" i="13"/>
  <c r="J246" i="13"/>
  <c r="R245" i="13"/>
  <c r="W245" i="13" s="1"/>
  <c r="F235" i="20" s="1"/>
  <c r="BC235" i="20" s="1"/>
  <c r="AT240" i="10"/>
  <c r="AS241" i="10"/>
  <c r="AG242" i="11"/>
  <c r="AN242" i="11"/>
  <c r="AH241" i="11"/>
  <c r="BA241" i="10"/>
  <c r="BB241" i="10" s="1"/>
  <c r="AK241" i="10"/>
  <c r="AL241" i="10" s="1"/>
  <c r="AC240" i="10"/>
  <c r="AD240" i="10" s="1"/>
  <c r="V233" i="8"/>
  <c r="S234" i="10"/>
  <c r="T233" i="10" s="1"/>
  <c r="R235" i="8"/>
  <c r="U235" i="8" s="1"/>
  <c r="J236" i="8"/>
  <c r="AG239" i="8"/>
  <c r="AN239" i="8"/>
  <c r="AH238" i="8"/>
  <c r="U240" i="10"/>
  <c r="O239" i="10"/>
  <c r="N240" i="10"/>
  <c r="AL234" i="8"/>
  <c r="AM233" i="8" s="1"/>
  <c r="BA235" i="20" l="1"/>
  <c r="BB235" i="20"/>
  <c r="BD234" i="20"/>
  <c r="BE234" i="20" s="1"/>
  <c r="R240" i="11"/>
  <c r="U240" i="11" s="1"/>
  <c r="I240" i="10" s="1"/>
  <c r="J241" i="11"/>
  <c r="AX241" i="11" s="1"/>
  <c r="V238" i="11"/>
  <c r="AL239" i="11"/>
  <c r="AM238" i="11" s="1"/>
  <c r="AC105" i="16"/>
  <c r="X244" i="13"/>
  <c r="AL245" i="13"/>
  <c r="AM244" i="13" s="1"/>
  <c r="J247" i="13"/>
  <c r="R246" i="13"/>
  <c r="W246" i="13" s="1"/>
  <c r="F236" i="20" s="1"/>
  <c r="BC236" i="20" s="1"/>
  <c r="AG249" i="13"/>
  <c r="AH248" i="13"/>
  <c r="AT241" i="10"/>
  <c r="AS242" i="10"/>
  <c r="AG243" i="11"/>
  <c r="AN243" i="11"/>
  <c r="AH242" i="11"/>
  <c r="BA242" i="10"/>
  <c r="BB242" i="10" s="1"/>
  <c r="AK242" i="10"/>
  <c r="AL242" i="10" s="1"/>
  <c r="AC241" i="10"/>
  <c r="AD241" i="10" s="1"/>
  <c r="V234" i="8"/>
  <c r="S235" i="10"/>
  <c r="T234" i="10" s="1"/>
  <c r="R236" i="8"/>
  <c r="U236" i="8" s="1"/>
  <c r="J237" i="8"/>
  <c r="AG240" i="8"/>
  <c r="AN240" i="8"/>
  <c r="AH239" i="8"/>
  <c r="U241" i="10"/>
  <c r="N241" i="10"/>
  <c r="O240" i="10"/>
  <c r="AL235" i="8"/>
  <c r="AM234" i="8" s="1"/>
  <c r="BA236" i="20" l="1"/>
  <c r="BB236" i="20"/>
  <c r="BD235" i="20"/>
  <c r="BE235" i="20" s="1"/>
  <c r="R241" i="11"/>
  <c r="U241" i="11" s="1"/>
  <c r="I241" i="10" s="1"/>
  <c r="J242" i="11"/>
  <c r="AX242" i="11" s="1"/>
  <c r="V239" i="11"/>
  <c r="AL240" i="11"/>
  <c r="AM239" i="11" s="1"/>
  <c r="AC106" i="16"/>
  <c r="X245" i="13"/>
  <c r="AL246" i="13"/>
  <c r="AM245" i="13" s="1"/>
  <c r="AG250" i="13"/>
  <c r="AH249" i="13"/>
  <c r="R247" i="13"/>
  <c r="W247" i="13" s="1"/>
  <c r="F237" i="20" s="1"/>
  <c r="BC237" i="20" s="1"/>
  <c r="J248" i="13"/>
  <c r="AT242" i="10"/>
  <c r="AS243" i="10"/>
  <c r="AG244" i="11"/>
  <c r="AN244" i="11"/>
  <c r="AH243" i="11"/>
  <c r="BA243" i="10"/>
  <c r="BB243" i="10" s="1"/>
  <c r="AK243" i="10"/>
  <c r="AL243" i="10" s="1"/>
  <c r="AC242" i="10"/>
  <c r="AD242" i="10" s="1"/>
  <c r="V235" i="8"/>
  <c r="S236" i="10"/>
  <c r="T235" i="10" s="1"/>
  <c r="R237" i="8"/>
  <c r="U237" i="8" s="1"/>
  <c r="J238" i="8"/>
  <c r="AG241" i="8"/>
  <c r="AN241" i="8"/>
  <c r="AH240" i="8"/>
  <c r="U242" i="10"/>
  <c r="N242" i="10"/>
  <c r="O241" i="10"/>
  <c r="AL236" i="8"/>
  <c r="AM235" i="8" s="1"/>
  <c r="BA237" i="20" l="1"/>
  <c r="BB237" i="20"/>
  <c r="BD236" i="20"/>
  <c r="BE236" i="20" s="1"/>
  <c r="V240" i="11"/>
  <c r="AL241" i="11"/>
  <c r="AM240" i="11" s="1"/>
  <c r="J243" i="11"/>
  <c r="AX243" i="11" s="1"/>
  <c r="R242" i="11"/>
  <c r="U242" i="11" s="1"/>
  <c r="I242" i="10" s="1"/>
  <c r="AC107" i="16"/>
  <c r="X246" i="13"/>
  <c r="AL247" i="13"/>
  <c r="AM246" i="13" s="1"/>
  <c r="J249" i="13"/>
  <c r="R248" i="13"/>
  <c r="W248" i="13" s="1"/>
  <c r="F238" i="20" s="1"/>
  <c r="BC238" i="20" s="1"/>
  <c r="AG251" i="13"/>
  <c r="AH250" i="13"/>
  <c r="AT243" i="10"/>
  <c r="AS244" i="10"/>
  <c r="AG245" i="11"/>
  <c r="AN245" i="11"/>
  <c r="AH244" i="11"/>
  <c r="BA244" i="10"/>
  <c r="BB244" i="10" s="1"/>
  <c r="AK244" i="10"/>
  <c r="AL244" i="10" s="1"/>
  <c r="AC243" i="10"/>
  <c r="AD243" i="10" s="1"/>
  <c r="V236" i="8"/>
  <c r="S237" i="10"/>
  <c r="T236" i="10" s="1"/>
  <c r="R238" i="8"/>
  <c r="U238" i="8" s="1"/>
  <c r="J239" i="8"/>
  <c r="AG242" i="8"/>
  <c r="AN242" i="8"/>
  <c r="AH241" i="8"/>
  <c r="U243" i="10"/>
  <c r="N243" i="10"/>
  <c r="O242" i="10"/>
  <c r="AL237" i="8"/>
  <c r="AM236" i="8" s="1"/>
  <c r="BA238" i="20" l="1"/>
  <c r="BB238" i="20"/>
  <c r="BD237" i="20"/>
  <c r="BE237" i="20" s="1"/>
  <c r="R243" i="11"/>
  <c r="U243" i="11" s="1"/>
  <c r="I243" i="10" s="1"/>
  <c r="AL242" i="11"/>
  <c r="AM241" i="11" s="1"/>
  <c r="V241" i="11"/>
  <c r="J244" i="11"/>
  <c r="AX244" i="11" s="1"/>
  <c r="AC108" i="16"/>
  <c r="X247" i="13"/>
  <c r="AL248" i="13"/>
  <c r="AM247" i="13" s="1"/>
  <c r="AG252" i="13"/>
  <c r="AH251" i="13"/>
  <c r="J250" i="13"/>
  <c r="R249" i="13"/>
  <c r="W249" i="13" s="1"/>
  <c r="F239" i="20" s="1"/>
  <c r="BC239" i="20" s="1"/>
  <c r="AT244" i="10"/>
  <c r="AS245" i="10"/>
  <c r="AG246" i="11"/>
  <c r="AN246" i="11"/>
  <c r="AH245" i="11"/>
  <c r="BA245" i="10"/>
  <c r="BB245" i="10" s="1"/>
  <c r="AK245" i="10"/>
  <c r="AL245" i="10" s="1"/>
  <c r="AC244" i="10"/>
  <c r="AD244" i="10" s="1"/>
  <c r="V237" i="8"/>
  <c r="S238" i="10"/>
  <c r="T237" i="10" s="1"/>
  <c r="R239" i="8"/>
  <c r="U239" i="8" s="1"/>
  <c r="J240" i="8"/>
  <c r="AG243" i="8"/>
  <c r="AN243" i="8"/>
  <c r="AH242" i="8"/>
  <c r="U244" i="10"/>
  <c r="N244" i="10"/>
  <c r="O243" i="10"/>
  <c r="AL238" i="8"/>
  <c r="AM237" i="8" s="1"/>
  <c r="BA239" i="20" l="1"/>
  <c r="BB239" i="20"/>
  <c r="BD238" i="20"/>
  <c r="BE238" i="20" s="1"/>
  <c r="R244" i="11"/>
  <c r="U244" i="11" s="1"/>
  <c r="I244" i="10" s="1"/>
  <c r="J245" i="11"/>
  <c r="AX245" i="11" s="1"/>
  <c r="V242" i="11"/>
  <c r="AL243" i="11"/>
  <c r="AM242" i="11" s="1"/>
  <c r="AC109" i="16"/>
  <c r="X248" i="13"/>
  <c r="AL249" i="13"/>
  <c r="AM248" i="13" s="1"/>
  <c r="J251" i="13"/>
  <c r="R250" i="13"/>
  <c r="W250" i="13" s="1"/>
  <c r="F240" i="20" s="1"/>
  <c r="BC240" i="20" s="1"/>
  <c r="AG253" i="13"/>
  <c r="AH252" i="13"/>
  <c r="AT245" i="10"/>
  <c r="AS246" i="10"/>
  <c r="AG247" i="11"/>
  <c r="AN247" i="11"/>
  <c r="AH246" i="11"/>
  <c r="BA246" i="10"/>
  <c r="BB246" i="10" s="1"/>
  <c r="AK246" i="10"/>
  <c r="AL246" i="10" s="1"/>
  <c r="AC245" i="10"/>
  <c r="AD245" i="10" s="1"/>
  <c r="V238" i="8"/>
  <c r="S239" i="10"/>
  <c r="T238" i="10" s="1"/>
  <c r="R240" i="8"/>
  <c r="U240" i="8" s="1"/>
  <c r="J241" i="8"/>
  <c r="AG244" i="8"/>
  <c r="AN244" i="8"/>
  <c r="AH243" i="8"/>
  <c r="U245" i="10"/>
  <c r="N245" i="10"/>
  <c r="O244" i="10"/>
  <c r="AL239" i="8"/>
  <c r="AM238" i="8" s="1"/>
  <c r="BA240" i="20" l="1"/>
  <c r="BB240" i="20"/>
  <c r="BD239" i="20"/>
  <c r="BE239" i="20" s="1"/>
  <c r="J246" i="11"/>
  <c r="AX246" i="11" s="1"/>
  <c r="AL244" i="11"/>
  <c r="AM243" i="11" s="1"/>
  <c r="V243" i="11"/>
  <c r="R245" i="11"/>
  <c r="U245" i="11" s="1"/>
  <c r="I245" i="10" s="1"/>
  <c r="AC110" i="16"/>
  <c r="X249" i="13"/>
  <c r="AL250" i="13"/>
  <c r="AM249" i="13" s="1"/>
  <c r="R251" i="13"/>
  <c r="W251" i="13" s="1"/>
  <c r="F241" i="20" s="1"/>
  <c r="BC241" i="20" s="1"/>
  <c r="J252" i="13"/>
  <c r="AG254" i="13"/>
  <c r="AH253" i="13"/>
  <c r="AT246" i="10"/>
  <c r="AS247" i="10"/>
  <c r="AG248" i="11"/>
  <c r="AN248" i="11"/>
  <c r="AH247" i="11"/>
  <c r="BA247" i="10"/>
  <c r="BB247" i="10" s="1"/>
  <c r="AK247" i="10"/>
  <c r="AL247" i="10" s="1"/>
  <c r="AC246" i="10"/>
  <c r="AD246" i="10" s="1"/>
  <c r="V239" i="8"/>
  <c r="S240" i="10"/>
  <c r="T239" i="10" s="1"/>
  <c r="R241" i="8"/>
  <c r="U241" i="8" s="1"/>
  <c r="J242" i="8"/>
  <c r="AG245" i="8"/>
  <c r="AN245" i="8"/>
  <c r="AH244" i="8"/>
  <c r="U246" i="10"/>
  <c r="N246" i="10"/>
  <c r="O245" i="10"/>
  <c r="AL240" i="8"/>
  <c r="AM239" i="8" s="1"/>
  <c r="BA241" i="20" l="1"/>
  <c r="BB241" i="20"/>
  <c r="BD240" i="20"/>
  <c r="BE240" i="20" s="1"/>
  <c r="R246" i="11"/>
  <c r="U246" i="11" s="1"/>
  <c r="I246" i="10" s="1"/>
  <c r="J247" i="11"/>
  <c r="AX247" i="11" s="1"/>
  <c r="V244" i="11"/>
  <c r="AL245" i="11"/>
  <c r="AM244" i="11" s="1"/>
  <c r="AC111" i="16"/>
  <c r="X250" i="13"/>
  <c r="AL251" i="13"/>
  <c r="AM250" i="13" s="1"/>
  <c r="AG255" i="13"/>
  <c r="AH254" i="13"/>
  <c r="J253" i="13"/>
  <c r="R252" i="13"/>
  <c r="W252" i="13" s="1"/>
  <c r="F242" i="20" s="1"/>
  <c r="BC242" i="20" s="1"/>
  <c r="AT247" i="10"/>
  <c r="AS248" i="10"/>
  <c r="AG249" i="11"/>
  <c r="AN249" i="11"/>
  <c r="AH248" i="11"/>
  <c r="BA248" i="10"/>
  <c r="BB248" i="10" s="1"/>
  <c r="AK248" i="10"/>
  <c r="AL248" i="10" s="1"/>
  <c r="AC247" i="10"/>
  <c r="AD247" i="10" s="1"/>
  <c r="V240" i="8"/>
  <c r="S241" i="10"/>
  <c r="T240" i="10" s="1"/>
  <c r="R242" i="8"/>
  <c r="U242" i="8" s="1"/>
  <c r="J243" i="8"/>
  <c r="AG246" i="8"/>
  <c r="AN246" i="8"/>
  <c r="AH245" i="8"/>
  <c r="U247" i="10"/>
  <c r="N247" i="10"/>
  <c r="O246" i="10"/>
  <c r="AL241" i="8"/>
  <c r="AM240" i="8" s="1"/>
  <c r="BA242" i="20" l="1"/>
  <c r="BB242" i="20"/>
  <c r="BD241" i="20"/>
  <c r="BE241" i="20" s="1"/>
  <c r="AL246" i="11"/>
  <c r="AM245" i="11" s="1"/>
  <c r="J248" i="11"/>
  <c r="AX248" i="11" s="1"/>
  <c r="V245" i="11"/>
  <c r="R247" i="11"/>
  <c r="U247" i="11" s="1"/>
  <c r="I247" i="10" s="1"/>
  <c r="AC112" i="16"/>
  <c r="X251" i="13"/>
  <c r="AL252" i="13"/>
  <c r="AM251" i="13" s="1"/>
  <c r="J254" i="13"/>
  <c r="R253" i="13"/>
  <c r="W253" i="13" s="1"/>
  <c r="F243" i="20" s="1"/>
  <c r="BC243" i="20" s="1"/>
  <c r="AG256" i="13"/>
  <c r="AH255" i="13"/>
  <c r="AT248" i="10"/>
  <c r="AS249" i="10"/>
  <c r="AG250" i="11"/>
  <c r="AN250" i="11"/>
  <c r="AH249" i="11"/>
  <c r="BA249" i="10"/>
  <c r="BB249" i="10" s="1"/>
  <c r="AK249" i="10"/>
  <c r="AL249" i="10" s="1"/>
  <c r="AC248" i="10"/>
  <c r="AD248" i="10" s="1"/>
  <c r="V241" i="8"/>
  <c r="S242" i="10"/>
  <c r="T241" i="10" s="1"/>
  <c r="R243" i="8"/>
  <c r="U243" i="8" s="1"/>
  <c r="J244" i="8"/>
  <c r="AG247" i="8"/>
  <c r="AN247" i="8"/>
  <c r="AH246" i="8"/>
  <c r="U248" i="10"/>
  <c r="N248" i="10"/>
  <c r="O247" i="10"/>
  <c r="AL242" i="8"/>
  <c r="AM241" i="8" s="1"/>
  <c r="BA243" i="20" l="1"/>
  <c r="BB243" i="20"/>
  <c r="BD242" i="20"/>
  <c r="BE242" i="20" s="1"/>
  <c r="R248" i="11"/>
  <c r="U248" i="11" s="1"/>
  <c r="I248" i="10" s="1"/>
  <c r="J249" i="11"/>
  <c r="AX249" i="11" s="1"/>
  <c r="AL247" i="11"/>
  <c r="AM246" i="11" s="1"/>
  <c r="V246" i="11"/>
  <c r="AC113" i="16"/>
  <c r="X252" i="13"/>
  <c r="AL253" i="13"/>
  <c r="AM252" i="13" s="1"/>
  <c r="AG257" i="13"/>
  <c r="AH256" i="13"/>
  <c r="J255" i="13"/>
  <c r="R254" i="13"/>
  <c r="W254" i="13" s="1"/>
  <c r="F244" i="20" s="1"/>
  <c r="BC244" i="20" s="1"/>
  <c r="AT249" i="10"/>
  <c r="AS250" i="10"/>
  <c r="AG251" i="11"/>
  <c r="AN251" i="11"/>
  <c r="AH250" i="11"/>
  <c r="BA250" i="10"/>
  <c r="BB250" i="10" s="1"/>
  <c r="AK250" i="10"/>
  <c r="AL250" i="10" s="1"/>
  <c r="AC249" i="10"/>
  <c r="AD249" i="10" s="1"/>
  <c r="V242" i="8"/>
  <c r="S243" i="10"/>
  <c r="T242" i="10" s="1"/>
  <c r="R244" i="8"/>
  <c r="U244" i="8" s="1"/>
  <c r="J245" i="8"/>
  <c r="AG248" i="8"/>
  <c r="AN248" i="8"/>
  <c r="AH247" i="8"/>
  <c r="U249" i="10"/>
  <c r="N249" i="10"/>
  <c r="O248" i="10"/>
  <c r="AL243" i="8"/>
  <c r="AM242" i="8" s="1"/>
  <c r="BA244" i="20" l="1"/>
  <c r="BB244" i="20"/>
  <c r="BD243" i="20"/>
  <c r="BE243" i="20" s="1"/>
  <c r="J250" i="11"/>
  <c r="AX250" i="11" s="1"/>
  <c r="AL248" i="11"/>
  <c r="AM247" i="11" s="1"/>
  <c r="V247" i="11"/>
  <c r="R249" i="11"/>
  <c r="U249" i="11" s="1"/>
  <c r="I249" i="10" s="1"/>
  <c r="AC114" i="16"/>
  <c r="X253" i="13"/>
  <c r="AL254" i="13"/>
  <c r="AM253" i="13" s="1"/>
  <c r="R255" i="13"/>
  <c r="W255" i="13" s="1"/>
  <c r="F245" i="20" s="1"/>
  <c r="BC245" i="20" s="1"/>
  <c r="J256" i="13"/>
  <c r="AG258" i="13"/>
  <c r="AH257" i="13"/>
  <c r="AT250" i="10"/>
  <c r="AS251" i="10"/>
  <c r="AG252" i="11"/>
  <c r="AN252" i="11"/>
  <c r="AH251" i="11"/>
  <c r="BA251" i="10"/>
  <c r="BB251" i="10" s="1"/>
  <c r="AK251" i="10"/>
  <c r="AL251" i="10" s="1"/>
  <c r="AC250" i="10"/>
  <c r="AD250" i="10" s="1"/>
  <c r="V243" i="8"/>
  <c r="S244" i="10"/>
  <c r="T243" i="10" s="1"/>
  <c r="R245" i="8"/>
  <c r="U245" i="8" s="1"/>
  <c r="J246" i="8"/>
  <c r="AG249" i="8"/>
  <c r="AN249" i="8"/>
  <c r="AH248" i="8"/>
  <c r="U250" i="10"/>
  <c r="N250" i="10"/>
  <c r="O249" i="10"/>
  <c r="AL244" i="8"/>
  <c r="AM243" i="8" s="1"/>
  <c r="BA245" i="20" l="1"/>
  <c r="BB245" i="20"/>
  <c r="BD244" i="20"/>
  <c r="BE244" i="20" s="1"/>
  <c r="R250" i="11"/>
  <c r="U250" i="11" s="1"/>
  <c r="I250" i="10" s="1"/>
  <c r="J251" i="11"/>
  <c r="AX251" i="11" s="1"/>
  <c r="AL249" i="11"/>
  <c r="AM248" i="11" s="1"/>
  <c r="V248" i="11"/>
  <c r="AC115" i="16"/>
  <c r="X254" i="13"/>
  <c r="AL255" i="13"/>
  <c r="AM254" i="13" s="1"/>
  <c r="AG259" i="13"/>
  <c r="AH258" i="13"/>
  <c r="J257" i="13"/>
  <c r="R256" i="13"/>
  <c r="W256" i="13" s="1"/>
  <c r="F246" i="20" s="1"/>
  <c r="BC246" i="20" s="1"/>
  <c r="AT251" i="10"/>
  <c r="AS252" i="10"/>
  <c r="AG253" i="11"/>
  <c r="AN253" i="11"/>
  <c r="AH252" i="11"/>
  <c r="BA252" i="10"/>
  <c r="BB252" i="10" s="1"/>
  <c r="AK252" i="10"/>
  <c r="AL252" i="10" s="1"/>
  <c r="AC251" i="10"/>
  <c r="AD251" i="10" s="1"/>
  <c r="V244" i="8"/>
  <c r="S245" i="10"/>
  <c r="T244" i="10" s="1"/>
  <c r="R246" i="8"/>
  <c r="U246" i="8" s="1"/>
  <c r="J247" i="8"/>
  <c r="AG250" i="8"/>
  <c r="AN250" i="8"/>
  <c r="AH249" i="8"/>
  <c r="U251" i="10"/>
  <c r="N251" i="10"/>
  <c r="O250" i="10"/>
  <c r="AL245" i="8"/>
  <c r="AM244" i="8" s="1"/>
  <c r="BA246" i="20" l="1"/>
  <c r="BB246" i="20"/>
  <c r="BD245" i="20"/>
  <c r="BE245" i="20" s="1"/>
  <c r="J252" i="11"/>
  <c r="AX252" i="11" s="1"/>
  <c r="AL250" i="11"/>
  <c r="AM249" i="11" s="1"/>
  <c r="V249" i="11"/>
  <c r="R251" i="11"/>
  <c r="U251" i="11" s="1"/>
  <c r="I251" i="10" s="1"/>
  <c r="AC116" i="16"/>
  <c r="X255" i="13"/>
  <c r="AL256" i="13"/>
  <c r="AM255" i="13" s="1"/>
  <c r="AG260" i="13"/>
  <c r="AH259" i="13"/>
  <c r="J258" i="13"/>
  <c r="R257" i="13"/>
  <c r="W257" i="13" s="1"/>
  <c r="F247" i="20" s="1"/>
  <c r="BC247" i="20" s="1"/>
  <c r="AT252" i="10"/>
  <c r="AS253" i="10"/>
  <c r="AG254" i="11"/>
  <c r="AN254" i="11"/>
  <c r="AH253" i="11"/>
  <c r="BA253" i="10"/>
  <c r="BB253" i="10" s="1"/>
  <c r="AK253" i="10"/>
  <c r="AL253" i="10" s="1"/>
  <c r="AC252" i="10"/>
  <c r="AD252" i="10" s="1"/>
  <c r="V245" i="8"/>
  <c r="S246" i="10"/>
  <c r="T245" i="10" s="1"/>
  <c r="R247" i="8"/>
  <c r="U247" i="8" s="1"/>
  <c r="J248" i="8"/>
  <c r="AG251" i="8"/>
  <c r="AN251" i="8"/>
  <c r="AH250" i="8"/>
  <c r="U252" i="10"/>
  <c r="N252" i="10"/>
  <c r="O251" i="10"/>
  <c r="AL246" i="8"/>
  <c r="AM245" i="8" s="1"/>
  <c r="BA247" i="20" l="1"/>
  <c r="BB247" i="20"/>
  <c r="BD246" i="20"/>
  <c r="BE246" i="20" s="1"/>
  <c r="R252" i="11"/>
  <c r="U252" i="11" s="1"/>
  <c r="I252" i="10" s="1"/>
  <c r="J253" i="11"/>
  <c r="AX253" i="11" s="1"/>
  <c r="V250" i="11"/>
  <c r="AL251" i="11"/>
  <c r="AM250" i="11" s="1"/>
  <c r="AC117" i="16"/>
  <c r="X256" i="13"/>
  <c r="AL257" i="13"/>
  <c r="AM256" i="13" s="1"/>
  <c r="AG261" i="13"/>
  <c r="AH260" i="13"/>
  <c r="J259" i="13"/>
  <c r="R258" i="13"/>
  <c r="W258" i="13" s="1"/>
  <c r="F248" i="20" s="1"/>
  <c r="BC248" i="20" s="1"/>
  <c r="AT253" i="10"/>
  <c r="AS254" i="10"/>
  <c r="AG255" i="11"/>
  <c r="AN255" i="11"/>
  <c r="AH254" i="11"/>
  <c r="BA254" i="10"/>
  <c r="BB254" i="10" s="1"/>
  <c r="AK254" i="10"/>
  <c r="AL254" i="10" s="1"/>
  <c r="AC253" i="10"/>
  <c r="AD253" i="10" s="1"/>
  <c r="V246" i="8"/>
  <c r="S247" i="10"/>
  <c r="T246" i="10" s="1"/>
  <c r="R248" i="8"/>
  <c r="U248" i="8" s="1"/>
  <c r="J249" i="8"/>
  <c r="AG252" i="8"/>
  <c r="AN252" i="8"/>
  <c r="AH251" i="8"/>
  <c r="U253" i="10"/>
  <c r="N253" i="10"/>
  <c r="O252" i="10"/>
  <c r="AL247" i="8"/>
  <c r="AM246" i="8" s="1"/>
  <c r="BA248" i="20" l="1"/>
  <c r="BB248" i="20"/>
  <c r="BD247" i="20"/>
  <c r="BE247" i="20" s="1"/>
  <c r="V251" i="11"/>
  <c r="J254" i="11"/>
  <c r="AX254" i="11" s="1"/>
  <c r="R253" i="11"/>
  <c r="U253" i="11" s="1"/>
  <c r="I253" i="10" s="1"/>
  <c r="AL252" i="11"/>
  <c r="AM251" i="11" s="1"/>
  <c r="AC118" i="16"/>
  <c r="X257" i="13"/>
  <c r="AL258" i="13"/>
  <c r="AM257" i="13" s="1"/>
  <c r="AG262" i="13"/>
  <c r="AH261" i="13"/>
  <c r="R259" i="13"/>
  <c r="W259" i="13" s="1"/>
  <c r="F249" i="20" s="1"/>
  <c r="BC249" i="20" s="1"/>
  <c r="J260" i="13"/>
  <c r="AT254" i="10"/>
  <c r="AS255" i="10"/>
  <c r="AG256" i="11"/>
  <c r="AN256" i="11"/>
  <c r="AH255" i="11"/>
  <c r="BA255" i="10"/>
  <c r="BB255" i="10" s="1"/>
  <c r="AK255" i="10"/>
  <c r="AL255" i="10" s="1"/>
  <c r="AC254" i="10"/>
  <c r="AD254" i="10" s="1"/>
  <c r="V247" i="8"/>
  <c r="S248" i="10"/>
  <c r="T247" i="10" s="1"/>
  <c r="R249" i="8"/>
  <c r="U249" i="8" s="1"/>
  <c r="J250" i="8"/>
  <c r="AG253" i="8"/>
  <c r="AN253" i="8"/>
  <c r="AH252" i="8"/>
  <c r="U254" i="10"/>
  <c r="N254" i="10"/>
  <c r="O253" i="10"/>
  <c r="AL248" i="8"/>
  <c r="AM247" i="8" s="1"/>
  <c r="BA249" i="20" l="1"/>
  <c r="BB249" i="20"/>
  <c r="BD248" i="20"/>
  <c r="BE248" i="20" s="1"/>
  <c r="J255" i="11"/>
  <c r="AX255" i="11" s="1"/>
  <c r="R254" i="11"/>
  <c r="U254" i="11" s="1"/>
  <c r="I254" i="10" s="1"/>
  <c r="AL253" i="11"/>
  <c r="AM252" i="11" s="1"/>
  <c r="V252" i="11"/>
  <c r="AC119" i="16"/>
  <c r="X258" i="13"/>
  <c r="AL259" i="13"/>
  <c r="AM258" i="13" s="1"/>
  <c r="AG263" i="13"/>
  <c r="AH262" i="13"/>
  <c r="J261" i="13"/>
  <c r="R260" i="13"/>
  <c r="W260" i="13" s="1"/>
  <c r="F250" i="20" s="1"/>
  <c r="BC250" i="20" s="1"/>
  <c r="AT255" i="10"/>
  <c r="AS256" i="10"/>
  <c r="AG257" i="11"/>
  <c r="AN257" i="11"/>
  <c r="AH256" i="11"/>
  <c r="BA256" i="10"/>
  <c r="BB256" i="10" s="1"/>
  <c r="AK256" i="10"/>
  <c r="AL256" i="10" s="1"/>
  <c r="AC255" i="10"/>
  <c r="AD255" i="10" s="1"/>
  <c r="V248" i="8"/>
  <c r="S249" i="10"/>
  <c r="T248" i="10" s="1"/>
  <c r="R250" i="8"/>
  <c r="U250" i="8" s="1"/>
  <c r="J251" i="8"/>
  <c r="AG254" i="8"/>
  <c r="AN254" i="8"/>
  <c r="AH253" i="8"/>
  <c r="U255" i="10"/>
  <c r="N255" i="10"/>
  <c r="O254" i="10"/>
  <c r="AL249" i="8"/>
  <c r="AM248" i="8" s="1"/>
  <c r="BA250" i="20" l="1"/>
  <c r="BB250" i="20"/>
  <c r="BD249" i="20"/>
  <c r="BE249" i="20" s="1"/>
  <c r="R255" i="11"/>
  <c r="U255" i="11" s="1"/>
  <c r="I255" i="10" s="1"/>
  <c r="J256" i="11"/>
  <c r="AX256" i="11" s="1"/>
  <c r="V253" i="11"/>
  <c r="AL254" i="11"/>
  <c r="AM253" i="11" s="1"/>
  <c r="AC120" i="16"/>
  <c r="X259" i="13"/>
  <c r="AL260" i="13"/>
  <c r="AM259" i="13" s="1"/>
  <c r="J262" i="13"/>
  <c r="R261" i="13"/>
  <c r="W261" i="13" s="1"/>
  <c r="F251" i="20" s="1"/>
  <c r="BC251" i="20" s="1"/>
  <c r="AG264" i="13"/>
  <c r="AH263" i="13"/>
  <c r="AT256" i="10"/>
  <c r="AS257" i="10"/>
  <c r="AG258" i="11"/>
  <c r="AN258" i="11"/>
  <c r="AH257" i="11"/>
  <c r="BA257" i="10"/>
  <c r="BB257" i="10" s="1"/>
  <c r="AK257" i="10"/>
  <c r="AL257" i="10" s="1"/>
  <c r="AC256" i="10"/>
  <c r="AD256" i="10" s="1"/>
  <c r="V249" i="8"/>
  <c r="S250" i="10"/>
  <c r="T249" i="10" s="1"/>
  <c r="R251" i="8"/>
  <c r="U251" i="8" s="1"/>
  <c r="J252" i="8"/>
  <c r="AG255" i="8"/>
  <c r="AN255" i="8"/>
  <c r="AH254" i="8"/>
  <c r="U256" i="10"/>
  <c r="N256" i="10"/>
  <c r="O255" i="10"/>
  <c r="AL250" i="8"/>
  <c r="AM249" i="8" s="1"/>
  <c r="BA251" i="20" l="1"/>
  <c r="BB251" i="20"/>
  <c r="BD250" i="20"/>
  <c r="BE250" i="20" s="1"/>
  <c r="J257" i="11"/>
  <c r="AX257" i="11" s="1"/>
  <c r="R256" i="11"/>
  <c r="U256" i="11" s="1"/>
  <c r="I256" i="10" s="1"/>
  <c r="V254" i="11"/>
  <c r="AL255" i="11"/>
  <c r="AM254" i="11" s="1"/>
  <c r="AC121" i="16"/>
  <c r="X260" i="13"/>
  <c r="AL261" i="13"/>
  <c r="AM260" i="13" s="1"/>
  <c r="J263" i="13"/>
  <c r="R262" i="13"/>
  <c r="W262" i="13" s="1"/>
  <c r="F252" i="20" s="1"/>
  <c r="BC252" i="20" s="1"/>
  <c r="AH264" i="13"/>
  <c r="AG265" i="13"/>
  <c r="AT257" i="10"/>
  <c r="AS258" i="10"/>
  <c r="AG259" i="11"/>
  <c r="AN259" i="11"/>
  <c r="AH258" i="11"/>
  <c r="BA258" i="10"/>
  <c r="BB258" i="10" s="1"/>
  <c r="AK258" i="10"/>
  <c r="AL258" i="10" s="1"/>
  <c r="AC257" i="10"/>
  <c r="AD257" i="10" s="1"/>
  <c r="V250" i="8"/>
  <c r="S251" i="10"/>
  <c r="T250" i="10" s="1"/>
  <c r="R252" i="8"/>
  <c r="U252" i="8" s="1"/>
  <c r="J253" i="8"/>
  <c r="AG256" i="8"/>
  <c r="AN256" i="8"/>
  <c r="AH255" i="8"/>
  <c r="U257" i="10"/>
  <c r="N257" i="10"/>
  <c r="O256" i="10"/>
  <c r="AL251" i="8"/>
  <c r="AM250" i="8" s="1"/>
  <c r="BA252" i="20" l="1"/>
  <c r="BB252" i="20"/>
  <c r="BD251" i="20"/>
  <c r="BE251" i="20" s="1"/>
  <c r="R257" i="11"/>
  <c r="U257" i="11" s="1"/>
  <c r="I257" i="10" s="1"/>
  <c r="J258" i="11"/>
  <c r="AX258" i="11" s="1"/>
  <c r="AL256" i="11"/>
  <c r="AM255" i="11" s="1"/>
  <c r="V255" i="11"/>
  <c r="AC122" i="16"/>
  <c r="X261" i="13"/>
  <c r="AL262" i="13"/>
  <c r="AM261" i="13" s="1"/>
  <c r="AG266" i="13"/>
  <c r="AH265" i="13"/>
  <c r="R263" i="13"/>
  <c r="W263" i="13" s="1"/>
  <c r="F253" i="20" s="1"/>
  <c r="BC253" i="20" s="1"/>
  <c r="J264" i="13"/>
  <c r="AT258" i="10"/>
  <c r="AS259" i="10"/>
  <c r="AG260" i="11"/>
  <c r="AN260" i="11"/>
  <c r="AH259" i="11"/>
  <c r="BA259" i="10"/>
  <c r="BB259" i="10" s="1"/>
  <c r="AK259" i="10"/>
  <c r="AL259" i="10" s="1"/>
  <c r="AC258" i="10"/>
  <c r="AD258" i="10" s="1"/>
  <c r="V251" i="8"/>
  <c r="S252" i="10"/>
  <c r="T251" i="10" s="1"/>
  <c r="R253" i="8"/>
  <c r="U253" i="8" s="1"/>
  <c r="J254" i="8"/>
  <c r="AG257" i="8"/>
  <c r="AN257" i="8"/>
  <c r="AH256" i="8"/>
  <c r="U258" i="10"/>
  <c r="N258" i="10"/>
  <c r="O257" i="10"/>
  <c r="AL252" i="8"/>
  <c r="AM251" i="8" s="1"/>
  <c r="BA253" i="20" l="1"/>
  <c r="BB253" i="20"/>
  <c r="BD252" i="20"/>
  <c r="BE252" i="20" s="1"/>
  <c r="J259" i="11"/>
  <c r="AX259" i="11" s="1"/>
  <c r="V256" i="11"/>
  <c r="R258" i="11"/>
  <c r="U258" i="11" s="1"/>
  <c r="I258" i="10" s="1"/>
  <c r="AL257" i="11"/>
  <c r="AM256" i="11" s="1"/>
  <c r="AC123" i="16"/>
  <c r="X262" i="13"/>
  <c r="AL263" i="13"/>
  <c r="AM262" i="13" s="1"/>
  <c r="J265" i="13"/>
  <c r="R264" i="13"/>
  <c r="W264" i="13" s="1"/>
  <c r="F254" i="20" s="1"/>
  <c r="BC254" i="20" s="1"/>
  <c r="AG267" i="13"/>
  <c r="AH266" i="13"/>
  <c r="AT259" i="10"/>
  <c r="AS260" i="10"/>
  <c r="AG261" i="11"/>
  <c r="AN261" i="11"/>
  <c r="AH260" i="11"/>
  <c r="BA260" i="10"/>
  <c r="BB260" i="10" s="1"/>
  <c r="AK260" i="10"/>
  <c r="AL260" i="10" s="1"/>
  <c r="AC259" i="10"/>
  <c r="AD259" i="10" s="1"/>
  <c r="V252" i="8"/>
  <c r="S253" i="10"/>
  <c r="T252" i="10" s="1"/>
  <c r="R254" i="8"/>
  <c r="U254" i="8" s="1"/>
  <c r="J255" i="8"/>
  <c r="AG258" i="8"/>
  <c r="AN258" i="8"/>
  <c r="AH257" i="8"/>
  <c r="U259" i="10"/>
  <c r="N259" i="10"/>
  <c r="O258" i="10"/>
  <c r="AL253" i="8"/>
  <c r="AM252" i="8" s="1"/>
  <c r="BA254" i="20" l="1"/>
  <c r="BB254" i="20"/>
  <c r="BD253" i="20"/>
  <c r="BE253" i="20" s="1"/>
  <c r="V257" i="11"/>
  <c r="R259" i="11"/>
  <c r="U259" i="11" s="1"/>
  <c r="I259" i="10" s="1"/>
  <c r="AL258" i="11"/>
  <c r="AM257" i="11" s="1"/>
  <c r="J260" i="11"/>
  <c r="AX260" i="11" s="1"/>
  <c r="AC124" i="16"/>
  <c r="X263" i="13"/>
  <c r="AL264" i="13"/>
  <c r="AM263" i="13" s="1"/>
  <c r="AG268" i="13"/>
  <c r="AH267" i="13"/>
  <c r="J266" i="13"/>
  <c r="R265" i="13"/>
  <c r="W265" i="13" s="1"/>
  <c r="F255" i="20" s="1"/>
  <c r="BC255" i="20" s="1"/>
  <c r="AT260" i="10"/>
  <c r="AS261" i="10"/>
  <c r="AG262" i="11"/>
  <c r="AN262" i="11"/>
  <c r="AH261" i="11"/>
  <c r="BA261" i="10"/>
  <c r="BB261" i="10" s="1"/>
  <c r="AK261" i="10"/>
  <c r="AL261" i="10" s="1"/>
  <c r="AC260" i="10"/>
  <c r="AD260" i="10" s="1"/>
  <c r="V253" i="8"/>
  <c r="S254" i="10"/>
  <c r="T253" i="10" s="1"/>
  <c r="R255" i="8"/>
  <c r="U255" i="8" s="1"/>
  <c r="J256" i="8"/>
  <c r="AG259" i="8"/>
  <c r="AN259" i="8"/>
  <c r="AH258" i="8"/>
  <c r="U260" i="10"/>
  <c r="N260" i="10"/>
  <c r="O259" i="10"/>
  <c r="AL254" i="8"/>
  <c r="AM253" i="8" s="1"/>
  <c r="BA255" i="20" l="1"/>
  <c r="BB255" i="20"/>
  <c r="BD254" i="20"/>
  <c r="BE254" i="20" s="1"/>
  <c r="R260" i="11"/>
  <c r="U260" i="11" s="1"/>
  <c r="I260" i="10" s="1"/>
  <c r="J261" i="11"/>
  <c r="AX261" i="11" s="1"/>
  <c r="V258" i="11"/>
  <c r="AL259" i="11"/>
  <c r="AM258" i="11" s="1"/>
  <c r="AC125" i="16"/>
  <c r="X264" i="13"/>
  <c r="AL265" i="13"/>
  <c r="AM264" i="13" s="1"/>
  <c r="R266" i="13"/>
  <c r="W266" i="13" s="1"/>
  <c r="F256" i="20" s="1"/>
  <c r="BC256" i="20" s="1"/>
  <c r="J267" i="13"/>
  <c r="AG269" i="13"/>
  <c r="AH268" i="13"/>
  <c r="AT261" i="10"/>
  <c r="AS262" i="10"/>
  <c r="AG263" i="11"/>
  <c r="AN263" i="11"/>
  <c r="AH262" i="11"/>
  <c r="BA262" i="10"/>
  <c r="BB262" i="10" s="1"/>
  <c r="AK262" i="10"/>
  <c r="AL262" i="10" s="1"/>
  <c r="AC261" i="10"/>
  <c r="AD261" i="10" s="1"/>
  <c r="V254" i="8"/>
  <c r="S255" i="10"/>
  <c r="T254" i="10" s="1"/>
  <c r="R256" i="8"/>
  <c r="U256" i="8" s="1"/>
  <c r="J257" i="8"/>
  <c r="AG260" i="8"/>
  <c r="AN260" i="8"/>
  <c r="AH259" i="8"/>
  <c r="U261" i="10"/>
  <c r="N261" i="10"/>
  <c r="O260" i="10"/>
  <c r="AL255" i="8"/>
  <c r="AM254" i="8" s="1"/>
  <c r="BA256" i="20" l="1"/>
  <c r="BB256" i="20"/>
  <c r="BD255" i="20"/>
  <c r="BE255" i="20" s="1"/>
  <c r="J262" i="11"/>
  <c r="AX262" i="11" s="1"/>
  <c r="V259" i="11"/>
  <c r="R261" i="11"/>
  <c r="U261" i="11" s="1"/>
  <c r="I261" i="10" s="1"/>
  <c r="AL260" i="11"/>
  <c r="AM259" i="11" s="1"/>
  <c r="AC126" i="16"/>
  <c r="X265" i="13"/>
  <c r="AL266" i="13"/>
  <c r="AM265" i="13" s="1"/>
  <c r="AG270" i="13"/>
  <c r="AH269" i="13"/>
  <c r="R267" i="13"/>
  <c r="W267" i="13" s="1"/>
  <c r="F257" i="20" s="1"/>
  <c r="BC257" i="20" s="1"/>
  <c r="J268" i="13"/>
  <c r="AT262" i="10"/>
  <c r="AS263" i="10"/>
  <c r="AG264" i="11"/>
  <c r="AN264" i="11"/>
  <c r="AH263" i="11"/>
  <c r="BA263" i="10"/>
  <c r="BB263" i="10" s="1"/>
  <c r="AK263" i="10"/>
  <c r="AL263" i="10" s="1"/>
  <c r="AC262" i="10"/>
  <c r="AD262" i="10" s="1"/>
  <c r="V255" i="8"/>
  <c r="S256" i="10"/>
  <c r="T255" i="10" s="1"/>
  <c r="R257" i="8"/>
  <c r="U257" i="8" s="1"/>
  <c r="J258" i="8"/>
  <c r="AG261" i="8"/>
  <c r="AN261" i="8"/>
  <c r="AH260" i="8"/>
  <c r="U262" i="10"/>
  <c r="N262" i="10"/>
  <c r="O261" i="10"/>
  <c r="AL256" i="8"/>
  <c r="AM255" i="8" s="1"/>
  <c r="BA257" i="20" l="1"/>
  <c r="BB257" i="20"/>
  <c r="BD256" i="20"/>
  <c r="BE256" i="20" s="1"/>
  <c r="R262" i="11"/>
  <c r="U262" i="11" s="1"/>
  <c r="I262" i="10" s="1"/>
  <c r="J263" i="11"/>
  <c r="AX263" i="11" s="1"/>
  <c r="AL261" i="11"/>
  <c r="AM260" i="11" s="1"/>
  <c r="V260" i="11"/>
  <c r="AC127" i="16"/>
  <c r="X266" i="13"/>
  <c r="AL267" i="13"/>
  <c r="AM266" i="13" s="1"/>
  <c r="J269" i="13"/>
  <c r="R268" i="13"/>
  <c r="W268" i="13" s="1"/>
  <c r="F258" i="20" s="1"/>
  <c r="BC258" i="20" s="1"/>
  <c r="AG271" i="13"/>
  <c r="AH270" i="13"/>
  <c r="AT263" i="10"/>
  <c r="AS264" i="10"/>
  <c r="AG265" i="11"/>
  <c r="AN265" i="11"/>
  <c r="AH264" i="11"/>
  <c r="BA264" i="10"/>
  <c r="BB264" i="10" s="1"/>
  <c r="AK264" i="10"/>
  <c r="AL264" i="10" s="1"/>
  <c r="AC263" i="10"/>
  <c r="AD263" i="10" s="1"/>
  <c r="V256" i="8"/>
  <c r="S257" i="10"/>
  <c r="T256" i="10" s="1"/>
  <c r="R258" i="8"/>
  <c r="U258" i="8" s="1"/>
  <c r="J259" i="8"/>
  <c r="AG262" i="8"/>
  <c r="AN262" i="8"/>
  <c r="AH261" i="8"/>
  <c r="U263" i="10"/>
  <c r="N263" i="10"/>
  <c r="O262" i="10"/>
  <c r="AL257" i="8"/>
  <c r="AM256" i="8" s="1"/>
  <c r="BD257" i="20" l="1"/>
  <c r="BE257" i="20" s="1"/>
  <c r="BA258" i="20"/>
  <c r="BB258" i="20"/>
  <c r="J264" i="11"/>
  <c r="AX264" i="11" s="1"/>
  <c r="AL262" i="11"/>
  <c r="AM261" i="11" s="1"/>
  <c r="V261" i="11"/>
  <c r="R263" i="11"/>
  <c r="U263" i="11" s="1"/>
  <c r="I263" i="10" s="1"/>
  <c r="AC128" i="16"/>
  <c r="X267" i="13"/>
  <c r="AL268" i="13"/>
  <c r="AM267" i="13" s="1"/>
  <c r="AG272" i="13"/>
  <c r="AH271" i="13"/>
  <c r="R269" i="13"/>
  <c r="W269" i="13" s="1"/>
  <c r="F259" i="20" s="1"/>
  <c r="BC259" i="20" s="1"/>
  <c r="J270" i="13"/>
  <c r="AT264" i="10"/>
  <c r="AS265" i="10"/>
  <c r="AG266" i="11"/>
  <c r="AN266" i="11"/>
  <c r="AH265" i="11"/>
  <c r="BA265" i="10"/>
  <c r="BB265" i="10" s="1"/>
  <c r="AK265" i="10"/>
  <c r="AL265" i="10" s="1"/>
  <c r="AC264" i="10"/>
  <c r="AD264" i="10" s="1"/>
  <c r="V257" i="8"/>
  <c r="S258" i="10"/>
  <c r="T257" i="10" s="1"/>
  <c r="R259" i="8"/>
  <c r="U259" i="8" s="1"/>
  <c r="J260" i="8"/>
  <c r="AG263" i="8"/>
  <c r="AN263" i="8"/>
  <c r="AH262" i="8"/>
  <c r="U264" i="10"/>
  <c r="N264" i="10"/>
  <c r="O263" i="10"/>
  <c r="AL258" i="8"/>
  <c r="AM257" i="8" s="1"/>
  <c r="BD258" i="20" l="1"/>
  <c r="BE258" i="20" s="1"/>
  <c r="BA259" i="20"/>
  <c r="BB259" i="20"/>
  <c r="R264" i="11"/>
  <c r="U264" i="11" s="1"/>
  <c r="I264" i="10" s="1"/>
  <c r="J265" i="11"/>
  <c r="AX265" i="11" s="1"/>
  <c r="V262" i="11"/>
  <c r="AL263" i="11"/>
  <c r="AM262" i="11" s="1"/>
  <c r="AC129" i="16"/>
  <c r="X268" i="13"/>
  <c r="AL269" i="13"/>
  <c r="AM268" i="13" s="1"/>
  <c r="J271" i="13"/>
  <c r="R270" i="13"/>
  <c r="W270" i="13" s="1"/>
  <c r="F260" i="20" s="1"/>
  <c r="BC260" i="20" s="1"/>
  <c r="AG273" i="13"/>
  <c r="AH272" i="13"/>
  <c r="AT265" i="10"/>
  <c r="AS266" i="10"/>
  <c r="AG267" i="11"/>
  <c r="AN267" i="11"/>
  <c r="AH266" i="11"/>
  <c r="BA266" i="10"/>
  <c r="BB266" i="10" s="1"/>
  <c r="AK266" i="10"/>
  <c r="AL266" i="10" s="1"/>
  <c r="AC265" i="10"/>
  <c r="AD265" i="10" s="1"/>
  <c r="V258" i="8"/>
  <c r="S259" i="10"/>
  <c r="T258" i="10" s="1"/>
  <c r="R260" i="8"/>
  <c r="U260" i="8" s="1"/>
  <c r="J261" i="8"/>
  <c r="AG264" i="8"/>
  <c r="AN264" i="8"/>
  <c r="AH263" i="8"/>
  <c r="U265" i="10"/>
  <c r="N265" i="10"/>
  <c r="O264" i="10"/>
  <c r="AL259" i="8"/>
  <c r="AM258" i="8" s="1"/>
  <c r="BA260" i="20" l="1"/>
  <c r="BB260" i="20"/>
  <c r="BD259" i="20"/>
  <c r="BE259" i="20" s="1"/>
  <c r="J266" i="11"/>
  <c r="AX266" i="11" s="1"/>
  <c r="AL264" i="11"/>
  <c r="AM263" i="11" s="1"/>
  <c r="V263" i="11"/>
  <c r="R265" i="11"/>
  <c r="U265" i="11" s="1"/>
  <c r="I265" i="10" s="1"/>
  <c r="AC130" i="16"/>
  <c r="X269" i="13"/>
  <c r="AL270" i="13"/>
  <c r="AM269" i="13" s="1"/>
  <c r="AG274" i="13"/>
  <c r="AH273" i="13"/>
  <c r="R271" i="13"/>
  <c r="W271" i="13" s="1"/>
  <c r="F261" i="20" s="1"/>
  <c r="BC261" i="20" s="1"/>
  <c r="J272" i="13"/>
  <c r="AT266" i="10"/>
  <c r="AS267" i="10"/>
  <c r="AG268" i="11"/>
  <c r="AN268" i="11"/>
  <c r="AH267" i="11"/>
  <c r="BA267" i="10"/>
  <c r="BB267" i="10" s="1"/>
  <c r="AK267" i="10"/>
  <c r="AL267" i="10" s="1"/>
  <c r="AC266" i="10"/>
  <c r="AD266" i="10" s="1"/>
  <c r="V259" i="8"/>
  <c r="S260" i="10"/>
  <c r="T259" i="10" s="1"/>
  <c r="R261" i="8"/>
  <c r="U261" i="8" s="1"/>
  <c r="J262" i="8"/>
  <c r="AG265" i="8"/>
  <c r="AN265" i="8"/>
  <c r="AH264" i="8"/>
  <c r="U266" i="10"/>
  <c r="N266" i="10"/>
  <c r="O265" i="10"/>
  <c r="AL260" i="8"/>
  <c r="AM259" i="8" s="1"/>
  <c r="BA261" i="20" l="1"/>
  <c r="BB261" i="20"/>
  <c r="BD260" i="20"/>
  <c r="BE260" i="20" s="1"/>
  <c r="R266" i="11"/>
  <c r="U266" i="11" s="1"/>
  <c r="I266" i="10" s="1"/>
  <c r="J267" i="11"/>
  <c r="AX267" i="11" s="1"/>
  <c r="AL265" i="11"/>
  <c r="AM264" i="11" s="1"/>
  <c r="V264" i="11"/>
  <c r="AC131" i="16"/>
  <c r="X270" i="13"/>
  <c r="AL271" i="13"/>
  <c r="AM270" i="13" s="1"/>
  <c r="J273" i="13"/>
  <c r="R272" i="13"/>
  <c r="W272" i="13" s="1"/>
  <c r="F262" i="20" s="1"/>
  <c r="BC262" i="20" s="1"/>
  <c r="AG275" i="13"/>
  <c r="AH274" i="13"/>
  <c r="AT267" i="10"/>
  <c r="AS268" i="10"/>
  <c r="AG269" i="11"/>
  <c r="AN269" i="11"/>
  <c r="AH268" i="11"/>
  <c r="BA268" i="10"/>
  <c r="BB268" i="10" s="1"/>
  <c r="AK268" i="10"/>
  <c r="AL268" i="10" s="1"/>
  <c r="AC267" i="10"/>
  <c r="AD267" i="10" s="1"/>
  <c r="V260" i="8"/>
  <c r="S261" i="10"/>
  <c r="T260" i="10" s="1"/>
  <c r="R262" i="8"/>
  <c r="U262" i="8" s="1"/>
  <c r="J263" i="8"/>
  <c r="AG266" i="8"/>
  <c r="AN266" i="8"/>
  <c r="AH265" i="8"/>
  <c r="U267" i="10"/>
  <c r="N267" i="10"/>
  <c r="O266" i="10"/>
  <c r="AL261" i="8"/>
  <c r="AM260" i="8" s="1"/>
  <c r="BA262" i="20" l="1"/>
  <c r="BB262" i="20"/>
  <c r="BD261" i="20"/>
  <c r="BE261" i="20" s="1"/>
  <c r="J268" i="11"/>
  <c r="AX268" i="11" s="1"/>
  <c r="R267" i="11"/>
  <c r="U267" i="11" s="1"/>
  <c r="I267" i="10" s="1"/>
  <c r="AL266" i="11"/>
  <c r="AM265" i="11" s="1"/>
  <c r="V265" i="11"/>
  <c r="AC132" i="16"/>
  <c r="X271" i="13"/>
  <c r="AL272" i="13"/>
  <c r="AM271" i="13" s="1"/>
  <c r="AH275" i="13"/>
  <c r="AG276" i="13"/>
  <c r="R273" i="13"/>
  <c r="W273" i="13" s="1"/>
  <c r="F263" i="20" s="1"/>
  <c r="BC263" i="20" s="1"/>
  <c r="J274" i="13"/>
  <c r="AT268" i="10"/>
  <c r="AS269" i="10"/>
  <c r="AG270" i="11"/>
  <c r="AN270" i="11"/>
  <c r="AH269" i="11"/>
  <c r="BA269" i="10"/>
  <c r="BB269" i="10" s="1"/>
  <c r="AK269" i="10"/>
  <c r="AL269" i="10" s="1"/>
  <c r="AC268" i="10"/>
  <c r="AD268" i="10" s="1"/>
  <c r="V261" i="8"/>
  <c r="S262" i="10"/>
  <c r="T261" i="10" s="1"/>
  <c r="R263" i="8"/>
  <c r="U263" i="8" s="1"/>
  <c r="J264" i="8"/>
  <c r="AG267" i="8"/>
  <c r="AN267" i="8"/>
  <c r="AH266" i="8"/>
  <c r="U268" i="10"/>
  <c r="N268" i="10"/>
  <c r="O267" i="10"/>
  <c r="AL262" i="8"/>
  <c r="AM261" i="8" s="1"/>
  <c r="BA263" i="20" l="1"/>
  <c r="BB263" i="20"/>
  <c r="BD262" i="20"/>
  <c r="BE262" i="20" s="1"/>
  <c r="R268" i="11"/>
  <c r="U268" i="11" s="1"/>
  <c r="I268" i="10" s="1"/>
  <c r="J269" i="11"/>
  <c r="AX269" i="11" s="1"/>
  <c r="AL267" i="11"/>
  <c r="AM266" i="11" s="1"/>
  <c r="V266" i="11"/>
  <c r="AC133" i="16"/>
  <c r="X272" i="13"/>
  <c r="AL273" i="13"/>
  <c r="AM272" i="13" s="1"/>
  <c r="AG277" i="13"/>
  <c r="AH276" i="13"/>
  <c r="J275" i="13"/>
  <c r="R274" i="13"/>
  <c r="W274" i="13" s="1"/>
  <c r="F264" i="20" s="1"/>
  <c r="BC264" i="20" s="1"/>
  <c r="AT269" i="10"/>
  <c r="AS270" i="10"/>
  <c r="AG271" i="11"/>
  <c r="AN271" i="11"/>
  <c r="AH270" i="11"/>
  <c r="BA270" i="10"/>
  <c r="BB270" i="10" s="1"/>
  <c r="AK270" i="10"/>
  <c r="AL270" i="10" s="1"/>
  <c r="AC269" i="10"/>
  <c r="AD269" i="10" s="1"/>
  <c r="V262" i="8"/>
  <c r="S263" i="10"/>
  <c r="T262" i="10" s="1"/>
  <c r="R264" i="8"/>
  <c r="U264" i="8" s="1"/>
  <c r="J265" i="8"/>
  <c r="AG268" i="8"/>
  <c r="AN268" i="8"/>
  <c r="AH267" i="8"/>
  <c r="U269" i="10"/>
  <c r="N269" i="10"/>
  <c r="O268" i="10"/>
  <c r="AL263" i="8"/>
  <c r="AM262" i="8" s="1"/>
  <c r="BA264" i="20" l="1"/>
  <c r="BB264" i="20"/>
  <c r="BD263" i="20"/>
  <c r="BE263" i="20" s="1"/>
  <c r="J270" i="11"/>
  <c r="AX270" i="11" s="1"/>
  <c r="R269" i="11"/>
  <c r="U269" i="11" s="1"/>
  <c r="I269" i="10" s="1"/>
  <c r="AL268" i="11"/>
  <c r="AM267" i="11" s="1"/>
  <c r="V267" i="11"/>
  <c r="AC134" i="16"/>
  <c r="X273" i="13"/>
  <c r="AL274" i="13"/>
  <c r="AM273" i="13" s="1"/>
  <c r="R275" i="13"/>
  <c r="W275" i="13" s="1"/>
  <c r="F265" i="20" s="1"/>
  <c r="BC265" i="20" s="1"/>
  <c r="J276" i="13"/>
  <c r="AG278" i="13"/>
  <c r="AH277" i="13"/>
  <c r="AT270" i="10"/>
  <c r="AS271" i="10"/>
  <c r="AG272" i="11"/>
  <c r="AN272" i="11"/>
  <c r="AH271" i="11"/>
  <c r="BA271" i="10"/>
  <c r="BB271" i="10" s="1"/>
  <c r="AK271" i="10"/>
  <c r="AL271" i="10" s="1"/>
  <c r="AC270" i="10"/>
  <c r="AD270" i="10" s="1"/>
  <c r="V263" i="8"/>
  <c r="S264" i="10"/>
  <c r="T263" i="10" s="1"/>
  <c r="R265" i="8"/>
  <c r="U265" i="8" s="1"/>
  <c r="J266" i="8"/>
  <c r="AG269" i="8"/>
  <c r="AN269" i="8"/>
  <c r="AH268" i="8"/>
  <c r="U270" i="10"/>
  <c r="N270" i="10"/>
  <c r="O269" i="10"/>
  <c r="AL264" i="8"/>
  <c r="AM263" i="8" s="1"/>
  <c r="BA265" i="20" l="1"/>
  <c r="BB265" i="20"/>
  <c r="BD264" i="20"/>
  <c r="BE264" i="20" s="1"/>
  <c r="R270" i="11"/>
  <c r="U270" i="11" s="1"/>
  <c r="I270" i="10" s="1"/>
  <c r="J271" i="11"/>
  <c r="AX271" i="11" s="1"/>
  <c r="AL269" i="11"/>
  <c r="AM268" i="11" s="1"/>
  <c r="V268" i="11"/>
  <c r="AC135" i="16"/>
  <c r="X274" i="13"/>
  <c r="AL275" i="13"/>
  <c r="AM274" i="13" s="1"/>
  <c r="J277" i="13"/>
  <c r="R276" i="13"/>
  <c r="W276" i="13" s="1"/>
  <c r="F266" i="20" s="1"/>
  <c r="BC266" i="20" s="1"/>
  <c r="AG279" i="13"/>
  <c r="AH278" i="13"/>
  <c r="AT271" i="10"/>
  <c r="AS272" i="10"/>
  <c r="AG273" i="11"/>
  <c r="AN273" i="11"/>
  <c r="AH272" i="11"/>
  <c r="BA272" i="10"/>
  <c r="BB272" i="10" s="1"/>
  <c r="AK272" i="10"/>
  <c r="AL272" i="10" s="1"/>
  <c r="AC271" i="10"/>
  <c r="AD271" i="10" s="1"/>
  <c r="V264" i="8"/>
  <c r="S265" i="10"/>
  <c r="T264" i="10" s="1"/>
  <c r="R266" i="8"/>
  <c r="U266" i="8" s="1"/>
  <c r="J267" i="8"/>
  <c r="AG270" i="8"/>
  <c r="AN270" i="8"/>
  <c r="AH269" i="8"/>
  <c r="U271" i="10"/>
  <c r="O270" i="10"/>
  <c r="N271" i="10"/>
  <c r="AL265" i="8"/>
  <c r="AM264" i="8" s="1"/>
  <c r="BA266" i="20" l="1"/>
  <c r="BB266" i="20"/>
  <c r="BD265" i="20"/>
  <c r="BE265" i="20" s="1"/>
  <c r="J272" i="11"/>
  <c r="AX272" i="11" s="1"/>
  <c r="AL270" i="11"/>
  <c r="AM269" i="11" s="1"/>
  <c r="V269" i="11"/>
  <c r="R271" i="11"/>
  <c r="U271" i="11" s="1"/>
  <c r="I271" i="10" s="1"/>
  <c r="AC136" i="16"/>
  <c r="X275" i="13"/>
  <c r="AL276" i="13"/>
  <c r="AM275" i="13" s="1"/>
  <c r="AG280" i="13"/>
  <c r="AH279" i="13"/>
  <c r="R277" i="13"/>
  <c r="W277" i="13" s="1"/>
  <c r="F267" i="20" s="1"/>
  <c r="BC267" i="20" s="1"/>
  <c r="J278" i="13"/>
  <c r="AT272" i="10"/>
  <c r="AS273" i="10"/>
  <c r="AG274" i="11"/>
  <c r="AN274" i="11"/>
  <c r="AH273" i="11"/>
  <c r="BA273" i="10"/>
  <c r="BB273" i="10" s="1"/>
  <c r="AK273" i="10"/>
  <c r="AL273" i="10" s="1"/>
  <c r="AC272" i="10"/>
  <c r="AD272" i="10" s="1"/>
  <c r="V265" i="8"/>
  <c r="S266" i="10"/>
  <c r="T265" i="10" s="1"/>
  <c r="R267" i="8"/>
  <c r="U267" i="8" s="1"/>
  <c r="J268" i="8"/>
  <c r="AG271" i="8"/>
  <c r="AN271" i="8"/>
  <c r="AH270" i="8"/>
  <c r="U272" i="10"/>
  <c r="N272" i="10"/>
  <c r="O271" i="10"/>
  <c r="AL266" i="8"/>
  <c r="AM265" i="8" s="1"/>
  <c r="BA267" i="20" l="1"/>
  <c r="BB267" i="20"/>
  <c r="BD266" i="20"/>
  <c r="BE266" i="20" s="1"/>
  <c r="R272" i="11"/>
  <c r="U272" i="11" s="1"/>
  <c r="I272" i="10" s="1"/>
  <c r="J273" i="11"/>
  <c r="AX273" i="11" s="1"/>
  <c r="AL271" i="11"/>
  <c r="AM270" i="11" s="1"/>
  <c r="V270" i="11"/>
  <c r="AC137" i="16"/>
  <c r="X276" i="13"/>
  <c r="AL277" i="13"/>
  <c r="AM276" i="13" s="1"/>
  <c r="J279" i="13"/>
  <c r="R278" i="13"/>
  <c r="W278" i="13" s="1"/>
  <c r="F268" i="20" s="1"/>
  <c r="BC268" i="20" s="1"/>
  <c r="AG281" i="13"/>
  <c r="AH280" i="13"/>
  <c r="AT273" i="10"/>
  <c r="AS274" i="10"/>
  <c r="AG275" i="11"/>
  <c r="AN275" i="11"/>
  <c r="AH274" i="11"/>
  <c r="BA274" i="10"/>
  <c r="BB274" i="10" s="1"/>
  <c r="AK274" i="10"/>
  <c r="AL274" i="10" s="1"/>
  <c r="AC273" i="10"/>
  <c r="AD273" i="10" s="1"/>
  <c r="V266" i="8"/>
  <c r="S267" i="10"/>
  <c r="T266" i="10" s="1"/>
  <c r="R268" i="8"/>
  <c r="U268" i="8" s="1"/>
  <c r="J269" i="8"/>
  <c r="AG272" i="8"/>
  <c r="AN272" i="8"/>
  <c r="AH271" i="8"/>
  <c r="U273" i="10"/>
  <c r="N273" i="10"/>
  <c r="O272" i="10"/>
  <c r="AL267" i="8"/>
  <c r="AM266" i="8" s="1"/>
  <c r="BA268" i="20" l="1"/>
  <c r="BB268" i="20"/>
  <c r="BD267" i="20"/>
  <c r="BE267" i="20" s="1"/>
  <c r="J274" i="11"/>
  <c r="AX274" i="11" s="1"/>
  <c r="AL272" i="11"/>
  <c r="AM271" i="11" s="1"/>
  <c r="V271" i="11"/>
  <c r="R273" i="11"/>
  <c r="U273" i="11" s="1"/>
  <c r="I273" i="10" s="1"/>
  <c r="AC138" i="16"/>
  <c r="X277" i="13"/>
  <c r="AL278" i="13"/>
  <c r="AM277" i="13" s="1"/>
  <c r="AG282" i="13"/>
  <c r="AH281" i="13"/>
  <c r="R279" i="13"/>
  <c r="W279" i="13" s="1"/>
  <c r="F269" i="20" s="1"/>
  <c r="BC269" i="20" s="1"/>
  <c r="J280" i="13"/>
  <c r="AT274" i="10"/>
  <c r="AS275" i="10"/>
  <c r="AN276" i="11"/>
  <c r="AG276" i="11"/>
  <c r="AH275" i="11"/>
  <c r="BA275" i="10"/>
  <c r="BB275" i="10" s="1"/>
  <c r="AK275" i="10"/>
  <c r="AL275" i="10" s="1"/>
  <c r="AC274" i="10"/>
  <c r="AD274" i="10" s="1"/>
  <c r="V267" i="8"/>
  <c r="S268" i="10"/>
  <c r="T267" i="10" s="1"/>
  <c r="R269" i="8"/>
  <c r="U269" i="8" s="1"/>
  <c r="J270" i="8"/>
  <c r="AG273" i="8"/>
  <c r="AN273" i="8"/>
  <c r="AH272" i="8"/>
  <c r="U274" i="10"/>
  <c r="N274" i="10"/>
  <c r="O273" i="10"/>
  <c r="AL268" i="8"/>
  <c r="AM267" i="8" s="1"/>
  <c r="BA269" i="20" l="1"/>
  <c r="BB269" i="20"/>
  <c r="BD268" i="20"/>
  <c r="BE268" i="20" s="1"/>
  <c r="R274" i="11"/>
  <c r="U274" i="11" s="1"/>
  <c r="I274" i="10" s="1"/>
  <c r="J275" i="11"/>
  <c r="AX275" i="11" s="1"/>
  <c r="AL273" i="11"/>
  <c r="AM272" i="11" s="1"/>
  <c r="V272" i="11"/>
  <c r="AC139" i="16"/>
  <c r="X278" i="13"/>
  <c r="AL279" i="13"/>
  <c r="AM278" i="13" s="1"/>
  <c r="J281" i="13"/>
  <c r="R280" i="13"/>
  <c r="W280" i="13" s="1"/>
  <c r="F270" i="20" s="1"/>
  <c r="BC270" i="20" s="1"/>
  <c r="AG283" i="13"/>
  <c r="AH282" i="13"/>
  <c r="AT275" i="10"/>
  <c r="AS276" i="10"/>
  <c r="AH276" i="11"/>
  <c r="AN277" i="11"/>
  <c r="AG277" i="11"/>
  <c r="BA276" i="10"/>
  <c r="BB276" i="10" s="1"/>
  <c r="AK276" i="10"/>
  <c r="AL276" i="10" s="1"/>
  <c r="AC275" i="10"/>
  <c r="AD275" i="10" s="1"/>
  <c r="V268" i="8"/>
  <c r="S269" i="10"/>
  <c r="T268" i="10" s="1"/>
  <c r="R270" i="8"/>
  <c r="U270" i="8" s="1"/>
  <c r="J271" i="8"/>
  <c r="AG274" i="8"/>
  <c r="AN274" i="8"/>
  <c r="AH273" i="8"/>
  <c r="U275" i="10"/>
  <c r="N275" i="10"/>
  <c r="O274" i="10"/>
  <c r="AL269" i="8"/>
  <c r="AM268" i="8" s="1"/>
  <c r="BD269" i="20" l="1"/>
  <c r="BE269" i="20" s="1"/>
  <c r="BA270" i="20"/>
  <c r="BB270" i="20"/>
  <c r="R275" i="11"/>
  <c r="U275" i="11" s="1"/>
  <c r="I275" i="10" s="1"/>
  <c r="J276" i="11"/>
  <c r="AX276" i="11" s="1"/>
  <c r="V273" i="11"/>
  <c r="AL274" i="11"/>
  <c r="AM273" i="11" s="1"/>
  <c r="AC140" i="16"/>
  <c r="X279" i="13"/>
  <c r="AL280" i="13"/>
  <c r="AM279" i="13" s="1"/>
  <c r="AG284" i="13"/>
  <c r="AH283" i="13"/>
  <c r="J282" i="13"/>
  <c r="R281" i="13"/>
  <c r="W281" i="13" s="1"/>
  <c r="F271" i="20" s="1"/>
  <c r="BC271" i="20" s="1"/>
  <c r="AT276" i="10"/>
  <c r="AS277" i="10"/>
  <c r="AH277" i="11"/>
  <c r="AN278" i="11"/>
  <c r="AG278" i="11"/>
  <c r="BA277" i="10"/>
  <c r="BB277" i="10" s="1"/>
  <c r="AK277" i="10"/>
  <c r="AL277" i="10" s="1"/>
  <c r="AC276" i="10"/>
  <c r="AD276" i="10" s="1"/>
  <c r="V269" i="8"/>
  <c r="S270" i="10"/>
  <c r="T269" i="10" s="1"/>
  <c r="R271" i="8"/>
  <c r="U271" i="8" s="1"/>
  <c r="J272" i="8"/>
  <c r="AG275" i="8"/>
  <c r="AN275" i="8"/>
  <c r="AH274" i="8"/>
  <c r="U276" i="10"/>
  <c r="N276" i="10"/>
  <c r="O275" i="10"/>
  <c r="AL270" i="8"/>
  <c r="AM269" i="8" s="1"/>
  <c r="BA271" i="20" l="1"/>
  <c r="BB271" i="20"/>
  <c r="BD270" i="20"/>
  <c r="BE270" i="20" s="1"/>
  <c r="AL275" i="11"/>
  <c r="AM274" i="11" s="1"/>
  <c r="V274" i="11"/>
  <c r="J277" i="11"/>
  <c r="AX277" i="11" s="1"/>
  <c r="R276" i="11"/>
  <c r="U276" i="11" s="1"/>
  <c r="I276" i="10" s="1"/>
  <c r="AC141" i="16"/>
  <c r="X280" i="13"/>
  <c r="AL281" i="13"/>
  <c r="AM280" i="13" s="1"/>
  <c r="J283" i="13"/>
  <c r="R282" i="13"/>
  <c r="W282" i="13" s="1"/>
  <c r="F272" i="20" s="1"/>
  <c r="BC272" i="20" s="1"/>
  <c r="AG285" i="13"/>
  <c r="AH284" i="13"/>
  <c r="AT277" i="10"/>
  <c r="AS278" i="10"/>
  <c r="AH278" i="11"/>
  <c r="AN279" i="11"/>
  <c r="AG279" i="11"/>
  <c r="BA278" i="10"/>
  <c r="BB278" i="10" s="1"/>
  <c r="AK278" i="10"/>
  <c r="AL278" i="10" s="1"/>
  <c r="AC277" i="10"/>
  <c r="AD277" i="10" s="1"/>
  <c r="V270" i="8"/>
  <c r="S271" i="10"/>
  <c r="T270" i="10" s="1"/>
  <c r="R272" i="8"/>
  <c r="U272" i="8" s="1"/>
  <c r="J273" i="8"/>
  <c r="AG276" i="8"/>
  <c r="AN276" i="8"/>
  <c r="AH275" i="8"/>
  <c r="U277" i="10"/>
  <c r="N277" i="10"/>
  <c r="O276" i="10"/>
  <c r="AL271" i="8"/>
  <c r="AM270" i="8" s="1"/>
  <c r="BA272" i="20" l="1"/>
  <c r="BB272" i="20"/>
  <c r="BD271" i="20"/>
  <c r="BE271" i="20" s="1"/>
  <c r="V275" i="11"/>
  <c r="J278" i="11"/>
  <c r="AX278" i="11" s="1"/>
  <c r="R277" i="11"/>
  <c r="U277" i="11" s="1"/>
  <c r="I277" i="10" s="1"/>
  <c r="AL276" i="11"/>
  <c r="AM275" i="11" s="1"/>
  <c r="AC142" i="16"/>
  <c r="X281" i="13"/>
  <c r="AL282" i="13"/>
  <c r="AM281" i="13" s="1"/>
  <c r="AG286" i="13"/>
  <c r="AH285" i="13"/>
  <c r="R283" i="13"/>
  <c r="W283" i="13" s="1"/>
  <c r="F273" i="20" s="1"/>
  <c r="BC273" i="20" s="1"/>
  <c r="J284" i="13"/>
  <c r="AT278" i="10"/>
  <c r="AS279" i="10"/>
  <c r="AH279" i="11"/>
  <c r="AN280" i="11"/>
  <c r="AG280" i="11"/>
  <c r="BA279" i="10"/>
  <c r="BB279" i="10" s="1"/>
  <c r="AK279" i="10"/>
  <c r="AL279" i="10" s="1"/>
  <c r="AC278" i="10"/>
  <c r="AD278" i="10" s="1"/>
  <c r="V271" i="8"/>
  <c r="S272" i="10"/>
  <c r="T271" i="10" s="1"/>
  <c r="R273" i="8"/>
  <c r="U273" i="8" s="1"/>
  <c r="J274" i="8"/>
  <c r="AG277" i="8"/>
  <c r="AN277" i="8"/>
  <c r="AH276" i="8"/>
  <c r="U278" i="10"/>
  <c r="N278" i="10"/>
  <c r="O277" i="10"/>
  <c r="AL272" i="8"/>
  <c r="AM271" i="8" s="1"/>
  <c r="BA273" i="20" l="1"/>
  <c r="BB273" i="20"/>
  <c r="BD272" i="20"/>
  <c r="BE272" i="20" s="1"/>
  <c r="AL277" i="11"/>
  <c r="AM276" i="11" s="1"/>
  <c r="V276" i="11"/>
  <c r="J279" i="11"/>
  <c r="AX279" i="11" s="1"/>
  <c r="R278" i="11"/>
  <c r="U278" i="11" s="1"/>
  <c r="I278" i="10" s="1"/>
  <c r="AC143" i="16"/>
  <c r="X282" i="13"/>
  <c r="AL283" i="13"/>
  <c r="AM282" i="13" s="1"/>
  <c r="AG287" i="13"/>
  <c r="AH286" i="13"/>
  <c r="J285" i="13"/>
  <c r="R284" i="13"/>
  <c r="W284" i="13" s="1"/>
  <c r="F274" i="20" s="1"/>
  <c r="BC274" i="20" s="1"/>
  <c r="AT279" i="10"/>
  <c r="AS280" i="10"/>
  <c r="AH280" i="11"/>
  <c r="AG281" i="11"/>
  <c r="AN281" i="11"/>
  <c r="BA280" i="10"/>
  <c r="BB280" i="10" s="1"/>
  <c r="AK280" i="10"/>
  <c r="AL280" i="10" s="1"/>
  <c r="AC279" i="10"/>
  <c r="AD279" i="10" s="1"/>
  <c r="V272" i="8"/>
  <c r="S273" i="10"/>
  <c r="T272" i="10" s="1"/>
  <c r="R274" i="8"/>
  <c r="U274" i="8" s="1"/>
  <c r="J275" i="8"/>
  <c r="AG278" i="8"/>
  <c r="AN278" i="8"/>
  <c r="AH277" i="8"/>
  <c r="U279" i="10"/>
  <c r="N279" i="10"/>
  <c r="O278" i="10"/>
  <c r="AL273" i="8"/>
  <c r="AM272" i="8" s="1"/>
  <c r="BA274" i="20" l="1"/>
  <c r="BB274" i="20"/>
  <c r="BD273" i="20"/>
  <c r="BE273" i="20" s="1"/>
  <c r="R279" i="11"/>
  <c r="U279" i="11" s="1"/>
  <c r="I279" i="10" s="1"/>
  <c r="J280" i="11"/>
  <c r="AX280" i="11" s="1"/>
  <c r="V277" i="11"/>
  <c r="AL278" i="11"/>
  <c r="AM277" i="11" s="1"/>
  <c r="AC144" i="16"/>
  <c r="X283" i="13"/>
  <c r="AL284" i="13"/>
  <c r="AM283" i="13" s="1"/>
  <c r="AG288" i="13"/>
  <c r="AH287" i="13"/>
  <c r="J286" i="13"/>
  <c r="R285" i="13"/>
  <c r="W285" i="13" s="1"/>
  <c r="F275" i="20" s="1"/>
  <c r="BC275" i="20" s="1"/>
  <c r="AT280" i="10"/>
  <c r="AS281" i="10"/>
  <c r="AH281" i="11"/>
  <c r="AN282" i="11"/>
  <c r="AG282" i="11"/>
  <c r="BA281" i="10"/>
  <c r="BB281" i="10" s="1"/>
  <c r="AK281" i="10"/>
  <c r="AL281" i="10" s="1"/>
  <c r="AC280" i="10"/>
  <c r="AD280" i="10" s="1"/>
  <c r="V273" i="8"/>
  <c r="S274" i="10"/>
  <c r="T273" i="10" s="1"/>
  <c r="R275" i="8"/>
  <c r="U275" i="8" s="1"/>
  <c r="J276" i="8"/>
  <c r="AG279" i="8"/>
  <c r="AN279" i="8"/>
  <c r="AH278" i="8"/>
  <c r="U280" i="10"/>
  <c r="N280" i="10"/>
  <c r="O279" i="10"/>
  <c r="AL274" i="8"/>
  <c r="AM273" i="8" s="1"/>
  <c r="BD274" i="20" l="1"/>
  <c r="BE274" i="20" s="1"/>
  <c r="BA275" i="20"/>
  <c r="BB275" i="20"/>
  <c r="AL279" i="11"/>
  <c r="AM278" i="11" s="1"/>
  <c r="V278" i="11"/>
  <c r="J281" i="11"/>
  <c r="AX281" i="11" s="1"/>
  <c r="R280" i="11"/>
  <c r="U280" i="11" s="1"/>
  <c r="I280" i="10" s="1"/>
  <c r="AC145" i="16"/>
  <c r="X284" i="13"/>
  <c r="AL285" i="13"/>
  <c r="AM284" i="13" s="1"/>
  <c r="J287" i="13"/>
  <c r="R286" i="13"/>
  <c r="W286" i="13" s="1"/>
  <c r="F276" i="20" s="1"/>
  <c r="BC276" i="20" s="1"/>
  <c r="AG289" i="13"/>
  <c r="AH288" i="13"/>
  <c r="AT281" i="10"/>
  <c r="AS282" i="10"/>
  <c r="AH282" i="11"/>
  <c r="AN283" i="11"/>
  <c r="AG283" i="11"/>
  <c r="BA282" i="10"/>
  <c r="BB282" i="10" s="1"/>
  <c r="AK282" i="10"/>
  <c r="AL282" i="10" s="1"/>
  <c r="AC281" i="10"/>
  <c r="AD281" i="10" s="1"/>
  <c r="V274" i="8"/>
  <c r="S275" i="10"/>
  <c r="T274" i="10" s="1"/>
  <c r="R276" i="8"/>
  <c r="U276" i="8" s="1"/>
  <c r="J277" i="8"/>
  <c r="AG280" i="8"/>
  <c r="AN280" i="8"/>
  <c r="AH279" i="8"/>
  <c r="U281" i="10"/>
  <c r="N281" i="10"/>
  <c r="O280" i="10"/>
  <c r="AL275" i="8"/>
  <c r="AM274" i="8" s="1"/>
  <c r="BA276" i="20" l="1"/>
  <c r="BB276" i="20"/>
  <c r="BD275" i="20"/>
  <c r="BE275" i="20" s="1"/>
  <c r="J282" i="11"/>
  <c r="AX282" i="11" s="1"/>
  <c r="V279" i="11"/>
  <c r="R281" i="11"/>
  <c r="U281" i="11" s="1"/>
  <c r="I281" i="10" s="1"/>
  <c r="AL280" i="11"/>
  <c r="AM279" i="11" s="1"/>
  <c r="AC146" i="16"/>
  <c r="X285" i="13"/>
  <c r="AL286" i="13"/>
  <c r="AM285" i="13" s="1"/>
  <c r="AG290" i="13"/>
  <c r="AH289" i="13"/>
  <c r="R287" i="13"/>
  <c r="W287" i="13" s="1"/>
  <c r="F277" i="20" s="1"/>
  <c r="BC277" i="20" s="1"/>
  <c r="J288" i="13"/>
  <c r="AT282" i="10"/>
  <c r="AS283" i="10"/>
  <c r="AH283" i="11"/>
  <c r="AN284" i="11"/>
  <c r="AG284" i="11"/>
  <c r="BA283" i="10"/>
  <c r="BB283" i="10" s="1"/>
  <c r="AK283" i="10"/>
  <c r="AL283" i="10" s="1"/>
  <c r="AC282" i="10"/>
  <c r="AD282" i="10" s="1"/>
  <c r="V275" i="8"/>
  <c r="S276" i="10"/>
  <c r="T275" i="10" s="1"/>
  <c r="R277" i="8"/>
  <c r="U277" i="8" s="1"/>
  <c r="J278" i="8"/>
  <c r="AG281" i="8"/>
  <c r="AN281" i="8"/>
  <c r="AH280" i="8"/>
  <c r="U282" i="10"/>
  <c r="N282" i="10"/>
  <c r="O281" i="10"/>
  <c r="AL276" i="8"/>
  <c r="AM275" i="8" s="1"/>
  <c r="BA277" i="20" l="1"/>
  <c r="BB277" i="20"/>
  <c r="BD276" i="20"/>
  <c r="BE276" i="20" s="1"/>
  <c r="J283" i="11"/>
  <c r="AX283" i="11" s="1"/>
  <c r="R282" i="11"/>
  <c r="U282" i="11" s="1"/>
  <c r="I282" i="10" s="1"/>
  <c r="AL281" i="11"/>
  <c r="AM280" i="11" s="1"/>
  <c r="V280" i="11"/>
  <c r="AC147" i="16"/>
  <c r="X286" i="13"/>
  <c r="AL287" i="13"/>
  <c r="AM286" i="13" s="1"/>
  <c r="J289" i="13"/>
  <c r="R288" i="13"/>
  <c r="W288" i="13" s="1"/>
  <c r="F278" i="20" s="1"/>
  <c r="BC278" i="20" s="1"/>
  <c r="AG291" i="13"/>
  <c r="AH290" i="13"/>
  <c r="AT283" i="10"/>
  <c r="AS284" i="10"/>
  <c r="AH284" i="11"/>
  <c r="AN285" i="11"/>
  <c r="AG285" i="11"/>
  <c r="BA284" i="10"/>
  <c r="BB284" i="10" s="1"/>
  <c r="AK284" i="10"/>
  <c r="AL284" i="10" s="1"/>
  <c r="AC283" i="10"/>
  <c r="AD283" i="10" s="1"/>
  <c r="V276" i="8"/>
  <c r="S277" i="10"/>
  <c r="T276" i="10" s="1"/>
  <c r="R278" i="8"/>
  <c r="U278" i="8" s="1"/>
  <c r="J279" i="8"/>
  <c r="AG282" i="8"/>
  <c r="AN282" i="8"/>
  <c r="AH281" i="8"/>
  <c r="U283" i="10"/>
  <c r="N283" i="10"/>
  <c r="O282" i="10"/>
  <c r="AL277" i="8"/>
  <c r="AM276" i="8" s="1"/>
  <c r="BA278" i="20" l="1"/>
  <c r="BB278" i="20"/>
  <c r="BD277" i="20"/>
  <c r="BE277" i="20" s="1"/>
  <c r="J284" i="11"/>
  <c r="AX284" i="11" s="1"/>
  <c r="V281" i="11"/>
  <c r="AL282" i="11"/>
  <c r="AM281" i="11" s="1"/>
  <c r="R283" i="11"/>
  <c r="U283" i="11" s="1"/>
  <c r="I283" i="10" s="1"/>
  <c r="AC148" i="16"/>
  <c r="X287" i="13"/>
  <c r="AL288" i="13"/>
  <c r="AM287" i="13" s="1"/>
  <c r="AG292" i="13"/>
  <c r="AH291" i="13"/>
  <c r="J290" i="13"/>
  <c r="R289" i="13"/>
  <c r="W289" i="13" s="1"/>
  <c r="F279" i="20" s="1"/>
  <c r="BC279" i="20" s="1"/>
  <c r="AT284" i="10"/>
  <c r="AS285" i="10"/>
  <c r="AH285" i="11"/>
  <c r="AN286" i="11"/>
  <c r="AG286" i="11"/>
  <c r="BA285" i="10"/>
  <c r="BB285" i="10" s="1"/>
  <c r="AK285" i="10"/>
  <c r="AL285" i="10" s="1"/>
  <c r="AC284" i="10"/>
  <c r="AD284" i="10" s="1"/>
  <c r="V277" i="8"/>
  <c r="S278" i="10"/>
  <c r="T277" i="10" s="1"/>
  <c r="R279" i="8"/>
  <c r="U279" i="8" s="1"/>
  <c r="J280" i="8"/>
  <c r="AG283" i="8"/>
  <c r="AN283" i="8"/>
  <c r="AH282" i="8"/>
  <c r="U284" i="10"/>
  <c r="N284" i="10"/>
  <c r="O283" i="10"/>
  <c r="AL278" i="8"/>
  <c r="AM277" i="8" s="1"/>
  <c r="BA279" i="20" l="1"/>
  <c r="BB279" i="20"/>
  <c r="BD278" i="20"/>
  <c r="BE278" i="20" s="1"/>
  <c r="J285" i="11"/>
  <c r="AX285" i="11" s="1"/>
  <c r="AL283" i="11"/>
  <c r="AM282" i="11" s="1"/>
  <c r="V282" i="11"/>
  <c r="R284" i="11"/>
  <c r="U284" i="11" s="1"/>
  <c r="I284" i="10" s="1"/>
  <c r="AC149" i="16"/>
  <c r="X288" i="13"/>
  <c r="AL289" i="13"/>
  <c r="AM288" i="13" s="1"/>
  <c r="AG293" i="13"/>
  <c r="AH292" i="13"/>
  <c r="J291" i="13"/>
  <c r="R290" i="13"/>
  <c r="W290" i="13" s="1"/>
  <c r="F280" i="20" s="1"/>
  <c r="BC280" i="20" s="1"/>
  <c r="AT285" i="10"/>
  <c r="AS286" i="10"/>
  <c r="AH286" i="11"/>
  <c r="AG287" i="11"/>
  <c r="AN287" i="11"/>
  <c r="BA286" i="10"/>
  <c r="BB286" i="10" s="1"/>
  <c r="AK286" i="10"/>
  <c r="AL286" i="10" s="1"/>
  <c r="AC285" i="10"/>
  <c r="AD285" i="10" s="1"/>
  <c r="V278" i="8"/>
  <c r="S279" i="10"/>
  <c r="T278" i="10" s="1"/>
  <c r="R280" i="8"/>
  <c r="U280" i="8" s="1"/>
  <c r="J281" i="8"/>
  <c r="AG284" i="8"/>
  <c r="AN284" i="8"/>
  <c r="AH283" i="8"/>
  <c r="U285" i="10"/>
  <c r="N285" i="10"/>
  <c r="O284" i="10"/>
  <c r="AL279" i="8"/>
  <c r="AM278" i="8" s="1"/>
  <c r="BA280" i="20" l="1"/>
  <c r="BB280" i="20"/>
  <c r="BD279" i="20"/>
  <c r="BE279" i="20" s="1"/>
  <c r="R285" i="11"/>
  <c r="U285" i="11" s="1"/>
  <c r="I285" i="10" s="1"/>
  <c r="J286" i="11"/>
  <c r="AX286" i="11" s="1"/>
  <c r="AL284" i="11"/>
  <c r="AM283" i="11" s="1"/>
  <c r="V283" i="11"/>
  <c r="AC150" i="16"/>
  <c r="X289" i="13"/>
  <c r="AL290" i="13"/>
  <c r="AM289" i="13" s="1"/>
  <c r="R291" i="13"/>
  <c r="W291" i="13" s="1"/>
  <c r="F281" i="20" s="1"/>
  <c r="BC281" i="20" s="1"/>
  <c r="J292" i="13"/>
  <c r="AG294" i="13"/>
  <c r="AH293" i="13"/>
  <c r="AT286" i="10"/>
  <c r="AS287" i="10"/>
  <c r="AH287" i="11"/>
  <c r="AG288" i="11"/>
  <c r="AN288" i="11"/>
  <c r="BA287" i="10"/>
  <c r="BB287" i="10" s="1"/>
  <c r="AK287" i="10"/>
  <c r="AL287" i="10" s="1"/>
  <c r="AC286" i="10"/>
  <c r="AD286" i="10" s="1"/>
  <c r="V279" i="8"/>
  <c r="S280" i="10"/>
  <c r="T279" i="10" s="1"/>
  <c r="R281" i="8"/>
  <c r="U281" i="8" s="1"/>
  <c r="J282" i="8"/>
  <c r="AG285" i="8"/>
  <c r="AN285" i="8"/>
  <c r="AH284" i="8"/>
  <c r="U286" i="10"/>
  <c r="N286" i="10"/>
  <c r="O285" i="10"/>
  <c r="AL280" i="8"/>
  <c r="AM279" i="8" s="1"/>
  <c r="BA281" i="20" l="1"/>
  <c r="BB281" i="20"/>
  <c r="BD280" i="20"/>
  <c r="BE280" i="20" s="1"/>
  <c r="AL285" i="11"/>
  <c r="AM284" i="11" s="1"/>
  <c r="V284" i="11"/>
  <c r="J287" i="11"/>
  <c r="AX287" i="11" s="1"/>
  <c r="R286" i="11"/>
  <c r="U286" i="11" s="1"/>
  <c r="I286" i="10" s="1"/>
  <c r="AC151" i="16"/>
  <c r="X290" i="13"/>
  <c r="AL291" i="13"/>
  <c r="AM290" i="13" s="1"/>
  <c r="AG295" i="13"/>
  <c r="AH294" i="13"/>
  <c r="J293" i="13"/>
  <c r="R292" i="13"/>
  <c r="W292" i="13" s="1"/>
  <c r="F282" i="20" s="1"/>
  <c r="BC282" i="20" s="1"/>
  <c r="AT287" i="10"/>
  <c r="AS288" i="10"/>
  <c r="AH288" i="11"/>
  <c r="AG289" i="11"/>
  <c r="AN289" i="11"/>
  <c r="BA288" i="10"/>
  <c r="BB288" i="10" s="1"/>
  <c r="AK288" i="10"/>
  <c r="AL288" i="10" s="1"/>
  <c r="AC287" i="10"/>
  <c r="AD287" i="10" s="1"/>
  <c r="V280" i="8"/>
  <c r="S281" i="10"/>
  <c r="T280" i="10" s="1"/>
  <c r="R282" i="8"/>
  <c r="U282" i="8" s="1"/>
  <c r="J283" i="8"/>
  <c r="AG286" i="8"/>
  <c r="AN286" i="8"/>
  <c r="AH285" i="8"/>
  <c r="U287" i="10"/>
  <c r="N287" i="10"/>
  <c r="O286" i="10"/>
  <c r="AL281" i="8"/>
  <c r="AM280" i="8" s="1"/>
  <c r="BA282" i="20" l="1"/>
  <c r="BB282" i="20"/>
  <c r="BD281" i="20"/>
  <c r="BE281" i="20" s="1"/>
  <c r="V285" i="11"/>
  <c r="AL286" i="11"/>
  <c r="AM285" i="11" s="1"/>
  <c r="R287" i="11"/>
  <c r="U287" i="11" s="1"/>
  <c r="I287" i="10" s="1"/>
  <c r="J288" i="11"/>
  <c r="AX288" i="11" s="1"/>
  <c r="AC152" i="16"/>
  <c r="X291" i="13"/>
  <c r="AL292" i="13"/>
  <c r="AM291" i="13" s="1"/>
  <c r="J294" i="13"/>
  <c r="R293" i="13"/>
  <c r="W293" i="13" s="1"/>
  <c r="F283" i="20" s="1"/>
  <c r="BC283" i="20" s="1"/>
  <c r="AG296" i="13"/>
  <c r="AH295" i="13"/>
  <c r="AT288" i="10"/>
  <c r="AS289" i="10"/>
  <c r="AH289" i="11"/>
  <c r="AN290" i="11"/>
  <c r="AG290" i="11"/>
  <c r="BA289" i="10"/>
  <c r="BB289" i="10" s="1"/>
  <c r="AK289" i="10"/>
  <c r="AL289" i="10" s="1"/>
  <c r="AC288" i="10"/>
  <c r="AD288" i="10" s="1"/>
  <c r="V281" i="8"/>
  <c r="S282" i="10"/>
  <c r="T281" i="10" s="1"/>
  <c r="R283" i="8"/>
  <c r="U283" i="8" s="1"/>
  <c r="J284" i="8"/>
  <c r="AG287" i="8"/>
  <c r="AN287" i="8"/>
  <c r="AH286" i="8"/>
  <c r="U288" i="10"/>
  <c r="N288" i="10"/>
  <c r="O287" i="10"/>
  <c r="AL282" i="8"/>
  <c r="AM281" i="8" s="1"/>
  <c r="BA283" i="20" l="1"/>
  <c r="BB283" i="20"/>
  <c r="BD282" i="20"/>
  <c r="BE282" i="20" s="1"/>
  <c r="R288" i="11"/>
  <c r="U288" i="11" s="1"/>
  <c r="I288" i="10" s="1"/>
  <c r="AL287" i="11"/>
  <c r="AM286" i="11" s="1"/>
  <c r="J289" i="11"/>
  <c r="AX289" i="11" s="1"/>
  <c r="V286" i="11"/>
  <c r="AC153" i="16"/>
  <c r="X292" i="13"/>
  <c r="AL293" i="13"/>
  <c r="AM292" i="13" s="1"/>
  <c r="AG297" i="13"/>
  <c r="AH296" i="13"/>
  <c r="J295" i="13"/>
  <c r="R294" i="13"/>
  <c r="W294" i="13" s="1"/>
  <c r="F284" i="20" s="1"/>
  <c r="BC284" i="20" s="1"/>
  <c r="AT289" i="10"/>
  <c r="AS290" i="10"/>
  <c r="AH290" i="11"/>
  <c r="AG291" i="11"/>
  <c r="AN291" i="11"/>
  <c r="BA290" i="10"/>
  <c r="BB290" i="10" s="1"/>
  <c r="AK290" i="10"/>
  <c r="AL290" i="10" s="1"/>
  <c r="AC289" i="10"/>
  <c r="AD289" i="10" s="1"/>
  <c r="V282" i="8"/>
  <c r="S283" i="10"/>
  <c r="T282" i="10" s="1"/>
  <c r="R284" i="8"/>
  <c r="U284" i="8" s="1"/>
  <c r="J285" i="8"/>
  <c r="AG288" i="8"/>
  <c r="AN288" i="8"/>
  <c r="AH287" i="8"/>
  <c r="U289" i="10"/>
  <c r="N289" i="10"/>
  <c r="O288" i="10"/>
  <c r="AL283" i="8"/>
  <c r="AM282" i="8" s="1"/>
  <c r="BA284" i="20" l="1"/>
  <c r="BB284" i="20"/>
  <c r="BD283" i="20"/>
  <c r="BE283" i="20" s="1"/>
  <c r="J290" i="11"/>
  <c r="AX290" i="11" s="1"/>
  <c r="V287" i="11"/>
  <c r="AL288" i="11"/>
  <c r="AM287" i="11" s="1"/>
  <c r="R289" i="11"/>
  <c r="U289" i="11" s="1"/>
  <c r="I289" i="10" s="1"/>
  <c r="AC154" i="16"/>
  <c r="X293" i="13"/>
  <c r="AL294" i="13"/>
  <c r="AM293" i="13" s="1"/>
  <c r="R295" i="13"/>
  <c r="W295" i="13" s="1"/>
  <c r="F285" i="20" s="1"/>
  <c r="BC285" i="20" s="1"/>
  <c r="J296" i="13"/>
  <c r="AG298" i="13"/>
  <c r="AH297" i="13"/>
  <c r="AT290" i="10"/>
  <c r="AS291" i="10"/>
  <c r="AH291" i="11"/>
  <c r="AG292" i="11"/>
  <c r="AN292" i="11"/>
  <c r="BA291" i="10"/>
  <c r="BB291" i="10" s="1"/>
  <c r="AK291" i="10"/>
  <c r="AL291" i="10" s="1"/>
  <c r="AC290" i="10"/>
  <c r="AD290" i="10" s="1"/>
  <c r="V283" i="8"/>
  <c r="S284" i="10"/>
  <c r="T283" i="10" s="1"/>
  <c r="R285" i="8"/>
  <c r="U285" i="8" s="1"/>
  <c r="J286" i="8"/>
  <c r="AG289" i="8"/>
  <c r="AN289" i="8"/>
  <c r="AH288" i="8"/>
  <c r="U290" i="10"/>
  <c r="N290" i="10"/>
  <c r="O289" i="10"/>
  <c r="AL284" i="8"/>
  <c r="AM283" i="8" s="1"/>
  <c r="BA285" i="20" l="1"/>
  <c r="BB285" i="20"/>
  <c r="BD284" i="20"/>
  <c r="BE284" i="20" s="1"/>
  <c r="J291" i="11"/>
  <c r="AX291" i="11" s="1"/>
  <c r="R290" i="11"/>
  <c r="U290" i="11" s="1"/>
  <c r="I290" i="10" s="1"/>
  <c r="V288" i="11"/>
  <c r="AL289" i="11"/>
  <c r="AM288" i="11" s="1"/>
  <c r="AC155" i="16"/>
  <c r="X294" i="13"/>
  <c r="AL295" i="13"/>
  <c r="AM294" i="13" s="1"/>
  <c r="AG299" i="13"/>
  <c r="AH298" i="13"/>
  <c r="J297" i="13"/>
  <c r="R296" i="13"/>
  <c r="W296" i="13" s="1"/>
  <c r="F286" i="20" s="1"/>
  <c r="BC286" i="20" s="1"/>
  <c r="AT291" i="10"/>
  <c r="AS292" i="10"/>
  <c r="AH292" i="11"/>
  <c r="AG293" i="11"/>
  <c r="AN293" i="11"/>
  <c r="BA292" i="10"/>
  <c r="BB292" i="10" s="1"/>
  <c r="AK292" i="10"/>
  <c r="AL292" i="10" s="1"/>
  <c r="AC291" i="10"/>
  <c r="AD291" i="10" s="1"/>
  <c r="V284" i="8"/>
  <c r="S285" i="10"/>
  <c r="T284" i="10" s="1"/>
  <c r="R286" i="8"/>
  <c r="U286" i="8" s="1"/>
  <c r="J287" i="8"/>
  <c r="AG290" i="8"/>
  <c r="AN290" i="8"/>
  <c r="AH289" i="8"/>
  <c r="U291" i="10"/>
  <c r="N291" i="10"/>
  <c r="O290" i="10"/>
  <c r="AL285" i="8"/>
  <c r="AM284" i="8" s="1"/>
  <c r="BA286" i="20" l="1"/>
  <c r="BB286" i="20"/>
  <c r="BD285" i="20"/>
  <c r="BE285" i="20" s="1"/>
  <c r="AL290" i="11"/>
  <c r="AM289" i="11" s="1"/>
  <c r="R291" i="11"/>
  <c r="U291" i="11" s="1"/>
  <c r="I291" i="10" s="1"/>
  <c r="J292" i="11"/>
  <c r="AX292" i="11" s="1"/>
  <c r="V289" i="11"/>
  <c r="AC156" i="16"/>
  <c r="X295" i="13"/>
  <c r="AL296" i="13"/>
  <c r="AM295" i="13" s="1"/>
  <c r="J298" i="13"/>
  <c r="R297" i="13"/>
  <c r="W297" i="13" s="1"/>
  <c r="F287" i="20" s="1"/>
  <c r="BC287" i="20" s="1"/>
  <c r="AG300" i="13"/>
  <c r="AH299" i="13"/>
  <c r="AT292" i="10"/>
  <c r="AS293" i="10"/>
  <c r="AN294" i="11"/>
  <c r="AH293" i="11"/>
  <c r="AG294" i="11"/>
  <c r="BA293" i="10"/>
  <c r="BB293" i="10" s="1"/>
  <c r="AK293" i="10"/>
  <c r="AL293" i="10" s="1"/>
  <c r="AC292" i="10"/>
  <c r="AD292" i="10" s="1"/>
  <c r="V285" i="8"/>
  <c r="S286" i="10"/>
  <c r="T285" i="10" s="1"/>
  <c r="R287" i="8"/>
  <c r="U287" i="8" s="1"/>
  <c r="J288" i="8"/>
  <c r="AG291" i="8"/>
  <c r="AN291" i="8"/>
  <c r="AH290" i="8"/>
  <c r="U292" i="10"/>
  <c r="N292" i="10"/>
  <c r="O291" i="10"/>
  <c r="AL286" i="8"/>
  <c r="AM285" i="8" s="1"/>
  <c r="BA287" i="20" l="1"/>
  <c r="BB287" i="20"/>
  <c r="BD286" i="20"/>
  <c r="BE286" i="20" s="1"/>
  <c r="J293" i="11"/>
  <c r="AX293" i="11" s="1"/>
  <c r="R292" i="11"/>
  <c r="U292" i="11" s="1"/>
  <c r="I292" i="10" s="1"/>
  <c r="AL291" i="11"/>
  <c r="AM290" i="11" s="1"/>
  <c r="V290" i="11"/>
  <c r="AC157" i="16"/>
  <c r="X296" i="13"/>
  <c r="AL297" i="13"/>
  <c r="AM296" i="13" s="1"/>
  <c r="AG301" i="13"/>
  <c r="AH300" i="13"/>
  <c r="J299" i="13"/>
  <c r="R298" i="13"/>
  <c r="W298" i="13" s="1"/>
  <c r="F288" i="20" s="1"/>
  <c r="BC288" i="20" s="1"/>
  <c r="AT293" i="10"/>
  <c r="AS294" i="10"/>
  <c r="AN295" i="11"/>
  <c r="AH294" i="11"/>
  <c r="AG295" i="11"/>
  <c r="BA294" i="10"/>
  <c r="BB294" i="10" s="1"/>
  <c r="AK294" i="10"/>
  <c r="AL294" i="10" s="1"/>
  <c r="AC293" i="10"/>
  <c r="AD293" i="10" s="1"/>
  <c r="V286" i="8"/>
  <c r="S287" i="10"/>
  <c r="T286" i="10" s="1"/>
  <c r="R288" i="8"/>
  <c r="U288" i="8" s="1"/>
  <c r="J289" i="8"/>
  <c r="AG292" i="8"/>
  <c r="AN292" i="8"/>
  <c r="AH291" i="8"/>
  <c r="U293" i="10"/>
  <c r="N293" i="10"/>
  <c r="O292" i="10"/>
  <c r="AL287" i="8"/>
  <c r="AM286" i="8" s="1"/>
  <c r="BA288" i="20" l="1"/>
  <c r="BB288" i="20"/>
  <c r="BD287" i="20"/>
  <c r="BE287" i="20" s="1"/>
  <c r="R293" i="11"/>
  <c r="U293" i="11" s="1"/>
  <c r="I293" i="10" s="1"/>
  <c r="J294" i="11"/>
  <c r="AX294" i="11" s="1"/>
  <c r="V291" i="11"/>
  <c r="AL292" i="11"/>
  <c r="AM291" i="11" s="1"/>
  <c r="AC158" i="16"/>
  <c r="X297" i="13"/>
  <c r="AL298" i="13"/>
  <c r="AM297" i="13" s="1"/>
  <c r="R299" i="13"/>
  <c r="W299" i="13" s="1"/>
  <c r="F289" i="20" s="1"/>
  <c r="BC289" i="20" s="1"/>
  <c r="J300" i="13"/>
  <c r="AG302" i="13"/>
  <c r="AH301" i="13"/>
  <c r="AT294" i="10"/>
  <c r="AS295" i="10"/>
  <c r="AN296" i="11"/>
  <c r="AH295" i="11"/>
  <c r="AG296" i="11"/>
  <c r="BA295" i="10"/>
  <c r="BB295" i="10" s="1"/>
  <c r="AK295" i="10"/>
  <c r="AL295" i="10" s="1"/>
  <c r="AC294" i="10"/>
  <c r="AD294" i="10" s="1"/>
  <c r="V287" i="8"/>
  <c r="S288" i="10"/>
  <c r="T287" i="10" s="1"/>
  <c r="R289" i="8"/>
  <c r="U289" i="8" s="1"/>
  <c r="J290" i="8"/>
  <c r="AG293" i="8"/>
  <c r="AN293" i="8"/>
  <c r="AH292" i="8"/>
  <c r="U294" i="10"/>
  <c r="N294" i="10"/>
  <c r="O293" i="10"/>
  <c r="AL288" i="8"/>
  <c r="AM287" i="8" s="1"/>
  <c r="BA289" i="20" l="1"/>
  <c r="BB289" i="20"/>
  <c r="BD288" i="20"/>
  <c r="BE288" i="20" s="1"/>
  <c r="AL293" i="11"/>
  <c r="AM292" i="11" s="1"/>
  <c r="V292" i="11"/>
  <c r="J295" i="11"/>
  <c r="AX295" i="11" s="1"/>
  <c r="R294" i="11"/>
  <c r="U294" i="11" s="1"/>
  <c r="I294" i="10" s="1"/>
  <c r="AC159" i="16"/>
  <c r="X298" i="13"/>
  <c r="AL299" i="13"/>
  <c r="AM298" i="13" s="1"/>
  <c r="J301" i="13"/>
  <c r="R300" i="13"/>
  <c r="W300" i="13" s="1"/>
  <c r="F290" i="20" s="1"/>
  <c r="BC290" i="20" s="1"/>
  <c r="AH302" i="13"/>
  <c r="AG303" i="13"/>
  <c r="AT295" i="10"/>
  <c r="AS296" i="10"/>
  <c r="AN297" i="11"/>
  <c r="AH296" i="11"/>
  <c r="AG297" i="11"/>
  <c r="BA296" i="10"/>
  <c r="BB296" i="10" s="1"/>
  <c r="AK296" i="10"/>
  <c r="AL296" i="10" s="1"/>
  <c r="AC295" i="10"/>
  <c r="AD295" i="10" s="1"/>
  <c r="V288" i="8"/>
  <c r="S289" i="10"/>
  <c r="T288" i="10" s="1"/>
  <c r="R290" i="8"/>
  <c r="U290" i="8" s="1"/>
  <c r="J291" i="8"/>
  <c r="AG294" i="8"/>
  <c r="AN294" i="8"/>
  <c r="AH293" i="8"/>
  <c r="U295" i="10"/>
  <c r="N295" i="10"/>
  <c r="O294" i="10"/>
  <c r="AL289" i="8"/>
  <c r="AM288" i="8" s="1"/>
  <c r="BA290" i="20" l="1"/>
  <c r="BB290" i="20"/>
  <c r="BD289" i="20"/>
  <c r="BE289" i="20" s="1"/>
  <c r="J296" i="11"/>
  <c r="AX296" i="11" s="1"/>
  <c r="R295" i="11"/>
  <c r="U295" i="11" s="1"/>
  <c r="I295" i="10" s="1"/>
  <c r="V293" i="11"/>
  <c r="AL294" i="11"/>
  <c r="AM293" i="11" s="1"/>
  <c r="AC160" i="16"/>
  <c r="X299" i="13"/>
  <c r="AL300" i="13"/>
  <c r="AM299" i="13" s="1"/>
  <c r="AG304" i="13"/>
  <c r="AH303" i="13"/>
  <c r="J302" i="13"/>
  <c r="R301" i="13"/>
  <c r="W301" i="13" s="1"/>
  <c r="F291" i="20" s="1"/>
  <c r="BC291" i="20" s="1"/>
  <c r="AT296" i="10"/>
  <c r="AS297" i="10"/>
  <c r="AN298" i="11"/>
  <c r="AH297" i="11"/>
  <c r="AG298" i="11"/>
  <c r="BA297" i="10"/>
  <c r="BB297" i="10" s="1"/>
  <c r="AK297" i="10"/>
  <c r="AL297" i="10" s="1"/>
  <c r="AC296" i="10"/>
  <c r="AD296" i="10" s="1"/>
  <c r="V289" i="8"/>
  <c r="S290" i="10"/>
  <c r="T289" i="10" s="1"/>
  <c r="R291" i="8"/>
  <c r="U291" i="8" s="1"/>
  <c r="J292" i="8"/>
  <c r="AG295" i="8"/>
  <c r="AN295" i="8"/>
  <c r="AH294" i="8"/>
  <c r="U296" i="10"/>
  <c r="N296" i="10"/>
  <c r="O295" i="10"/>
  <c r="AL290" i="8"/>
  <c r="AM289" i="8" s="1"/>
  <c r="BA291" i="20" l="1"/>
  <c r="BB291" i="20"/>
  <c r="BD290" i="20"/>
  <c r="BE290" i="20" s="1"/>
  <c r="J297" i="11"/>
  <c r="AX297" i="11" s="1"/>
  <c r="R296" i="11"/>
  <c r="U296" i="11" s="1"/>
  <c r="I296" i="10" s="1"/>
  <c r="V294" i="11"/>
  <c r="AL295" i="11"/>
  <c r="AM294" i="11" s="1"/>
  <c r="AC161" i="16"/>
  <c r="X300" i="13"/>
  <c r="AL301" i="13"/>
  <c r="AM300" i="13" s="1"/>
  <c r="J303" i="13"/>
  <c r="R302" i="13"/>
  <c r="W302" i="13" s="1"/>
  <c r="F292" i="20" s="1"/>
  <c r="BC292" i="20" s="1"/>
  <c r="AG305" i="13"/>
  <c r="AH304" i="13"/>
  <c r="AT297" i="10"/>
  <c r="AS298" i="10"/>
  <c r="AN299" i="11"/>
  <c r="AH298" i="11"/>
  <c r="AG299" i="11"/>
  <c r="BA298" i="10"/>
  <c r="BB298" i="10" s="1"/>
  <c r="AK298" i="10"/>
  <c r="AL298" i="10" s="1"/>
  <c r="AC297" i="10"/>
  <c r="AD297" i="10" s="1"/>
  <c r="V290" i="8"/>
  <c r="S291" i="10"/>
  <c r="T290" i="10" s="1"/>
  <c r="R292" i="8"/>
  <c r="U292" i="8" s="1"/>
  <c r="J293" i="8"/>
  <c r="AG296" i="8"/>
  <c r="AN296" i="8"/>
  <c r="AH295" i="8"/>
  <c r="U297" i="10"/>
  <c r="N297" i="10"/>
  <c r="O296" i="10"/>
  <c r="AL291" i="8"/>
  <c r="AM290" i="8" s="1"/>
  <c r="BA292" i="20" l="1"/>
  <c r="BB292" i="20"/>
  <c r="BD291" i="20"/>
  <c r="BE291" i="20" s="1"/>
  <c r="J298" i="11"/>
  <c r="AX298" i="11" s="1"/>
  <c r="R297" i="11"/>
  <c r="U297" i="11" s="1"/>
  <c r="I297" i="10" s="1"/>
  <c r="V295" i="11"/>
  <c r="AL296" i="11"/>
  <c r="AM295" i="11" s="1"/>
  <c r="AC162" i="16"/>
  <c r="X301" i="13"/>
  <c r="AL302" i="13"/>
  <c r="AM301" i="13" s="1"/>
  <c r="AG306" i="13"/>
  <c r="AH305" i="13"/>
  <c r="J304" i="13"/>
  <c r="R303" i="13"/>
  <c r="W303" i="13" s="1"/>
  <c r="F293" i="20" s="1"/>
  <c r="BC293" i="20" s="1"/>
  <c r="AT298" i="10"/>
  <c r="AS299" i="10"/>
  <c r="AN300" i="11"/>
  <c r="AH299" i="11"/>
  <c r="AG300" i="11"/>
  <c r="BA299" i="10"/>
  <c r="BB299" i="10" s="1"/>
  <c r="AK299" i="10"/>
  <c r="AL299" i="10" s="1"/>
  <c r="AC298" i="10"/>
  <c r="AD298" i="10" s="1"/>
  <c r="V291" i="8"/>
  <c r="S292" i="10"/>
  <c r="T291" i="10" s="1"/>
  <c r="R293" i="8"/>
  <c r="U293" i="8" s="1"/>
  <c r="J294" i="8"/>
  <c r="AG297" i="8"/>
  <c r="AN297" i="8"/>
  <c r="AH296" i="8"/>
  <c r="U298" i="10"/>
  <c r="N298" i="10"/>
  <c r="O297" i="10"/>
  <c r="AL292" i="8"/>
  <c r="AM291" i="8" s="1"/>
  <c r="BA293" i="20" l="1"/>
  <c r="BB293" i="20"/>
  <c r="BD292" i="20"/>
  <c r="BE292" i="20" s="1"/>
  <c r="R298" i="11"/>
  <c r="U298" i="11" s="1"/>
  <c r="I298" i="10" s="1"/>
  <c r="J299" i="11"/>
  <c r="AX299" i="11" s="1"/>
  <c r="AL297" i="11"/>
  <c r="AM296" i="11" s="1"/>
  <c r="V296" i="11"/>
  <c r="AC163" i="16"/>
  <c r="X302" i="13"/>
  <c r="AL303" i="13"/>
  <c r="AM302" i="13" s="1"/>
  <c r="R304" i="13"/>
  <c r="W304" i="13" s="1"/>
  <c r="F294" i="20" s="1"/>
  <c r="BC294" i="20" s="1"/>
  <c r="J305" i="13"/>
  <c r="AG307" i="13"/>
  <c r="AH306" i="13"/>
  <c r="AT299" i="10"/>
  <c r="AS300" i="10"/>
  <c r="AN301" i="11"/>
  <c r="AH300" i="11"/>
  <c r="AG301" i="11"/>
  <c r="BA300" i="10"/>
  <c r="BB300" i="10" s="1"/>
  <c r="AK300" i="10"/>
  <c r="AL300" i="10" s="1"/>
  <c r="AC299" i="10"/>
  <c r="AD299" i="10" s="1"/>
  <c r="V292" i="8"/>
  <c r="S293" i="10"/>
  <c r="T292" i="10" s="1"/>
  <c r="R294" i="8"/>
  <c r="U294" i="8" s="1"/>
  <c r="J295" i="8"/>
  <c r="AG298" i="8"/>
  <c r="AN298" i="8"/>
  <c r="AH297" i="8"/>
  <c r="U299" i="10"/>
  <c r="N299" i="10"/>
  <c r="O298" i="10"/>
  <c r="AL293" i="8"/>
  <c r="AM292" i="8" s="1"/>
  <c r="BA294" i="20" l="1"/>
  <c r="BB294" i="20"/>
  <c r="BD293" i="20"/>
  <c r="BE293" i="20" s="1"/>
  <c r="R299" i="11"/>
  <c r="U299" i="11" s="1"/>
  <c r="I299" i="10" s="1"/>
  <c r="V297" i="11"/>
  <c r="J300" i="11"/>
  <c r="AX300" i="11" s="1"/>
  <c r="AL298" i="11"/>
  <c r="AM297" i="11" s="1"/>
  <c r="AC164" i="16"/>
  <c r="X303" i="13"/>
  <c r="AL304" i="13"/>
  <c r="AM303" i="13" s="1"/>
  <c r="AG308" i="13"/>
  <c r="AH307" i="13"/>
  <c r="J306" i="13"/>
  <c r="R305" i="13"/>
  <c r="W305" i="13" s="1"/>
  <c r="F295" i="20" s="1"/>
  <c r="BC295" i="20" s="1"/>
  <c r="AT300" i="10"/>
  <c r="AS301" i="10"/>
  <c r="AN302" i="11"/>
  <c r="AH301" i="11"/>
  <c r="AG302" i="11"/>
  <c r="BA301" i="10"/>
  <c r="BB301" i="10" s="1"/>
  <c r="AK301" i="10"/>
  <c r="AL301" i="10" s="1"/>
  <c r="AC300" i="10"/>
  <c r="AD300" i="10" s="1"/>
  <c r="V293" i="8"/>
  <c r="S294" i="10"/>
  <c r="T293" i="10" s="1"/>
  <c r="R295" i="8"/>
  <c r="U295" i="8" s="1"/>
  <c r="J296" i="8"/>
  <c r="AG299" i="8"/>
  <c r="AN299" i="8"/>
  <c r="AH298" i="8"/>
  <c r="U300" i="10"/>
  <c r="N300" i="10"/>
  <c r="O299" i="10"/>
  <c r="AL294" i="8"/>
  <c r="AM293" i="8" s="1"/>
  <c r="BA295" i="20" l="1"/>
  <c r="BB295" i="20"/>
  <c r="BD294" i="20"/>
  <c r="BE294" i="20" s="1"/>
  <c r="R300" i="11"/>
  <c r="U300" i="11" s="1"/>
  <c r="I300" i="10" s="1"/>
  <c r="J301" i="11"/>
  <c r="AX301" i="11" s="1"/>
  <c r="AL299" i="11"/>
  <c r="AM298" i="11" s="1"/>
  <c r="V298" i="11"/>
  <c r="AC165" i="16"/>
  <c r="X304" i="13"/>
  <c r="AL305" i="13"/>
  <c r="AM304" i="13" s="1"/>
  <c r="R306" i="13"/>
  <c r="W306" i="13" s="1"/>
  <c r="F296" i="20" s="1"/>
  <c r="BC296" i="20" s="1"/>
  <c r="J307" i="13"/>
  <c r="AG309" i="13"/>
  <c r="AH308" i="13"/>
  <c r="AT301" i="10"/>
  <c r="AS302" i="10"/>
  <c r="AN303" i="11"/>
  <c r="AH302" i="11"/>
  <c r="AG303" i="11"/>
  <c r="BA302" i="10"/>
  <c r="BB302" i="10" s="1"/>
  <c r="AK302" i="10"/>
  <c r="AL302" i="10" s="1"/>
  <c r="AC301" i="10"/>
  <c r="AD301" i="10" s="1"/>
  <c r="V294" i="8"/>
  <c r="S295" i="10"/>
  <c r="T294" i="10" s="1"/>
  <c r="R296" i="8"/>
  <c r="U296" i="8" s="1"/>
  <c r="J297" i="8"/>
  <c r="AG300" i="8"/>
  <c r="AN300" i="8"/>
  <c r="AH299" i="8"/>
  <c r="U301" i="10"/>
  <c r="N301" i="10"/>
  <c r="O300" i="10"/>
  <c r="AL295" i="8"/>
  <c r="AM294" i="8" s="1"/>
  <c r="BA296" i="20" l="1"/>
  <c r="BB296" i="20"/>
  <c r="BD295" i="20"/>
  <c r="BE295" i="20" s="1"/>
  <c r="V299" i="11"/>
  <c r="AL300" i="11"/>
  <c r="AM299" i="11" s="1"/>
  <c r="J302" i="11"/>
  <c r="AX302" i="11" s="1"/>
  <c r="R301" i="11"/>
  <c r="U301" i="11" s="1"/>
  <c r="I301" i="10" s="1"/>
  <c r="AC166" i="16"/>
  <c r="X305" i="13"/>
  <c r="AL306" i="13"/>
  <c r="AM305" i="13" s="1"/>
  <c r="AG310" i="13"/>
  <c r="AH309" i="13"/>
  <c r="J308" i="13"/>
  <c r="R307" i="13"/>
  <c r="W307" i="13" s="1"/>
  <c r="F297" i="20" s="1"/>
  <c r="BC297" i="20" s="1"/>
  <c r="AT302" i="10"/>
  <c r="AS303" i="10"/>
  <c r="AN304" i="11"/>
  <c r="AH303" i="11"/>
  <c r="AG304" i="11"/>
  <c r="BA303" i="10"/>
  <c r="BB303" i="10" s="1"/>
  <c r="AK303" i="10"/>
  <c r="AL303" i="10" s="1"/>
  <c r="AC302" i="10"/>
  <c r="AD302" i="10" s="1"/>
  <c r="V295" i="8"/>
  <c r="S296" i="10"/>
  <c r="T295" i="10" s="1"/>
  <c r="R297" i="8"/>
  <c r="U297" i="8" s="1"/>
  <c r="J298" i="8"/>
  <c r="AG301" i="8"/>
  <c r="AN301" i="8"/>
  <c r="AH300" i="8"/>
  <c r="U302" i="10"/>
  <c r="N302" i="10"/>
  <c r="O301" i="10"/>
  <c r="AL296" i="8"/>
  <c r="AM295" i="8" s="1"/>
  <c r="BA297" i="20" l="1"/>
  <c r="BB297" i="20"/>
  <c r="BD296" i="20"/>
  <c r="BE296" i="20" s="1"/>
  <c r="R302" i="11"/>
  <c r="U302" i="11" s="1"/>
  <c r="I302" i="10" s="1"/>
  <c r="AL301" i="11"/>
  <c r="AM300" i="11" s="1"/>
  <c r="V300" i="11"/>
  <c r="J303" i="11"/>
  <c r="AX303" i="11" s="1"/>
  <c r="AC167" i="16"/>
  <c r="X306" i="13"/>
  <c r="AL307" i="13"/>
  <c r="AM306" i="13" s="1"/>
  <c r="R308" i="13"/>
  <c r="W308" i="13" s="1"/>
  <c r="F298" i="20" s="1"/>
  <c r="BC298" i="20" s="1"/>
  <c r="J309" i="13"/>
  <c r="AG311" i="13"/>
  <c r="AH310" i="13"/>
  <c r="AT303" i="10"/>
  <c r="AS304" i="10"/>
  <c r="AN305" i="11"/>
  <c r="AH304" i="11"/>
  <c r="AG305" i="11"/>
  <c r="BA304" i="10"/>
  <c r="BB304" i="10" s="1"/>
  <c r="AK304" i="10"/>
  <c r="AL304" i="10" s="1"/>
  <c r="AC303" i="10"/>
  <c r="AD303" i="10" s="1"/>
  <c r="V296" i="8"/>
  <c r="S297" i="10"/>
  <c r="T296" i="10" s="1"/>
  <c r="R298" i="8"/>
  <c r="U298" i="8" s="1"/>
  <c r="J299" i="8"/>
  <c r="AG302" i="8"/>
  <c r="AN302" i="8"/>
  <c r="AH301" i="8"/>
  <c r="U303" i="10"/>
  <c r="N303" i="10"/>
  <c r="O302" i="10"/>
  <c r="AL297" i="8"/>
  <c r="AM296" i="8" s="1"/>
  <c r="BA298" i="20" l="1"/>
  <c r="BB298" i="20"/>
  <c r="BD297" i="20"/>
  <c r="BE297" i="20" s="1"/>
  <c r="V301" i="11"/>
  <c r="AL302" i="11"/>
  <c r="AM301" i="11" s="1"/>
  <c r="J304" i="11"/>
  <c r="AX304" i="11" s="1"/>
  <c r="R303" i="11"/>
  <c r="U303" i="11" s="1"/>
  <c r="I303" i="10" s="1"/>
  <c r="AC168" i="16"/>
  <c r="X307" i="13"/>
  <c r="AL308" i="13"/>
  <c r="AM307" i="13" s="1"/>
  <c r="AG312" i="13"/>
  <c r="AH311" i="13"/>
  <c r="J310" i="13"/>
  <c r="R309" i="13"/>
  <c r="W309" i="13" s="1"/>
  <c r="F299" i="20" s="1"/>
  <c r="BC299" i="20" s="1"/>
  <c r="AT304" i="10"/>
  <c r="AS305" i="10"/>
  <c r="AN306" i="11"/>
  <c r="AH305" i="11"/>
  <c r="AG306" i="11"/>
  <c r="BA305" i="10"/>
  <c r="BB305" i="10" s="1"/>
  <c r="AK305" i="10"/>
  <c r="AL305" i="10" s="1"/>
  <c r="AC304" i="10"/>
  <c r="AD304" i="10" s="1"/>
  <c r="V297" i="8"/>
  <c r="S298" i="10"/>
  <c r="T297" i="10" s="1"/>
  <c r="R299" i="8"/>
  <c r="U299" i="8" s="1"/>
  <c r="J300" i="8"/>
  <c r="AG303" i="8"/>
  <c r="AN303" i="8"/>
  <c r="AH302" i="8"/>
  <c r="U304" i="10"/>
  <c r="N304" i="10"/>
  <c r="O303" i="10"/>
  <c r="AL298" i="8"/>
  <c r="AM297" i="8" s="1"/>
  <c r="BA299" i="20" l="1"/>
  <c r="BB299" i="20"/>
  <c r="BD298" i="20"/>
  <c r="BE298" i="20" s="1"/>
  <c r="R304" i="11"/>
  <c r="U304" i="11" s="1"/>
  <c r="I304" i="10" s="1"/>
  <c r="J305" i="11"/>
  <c r="AX305" i="11" s="1"/>
  <c r="AL303" i="11"/>
  <c r="AM302" i="11" s="1"/>
  <c r="V302" i="11"/>
  <c r="AC169" i="16"/>
  <c r="X308" i="13"/>
  <c r="AL309" i="13"/>
  <c r="AM308" i="13" s="1"/>
  <c r="R310" i="13"/>
  <c r="W310" i="13" s="1"/>
  <c r="F300" i="20" s="1"/>
  <c r="BC300" i="20" s="1"/>
  <c r="J311" i="13"/>
  <c r="AG313" i="13"/>
  <c r="AH312" i="13"/>
  <c r="AT305" i="10"/>
  <c r="AS306" i="10"/>
  <c r="AN307" i="11"/>
  <c r="AH306" i="11"/>
  <c r="AG307" i="11"/>
  <c r="BA306" i="10"/>
  <c r="BB306" i="10" s="1"/>
  <c r="AK306" i="10"/>
  <c r="AL306" i="10" s="1"/>
  <c r="AC305" i="10"/>
  <c r="AD305" i="10" s="1"/>
  <c r="V298" i="8"/>
  <c r="S299" i="10"/>
  <c r="T298" i="10" s="1"/>
  <c r="R300" i="8"/>
  <c r="U300" i="8" s="1"/>
  <c r="J301" i="8"/>
  <c r="AG304" i="8"/>
  <c r="AN304" i="8"/>
  <c r="AH303" i="8"/>
  <c r="U305" i="10"/>
  <c r="N305" i="10"/>
  <c r="O304" i="10"/>
  <c r="AL299" i="8"/>
  <c r="AM298" i="8" s="1"/>
  <c r="BA300" i="20" l="1"/>
  <c r="BB300" i="20"/>
  <c r="BD299" i="20"/>
  <c r="BE299" i="20" s="1"/>
  <c r="V303" i="11"/>
  <c r="AL304" i="11"/>
  <c r="AM303" i="11" s="1"/>
  <c r="J306" i="11"/>
  <c r="AX306" i="11" s="1"/>
  <c r="R305" i="11"/>
  <c r="U305" i="11" s="1"/>
  <c r="I305" i="10" s="1"/>
  <c r="AC170" i="16"/>
  <c r="X309" i="13"/>
  <c r="AL310" i="13"/>
  <c r="AM309" i="13" s="1"/>
  <c r="AG314" i="13"/>
  <c r="AH313" i="13"/>
  <c r="J312" i="13"/>
  <c r="R311" i="13"/>
  <c r="W311" i="13" s="1"/>
  <c r="F301" i="20" s="1"/>
  <c r="BC301" i="20" s="1"/>
  <c r="AT306" i="10"/>
  <c r="AS307" i="10"/>
  <c r="AN308" i="11"/>
  <c r="AH307" i="11"/>
  <c r="AG308" i="11"/>
  <c r="BA307" i="10"/>
  <c r="BB307" i="10" s="1"/>
  <c r="AK307" i="10"/>
  <c r="AL307" i="10" s="1"/>
  <c r="AC306" i="10"/>
  <c r="AD306" i="10" s="1"/>
  <c r="V299" i="8"/>
  <c r="S300" i="10"/>
  <c r="T299" i="10" s="1"/>
  <c r="R301" i="8"/>
  <c r="U301" i="8" s="1"/>
  <c r="J302" i="8"/>
  <c r="AG305" i="8"/>
  <c r="AN305" i="8"/>
  <c r="AH304" i="8"/>
  <c r="U306" i="10"/>
  <c r="N306" i="10"/>
  <c r="O305" i="10"/>
  <c r="AL300" i="8"/>
  <c r="AM299" i="8" s="1"/>
  <c r="BA301" i="20" l="1"/>
  <c r="BB301" i="20"/>
  <c r="BD300" i="20"/>
  <c r="BE300" i="20" s="1"/>
  <c r="R306" i="11"/>
  <c r="U306" i="11" s="1"/>
  <c r="I306" i="10" s="1"/>
  <c r="J307" i="11"/>
  <c r="AX307" i="11" s="1"/>
  <c r="AL305" i="11"/>
  <c r="AM304" i="11" s="1"/>
  <c r="V304" i="11"/>
  <c r="AC171" i="16"/>
  <c r="X310" i="13"/>
  <c r="AL311" i="13"/>
  <c r="AM310" i="13" s="1"/>
  <c r="R312" i="13"/>
  <c r="W312" i="13" s="1"/>
  <c r="F302" i="20" s="1"/>
  <c r="BC302" i="20" s="1"/>
  <c r="J313" i="13"/>
  <c r="AH314" i="13"/>
  <c r="AG315" i="13"/>
  <c r="AT307" i="10"/>
  <c r="AS308" i="10"/>
  <c r="AN309" i="11"/>
  <c r="AH308" i="11"/>
  <c r="AG309" i="11"/>
  <c r="BA308" i="10"/>
  <c r="BB308" i="10" s="1"/>
  <c r="AK308" i="10"/>
  <c r="AL308" i="10" s="1"/>
  <c r="AC307" i="10"/>
  <c r="AD307" i="10" s="1"/>
  <c r="V300" i="8"/>
  <c r="S301" i="10"/>
  <c r="T300" i="10" s="1"/>
  <c r="R302" i="8"/>
  <c r="U302" i="8" s="1"/>
  <c r="J303" i="8"/>
  <c r="AG306" i="8"/>
  <c r="AN306" i="8"/>
  <c r="AH305" i="8"/>
  <c r="U307" i="10"/>
  <c r="N307" i="10"/>
  <c r="O306" i="10"/>
  <c r="AL301" i="8"/>
  <c r="AM300" i="8" s="1"/>
  <c r="BA302" i="20" l="1"/>
  <c r="BB302" i="20"/>
  <c r="BD301" i="20"/>
  <c r="BE301" i="20" s="1"/>
  <c r="V305" i="11"/>
  <c r="AL306" i="11"/>
  <c r="AM305" i="11" s="1"/>
  <c r="R307" i="11"/>
  <c r="U307" i="11" s="1"/>
  <c r="I307" i="10" s="1"/>
  <c r="J308" i="11"/>
  <c r="AX308" i="11" s="1"/>
  <c r="AC172" i="16"/>
  <c r="X311" i="13"/>
  <c r="AL312" i="13"/>
  <c r="AM311" i="13" s="1"/>
  <c r="AG316" i="13"/>
  <c r="AH315" i="13"/>
  <c r="J314" i="13"/>
  <c r="R313" i="13"/>
  <c r="W313" i="13" s="1"/>
  <c r="F303" i="20" s="1"/>
  <c r="BC303" i="20" s="1"/>
  <c r="AT308" i="10"/>
  <c r="AS309" i="10"/>
  <c r="AN310" i="11"/>
  <c r="AH309" i="11"/>
  <c r="AG310" i="11"/>
  <c r="BA309" i="10"/>
  <c r="BB309" i="10" s="1"/>
  <c r="AK309" i="10"/>
  <c r="AL309" i="10" s="1"/>
  <c r="AC308" i="10"/>
  <c r="AD308" i="10" s="1"/>
  <c r="V301" i="8"/>
  <c r="S302" i="10"/>
  <c r="T301" i="10" s="1"/>
  <c r="R303" i="8"/>
  <c r="U303" i="8" s="1"/>
  <c r="J304" i="8"/>
  <c r="AG307" i="8"/>
  <c r="AN307" i="8"/>
  <c r="AH306" i="8"/>
  <c r="U308" i="10"/>
  <c r="N308" i="10"/>
  <c r="O307" i="10"/>
  <c r="AL302" i="8"/>
  <c r="AM301" i="8" s="1"/>
  <c r="BA303" i="20" l="1"/>
  <c r="BB303" i="20"/>
  <c r="BD302" i="20"/>
  <c r="BE302" i="20" s="1"/>
  <c r="R308" i="11"/>
  <c r="U308" i="11" s="1"/>
  <c r="I308" i="10" s="1"/>
  <c r="V306" i="11"/>
  <c r="AL307" i="11"/>
  <c r="AM306" i="11" s="1"/>
  <c r="J309" i="11"/>
  <c r="AX309" i="11" s="1"/>
  <c r="AC173" i="16"/>
  <c r="X312" i="13"/>
  <c r="AL313" i="13"/>
  <c r="AM312" i="13" s="1"/>
  <c r="AG317" i="13"/>
  <c r="AH316" i="13"/>
  <c r="R314" i="13"/>
  <c r="W314" i="13" s="1"/>
  <c r="F304" i="20" s="1"/>
  <c r="BC304" i="20" s="1"/>
  <c r="J315" i="13"/>
  <c r="AT309" i="10"/>
  <c r="AS310" i="10"/>
  <c r="AN311" i="11"/>
  <c r="AH310" i="11"/>
  <c r="AG311" i="11"/>
  <c r="BA310" i="10"/>
  <c r="BB310" i="10" s="1"/>
  <c r="AK310" i="10"/>
  <c r="AL310" i="10" s="1"/>
  <c r="AC309" i="10"/>
  <c r="AD309" i="10" s="1"/>
  <c r="V302" i="8"/>
  <c r="S303" i="10"/>
  <c r="T302" i="10" s="1"/>
  <c r="R304" i="8"/>
  <c r="U304" i="8" s="1"/>
  <c r="J305" i="8"/>
  <c r="AG308" i="8"/>
  <c r="AN308" i="8"/>
  <c r="AH307" i="8"/>
  <c r="U309" i="10"/>
  <c r="N309" i="10"/>
  <c r="O308" i="10"/>
  <c r="AL303" i="8"/>
  <c r="AM302" i="8" s="1"/>
  <c r="BD303" i="20" l="1"/>
  <c r="BE303" i="20" s="1"/>
  <c r="BA304" i="20"/>
  <c r="BB304" i="20"/>
  <c r="V307" i="11"/>
  <c r="AL308" i="11"/>
  <c r="AM307" i="11" s="1"/>
  <c r="J310" i="11"/>
  <c r="AX310" i="11" s="1"/>
  <c r="R309" i="11"/>
  <c r="U309" i="11" s="1"/>
  <c r="I309" i="10" s="1"/>
  <c r="AC174" i="16"/>
  <c r="X313" i="13"/>
  <c r="AL314" i="13"/>
  <c r="AM313" i="13" s="1"/>
  <c r="J316" i="13"/>
  <c r="R315" i="13"/>
  <c r="W315" i="13" s="1"/>
  <c r="F305" i="20" s="1"/>
  <c r="BC305" i="20" s="1"/>
  <c r="AG318" i="13"/>
  <c r="AH317" i="13"/>
  <c r="AT310" i="10"/>
  <c r="AS311" i="10"/>
  <c r="AN312" i="11"/>
  <c r="AH311" i="11"/>
  <c r="AG312" i="11"/>
  <c r="BA311" i="10"/>
  <c r="BB311" i="10" s="1"/>
  <c r="AK311" i="10"/>
  <c r="AL311" i="10" s="1"/>
  <c r="AC310" i="10"/>
  <c r="AD310" i="10" s="1"/>
  <c r="V303" i="8"/>
  <c r="S304" i="10"/>
  <c r="T303" i="10" s="1"/>
  <c r="R305" i="8"/>
  <c r="U305" i="8" s="1"/>
  <c r="J306" i="8"/>
  <c r="AG309" i="8"/>
  <c r="AN309" i="8"/>
  <c r="AH308" i="8"/>
  <c r="U310" i="10"/>
  <c r="N310" i="10"/>
  <c r="O309" i="10"/>
  <c r="AL304" i="8"/>
  <c r="AM303" i="8" s="1"/>
  <c r="BD304" i="20" l="1"/>
  <c r="BE304" i="20" s="1"/>
  <c r="BA305" i="20"/>
  <c r="BB305" i="20"/>
  <c r="R310" i="11"/>
  <c r="U310" i="11" s="1"/>
  <c r="I310" i="10" s="1"/>
  <c r="AL309" i="11"/>
  <c r="AM308" i="11" s="1"/>
  <c r="V308" i="11"/>
  <c r="J311" i="11"/>
  <c r="AX311" i="11" s="1"/>
  <c r="AC175" i="16"/>
  <c r="X314" i="13"/>
  <c r="AL315" i="13"/>
  <c r="AM314" i="13" s="1"/>
  <c r="AG319" i="13"/>
  <c r="AH318" i="13"/>
  <c r="R316" i="13"/>
  <c r="W316" i="13" s="1"/>
  <c r="F306" i="20" s="1"/>
  <c r="BC306" i="20" s="1"/>
  <c r="J317" i="13"/>
  <c r="AT311" i="10"/>
  <c r="AS312" i="10"/>
  <c r="AN313" i="11"/>
  <c r="AH312" i="11"/>
  <c r="AG313" i="11"/>
  <c r="BA312" i="10"/>
  <c r="BB312" i="10" s="1"/>
  <c r="AK312" i="10"/>
  <c r="AL312" i="10" s="1"/>
  <c r="AC311" i="10"/>
  <c r="AD311" i="10" s="1"/>
  <c r="V304" i="8"/>
  <c r="S305" i="10"/>
  <c r="T304" i="10" s="1"/>
  <c r="R306" i="8"/>
  <c r="U306" i="8" s="1"/>
  <c r="J307" i="8"/>
  <c r="AG310" i="8"/>
  <c r="AN310" i="8"/>
  <c r="AH309" i="8"/>
  <c r="U311" i="10"/>
  <c r="N311" i="10"/>
  <c r="O310" i="10"/>
  <c r="AL305" i="8"/>
  <c r="AM304" i="8" s="1"/>
  <c r="BD305" i="20" l="1"/>
  <c r="BE305" i="20" s="1"/>
  <c r="BA306" i="20"/>
  <c r="BB306" i="20"/>
  <c r="AL310" i="11"/>
  <c r="AM309" i="11" s="1"/>
  <c r="V309" i="11"/>
  <c r="J312" i="11"/>
  <c r="AX312" i="11" s="1"/>
  <c r="R311" i="11"/>
  <c r="U311" i="11" s="1"/>
  <c r="I311" i="10" s="1"/>
  <c r="AC176" i="16"/>
  <c r="X315" i="13"/>
  <c r="AL316" i="13"/>
  <c r="AM315" i="13" s="1"/>
  <c r="J318" i="13"/>
  <c r="R317" i="13"/>
  <c r="W317" i="13" s="1"/>
  <c r="F307" i="20" s="1"/>
  <c r="BC307" i="20" s="1"/>
  <c r="AG320" i="13"/>
  <c r="AH319" i="13"/>
  <c r="AT312" i="10"/>
  <c r="AS313" i="10"/>
  <c r="AN314" i="11"/>
  <c r="AH313" i="11"/>
  <c r="AG314" i="11"/>
  <c r="BA313" i="10"/>
  <c r="BB313" i="10" s="1"/>
  <c r="AK313" i="10"/>
  <c r="AL313" i="10" s="1"/>
  <c r="AC312" i="10"/>
  <c r="AD312" i="10" s="1"/>
  <c r="V305" i="8"/>
  <c r="S306" i="10"/>
  <c r="T305" i="10" s="1"/>
  <c r="R307" i="8"/>
  <c r="U307" i="8" s="1"/>
  <c r="J308" i="8"/>
  <c r="AG311" i="8"/>
  <c r="AN311" i="8"/>
  <c r="AH310" i="8"/>
  <c r="U312" i="10"/>
  <c r="N312" i="10"/>
  <c r="O311" i="10"/>
  <c r="AL306" i="8"/>
  <c r="AM305" i="8" s="1"/>
  <c r="BD306" i="20" l="1"/>
  <c r="BE306" i="20" s="1"/>
  <c r="BA307" i="20"/>
  <c r="BB307" i="20"/>
  <c r="R312" i="11"/>
  <c r="U312" i="11" s="1"/>
  <c r="I312" i="10" s="1"/>
  <c r="AL311" i="11"/>
  <c r="AM310" i="11" s="1"/>
  <c r="V310" i="11"/>
  <c r="J313" i="11"/>
  <c r="AX313" i="11" s="1"/>
  <c r="AC177" i="16"/>
  <c r="X316" i="13"/>
  <c r="AL317" i="13"/>
  <c r="AM316" i="13" s="1"/>
  <c r="R318" i="13"/>
  <c r="W318" i="13" s="1"/>
  <c r="F308" i="20" s="1"/>
  <c r="BC308" i="20" s="1"/>
  <c r="J319" i="13"/>
  <c r="AG321" i="13"/>
  <c r="AH320" i="13"/>
  <c r="AT313" i="10"/>
  <c r="AS314" i="10"/>
  <c r="AN315" i="11"/>
  <c r="AH314" i="11"/>
  <c r="AG315" i="11"/>
  <c r="BA314" i="10"/>
  <c r="BB314" i="10" s="1"/>
  <c r="AK314" i="10"/>
  <c r="AL314" i="10" s="1"/>
  <c r="AC313" i="10"/>
  <c r="AD313" i="10" s="1"/>
  <c r="V306" i="8"/>
  <c r="S307" i="10"/>
  <c r="T306" i="10" s="1"/>
  <c r="R308" i="8"/>
  <c r="U308" i="8" s="1"/>
  <c r="J309" i="8"/>
  <c r="AG312" i="8"/>
  <c r="AN312" i="8"/>
  <c r="AH311" i="8"/>
  <c r="U313" i="10"/>
  <c r="N313" i="10"/>
  <c r="O312" i="10"/>
  <c r="AL307" i="8"/>
  <c r="AM306" i="8" s="1"/>
  <c r="BA308" i="20" l="1"/>
  <c r="BB308" i="20"/>
  <c r="BD307" i="20"/>
  <c r="BE307" i="20" s="1"/>
  <c r="V311" i="11"/>
  <c r="AL312" i="11"/>
  <c r="AM311" i="11" s="1"/>
  <c r="J314" i="11"/>
  <c r="AX314" i="11" s="1"/>
  <c r="R313" i="11"/>
  <c r="U313" i="11" s="1"/>
  <c r="I313" i="10" s="1"/>
  <c r="AC178" i="16"/>
  <c r="X317" i="13"/>
  <c r="AL318" i="13"/>
  <c r="AM317" i="13" s="1"/>
  <c r="AG322" i="13"/>
  <c r="AH321" i="13"/>
  <c r="J320" i="13"/>
  <c r="R319" i="13"/>
  <c r="W319" i="13" s="1"/>
  <c r="F309" i="20" s="1"/>
  <c r="BC309" i="20" s="1"/>
  <c r="AT314" i="10"/>
  <c r="AS315" i="10"/>
  <c r="AN316" i="11"/>
  <c r="AG316" i="11"/>
  <c r="AH315" i="11"/>
  <c r="BA315" i="10"/>
  <c r="BB315" i="10" s="1"/>
  <c r="AK315" i="10"/>
  <c r="AL315" i="10" s="1"/>
  <c r="AC314" i="10"/>
  <c r="AD314" i="10" s="1"/>
  <c r="V307" i="8"/>
  <c r="S308" i="10"/>
  <c r="T307" i="10" s="1"/>
  <c r="R309" i="8"/>
  <c r="U309" i="8" s="1"/>
  <c r="J310" i="8"/>
  <c r="AG313" i="8"/>
  <c r="AN313" i="8"/>
  <c r="AH312" i="8"/>
  <c r="U314" i="10"/>
  <c r="N314" i="10"/>
  <c r="O313" i="10"/>
  <c r="AL308" i="8"/>
  <c r="AM307" i="8" s="1"/>
  <c r="BD308" i="20" l="1"/>
  <c r="BE308" i="20" s="1"/>
  <c r="BA309" i="20"/>
  <c r="BB309" i="20"/>
  <c r="R314" i="11"/>
  <c r="U314" i="11" s="1"/>
  <c r="I314" i="10" s="1"/>
  <c r="J315" i="11"/>
  <c r="AX315" i="11" s="1"/>
  <c r="V312" i="11"/>
  <c r="AL313" i="11"/>
  <c r="AM312" i="11" s="1"/>
  <c r="AC179" i="16"/>
  <c r="X318" i="13"/>
  <c r="AL319" i="13"/>
  <c r="AM318" i="13" s="1"/>
  <c r="J321" i="13"/>
  <c r="R320" i="13"/>
  <c r="W320" i="13" s="1"/>
  <c r="F310" i="20" s="1"/>
  <c r="BC310" i="20" s="1"/>
  <c r="AH322" i="13"/>
  <c r="AG323" i="13"/>
  <c r="AT315" i="10"/>
  <c r="AS316" i="10"/>
  <c r="AH316" i="11"/>
  <c r="AN317" i="11"/>
  <c r="AG317" i="11"/>
  <c r="BA316" i="10"/>
  <c r="BB316" i="10" s="1"/>
  <c r="AK316" i="10"/>
  <c r="AL316" i="10" s="1"/>
  <c r="AC315" i="10"/>
  <c r="AD315" i="10" s="1"/>
  <c r="V308" i="8"/>
  <c r="S309" i="10"/>
  <c r="T308" i="10" s="1"/>
  <c r="R310" i="8"/>
  <c r="U310" i="8" s="1"/>
  <c r="J311" i="8"/>
  <c r="AG314" i="8"/>
  <c r="AN314" i="8"/>
  <c r="AH313" i="8"/>
  <c r="U315" i="10"/>
  <c r="N315" i="10"/>
  <c r="O314" i="10"/>
  <c r="AL309" i="8"/>
  <c r="AM308" i="8" s="1"/>
  <c r="BD309" i="20" l="1"/>
  <c r="BE309" i="20" s="1"/>
  <c r="BA310" i="20"/>
  <c r="BB310" i="20"/>
  <c r="AL314" i="11"/>
  <c r="AM313" i="11" s="1"/>
  <c r="V313" i="11"/>
  <c r="J316" i="11"/>
  <c r="AX316" i="11" s="1"/>
  <c r="R315" i="11"/>
  <c r="U315" i="11" s="1"/>
  <c r="I315" i="10" s="1"/>
  <c r="AC180" i="16"/>
  <c r="X319" i="13"/>
  <c r="AL320" i="13"/>
  <c r="AM319" i="13" s="1"/>
  <c r="AG324" i="13"/>
  <c r="AH323" i="13"/>
  <c r="J322" i="13"/>
  <c r="R321" i="13"/>
  <c r="W321" i="13" s="1"/>
  <c r="F311" i="20" s="1"/>
  <c r="BC311" i="20" s="1"/>
  <c r="AT316" i="10"/>
  <c r="AS317" i="10"/>
  <c r="AH317" i="11"/>
  <c r="AN318" i="11"/>
  <c r="AG318" i="11"/>
  <c r="BA317" i="10"/>
  <c r="BB317" i="10" s="1"/>
  <c r="AK317" i="10"/>
  <c r="AL317" i="10" s="1"/>
  <c r="AC316" i="10"/>
  <c r="AD316" i="10" s="1"/>
  <c r="V309" i="8"/>
  <c r="S310" i="10"/>
  <c r="T309" i="10" s="1"/>
  <c r="R311" i="8"/>
  <c r="U311" i="8" s="1"/>
  <c r="J312" i="8"/>
  <c r="AG315" i="8"/>
  <c r="AN315" i="8"/>
  <c r="AH314" i="8"/>
  <c r="U316" i="10"/>
  <c r="N316" i="10"/>
  <c r="O315" i="10"/>
  <c r="AL310" i="8"/>
  <c r="AM309" i="8" s="1"/>
  <c r="BD310" i="20" l="1"/>
  <c r="BE310" i="20" s="1"/>
  <c r="BA311" i="20"/>
  <c r="BB311" i="20"/>
  <c r="J317" i="11"/>
  <c r="AX317" i="11" s="1"/>
  <c r="R316" i="11"/>
  <c r="U316" i="11" s="1"/>
  <c r="I316" i="10" s="1"/>
  <c r="V314" i="11"/>
  <c r="AL315" i="11"/>
  <c r="AM314" i="11" s="1"/>
  <c r="AC181" i="16"/>
  <c r="X320" i="13"/>
  <c r="AL321" i="13"/>
  <c r="AM320" i="13" s="1"/>
  <c r="AG325" i="13"/>
  <c r="AH324" i="13"/>
  <c r="J323" i="13"/>
  <c r="R322" i="13"/>
  <c r="W322" i="13" s="1"/>
  <c r="F312" i="20" s="1"/>
  <c r="BC312" i="20" s="1"/>
  <c r="AT317" i="10"/>
  <c r="AS318" i="10"/>
  <c r="AH318" i="11"/>
  <c r="AG319" i="11"/>
  <c r="AN319" i="11"/>
  <c r="BA318" i="10"/>
  <c r="BB318" i="10" s="1"/>
  <c r="AK318" i="10"/>
  <c r="AL318" i="10" s="1"/>
  <c r="AC317" i="10"/>
  <c r="AD317" i="10" s="1"/>
  <c r="V310" i="8"/>
  <c r="S311" i="10"/>
  <c r="T310" i="10" s="1"/>
  <c r="R312" i="8"/>
  <c r="U312" i="8" s="1"/>
  <c r="J313" i="8"/>
  <c r="AG316" i="8"/>
  <c r="AN316" i="8"/>
  <c r="AH315" i="8"/>
  <c r="U317" i="10"/>
  <c r="N317" i="10"/>
  <c r="O316" i="10"/>
  <c r="AL311" i="8"/>
  <c r="AM310" i="8" s="1"/>
  <c r="BD311" i="20" l="1"/>
  <c r="BE311" i="20" s="1"/>
  <c r="BA312" i="20"/>
  <c r="BB312" i="20"/>
  <c r="R317" i="11"/>
  <c r="U317" i="11" s="1"/>
  <c r="I317" i="10" s="1"/>
  <c r="J318" i="11"/>
  <c r="AX318" i="11" s="1"/>
  <c r="AL316" i="11"/>
  <c r="AM315" i="11" s="1"/>
  <c r="V315" i="11"/>
  <c r="AC182" i="16"/>
  <c r="X321" i="13"/>
  <c r="AL322" i="13"/>
  <c r="AM321" i="13" s="1"/>
  <c r="R323" i="13"/>
  <c r="W323" i="13" s="1"/>
  <c r="F313" i="20" s="1"/>
  <c r="BC313" i="20" s="1"/>
  <c r="J324" i="13"/>
  <c r="AG326" i="13"/>
  <c r="AH325" i="13"/>
  <c r="AT318" i="10"/>
  <c r="AS319" i="10"/>
  <c r="AN320" i="11"/>
  <c r="AH319" i="11"/>
  <c r="AG320" i="11"/>
  <c r="BA319" i="10"/>
  <c r="BB319" i="10" s="1"/>
  <c r="AK319" i="10"/>
  <c r="AL319" i="10" s="1"/>
  <c r="AC318" i="10"/>
  <c r="AD318" i="10" s="1"/>
  <c r="V311" i="8"/>
  <c r="S312" i="10"/>
  <c r="T311" i="10" s="1"/>
  <c r="R313" i="8"/>
  <c r="U313" i="8" s="1"/>
  <c r="J314" i="8"/>
  <c r="AG317" i="8"/>
  <c r="AN317" i="8"/>
  <c r="AH316" i="8"/>
  <c r="U318" i="10"/>
  <c r="N318" i="10"/>
  <c r="O317" i="10"/>
  <c r="AL312" i="8"/>
  <c r="AM311" i="8" s="1"/>
  <c r="BA313" i="20" l="1"/>
  <c r="BB313" i="20"/>
  <c r="BD312" i="20"/>
  <c r="BE312" i="20" s="1"/>
  <c r="V316" i="11"/>
  <c r="AL317" i="11"/>
  <c r="AM316" i="11" s="1"/>
  <c r="J319" i="11"/>
  <c r="AX319" i="11" s="1"/>
  <c r="R318" i="11"/>
  <c r="U318" i="11" s="1"/>
  <c r="I318" i="10" s="1"/>
  <c r="AC183" i="16"/>
  <c r="X322" i="13"/>
  <c r="AL323" i="13"/>
  <c r="AM322" i="13" s="1"/>
  <c r="AG327" i="13"/>
  <c r="AH326" i="13"/>
  <c r="J325" i="13"/>
  <c r="R324" i="13"/>
  <c r="W324" i="13" s="1"/>
  <c r="F314" i="20" s="1"/>
  <c r="BC314" i="20" s="1"/>
  <c r="AT319" i="10"/>
  <c r="AS320" i="10"/>
  <c r="AN321" i="11"/>
  <c r="AH320" i="11"/>
  <c r="AG321" i="11"/>
  <c r="BA320" i="10"/>
  <c r="BB320" i="10" s="1"/>
  <c r="AK320" i="10"/>
  <c r="AL320" i="10" s="1"/>
  <c r="AC319" i="10"/>
  <c r="AD319" i="10" s="1"/>
  <c r="V312" i="8"/>
  <c r="S313" i="10"/>
  <c r="T312" i="10" s="1"/>
  <c r="R314" i="8"/>
  <c r="U314" i="8" s="1"/>
  <c r="J315" i="8"/>
  <c r="AG318" i="8"/>
  <c r="AN318" i="8"/>
  <c r="AH317" i="8"/>
  <c r="U319" i="10"/>
  <c r="N319" i="10"/>
  <c r="O318" i="10"/>
  <c r="AL313" i="8"/>
  <c r="AM312" i="8" s="1"/>
  <c r="BA314" i="20" l="1"/>
  <c r="BB314" i="20"/>
  <c r="BD313" i="20"/>
  <c r="BE313" i="20" s="1"/>
  <c r="R319" i="11"/>
  <c r="U319" i="11" s="1"/>
  <c r="I319" i="10" s="1"/>
  <c r="V317" i="11"/>
  <c r="AL318" i="11"/>
  <c r="AM317" i="11" s="1"/>
  <c r="J320" i="11"/>
  <c r="AX320" i="11" s="1"/>
  <c r="AC184" i="16"/>
  <c r="X323" i="13"/>
  <c r="AL324" i="13"/>
  <c r="AM323" i="13" s="1"/>
  <c r="R325" i="13"/>
  <c r="W325" i="13" s="1"/>
  <c r="F315" i="20" s="1"/>
  <c r="BC315" i="20" s="1"/>
  <c r="J326" i="13"/>
  <c r="AH327" i="13"/>
  <c r="AG328" i="13"/>
  <c r="AT320" i="10"/>
  <c r="AS321" i="10"/>
  <c r="AN322" i="11"/>
  <c r="AH321" i="11"/>
  <c r="AG322" i="11"/>
  <c r="BA321" i="10"/>
  <c r="BB321" i="10" s="1"/>
  <c r="AK321" i="10"/>
  <c r="AL321" i="10" s="1"/>
  <c r="AC320" i="10"/>
  <c r="AD320" i="10" s="1"/>
  <c r="V313" i="8"/>
  <c r="S314" i="10"/>
  <c r="T313" i="10" s="1"/>
  <c r="R315" i="8"/>
  <c r="U315" i="8" s="1"/>
  <c r="J316" i="8"/>
  <c r="AG319" i="8"/>
  <c r="AN319" i="8"/>
  <c r="AH318" i="8"/>
  <c r="U320" i="10"/>
  <c r="N320" i="10"/>
  <c r="O319" i="10"/>
  <c r="AL314" i="8"/>
  <c r="AM313" i="8" s="1"/>
  <c r="BA315" i="20" l="1"/>
  <c r="BB315" i="20"/>
  <c r="BD314" i="20"/>
  <c r="BE314" i="20" s="1"/>
  <c r="V318" i="11"/>
  <c r="AL319" i="11"/>
  <c r="AM318" i="11" s="1"/>
  <c r="J321" i="11"/>
  <c r="AX321" i="11" s="1"/>
  <c r="R320" i="11"/>
  <c r="U320" i="11" s="1"/>
  <c r="I320" i="10" s="1"/>
  <c r="AC185" i="16"/>
  <c r="X324" i="13"/>
  <c r="AL325" i="13"/>
  <c r="AM324" i="13" s="1"/>
  <c r="AG329" i="13"/>
  <c r="AH328" i="13"/>
  <c r="J327" i="13"/>
  <c r="R326" i="13"/>
  <c r="W326" i="13" s="1"/>
  <c r="F316" i="20" s="1"/>
  <c r="BC316" i="20" s="1"/>
  <c r="AT321" i="10"/>
  <c r="AS322" i="10"/>
  <c r="AN323" i="11"/>
  <c r="AH322" i="11"/>
  <c r="AG323" i="11"/>
  <c r="BA322" i="10"/>
  <c r="BB322" i="10" s="1"/>
  <c r="AK322" i="10"/>
  <c r="AL322" i="10" s="1"/>
  <c r="AC321" i="10"/>
  <c r="AD321" i="10" s="1"/>
  <c r="V314" i="8"/>
  <c r="S315" i="10"/>
  <c r="T314" i="10" s="1"/>
  <c r="R316" i="8"/>
  <c r="U316" i="8" s="1"/>
  <c r="J317" i="8"/>
  <c r="AG320" i="8"/>
  <c r="AN320" i="8"/>
  <c r="AH319" i="8"/>
  <c r="U321" i="10"/>
  <c r="N321" i="10"/>
  <c r="O320" i="10"/>
  <c r="AL315" i="8"/>
  <c r="AM314" i="8" s="1"/>
  <c r="BA316" i="20" l="1"/>
  <c r="BB316" i="20"/>
  <c r="BD315" i="20"/>
  <c r="BE315" i="20" s="1"/>
  <c r="R321" i="11"/>
  <c r="U321" i="11" s="1"/>
  <c r="I321" i="10" s="1"/>
  <c r="V319" i="11"/>
  <c r="AL320" i="11"/>
  <c r="AM319" i="11" s="1"/>
  <c r="J322" i="11"/>
  <c r="AX322" i="11" s="1"/>
  <c r="AC186" i="16"/>
  <c r="X325" i="13"/>
  <c r="AL326" i="13"/>
  <c r="AM325" i="13" s="1"/>
  <c r="AG330" i="13"/>
  <c r="AH329" i="13"/>
  <c r="J328" i="13"/>
  <c r="R327" i="13"/>
  <c r="W327" i="13" s="1"/>
  <c r="F317" i="20" s="1"/>
  <c r="BC317" i="20" s="1"/>
  <c r="AT322" i="10"/>
  <c r="AS323" i="10"/>
  <c r="AN324" i="11"/>
  <c r="AH323" i="11"/>
  <c r="AG324" i="11"/>
  <c r="BA323" i="10"/>
  <c r="BB323" i="10" s="1"/>
  <c r="AK323" i="10"/>
  <c r="AL323" i="10" s="1"/>
  <c r="AC322" i="10"/>
  <c r="AD322" i="10" s="1"/>
  <c r="V315" i="8"/>
  <c r="S316" i="10"/>
  <c r="T315" i="10" s="1"/>
  <c r="R317" i="8"/>
  <c r="U317" i="8" s="1"/>
  <c r="J318" i="8"/>
  <c r="AG321" i="8"/>
  <c r="AN321" i="8"/>
  <c r="AH320" i="8"/>
  <c r="U322" i="10"/>
  <c r="N322" i="10"/>
  <c r="O321" i="10"/>
  <c r="AL316" i="8"/>
  <c r="AM315" i="8" s="1"/>
  <c r="BA317" i="20" l="1"/>
  <c r="BB317" i="20"/>
  <c r="BD316" i="20"/>
  <c r="BE316" i="20" s="1"/>
  <c r="R322" i="11"/>
  <c r="U322" i="11" s="1"/>
  <c r="I322" i="10" s="1"/>
  <c r="V320" i="11"/>
  <c r="AL321" i="11"/>
  <c r="AM320" i="11" s="1"/>
  <c r="J323" i="11"/>
  <c r="AX323" i="11" s="1"/>
  <c r="AC187" i="16"/>
  <c r="X326" i="13"/>
  <c r="AL327" i="13"/>
  <c r="AM326" i="13" s="1"/>
  <c r="R328" i="13"/>
  <c r="W328" i="13" s="1"/>
  <c r="F318" i="20" s="1"/>
  <c r="BC318" i="20" s="1"/>
  <c r="J329" i="13"/>
  <c r="AG331" i="13"/>
  <c r="AH330" i="13"/>
  <c r="AT323" i="10"/>
  <c r="AS324" i="10"/>
  <c r="AN325" i="11"/>
  <c r="AH324" i="11"/>
  <c r="AG325" i="11"/>
  <c r="BA324" i="10"/>
  <c r="BB324" i="10" s="1"/>
  <c r="AK324" i="10"/>
  <c r="AL324" i="10" s="1"/>
  <c r="AC323" i="10"/>
  <c r="AD323" i="10" s="1"/>
  <c r="V316" i="8"/>
  <c r="S317" i="10"/>
  <c r="T316" i="10" s="1"/>
  <c r="R318" i="8"/>
  <c r="U318" i="8" s="1"/>
  <c r="J319" i="8"/>
  <c r="AG322" i="8"/>
  <c r="AN322" i="8"/>
  <c r="AH321" i="8"/>
  <c r="U323" i="10"/>
  <c r="N323" i="10"/>
  <c r="O322" i="10"/>
  <c r="AL317" i="8"/>
  <c r="AM316" i="8" s="1"/>
  <c r="BD317" i="20" l="1"/>
  <c r="BE317" i="20" s="1"/>
  <c r="BA318" i="20"/>
  <c r="BB318" i="20"/>
  <c r="AL322" i="11"/>
  <c r="AM321" i="11" s="1"/>
  <c r="V321" i="11"/>
  <c r="J324" i="11"/>
  <c r="AX324" i="11" s="1"/>
  <c r="R323" i="11"/>
  <c r="U323" i="11" s="1"/>
  <c r="I323" i="10" s="1"/>
  <c r="AC188" i="16"/>
  <c r="X327" i="13"/>
  <c r="AL328" i="13"/>
  <c r="AM327" i="13" s="1"/>
  <c r="J330" i="13"/>
  <c r="R329" i="13"/>
  <c r="W329" i="13" s="1"/>
  <c r="F319" i="20" s="1"/>
  <c r="BC319" i="20" s="1"/>
  <c r="AG332" i="13"/>
  <c r="AH331" i="13"/>
  <c r="AT324" i="10"/>
  <c r="AS325" i="10"/>
  <c r="AN326" i="11"/>
  <c r="AH325" i="11"/>
  <c r="AG326" i="11"/>
  <c r="BA325" i="10"/>
  <c r="BB325" i="10" s="1"/>
  <c r="AK325" i="10"/>
  <c r="AL325" i="10" s="1"/>
  <c r="AC324" i="10"/>
  <c r="AD324" i="10" s="1"/>
  <c r="V317" i="8"/>
  <c r="S318" i="10"/>
  <c r="T317" i="10" s="1"/>
  <c r="R319" i="8"/>
  <c r="U319" i="8" s="1"/>
  <c r="J320" i="8"/>
  <c r="AG323" i="8"/>
  <c r="AN323" i="8"/>
  <c r="AH322" i="8"/>
  <c r="U324" i="10"/>
  <c r="N324" i="10"/>
  <c r="O323" i="10"/>
  <c r="AL318" i="8"/>
  <c r="AM317" i="8" s="1"/>
  <c r="BA319" i="20" l="1"/>
  <c r="BB319" i="20"/>
  <c r="BD318" i="20"/>
  <c r="BE318" i="20" s="1"/>
  <c r="R324" i="11"/>
  <c r="U324" i="11" s="1"/>
  <c r="I324" i="10" s="1"/>
  <c r="J325" i="11"/>
  <c r="AX325" i="11" s="1"/>
  <c r="AL323" i="11"/>
  <c r="AM322" i="11" s="1"/>
  <c r="V322" i="11"/>
  <c r="AC189" i="16"/>
  <c r="X328" i="13"/>
  <c r="AL329" i="13"/>
  <c r="AM328" i="13" s="1"/>
  <c r="AG333" i="13"/>
  <c r="AH332" i="13"/>
  <c r="J331" i="13"/>
  <c r="R330" i="13"/>
  <c r="W330" i="13" s="1"/>
  <c r="F320" i="20" s="1"/>
  <c r="BC320" i="20" s="1"/>
  <c r="AT325" i="10"/>
  <c r="AS326" i="10"/>
  <c r="AN327" i="11"/>
  <c r="AH326" i="11"/>
  <c r="AG327" i="11"/>
  <c r="BA326" i="10"/>
  <c r="BB326" i="10" s="1"/>
  <c r="AK326" i="10"/>
  <c r="AL326" i="10" s="1"/>
  <c r="AC325" i="10"/>
  <c r="AD325" i="10" s="1"/>
  <c r="V318" i="8"/>
  <c r="S319" i="10"/>
  <c r="T318" i="10" s="1"/>
  <c r="R320" i="8"/>
  <c r="U320" i="8" s="1"/>
  <c r="J321" i="8"/>
  <c r="AG324" i="8"/>
  <c r="AN324" i="8"/>
  <c r="AH323" i="8"/>
  <c r="U325" i="10"/>
  <c r="N325" i="10"/>
  <c r="O324" i="10"/>
  <c r="AL319" i="8"/>
  <c r="AM318" i="8" s="1"/>
  <c r="BD319" i="20" l="1"/>
  <c r="BE319" i="20" s="1"/>
  <c r="BA320" i="20"/>
  <c r="BB320" i="20"/>
  <c r="AL324" i="11"/>
  <c r="AM323" i="11" s="1"/>
  <c r="V323" i="11"/>
  <c r="J326" i="11"/>
  <c r="AX326" i="11" s="1"/>
  <c r="R325" i="11"/>
  <c r="U325" i="11" s="1"/>
  <c r="I325" i="10" s="1"/>
  <c r="AC190" i="16"/>
  <c r="X329" i="13"/>
  <c r="AL330" i="13"/>
  <c r="AM329" i="13" s="1"/>
  <c r="J332" i="13"/>
  <c r="R331" i="13"/>
  <c r="W331" i="13" s="1"/>
  <c r="F321" i="20" s="1"/>
  <c r="BC321" i="20" s="1"/>
  <c r="AG334" i="13"/>
  <c r="AH333" i="13"/>
  <c r="AT326" i="10"/>
  <c r="AS327" i="10"/>
  <c r="AN328" i="11"/>
  <c r="AH327" i="11"/>
  <c r="AG328" i="11"/>
  <c r="BA327" i="10"/>
  <c r="BB327" i="10" s="1"/>
  <c r="AK327" i="10"/>
  <c r="AL327" i="10" s="1"/>
  <c r="AC326" i="10"/>
  <c r="AD326" i="10" s="1"/>
  <c r="V319" i="8"/>
  <c r="S320" i="10"/>
  <c r="T319" i="10" s="1"/>
  <c r="R321" i="8"/>
  <c r="U321" i="8" s="1"/>
  <c r="J322" i="8"/>
  <c r="AG325" i="8"/>
  <c r="AN325" i="8"/>
  <c r="AH324" i="8"/>
  <c r="U326" i="10"/>
  <c r="N326" i="10"/>
  <c r="O325" i="10"/>
  <c r="AL320" i="8"/>
  <c r="AM319" i="8" s="1"/>
  <c r="BD320" i="20" l="1"/>
  <c r="BE320" i="20" s="1"/>
  <c r="BA321" i="20"/>
  <c r="BB321" i="20"/>
  <c r="R326" i="11"/>
  <c r="U326" i="11" s="1"/>
  <c r="I326" i="10" s="1"/>
  <c r="V324" i="11"/>
  <c r="AL325" i="11"/>
  <c r="AM324" i="11" s="1"/>
  <c r="J327" i="11"/>
  <c r="AX327" i="11" s="1"/>
  <c r="AC191" i="16"/>
  <c r="X330" i="13"/>
  <c r="AL331" i="13"/>
  <c r="AM330" i="13" s="1"/>
  <c r="AG335" i="13"/>
  <c r="AH334" i="13"/>
  <c r="R332" i="13"/>
  <c r="W332" i="13" s="1"/>
  <c r="F322" i="20" s="1"/>
  <c r="BC322" i="20" s="1"/>
  <c r="J333" i="13"/>
  <c r="AT327" i="10"/>
  <c r="AS328" i="10"/>
  <c r="AN329" i="11"/>
  <c r="AG329" i="11"/>
  <c r="AH328" i="11"/>
  <c r="BA328" i="10"/>
  <c r="BB328" i="10" s="1"/>
  <c r="AK328" i="10"/>
  <c r="AL328" i="10" s="1"/>
  <c r="AC327" i="10"/>
  <c r="AD327" i="10" s="1"/>
  <c r="V320" i="8"/>
  <c r="S321" i="10"/>
  <c r="T320" i="10" s="1"/>
  <c r="R322" i="8"/>
  <c r="U322" i="8" s="1"/>
  <c r="J323" i="8"/>
  <c r="AG326" i="8"/>
  <c r="AN326" i="8"/>
  <c r="AH325" i="8"/>
  <c r="U327" i="10"/>
  <c r="N327" i="10"/>
  <c r="O326" i="10"/>
  <c r="AL321" i="8"/>
  <c r="AM320" i="8" s="1"/>
  <c r="BD321" i="20" l="1"/>
  <c r="BE321" i="20" s="1"/>
  <c r="BA322" i="20"/>
  <c r="BB322" i="20"/>
  <c r="V325" i="11"/>
  <c r="AL326" i="11"/>
  <c r="AM325" i="11" s="1"/>
  <c r="J328" i="11"/>
  <c r="AX328" i="11" s="1"/>
  <c r="R327" i="11"/>
  <c r="U327" i="11" s="1"/>
  <c r="I327" i="10" s="1"/>
  <c r="AC192" i="16"/>
  <c r="X331" i="13"/>
  <c r="AL332" i="13"/>
  <c r="AM331" i="13" s="1"/>
  <c r="J334" i="13"/>
  <c r="R333" i="13"/>
  <c r="W333" i="13" s="1"/>
  <c r="F323" i="20" s="1"/>
  <c r="BC323" i="20" s="1"/>
  <c r="AH335" i="13"/>
  <c r="AG336" i="13"/>
  <c r="AT328" i="10"/>
  <c r="AS329" i="10"/>
  <c r="AN330" i="11"/>
  <c r="AH329" i="11"/>
  <c r="AG330" i="11"/>
  <c r="BA329" i="10"/>
  <c r="BB329" i="10" s="1"/>
  <c r="AK329" i="10"/>
  <c r="AL329" i="10" s="1"/>
  <c r="AC328" i="10"/>
  <c r="AD328" i="10" s="1"/>
  <c r="V321" i="8"/>
  <c r="S322" i="10"/>
  <c r="T321" i="10" s="1"/>
  <c r="R323" i="8"/>
  <c r="U323" i="8" s="1"/>
  <c r="J324" i="8"/>
  <c r="AG327" i="8"/>
  <c r="AN327" i="8"/>
  <c r="AH326" i="8"/>
  <c r="U328" i="10"/>
  <c r="N328" i="10"/>
  <c r="O327" i="10"/>
  <c r="AL322" i="8"/>
  <c r="AM321" i="8" s="1"/>
  <c r="BA323" i="20" l="1"/>
  <c r="BB323" i="20"/>
  <c r="BD322" i="20"/>
  <c r="BE322" i="20" s="1"/>
  <c r="R328" i="11"/>
  <c r="U328" i="11" s="1"/>
  <c r="I328" i="10" s="1"/>
  <c r="AL327" i="11"/>
  <c r="AM326" i="11" s="1"/>
  <c r="V326" i="11"/>
  <c r="J329" i="11"/>
  <c r="AX329" i="11" s="1"/>
  <c r="AC193" i="16"/>
  <c r="X332" i="13"/>
  <c r="AL333" i="13"/>
  <c r="AM332" i="13" s="1"/>
  <c r="AG337" i="13"/>
  <c r="AH336" i="13"/>
  <c r="J335" i="13"/>
  <c r="R334" i="13"/>
  <c r="W334" i="13" s="1"/>
  <c r="F324" i="20" s="1"/>
  <c r="BC324" i="20" s="1"/>
  <c r="AT329" i="10"/>
  <c r="AS330" i="10"/>
  <c r="AN331" i="11"/>
  <c r="AG331" i="11"/>
  <c r="AH330" i="11"/>
  <c r="BA330" i="10"/>
  <c r="BB330" i="10" s="1"/>
  <c r="AK330" i="10"/>
  <c r="AL330" i="10" s="1"/>
  <c r="AC329" i="10"/>
  <c r="AD329" i="10" s="1"/>
  <c r="V322" i="8"/>
  <c r="S323" i="10"/>
  <c r="T322" i="10" s="1"/>
  <c r="R324" i="8"/>
  <c r="U324" i="8" s="1"/>
  <c r="J325" i="8"/>
  <c r="AG328" i="8"/>
  <c r="AN328" i="8"/>
  <c r="AH327" i="8"/>
  <c r="U329" i="10"/>
  <c r="N329" i="10"/>
  <c r="O328" i="10"/>
  <c r="AL323" i="8"/>
  <c r="AM322" i="8" s="1"/>
  <c r="BD323" i="20" l="1"/>
  <c r="BE323" i="20" s="1"/>
  <c r="BA324" i="20"/>
  <c r="BB324" i="20"/>
  <c r="R329" i="11"/>
  <c r="U329" i="11" s="1"/>
  <c r="I329" i="10" s="1"/>
  <c r="J330" i="11"/>
  <c r="AX330" i="11" s="1"/>
  <c r="V327" i="11"/>
  <c r="AL328" i="11"/>
  <c r="AM327" i="11" s="1"/>
  <c r="AC194" i="16"/>
  <c r="X333" i="13"/>
  <c r="AL334" i="13"/>
  <c r="AM333" i="13" s="1"/>
  <c r="J336" i="13"/>
  <c r="R335" i="13"/>
  <c r="W335" i="13" s="1"/>
  <c r="F325" i="20" s="1"/>
  <c r="BC325" i="20" s="1"/>
  <c r="AG338" i="13"/>
  <c r="AH337" i="13"/>
  <c r="AT330" i="10"/>
  <c r="AS331" i="10"/>
  <c r="AN332" i="11"/>
  <c r="AG332" i="11"/>
  <c r="AH331" i="11"/>
  <c r="BA331" i="10"/>
  <c r="BB331" i="10" s="1"/>
  <c r="AK331" i="10"/>
  <c r="AL331" i="10" s="1"/>
  <c r="AC330" i="10"/>
  <c r="AD330" i="10" s="1"/>
  <c r="V323" i="8"/>
  <c r="S324" i="10"/>
  <c r="T323" i="10" s="1"/>
  <c r="R325" i="8"/>
  <c r="U325" i="8" s="1"/>
  <c r="J326" i="8"/>
  <c r="AG329" i="8"/>
  <c r="AN329" i="8"/>
  <c r="AH328" i="8"/>
  <c r="U330" i="10"/>
  <c r="N330" i="10"/>
  <c r="O329" i="10"/>
  <c r="AL324" i="8"/>
  <c r="AM323" i="8" s="1"/>
  <c r="BA325" i="20" l="1"/>
  <c r="BB325" i="20"/>
  <c r="BD324" i="20"/>
  <c r="BE324" i="20" s="1"/>
  <c r="V328" i="11"/>
  <c r="AL329" i="11"/>
  <c r="AM328" i="11" s="1"/>
  <c r="J331" i="11"/>
  <c r="AX331" i="11" s="1"/>
  <c r="R330" i="11"/>
  <c r="U330" i="11" s="1"/>
  <c r="I330" i="10" s="1"/>
  <c r="AC195" i="16"/>
  <c r="X334" i="13"/>
  <c r="AL335" i="13"/>
  <c r="AM334" i="13" s="1"/>
  <c r="AG339" i="13"/>
  <c r="AH338" i="13"/>
  <c r="R336" i="13"/>
  <c r="W336" i="13" s="1"/>
  <c r="F326" i="20" s="1"/>
  <c r="BC326" i="20" s="1"/>
  <c r="J337" i="13"/>
  <c r="AT331" i="10"/>
  <c r="AS332" i="10"/>
  <c r="AN333" i="11"/>
  <c r="AH332" i="11"/>
  <c r="AG333" i="11"/>
  <c r="BA332" i="10"/>
  <c r="BB332" i="10" s="1"/>
  <c r="AK332" i="10"/>
  <c r="AL332" i="10" s="1"/>
  <c r="AC331" i="10"/>
  <c r="AD331" i="10" s="1"/>
  <c r="V324" i="8"/>
  <c r="S325" i="10"/>
  <c r="T324" i="10" s="1"/>
  <c r="R326" i="8"/>
  <c r="U326" i="8" s="1"/>
  <c r="J327" i="8"/>
  <c r="AG330" i="8"/>
  <c r="AN330" i="8"/>
  <c r="AH329" i="8"/>
  <c r="U331" i="10"/>
  <c r="N331" i="10"/>
  <c r="O330" i="10"/>
  <c r="AL325" i="8"/>
  <c r="AM324" i="8" s="1"/>
  <c r="BD325" i="20" l="1"/>
  <c r="BE325" i="20" s="1"/>
  <c r="BA326" i="20"/>
  <c r="BB326" i="20"/>
  <c r="AL330" i="11"/>
  <c r="AM329" i="11" s="1"/>
  <c r="R331" i="11"/>
  <c r="U331" i="11" s="1"/>
  <c r="I331" i="10" s="1"/>
  <c r="J332" i="11"/>
  <c r="AX332" i="11" s="1"/>
  <c r="V329" i="11"/>
  <c r="AC196" i="16"/>
  <c r="X335" i="13"/>
  <c r="AL336" i="13"/>
  <c r="AM335" i="13" s="1"/>
  <c r="AG340" i="13"/>
  <c r="AH339" i="13"/>
  <c r="J338" i="13"/>
  <c r="R337" i="13"/>
  <c r="W337" i="13" s="1"/>
  <c r="F327" i="20" s="1"/>
  <c r="BC327" i="20" s="1"/>
  <c r="AT332" i="10"/>
  <c r="AS333" i="10"/>
  <c r="AN334" i="11"/>
  <c r="AH333" i="11"/>
  <c r="AG334" i="11"/>
  <c r="BA333" i="10"/>
  <c r="BB333" i="10" s="1"/>
  <c r="AK333" i="10"/>
  <c r="AL333" i="10" s="1"/>
  <c r="AC332" i="10"/>
  <c r="AD332" i="10" s="1"/>
  <c r="V325" i="8"/>
  <c r="S326" i="10"/>
  <c r="T325" i="10" s="1"/>
  <c r="R327" i="8"/>
  <c r="U327" i="8" s="1"/>
  <c r="J328" i="8"/>
  <c r="AG331" i="8"/>
  <c r="AN331" i="8"/>
  <c r="AH330" i="8"/>
  <c r="U332" i="10"/>
  <c r="N332" i="10"/>
  <c r="O331" i="10"/>
  <c r="AL326" i="8"/>
  <c r="AM325" i="8" s="1"/>
  <c r="BA327" i="20" l="1"/>
  <c r="BB327" i="20"/>
  <c r="BD326" i="20"/>
  <c r="BE326" i="20" s="1"/>
  <c r="J333" i="11"/>
  <c r="AX333" i="11" s="1"/>
  <c r="V330" i="11"/>
  <c r="AL331" i="11"/>
  <c r="AM330" i="11" s="1"/>
  <c r="R332" i="11"/>
  <c r="U332" i="11" s="1"/>
  <c r="I332" i="10" s="1"/>
  <c r="AC197" i="16"/>
  <c r="X336" i="13"/>
  <c r="AL337" i="13"/>
  <c r="AM336" i="13" s="1"/>
  <c r="R338" i="13"/>
  <c r="W338" i="13" s="1"/>
  <c r="F328" i="20" s="1"/>
  <c r="BC328" i="20" s="1"/>
  <c r="J339" i="13"/>
  <c r="AG341" i="13"/>
  <c r="AH340" i="13"/>
  <c r="AT333" i="10"/>
  <c r="AS334" i="10"/>
  <c r="AN335" i="11"/>
  <c r="AG335" i="11"/>
  <c r="AH334" i="11"/>
  <c r="BA334" i="10"/>
  <c r="BB334" i="10" s="1"/>
  <c r="AK334" i="10"/>
  <c r="AL334" i="10" s="1"/>
  <c r="AC333" i="10"/>
  <c r="AD333" i="10" s="1"/>
  <c r="V326" i="8"/>
  <c r="S327" i="10"/>
  <c r="T326" i="10" s="1"/>
  <c r="R328" i="8"/>
  <c r="U328" i="8" s="1"/>
  <c r="J329" i="8"/>
  <c r="AG332" i="8"/>
  <c r="AN332" i="8"/>
  <c r="AH331" i="8"/>
  <c r="U333" i="10"/>
  <c r="N333" i="10"/>
  <c r="O332" i="10"/>
  <c r="AL327" i="8"/>
  <c r="AM326" i="8" s="1"/>
  <c r="BA328" i="20" l="1"/>
  <c r="BB328" i="20"/>
  <c r="BD327" i="20"/>
  <c r="BE327" i="20" s="1"/>
  <c r="R333" i="11"/>
  <c r="U333" i="11" s="1"/>
  <c r="I333" i="10" s="1"/>
  <c r="J334" i="11"/>
  <c r="AX334" i="11" s="1"/>
  <c r="V331" i="11"/>
  <c r="AL332" i="11"/>
  <c r="AM331" i="11" s="1"/>
  <c r="AC198" i="16"/>
  <c r="X337" i="13"/>
  <c r="AL338" i="13"/>
  <c r="AM337" i="13" s="1"/>
  <c r="J340" i="13"/>
  <c r="R339" i="13"/>
  <c r="W339" i="13" s="1"/>
  <c r="F329" i="20" s="1"/>
  <c r="BC329" i="20" s="1"/>
  <c r="AG342" i="13"/>
  <c r="AH341" i="13"/>
  <c r="AT334" i="10"/>
  <c r="AS335" i="10"/>
  <c r="AN336" i="11"/>
  <c r="AG336" i="11"/>
  <c r="AH335" i="11"/>
  <c r="BA335" i="10"/>
  <c r="BB335" i="10" s="1"/>
  <c r="AK335" i="10"/>
  <c r="AL335" i="10" s="1"/>
  <c r="AC334" i="10"/>
  <c r="AD334" i="10" s="1"/>
  <c r="V327" i="8"/>
  <c r="S328" i="10"/>
  <c r="T327" i="10" s="1"/>
  <c r="R329" i="8"/>
  <c r="U329" i="8" s="1"/>
  <c r="J330" i="8"/>
  <c r="AG333" i="8"/>
  <c r="AN333" i="8"/>
  <c r="AH332" i="8"/>
  <c r="U334" i="10"/>
  <c r="N334" i="10"/>
  <c r="O333" i="10"/>
  <c r="AL328" i="8"/>
  <c r="AM327" i="8" s="1"/>
  <c r="BA329" i="20" l="1"/>
  <c r="BB329" i="20"/>
  <c r="BD328" i="20"/>
  <c r="BE328" i="20" s="1"/>
  <c r="AL333" i="11"/>
  <c r="AM332" i="11" s="1"/>
  <c r="V332" i="11"/>
  <c r="R334" i="11"/>
  <c r="U334" i="11" s="1"/>
  <c r="I334" i="10" s="1"/>
  <c r="J335" i="11"/>
  <c r="AX335" i="11" s="1"/>
  <c r="AC199" i="16"/>
  <c r="X338" i="13"/>
  <c r="AL339" i="13"/>
  <c r="AM338" i="13" s="1"/>
  <c r="J341" i="13"/>
  <c r="R340" i="13"/>
  <c r="W340" i="13" s="1"/>
  <c r="F330" i="20" s="1"/>
  <c r="BC330" i="20" s="1"/>
  <c r="AG343" i="13"/>
  <c r="AH342" i="13"/>
  <c r="AT335" i="10"/>
  <c r="AS336" i="10"/>
  <c r="AN337" i="11"/>
  <c r="AH336" i="11"/>
  <c r="AG337" i="11"/>
  <c r="BA336" i="10"/>
  <c r="BB336" i="10" s="1"/>
  <c r="AK336" i="10"/>
  <c r="AL336" i="10" s="1"/>
  <c r="AC335" i="10"/>
  <c r="AD335" i="10" s="1"/>
  <c r="V328" i="8"/>
  <c r="S329" i="10"/>
  <c r="T328" i="10" s="1"/>
  <c r="R330" i="8"/>
  <c r="U330" i="8" s="1"/>
  <c r="J331" i="8"/>
  <c r="AG334" i="8"/>
  <c r="AN334" i="8"/>
  <c r="AH333" i="8"/>
  <c r="U335" i="10"/>
  <c r="N335" i="10"/>
  <c r="O334" i="10"/>
  <c r="AL329" i="8"/>
  <c r="AM328" i="8" s="1"/>
  <c r="BA330" i="20" l="1"/>
  <c r="BB330" i="20"/>
  <c r="BD329" i="20"/>
  <c r="BE329" i="20" s="1"/>
  <c r="AL334" i="11"/>
  <c r="AM333" i="11" s="1"/>
  <c r="J336" i="11"/>
  <c r="AX336" i="11" s="1"/>
  <c r="R335" i="11"/>
  <c r="U335" i="11" s="1"/>
  <c r="I335" i="10" s="1"/>
  <c r="V333" i="11"/>
  <c r="AC200" i="16"/>
  <c r="X339" i="13"/>
  <c r="AL340" i="13"/>
  <c r="AM339" i="13" s="1"/>
  <c r="J342" i="13"/>
  <c r="R341" i="13"/>
  <c r="W341" i="13" s="1"/>
  <c r="F331" i="20" s="1"/>
  <c r="BC331" i="20" s="1"/>
  <c r="AG344" i="13"/>
  <c r="AH343" i="13"/>
  <c r="AT336" i="10"/>
  <c r="AS337" i="10"/>
  <c r="AN338" i="11"/>
  <c r="AH337" i="11"/>
  <c r="AG338" i="11"/>
  <c r="BA337" i="10"/>
  <c r="BB337" i="10" s="1"/>
  <c r="AK337" i="10"/>
  <c r="AL337" i="10" s="1"/>
  <c r="AC336" i="10"/>
  <c r="AD336" i="10" s="1"/>
  <c r="V329" i="8"/>
  <c r="S330" i="10"/>
  <c r="T329" i="10" s="1"/>
  <c r="R331" i="8"/>
  <c r="U331" i="8" s="1"/>
  <c r="J332" i="8"/>
  <c r="AG335" i="8"/>
  <c r="AN335" i="8"/>
  <c r="AH334" i="8"/>
  <c r="U336" i="10"/>
  <c r="N336" i="10"/>
  <c r="O335" i="10"/>
  <c r="AL330" i="8"/>
  <c r="AM329" i="8" s="1"/>
  <c r="BA331" i="20" l="1"/>
  <c r="BB331" i="20"/>
  <c r="BD330" i="20"/>
  <c r="BE330" i="20" s="1"/>
  <c r="R336" i="11"/>
  <c r="U336" i="11" s="1"/>
  <c r="I336" i="10" s="1"/>
  <c r="J337" i="11"/>
  <c r="AX337" i="11" s="1"/>
  <c r="V334" i="11"/>
  <c r="AL335" i="11"/>
  <c r="AM334" i="11" s="1"/>
  <c r="AC201" i="16"/>
  <c r="X340" i="13"/>
  <c r="AL341" i="13"/>
  <c r="AM340" i="13" s="1"/>
  <c r="AG345" i="13"/>
  <c r="AH344" i="13"/>
  <c r="R342" i="13"/>
  <c r="W342" i="13" s="1"/>
  <c r="F332" i="20" s="1"/>
  <c r="BC332" i="20" s="1"/>
  <c r="J343" i="13"/>
  <c r="AT337" i="10"/>
  <c r="AS338" i="10"/>
  <c r="AN339" i="11"/>
  <c r="AG339" i="11"/>
  <c r="AH338" i="11"/>
  <c r="BA338" i="10"/>
  <c r="BB338" i="10" s="1"/>
  <c r="AK338" i="10"/>
  <c r="AL338" i="10" s="1"/>
  <c r="AC337" i="10"/>
  <c r="AD337" i="10" s="1"/>
  <c r="V330" i="8"/>
  <c r="S331" i="10"/>
  <c r="T330" i="10" s="1"/>
  <c r="R332" i="8"/>
  <c r="U332" i="8" s="1"/>
  <c r="J333" i="8"/>
  <c r="AG336" i="8"/>
  <c r="AN336" i="8"/>
  <c r="AH335" i="8"/>
  <c r="U337" i="10"/>
  <c r="N337" i="10"/>
  <c r="O336" i="10"/>
  <c r="AL331" i="8"/>
  <c r="AM330" i="8" s="1"/>
  <c r="BA332" i="20" l="1"/>
  <c r="BB332" i="20"/>
  <c r="BD331" i="20"/>
  <c r="BE331" i="20" s="1"/>
  <c r="V335" i="11"/>
  <c r="AL336" i="11"/>
  <c r="AM335" i="11" s="1"/>
  <c r="J338" i="11"/>
  <c r="AX338" i="11" s="1"/>
  <c r="R337" i="11"/>
  <c r="U337" i="11" s="1"/>
  <c r="I337" i="10" s="1"/>
  <c r="AC202" i="16"/>
  <c r="X341" i="13"/>
  <c r="AL342" i="13"/>
  <c r="AM341" i="13" s="1"/>
  <c r="J344" i="13"/>
  <c r="R343" i="13"/>
  <c r="W343" i="13" s="1"/>
  <c r="F333" i="20" s="1"/>
  <c r="BC333" i="20" s="1"/>
  <c r="AH345" i="13"/>
  <c r="AG346" i="13"/>
  <c r="AT338" i="10"/>
  <c r="AS339" i="10"/>
  <c r="AN340" i="11"/>
  <c r="AG340" i="11"/>
  <c r="AH339" i="11"/>
  <c r="BA339" i="10"/>
  <c r="BB339" i="10" s="1"/>
  <c r="AK339" i="10"/>
  <c r="AL339" i="10" s="1"/>
  <c r="AC338" i="10"/>
  <c r="AD338" i="10" s="1"/>
  <c r="V331" i="8"/>
  <c r="S332" i="10"/>
  <c r="T331" i="10" s="1"/>
  <c r="R333" i="8"/>
  <c r="U333" i="8" s="1"/>
  <c r="J334" i="8"/>
  <c r="AG337" i="8"/>
  <c r="AN337" i="8"/>
  <c r="AH336" i="8"/>
  <c r="U338" i="10"/>
  <c r="N338" i="10"/>
  <c r="O337" i="10"/>
  <c r="AL332" i="8"/>
  <c r="AM331" i="8" s="1"/>
  <c r="BA333" i="20" l="1"/>
  <c r="BB333" i="20"/>
  <c r="BD332" i="20"/>
  <c r="BE332" i="20" s="1"/>
  <c r="V336" i="11"/>
  <c r="AL337" i="11"/>
  <c r="AM336" i="11" s="1"/>
  <c r="J339" i="11"/>
  <c r="AX339" i="11" s="1"/>
  <c r="R338" i="11"/>
  <c r="U338" i="11" s="1"/>
  <c r="I338" i="10" s="1"/>
  <c r="AC203" i="16"/>
  <c r="X342" i="13"/>
  <c r="AL343" i="13"/>
  <c r="AM342" i="13" s="1"/>
  <c r="R344" i="13"/>
  <c r="W344" i="13" s="1"/>
  <c r="F334" i="20" s="1"/>
  <c r="BC334" i="20" s="1"/>
  <c r="J345" i="13"/>
  <c r="AG347" i="13"/>
  <c r="AH346" i="13"/>
  <c r="AT339" i="10"/>
  <c r="AS340" i="10"/>
  <c r="AN341" i="11"/>
  <c r="AH340" i="11"/>
  <c r="AG341" i="11"/>
  <c r="BA340" i="10"/>
  <c r="BB340" i="10" s="1"/>
  <c r="AK340" i="10"/>
  <c r="AL340" i="10" s="1"/>
  <c r="AC339" i="10"/>
  <c r="AD339" i="10" s="1"/>
  <c r="V332" i="8"/>
  <c r="S333" i="10"/>
  <c r="T332" i="10" s="1"/>
  <c r="J335" i="8"/>
  <c r="R334" i="8"/>
  <c r="U334" i="8" s="1"/>
  <c r="AG338" i="8"/>
  <c r="AN338" i="8"/>
  <c r="AH337" i="8"/>
  <c r="U339" i="10"/>
  <c r="N339" i="10"/>
  <c r="O338" i="10"/>
  <c r="AL333" i="8"/>
  <c r="AM332" i="8" s="1"/>
  <c r="BA334" i="20" l="1"/>
  <c r="BB334" i="20"/>
  <c r="BD333" i="20"/>
  <c r="BE333" i="20" s="1"/>
  <c r="R339" i="11"/>
  <c r="U339" i="11" s="1"/>
  <c r="I339" i="10" s="1"/>
  <c r="J340" i="11"/>
  <c r="AX340" i="11" s="1"/>
  <c r="AL338" i="11"/>
  <c r="AM337" i="11" s="1"/>
  <c r="V337" i="11"/>
  <c r="AC204" i="16"/>
  <c r="X343" i="13"/>
  <c r="AL344" i="13"/>
  <c r="AM343" i="13" s="1"/>
  <c r="AG348" i="13"/>
  <c r="AH347" i="13"/>
  <c r="J346" i="13"/>
  <c r="R345" i="13"/>
  <c r="W345" i="13" s="1"/>
  <c r="F335" i="20" s="1"/>
  <c r="BC335" i="20" s="1"/>
  <c r="AT340" i="10"/>
  <c r="AS341" i="10"/>
  <c r="AN342" i="11"/>
  <c r="AH341" i="11"/>
  <c r="AG342" i="11"/>
  <c r="BA341" i="10"/>
  <c r="BB341" i="10" s="1"/>
  <c r="AK341" i="10"/>
  <c r="AL341" i="10" s="1"/>
  <c r="AC340" i="10"/>
  <c r="AD340" i="10" s="1"/>
  <c r="V333" i="8"/>
  <c r="S334" i="10"/>
  <c r="T333" i="10" s="1"/>
  <c r="J336" i="8"/>
  <c r="R335" i="8"/>
  <c r="U335" i="8" s="1"/>
  <c r="AG339" i="8"/>
  <c r="AN339" i="8"/>
  <c r="AH338" i="8"/>
  <c r="U340" i="10"/>
  <c r="N340" i="10"/>
  <c r="O339" i="10"/>
  <c r="AL334" i="8"/>
  <c r="AM333" i="8" s="1"/>
  <c r="BA335" i="20" l="1"/>
  <c r="BB335" i="20"/>
  <c r="BD334" i="20"/>
  <c r="BE334" i="20" s="1"/>
  <c r="V338" i="11"/>
  <c r="AL339" i="11"/>
  <c r="AM338" i="11" s="1"/>
  <c r="J341" i="11"/>
  <c r="AX341" i="11" s="1"/>
  <c r="R340" i="11"/>
  <c r="U340" i="11" s="1"/>
  <c r="I340" i="10" s="1"/>
  <c r="AC205" i="16"/>
  <c r="X344" i="13"/>
  <c r="AL345" i="13"/>
  <c r="AM344" i="13" s="1"/>
  <c r="J347" i="13"/>
  <c r="R346" i="13"/>
  <c r="W346" i="13" s="1"/>
  <c r="F336" i="20" s="1"/>
  <c r="BC336" i="20" s="1"/>
  <c r="AG349" i="13"/>
  <c r="AH348" i="13"/>
  <c r="AT341" i="10"/>
  <c r="AS342" i="10"/>
  <c r="AG343" i="11"/>
  <c r="AN343" i="11"/>
  <c r="AH342" i="11"/>
  <c r="BA342" i="10"/>
  <c r="BB342" i="10" s="1"/>
  <c r="AK342" i="10"/>
  <c r="AL342" i="10" s="1"/>
  <c r="AC341" i="10"/>
  <c r="AD341" i="10" s="1"/>
  <c r="V334" i="8"/>
  <c r="S335" i="10"/>
  <c r="T334" i="10" s="1"/>
  <c r="R336" i="8"/>
  <c r="U336" i="8" s="1"/>
  <c r="J337" i="8"/>
  <c r="AG340" i="8"/>
  <c r="AN340" i="8"/>
  <c r="AH339" i="8"/>
  <c r="U341" i="10"/>
  <c r="N341" i="10"/>
  <c r="O340" i="10"/>
  <c r="AL335" i="8"/>
  <c r="AM334" i="8" s="1"/>
  <c r="BA336" i="20" l="1"/>
  <c r="BB336" i="20"/>
  <c r="BD335" i="20"/>
  <c r="BE335" i="20" s="1"/>
  <c r="AL340" i="11"/>
  <c r="AM339" i="11" s="1"/>
  <c r="R341" i="11"/>
  <c r="U341" i="11" s="1"/>
  <c r="I341" i="10" s="1"/>
  <c r="J342" i="11"/>
  <c r="AX342" i="11" s="1"/>
  <c r="V339" i="11"/>
  <c r="AC206" i="16"/>
  <c r="X345" i="13"/>
  <c r="AL346" i="13"/>
  <c r="AM345" i="13" s="1"/>
  <c r="R347" i="13"/>
  <c r="W347" i="13" s="1"/>
  <c r="F337" i="20" s="1"/>
  <c r="BC337" i="20" s="1"/>
  <c r="J348" i="13"/>
  <c r="AG350" i="13"/>
  <c r="AH349" i="13"/>
  <c r="AT342" i="10"/>
  <c r="AS343" i="10"/>
  <c r="AG344" i="11"/>
  <c r="AN344" i="11"/>
  <c r="AH343" i="11"/>
  <c r="BA343" i="10"/>
  <c r="BB343" i="10" s="1"/>
  <c r="AK343" i="10"/>
  <c r="AL343" i="10" s="1"/>
  <c r="AC342" i="10"/>
  <c r="AD342" i="10" s="1"/>
  <c r="V335" i="8"/>
  <c r="S336" i="10"/>
  <c r="T335" i="10" s="1"/>
  <c r="R337" i="8"/>
  <c r="U337" i="8" s="1"/>
  <c r="J338" i="8"/>
  <c r="AG341" i="8"/>
  <c r="AN341" i="8"/>
  <c r="AH340" i="8"/>
  <c r="U342" i="10"/>
  <c r="O341" i="10"/>
  <c r="N342" i="10"/>
  <c r="AL336" i="8"/>
  <c r="AM335" i="8" s="1"/>
  <c r="BA337" i="20" l="1"/>
  <c r="BB337" i="20"/>
  <c r="BD336" i="20"/>
  <c r="BE336" i="20" s="1"/>
  <c r="J343" i="11"/>
  <c r="AX343" i="11" s="1"/>
  <c r="R342" i="11"/>
  <c r="U342" i="11" s="1"/>
  <c r="I342" i="10" s="1"/>
  <c r="V340" i="11"/>
  <c r="AL341" i="11"/>
  <c r="AM340" i="11" s="1"/>
  <c r="AC207" i="16"/>
  <c r="X346" i="13"/>
  <c r="AL347" i="13"/>
  <c r="AM346" i="13" s="1"/>
  <c r="J349" i="13"/>
  <c r="R348" i="13"/>
  <c r="W348" i="13" s="1"/>
  <c r="F338" i="20" s="1"/>
  <c r="BC338" i="20" s="1"/>
  <c r="AH350" i="13"/>
  <c r="AG351" i="13"/>
  <c r="AT343" i="10"/>
  <c r="AS344" i="10"/>
  <c r="AG345" i="11"/>
  <c r="AN345" i="11"/>
  <c r="AH344" i="11"/>
  <c r="BA344" i="10"/>
  <c r="BB344" i="10" s="1"/>
  <c r="AK344" i="10"/>
  <c r="AL344" i="10" s="1"/>
  <c r="AC343" i="10"/>
  <c r="AD343" i="10" s="1"/>
  <c r="V336" i="8"/>
  <c r="S337" i="10"/>
  <c r="T336" i="10" s="1"/>
  <c r="J339" i="8"/>
  <c r="R338" i="8"/>
  <c r="U338" i="8" s="1"/>
  <c r="AG342" i="8"/>
  <c r="AN342" i="8"/>
  <c r="AH341" i="8"/>
  <c r="U343" i="10"/>
  <c r="O342" i="10"/>
  <c r="N343" i="10"/>
  <c r="AL337" i="8"/>
  <c r="AM336" i="8" s="1"/>
  <c r="BA338" i="20" l="1"/>
  <c r="BB338" i="20"/>
  <c r="BD337" i="20"/>
  <c r="BE337" i="20" s="1"/>
  <c r="AL342" i="11"/>
  <c r="AM341" i="11" s="1"/>
  <c r="R343" i="11"/>
  <c r="U343" i="11" s="1"/>
  <c r="I343" i="10" s="1"/>
  <c r="J344" i="11"/>
  <c r="AX344" i="11" s="1"/>
  <c r="V341" i="11"/>
  <c r="AC208" i="16"/>
  <c r="X347" i="13"/>
  <c r="AL348" i="13"/>
  <c r="AM347" i="13" s="1"/>
  <c r="AG352" i="13"/>
  <c r="AH351" i="13"/>
  <c r="J350" i="13"/>
  <c r="R349" i="13"/>
  <c r="W349" i="13" s="1"/>
  <c r="F339" i="20" s="1"/>
  <c r="BC339" i="20" s="1"/>
  <c r="AT344" i="10"/>
  <c r="AS345" i="10"/>
  <c r="AG346" i="11"/>
  <c r="AN346" i="11"/>
  <c r="AH345" i="11"/>
  <c r="BA345" i="10"/>
  <c r="BB345" i="10" s="1"/>
  <c r="AK345" i="10"/>
  <c r="AL345" i="10" s="1"/>
  <c r="AC344" i="10"/>
  <c r="AD344" i="10" s="1"/>
  <c r="V337" i="8"/>
  <c r="S338" i="10"/>
  <c r="T337" i="10" s="1"/>
  <c r="J340" i="8"/>
  <c r="R339" i="8"/>
  <c r="U339" i="8" s="1"/>
  <c r="AG343" i="8"/>
  <c r="AN343" i="8"/>
  <c r="AH342" i="8"/>
  <c r="U344" i="10"/>
  <c r="O343" i="10"/>
  <c r="N344" i="10"/>
  <c r="AL338" i="8"/>
  <c r="AM337" i="8" s="1"/>
  <c r="BA339" i="20" l="1"/>
  <c r="BB339" i="20"/>
  <c r="BD338" i="20"/>
  <c r="BE338" i="20" s="1"/>
  <c r="J345" i="11"/>
  <c r="AX345" i="11" s="1"/>
  <c r="AL343" i="11"/>
  <c r="AM342" i="11" s="1"/>
  <c r="R344" i="11"/>
  <c r="U344" i="11" s="1"/>
  <c r="I344" i="10" s="1"/>
  <c r="V342" i="11"/>
  <c r="AC209" i="16"/>
  <c r="X348" i="13"/>
  <c r="AL349" i="13"/>
  <c r="AM348" i="13" s="1"/>
  <c r="J351" i="13"/>
  <c r="R350" i="13"/>
  <c r="W350" i="13" s="1"/>
  <c r="F340" i="20" s="1"/>
  <c r="BC340" i="20" s="1"/>
  <c r="AG353" i="13"/>
  <c r="AH352" i="13"/>
  <c r="AT345" i="10"/>
  <c r="AS346" i="10"/>
  <c r="AG347" i="11"/>
  <c r="AN347" i="11"/>
  <c r="AH346" i="11"/>
  <c r="BA346" i="10"/>
  <c r="BB346" i="10" s="1"/>
  <c r="AK346" i="10"/>
  <c r="AL346" i="10" s="1"/>
  <c r="AC345" i="10"/>
  <c r="AD345" i="10" s="1"/>
  <c r="V338" i="8"/>
  <c r="S339" i="10"/>
  <c r="T338" i="10" s="1"/>
  <c r="R340" i="8"/>
  <c r="U340" i="8" s="1"/>
  <c r="J341" i="8"/>
  <c r="AG344" i="8"/>
  <c r="AN344" i="8"/>
  <c r="AH343" i="8"/>
  <c r="U345" i="10"/>
  <c r="O344" i="10"/>
  <c r="N345" i="10"/>
  <c r="AL339" i="8"/>
  <c r="AM338" i="8" s="1"/>
  <c r="BA340" i="20" l="1"/>
  <c r="BB340" i="20"/>
  <c r="BD339" i="20"/>
  <c r="BE339" i="20" s="1"/>
  <c r="R345" i="11"/>
  <c r="U345" i="11" s="1"/>
  <c r="I345" i="10" s="1"/>
  <c r="J346" i="11"/>
  <c r="AX346" i="11" s="1"/>
  <c r="V343" i="11"/>
  <c r="AL344" i="11"/>
  <c r="AM343" i="11" s="1"/>
  <c r="AC210" i="16"/>
  <c r="X349" i="13"/>
  <c r="AL350" i="13"/>
  <c r="AM349" i="13" s="1"/>
  <c r="AH353" i="13"/>
  <c r="AG354" i="13"/>
  <c r="R351" i="13"/>
  <c r="W351" i="13" s="1"/>
  <c r="F341" i="20" s="1"/>
  <c r="BC341" i="20" s="1"/>
  <c r="J352" i="13"/>
  <c r="AT346" i="10"/>
  <c r="AS347" i="10"/>
  <c r="AG348" i="11"/>
  <c r="AN348" i="11"/>
  <c r="AH347" i="11"/>
  <c r="BA347" i="10"/>
  <c r="BB347" i="10" s="1"/>
  <c r="AK347" i="10"/>
  <c r="AL347" i="10" s="1"/>
  <c r="AC346" i="10"/>
  <c r="AD346" i="10" s="1"/>
  <c r="V339" i="8"/>
  <c r="S340" i="10"/>
  <c r="T339" i="10" s="1"/>
  <c r="R341" i="8"/>
  <c r="U341" i="8" s="1"/>
  <c r="J342" i="8"/>
  <c r="AG345" i="8"/>
  <c r="AN345" i="8"/>
  <c r="AH344" i="8"/>
  <c r="U346" i="10"/>
  <c r="O345" i="10"/>
  <c r="N346" i="10"/>
  <c r="AL340" i="8"/>
  <c r="AM339" i="8" s="1"/>
  <c r="BA341" i="20" l="1"/>
  <c r="BB341" i="20"/>
  <c r="BD340" i="20"/>
  <c r="BE340" i="20" s="1"/>
  <c r="V344" i="11"/>
  <c r="AL345" i="11"/>
  <c r="AM344" i="11" s="1"/>
  <c r="J347" i="11"/>
  <c r="AX347" i="11" s="1"/>
  <c r="R346" i="11"/>
  <c r="U346" i="11" s="1"/>
  <c r="I346" i="10" s="1"/>
  <c r="AC211" i="16"/>
  <c r="X350" i="13"/>
  <c r="AL351" i="13"/>
  <c r="AM350" i="13" s="1"/>
  <c r="R352" i="13"/>
  <c r="W352" i="13" s="1"/>
  <c r="F342" i="20" s="1"/>
  <c r="BC342" i="20" s="1"/>
  <c r="J353" i="13"/>
  <c r="AG355" i="13"/>
  <c r="AH354" i="13"/>
  <c r="AT347" i="10"/>
  <c r="AS348" i="10"/>
  <c r="AG349" i="11"/>
  <c r="AN349" i="11"/>
  <c r="AH348" i="11"/>
  <c r="BA348" i="10"/>
  <c r="BB348" i="10" s="1"/>
  <c r="AK348" i="10"/>
  <c r="AL348" i="10" s="1"/>
  <c r="AC347" i="10"/>
  <c r="AD347" i="10" s="1"/>
  <c r="V340" i="8"/>
  <c r="S341" i="10"/>
  <c r="T340" i="10" s="1"/>
  <c r="J343" i="8"/>
  <c r="R342" i="8"/>
  <c r="U342" i="8" s="1"/>
  <c r="AG346" i="8"/>
  <c r="AN346" i="8"/>
  <c r="AH345" i="8"/>
  <c r="U347" i="10"/>
  <c r="O346" i="10"/>
  <c r="N347" i="10"/>
  <c r="AL341" i="8"/>
  <c r="AM340" i="8" s="1"/>
  <c r="BA342" i="20" l="1"/>
  <c r="BB342" i="20"/>
  <c r="BD341" i="20"/>
  <c r="BE341" i="20" s="1"/>
  <c r="V345" i="11"/>
  <c r="J348" i="11"/>
  <c r="AX348" i="11" s="1"/>
  <c r="R347" i="11"/>
  <c r="U347" i="11" s="1"/>
  <c r="I347" i="10" s="1"/>
  <c r="AL346" i="11"/>
  <c r="AM345" i="11" s="1"/>
  <c r="AC212" i="16"/>
  <c r="X351" i="13"/>
  <c r="AL352" i="13"/>
  <c r="AM351" i="13" s="1"/>
  <c r="J354" i="13"/>
  <c r="R353" i="13"/>
  <c r="W353" i="13" s="1"/>
  <c r="F343" i="20" s="1"/>
  <c r="BC343" i="20" s="1"/>
  <c r="AG356" i="13"/>
  <c r="AH355" i="13"/>
  <c r="AT348" i="10"/>
  <c r="AS349" i="10"/>
  <c r="AG350" i="11"/>
  <c r="AN350" i="11"/>
  <c r="AH349" i="11"/>
  <c r="BA349" i="10"/>
  <c r="BB349" i="10" s="1"/>
  <c r="AK349" i="10"/>
  <c r="AL349" i="10" s="1"/>
  <c r="AC348" i="10"/>
  <c r="AD348" i="10" s="1"/>
  <c r="V341" i="8"/>
  <c r="S342" i="10"/>
  <c r="T341" i="10" s="1"/>
  <c r="J344" i="8"/>
  <c r="R343" i="8"/>
  <c r="U343" i="8" s="1"/>
  <c r="AG347" i="8"/>
  <c r="AN347" i="8"/>
  <c r="AH346" i="8"/>
  <c r="U348" i="10"/>
  <c r="O347" i="10"/>
  <c r="N348" i="10"/>
  <c r="AL342" i="8"/>
  <c r="AM341" i="8" s="1"/>
  <c r="BD342" i="20" l="1"/>
  <c r="BE342" i="20" s="1"/>
  <c r="BA343" i="20"/>
  <c r="BB343" i="20"/>
  <c r="J349" i="11"/>
  <c r="AX349" i="11" s="1"/>
  <c r="R348" i="11"/>
  <c r="U348" i="11" s="1"/>
  <c r="I348" i="10" s="1"/>
  <c r="AL347" i="11"/>
  <c r="AM346" i="11" s="1"/>
  <c r="V346" i="11"/>
  <c r="AC213" i="16"/>
  <c r="X352" i="13"/>
  <c r="AL353" i="13"/>
  <c r="AM352" i="13" s="1"/>
  <c r="J355" i="13"/>
  <c r="R354" i="13"/>
  <c r="W354" i="13" s="1"/>
  <c r="F344" i="20" s="1"/>
  <c r="BC344" i="20" s="1"/>
  <c r="AG357" i="13"/>
  <c r="AH356" i="13"/>
  <c r="AT349" i="10"/>
  <c r="AS350" i="10"/>
  <c r="AG351" i="11"/>
  <c r="AN351" i="11"/>
  <c r="AH350" i="11"/>
  <c r="BA350" i="10"/>
  <c r="BB350" i="10" s="1"/>
  <c r="AK350" i="10"/>
  <c r="AL350" i="10" s="1"/>
  <c r="AC349" i="10"/>
  <c r="AD349" i="10" s="1"/>
  <c r="V342" i="8"/>
  <c r="S343" i="10"/>
  <c r="T342" i="10" s="1"/>
  <c r="R344" i="8"/>
  <c r="U344" i="8" s="1"/>
  <c r="J345" i="8"/>
  <c r="AG348" i="8"/>
  <c r="AN348" i="8"/>
  <c r="AH347" i="8"/>
  <c r="U349" i="10"/>
  <c r="O348" i="10"/>
  <c r="N349" i="10"/>
  <c r="AL343" i="8"/>
  <c r="AM342" i="8" s="1"/>
  <c r="BA344" i="20" l="1"/>
  <c r="BB344" i="20"/>
  <c r="BD343" i="20"/>
  <c r="BE343" i="20" s="1"/>
  <c r="R349" i="11"/>
  <c r="U349" i="11" s="1"/>
  <c r="I349" i="10" s="1"/>
  <c r="J350" i="11"/>
  <c r="AX350" i="11" s="1"/>
  <c r="V347" i="11"/>
  <c r="AL348" i="11"/>
  <c r="AM347" i="11" s="1"/>
  <c r="AC214" i="16"/>
  <c r="X353" i="13"/>
  <c r="AL354" i="13"/>
  <c r="AM353" i="13" s="1"/>
  <c r="AG358" i="13"/>
  <c r="AH357" i="13"/>
  <c r="R355" i="13"/>
  <c r="W355" i="13" s="1"/>
  <c r="F345" i="20" s="1"/>
  <c r="BC345" i="20" s="1"/>
  <c r="J356" i="13"/>
  <c r="AT350" i="10"/>
  <c r="AS351" i="10"/>
  <c r="AG352" i="11"/>
  <c r="AN352" i="11"/>
  <c r="AH351" i="11"/>
  <c r="BA351" i="10"/>
  <c r="BB351" i="10" s="1"/>
  <c r="AK351" i="10"/>
  <c r="AL351" i="10" s="1"/>
  <c r="AC350" i="10"/>
  <c r="AD350" i="10" s="1"/>
  <c r="V343" i="8"/>
  <c r="S344" i="10"/>
  <c r="T343" i="10" s="1"/>
  <c r="R345" i="8"/>
  <c r="U345" i="8" s="1"/>
  <c r="J346" i="8"/>
  <c r="AG349" i="8"/>
  <c r="AN349" i="8"/>
  <c r="AH348" i="8"/>
  <c r="U350" i="10"/>
  <c r="O349" i="10"/>
  <c r="N350" i="10"/>
  <c r="AL344" i="8"/>
  <c r="AM343" i="8" s="1"/>
  <c r="BA345" i="20" l="1"/>
  <c r="BB345" i="20"/>
  <c r="BD344" i="20"/>
  <c r="BE344" i="20" s="1"/>
  <c r="J351" i="11"/>
  <c r="AX351" i="11" s="1"/>
  <c r="AL349" i="11"/>
  <c r="AM348" i="11" s="1"/>
  <c r="V348" i="11"/>
  <c r="R350" i="11"/>
  <c r="U350" i="11" s="1"/>
  <c r="I350" i="10" s="1"/>
  <c r="AC215" i="16"/>
  <c r="X354" i="13"/>
  <c r="AL355" i="13"/>
  <c r="AM354" i="13" s="1"/>
  <c r="AH358" i="13"/>
  <c r="AG359" i="13"/>
  <c r="J357" i="13"/>
  <c r="R356" i="13"/>
  <c r="W356" i="13" s="1"/>
  <c r="F346" i="20" s="1"/>
  <c r="BC346" i="20" s="1"/>
  <c r="AT351" i="10"/>
  <c r="AS352" i="10"/>
  <c r="AG353" i="11"/>
  <c r="AN353" i="11"/>
  <c r="AH352" i="11"/>
  <c r="BA352" i="10"/>
  <c r="BB352" i="10" s="1"/>
  <c r="AK352" i="10"/>
  <c r="AL352" i="10" s="1"/>
  <c r="AC351" i="10"/>
  <c r="AD351" i="10" s="1"/>
  <c r="V344" i="8"/>
  <c r="S345" i="10"/>
  <c r="T344" i="10" s="1"/>
  <c r="J347" i="8"/>
  <c r="R346" i="8"/>
  <c r="U346" i="8" s="1"/>
  <c r="AG350" i="8"/>
  <c r="AN350" i="8"/>
  <c r="AH349" i="8"/>
  <c r="U351" i="10"/>
  <c r="O350" i="10"/>
  <c r="N351" i="10"/>
  <c r="AL345" i="8"/>
  <c r="AM344" i="8" s="1"/>
  <c r="BA346" i="20" l="1"/>
  <c r="BB346" i="20"/>
  <c r="BD345" i="20"/>
  <c r="BE345" i="20" s="1"/>
  <c r="R351" i="11"/>
  <c r="U351" i="11" s="1"/>
  <c r="I351" i="10" s="1"/>
  <c r="J352" i="11"/>
  <c r="AX352" i="11" s="1"/>
  <c r="AL350" i="11"/>
  <c r="AM349" i="11" s="1"/>
  <c r="V349" i="11"/>
  <c r="AC216" i="16"/>
  <c r="X355" i="13"/>
  <c r="AL356" i="13"/>
  <c r="AM355" i="13" s="1"/>
  <c r="AG360" i="13"/>
  <c r="AH359" i="13"/>
  <c r="J358" i="13"/>
  <c r="R357" i="13"/>
  <c r="W357" i="13" s="1"/>
  <c r="F347" i="20" s="1"/>
  <c r="BC347" i="20" s="1"/>
  <c r="AT352" i="10"/>
  <c r="AS353" i="10"/>
  <c r="AG354" i="11"/>
  <c r="AN354" i="11"/>
  <c r="AH353" i="11"/>
  <c r="BA353" i="10"/>
  <c r="BB353" i="10" s="1"/>
  <c r="AK353" i="10"/>
  <c r="AL353" i="10" s="1"/>
  <c r="AC352" i="10"/>
  <c r="AD352" i="10" s="1"/>
  <c r="V345" i="8"/>
  <c r="S346" i="10"/>
  <c r="T345" i="10" s="1"/>
  <c r="J348" i="8"/>
  <c r="R347" i="8"/>
  <c r="U347" i="8" s="1"/>
  <c r="AG351" i="8"/>
  <c r="AN351" i="8"/>
  <c r="AH350" i="8"/>
  <c r="U352" i="10"/>
  <c r="O351" i="10"/>
  <c r="N352" i="10"/>
  <c r="AL346" i="8"/>
  <c r="AM345" i="8" s="1"/>
  <c r="BD346" i="20" l="1"/>
  <c r="BE346" i="20" s="1"/>
  <c r="BA347" i="20"/>
  <c r="BB347" i="20"/>
  <c r="J353" i="11"/>
  <c r="AX353" i="11" s="1"/>
  <c r="V350" i="11"/>
  <c r="AL351" i="11"/>
  <c r="AM350" i="11" s="1"/>
  <c r="R352" i="11"/>
  <c r="U352" i="11" s="1"/>
  <c r="I352" i="10" s="1"/>
  <c r="AC217" i="16"/>
  <c r="X356" i="13"/>
  <c r="AL357" i="13"/>
  <c r="AM356" i="13" s="1"/>
  <c r="J359" i="13"/>
  <c r="R358" i="13"/>
  <c r="W358" i="13" s="1"/>
  <c r="F348" i="20" s="1"/>
  <c r="BC348" i="20" s="1"/>
  <c r="AG361" i="13"/>
  <c r="AH360" i="13"/>
  <c r="AT353" i="10"/>
  <c r="AS354" i="10"/>
  <c r="AG355" i="11"/>
  <c r="AN355" i="11"/>
  <c r="AH354" i="11"/>
  <c r="BA354" i="10"/>
  <c r="BB354" i="10" s="1"/>
  <c r="AK354" i="10"/>
  <c r="AL354" i="10" s="1"/>
  <c r="AC353" i="10"/>
  <c r="AD353" i="10" s="1"/>
  <c r="V346" i="8"/>
  <c r="S347" i="10"/>
  <c r="T346" i="10" s="1"/>
  <c r="R348" i="8"/>
  <c r="U348" i="8" s="1"/>
  <c r="J349" i="8"/>
  <c r="AG352" i="8"/>
  <c r="AN352" i="8"/>
  <c r="AH351" i="8"/>
  <c r="U353" i="10"/>
  <c r="O352" i="10"/>
  <c r="N353" i="10"/>
  <c r="AL347" i="8"/>
  <c r="AM346" i="8" s="1"/>
  <c r="BA348" i="20" l="1"/>
  <c r="BB348" i="20"/>
  <c r="BD347" i="20"/>
  <c r="BE347" i="20" s="1"/>
  <c r="R353" i="11"/>
  <c r="U353" i="11" s="1"/>
  <c r="I353" i="10" s="1"/>
  <c r="J354" i="11"/>
  <c r="AX354" i="11" s="1"/>
  <c r="AL352" i="11"/>
  <c r="AM351" i="11" s="1"/>
  <c r="V351" i="11"/>
  <c r="AC218" i="16"/>
  <c r="X357" i="13"/>
  <c r="AL358" i="13"/>
  <c r="AM357" i="13" s="1"/>
  <c r="AH361" i="13"/>
  <c r="AG362" i="13"/>
  <c r="R359" i="13"/>
  <c r="W359" i="13" s="1"/>
  <c r="F349" i="20" s="1"/>
  <c r="BC349" i="20" s="1"/>
  <c r="J360" i="13"/>
  <c r="AT354" i="10"/>
  <c r="AS355" i="10"/>
  <c r="AG356" i="11"/>
  <c r="AN356" i="11"/>
  <c r="AH355" i="11"/>
  <c r="BA355" i="10"/>
  <c r="BB355" i="10" s="1"/>
  <c r="AK355" i="10"/>
  <c r="AL355" i="10" s="1"/>
  <c r="AC354" i="10"/>
  <c r="AD354" i="10" s="1"/>
  <c r="V347" i="8"/>
  <c r="S348" i="10"/>
  <c r="T347" i="10" s="1"/>
  <c r="R349" i="8"/>
  <c r="U349" i="8" s="1"/>
  <c r="J350" i="8"/>
  <c r="AG353" i="8"/>
  <c r="AN353" i="8"/>
  <c r="AH352" i="8"/>
  <c r="U354" i="10"/>
  <c r="O353" i="10"/>
  <c r="N354" i="10"/>
  <c r="AL348" i="8"/>
  <c r="AM347" i="8" s="1"/>
  <c r="BA349" i="20" l="1"/>
  <c r="BB349" i="20"/>
  <c r="BD348" i="20"/>
  <c r="BE348" i="20" s="1"/>
  <c r="J355" i="11"/>
  <c r="AX355" i="11" s="1"/>
  <c r="AL353" i="11"/>
  <c r="AM352" i="11" s="1"/>
  <c r="V352" i="11"/>
  <c r="R354" i="11"/>
  <c r="U354" i="11" s="1"/>
  <c r="I354" i="10" s="1"/>
  <c r="AC219" i="16"/>
  <c r="X358" i="13"/>
  <c r="AL359" i="13"/>
  <c r="AM358" i="13" s="1"/>
  <c r="AG363" i="13"/>
  <c r="AH362" i="13"/>
  <c r="J361" i="13"/>
  <c r="R360" i="13"/>
  <c r="W360" i="13" s="1"/>
  <c r="F350" i="20" s="1"/>
  <c r="BC350" i="20" s="1"/>
  <c r="AT355" i="10"/>
  <c r="AS356" i="10"/>
  <c r="AG357" i="11"/>
  <c r="AN357" i="11"/>
  <c r="AH356" i="11"/>
  <c r="BA356" i="10"/>
  <c r="BB356" i="10" s="1"/>
  <c r="AK356" i="10"/>
  <c r="AL356" i="10" s="1"/>
  <c r="AC355" i="10"/>
  <c r="AD355" i="10" s="1"/>
  <c r="V348" i="8"/>
  <c r="S349" i="10"/>
  <c r="T348" i="10" s="1"/>
  <c r="R350" i="8"/>
  <c r="U350" i="8" s="1"/>
  <c r="J351" i="8"/>
  <c r="AG354" i="8"/>
  <c r="AN354" i="8"/>
  <c r="AH353" i="8"/>
  <c r="U355" i="10"/>
  <c r="O354" i="10"/>
  <c r="N355" i="10"/>
  <c r="AL349" i="8"/>
  <c r="AM348" i="8" s="1"/>
  <c r="BA350" i="20" l="1"/>
  <c r="BB350" i="20"/>
  <c r="BD349" i="20"/>
  <c r="BE349" i="20" s="1"/>
  <c r="R355" i="11"/>
  <c r="U355" i="11" s="1"/>
  <c r="I355" i="10" s="1"/>
  <c r="J356" i="11"/>
  <c r="AX356" i="11" s="1"/>
  <c r="AL354" i="11"/>
  <c r="AM353" i="11" s="1"/>
  <c r="V353" i="11"/>
  <c r="AC220" i="16"/>
  <c r="X359" i="13"/>
  <c r="AL360" i="13"/>
  <c r="AM359" i="13" s="1"/>
  <c r="AG364" i="13"/>
  <c r="AH363" i="13"/>
  <c r="R361" i="13"/>
  <c r="W361" i="13" s="1"/>
  <c r="F351" i="20" s="1"/>
  <c r="BC351" i="20" s="1"/>
  <c r="J362" i="13"/>
  <c r="AT356" i="10"/>
  <c r="AS357" i="10"/>
  <c r="AG358" i="11"/>
  <c r="AN358" i="11"/>
  <c r="AH357" i="11"/>
  <c r="BA357" i="10"/>
  <c r="BB357" i="10" s="1"/>
  <c r="AK357" i="10"/>
  <c r="AL357" i="10" s="1"/>
  <c r="AC356" i="10"/>
  <c r="AD356" i="10" s="1"/>
  <c r="V349" i="8"/>
  <c r="S350" i="10"/>
  <c r="T349" i="10" s="1"/>
  <c r="R351" i="8"/>
  <c r="U351" i="8" s="1"/>
  <c r="J352" i="8"/>
  <c r="AG355" i="8"/>
  <c r="AN355" i="8"/>
  <c r="AH354" i="8"/>
  <c r="U356" i="10"/>
  <c r="O355" i="10"/>
  <c r="N356" i="10"/>
  <c r="AL350" i="8"/>
  <c r="AM349" i="8" s="1"/>
  <c r="BD350" i="20" l="1"/>
  <c r="BE350" i="20" s="1"/>
  <c r="BA351" i="20"/>
  <c r="BB351" i="20"/>
  <c r="J357" i="11"/>
  <c r="AX357" i="11" s="1"/>
  <c r="V354" i="11"/>
  <c r="R356" i="11"/>
  <c r="U356" i="11" s="1"/>
  <c r="I356" i="10" s="1"/>
  <c r="AL355" i="11"/>
  <c r="AM354" i="11" s="1"/>
  <c r="AC221" i="16"/>
  <c r="X360" i="13"/>
  <c r="AL361" i="13"/>
  <c r="AM360" i="13" s="1"/>
  <c r="AG365" i="13"/>
  <c r="AH364" i="13"/>
  <c r="J363" i="13"/>
  <c r="R362" i="13"/>
  <c r="W362" i="13" s="1"/>
  <c r="F352" i="20" s="1"/>
  <c r="BC352" i="20" s="1"/>
  <c r="AT357" i="10"/>
  <c r="AS358" i="10"/>
  <c r="AG359" i="11"/>
  <c r="AN359" i="11"/>
  <c r="AH358" i="11"/>
  <c r="BA358" i="10"/>
  <c r="BB358" i="10" s="1"/>
  <c r="AK358" i="10"/>
  <c r="AL358" i="10" s="1"/>
  <c r="AC357" i="10"/>
  <c r="AD357" i="10" s="1"/>
  <c r="V350" i="8"/>
  <c r="S351" i="10"/>
  <c r="T350" i="10" s="1"/>
  <c r="R352" i="8"/>
  <c r="U352" i="8" s="1"/>
  <c r="J353" i="8"/>
  <c r="AG356" i="8"/>
  <c r="AN356" i="8"/>
  <c r="AH355" i="8"/>
  <c r="U357" i="10"/>
  <c r="O356" i="10"/>
  <c r="N357" i="10"/>
  <c r="AL351" i="8"/>
  <c r="AM350" i="8" s="1"/>
  <c r="BA352" i="20" l="1"/>
  <c r="BB352" i="20"/>
  <c r="BD351" i="20"/>
  <c r="BE351" i="20" s="1"/>
  <c r="R357" i="11"/>
  <c r="U357" i="11" s="1"/>
  <c r="I357" i="10" s="1"/>
  <c r="J358" i="11"/>
  <c r="AX358" i="11" s="1"/>
  <c r="AL356" i="11"/>
  <c r="AM355" i="11" s="1"/>
  <c r="V355" i="11"/>
  <c r="AC222" i="16"/>
  <c r="X361" i="13"/>
  <c r="AL362" i="13"/>
  <c r="AM361" i="13" s="1"/>
  <c r="J364" i="13"/>
  <c r="R363" i="13"/>
  <c r="W363" i="13" s="1"/>
  <c r="F353" i="20" s="1"/>
  <c r="BC353" i="20" s="1"/>
  <c r="AG366" i="13"/>
  <c r="AH365" i="13"/>
  <c r="AT358" i="10"/>
  <c r="AS359" i="10"/>
  <c r="AG360" i="11"/>
  <c r="AN360" i="11"/>
  <c r="AH359" i="11"/>
  <c r="BA359" i="10"/>
  <c r="BB359" i="10" s="1"/>
  <c r="AK359" i="10"/>
  <c r="AL359" i="10" s="1"/>
  <c r="AC358" i="10"/>
  <c r="AD358" i="10" s="1"/>
  <c r="V351" i="8"/>
  <c r="S352" i="10"/>
  <c r="T351" i="10" s="1"/>
  <c r="R353" i="8"/>
  <c r="U353" i="8" s="1"/>
  <c r="J354" i="8"/>
  <c r="AG357" i="8"/>
  <c r="AN357" i="8"/>
  <c r="AH356" i="8"/>
  <c r="U358" i="10"/>
  <c r="O357" i="10"/>
  <c r="N358" i="10"/>
  <c r="AL352" i="8"/>
  <c r="AM351" i="8" s="1"/>
  <c r="BA353" i="20" l="1"/>
  <c r="BB353" i="20"/>
  <c r="BD352" i="20"/>
  <c r="BE352" i="20" s="1"/>
  <c r="J359" i="11"/>
  <c r="AX359" i="11" s="1"/>
  <c r="V356" i="11"/>
  <c r="AL357" i="11"/>
  <c r="AM356" i="11" s="1"/>
  <c r="R358" i="11"/>
  <c r="U358" i="11" s="1"/>
  <c r="I358" i="10" s="1"/>
  <c r="AC223" i="16"/>
  <c r="X362" i="13"/>
  <c r="AL363" i="13"/>
  <c r="AM362" i="13" s="1"/>
  <c r="AG367" i="13"/>
  <c r="AH366" i="13"/>
  <c r="R364" i="13"/>
  <c r="W364" i="13" s="1"/>
  <c r="F354" i="20" s="1"/>
  <c r="BC354" i="20" s="1"/>
  <c r="J365" i="13"/>
  <c r="AT359" i="10"/>
  <c r="AS360" i="10"/>
  <c r="AG361" i="11"/>
  <c r="AN361" i="11"/>
  <c r="AH360" i="11"/>
  <c r="BA360" i="10"/>
  <c r="BB360" i="10" s="1"/>
  <c r="AK360" i="10"/>
  <c r="AL360" i="10" s="1"/>
  <c r="AC359" i="10"/>
  <c r="AD359" i="10" s="1"/>
  <c r="V352" i="8"/>
  <c r="S353" i="10"/>
  <c r="T352" i="10" s="1"/>
  <c r="R354" i="8"/>
  <c r="U354" i="8" s="1"/>
  <c r="J355" i="8"/>
  <c r="AG358" i="8"/>
  <c r="AN358" i="8"/>
  <c r="AH357" i="8"/>
  <c r="U359" i="10"/>
  <c r="O358" i="10"/>
  <c r="N359" i="10"/>
  <c r="AL353" i="8"/>
  <c r="AM352" i="8" s="1"/>
  <c r="BA354" i="20" l="1"/>
  <c r="BB354" i="20"/>
  <c r="BD353" i="20"/>
  <c r="BE353" i="20" s="1"/>
  <c r="R359" i="11"/>
  <c r="U359" i="11" s="1"/>
  <c r="I359" i="10" s="1"/>
  <c r="J360" i="11"/>
  <c r="AX360" i="11" s="1"/>
  <c r="AL358" i="11"/>
  <c r="AM357" i="11" s="1"/>
  <c r="V357" i="11"/>
  <c r="AC224" i="16"/>
  <c r="X363" i="13"/>
  <c r="AL364" i="13"/>
  <c r="AM363" i="13" s="1"/>
  <c r="J366" i="13"/>
  <c r="R365" i="13"/>
  <c r="W365" i="13" s="1"/>
  <c r="F355" i="20" s="1"/>
  <c r="BC355" i="20" s="1"/>
  <c r="AG368" i="13"/>
  <c r="AH367" i="13"/>
  <c r="AT360" i="10"/>
  <c r="AS361" i="10"/>
  <c r="AG362" i="11"/>
  <c r="AN362" i="11"/>
  <c r="AH361" i="11"/>
  <c r="BA361" i="10"/>
  <c r="BB361" i="10" s="1"/>
  <c r="AK361" i="10"/>
  <c r="AL361" i="10" s="1"/>
  <c r="AC360" i="10"/>
  <c r="AD360" i="10" s="1"/>
  <c r="V353" i="8"/>
  <c r="S354" i="10"/>
  <c r="T353" i="10" s="1"/>
  <c r="R355" i="8"/>
  <c r="U355" i="8" s="1"/>
  <c r="J356" i="8"/>
  <c r="AG359" i="8"/>
  <c r="AN359" i="8"/>
  <c r="AH358" i="8"/>
  <c r="O359" i="10"/>
  <c r="U360" i="10"/>
  <c r="N360" i="10"/>
  <c r="AL354" i="8"/>
  <c r="AM353" i="8" s="1"/>
  <c r="BD354" i="20" l="1"/>
  <c r="BE354" i="20" s="1"/>
  <c r="BA355" i="20"/>
  <c r="BB355" i="20"/>
  <c r="J361" i="11"/>
  <c r="AX361" i="11" s="1"/>
  <c r="R360" i="11"/>
  <c r="U360" i="11" s="1"/>
  <c r="I360" i="10" s="1"/>
  <c r="V358" i="11"/>
  <c r="AL359" i="11"/>
  <c r="AM358" i="11" s="1"/>
  <c r="AC225" i="16"/>
  <c r="X364" i="13"/>
  <c r="AL365" i="13"/>
  <c r="AM364" i="13" s="1"/>
  <c r="AG369" i="13"/>
  <c r="AH368" i="13"/>
  <c r="J367" i="13"/>
  <c r="R366" i="13"/>
  <c r="W366" i="13" s="1"/>
  <c r="F356" i="20" s="1"/>
  <c r="BC356" i="20" s="1"/>
  <c r="AT361" i="10"/>
  <c r="AS362" i="10"/>
  <c r="AG363" i="11"/>
  <c r="AH362" i="11"/>
  <c r="AN363" i="11"/>
  <c r="BA362" i="10"/>
  <c r="BB362" i="10" s="1"/>
  <c r="AK362" i="10"/>
  <c r="AL362" i="10" s="1"/>
  <c r="AC361" i="10"/>
  <c r="AD361" i="10" s="1"/>
  <c r="V354" i="8"/>
  <c r="S355" i="10"/>
  <c r="T354" i="10" s="1"/>
  <c r="R356" i="8"/>
  <c r="U356" i="8" s="1"/>
  <c r="J357" i="8"/>
  <c r="AG360" i="8"/>
  <c r="AH359" i="8"/>
  <c r="AN360" i="8"/>
  <c r="O360" i="10"/>
  <c r="U361" i="10"/>
  <c r="N361" i="10"/>
  <c r="AL355" i="8"/>
  <c r="AM354" i="8" s="1"/>
  <c r="BA356" i="20" l="1"/>
  <c r="BB356" i="20"/>
  <c r="BD355" i="20"/>
  <c r="BE355" i="20" s="1"/>
  <c r="J362" i="11"/>
  <c r="AX362" i="11" s="1"/>
  <c r="R361" i="11"/>
  <c r="U361" i="11" s="1"/>
  <c r="I361" i="10" s="1"/>
  <c r="AL360" i="11"/>
  <c r="AM359" i="11" s="1"/>
  <c r="V359" i="11"/>
  <c r="AC226" i="16"/>
  <c r="X365" i="13"/>
  <c r="AL366" i="13"/>
  <c r="AM365" i="13" s="1"/>
  <c r="J368" i="13"/>
  <c r="R367" i="13"/>
  <c r="W367" i="13" s="1"/>
  <c r="F357" i="20" s="1"/>
  <c r="BC357" i="20" s="1"/>
  <c r="AG370" i="13"/>
  <c r="AH369" i="13"/>
  <c r="AT362" i="10"/>
  <c r="AS363" i="10"/>
  <c r="AH363" i="11"/>
  <c r="AN364" i="11"/>
  <c r="AG364" i="11"/>
  <c r="BA363" i="10"/>
  <c r="BB363" i="10" s="1"/>
  <c r="AK363" i="10"/>
  <c r="AL363" i="10" s="1"/>
  <c r="AC362" i="10"/>
  <c r="AD362" i="10" s="1"/>
  <c r="V355" i="8"/>
  <c r="S356" i="10"/>
  <c r="T355" i="10" s="1"/>
  <c r="R357" i="8"/>
  <c r="U357" i="8" s="1"/>
  <c r="J358" i="8"/>
  <c r="AG361" i="8"/>
  <c r="AN361" i="8"/>
  <c r="AH360" i="8"/>
  <c r="O361" i="10"/>
  <c r="N362" i="10"/>
  <c r="U362" i="10"/>
  <c r="AL356" i="8"/>
  <c r="AM355" i="8" s="1"/>
  <c r="BA357" i="20" l="1"/>
  <c r="BB357" i="20"/>
  <c r="BD356" i="20"/>
  <c r="BE356" i="20" s="1"/>
  <c r="R362" i="11"/>
  <c r="U362" i="11" s="1"/>
  <c r="I362" i="10" s="1"/>
  <c r="J363" i="11"/>
  <c r="AX363" i="11" s="1"/>
  <c r="AL361" i="11"/>
  <c r="AM360" i="11" s="1"/>
  <c r="V360" i="11"/>
  <c r="AC227" i="16"/>
  <c r="X366" i="13"/>
  <c r="AL367" i="13"/>
  <c r="AM366" i="13" s="1"/>
  <c r="AG371" i="13"/>
  <c r="AH370" i="13"/>
  <c r="R368" i="13"/>
  <c r="W368" i="13" s="1"/>
  <c r="F358" i="20" s="1"/>
  <c r="BC358" i="20" s="1"/>
  <c r="J369" i="13"/>
  <c r="AT363" i="10"/>
  <c r="AS364" i="10"/>
  <c r="AH364" i="11"/>
  <c r="AG365" i="11"/>
  <c r="AN365" i="11"/>
  <c r="BA364" i="10"/>
  <c r="BB364" i="10" s="1"/>
  <c r="AK364" i="10"/>
  <c r="AL364" i="10" s="1"/>
  <c r="AC363" i="10"/>
  <c r="AD363" i="10" s="1"/>
  <c r="V356" i="8"/>
  <c r="S357" i="10"/>
  <c r="T356" i="10" s="1"/>
  <c r="R358" i="8"/>
  <c r="U358" i="8" s="1"/>
  <c r="J359" i="8"/>
  <c r="AG362" i="8"/>
  <c r="AN362" i="8"/>
  <c r="AH361" i="8"/>
  <c r="O362" i="10"/>
  <c r="N363" i="10"/>
  <c r="U363" i="10"/>
  <c r="AL357" i="8"/>
  <c r="AM356" i="8" s="1"/>
  <c r="BA358" i="20" l="1"/>
  <c r="BB358" i="20"/>
  <c r="BD357" i="20"/>
  <c r="BE357" i="20" s="1"/>
  <c r="AL362" i="11"/>
  <c r="AM361" i="11" s="1"/>
  <c r="V361" i="11"/>
  <c r="R363" i="11"/>
  <c r="U363" i="11" s="1"/>
  <c r="I363" i="10" s="1"/>
  <c r="J364" i="11"/>
  <c r="AX364" i="11" s="1"/>
  <c r="AC228" i="16"/>
  <c r="X367" i="13"/>
  <c r="AL368" i="13"/>
  <c r="AM367" i="13" s="1"/>
  <c r="AH371" i="13"/>
  <c r="AG372" i="13"/>
  <c r="J370" i="13"/>
  <c r="R369" i="13"/>
  <c r="W369" i="13" s="1"/>
  <c r="F359" i="20" s="1"/>
  <c r="BC359" i="20" s="1"/>
  <c r="AT364" i="10"/>
  <c r="AS365" i="10"/>
  <c r="AH365" i="11"/>
  <c r="AG366" i="11"/>
  <c r="AN366" i="11"/>
  <c r="BA365" i="10"/>
  <c r="BB365" i="10" s="1"/>
  <c r="AK365" i="10"/>
  <c r="AL365" i="10" s="1"/>
  <c r="AC364" i="10"/>
  <c r="AD364" i="10" s="1"/>
  <c r="V357" i="8"/>
  <c r="S358" i="10"/>
  <c r="T357" i="10" s="1"/>
  <c r="R359" i="8"/>
  <c r="U359" i="8" s="1"/>
  <c r="J360" i="8"/>
  <c r="AG363" i="8"/>
  <c r="AN363" i="8"/>
  <c r="AH362" i="8"/>
  <c r="O363" i="10"/>
  <c r="N364" i="10"/>
  <c r="U364" i="10"/>
  <c r="AL358" i="8"/>
  <c r="AM357" i="8" s="1"/>
  <c r="BA359" i="20" l="1"/>
  <c r="BB359" i="20"/>
  <c r="BD358" i="20"/>
  <c r="BE358" i="20" s="1"/>
  <c r="R364" i="11"/>
  <c r="U364" i="11" s="1"/>
  <c r="I364" i="10" s="1"/>
  <c r="J365" i="11"/>
  <c r="AX365" i="11" s="1"/>
  <c r="V362" i="11"/>
  <c r="AL363" i="11"/>
  <c r="AM362" i="11" s="1"/>
  <c r="AC229" i="16"/>
  <c r="X368" i="13"/>
  <c r="AL369" i="13"/>
  <c r="AM368" i="13" s="1"/>
  <c r="J371" i="13"/>
  <c r="R370" i="13"/>
  <c r="W370" i="13" s="1"/>
  <c r="F360" i="20" s="1"/>
  <c r="BC360" i="20" s="1"/>
  <c r="AG373" i="13"/>
  <c r="AH372" i="13"/>
  <c r="AT365" i="10"/>
  <c r="AS366" i="10"/>
  <c r="AH366" i="11"/>
  <c r="AG367" i="11"/>
  <c r="AN367" i="11"/>
  <c r="BA366" i="10"/>
  <c r="BB366" i="10" s="1"/>
  <c r="AK366" i="10"/>
  <c r="AL366" i="10" s="1"/>
  <c r="AC365" i="10"/>
  <c r="AD365" i="10" s="1"/>
  <c r="V358" i="8"/>
  <c r="S359" i="10"/>
  <c r="T358" i="10" s="1"/>
  <c r="R360" i="8"/>
  <c r="U360" i="8" s="1"/>
  <c r="J361" i="8"/>
  <c r="AG364" i="8"/>
  <c r="AN364" i="8"/>
  <c r="AH363" i="8"/>
  <c r="O364" i="10"/>
  <c r="N365" i="10"/>
  <c r="U365" i="10"/>
  <c r="AL359" i="8"/>
  <c r="AM358" i="8" s="1"/>
  <c r="BA360" i="20" l="1"/>
  <c r="BB360" i="20"/>
  <c r="BD359" i="20"/>
  <c r="BE359" i="20" s="1"/>
  <c r="AL364" i="11"/>
  <c r="AM363" i="11" s="1"/>
  <c r="V363" i="11"/>
  <c r="J366" i="11"/>
  <c r="AX366" i="11" s="1"/>
  <c r="R365" i="11"/>
  <c r="U365" i="11" s="1"/>
  <c r="I365" i="10" s="1"/>
  <c r="AC230" i="16"/>
  <c r="X369" i="13"/>
  <c r="AL370" i="13"/>
  <c r="AM369" i="13" s="1"/>
  <c r="AG374" i="13"/>
  <c r="AH373" i="13"/>
  <c r="J372" i="13"/>
  <c r="R371" i="13"/>
  <c r="W371" i="13" s="1"/>
  <c r="F361" i="20" s="1"/>
  <c r="BC361" i="20" s="1"/>
  <c r="AT366" i="10"/>
  <c r="AS367" i="10"/>
  <c r="AH367" i="11"/>
  <c r="AG368" i="11"/>
  <c r="AN368" i="11"/>
  <c r="BA367" i="10"/>
  <c r="BB367" i="10" s="1"/>
  <c r="AK367" i="10"/>
  <c r="AL367" i="10" s="1"/>
  <c r="AC366" i="10"/>
  <c r="AD366" i="10" s="1"/>
  <c r="V359" i="8"/>
  <c r="S360" i="10"/>
  <c r="T359" i="10" s="1"/>
  <c r="R361" i="8"/>
  <c r="U361" i="8" s="1"/>
  <c r="J362" i="8"/>
  <c r="AG365" i="8"/>
  <c r="AN365" i="8"/>
  <c r="AH364" i="8"/>
  <c r="O365" i="10"/>
  <c r="N366" i="10"/>
  <c r="U366" i="10"/>
  <c r="AL360" i="8"/>
  <c r="AM359" i="8" s="1"/>
  <c r="BD360" i="20" l="1"/>
  <c r="BE360" i="20" s="1"/>
  <c r="BA361" i="20"/>
  <c r="BB361" i="20"/>
  <c r="J367" i="11"/>
  <c r="AX367" i="11" s="1"/>
  <c r="AL365" i="11"/>
  <c r="AM364" i="11" s="1"/>
  <c r="V364" i="11"/>
  <c r="R366" i="11"/>
  <c r="U366" i="11" s="1"/>
  <c r="I366" i="10" s="1"/>
  <c r="AC231" i="16"/>
  <c r="X370" i="13"/>
  <c r="AL371" i="13"/>
  <c r="AM370" i="13" s="1"/>
  <c r="AG375" i="13"/>
  <c r="AH374" i="13"/>
  <c r="R372" i="13"/>
  <c r="W372" i="13" s="1"/>
  <c r="F362" i="20" s="1"/>
  <c r="BC362" i="20" s="1"/>
  <c r="J373" i="13"/>
  <c r="AT367" i="10"/>
  <c r="AS368" i="10"/>
  <c r="AH368" i="11"/>
  <c r="AG369" i="11"/>
  <c r="AN369" i="11"/>
  <c r="BA368" i="10"/>
  <c r="BB368" i="10" s="1"/>
  <c r="AK368" i="10"/>
  <c r="AL368" i="10" s="1"/>
  <c r="AC367" i="10"/>
  <c r="AD367" i="10" s="1"/>
  <c r="V360" i="8"/>
  <c r="S361" i="10"/>
  <c r="T360" i="10" s="1"/>
  <c r="R362" i="8"/>
  <c r="U362" i="8" s="1"/>
  <c r="J363" i="8"/>
  <c r="AG366" i="8"/>
  <c r="AN366" i="8"/>
  <c r="AH365" i="8"/>
  <c r="O366" i="10"/>
  <c r="N367" i="10"/>
  <c r="U367" i="10"/>
  <c r="AL361" i="8"/>
  <c r="AM360" i="8" s="1"/>
  <c r="BA362" i="20" l="1"/>
  <c r="BB362" i="20"/>
  <c r="BD361" i="20"/>
  <c r="BE361" i="20" s="1"/>
  <c r="J368" i="11"/>
  <c r="AX368" i="11" s="1"/>
  <c r="R367" i="11"/>
  <c r="U367" i="11" s="1"/>
  <c r="I367" i="10" s="1"/>
  <c r="AL366" i="11"/>
  <c r="AM365" i="11" s="1"/>
  <c r="V365" i="11"/>
  <c r="AC232" i="16"/>
  <c r="X371" i="13"/>
  <c r="AL372" i="13"/>
  <c r="AM371" i="13" s="1"/>
  <c r="AG376" i="13"/>
  <c r="AH375" i="13"/>
  <c r="J374" i="13"/>
  <c r="R373" i="13"/>
  <c r="W373" i="13" s="1"/>
  <c r="F363" i="20" s="1"/>
  <c r="BC363" i="20" s="1"/>
  <c r="AT368" i="10"/>
  <c r="AS369" i="10"/>
  <c r="AH369" i="11"/>
  <c r="AG370" i="11"/>
  <c r="AN370" i="11"/>
  <c r="BA369" i="10"/>
  <c r="BB369" i="10" s="1"/>
  <c r="AK369" i="10"/>
  <c r="AL369" i="10" s="1"/>
  <c r="AC368" i="10"/>
  <c r="AD368" i="10" s="1"/>
  <c r="V361" i="8"/>
  <c r="S362" i="10"/>
  <c r="T361" i="10" s="1"/>
  <c r="R363" i="8"/>
  <c r="U363" i="8" s="1"/>
  <c r="J364" i="8"/>
  <c r="AG367" i="8"/>
  <c r="AN367" i="8"/>
  <c r="AH366" i="8"/>
  <c r="O367" i="10"/>
  <c r="N368" i="10"/>
  <c r="U368" i="10"/>
  <c r="AL362" i="8"/>
  <c r="AM361" i="8" s="1"/>
  <c r="BA363" i="20" l="1"/>
  <c r="BB363" i="20"/>
  <c r="BD362" i="20"/>
  <c r="BE362" i="20" s="1"/>
  <c r="R368" i="11"/>
  <c r="U368" i="11" s="1"/>
  <c r="I368" i="10" s="1"/>
  <c r="J369" i="11"/>
  <c r="AX369" i="11" s="1"/>
  <c r="AL367" i="11"/>
  <c r="AM366" i="11" s="1"/>
  <c r="V366" i="11"/>
  <c r="AC233" i="16"/>
  <c r="X372" i="13"/>
  <c r="AL373" i="13"/>
  <c r="AM372" i="13" s="1"/>
  <c r="AG377" i="13"/>
  <c r="AH376" i="13"/>
  <c r="J375" i="13"/>
  <c r="R374" i="13"/>
  <c r="W374" i="13" s="1"/>
  <c r="F364" i="20" s="1"/>
  <c r="BC364" i="20" s="1"/>
  <c r="AT369" i="10"/>
  <c r="AS370" i="10"/>
  <c r="AH370" i="11"/>
  <c r="AG371" i="11"/>
  <c r="AN371" i="11"/>
  <c r="BA370" i="10"/>
  <c r="BB370" i="10" s="1"/>
  <c r="AK370" i="10"/>
  <c r="AL370" i="10" s="1"/>
  <c r="AC369" i="10"/>
  <c r="AD369" i="10" s="1"/>
  <c r="V362" i="8"/>
  <c r="S363" i="10"/>
  <c r="T362" i="10" s="1"/>
  <c r="R364" i="8"/>
  <c r="U364" i="8" s="1"/>
  <c r="J365" i="8"/>
  <c r="AG368" i="8"/>
  <c r="AN368" i="8"/>
  <c r="AH367" i="8"/>
  <c r="O368" i="10"/>
  <c r="N369" i="10"/>
  <c r="U369" i="10"/>
  <c r="AL363" i="8"/>
  <c r="AM362" i="8" s="1"/>
  <c r="BA364" i="20" l="1"/>
  <c r="BB364" i="20"/>
  <c r="BD363" i="20"/>
  <c r="BE363" i="20" s="1"/>
  <c r="J370" i="11"/>
  <c r="AX370" i="11" s="1"/>
  <c r="R369" i="11"/>
  <c r="U369" i="11" s="1"/>
  <c r="I369" i="10" s="1"/>
  <c r="V367" i="11"/>
  <c r="AL368" i="11"/>
  <c r="AM367" i="11" s="1"/>
  <c r="AC234" i="16"/>
  <c r="X373" i="13"/>
  <c r="AL374" i="13"/>
  <c r="AM373" i="13" s="1"/>
  <c r="AG378" i="13"/>
  <c r="AH377" i="13"/>
  <c r="J376" i="13"/>
  <c r="R375" i="13"/>
  <c r="W375" i="13" s="1"/>
  <c r="F365" i="20" s="1"/>
  <c r="BC365" i="20" s="1"/>
  <c r="AT370" i="10"/>
  <c r="AS371" i="10"/>
  <c r="AH371" i="11"/>
  <c r="AG372" i="11"/>
  <c r="AN372" i="11"/>
  <c r="BA371" i="10"/>
  <c r="BB371" i="10" s="1"/>
  <c r="AK371" i="10"/>
  <c r="AL371" i="10" s="1"/>
  <c r="AC370" i="10"/>
  <c r="AD370" i="10" s="1"/>
  <c r="V363" i="8"/>
  <c r="S364" i="10"/>
  <c r="T363" i="10" s="1"/>
  <c r="R365" i="8"/>
  <c r="U365" i="8" s="1"/>
  <c r="J366" i="8"/>
  <c r="AG369" i="8"/>
  <c r="AN369" i="8"/>
  <c r="AH368" i="8"/>
  <c r="O369" i="10"/>
  <c r="U370" i="10"/>
  <c r="N370" i="10"/>
  <c r="AL364" i="8"/>
  <c r="AM363" i="8" s="1"/>
  <c r="BA365" i="20" l="1"/>
  <c r="BB365" i="20"/>
  <c r="BD364" i="20"/>
  <c r="BE364" i="20" s="1"/>
  <c r="R370" i="11"/>
  <c r="U370" i="11" s="1"/>
  <c r="I370" i="10" s="1"/>
  <c r="J371" i="11"/>
  <c r="AX371" i="11" s="1"/>
  <c r="AL369" i="11"/>
  <c r="AM368" i="11" s="1"/>
  <c r="V368" i="11"/>
  <c r="AC235" i="16"/>
  <c r="X374" i="13"/>
  <c r="AL375" i="13"/>
  <c r="AM374" i="13" s="1"/>
  <c r="AG379" i="13"/>
  <c r="AH378" i="13"/>
  <c r="R376" i="13"/>
  <c r="W376" i="13" s="1"/>
  <c r="F366" i="20" s="1"/>
  <c r="BC366" i="20" s="1"/>
  <c r="J377" i="13"/>
  <c r="AT371" i="10"/>
  <c r="AS372" i="10"/>
  <c r="AH372" i="11"/>
  <c r="AG373" i="11"/>
  <c r="AN373" i="11"/>
  <c r="BA372" i="10"/>
  <c r="BB372" i="10" s="1"/>
  <c r="AK372" i="10"/>
  <c r="AL372" i="10" s="1"/>
  <c r="AC371" i="10"/>
  <c r="AD371" i="10" s="1"/>
  <c r="V364" i="8"/>
  <c r="S365" i="10"/>
  <c r="T364" i="10" s="1"/>
  <c r="R366" i="8"/>
  <c r="U366" i="8" s="1"/>
  <c r="J367" i="8"/>
  <c r="AG370" i="8"/>
  <c r="AN370" i="8"/>
  <c r="AH369" i="8"/>
  <c r="O370" i="10"/>
  <c r="U371" i="10"/>
  <c r="N371" i="10"/>
  <c r="AL365" i="8"/>
  <c r="AM364" i="8" s="1"/>
  <c r="BA366" i="20" l="1"/>
  <c r="BB366" i="20"/>
  <c r="BD365" i="20"/>
  <c r="BE365" i="20" s="1"/>
  <c r="V369" i="11"/>
  <c r="AL370" i="11"/>
  <c r="AM369" i="11" s="1"/>
  <c r="J372" i="11"/>
  <c r="AX372" i="11" s="1"/>
  <c r="R371" i="11"/>
  <c r="U371" i="11" s="1"/>
  <c r="I371" i="10" s="1"/>
  <c r="AC236" i="16"/>
  <c r="X375" i="13"/>
  <c r="AL376" i="13"/>
  <c r="AM375" i="13" s="1"/>
  <c r="J378" i="13"/>
  <c r="R377" i="13"/>
  <c r="W377" i="13" s="1"/>
  <c r="F367" i="20" s="1"/>
  <c r="BC367" i="20" s="1"/>
  <c r="AG380" i="13"/>
  <c r="AH379" i="13"/>
  <c r="AT372" i="10"/>
  <c r="AS373" i="10"/>
  <c r="AH373" i="11"/>
  <c r="AG374" i="11"/>
  <c r="AN374" i="11"/>
  <c r="BA373" i="10"/>
  <c r="BB373" i="10" s="1"/>
  <c r="AK373" i="10"/>
  <c r="AL373" i="10" s="1"/>
  <c r="AC372" i="10"/>
  <c r="AD372" i="10" s="1"/>
  <c r="V365" i="8"/>
  <c r="S366" i="10"/>
  <c r="T365" i="10" s="1"/>
  <c r="R367" i="8"/>
  <c r="U367" i="8" s="1"/>
  <c r="J368" i="8"/>
  <c r="AG371" i="8"/>
  <c r="AN371" i="8"/>
  <c r="AH370" i="8"/>
  <c r="O371" i="10"/>
  <c r="N372" i="10"/>
  <c r="U372" i="10"/>
  <c r="AL366" i="8"/>
  <c r="AM365" i="8" s="1"/>
  <c r="BA367" i="20" l="1"/>
  <c r="BB367" i="20"/>
  <c r="BD366" i="20"/>
  <c r="BE366" i="20" s="1"/>
  <c r="AL371" i="11"/>
  <c r="AM370" i="11" s="1"/>
  <c r="V370" i="11"/>
  <c r="R372" i="11"/>
  <c r="U372" i="11" s="1"/>
  <c r="I372" i="10" s="1"/>
  <c r="J373" i="11"/>
  <c r="AX373" i="11" s="1"/>
  <c r="AC237" i="16"/>
  <c r="X376" i="13"/>
  <c r="AL377" i="13"/>
  <c r="AM376" i="13" s="1"/>
  <c r="AG381" i="13"/>
  <c r="AH380" i="13"/>
  <c r="J379" i="13"/>
  <c r="R378" i="13"/>
  <c r="W378" i="13" s="1"/>
  <c r="F368" i="20" s="1"/>
  <c r="BC368" i="20" s="1"/>
  <c r="AT373" i="10"/>
  <c r="AS374" i="10"/>
  <c r="AH374" i="11"/>
  <c r="AG375" i="11"/>
  <c r="AN375" i="11"/>
  <c r="BA374" i="10"/>
  <c r="BB374" i="10" s="1"/>
  <c r="AK374" i="10"/>
  <c r="AL374" i="10" s="1"/>
  <c r="AC373" i="10"/>
  <c r="AD373" i="10" s="1"/>
  <c r="V366" i="8"/>
  <c r="S367" i="10"/>
  <c r="T366" i="10" s="1"/>
  <c r="R368" i="8"/>
  <c r="U368" i="8" s="1"/>
  <c r="J369" i="8"/>
  <c r="AG372" i="8"/>
  <c r="AN372" i="8"/>
  <c r="AH371" i="8"/>
  <c r="U373" i="10"/>
  <c r="O372" i="10"/>
  <c r="N373" i="10"/>
  <c r="AL367" i="8"/>
  <c r="AM366" i="8" s="1"/>
  <c r="BA368" i="20" l="1"/>
  <c r="BB368" i="20"/>
  <c r="BD367" i="20"/>
  <c r="BE367" i="20" s="1"/>
  <c r="V371" i="11"/>
  <c r="AL372" i="11"/>
  <c r="AM371" i="11" s="1"/>
  <c r="R373" i="11"/>
  <c r="U373" i="11" s="1"/>
  <c r="I373" i="10" s="1"/>
  <c r="J374" i="11"/>
  <c r="AX374" i="11" s="1"/>
  <c r="AC238" i="16"/>
  <c r="X377" i="13"/>
  <c r="AL378" i="13"/>
  <c r="AM377" i="13" s="1"/>
  <c r="AG382" i="13"/>
  <c r="AH381" i="13"/>
  <c r="R379" i="13"/>
  <c r="W379" i="13" s="1"/>
  <c r="F369" i="20" s="1"/>
  <c r="BC369" i="20" s="1"/>
  <c r="J380" i="13"/>
  <c r="AT374" i="10"/>
  <c r="AS375" i="10"/>
  <c r="AH375" i="11"/>
  <c r="AG376" i="11"/>
  <c r="AN376" i="11"/>
  <c r="BA375" i="10"/>
  <c r="BB375" i="10" s="1"/>
  <c r="AK375" i="10"/>
  <c r="AL375" i="10" s="1"/>
  <c r="AC374" i="10"/>
  <c r="AD374" i="10" s="1"/>
  <c r="V367" i="8"/>
  <c r="S368" i="10"/>
  <c r="T367" i="10" s="1"/>
  <c r="R369" i="8"/>
  <c r="U369" i="8" s="1"/>
  <c r="J370" i="8"/>
  <c r="AG373" i="8"/>
  <c r="AN373" i="8"/>
  <c r="AH372" i="8"/>
  <c r="U374" i="10"/>
  <c r="O373" i="10"/>
  <c r="N374" i="10"/>
  <c r="AL368" i="8"/>
  <c r="AM367" i="8" s="1"/>
  <c r="BA369" i="20" l="1"/>
  <c r="BB369" i="20"/>
  <c r="BD368" i="20"/>
  <c r="BE368" i="20" s="1"/>
  <c r="J375" i="11"/>
  <c r="AX375" i="11" s="1"/>
  <c r="R374" i="11"/>
  <c r="U374" i="11" s="1"/>
  <c r="I374" i="10" s="1"/>
  <c r="AL373" i="11"/>
  <c r="AM372" i="11" s="1"/>
  <c r="V372" i="11"/>
  <c r="AC239" i="16"/>
  <c r="X378" i="13"/>
  <c r="AL379" i="13"/>
  <c r="AM378" i="13" s="1"/>
  <c r="R380" i="13"/>
  <c r="W380" i="13" s="1"/>
  <c r="F370" i="20" s="1"/>
  <c r="BC370" i="20" s="1"/>
  <c r="J381" i="13"/>
  <c r="AH382" i="13"/>
  <c r="AG383" i="13"/>
  <c r="AT375" i="10"/>
  <c r="AS376" i="10"/>
  <c r="AH376" i="11"/>
  <c r="AG377" i="11"/>
  <c r="AN377" i="11"/>
  <c r="BA376" i="10"/>
  <c r="BB376" i="10" s="1"/>
  <c r="AK376" i="10"/>
  <c r="AL376" i="10" s="1"/>
  <c r="AC375" i="10"/>
  <c r="AD375" i="10" s="1"/>
  <c r="V368" i="8"/>
  <c r="S369" i="10"/>
  <c r="T368" i="10" s="1"/>
  <c r="R370" i="8"/>
  <c r="U370" i="8" s="1"/>
  <c r="J371" i="8"/>
  <c r="AG374" i="8"/>
  <c r="AN374" i="8"/>
  <c r="AH373" i="8"/>
  <c r="U375" i="10"/>
  <c r="O374" i="10"/>
  <c r="N375" i="10"/>
  <c r="AL369" i="8"/>
  <c r="AM368" i="8" s="1"/>
  <c r="BA370" i="20" l="1"/>
  <c r="BB370" i="20"/>
  <c r="BD369" i="20"/>
  <c r="BE369" i="20" s="1"/>
  <c r="J376" i="11"/>
  <c r="AX376" i="11" s="1"/>
  <c r="R375" i="11"/>
  <c r="U375" i="11" s="1"/>
  <c r="I375" i="10" s="1"/>
  <c r="AL374" i="11"/>
  <c r="AM373" i="11" s="1"/>
  <c r="V373" i="11"/>
  <c r="AC240" i="16"/>
  <c r="X379" i="13"/>
  <c r="AL380" i="13"/>
  <c r="AM379" i="13" s="1"/>
  <c r="AG384" i="13"/>
  <c r="AH383" i="13"/>
  <c r="J382" i="13"/>
  <c r="R381" i="13"/>
  <c r="W381" i="13" s="1"/>
  <c r="F371" i="20" s="1"/>
  <c r="BC371" i="20" s="1"/>
  <c r="AT376" i="10"/>
  <c r="AS377" i="10"/>
  <c r="AH377" i="11"/>
  <c r="AG378" i="11"/>
  <c r="AN378" i="11"/>
  <c r="BA377" i="10"/>
  <c r="BB377" i="10" s="1"/>
  <c r="AK377" i="10"/>
  <c r="AL377" i="10" s="1"/>
  <c r="AC376" i="10"/>
  <c r="AD376" i="10" s="1"/>
  <c r="V369" i="8"/>
  <c r="S370" i="10"/>
  <c r="T369" i="10" s="1"/>
  <c r="R371" i="8"/>
  <c r="U371" i="8" s="1"/>
  <c r="J372" i="8"/>
  <c r="AG375" i="8"/>
  <c r="AN375" i="8"/>
  <c r="AH374" i="8"/>
  <c r="U376" i="10"/>
  <c r="N376" i="10"/>
  <c r="O375" i="10"/>
  <c r="AL370" i="8"/>
  <c r="AM369" i="8" s="1"/>
  <c r="BA371" i="20" l="1"/>
  <c r="BB371" i="20"/>
  <c r="BD370" i="20"/>
  <c r="BE370" i="20" s="1"/>
  <c r="AL375" i="11"/>
  <c r="AM374" i="11" s="1"/>
  <c r="J377" i="11"/>
  <c r="AX377" i="11" s="1"/>
  <c r="V374" i="11"/>
  <c r="R376" i="11"/>
  <c r="U376" i="11" s="1"/>
  <c r="I376" i="10" s="1"/>
  <c r="AC241" i="16"/>
  <c r="X380" i="13"/>
  <c r="AL381" i="13"/>
  <c r="AM380" i="13" s="1"/>
  <c r="J383" i="13"/>
  <c r="R382" i="13"/>
  <c r="W382" i="13" s="1"/>
  <c r="F372" i="20" s="1"/>
  <c r="BC372" i="20" s="1"/>
  <c r="AG385" i="13"/>
  <c r="AH384" i="13"/>
  <c r="AT377" i="10"/>
  <c r="AS378" i="10"/>
  <c r="AH378" i="11"/>
  <c r="AG379" i="11"/>
  <c r="AN379" i="11"/>
  <c r="BA378" i="10"/>
  <c r="BB378" i="10" s="1"/>
  <c r="AK378" i="10"/>
  <c r="AL378" i="10" s="1"/>
  <c r="AC377" i="10"/>
  <c r="AD377" i="10" s="1"/>
  <c r="V370" i="8"/>
  <c r="S371" i="10"/>
  <c r="T370" i="10" s="1"/>
  <c r="R372" i="8"/>
  <c r="U372" i="8" s="1"/>
  <c r="J373" i="8"/>
  <c r="AG376" i="8"/>
  <c r="AN376" i="8"/>
  <c r="AH375" i="8"/>
  <c r="U377" i="10"/>
  <c r="N377" i="10"/>
  <c r="O376" i="10"/>
  <c r="AL371" i="8"/>
  <c r="AM370" i="8" s="1"/>
  <c r="BA372" i="20" l="1"/>
  <c r="BB372" i="20"/>
  <c r="BD371" i="20"/>
  <c r="BE371" i="20" s="1"/>
  <c r="J378" i="11"/>
  <c r="AX378" i="11" s="1"/>
  <c r="R377" i="11"/>
  <c r="U377" i="11" s="1"/>
  <c r="I377" i="10" s="1"/>
  <c r="V375" i="11"/>
  <c r="AL376" i="11"/>
  <c r="AM375" i="11" s="1"/>
  <c r="AC242" i="16"/>
  <c r="X381" i="13"/>
  <c r="AL382" i="13"/>
  <c r="AM381" i="13" s="1"/>
  <c r="AG386" i="13"/>
  <c r="AH385" i="13"/>
  <c r="R383" i="13"/>
  <c r="W383" i="13" s="1"/>
  <c r="F373" i="20" s="1"/>
  <c r="BC373" i="20" s="1"/>
  <c r="J384" i="13"/>
  <c r="AT378" i="10"/>
  <c r="AS379" i="10"/>
  <c r="AH379" i="11"/>
  <c r="AG380" i="11"/>
  <c r="AN380" i="11"/>
  <c r="BA379" i="10"/>
  <c r="BB379" i="10" s="1"/>
  <c r="AK379" i="10"/>
  <c r="AL379" i="10" s="1"/>
  <c r="AC378" i="10"/>
  <c r="AD378" i="10" s="1"/>
  <c r="V371" i="8"/>
  <c r="S372" i="10"/>
  <c r="T371" i="10" s="1"/>
  <c r="R373" i="8"/>
  <c r="U373" i="8" s="1"/>
  <c r="J374" i="8"/>
  <c r="AG377" i="8"/>
  <c r="AN377" i="8"/>
  <c r="AH376" i="8"/>
  <c r="U378" i="10"/>
  <c r="N378" i="10"/>
  <c r="O377" i="10"/>
  <c r="AL372" i="8"/>
  <c r="AM371" i="8" s="1"/>
  <c r="BA373" i="20" l="1"/>
  <c r="BB373" i="20"/>
  <c r="BD372" i="20"/>
  <c r="BE372" i="20" s="1"/>
  <c r="R378" i="11"/>
  <c r="U378" i="11" s="1"/>
  <c r="I378" i="10" s="1"/>
  <c r="J379" i="11"/>
  <c r="AX379" i="11" s="1"/>
  <c r="AL377" i="11"/>
  <c r="AM376" i="11" s="1"/>
  <c r="V376" i="11"/>
  <c r="AC243" i="16"/>
  <c r="X382" i="13"/>
  <c r="AL383" i="13"/>
  <c r="AM382" i="13" s="1"/>
  <c r="J385" i="13"/>
  <c r="R384" i="13"/>
  <c r="W384" i="13" s="1"/>
  <c r="F374" i="20" s="1"/>
  <c r="BC374" i="20" s="1"/>
  <c r="AG387" i="13"/>
  <c r="AH386" i="13"/>
  <c r="AT379" i="10"/>
  <c r="AS380" i="10"/>
  <c r="AH380" i="11"/>
  <c r="AG381" i="11"/>
  <c r="AN381" i="11"/>
  <c r="BA380" i="10"/>
  <c r="BB380" i="10" s="1"/>
  <c r="AK380" i="10"/>
  <c r="AL380" i="10" s="1"/>
  <c r="AC379" i="10"/>
  <c r="AD379" i="10" s="1"/>
  <c r="V372" i="8"/>
  <c r="S373" i="10"/>
  <c r="T372" i="10" s="1"/>
  <c r="R374" i="8"/>
  <c r="U374" i="8" s="1"/>
  <c r="J375" i="8"/>
  <c r="AG378" i="8"/>
  <c r="AN378" i="8"/>
  <c r="AH377" i="8"/>
  <c r="U379" i="10"/>
  <c r="O378" i="10"/>
  <c r="N379" i="10"/>
  <c r="AL373" i="8"/>
  <c r="AM372" i="8" s="1"/>
  <c r="BA374" i="20" l="1"/>
  <c r="BB374" i="20"/>
  <c r="BD373" i="20"/>
  <c r="BE373" i="20" s="1"/>
  <c r="AL378" i="11"/>
  <c r="AM377" i="11" s="1"/>
  <c r="V377" i="11"/>
  <c r="R379" i="11"/>
  <c r="U379" i="11" s="1"/>
  <c r="I379" i="10" s="1"/>
  <c r="J380" i="11"/>
  <c r="AX380" i="11" s="1"/>
  <c r="AC244" i="16"/>
  <c r="X383" i="13"/>
  <c r="AL384" i="13"/>
  <c r="AM383" i="13" s="1"/>
  <c r="J386" i="13"/>
  <c r="R385" i="13"/>
  <c r="W385" i="13" s="1"/>
  <c r="F375" i="20" s="1"/>
  <c r="BC375" i="20" s="1"/>
  <c r="AG388" i="13"/>
  <c r="AH387" i="13"/>
  <c r="AT380" i="10"/>
  <c r="AS381" i="10"/>
  <c r="AG382" i="11"/>
  <c r="AN382" i="11"/>
  <c r="AH381" i="11"/>
  <c r="BA381" i="10"/>
  <c r="BB381" i="10" s="1"/>
  <c r="AK381" i="10"/>
  <c r="AL381" i="10" s="1"/>
  <c r="AC380" i="10"/>
  <c r="AD380" i="10" s="1"/>
  <c r="V373" i="8"/>
  <c r="S374" i="10"/>
  <c r="T373" i="10" s="1"/>
  <c r="R375" i="8"/>
  <c r="U375" i="8" s="1"/>
  <c r="J376" i="8"/>
  <c r="AG379" i="8"/>
  <c r="AN379" i="8"/>
  <c r="AH378" i="8"/>
  <c r="U380" i="10"/>
  <c r="O379" i="10"/>
  <c r="N380" i="10"/>
  <c r="AL374" i="8"/>
  <c r="AM373" i="8" s="1"/>
  <c r="BD374" i="20" l="1"/>
  <c r="BE374" i="20" s="1"/>
  <c r="BA375" i="20"/>
  <c r="BB375" i="20"/>
  <c r="R380" i="11"/>
  <c r="U380" i="11" s="1"/>
  <c r="I380" i="10" s="1"/>
  <c r="J381" i="11"/>
  <c r="AX381" i="11" s="1"/>
  <c r="AL379" i="11"/>
  <c r="AM378" i="11" s="1"/>
  <c r="V378" i="11"/>
  <c r="AC245" i="16"/>
  <c r="X384" i="13"/>
  <c r="AL385" i="13"/>
  <c r="AM384" i="13" s="1"/>
  <c r="AG389" i="13"/>
  <c r="AH388" i="13"/>
  <c r="J387" i="13"/>
  <c r="R386" i="13"/>
  <c r="W386" i="13" s="1"/>
  <c r="F376" i="20" s="1"/>
  <c r="BC376" i="20" s="1"/>
  <c r="AT381" i="10"/>
  <c r="AS382" i="10"/>
  <c r="AH382" i="11"/>
  <c r="AG383" i="11"/>
  <c r="AN383" i="11"/>
  <c r="BA382" i="10"/>
  <c r="BB382" i="10" s="1"/>
  <c r="AK382" i="10"/>
  <c r="AL382" i="10" s="1"/>
  <c r="AC381" i="10"/>
  <c r="AD381" i="10" s="1"/>
  <c r="V374" i="8"/>
  <c r="S375" i="10"/>
  <c r="T374" i="10" s="1"/>
  <c r="R376" i="8"/>
  <c r="U376" i="8" s="1"/>
  <c r="J377" i="8"/>
  <c r="AG380" i="8"/>
  <c r="AN380" i="8"/>
  <c r="AH379" i="8"/>
  <c r="U381" i="10"/>
  <c r="N381" i="10"/>
  <c r="O380" i="10"/>
  <c r="AL375" i="8"/>
  <c r="AM374" i="8" s="1"/>
  <c r="BA376" i="20" l="1"/>
  <c r="BB376" i="20"/>
  <c r="BD375" i="20"/>
  <c r="BE375" i="20" s="1"/>
  <c r="V379" i="11"/>
  <c r="AL380" i="11"/>
  <c r="AM379" i="11" s="1"/>
  <c r="J382" i="11"/>
  <c r="AX382" i="11" s="1"/>
  <c r="R381" i="11"/>
  <c r="U381" i="11" s="1"/>
  <c r="I381" i="10" s="1"/>
  <c r="AC246" i="16"/>
  <c r="X385" i="13"/>
  <c r="AL386" i="13"/>
  <c r="AM385" i="13" s="1"/>
  <c r="R387" i="13"/>
  <c r="W387" i="13" s="1"/>
  <c r="F377" i="20" s="1"/>
  <c r="BC377" i="20" s="1"/>
  <c r="J388" i="13"/>
  <c r="AG390" i="13"/>
  <c r="AH389" i="13"/>
  <c r="AT382" i="10"/>
  <c r="AS383" i="10"/>
  <c r="AH383" i="11"/>
  <c r="AG384" i="11"/>
  <c r="AN384" i="11"/>
  <c r="BA383" i="10"/>
  <c r="BB383" i="10" s="1"/>
  <c r="AK383" i="10"/>
  <c r="AL383" i="10" s="1"/>
  <c r="AC382" i="10"/>
  <c r="AD382" i="10" s="1"/>
  <c r="V375" i="8"/>
  <c r="S376" i="10"/>
  <c r="T375" i="10" s="1"/>
  <c r="R377" i="8"/>
  <c r="U377" i="8" s="1"/>
  <c r="J378" i="8"/>
  <c r="AG381" i="8"/>
  <c r="AN381" i="8"/>
  <c r="AH380" i="8"/>
  <c r="U382" i="10"/>
  <c r="N382" i="10"/>
  <c r="O381" i="10"/>
  <c r="AL376" i="8"/>
  <c r="AM375" i="8" s="1"/>
  <c r="BA377" i="20" l="1"/>
  <c r="BB377" i="20"/>
  <c r="BD376" i="20"/>
  <c r="BE376" i="20" s="1"/>
  <c r="V380" i="11"/>
  <c r="J383" i="11"/>
  <c r="AX383" i="11" s="1"/>
  <c r="R382" i="11"/>
  <c r="U382" i="11" s="1"/>
  <c r="I382" i="10" s="1"/>
  <c r="AL381" i="11"/>
  <c r="AM380" i="11" s="1"/>
  <c r="AC247" i="16"/>
  <c r="X386" i="13"/>
  <c r="AL387" i="13"/>
  <c r="AM386" i="13" s="1"/>
  <c r="AG391" i="13"/>
  <c r="AH390" i="13"/>
  <c r="J389" i="13"/>
  <c r="R388" i="13"/>
  <c r="W388" i="13" s="1"/>
  <c r="F378" i="20" s="1"/>
  <c r="BC378" i="20" s="1"/>
  <c r="AT383" i="10"/>
  <c r="AS384" i="10"/>
  <c r="AH384" i="11"/>
  <c r="AG385" i="11"/>
  <c r="AN385" i="11"/>
  <c r="BA384" i="10"/>
  <c r="BB384" i="10" s="1"/>
  <c r="AK384" i="10"/>
  <c r="AL384" i="10" s="1"/>
  <c r="AC383" i="10"/>
  <c r="AD383" i="10" s="1"/>
  <c r="V376" i="8"/>
  <c r="S377" i="10"/>
  <c r="T376" i="10" s="1"/>
  <c r="R378" i="8"/>
  <c r="U378" i="8" s="1"/>
  <c r="J379" i="8"/>
  <c r="AG382" i="8"/>
  <c r="AN382" i="8"/>
  <c r="AH381" i="8"/>
  <c r="U383" i="10"/>
  <c r="O382" i="10"/>
  <c r="N383" i="10"/>
  <c r="AL377" i="8"/>
  <c r="AM376" i="8" s="1"/>
  <c r="BA378" i="20" l="1"/>
  <c r="BB378" i="20"/>
  <c r="BD377" i="20"/>
  <c r="BE377" i="20" s="1"/>
  <c r="R383" i="11"/>
  <c r="U383" i="11" s="1"/>
  <c r="I383" i="10" s="1"/>
  <c r="V381" i="11"/>
  <c r="J384" i="11"/>
  <c r="AX384" i="11" s="1"/>
  <c r="AL382" i="11"/>
  <c r="AM381" i="11" s="1"/>
  <c r="AC248" i="16"/>
  <c r="X387" i="13"/>
  <c r="AL388" i="13"/>
  <c r="AM387" i="13" s="1"/>
  <c r="J390" i="13"/>
  <c r="R389" i="13"/>
  <c r="W389" i="13" s="1"/>
  <c r="F379" i="20" s="1"/>
  <c r="BC379" i="20" s="1"/>
  <c r="AG392" i="13"/>
  <c r="AH391" i="13"/>
  <c r="AT384" i="10"/>
  <c r="AS385" i="10"/>
  <c r="AH385" i="11"/>
  <c r="AG386" i="11"/>
  <c r="AN386" i="11"/>
  <c r="BA385" i="10"/>
  <c r="BB385" i="10" s="1"/>
  <c r="AK385" i="10"/>
  <c r="AL385" i="10" s="1"/>
  <c r="AC384" i="10"/>
  <c r="AD384" i="10" s="1"/>
  <c r="V377" i="8"/>
  <c r="S378" i="10"/>
  <c r="T377" i="10" s="1"/>
  <c r="R379" i="8"/>
  <c r="U379" i="8" s="1"/>
  <c r="J380" i="8"/>
  <c r="AG383" i="8"/>
  <c r="AN383" i="8"/>
  <c r="AH382" i="8"/>
  <c r="U384" i="10"/>
  <c r="N384" i="10"/>
  <c r="O383" i="10"/>
  <c r="AL378" i="8"/>
  <c r="AM377" i="8" s="1"/>
  <c r="BA379" i="20" l="1"/>
  <c r="BB379" i="20"/>
  <c r="BD378" i="20"/>
  <c r="BE378" i="20" s="1"/>
  <c r="V382" i="11"/>
  <c r="AL383" i="11"/>
  <c r="AM382" i="11" s="1"/>
  <c r="R384" i="11"/>
  <c r="U384" i="11" s="1"/>
  <c r="I384" i="10" s="1"/>
  <c r="J385" i="11"/>
  <c r="AX385" i="11" s="1"/>
  <c r="AC249" i="16"/>
  <c r="X388" i="13"/>
  <c r="AL389" i="13"/>
  <c r="AM388" i="13" s="1"/>
  <c r="AG393" i="13"/>
  <c r="AH392" i="13"/>
  <c r="J391" i="13"/>
  <c r="R390" i="13"/>
  <c r="W390" i="13" s="1"/>
  <c r="F380" i="20" s="1"/>
  <c r="BC380" i="20" s="1"/>
  <c r="AT385" i="10"/>
  <c r="AS386" i="10"/>
  <c r="AH386" i="11"/>
  <c r="AG387" i="11"/>
  <c r="AN387" i="11"/>
  <c r="BA386" i="10"/>
  <c r="BB386" i="10" s="1"/>
  <c r="AK386" i="10"/>
  <c r="AL386" i="10" s="1"/>
  <c r="AC385" i="10"/>
  <c r="AD385" i="10" s="1"/>
  <c r="V378" i="8"/>
  <c r="S379" i="10"/>
  <c r="T378" i="10" s="1"/>
  <c r="R380" i="8"/>
  <c r="U380" i="8" s="1"/>
  <c r="J381" i="8"/>
  <c r="AG384" i="8"/>
  <c r="AN384" i="8"/>
  <c r="AH383" i="8"/>
  <c r="U385" i="10"/>
  <c r="N385" i="10"/>
  <c r="O384" i="10"/>
  <c r="AL379" i="8"/>
  <c r="AM378" i="8" s="1"/>
  <c r="BA380" i="20" l="1"/>
  <c r="BB380" i="20"/>
  <c r="BD379" i="20"/>
  <c r="BE379" i="20" s="1"/>
  <c r="V383" i="11"/>
  <c r="J386" i="11"/>
  <c r="AX386" i="11" s="1"/>
  <c r="R385" i="11"/>
  <c r="U385" i="11" s="1"/>
  <c r="I385" i="10" s="1"/>
  <c r="AL384" i="11"/>
  <c r="AM383" i="11" s="1"/>
  <c r="AC250" i="16"/>
  <c r="X389" i="13"/>
  <c r="AL390" i="13"/>
  <c r="AM389" i="13" s="1"/>
  <c r="R391" i="13"/>
  <c r="W391" i="13" s="1"/>
  <c r="F381" i="20" s="1"/>
  <c r="BC381" i="20" s="1"/>
  <c r="J392" i="13"/>
  <c r="AG394" i="13"/>
  <c r="AH393" i="13"/>
  <c r="AT386" i="10"/>
  <c r="AS387" i="10"/>
  <c r="AH387" i="11"/>
  <c r="AG388" i="11"/>
  <c r="AN388" i="11"/>
  <c r="BA387" i="10"/>
  <c r="BB387" i="10" s="1"/>
  <c r="AK387" i="10"/>
  <c r="AL387" i="10" s="1"/>
  <c r="AC386" i="10"/>
  <c r="AD386" i="10" s="1"/>
  <c r="V379" i="8"/>
  <c r="S380" i="10"/>
  <c r="T379" i="10" s="1"/>
  <c r="R381" i="8"/>
  <c r="U381" i="8" s="1"/>
  <c r="J382" i="8"/>
  <c r="AG385" i="8"/>
  <c r="AN385" i="8"/>
  <c r="AH384" i="8"/>
  <c r="U386" i="10"/>
  <c r="O385" i="10"/>
  <c r="N386" i="10"/>
  <c r="AL380" i="8"/>
  <c r="AM379" i="8" s="1"/>
  <c r="BA381" i="20" l="1"/>
  <c r="BB381" i="20"/>
  <c r="BD380" i="20"/>
  <c r="BE380" i="20" s="1"/>
  <c r="AL385" i="11"/>
  <c r="AM384" i="11" s="1"/>
  <c r="J387" i="11"/>
  <c r="AX387" i="11" s="1"/>
  <c r="R386" i="11"/>
  <c r="U386" i="11" s="1"/>
  <c r="I386" i="10" s="1"/>
  <c r="V384" i="11"/>
  <c r="AC251" i="16"/>
  <c r="X390" i="13"/>
  <c r="AL391" i="13"/>
  <c r="AM390" i="13" s="1"/>
  <c r="J393" i="13"/>
  <c r="R392" i="13"/>
  <c r="W392" i="13" s="1"/>
  <c r="F382" i="20" s="1"/>
  <c r="BC382" i="20" s="1"/>
  <c r="AH394" i="13"/>
  <c r="AG395" i="13"/>
  <c r="AT387" i="10"/>
  <c r="AS388" i="10"/>
  <c r="AG389" i="11"/>
  <c r="AH388" i="11"/>
  <c r="AN389" i="11"/>
  <c r="BA388" i="10"/>
  <c r="BB388" i="10" s="1"/>
  <c r="AK388" i="10"/>
  <c r="AL388" i="10" s="1"/>
  <c r="AC387" i="10"/>
  <c r="AD387" i="10" s="1"/>
  <c r="V380" i="8"/>
  <c r="S381" i="10"/>
  <c r="T380" i="10" s="1"/>
  <c r="R382" i="8"/>
  <c r="U382" i="8" s="1"/>
  <c r="J383" i="8"/>
  <c r="AG386" i="8"/>
  <c r="AN386" i="8"/>
  <c r="AH385" i="8"/>
  <c r="U387" i="10"/>
  <c r="O386" i="10"/>
  <c r="N387" i="10"/>
  <c r="AL381" i="8"/>
  <c r="AM380" i="8" s="1"/>
  <c r="BA382" i="20" l="1"/>
  <c r="BB382" i="20"/>
  <c r="BD381" i="20"/>
  <c r="BE381" i="20" s="1"/>
  <c r="AL386" i="11"/>
  <c r="AM385" i="11" s="1"/>
  <c r="J388" i="11"/>
  <c r="AX388" i="11" s="1"/>
  <c r="V385" i="11"/>
  <c r="R387" i="11"/>
  <c r="U387" i="11" s="1"/>
  <c r="I387" i="10" s="1"/>
  <c r="AC252" i="16"/>
  <c r="X391" i="13"/>
  <c r="AL392" i="13"/>
  <c r="AM391" i="13" s="1"/>
  <c r="AG396" i="13"/>
  <c r="AH395" i="13"/>
  <c r="J394" i="13"/>
  <c r="R393" i="13"/>
  <c r="W393" i="13" s="1"/>
  <c r="F383" i="20" s="1"/>
  <c r="BC383" i="20" s="1"/>
  <c r="AT388" i="10"/>
  <c r="AS389" i="10"/>
  <c r="AN390" i="11"/>
  <c r="AH389" i="11"/>
  <c r="AG390" i="11"/>
  <c r="BA389" i="10"/>
  <c r="BB389" i="10" s="1"/>
  <c r="AK389" i="10"/>
  <c r="AL389" i="10" s="1"/>
  <c r="AC388" i="10"/>
  <c r="AD388" i="10" s="1"/>
  <c r="V381" i="8"/>
  <c r="S382" i="10"/>
  <c r="T381" i="10" s="1"/>
  <c r="R383" i="8"/>
  <c r="U383" i="8" s="1"/>
  <c r="J384" i="8"/>
  <c r="AG387" i="8"/>
  <c r="AN387" i="8"/>
  <c r="AH386" i="8"/>
  <c r="U388" i="10"/>
  <c r="N388" i="10"/>
  <c r="O387" i="10"/>
  <c r="AL382" i="8"/>
  <c r="AM381" i="8" s="1"/>
  <c r="BA383" i="20" l="1"/>
  <c r="BB383" i="20"/>
  <c r="BD382" i="20"/>
  <c r="BE382" i="20" s="1"/>
  <c r="AL387" i="11"/>
  <c r="AM386" i="11" s="1"/>
  <c r="J389" i="11"/>
  <c r="AX389" i="11" s="1"/>
  <c r="R388" i="11"/>
  <c r="U388" i="11" s="1"/>
  <c r="I388" i="10" s="1"/>
  <c r="V386" i="11"/>
  <c r="AC253" i="16"/>
  <c r="X392" i="13"/>
  <c r="AL393" i="13"/>
  <c r="AM392" i="13" s="1"/>
  <c r="AG397" i="13"/>
  <c r="AH396" i="13"/>
  <c r="J395" i="13"/>
  <c r="R394" i="13"/>
  <c r="W394" i="13" s="1"/>
  <c r="F384" i="20" s="1"/>
  <c r="BC384" i="20" s="1"/>
  <c r="AT389" i="10"/>
  <c r="AS390" i="10"/>
  <c r="AN391" i="11"/>
  <c r="AG391" i="11"/>
  <c r="AH390" i="11"/>
  <c r="BA390" i="10"/>
  <c r="BB390" i="10" s="1"/>
  <c r="AK390" i="10"/>
  <c r="AL390" i="10" s="1"/>
  <c r="AC389" i="10"/>
  <c r="AD389" i="10" s="1"/>
  <c r="V382" i="8"/>
  <c r="S383" i="10"/>
  <c r="T382" i="10" s="1"/>
  <c r="R384" i="8"/>
  <c r="U384" i="8" s="1"/>
  <c r="J385" i="8"/>
  <c r="AG388" i="8"/>
  <c r="AN388" i="8"/>
  <c r="AH387" i="8"/>
  <c r="U389" i="10"/>
  <c r="N389" i="10"/>
  <c r="O388" i="10"/>
  <c r="AL383" i="8"/>
  <c r="AM382" i="8" s="1"/>
  <c r="BA384" i="20" l="1"/>
  <c r="BB384" i="20"/>
  <c r="BD383" i="20"/>
  <c r="BE383" i="20" s="1"/>
  <c r="AL388" i="11"/>
  <c r="AM387" i="11" s="1"/>
  <c r="J390" i="11"/>
  <c r="AX390" i="11" s="1"/>
  <c r="R389" i="11"/>
  <c r="U389" i="11" s="1"/>
  <c r="I389" i="10" s="1"/>
  <c r="V387" i="11"/>
  <c r="AC254" i="16"/>
  <c r="X393" i="13"/>
  <c r="AL394" i="13"/>
  <c r="AM393" i="13" s="1"/>
  <c r="AH397" i="13"/>
  <c r="AG398" i="13"/>
  <c r="R395" i="13"/>
  <c r="W395" i="13" s="1"/>
  <c r="F385" i="20" s="1"/>
  <c r="BC385" i="20" s="1"/>
  <c r="J396" i="13"/>
  <c r="AT390" i="10"/>
  <c r="AS391" i="10"/>
  <c r="AN392" i="11"/>
  <c r="AG392" i="11"/>
  <c r="AH391" i="11"/>
  <c r="BA391" i="10"/>
  <c r="BB391" i="10" s="1"/>
  <c r="AK391" i="10"/>
  <c r="AL391" i="10" s="1"/>
  <c r="AC390" i="10"/>
  <c r="AD390" i="10" s="1"/>
  <c r="V383" i="8"/>
  <c r="S384" i="10"/>
  <c r="T383" i="10" s="1"/>
  <c r="R385" i="8"/>
  <c r="U385" i="8" s="1"/>
  <c r="J386" i="8"/>
  <c r="AG389" i="8"/>
  <c r="AN389" i="8"/>
  <c r="AH388" i="8"/>
  <c r="U390" i="10"/>
  <c r="O389" i="10"/>
  <c r="N390" i="10"/>
  <c r="AL384" i="8"/>
  <c r="AM383" i="8" s="1"/>
  <c r="BA385" i="20" l="1"/>
  <c r="BB385" i="20"/>
  <c r="BD384" i="20"/>
  <c r="BE384" i="20" s="1"/>
  <c r="V388" i="11"/>
  <c r="AL389" i="11"/>
  <c r="AM388" i="11" s="1"/>
  <c r="J391" i="11"/>
  <c r="AX391" i="11" s="1"/>
  <c r="R390" i="11"/>
  <c r="U390" i="11" s="1"/>
  <c r="I390" i="10" s="1"/>
  <c r="AC255" i="16"/>
  <c r="X394" i="13"/>
  <c r="AL395" i="13"/>
  <c r="AM394" i="13" s="1"/>
  <c r="R396" i="13"/>
  <c r="W396" i="13" s="1"/>
  <c r="F386" i="20" s="1"/>
  <c r="BC386" i="20" s="1"/>
  <c r="J397" i="13"/>
  <c r="AG399" i="13"/>
  <c r="AH398" i="13"/>
  <c r="AT391" i="10"/>
  <c r="AS392" i="10"/>
  <c r="AN393" i="11"/>
  <c r="AH392" i="11"/>
  <c r="AG393" i="11"/>
  <c r="BA392" i="10"/>
  <c r="BB392" i="10" s="1"/>
  <c r="AK392" i="10"/>
  <c r="AL392" i="10" s="1"/>
  <c r="AC391" i="10"/>
  <c r="AD391" i="10" s="1"/>
  <c r="V384" i="8"/>
  <c r="S385" i="10"/>
  <c r="T384" i="10" s="1"/>
  <c r="R386" i="8"/>
  <c r="U386" i="8" s="1"/>
  <c r="J387" i="8"/>
  <c r="AG390" i="8"/>
  <c r="AN390" i="8"/>
  <c r="AH389" i="8"/>
  <c r="U391" i="10"/>
  <c r="O390" i="10"/>
  <c r="N391" i="10"/>
  <c r="AL385" i="8"/>
  <c r="AM384" i="8" s="1"/>
  <c r="BA386" i="20" l="1"/>
  <c r="BB386" i="20"/>
  <c r="BD385" i="20"/>
  <c r="BE385" i="20" s="1"/>
  <c r="V389" i="11"/>
  <c r="R391" i="11"/>
  <c r="U391" i="11" s="1"/>
  <c r="I391" i="10" s="1"/>
  <c r="AL390" i="11"/>
  <c r="AM389" i="11" s="1"/>
  <c r="J392" i="11"/>
  <c r="AX392" i="11" s="1"/>
  <c r="AC256" i="16"/>
  <c r="X395" i="13"/>
  <c r="AL396" i="13"/>
  <c r="AM395" i="13" s="1"/>
  <c r="AG400" i="13"/>
  <c r="AH399" i="13"/>
  <c r="J398" i="13"/>
  <c r="R397" i="13"/>
  <c r="W397" i="13" s="1"/>
  <c r="F387" i="20" s="1"/>
  <c r="BC387" i="20" s="1"/>
  <c r="AT392" i="10"/>
  <c r="AS393" i="10"/>
  <c r="AN394" i="11"/>
  <c r="AH393" i="11"/>
  <c r="AG394" i="11"/>
  <c r="BA393" i="10"/>
  <c r="BB393" i="10" s="1"/>
  <c r="AK393" i="10"/>
  <c r="AL393" i="10" s="1"/>
  <c r="AC392" i="10"/>
  <c r="AD392" i="10" s="1"/>
  <c r="V385" i="8"/>
  <c r="S386" i="10"/>
  <c r="T385" i="10" s="1"/>
  <c r="R387" i="8"/>
  <c r="U387" i="8" s="1"/>
  <c r="J388" i="8"/>
  <c r="AG391" i="8"/>
  <c r="AN391" i="8"/>
  <c r="AH390" i="8"/>
  <c r="U392" i="10"/>
  <c r="N392" i="10"/>
  <c r="O391" i="10"/>
  <c r="AL386" i="8"/>
  <c r="AM385" i="8" s="1"/>
  <c r="BA387" i="20" l="1"/>
  <c r="BB387" i="20"/>
  <c r="BD386" i="20"/>
  <c r="BE386" i="20" s="1"/>
  <c r="R392" i="11"/>
  <c r="U392" i="11" s="1"/>
  <c r="I392" i="10" s="1"/>
  <c r="J393" i="11"/>
  <c r="AX393" i="11" s="1"/>
  <c r="AL391" i="11"/>
  <c r="AM390" i="11" s="1"/>
  <c r="V390" i="11"/>
  <c r="AC257" i="16"/>
  <c r="X396" i="13"/>
  <c r="AL397" i="13"/>
  <c r="AM396" i="13" s="1"/>
  <c r="AG401" i="13"/>
  <c r="AH400" i="13"/>
  <c r="J399" i="13"/>
  <c r="R398" i="13"/>
  <c r="W398" i="13" s="1"/>
  <c r="F388" i="20" s="1"/>
  <c r="BC388" i="20" s="1"/>
  <c r="AT393" i="10"/>
  <c r="AS394" i="10"/>
  <c r="AN395" i="11"/>
  <c r="AG395" i="11"/>
  <c r="AH394" i="11"/>
  <c r="BA394" i="10"/>
  <c r="BB394" i="10" s="1"/>
  <c r="AK394" i="10"/>
  <c r="AL394" i="10" s="1"/>
  <c r="AC393" i="10"/>
  <c r="AD393" i="10" s="1"/>
  <c r="V386" i="8"/>
  <c r="S387" i="10"/>
  <c r="T386" i="10" s="1"/>
  <c r="R388" i="8"/>
  <c r="U388" i="8" s="1"/>
  <c r="J389" i="8"/>
  <c r="AG392" i="8"/>
  <c r="AN392" i="8"/>
  <c r="AH391" i="8"/>
  <c r="U393" i="10"/>
  <c r="N393" i="10"/>
  <c r="O392" i="10"/>
  <c r="AL387" i="8"/>
  <c r="AM386" i="8" s="1"/>
  <c r="BA388" i="20" l="1"/>
  <c r="BB388" i="20"/>
  <c r="BD387" i="20"/>
  <c r="BE387" i="20" s="1"/>
  <c r="AL392" i="11"/>
  <c r="AM391" i="11" s="1"/>
  <c r="V391" i="11"/>
  <c r="J394" i="11"/>
  <c r="AX394" i="11" s="1"/>
  <c r="R393" i="11"/>
  <c r="U393" i="11" s="1"/>
  <c r="I393" i="10" s="1"/>
  <c r="AC258" i="16"/>
  <c r="X397" i="13"/>
  <c r="AL398" i="13"/>
  <c r="AM397" i="13" s="1"/>
  <c r="R399" i="13"/>
  <c r="W399" i="13" s="1"/>
  <c r="F389" i="20" s="1"/>
  <c r="BC389" i="20" s="1"/>
  <c r="J400" i="13"/>
  <c r="AG402" i="13"/>
  <c r="AH401" i="13"/>
  <c r="AT394" i="10"/>
  <c r="AS395" i="10"/>
  <c r="AN396" i="11"/>
  <c r="AH395" i="11"/>
  <c r="AG396" i="11"/>
  <c r="BA395" i="10"/>
  <c r="BB395" i="10" s="1"/>
  <c r="AK395" i="10"/>
  <c r="AL395" i="10" s="1"/>
  <c r="AC394" i="10"/>
  <c r="AD394" i="10" s="1"/>
  <c r="V387" i="8"/>
  <c r="S388" i="10"/>
  <c r="T387" i="10" s="1"/>
  <c r="R389" i="8"/>
  <c r="U389" i="8" s="1"/>
  <c r="J390" i="8"/>
  <c r="AG393" i="8"/>
  <c r="AN393" i="8"/>
  <c r="AH392" i="8"/>
  <c r="U394" i="10"/>
  <c r="O393" i="10"/>
  <c r="N394" i="10"/>
  <c r="AL388" i="8"/>
  <c r="AM387" i="8" s="1"/>
  <c r="BA389" i="20" l="1"/>
  <c r="BB389" i="20"/>
  <c r="BD388" i="20"/>
  <c r="BE388" i="20" s="1"/>
  <c r="J395" i="11"/>
  <c r="AX395" i="11" s="1"/>
  <c r="V392" i="11"/>
  <c r="AL393" i="11"/>
  <c r="AM392" i="11" s="1"/>
  <c r="R394" i="11"/>
  <c r="U394" i="11" s="1"/>
  <c r="I394" i="10" s="1"/>
  <c r="AC259" i="16"/>
  <c r="X398" i="13"/>
  <c r="AL399" i="13"/>
  <c r="AM398" i="13" s="1"/>
  <c r="AG403" i="13"/>
  <c r="AH402" i="13"/>
  <c r="J401" i="13"/>
  <c r="R400" i="13"/>
  <c r="W400" i="13" s="1"/>
  <c r="F390" i="20" s="1"/>
  <c r="BC390" i="20" s="1"/>
  <c r="AT395" i="10"/>
  <c r="AS396" i="10"/>
  <c r="AN397" i="11"/>
  <c r="AH396" i="11"/>
  <c r="AG397" i="11"/>
  <c r="BA396" i="10"/>
  <c r="BB396" i="10" s="1"/>
  <c r="AK396" i="10"/>
  <c r="AL396" i="10" s="1"/>
  <c r="AC395" i="10"/>
  <c r="AD395" i="10" s="1"/>
  <c r="V388" i="8"/>
  <c r="S389" i="10"/>
  <c r="T388" i="10" s="1"/>
  <c r="R390" i="8"/>
  <c r="U390" i="8" s="1"/>
  <c r="J391" i="8"/>
  <c r="AG394" i="8"/>
  <c r="AN394" i="8"/>
  <c r="AH393" i="8"/>
  <c r="U395" i="10"/>
  <c r="O394" i="10"/>
  <c r="N395" i="10"/>
  <c r="AL389" i="8"/>
  <c r="AM388" i="8" s="1"/>
  <c r="BA390" i="20" l="1"/>
  <c r="BB390" i="20"/>
  <c r="BD389" i="20"/>
  <c r="BE389" i="20" s="1"/>
  <c r="R395" i="11"/>
  <c r="U395" i="11" s="1"/>
  <c r="I395" i="10" s="1"/>
  <c r="V393" i="11"/>
  <c r="AL394" i="11"/>
  <c r="AM393" i="11" s="1"/>
  <c r="J396" i="11"/>
  <c r="AX396" i="11" s="1"/>
  <c r="AC260" i="16"/>
  <c r="X399" i="13"/>
  <c r="AL400" i="13"/>
  <c r="AM399" i="13" s="1"/>
  <c r="J402" i="13"/>
  <c r="R401" i="13"/>
  <c r="W401" i="13" s="1"/>
  <c r="F391" i="20" s="1"/>
  <c r="BC391" i="20" s="1"/>
  <c r="AG404" i="13"/>
  <c r="AH403" i="13"/>
  <c r="AT396" i="10"/>
  <c r="AS397" i="10"/>
  <c r="AN398" i="11"/>
  <c r="AG398" i="11"/>
  <c r="AH397" i="11"/>
  <c r="BA397" i="10"/>
  <c r="BB397" i="10" s="1"/>
  <c r="AK397" i="10"/>
  <c r="AL397" i="10" s="1"/>
  <c r="AC396" i="10"/>
  <c r="AD396" i="10" s="1"/>
  <c r="V389" i="8"/>
  <c r="S390" i="10"/>
  <c r="T389" i="10" s="1"/>
  <c r="R391" i="8"/>
  <c r="U391" i="8" s="1"/>
  <c r="J392" i="8"/>
  <c r="AG395" i="8"/>
  <c r="AN395" i="8"/>
  <c r="AH394" i="8"/>
  <c r="U396" i="10"/>
  <c r="N396" i="10"/>
  <c r="O395" i="10"/>
  <c r="AL390" i="8"/>
  <c r="AM389" i="8" s="1"/>
  <c r="BD390" i="20" l="1"/>
  <c r="BE390" i="20" s="1"/>
  <c r="BA391" i="20"/>
  <c r="BB391" i="20"/>
  <c r="AL395" i="11"/>
  <c r="AM394" i="11" s="1"/>
  <c r="V394" i="11"/>
  <c r="J397" i="11"/>
  <c r="AX397" i="11" s="1"/>
  <c r="R396" i="11"/>
  <c r="U396" i="11" s="1"/>
  <c r="I396" i="10" s="1"/>
  <c r="AC261" i="16"/>
  <c r="X400" i="13"/>
  <c r="AL401" i="13"/>
  <c r="AM400" i="13" s="1"/>
  <c r="R402" i="13"/>
  <c r="W402" i="13" s="1"/>
  <c r="F392" i="20" s="1"/>
  <c r="BC392" i="20" s="1"/>
  <c r="J403" i="13"/>
  <c r="AG405" i="13"/>
  <c r="AH404" i="13"/>
  <c r="AT397" i="10"/>
  <c r="AS398" i="10"/>
  <c r="AN399" i="11"/>
  <c r="AG399" i="11"/>
  <c r="AH398" i="11"/>
  <c r="BA398" i="10"/>
  <c r="BB398" i="10" s="1"/>
  <c r="AK398" i="10"/>
  <c r="AL398" i="10" s="1"/>
  <c r="AC397" i="10"/>
  <c r="AD397" i="10" s="1"/>
  <c r="V390" i="8"/>
  <c r="S391" i="10"/>
  <c r="T390" i="10" s="1"/>
  <c r="R392" i="8"/>
  <c r="U392" i="8" s="1"/>
  <c r="J393" i="8"/>
  <c r="AG396" i="8"/>
  <c r="AN396" i="8"/>
  <c r="AH395" i="8"/>
  <c r="U397" i="10"/>
  <c r="N397" i="10"/>
  <c r="O396" i="10"/>
  <c r="AL391" i="8"/>
  <c r="AM390" i="8" s="1"/>
  <c r="BA392" i="20" l="1"/>
  <c r="BB392" i="20"/>
  <c r="BD391" i="20"/>
  <c r="BE391" i="20" s="1"/>
  <c r="AL396" i="11"/>
  <c r="AM395" i="11" s="1"/>
  <c r="J398" i="11"/>
  <c r="AX398" i="11" s="1"/>
  <c r="V395" i="11"/>
  <c r="R397" i="11"/>
  <c r="U397" i="11" s="1"/>
  <c r="I397" i="10" s="1"/>
  <c r="AC262" i="16"/>
  <c r="X401" i="13"/>
  <c r="AL402" i="13"/>
  <c r="AM401" i="13" s="1"/>
  <c r="AH405" i="13"/>
  <c r="AG406" i="13"/>
  <c r="J404" i="13"/>
  <c r="R403" i="13"/>
  <c r="W403" i="13" s="1"/>
  <c r="F393" i="20" s="1"/>
  <c r="BC393" i="20" s="1"/>
  <c r="AT398" i="10"/>
  <c r="AS399" i="10"/>
  <c r="AN400" i="11"/>
  <c r="AH399" i="11"/>
  <c r="AG400" i="11"/>
  <c r="BA399" i="10"/>
  <c r="BB399" i="10" s="1"/>
  <c r="AK399" i="10"/>
  <c r="AL399" i="10" s="1"/>
  <c r="AC398" i="10"/>
  <c r="AD398" i="10" s="1"/>
  <c r="V391" i="8"/>
  <c r="S392" i="10"/>
  <c r="T391" i="10" s="1"/>
  <c r="R393" i="8"/>
  <c r="U393" i="8" s="1"/>
  <c r="J394" i="8"/>
  <c r="AG397" i="8"/>
  <c r="AN397" i="8"/>
  <c r="AH396" i="8"/>
  <c r="U398" i="10"/>
  <c r="O397" i="10"/>
  <c r="N398" i="10"/>
  <c r="AL392" i="8"/>
  <c r="AM391" i="8" s="1"/>
  <c r="BA393" i="20" l="1"/>
  <c r="BB393" i="20"/>
  <c r="BD392" i="20"/>
  <c r="BE392" i="20" s="1"/>
  <c r="J399" i="11"/>
  <c r="AX399" i="11" s="1"/>
  <c r="V396" i="11"/>
  <c r="AL397" i="11"/>
  <c r="AM396" i="11" s="1"/>
  <c r="R398" i="11"/>
  <c r="U398" i="11" s="1"/>
  <c r="I398" i="10" s="1"/>
  <c r="AC263" i="16"/>
  <c r="X402" i="13"/>
  <c r="AL403" i="13"/>
  <c r="AM402" i="13" s="1"/>
  <c r="AG407" i="13"/>
  <c r="AH406" i="13"/>
  <c r="J405" i="13"/>
  <c r="R404" i="13"/>
  <c r="W404" i="13" s="1"/>
  <c r="F394" i="20" s="1"/>
  <c r="BC394" i="20" s="1"/>
  <c r="AT399" i="10"/>
  <c r="AS400" i="10"/>
  <c r="AN401" i="11"/>
  <c r="AH400" i="11"/>
  <c r="AG401" i="11"/>
  <c r="BA400" i="10"/>
  <c r="BB400" i="10" s="1"/>
  <c r="AK400" i="10"/>
  <c r="AL400" i="10" s="1"/>
  <c r="AC399" i="10"/>
  <c r="AD399" i="10" s="1"/>
  <c r="V392" i="8"/>
  <c r="S393" i="10"/>
  <c r="T392" i="10" s="1"/>
  <c r="R394" i="8"/>
  <c r="U394" i="8" s="1"/>
  <c r="J395" i="8"/>
  <c r="AG398" i="8"/>
  <c r="AN398" i="8"/>
  <c r="AH397" i="8"/>
  <c r="U399" i="10"/>
  <c r="O398" i="10"/>
  <c r="N399" i="10"/>
  <c r="AL393" i="8"/>
  <c r="AM392" i="8" s="1"/>
  <c r="BA394" i="20" l="1"/>
  <c r="BB394" i="20"/>
  <c r="BD393" i="20"/>
  <c r="BE393" i="20" s="1"/>
  <c r="AL398" i="11"/>
  <c r="AM397" i="11" s="1"/>
  <c r="J400" i="11"/>
  <c r="AX400" i="11" s="1"/>
  <c r="V397" i="11"/>
  <c r="R399" i="11"/>
  <c r="U399" i="11" s="1"/>
  <c r="I399" i="10" s="1"/>
  <c r="X403" i="13"/>
  <c r="AL404" i="13"/>
  <c r="AM403" i="13" s="1"/>
  <c r="J406" i="13"/>
  <c r="R405" i="13"/>
  <c r="W405" i="13" s="1"/>
  <c r="F395" i="20" s="1"/>
  <c r="BC395" i="20" s="1"/>
  <c r="AG408" i="13"/>
  <c r="AH407" i="13"/>
  <c r="AT400" i="10"/>
  <c r="AS401" i="10"/>
  <c r="AN402" i="11"/>
  <c r="AH401" i="11"/>
  <c r="AG402" i="11"/>
  <c r="BA401" i="10"/>
  <c r="BB401" i="10" s="1"/>
  <c r="AK401" i="10"/>
  <c r="AL401" i="10" s="1"/>
  <c r="AC400" i="10"/>
  <c r="AD400" i="10" s="1"/>
  <c r="V393" i="8"/>
  <c r="S394" i="10"/>
  <c r="T393" i="10" s="1"/>
  <c r="R395" i="8"/>
  <c r="U395" i="8" s="1"/>
  <c r="J396" i="8"/>
  <c r="AG399" i="8"/>
  <c r="AN399" i="8"/>
  <c r="AH398" i="8"/>
  <c r="U400" i="10"/>
  <c r="N400" i="10"/>
  <c r="O399" i="10"/>
  <c r="AL394" i="8"/>
  <c r="AM393" i="8" s="1"/>
  <c r="BA395" i="20" l="1"/>
  <c r="BB395" i="20"/>
  <c r="BD394" i="20"/>
  <c r="BE394" i="20" s="1"/>
  <c r="AL399" i="11"/>
  <c r="AM398" i="11" s="1"/>
  <c r="J401" i="11"/>
  <c r="AX401" i="11" s="1"/>
  <c r="R400" i="11"/>
  <c r="U400" i="11" s="1"/>
  <c r="I400" i="10" s="1"/>
  <c r="V398" i="11"/>
  <c r="X404" i="13"/>
  <c r="AL405" i="13"/>
  <c r="AM404" i="13" s="1"/>
  <c r="AG409" i="13"/>
  <c r="AH408" i="13"/>
  <c r="R406" i="13"/>
  <c r="W406" i="13" s="1"/>
  <c r="F396" i="20" s="1"/>
  <c r="BC396" i="20" s="1"/>
  <c r="J407" i="13"/>
  <c r="AT401" i="10"/>
  <c r="AS402" i="10"/>
  <c r="AN403" i="11"/>
  <c r="AG403" i="11"/>
  <c r="AH402" i="11"/>
  <c r="BA402" i="10"/>
  <c r="BB402" i="10" s="1"/>
  <c r="AK402" i="10"/>
  <c r="AL402" i="10" s="1"/>
  <c r="AC401" i="10"/>
  <c r="AD401" i="10" s="1"/>
  <c r="V394" i="8"/>
  <c r="S395" i="10"/>
  <c r="T394" i="10" s="1"/>
  <c r="R396" i="8"/>
  <c r="U396" i="8" s="1"/>
  <c r="J397" i="8"/>
  <c r="AG400" i="8"/>
  <c r="AN400" i="8"/>
  <c r="AH399" i="8"/>
  <c r="U401" i="10"/>
  <c r="N401" i="10"/>
  <c r="O400" i="10"/>
  <c r="AL395" i="8"/>
  <c r="AM394" i="8" s="1"/>
  <c r="BA396" i="20" l="1"/>
  <c r="BB396" i="20"/>
  <c r="BD395" i="20"/>
  <c r="BE395" i="20" s="1"/>
  <c r="R401" i="11"/>
  <c r="U401" i="11" s="1"/>
  <c r="I401" i="10" s="1"/>
  <c r="V399" i="11"/>
  <c r="AL400" i="11"/>
  <c r="AM399" i="11" s="1"/>
  <c r="J402" i="11"/>
  <c r="AX402" i="11" s="1"/>
  <c r="X405" i="13"/>
  <c r="AL406" i="13"/>
  <c r="AM405" i="13" s="1"/>
  <c r="J408" i="13"/>
  <c r="R407" i="13"/>
  <c r="W407" i="13" s="1"/>
  <c r="F397" i="20" s="1"/>
  <c r="BC397" i="20" s="1"/>
  <c r="AG410" i="13"/>
  <c r="AH409" i="13"/>
  <c r="AT402" i="10"/>
  <c r="AS403" i="10"/>
  <c r="AN404" i="11"/>
  <c r="AG404" i="11"/>
  <c r="AH403" i="11"/>
  <c r="BA403" i="10"/>
  <c r="BB403" i="10" s="1"/>
  <c r="AK403" i="10"/>
  <c r="AL403" i="10" s="1"/>
  <c r="AC402" i="10"/>
  <c r="AD402" i="10" s="1"/>
  <c r="V395" i="8"/>
  <c r="S396" i="10"/>
  <c r="T395" i="10" s="1"/>
  <c r="R397" i="8"/>
  <c r="U397" i="8" s="1"/>
  <c r="J398" i="8"/>
  <c r="AG401" i="8"/>
  <c r="AN401" i="8"/>
  <c r="AH400" i="8"/>
  <c r="U402" i="10"/>
  <c r="O401" i="10"/>
  <c r="N402" i="10"/>
  <c r="AL396" i="8"/>
  <c r="AM395" i="8" s="1"/>
  <c r="BA397" i="20" l="1"/>
  <c r="BB397" i="20"/>
  <c r="BD396" i="20"/>
  <c r="BE396" i="20" s="1"/>
  <c r="J403" i="11"/>
  <c r="AX403" i="11" s="1"/>
  <c r="R402" i="11"/>
  <c r="U402" i="11" s="1"/>
  <c r="I402" i="10" s="1"/>
  <c r="AL401" i="11"/>
  <c r="AM400" i="11" s="1"/>
  <c r="V400" i="11"/>
  <c r="X406" i="13"/>
  <c r="AL407" i="13"/>
  <c r="AM406" i="13" s="1"/>
  <c r="AG411" i="13"/>
  <c r="AH410" i="13"/>
  <c r="J409" i="13"/>
  <c r="R408" i="13"/>
  <c r="W408" i="13" s="1"/>
  <c r="F398" i="20" s="1"/>
  <c r="BC398" i="20" s="1"/>
  <c r="AT403" i="10"/>
  <c r="AS404" i="10"/>
  <c r="AN405" i="11"/>
  <c r="AH404" i="11"/>
  <c r="AG405" i="11"/>
  <c r="BA404" i="10"/>
  <c r="BB404" i="10" s="1"/>
  <c r="AK404" i="10"/>
  <c r="AL404" i="10" s="1"/>
  <c r="AC403" i="10"/>
  <c r="AD403" i="10" s="1"/>
  <c r="V396" i="8"/>
  <c r="S397" i="10"/>
  <c r="T396" i="10" s="1"/>
  <c r="R398" i="8"/>
  <c r="U398" i="8" s="1"/>
  <c r="J399" i="8"/>
  <c r="AG402" i="8"/>
  <c r="AN402" i="8"/>
  <c r="AH401" i="8"/>
  <c r="U403" i="10"/>
  <c r="N403" i="10"/>
  <c r="O402" i="10"/>
  <c r="AL397" i="8"/>
  <c r="AM396" i="8" s="1"/>
  <c r="BA398" i="20" l="1"/>
  <c r="BB398" i="20"/>
  <c r="BD397" i="20"/>
  <c r="BE397" i="20" s="1"/>
  <c r="J404" i="11"/>
  <c r="AX404" i="11" s="1"/>
  <c r="R403" i="11"/>
  <c r="U403" i="11" s="1"/>
  <c r="I403" i="10" s="1"/>
  <c r="V401" i="11"/>
  <c r="AL402" i="11"/>
  <c r="AM401" i="11" s="1"/>
  <c r="X407" i="13"/>
  <c r="AL408" i="13"/>
  <c r="AM407" i="13" s="1"/>
  <c r="AG412" i="13"/>
  <c r="AH411" i="13"/>
  <c r="R409" i="13"/>
  <c r="W409" i="13" s="1"/>
  <c r="F399" i="20" s="1"/>
  <c r="BC399" i="20" s="1"/>
  <c r="J410" i="13"/>
  <c r="AT404" i="10"/>
  <c r="AS405" i="10"/>
  <c r="AN406" i="11"/>
  <c r="AG406" i="11"/>
  <c r="AH405" i="11"/>
  <c r="BA405" i="10"/>
  <c r="BB405" i="10" s="1"/>
  <c r="AK405" i="10"/>
  <c r="AL405" i="10" s="1"/>
  <c r="AC404" i="10"/>
  <c r="AD404" i="10" s="1"/>
  <c r="V397" i="8"/>
  <c r="S398" i="10"/>
  <c r="T397" i="10" s="1"/>
  <c r="R399" i="8"/>
  <c r="U399" i="8" s="1"/>
  <c r="J400" i="8"/>
  <c r="AG403" i="8"/>
  <c r="AN403" i="8"/>
  <c r="AH402" i="8"/>
  <c r="U404" i="10"/>
  <c r="N404" i="10"/>
  <c r="O403" i="10"/>
  <c r="AL398" i="8"/>
  <c r="AM397" i="8" s="1"/>
  <c r="BA399" i="20" l="1"/>
  <c r="BB399" i="20"/>
  <c r="BD398" i="20"/>
  <c r="BE398" i="20" s="1"/>
  <c r="AL403" i="11"/>
  <c r="AM402" i="11" s="1"/>
  <c r="J405" i="11"/>
  <c r="AX405" i="11" s="1"/>
  <c r="R404" i="11"/>
  <c r="U404" i="11" s="1"/>
  <c r="I404" i="10" s="1"/>
  <c r="V402" i="11"/>
  <c r="X408" i="13"/>
  <c r="AL409" i="13"/>
  <c r="AM408" i="13" s="1"/>
  <c r="AG413" i="13"/>
  <c r="AH412" i="13"/>
  <c r="J411" i="13"/>
  <c r="R410" i="13"/>
  <c r="W410" i="13" s="1"/>
  <c r="F400" i="20" s="1"/>
  <c r="BC400" i="20" s="1"/>
  <c r="AT405" i="10"/>
  <c r="AS406" i="10"/>
  <c r="AN407" i="11"/>
  <c r="AH406" i="11"/>
  <c r="AG407" i="11"/>
  <c r="BA406" i="10"/>
  <c r="BB406" i="10" s="1"/>
  <c r="AK406" i="10"/>
  <c r="AL406" i="10" s="1"/>
  <c r="AC405" i="10"/>
  <c r="AD405" i="10" s="1"/>
  <c r="V398" i="8"/>
  <c r="S399" i="10"/>
  <c r="T398" i="10" s="1"/>
  <c r="R400" i="8"/>
  <c r="U400" i="8" s="1"/>
  <c r="J401" i="8"/>
  <c r="AG404" i="8"/>
  <c r="AN404" i="8"/>
  <c r="AH403" i="8"/>
  <c r="U405" i="10"/>
  <c r="O404" i="10"/>
  <c r="N405" i="10"/>
  <c r="AL399" i="8"/>
  <c r="AM398" i="8" s="1"/>
  <c r="BA400" i="20" l="1"/>
  <c r="BB400" i="20"/>
  <c r="BD399" i="20"/>
  <c r="BE399" i="20" s="1"/>
  <c r="AL404" i="11"/>
  <c r="AM403" i="11" s="1"/>
  <c r="R405" i="11"/>
  <c r="U405" i="11" s="1"/>
  <c r="I405" i="10" s="1"/>
  <c r="J406" i="11"/>
  <c r="AX406" i="11" s="1"/>
  <c r="V403" i="11"/>
  <c r="X409" i="13"/>
  <c r="AL410" i="13"/>
  <c r="AM409" i="13" s="1"/>
  <c r="AG414" i="13"/>
  <c r="AH413" i="13"/>
  <c r="J412" i="13"/>
  <c r="R411" i="13"/>
  <c r="W411" i="13" s="1"/>
  <c r="F401" i="20" s="1"/>
  <c r="BC401" i="20" s="1"/>
  <c r="AT406" i="10"/>
  <c r="AS407" i="10"/>
  <c r="AN408" i="11"/>
  <c r="AH407" i="11"/>
  <c r="AG408" i="11"/>
  <c r="BA407" i="10"/>
  <c r="BB407" i="10" s="1"/>
  <c r="AK407" i="10"/>
  <c r="AL407" i="10" s="1"/>
  <c r="AC406" i="10"/>
  <c r="AD406" i="10" s="1"/>
  <c r="V399" i="8"/>
  <c r="S400" i="10"/>
  <c r="T399" i="10" s="1"/>
  <c r="R401" i="8"/>
  <c r="U401" i="8" s="1"/>
  <c r="J402" i="8"/>
  <c r="AG405" i="8"/>
  <c r="AN405" i="8"/>
  <c r="AH404" i="8"/>
  <c r="U406" i="10"/>
  <c r="O405" i="10"/>
  <c r="N406" i="10"/>
  <c r="AL400" i="8"/>
  <c r="AM399" i="8" s="1"/>
  <c r="BA401" i="20" l="1"/>
  <c r="BB401" i="20"/>
  <c r="BD400" i="20"/>
  <c r="BE400" i="20" s="1"/>
  <c r="R406" i="11"/>
  <c r="U406" i="11" s="1"/>
  <c r="I406" i="10" s="1"/>
  <c r="AL405" i="11"/>
  <c r="AM404" i="11" s="1"/>
  <c r="V404" i="11"/>
  <c r="J407" i="11"/>
  <c r="AX407" i="11" s="1"/>
  <c r="X410" i="13"/>
  <c r="AL411" i="13"/>
  <c r="AM410" i="13" s="1"/>
  <c r="J413" i="13"/>
  <c r="R412" i="13"/>
  <c r="W412" i="13" s="1"/>
  <c r="F402" i="20" s="1"/>
  <c r="BC402" i="20" s="1"/>
  <c r="AG415" i="13"/>
  <c r="AH414" i="13"/>
  <c r="AT407" i="10"/>
  <c r="AS408" i="10"/>
  <c r="AN409" i="11"/>
  <c r="AG409" i="11"/>
  <c r="AH408" i="11"/>
  <c r="BA408" i="10"/>
  <c r="BB408" i="10" s="1"/>
  <c r="AK408" i="10"/>
  <c r="AL408" i="10" s="1"/>
  <c r="AC407" i="10"/>
  <c r="AD407" i="10" s="1"/>
  <c r="V400" i="8"/>
  <c r="S401" i="10"/>
  <c r="T400" i="10" s="1"/>
  <c r="R402" i="8"/>
  <c r="U402" i="8" s="1"/>
  <c r="J403" i="8"/>
  <c r="AG406" i="8"/>
  <c r="AN406" i="8"/>
  <c r="AH405" i="8"/>
  <c r="U407" i="10"/>
  <c r="N407" i="10"/>
  <c r="O406" i="10"/>
  <c r="AL401" i="8"/>
  <c r="AM400" i="8" s="1"/>
  <c r="BA402" i="20" l="1"/>
  <c r="BB402" i="20"/>
  <c r="BD401" i="20"/>
  <c r="BE401" i="20" s="1"/>
  <c r="V405" i="11"/>
  <c r="AL406" i="11"/>
  <c r="AM405" i="11" s="1"/>
  <c r="R407" i="11"/>
  <c r="U407" i="11" s="1"/>
  <c r="I407" i="10" s="1"/>
  <c r="J408" i="11"/>
  <c r="AX408" i="11" s="1"/>
  <c r="X411" i="13"/>
  <c r="AL412" i="13"/>
  <c r="AM411" i="13" s="1"/>
  <c r="AG416" i="13"/>
  <c r="AH415" i="13"/>
  <c r="R413" i="13"/>
  <c r="W413" i="13" s="1"/>
  <c r="F403" i="20" s="1"/>
  <c r="BC403" i="20" s="1"/>
  <c r="J414" i="13"/>
  <c r="AT408" i="10"/>
  <c r="AS409" i="10"/>
  <c r="AN410" i="11"/>
  <c r="AG410" i="11"/>
  <c r="AH409" i="11"/>
  <c r="BA409" i="10"/>
  <c r="BB409" i="10" s="1"/>
  <c r="AK409" i="10"/>
  <c r="AL409" i="10" s="1"/>
  <c r="AC408" i="10"/>
  <c r="AD408" i="10" s="1"/>
  <c r="V401" i="8"/>
  <c r="S402" i="10"/>
  <c r="T401" i="10" s="1"/>
  <c r="R403" i="8"/>
  <c r="U403" i="8" s="1"/>
  <c r="J404" i="8"/>
  <c r="AG407" i="8"/>
  <c r="AN407" i="8"/>
  <c r="AH406" i="8"/>
  <c r="U408" i="10"/>
  <c r="N408" i="10"/>
  <c r="O407" i="10"/>
  <c r="AL402" i="8"/>
  <c r="AM401" i="8" s="1"/>
  <c r="BA403" i="20" l="1"/>
  <c r="BB403" i="20"/>
  <c r="BD402" i="20"/>
  <c r="BE402" i="20" s="1"/>
  <c r="R408" i="11"/>
  <c r="U408" i="11" s="1"/>
  <c r="I408" i="10" s="1"/>
  <c r="V406" i="11"/>
  <c r="AL407" i="11"/>
  <c r="AM406" i="11" s="1"/>
  <c r="J409" i="11"/>
  <c r="AX409" i="11" s="1"/>
  <c r="X412" i="13"/>
  <c r="AL413" i="13"/>
  <c r="AM412" i="13" s="1"/>
  <c r="J415" i="13"/>
  <c r="R414" i="13"/>
  <c r="W414" i="13" s="1"/>
  <c r="F404" i="20" s="1"/>
  <c r="BC404" i="20" s="1"/>
  <c r="AG417" i="13"/>
  <c r="AH416" i="13"/>
  <c r="AT409" i="10"/>
  <c r="AS410" i="10"/>
  <c r="AN411" i="11"/>
  <c r="AH410" i="11"/>
  <c r="AG411" i="11"/>
  <c r="BA410" i="10"/>
  <c r="BB410" i="10" s="1"/>
  <c r="AK410" i="10"/>
  <c r="AL410" i="10" s="1"/>
  <c r="AC409" i="10"/>
  <c r="AD409" i="10" s="1"/>
  <c r="V402" i="8"/>
  <c r="S403" i="10"/>
  <c r="T402" i="10" s="1"/>
  <c r="R404" i="8"/>
  <c r="U404" i="8" s="1"/>
  <c r="J405" i="8"/>
  <c r="AG408" i="8"/>
  <c r="AN408" i="8"/>
  <c r="AH407" i="8"/>
  <c r="N409" i="10"/>
  <c r="U409" i="10"/>
  <c r="O408" i="10"/>
  <c r="AL403" i="8"/>
  <c r="AM402" i="8" s="1"/>
  <c r="BD403" i="20" l="1"/>
  <c r="BE403" i="20" s="1"/>
  <c r="BA404" i="20"/>
  <c r="BB404" i="20"/>
  <c r="V407" i="11"/>
  <c r="AL408" i="11"/>
  <c r="AM407" i="11" s="1"/>
  <c r="R409" i="11"/>
  <c r="U409" i="11" s="1"/>
  <c r="I409" i="10" s="1"/>
  <c r="J410" i="11"/>
  <c r="AX410" i="11" s="1"/>
  <c r="X413" i="13"/>
  <c r="AL414" i="13"/>
  <c r="AM413" i="13" s="1"/>
  <c r="AG418" i="13"/>
  <c r="AH417" i="13"/>
  <c r="J416" i="13"/>
  <c r="R415" i="13"/>
  <c r="W415" i="13" s="1"/>
  <c r="F405" i="20" s="1"/>
  <c r="BC405" i="20" s="1"/>
  <c r="AT410" i="10"/>
  <c r="AS411" i="10"/>
  <c r="AN412" i="11"/>
  <c r="AH411" i="11"/>
  <c r="AG412" i="11"/>
  <c r="BA411" i="10"/>
  <c r="BB411" i="10" s="1"/>
  <c r="AK411" i="10"/>
  <c r="AL411" i="10" s="1"/>
  <c r="AC410" i="10"/>
  <c r="AD410" i="10" s="1"/>
  <c r="V403" i="8"/>
  <c r="S404" i="10"/>
  <c r="T403" i="10" s="1"/>
  <c r="R405" i="8"/>
  <c r="U405" i="8" s="1"/>
  <c r="J406" i="8"/>
  <c r="AG409" i="8"/>
  <c r="AN409" i="8"/>
  <c r="AH408" i="8"/>
  <c r="O409" i="10"/>
  <c r="U410" i="10"/>
  <c r="N410" i="10"/>
  <c r="AL404" i="8"/>
  <c r="AM403" i="8" s="1"/>
  <c r="BA405" i="20" l="1"/>
  <c r="BB405" i="20"/>
  <c r="BD404" i="20"/>
  <c r="BE404" i="20" s="1"/>
  <c r="AL409" i="11"/>
  <c r="AM408" i="11" s="1"/>
  <c r="V408" i="11"/>
  <c r="R410" i="11"/>
  <c r="U410" i="11" s="1"/>
  <c r="I410" i="10" s="1"/>
  <c r="J411" i="11"/>
  <c r="AX411" i="11" s="1"/>
  <c r="X414" i="13"/>
  <c r="AL415" i="13"/>
  <c r="AM414" i="13" s="1"/>
  <c r="AG419" i="13"/>
  <c r="AH418" i="13"/>
  <c r="J417" i="13"/>
  <c r="R416" i="13"/>
  <c r="W416" i="13" s="1"/>
  <c r="F406" i="20" s="1"/>
  <c r="BC406" i="20" s="1"/>
  <c r="AT411" i="10"/>
  <c r="AS412" i="10"/>
  <c r="AN413" i="11"/>
  <c r="AG413" i="11"/>
  <c r="AH412" i="11"/>
  <c r="BA412" i="10"/>
  <c r="BB412" i="10" s="1"/>
  <c r="AK412" i="10"/>
  <c r="AL412" i="10" s="1"/>
  <c r="AC411" i="10"/>
  <c r="AD411" i="10" s="1"/>
  <c r="V404" i="8"/>
  <c r="S405" i="10"/>
  <c r="T404" i="10" s="1"/>
  <c r="R406" i="8"/>
  <c r="U406" i="8" s="1"/>
  <c r="J407" i="8"/>
  <c r="AG410" i="8"/>
  <c r="AN410" i="8"/>
  <c r="AH409" i="8"/>
  <c r="O410" i="10"/>
  <c r="U411" i="10"/>
  <c r="N411" i="10"/>
  <c r="AL405" i="8"/>
  <c r="AM404" i="8" s="1"/>
  <c r="BA406" i="20" l="1"/>
  <c r="BB406" i="20"/>
  <c r="BD405" i="20"/>
  <c r="BE405" i="20" s="1"/>
  <c r="J412" i="11"/>
  <c r="AX412" i="11" s="1"/>
  <c r="R411" i="11"/>
  <c r="U411" i="11" s="1"/>
  <c r="I411" i="10" s="1"/>
  <c r="AL410" i="11"/>
  <c r="AM409" i="11" s="1"/>
  <c r="V409" i="11"/>
  <c r="X415" i="13"/>
  <c r="AL416" i="13"/>
  <c r="AM415" i="13" s="1"/>
  <c r="AG420" i="13"/>
  <c r="AH419" i="13"/>
  <c r="R417" i="13"/>
  <c r="W417" i="13" s="1"/>
  <c r="F407" i="20" s="1"/>
  <c r="BC407" i="20" s="1"/>
  <c r="J418" i="13"/>
  <c r="AT412" i="10"/>
  <c r="AS413" i="10"/>
  <c r="AN414" i="11"/>
  <c r="AG414" i="11"/>
  <c r="AH413" i="11"/>
  <c r="BA413" i="10"/>
  <c r="BB413" i="10" s="1"/>
  <c r="AK413" i="10"/>
  <c r="AL413" i="10" s="1"/>
  <c r="AC412" i="10"/>
  <c r="AD412" i="10" s="1"/>
  <c r="V405" i="8"/>
  <c r="S406" i="10"/>
  <c r="T405" i="10" s="1"/>
  <c r="R407" i="8"/>
  <c r="U407" i="8" s="1"/>
  <c r="J408" i="8"/>
  <c r="AG411" i="8"/>
  <c r="AN411" i="8"/>
  <c r="AH410" i="8"/>
  <c r="U412" i="10"/>
  <c r="O411" i="10"/>
  <c r="N412" i="10"/>
  <c r="AL406" i="8"/>
  <c r="AM405" i="8" s="1"/>
  <c r="BA407" i="20" l="1"/>
  <c r="BB407" i="20"/>
  <c r="BD406" i="20"/>
  <c r="BE406" i="20" s="1"/>
  <c r="J413" i="11"/>
  <c r="AX413" i="11" s="1"/>
  <c r="R412" i="11"/>
  <c r="U412" i="11" s="1"/>
  <c r="I412" i="10" s="1"/>
  <c r="V410" i="11"/>
  <c r="AL411" i="11"/>
  <c r="AM410" i="11" s="1"/>
  <c r="X416" i="13"/>
  <c r="AL417" i="13"/>
  <c r="AM416" i="13" s="1"/>
  <c r="AG421" i="13"/>
  <c r="AH421" i="13" s="1"/>
  <c r="AH420" i="13"/>
  <c r="AI420" i="13" s="1"/>
  <c r="J419" i="13"/>
  <c r="R418" i="13"/>
  <c r="W418" i="13" s="1"/>
  <c r="F408" i="20" s="1"/>
  <c r="BC408" i="20" s="1"/>
  <c r="AI419" i="13"/>
  <c r="AT413" i="10"/>
  <c r="AS414" i="10"/>
  <c r="AN415" i="11"/>
  <c r="AH414" i="11"/>
  <c r="AG415" i="11"/>
  <c r="BA414" i="10"/>
  <c r="BB414" i="10" s="1"/>
  <c r="AK414" i="10"/>
  <c r="AL414" i="10" s="1"/>
  <c r="AC413" i="10"/>
  <c r="AD413" i="10" s="1"/>
  <c r="V406" i="8"/>
  <c r="S407" i="10"/>
  <c r="T406" i="10" s="1"/>
  <c r="R408" i="8"/>
  <c r="U408" i="8" s="1"/>
  <c r="J409" i="8"/>
  <c r="AG412" i="8"/>
  <c r="AN412" i="8"/>
  <c r="AH411" i="8"/>
  <c r="U413" i="10"/>
  <c r="O412" i="10"/>
  <c r="N413" i="10"/>
  <c r="AL407" i="8"/>
  <c r="AM406" i="8" s="1"/>
  <c r="BA408" i="20" l="1"/>
  <c r="BB408" i="20"/>
  <c r="BD407" i="20"/>
  <c r="BE407" i="20" s="1"/>
  <c r="J414" i="11"/>
  <c r="AX414" i="11" s="1"/>
  <c r="R413" i="11"/>
  <c r="U413" i="11" s="1"/>
  <c r="I413" i="10" s="1"/>
  <c r="AL412" i="11"/>
  <c r="AM411" i="11" s="1"/>
  <c r="V411" i="11"/>
  <c r="X417" i="13"/>
  <c r="AL418" i="13"/>
  <c r="AM417" i="13" s="1"/>
  <c r="J420" i="13"/>
  <c r="R419" i="13"/>
  <c r="W419" i="13" s="1"/>
  <c r="F409" i="20" s="1"/>
  <c r="BC409" i="20" s="1"/>
  <c r="AJ419" i="13"/>
  <c r="AI421" i="13"/>
  <c r="AI22" i="13"/>
  <c r="AI23" i="13"/>
  <c r="AJ22" i="13" s="1"/>
  <c r="AI24" i="13"/>
  <c r="AJ23" i="13" s="1"/>
  <c r="AI25" i="13"/>
  <c r="AI26" i="13"/>
  <c r="AI27" i="13"/>
  <c r="AJ26" i="13" s="1"/>
  <c r="AI28" i="13"/>
  <c r="AJ27" i="13" s="1"/>
  <c r="AI29" i="13"/>
  <c r="AI30" i="13"/>
  <c r="AJ29" i="13" s="1"/>
  <c r="AI31" i="13"/>
  <c r="AJ30" i="13" s="1"/>
  <c r="AI32" i="13"/>
  <c r="AJ31" i="13" s="1"/>
  <c r="AI33" i="13"/>
  <c r="AI34" i="13"/>
  <c r="AJ33" i="13" s="1"/>
  <c r="AI35" i="13"/>
  <c r="AJ34" i="13" s="1"/>
  <c r="AI36" i="13"/>
  <c r="AJ35" i="13" s="1"/>
  <c r="AI37" i="13"/>
  <c r="AI38" i="13"/>
  <c r="AJ37" i="13" s="1"/>
  <c r="AI39" i="13"/>
  <c r="AI40" i="13"/>
  <c r="AJ39" i="13" s="1"/>
  <c r="AI41" i="13"/>
  <c r="AI42" i="13"/>
  <c r="AJ41" i="13" s="1"/>
  <c r="AI43" i="13"/>
  <c r="AI44" i="13"/>
  <c r="AJ43" i="13" s="1"/>
  <c r="AI45" i="13"/>
  <c r="AI46" i="13"/>
  <c r="AJ45" i="13" s="1"/>
  <c r="AI47" i="13"/>
  <c r="AI48" i="13"/>
  <c r="AJ47" i="13" s="1"/>
  <c r="AI49" i="13"/>
  <c r="AI50" i="13"/>
  <c r="AJ49" i="13" s="1"/>
  <c r="AI51" i="13"/>
  <c r="AI52" i="13"/>
  <c r="AJ51" i="13" s="1"/>
  <c r="AI53" i="13"/>
  <c r="AI54" i="13"/>
  <c r="AJ53" i="13" s="1"/>
  <c r="AI55" i="13"/>
  <c r="AI56" i="13"/>
  <c r="AJ55" i="13" s="1"/>
  <c r="AI57" i="13"/>
  <c r="AI58" i="13"/>
  <c r="AJ57" i="13" s="1"/>
  <c r="AI59" i="13"/>
  <c r="AI60" i="13"/>
  <c r="AJ59" i="13" s="1"/>
  <c r="AI61" i="13"/>
  <c r="AI62" i="13"/>
  <c r="AJ61" i="13" s="1"/>
  <c r="AI63" i="13"/>
  <c r="AI64" i="13"/>
  <c r="AJ63" i="13" s="1"/>
  <c r="AI65" i="13"/>
  <c r="AI66" i="13"/>
  <c r="AJ65" i="13" s="1"/>
  <c r="AI67" i="13"/>
  <c r="AI68" i="13"/>
  <c r="AJ67" i="13" s="1"/>
  <c r="AI69" i="13"/>
  <c r="AI70" i="13"/>
  <c r="AJ69" i="13" s="1"/>
  <c r="AI71" i="13"/>
  <c r="AI72" i="13"/>
  <c r="AJ71" i="13" s="1"/>
  <c r="AI73" i="13"/>
  <c r="AI74" i="13"/>
  <c r="AJ73" i="13" s="1"/>
  <c r="AI75" i="13"/>
  <c r="AI76" i="13"/>
  <c r="AJ75" i="13" s="1"/>
  <c r="AI77" i="13"/>
  <c r="AI78" i="13"/>
  <c r="AJ77" i="13" s="1"/>
  <c r="AI79" i="13"/>
  <c r="AI80" i="13"/>
  <c r="AJ79" i="13" s="1"/>
  <c r="AI81" i="13"/>
  <c r="AI82" i="13"/>
  <c r="AJ81" i="13" s="1"/>
  <c r="AI83" i="13"/>
  <c r="AI84" i="13"/>
  <c r="AJ83" i="13" s="1"/>
  <c r="AI85" i="13"/>
  <c r="AI86" i="13"/>
  <c r="AJ85" i="13" s="1"/>
  <c r="AI87" i="13"/>
  <c r="AI88" i="13"/>
  <c r="AJ87" i="13" s="1"/>
  <c r="AI89" i="13"/>
  <c r="AI90" i="13"/>
  <c r="AJ89" i="13" s="1"/>
  <c r="AI91" i="13"/>
  <c r="AI92" i="13"/>
  <c r="AJ91" i="13" s="1"/>
  <c r="AI93" i="13"/>
  <c r="AI94" i="13"/>
  <c r="AJ93" i="13" s="1"/>
  <c r="AI95" i="13"/>
  <c r="AI96" i="13"/>
  <c r="AJ95" i="13" s="1"/>
  <c r="AI97" i="13"/>
  <c r="AI98" i="13"/>
  <c r="AJ97" i="13" s="1"/>
  <c r="AI99" i="13"/>
  <c r="AI100" i="13"/>
  <c r="AJ99" i="13" s="1"/>
  <c r="AI101" i="13"/>
  <c r="AI102" i="13"/>
  <c r="AJ101" i="13" s="1"/>
  <c r="AI103" i="13"/>
  <c r="AI104" i="13"/>
  <c r="AJ103" i="13" s="1"/>
  <c r="AI105" i="13"/>
  <c r="AI106" i="13"/>
  <c r="AJ105" i="13" s="1"/>
  <c r="AI107" i="13"/>
  <c r="AI108" i="13"/>
  <c r="AJ107" i="13" s="1"/>
  <c r="AI109" i="13"/>
  <c r="AI110" i="13"/>
  <c r="AJ109" i="13" s="1"/>
  <c r="AI111" i="13"/>
  <c r="AI112" i="13"/>
  <c r="AJ111" i="13" s="1"/>
  <c r="AI113" i="13"/>
  <c r="AI114" i="13"/>
  <c r="AJ113" i="13" s="1"/>
  <c r="AI115" i="13"/>
  <c r="AI116" i="13"/>
  <c r="AJ115" i="13" s="1"/>
  <c r="AI117" i="13"/>
  <c r="AI118" i="13"/>
  <c r="AJ117" i="13" s="1"/>
  <c r="AI119" i="13"/>
  <c r="AI120" i="13"/>
  <c r="AJ119" i="13" s="1"/>
  <c r="AI121" i="13"/>
  <c r="AI122" i="13"/>
  <c r="AJ121" i="13" s="1"/>
  <c r="AI123" i="13"/>
  <c r="AI124" i="13"/>
  <c r="AJ123" i="13" s="1"/>
  <c r="AI125" i="13"/>
  <c r="AI126" i="13"/>
  <c r="AJ125" i="13" s="1"/>
  <c r="AI127" i="13"/>
  <c r="AI128" i="13"/>
  <c r="AJ127" i="13" s="1"/>
  <c r="AI129" i="13"/>
  <c r="AI130" i="13"/>
  <c r="AJ129" i="13" s="1"/>
  <c r="AI131" i="13"/>
  <c r="AI132" i="13"/>
  <c r="AJ131" i="13" s="1"/>
  <c r="AI133" i="13"/>
  <c r="AI134" i="13"/>
  <c r="AJ133" i="13" s="1"/>
  <c r="AI135" i="13"/>
  <c r="AI136" i="13"/>
  <c r="AJ135" i="13" s="1"/>
  <c r="AI137" i="13"/>
  <c r="AI138" i="13"/>
  <c r="AJ137" i="13" s="1"/>
  <c r="AI139" i="13"/>
  <c r="AI140" i="13"/>
  <c r="AJ139" i="13" s="1"/>
  <c r="AI141" i="13"/>
  <c r="AI142" i="13"/>
  <c r="AJ141" i="13" s="1"/>
  <c r="AI143" i="13"/>
  <c r="AI144" i="13"/>
  <c r="AI145" i="13"/>
  <c r="AI146" i="13"/>
  <c r="AJ145" i="13" s="1"/>
  <c r="AI147" i="13"/>
  <c r="AI148" i="13"/>
  <c r="AI149" i="13"/>
  <c r="AI150" i="13"/>
  <c r="AJ149" i="13" s="1"/>
  <c r="AI151" i="13"/>
  <c r="AI152" i="13"/>
  <c r="AI153" i="13"/>
  <c r="AI154" i="13"/>
  <c r="AJ153" i="13" s="1"/>
  <c r="AI155" i="13"/>
  <c r="AI156" i="13"/>
  <c r="AI157" i="13"/>
  <c r="AI158" i="13"/>
  <c r="AJ157" i="13" s="1"/>
  <c r="AI159" i="13"/>
  <c r="AI160" i="13"/>
  <c r="AI161" i="13"/>
  <c r="AI162" i="13"/>
  <c r="AJ161" i="13" s="1"/>
  <c r="AI163" i="13"/>
  <c r="AI164" i="13"/>
  <c r="AI165" i="13"/>
  <c r="AI166" i="13"/>
  <c r="AJ165" i="13" s="1"/>
  <c r="AI167" i="13"/>
  <c r="AI168" i="13"/>
  <c r="AI169" i="13"/>
  <c r="AI170" i="13"/>
  <c r="AJ169" i="13" s="1"/>
  <c r="AI171" i="13"/>
  <c r="AI172" i="13"/>
  <c r="AI173" i="13"/>
  <c r="AI174" i="13"/>
  <c r="AJ173" i="13" s="1"/>
  <c r="AI175" i="13"/>
  <c r="AI176" i="13"/>
  <c r="AI177" i="13"/>
  <c r="AI178" i="13"/>
  <c r="AJ177" i="13" s="1"/>
  <c r="AI179" i="13"/>
  <c r="AI180" i="13"/>
  <c r="AI181" i="13"/>
  <c r="AI182" i="13"/>
  <c r="AJ181" i="13" s="1"/>
  <c r="AI183" i="13"/>
  <c r="AI184" i="13"/>
  <c r="AI185" i="13"/>
  <c r="AI186" i="13"/>
  <c r="AJ185" i="13" s="1"/>
  <c r="AI187" i="13"/>
  <c r="AI188" i="13"/>
  <c r="AI189" i="13"/>
  <c r="AI190" i="13"/>
  <c r="AJ189" i="13" s="1"/>
  <c r="AI191" i="13"/>
  <c r="AI192" i="13"/>
  <c r="AI193" i="13"/>
  <c r="AI194" i="13"/>
  <c r="AJ193" i="13" s="1"/>
  <c r="AI195" i="13"/>
  <c r="AI196" i="13"/>
  <c r="AI197" i="13"/>
  <c r="AI198" i="13"/>
  <c r="AJ197" i="13" s="1"/>
  <c r="AI199" i="13"/>
  <c r="AI200" i="13"/>
  <c r="AI201" i="13"/>
  <c r="AI202" i="13"/>
  <c r="AJ201" i="13" s="1"/>
  <c r="AI203" i="13"/>
  <c r="AI204" i="13"/>
  <c r="AI205" i="13"/>
  <c r="AI206" i="13"/>
  <c r="AJ205" i="13" s="1"/>
  <c r="AI207" i="13"/>
  <c r="AI208" i="13"/>
  <c r="AI209" i="13"/>
  <c r="AI210" i="13"/>
  <c r="AJ209" i="13" s="1"/>
  <c r="AI211" i="13"/>
  <c r="AI212" i="13"/>
  <c r="AI213" i="13"/>
  <c r="AI214" i="13"/>
  <c r="AJ213" i="13" s="1"/>
  <c r="AI215" i="13"/>
  <c r="AI216" i="13"/>
  <c r="AI217" i="13"/>
  <c r="AI218" i="13"/>
  <c r="AJ217" i="13" s="1"/>
  <c r="AI219" i="13"/>
  <c r="AI220" i="13"/>
  <c r="AI221" i="13"/>
  <c r="AI222" i="13"/>
  <c r="AJ221" i="13" s="1"/>
  <c r="AI223" i="13"/>
  <c r="AI224" i="13"/>
  <c r="AI225" i="13"/>
  <c r="AI226" i="13"/>
  <c r="AJ225" i="13" s="1"/>
  <c r="AI227" i="13"/>
  <c r="AI228" i="13"/>
  <c r="AI229" i="13"/>
  <c r="AI230" i="13"/>
  <c r="AJ229" i="13" s="1"/>
  <c r="AI231" i="13"/>
  <c r="AI232" i="13"/>
  <c r="AI233" i="13"/>
  <c r="AI234" i="13"/>
  <c r="AJ233" i="13" s="1"/>
  <c r="AI235" i="13"/>
  <c r="AI236" i="13"/>
  <c r="AI237" i="13"/>
  <c r="AI238" i="13"/>
  <c r="AJ237" i="13" s="1"/>
  <c r="AI239" i="13"/>
  <c r="AI240" i="13"/>
  <c r="AI241" i="13"/>
  <c r="AI242" i="13"/>
  <c r="AJ241" i="13" s="1"/>
  <c r="AI243" i="13"/>
  <c r="AI244" i="13"/>
  <c r="AI245" i="13"/>
  <c r="AI246" i="13"/>
  <c r="AJ245" i="13" s="1"/>
  <c r="AI247" i="13"/>
  <c r="AI248" i="13"/>
  <c r="AI249" i="13"/>
  <c r="AI250" i="13"/>
  <c r="AJ249" i="13" s="1"/>
  <c r="AI251" i="13"/>
  <c r="AI252" i="13"/>
  <c r="AI253" i="13"/>
  <c r="AI254" i="13"/>
  <c r="AJ253" i="13" s="1"/>
  <c r="AI255" i="13"/>
  <c r="AI256" i="13"/>
  <c r="AI257" i="13"/>
  <c r="AI258" i="13"/>
  <c r="AJ257" i="13" s="1"/>
  <c r="AI259" i="13"/>
  <c r="AI260" i="13"/>
  <c r="AI261" i="13"/>
  <c r="AI262" i="13"/>
  <c r="AJ261" i="13" s="1"/>
  <c r="AI263" i="13"/>
  <c r="AI264" i="13"/>
  <c r="AI265" i="13"/>
  <c r="AI266" i="13"/>
  <c r="AJ265" i="13" s="1"/>
  <c r="AI267" i="13"/>
  <c r="AI268" i="13"/>
  <c r="AI269" i="13"/>
  <c r="AI270" i="13"/>
  <c r="AJ269" i="13" s="1"/>
  <c r="AI271" i="13"/>
  <c r="AI272" i="13"/>
  <c r="AI273" i="13"/>
  <c r="AI274" i="13"/>
  <c r="AJ273" i="13" s="1"/>
  <c r="AI275" i="13"/>
  <c r="AI276" i="13"/>
  <c r="AI277" i="13"/>
  <c r="AI278" i="13"/>
  <c r="AJ277" i="13" s="1"/>
  <c r="AI279" i="13"/>
  <c r="AI280" i="13"/>
  <c r="AI281" i="13"/>
  <c r="AI282" i="13"/>
  <c r="AJ281" i="13" s="1"/>
  <c r="AI283" i="13"/>
  <c r="AI284" i="13"/>
  <c r="AI285" i="13"/>
  <c r="AI286" i="13"/>
  <c r="AJ285" i="13" s="1"/>
  <c r="AI287" i="13"/>
  <c r="AI288" i="13"/>
  <c r="AI289" i="13"/>
  <c r="AI290" i="13"/>
  <c r="AJ289" i="13" s="1"/>
  <c r="AI291" i="13"/>
  <c r="AI292" i="13"/>
  <c r="AI293" i="13"/>
  <c r="AI294" i="13"/>
  <c r="AJ293" i="13" s="1"/>
  <c r="AI295" i="13"/>
  <c r="AI296" i="13"/>
  <c r="AI297" i="13"/>
  <c r="AI298" i="13"/>
  <c r="AJ297" i="13" s="1"/>
  <c r="AI299" i="13"/>
  <c r="AI300" i="13"/>
  <c r="AI301" i="13"/>
  <c r="AI302" i="13"/>
  <c r="AJ301" i="13" s="1"/>
  <c r="AI303" i="13"/>
  <c r="AI304" i="13"/>
  <c r="AI305" i="13"/>
  <c r="AI306" i="13"/>
  <c r="AJ305" i="13" s="1"/>
  <c r="AI307" i="13"/>
  <c r="AI308" i="13"/>
  <c r="AI309" i="13"/>
  <c r="AI310" i="13"/>
  <c r="AJ309" i="13" s="1"/>
  <c r="AI311" i="13"/>
  <c r="AI312" i="13"/>
  <c r="AI313" i="13"/>
  <c r="AI314" i="13"/>
  <c r="AJ313" i="13" s="1"/>
  <c r="AI315" i="13"/>
  <c r="AI316" i="13"/>
  <c r="AI317" i="13"/>
  <c r="AI318" i="13"/>
  <c r="AJ317" i="13" s="1"/>
  <c r="AI319" i="13"/>
  <c r="AI320" i="13"/>
  <c r="AI321" i="13"/>
  <c r="AI322" i="13"/>
  <c r="AJ321" i="13" s="1"/>
  <c r="AI323" i="13"/>
  <c r="AI324" i="13"/>
  <c r="AI325" i="13"/>
  <c r="AI326" i="13"/>
  <c r="AJ325" i="13" s="1"/>
  <c r="AI327" i="13"/>
  <c r="AI328" i="13"/>
  <c r="AI329" i="13"/>
  <c r="AI330" i="13"/>
  <c r="AJ329" i="13" s="1"/>
  <c r="AI331" i="13"/>
  <c r="AI332" i="13"/>
  <c r="AI333" i="13"/>
  <c r="AI334" i="13"/>
  <c r="AJ333" i="13" s="1"/>
  <c r="AI335" i="13"/>
  <c r="AI336" i="13"/>
  <c r="AI337" i="13"/>
  <c r="AI338" i="13"/>
  <c r="AJ337" i="13" s="1"/>
  <c r="AI339" i="13"/>
  <c r="AI340" i="13"/>
  <c r="AI341" i="13"/>
  <c r="AI342" i="13"/>
  <c r="AJ341" i="13" s="1"/>
  <c r="AI343" i="13"/>
  <c r="AI344" i="13"/>
  <c r="AI345" i="13"/>
  <c r="AI346" i="13"/>
  <c r="AJ345" i="13" s="1"/>
  <c r="AI347" i="13"/>
  <c r="AI348" i="13"/>
  <c r="AI349" i="13"/>
  <c r="AI350" i="13"/>
  <c r="AJ349" i="13" s="1"/>
  <c r="AI351" i="13"/>
  <c r="AI352" i="13"/>
  <c r="AI353" i="13"/>
  <c r="AI354" i="13"/>
  <c r="AJ353" i="13" s="1"/>
  <c r="AI355" i="13"/>
  <c r="AI356" i="13"/>
  <c r="AI357" i="13"/>
  <c r="AI358" i="13"/>
  <c r="AJ357" i="13" s="1"/>
  <c r="AI359" i="13"/>
  <c r="AI360" i="13"/>
  <c r="AI361" i="13"/>
  <c r="AI362" i="13"/>
  <c r="AJ361" i="13" s="1"/>
  <c r="AI363" i="13"/>
  <c r="AI364" i="13"/>
  <c r="AI365" i="13"/>
  <c r="AI366" i="13"/>
  <c r="AJ365" i="13" s="1"/>
  <c r="AI367" i="13"/>
  <c r="AI368" i="13"/>
  <c r="AI369" i="13"/>
  <c r="AI370" i="13"/>
  <c r="AJ369" i="13" s="1"/>
  <c r="AI371" i="13"/>
  <c r="AI372" i="13"/>
  <c r="AI373" i="13"/>
  <c r="AI374" i="13"/>
  <c r="AJ373" i="13" s="1"/>
  <c r="AI375" i="13"/>
  <c r="AI376" i="13"/>
  <c r="AI377" i="13"/>
  <c r="AI378" i="13"/>
  <c r="AJ377" i="13" s="1"/>
  <c r="AI379" i="13"/>
  <c r="AI380" i="13"/>
  <c r="AI381" i="13"/>
  <c r="AI382" i="13"/>
  <c r="AJ381" i="13" s="1"/>
  <c r="AI383" i="13"/>
  <c r="AI384" i="13"/>
  <c r="AI385" i="13"/>
  <c r="AI386" i="13"/>
  <c r="AJ385" i="13" s="1"/>
  <c r="AI387" i="13"/>
  <c r="AI388" i="13"/>
  <c r="AI389" i="13"/>
  <c r="AI390" i="13"/>
  <c r="AJ389" i="13" s="1"/>
  <c r="AI391" i="13"/>
  <c r="AI392" i="13"/>
  <c r="AI393" i="13"/>
  <c r="AI394" i="13"/>
  <c r="AJ393" i="13" s="1"/>
  <c r="AI395" i="13"/>
  <c r="AI396" i="13"/>
  <c r="AI397" i="13"/>
  <c r="AI398" i="13"/>
  <c r="AJ397" i="13" s="1"/>
  <c r="AI399" i="13"/>
  <c r="AI400" i="13"/>
  <c r="AI401" i="13"/>
  <c r="AI402" i="13"/>
  <c r="AJ401" i="13" s="1"/>
  <c r="AI403" i="13"/>
  <c r="AI404" i="13"/>
  <c r="AI405" i="13"/>
  <c r="AI406" i="13"/>
  <c r="AJ405" i="13" s="1"/>
  <c r="AI407" i="13"/>
  <c r="AI408" i="13"/>
  <c r="AI409" i="13"/>
  <c r="AI410" i="13"/>
  <c r="AJ409" i="13" s="1"/>
  <c r="AI411" i="13"/>
  <c r="AI412" i="13"/>
  <c r="AI413" i="13"/>
  <c r="AI414" i="13"/>
  <c r="AJ413" i="13" s="1"/>
  <c r="AI415" i="13"/>
  <c r="AI416" i="13"/>
  <c r="AI417" i="13"/>
  <c r="AI418" i="13"/>
  <c r="AJ417" i="13" s="1"/>
  <c r="AT414" i="10"/>
  <c r="AS415" i="10"/>
  <c r="AN416" i="11"/>
  <c r="AH415" i="11"/>
  <c r="AG416" i="11"/>
  <c r="BA415" i="10"/>
  <c r="BB415" i="10" s="1"/>
  <c r="AK415" i="10"/>
  <c r="AL415" i="10" s="1"/>
  <c r="AC414" i="10"/>
  <c r="AD414" i="10" s="1"/>
  <c r="V407" i="8"/>
  <c r="S408" i="10"/>
  <c r="T407" i="10" s="1"/>
  <c r="R409" i="8"/>
  <c r="U409" i="8" s="1"/>
  <c r="J410" i="8"/>
  <c r="AG413" i="8"/>
  <c r="AN413" i="8"/>
  <c r="AH412" i="8"/>
  <c r="U414" i="10"/>
  <c r="O413" i="10"/>
  <c r="N414" i="10"/>
  <c r="AL408" i="8"/>
  <c r="AM407" i="8" s="1"/>
  <c r="BA409" i="20" l="1"/>
  <c r="BB409" i="20"/>
  <c r="BD408" i="20"/>
  <c r="BE408" i="20" s="1"/>
  <c r="R414" i="11"/>
  <c r="U414" i="11" s="1"/>
  <c r="I414" i="10" s="1"/>
  <c r="V412" i="11"/>
  <c r="J415" i="11"/>
  <c r="AX415" i="11" s="1"/>
  <c r="AL413" i="11"/>
  <c r="AM412" i="11" s="1"/>
  <c r="AJ418" i="13"/>
  <c r="AJ414" i="13"/>
  <c r="AJ410" i="13"/>
  <c r="AJ406" i="13"/>
  <c r="AJ402" i="13"/>
  <c r="AJ398" i="13"/>
  <c r="AJ394" i="13"/>
  <c r="AJ390" i="13"/>
  <c r="AJ386" i="13"/>
  <c r="AJ382" i="13"/>
  <c r="AJ378" i="13"/>
  <c r="AJ374" i="13"/>
  <c r="AJ370" i="13"/>
  <c r="AJ366" i="13"/>
  <c r="AJ362" i="13"/>
  <c r="AJ358" i="13"/>
  <c r="AJ354" i="13"/>
  <c r="AJ350" i="13"/>
  <c r="AJ346" i="13"/>
  <c r="AJ342" i="13"/>
  <c r="AJ338" i="13"/>
  <c r="AJ334" i="13"/>
  <c r="AJ330" i="13"/>
  <c r="AJ326" i="13"/>
  <c r="AJ322" i="13"/>
  <c r="AJ318" i="13"/>
  <c r="AJ314" i="13"/>
  <c r="AJ310" i="13"/>
  <c r="AJ306" i="13"/>
  <c r="AJ302" i="13"/>
  <c r="AJ298" i="13"/>
  <c r="AJ294" i="13"/>
  <c r="AJ290" i="13"/>
  <c r="AJ286" i="13"/>
  <c r="AJ282" i="13"/>
  <c r="AJ278" i="13"/>
  <c r="AJ274" i="13"/>
  <c r="AJ270" i="13"/>
  <c r="AJ266" i="13"/>
  <c r="AJ262" i="13"/>
  <c r="AJ258" i="13"/>
  <c r="AJ254" i="13"/>
  <c r="AJ250" i="13"/>
  <c r="AJ246" i="13"/>
  <c r="AJ242" i="13"/>
  <c r="AJ238" i="13"/>
  <c r="AJ234" i="13"/>
  <c r="AJ230" i="13"/>
  <c r="AJ226" i="13"/>
  <c r="AJ222" i="13"/>
  <c r="AJ218" i="13"/>
  <c r="AJ214" i="13"/>
  <c r="AJ210" i="13"/>
  <c r="AJ206" i="13"/>
  <c r="AJ202" i="13"/>
  <c r="AJ198" i="13"/>
  <c r="AJ194" i="13"/>
  <c r="AJ190" i="13"/>
  <c r="AJ186" i="13"/>
  <c r="AJ182" i="13"/>
  <c r="AJ178" i="13"/>
  <c r="AJ174" i="13"/>
  <c r="AJ170" i="13"/>
  <c r="AJ166" i="13"/>
  <c r="AJ162" i="13"/>
  <c r="AJ158" i="13"/>
  <c r="AJ154" i="13"/>
  <c r="AJ150" i="13"/>
  <c r="AJ146" i="13"/>
  <c r="AJ142" i="13"/>
  <c r="AJ138" i="13"/>
  <c r="AJ134" i="13"/>
  <c r="AJ130" i="13"/>
  <c r="AJ126" i="13"/>
  <c r="AJ122" i="13"/>
  <c r="AJ118" i="13"/>
  <c r="AJ114" i="13"/>
  <c r="AJ110" i="13"/>
  <c r="AJ106" i="13"/>
  <c r="AJ102" i="13"/>
  <c r="AJ98" i="13"/>
  <c r="AJ94" i="13"/>
  <c r="AJ90" i="13"/>
  <c r="AJ86" i="13"/>
  <c r="AJ82" i="13"/>
  <c r="AJ78" i="13"/>
  <c r="AJ74" i="13"/>
  <c r="AJ70" i="13"/>
  <c r="AJ66" i="13"/>
  <c r="AJ62" i="13"/>
  <c r="AJ58" i="13"/>
  <c r="AJ54" i="13"/>
  <c r="AJ50" i="13"/>
  <c r="AJ46" i="13"/>
  <c r="AJ42" i="13"/>
  <c r="AJ38" i="13"/>
  <c r="AJ25" i="13"/>
  <c r="X418" i="13"/>
  <c r="AL419" i="13"/>
  <c r="AM418" i="13" s="1"/>
  <c r="AJ416" i="13"/>
  <c r="AJ412" i="13"/>
  <c r="AJ408" i="13"/>
  <c r="AJ404" i="13"/>
  <c r="AJ400" i="13"/>
  <c r="AJ396" i="13"/>
  <c r="AJ392" i="13"/>
  <c r="AJ388" i="13"/>
  <c r="AJ384" i="13"/>
  <c r="AJ380" i="13"/>
  <c r="AJ376" i="13"/>
  <c r="AJ372" i="13"/>
  <c r="AJ368" i="13"/>
  <c r="AJ364" i="13"/>
  <c r="AJ360" i="13"/>
  <c r="AJ356" i="13"/>
  <c r="AJ352" i="13"/>
  <c r="AJ348" i="13"/>
  <c r="AJ344" i="13"/>
  <c r="AJ340" i="13"/>
  <c r="AJ336" i="13"/>
  <c r="AJ332" i="13"/>
  <c r="AJ328" i="13"/>
  <c r="AJ324" i="13"/>
  <c r="AJ320" i="13"/>
  <c r="AJ316" i="13"/>
  <c r="AJ312" i="13"/>
  <c r="AJ308" i="13"/>
  <c r="AJ304" i="13"/>
  <c r="AJ300" i="13"/>
  <c r="AJ296" i="13"/>
  <c r="AJ292" i="13"/>
  <c r="AJ288" i="13"/>
  <c r="AJ284" i="13"/>
  <c r="AJ280" i="13"/>
  <c r="AJ276" i="13"/>
  <c r="AJ272" i="13"/>
  <c r="AJ268" i="13"/>
  <c r="AJ264" i="13"/>
  <c r="AJ260" i="13"/>
  <c r="AJ256" i="13"/>
  <c r="AJ252" i="13"/>
  <c r="AJ248" i="13"/>
  <c r="AJ244" i="13"/>
  <c r="AJ240" i="13"/>
  <c r="AJ236" i="13"/>
  <c r="AJ232" i="13"/>
  <c r="AJ228" i="13"/>
  <c r="AJ224" i="13"/>
  <c r="AJ220" i="13"/>
  <c r="AJ216" i="13"/>
  <c r="AJ212" i="13"/>
  <c r="AJ208" i="13"/>
  <c r="AJ204" i="13"/>
  <c r="AJ200" i="13"/>
  <c r="AJ196" i="13"/>
  <c r="AJ192" i="13"/>
  <c r="AJ188" i="13"/>
  <c r="AJ184" i="13"/>
  <c r="AJ180" i="13"/>
  <c r="AJ176" i="13"/>
  <c r="AJ172" i="13"/>
  <c r="AJ168" i="13"/>
  <c r="AJ164" i="13"/>
  <c r="AJ160" i="13"/>
  <c r="AJ156" i="13"/>
  <c r="AJ152" i="13"/>
  <c r="AJ148" i="13"/>
  <c r="AJ144" i="13"/>
  <c r="AJ140" i="13"/>
  <c r="AJ136" i="13"/>
  <c r="AJ132" i="13"/>
  <c r="AJ128" i="13"/>
  <c r="AJ124" i="13"/>
  <c r="AJ120" i="13"/>
  <c r="AJ116" i="13"/>
  <c r="AJ112" i="13"/>
  <c r="AJ108" i="13"/>
  <c r="AJ104" i="13"/>
  <c r="AJ100" i="13"/>
  <c r="AJ96" i="13"/>
  <c r="AJ92" i="13"/>
  <c r="AJ88" i="13"/>
  <c r="AJ84" i="13"/>
  <c r="AJ80" i="13"/>
  <c r="AJ76" i="13"/>
  <c r="AJ72" i="13"/>
  <c r="AJ68" i="13"/>
  <c r="AJ64" i="13"/>
  <c r="AJ60" i="13"/>
  <c r="AJ56" i="13"/>
  <c r="AJ52" i="13"/>
  <c r="AJ48" i="13"/>
  <c r="AJ44" i="13"/>
  <c r="AJ40" i="13"/>
  <c r="AJ36" i="13"/>
  <c r="AJ32" i="13"/>
  <c r="AJ28" i="13"/>
  <c r="AJ24" i="13"/>
  <c r="AJ420" i="13"/>
  <c r="AJ421" i="13"/>
  <c r="J421" i="13"/>
  <c r="R420" i="13"/>
  <c r="W420" i="13" s="1"/>
  <c r="F410" i="20" s="1"/>
  <c r="BC410" i="20" s="1"/>
  <c r="AJ415" i="13"/>
  <c r="AJ411" i="13"/>
  <c r="AJ407" i="13"/>
  <c r="AJ403" i="13"/>
  <c r="AJ399" i="13"/>
  <c r="AJ395" i="13"/>
  <c r="AJ391" i="13"/>
  <c r="AJ387" i="13"/>
  <c r="AJ383" i="13"/>
  <c r="AJ379" i="13"/>
  <c r="AJ375" i="13"/>
  <c r="AJ371" i="13"/>
  <c r="AJ367" i="13"/>
  <c r="AJ363" i="13"/>
  <c r="AJ359" i="13"/>
  <c r="AJ355" i="13"/>
  <c r="AJ351" i="13"/>
  <c r="AJ347" i="13"/>
  <c r="AJ343" i="13"/>
  <c r="AJ339" i="13"/>
  <c r="AJ335" i="13"/>
  <c r="AJ331" i="13"/>
  <c r="AJ327" i="13"/>
  <c r="AJ323" i="13"/>
  <c r="AJ319" i="13"/>
  <c r="AJ315" i="13"/>
  <c r="AJ311" i="13"/>
  <c r="AJ307" i="13"/>
  <c r="AJ303" i="13"/>
  <c r="AJ299" i="13"/>
  <c r="AJ295" i="13"/>
  <c r="AJ291" i="13"/>
  <c r="AJ287" i="13"/>
  <c r="AJ283" i="13"/>
  <c r="AJ279" i="13"/>
  <c r="AJ275" i="13"/>
  <c r="AJ271" i="13"/>
  <c r="AJ267" i="13"/>
  <c r="AJ263" i="13"/>
  <c r="AJ259" i="13"/>
  <c r="AJ255" i="13"/>
  <c r="AJ251" i="13"/>
  <c r="AJ247" i="13"/>
  <c r="AJ243" i="13"/>
  <c r="AJ239" i="13"/>
  <c r="AJ235" i="13"/>
  <c r="AJ231" i="13"/>
  <c r="AJ227" i="13"/>
  <c r="AJ223" i="13"/>
  <c r="AJ219" i="13"/>
  <c r="AJ215" i="13"/>
  <c r="AJ211" i="13"/>
  <c r="AJ207" i="13"/>
  <c r="AJ203" i="13"/>
  <c r="AJ199" i="13"/>
  <c r="AJ195" i="13"/>
  <c r="AJ191" i="13"/>
  <c r="AJ187" i="13"/>
  <c r="AJ183" i="13"/>
  <c r="AJ179" i="13"/>
  <c r="AJ175" i="13"/>
  <c r="AJ171" i="13"/>
  <c r="AJ167" i="13"/>
  <c r="AJ163" i="13"/>
  <c r="AJ159" i="13"/>
  <c r="AJ155" i="13"/>
  <c r="AJ151" i="13"/>
  <c r="AJ147" i="13"/>
  <c r="AJ143" i="13"/>
  <c r="AT415" i="10"/>
  <c r="AS416" i="10"/>
  <c r="AN417" i="11"/>
  <c r="AG417" i="11"/>
  <c r="AH416" i="11"/>
  <c r="BA416" i="10"/>
  <c r="BB416" i="10" s="1"/>
  <c r="AK416" i="10"/>
  <c r="AL416" i="10" s="1"/>
  <c r="AC415" i="10"/>
  <c r="AD415" i="10" s="1"/>
  <c r="V408" i="8"/>
  <c r="S409" i="10"/>
  <c r="T408" i="10" s="1"/>
  <c r="R410" i="8"/>
  <c r="U410" i="8" s="1"/>
  <c r="J411" i="8"/>
  <c r="AG414" i="8"/>
  <c r="AN414" i="8"/>
  <c r="AH413" i="8"/>
  <c r="N415" i="10"/>
  <c r="U415" i="10"/>
  <c r="O414" i="10"/>
  <c r="AL409" i="8"/>
  <c r="AM408" i="8" s="1"/>
  <c r="BA410" i="20" l="1"/>
  <c r="BB410" i="20"/>
  <c r="BD409" i="20"/>
  <c r="BE409" i="20" s="1"/>
  <c r="AL414" i="11"/>
  <c r="AM413" i="11" s="1"/>
  <c r="V413" i="11"/>
  <c r="R415" i="11"/>
  <c r="U415" i="11" s="1"/>
  <c r="I415" i="10" s="1"/>
  <c r="J416" i="11"/>
  <c r="AX416" i="11" s="1"/>
  <c r="X419" i="13"/>
  <c r="AL420" i="13"/>
  <c r="R421" i="13"/>
  <c r="W421" i="13" s="1"/>
  <c r="F411" i="20" s="1"/>
  <c r="BC411" i="20" s="1"/>
  <c r="AT416" i="10"/>
  <c r="AS417" i="10"/>
  <c r="AN418" i="11"/>
  <c r="AG418" i="11"/>
  <c r="AH417" i="11"/>
  <c r="BA417" i="10"/>
  <c r="BB417" i="10" s="1"/>
  <c r="AK417" i="10"/>
  <c r="AL417" i="10" s="1"/>
  <c r="AC416" i="10"/>
  <c r="AD416" i="10" s="1"/>
  <c r="V409" i="8"/>
  <c r="S410" i="10"/>
  <c r="T409" i="10" s="1"/>
  <c r="R411" i="8"/>
  <c r="U411" i="8" s="1"/>
  <c r="J412" i="8"/>
  <c r="AG415" i="8"/>
  <c r="AN415" i="8"/>
  <c r="AH414" i="8"/>
  <c r="N416" i="10"/>
  <c r="U416" i="10"/>
  <c r="O415" i="10"/>
  <c r="AL410" i="8"/>
  <c r="AM409" i="8" s="1"/>
  <c r="BA411" i="20" l="1"/>
  <c r="BB411" i="20"/>
  <c r="BD410" i="20"/>
  <c r="BE410" i="20" s="1"/>
  <c r="J417" i="11"/>
  <c r="AX417" i="11" s="1"/>
  <c r="R416" i="11"/>
  <c r="U416" i="11" s="1"/>
  <c r="I416" i="10" s="1"/>
  <c r="AL415" i="11"/>
  <c r="AM414" i="11" s="1"/>
  <c r="V414" i="11"/>
  <c r="X420" i="13"/>
  <c r="AL421" i="13"/>
  <c r="AM420" i="13" s="1"/>
  <c r="AM419" i="13"/>
  <c r="AO24" i="13"/>
  <c r="AO23" i="13"/>
  <c r="AO22" i="13"/>
  <c r="AO25" i="13"/>
  <c r="AO26" i="13"/>
  <c r="AO27" i="13"/>
  <c r="AO28" i="13"/>
  <c r="AO29" i="13"/>
  <c r="AO30" i="13"/>
  <c r="AO33" i="13"/>
  <c r="AO32" i="13"/>
  <c r="AO31" i="13"/>
  <c r="AO34" i="13"/>
  <c r="AO35" i="13"/>
  <c r="AO36" i="13"/>
  <c r="AO37" i="13"/>
  <c r="AO39" i="13"/>
  <c r="AO38" i="13"/>
  <c r="AO41" i="13"/>
  <c r="AO40" i="13"/>
  <c r="AO42" i="13"/>
  <c r="AO43" i="13"/>
  <c r="AO45" i="13"/>
  <c r="AO44" i="13"/>
  <c r="AO46" i="13"/>
  <c r="AO47" i="13"/>
  <c r="AO62" i="13"/>
  <c r="AT417" i="10"/>
  <c r="AS418" i="10"/>
  <c r="AN419" i="11"/>
  <c r="AH418" i="11"/>
  <c r="AG419" i="11"/>
  <c r="BA418" i="10"/>
  <c r="BB418" i="10" s="1"/>
  <c r="AK418" i="10"/>
  <c r="AL418" i="10" s="1"/>
  <c r="AC417" i="10"/>
  <c r="AD417" i="10" s="1"/>
  <c r="V410" i="8"/>
  <c r="S411" i="10"/>
  <c r="T410" i="10" s="1"/>
  <c r="R412" i="8"/>
  <c r="U412" i="8" s="1"/>
  <c r="J413" i="8"/>
  <c r="AG416" i="8"/>
  <c r="AN416" i="8"/>
  <c r="AH415" i="8"/>
  <c r="N417" i="10"/>
  <c r="U417" i="10"/>
  <c r="O416" i="10"/>
  <c r="AL411" i="8"/>
  <c r="AM410" i="8" s="1"/>
  <c r="AO65" i="13" l="1"/>
  <c r="BD411" i="20"/>
  <c r="BE411" i="20" s="1"/>
  <c r="BH12" i="20" s="1"/>
  <c r="AO68" i="13"/>
  <c r="AO63" i="13"/>
  <c r="AO70" i="13"/>
  <c r="V415" i="11"/>
  <c r="AO56" i="13"/>
  <c r="AO48" i="13"/>
  <c r="AO57" i="13"/>
  <c r="AO61" i="13"/>
  <c r="AO51" i="13"/>
  <c r="R417" i="11"/>
  <c r="U417" i="11" s="1"/>
  <c r="I417" i="10" s="1"/>
  <c r="J418" i="11"/>
  <c r="AX418" i="11" s="1"/>
  <c r="AL416" i="11"/>
  <c r="AM415" i="11" s="1"/>
  <c r="AO74" i="13"/>
  <c r="AO79" i="13"/>
  <c r="AO72" i="13"/>
  <c r="AO85" i="13"/>
  <c r="AO86" i="13"/>
  <c r="AO81" i="13"/>
  <c r="AO52" i="13"/>
  <c r="AO49" i="13"/>
  <c r="AO76" i="13"/>
  <c r="AO71" i="13"/>
  <c r="AO67" i="13"/>
  <c r="AO64" i="13"/>
  <c r="AO58" i="13"/>
  <c r="AO55" i="13"/>
  <c r="AO54" i="13"/>
  <c r="AO75" i="13"/>
  <c r="AO69" i="13"/>
  <c r="AO66" i="13"/>
  <c r="AO60" i="13"/>
  <c r="AO59" i="13"/>
  <c r="AO53" i="13"/>
  <c r="AO50" i="13"/>
  <c r="AO83" i="13"/>
  <c r="AO78" i="13"/>
  <c r="AO80" i="13"/>
  <c r="AO77" i="13"/>
  <c r="AO420" i="13"/>
  <c r="AO418" i="13"/>
  <c r="AO421" i="13"/>
  <c r="AP421" i="13" s="1"/>
  <c r="AO419" i="13"/>
  <c r="AO73" i="13"/>
  <c r="AO82" i="13"/>
  <c r="AO84" i="13"/>
  <c r="AO87" i="13"/>
  <c r="AO88" i="13"/>
  <c r="AO90" i="13"/>
  <c r="AO89" i="13"/>
  <c r="AO91" i="13"/>
  <c r="AO92" i="13"/>
  <c r="AO93" i="13"/>
  <c r="AO94" i="13"/>
  <c r="AO96" i="13"/>
  <c r="AO95" i="13"/>
  <c r="AO97" i="13"/>
  <c r="AO98" i="13"/>
  <c r="AO100" i="13"/>
  <c r="AO99" i="13"/>
  <c r="AO102" i="13"/>
  <c r="AO101" i="13"/>
  <c r="AO105" i="13"/>
  <c r="AO103" i="13"/>
  <c r="AO104" i="13"/>
  <c r="AO106" i="13"/>
  <c r="AO108" i="13"/>
  <c r="AO107" i="13"/>
  <c r="AO109" i="13"/>
  <c r="AO112" i="13"/>
  <c r="AO110" i="13"/>
  <c r="AO111" i="13"/>
  <c r="AO113" i="13"/>
  <c r="AO115" i="13"/>
  <c r="AO117" i="13"/>
  <c r="AO114" i="13"/>
  <c r="AO116" i="13"/>
  <c r="AO119" i="13"/>
  <c r="AO118" i="13"/>
  <c r="AO120" i="13"/>
  <c r="AO121" i="13"/>
  <c r="AO124" i="13"/>
  <c r="AO122" i="13"/>
  <c r="AO123" i="13"/>
  <c r="AO128" i="13"/>
  <c r="AO126" i="13"/>
  <c r="AO125" i="13"/>
  <c r="AO127" i="13"/>
  <c r="AO129" i="13"/>
  <c r="AO130" i="13"/>
  <c r="AO131" i="13"/>
  <c r="AO132" i="13"/>
  <c r="AO134" i="13"/>
  <c r="AO133" i="13"/>
  <c r="AO136" i="13"/>
  <c r="AO135" i="13"/>
  <c r="AO137" i="13"/>
  <c r="AO138" i="13"/>
  <c r="AO140" i="13"/>
  <c r="AO139" i="13"/>
  <c r="AO141" i="13"/>
  <c r="AO142" i="13"/>
  <c r="AO143" i="13"/>
  <c r="AO144" i="13"/>
  <c r="AO145" i="13"/>
  <c r="AO146" i="13"/>
  <c r="AO147" i="13"/>
  <c r="AO148" i="13"/>
  <c r="AO150" i="13"/>
  <c r="AO149" i="13"/>
  <c r="AO152" i="13"/>
  <c r="AO151" i="13"/>
  <c r="AO154" i="13"/>
  <c r="AO153" i="13"/>
  <c r="AO155" i="13"/>
  <c r="AO156" i="13"/>
  <c r="AO157" i="13"/>
  <c r="AO160" i="13"/>
  <c r="AO159" i="13"/>
  <c r="AO158" i="13"/>
  <c r="AO162" i="13"/>
  <c r="AO163" i="13"/>
  <c r="AO161" i="13"/>
  <c r="AO165" i="13"/>
  <c r="AO164" i="13"/>
  <c r="AO166" i="13"/>
  <c r="AO168" i="13"/>
  <c r="AO167" i="13"/>
  <c r="AO169" i="13"/>
  <c r="AO170" i="13"/>
  <c r="AO171" i="13"/>
  <c r="AO172" i="13"/>
  <c r="AO173" i="13"/>
  <c r="AO174" i="13"/>
  <c r="AO177" i="13"/>
  <c r="AO176" i="13"/>
  <c r="AO175" i="13"/>
  <c r="AO178" i="13"/>
  <c r="AO180" i="13"/>
  <c r="AO179" i="13"/>
  <c r="AO181" i="13"/>
  <c r="AO182" i="13"/>
  <c r="AO184" i="13"/>
  <c r="AO183" i="13"/>
  <c r="AO187" i="13"/>
  <c r="AO186" i="13"/>
  <c r="AO185" i="13"/>
  <c r="AO188" i="13"/>
  <c r="AO189" i="13"/>
  <c r="AO190" i="13"/>
  <c r="AO193" i="13"/>
  <c r="AO191" i="13"/>
  <c r="AO192" i="13"/>
  <c r="AO195" i="13"/>
  <c r="AO194" i="13"/>
  <c r="AO197" i="13"/>
  <c r="AO196" i="13"/>
  <c r="AO198" i="13"/>
  <c r="AO199" i="13"/>
  <c r="AO201" i="13"/>
  <c r="AO200" i="13"/>
  <c r="AO204" i="13"/>
  <c r="AO202" i="13"/>
  <c r="AO203" i="13"/>
  <c r="AO205" i="13"/>
  <c r="AO206" i="13"/>
  <c r="AO207" i="13"/>
  <c r="AO208" i="13"/>
  <c r="AO209" i="13"/>
  <c r="AO210" i="13"/>
  <c r="AO213" i="13"/>
  <c r="AO212" i="13"/>
  <c r="AO214" i="13"/>
  <c r="AO211" i="13"/>
  <c r="AO215" i="13"/>
  <c r="AO216" i="13"/>
  <c r="AO217" i="13"/>
  <c r="AO219" i="13"/>
  <c r="AO218" i="13"/>
  <c r="AO222" i="13"/>
  <c r="AO220" i="13"/>
  <c r="AO221" i="13"/>
  <c r="AO223" i="13"/>
  <c r="AO225" i="13"/>
  <c r="AO224" i="13"/>
  <c r="AO226" i="13"/>
  <c r="AO227" i="13"/>
  <c r="AO228" i="13"/>
  <c r="AO230" i="13"/>
  <c r="AO229" i="13"/>
  <c r="AO231" i="13"/>
  <c r="AO233" i="13"/>
  <c r="AO232" i="13"/>
  <c r="AO235" i="13"/>
  <c r="AO234" i="13"/>
  <c r="AO237" i="13"/>
  <c r="AO236" i="13"/>
  <c r="AO240" i="13"/>
  <c r="AO238" i="13"/>
  <c r="AO239" i="13"/>
  <c r="AO242" i="13"/>
  <c r="AO241" i="13"/>
  <c r="AO243" i="13"/>
  <c r="AO246" i="13"/>
  <c r="AO245" i="13"/>
  <c r="AO244" i="13"/>
  <c r="AO247" i="13"/>
  <c r="AO248" i="13"/>
  <c r="AO250" i="13"/>
  <c r="AO249" i="13"/>
  <c r="AO253" i="13"/>
  <c r="AO251" i="13"/>
  <c r="AO252" i="13"/>
  <c r="AO254" i="13"/>
  <c r="AO255" i="13"/>
  <c r="AO257" i="13"/>
  <c r="AO256" i="13"/>
  <c r="AO258" i="13"/>
  <c r="AO259" i="13"/>
  <c r="AO260" i="13"/>
  <c r="AO262" i="13"/>
  <c r="AO261" i="13"/>
  <c r="AO263" i="13"/>
  <c r="AO264" i="13"/>
  <c r="AO265" i="13"/>
  <c r="AO266" i="13"/>
  <c r="AO267" i="13"/>
  <c r="AO268" i="13"/>
  <c r="AO269" i="13"/>
  <c r="AO270" i="13"/>
  <c r="AO271" i="13"/>
  <c r="AO273" i="13"/>
  <c r="AO272" i="13"/>
  <c r="AO275" i="13"/>
  <c r="AO274" i="13"/>
  <c r="AO276" i="13"/>
  <c r="AO278" i="13"/>
  <c r="AO277" i="13"/>
  <c r="AO279" i="13"/>
  <c r="AO282" i="13"/>
  <c r="AO280" i="13"/>
  <c r="AO284" i="13"/>
  <c r="AO281" i="13"/>
  <c r="AO283" i="13"/>
  <c r="AO286" i="13"/>
  <c r="AO285" i="13"/>
  <c r="AO287" i="13"/>
  <c r="AO288" i="13"/>
  <c r="AO291" i="13"/>
  <c r="AO289" i="13"/>
  <c r="AO290" i="13"/>
  <c r="AO292" i="13"/>
  <c r="AO294" i="13"/>
  <c r="AO293" i="13"/>
  <c r="AO295" i="13"/>
  <c r="AO296" i="13"/>
  <c r="AO298" i="13"/>
  <c r="AO297" i="13"/>
  <c r="AO299" i="13"/>
  <c r="AO301" i="13"/>
  <c r="AO303" i="13"/>
  <c r="AO300" i="13"/>
  <c r="AO302" i="13"/>
  <c r="AO305" i="13"/>
  <c r="AO304" i="13"/>
  <c r="AO307" i="13"/>
  <c r="AO306" i="13"/>
  <c r="AO308" i="13"/>
  <c r="AO310" i="13"/>
  <c r="AO309" i="13"/>
  <c r="AO311" i="13"/>
  <c r="AO312" i="13"/>
  <c r="AO313" i="13"/>
  <c r="AO315" i="13"/>
  <c r="AO314" i="13"/>
  <c r="AO316" i="13"/>
  <c r="AO318" i="13"/>
  <c r="AO317" i="13"/>
  <c r="AO319" i="13"/>
  <c r="AO320" i="13"/>
  <c r="AO321" i="13"/>
  <c r="AO322" i="13"/>
  <c r="AO324" i="13"/>
  <c r="AO323" i="13"/>
  <c r="AO326" i="13"/>
  <c r="AO325" i="13"/>
  <c r="AO327" i="13"/>
  <c r="AO328" i="13"/>
  <c r="AO331" i="13"/>
  <c r="AO329" i="13"/>
  <c r="AO330" i="13"/>
  <c r="AO332" i="13"/>
  <c r="AO333" i="13"/>
  <c r="AO334" i="13"/>
  <c r="AO336" i="13"/>
  <c r="AO335" i="13"/>
  <c r="AO337" i="13"/>
  <c r="AO339" i="13"/>
  <c r="AO338" i="13"/>
  <c r="AO341" i="13"/>
  <c r="AO340" i="13"/>
  <c r="AO342" i="13"/>
  <c r="AO343" i="13"/>
  <c r="AO344" i="13"/>
  <c r="AO345" i="13"/>
  <c r="AO347" i="13"/>
  <c r="AO346" i="13"/>
  <c r="AO348" i="13"/>
  <c r="AO350" i="13"/>
  <c r="AO349" i="13"/>
  <c r="AO353" i="13"/>
  <c r="AO351" i="13"/>
  <c r="AO352" i="13"/>
  <c r="AO355" i="13"/>
  <c r="AO354" i="13"/>
  <c r="AO358" i="13"/>
  <c r="AO357" i="13"/>
  <c r="AO356" i="13"/>
  <c r="AO360" i="13"/>
  <c r="AO359" i="13"/>
  <c r="AO361" i="13"/>
  <c r="AO363" i="13"/>
  <c r="AO362" i="13"/>
  <c r="AO364" i="13"/>
  <c r="AO365" i="13"/>
  <c r="AO366" i="13"/>
  <c r="AO367" i="13"/>
  <c r="AO369" i="13"/>
  <c r="AO368" i="13"/>
  <c r="AO370" i="13"/>
  <c r="AO371" i="13"/>
  <c r="AO373" i="13"/>
  <c r="AO372" i="13"/>
  <c r="AO374" i="13"/>
  <c r="AO375" i="13"/>
  <c r="AO376" i="13"/>
  <c r="AO377" i="13"/>
  <c r="AO378" i="13"/>
  <c r="AO379" i="13"/>
  <c r="AO380" i="13"/>
  <c r="AO382" i="13"/>
  <c r="AO381" i="13"/>
  <c r="AO383" i="13"/>
  <c r="AO385" i="13"/>
  <c r="AO384" i="13"/>
  <c r="AO386" i="13"/>
  <c r="AO387" i="13"/>
  <c r="AO390" i="13"/>
  <c r="AO388" i="13"/>
  <c r="AO391" i="13"/>
  <c r="AO389" i="13"/>
  <c r="AO392" i="13"/>
  <c r="AO393" i="13"/>
  <c r="AO395" i="13"/>
  <c r="AO394" i="13"/>
  <c r="AO396" i="13"/>
  <c r="AO398" i="13"/>
  <c r="AO397" i="13"/>
  <c r="AO401" i="13"/>
  <c r="AO399" i="13"/>
  <c r="AO400" i="13"/>
  <c r="AO402" i="13"/>
  <c r="AO406" i="13"/>
  <c r="AO403" i="13"/>
  <c r="AO404" i="13"/>
  <c r="AO405" i="13"/>
  <c r="AO407" i="13"/>
  <c r="AO408" i="13"/>
  <c r="AO409" i="13"/>
  <c r="AO411" i="13"/>
  <c r="AO410" i="13"/>
  <c r="AO412" i="13"/>
  <c r="AO413" i="13"/>
  <c r="AO414" i="13"/>
  <c r="AO415" i="13"/>
  <c r="AO417" i="13"/>
  <c r="AO416" i="13"/>
  <c r="AT418" i="10"/>
  <c r="AS419" i="10"/>
  <c r="AG420" i="11"/>
  <c r="AN420" i="11"/>
  <c r="AH419" i="11"/>
  <c r="BA419" i="10"/>
  <c r="BB419" i="10" s="1"/>
  <c r="AK419" i="10"/>
  <c r="AL419" i="10" s="1"/>
  <c r="AC418" i="10"/>
  <c r="AD418" i="10" s="1"/>
  <c r="V411" i="8"/>
  <c r="S412" i="10"/>
  <c r="T411" i="10" s="1"/>
  <c r="R413" i="8"/>
  <c r="U413" i="8" s="1"/>
  <c r="J414" i="8"/>
  <c r="AG417" i="8"/>
  <c r="AN417" i="8"/>
  <c r="AH416" i="8"/>
  <c r="N418" i="10"/>
  <c r="U418" i="10"/>
  <c r="O417" i="10"/>
  <c r="AL412" i="8"/>
  <c r="AM411" i="8" s="1"/>
  <c r="BH13" i="20" l="1"/>
  <c r="BH14" i="20"/>
  <c r="BH17" i="20"/>
  <c r="BH32" i="20"/>
  <c r="BH19" i="20"/>
  <c r="BH27" i="20"/>
  <c r="BH30" i="20"/>
  <c r="BH28" i="20"/>
  <c r="BH31" i="20"/>
  <c r="BH23" i="20"/>
  <c r="BH25" i="20"/>
  <c r="BH24" i="20"/>
  <c r="BH15" i="20"/>
  <c r="BH16" i="20"/>
  <c r="BH20" i="20"/>
  <c r="BH21" i="20"/>
  <c r="BH22" i="20"/>
  <c r="BH29" i="20"/>
  <c r="BH18" i="20"/>
  <c r="BH26" i="20"/>
  <c r="V416" i="11"/>
  <c r="AL417" i="11"/>
  <c r="AM416" i="11" s="1"/>
  <c r="R418" i="11"/>
  <c r="U418" i="11" s="1"/>
  <c r="I418" i="10" s="1"/>
  <c r="J419" i="11"/>
  <c r="AX419" i="11" s="1"/>
  <c r="AP411" i="13"/>
  <c r="AP397" i="13"/>
  <c r="AP386" i="13"/>
  <c r="AP374" i="13"/>
  <c r="AP363" i="13"/>
  <c r="AP349" i="13"/>
  <c r="AP339" i="13"/>
  <c r="AP325" i="13"/>
  <c r="AP414" i="13"/>
  <c r="AP402" i="13"/>
  <c r="AP391" i="13"/>
  <c r="AP378" i="13"/>
  <c r="AP366" i="13"/>
  <c r="AP355" i="13"/>
  <c r="AP342" i="13"/>
  <c r="AP329" i="13"/>
  <c r="AP86" i="13"/>
  <c r="AP405" i="13"/>
  <c r="AP395" i="13"/>
  <c r="AP381" i="13"/>
  <c r="AP370" i="13"/>
  <c r="AP356" i="13"/>
  <c r="AP347" i="13"/>
  <c r="AP334" i="13"/>
  <c r="AP322" i="13"/>
  <c r="AP317" i="13"/>
  <c r="AP309" i="13"/>
  <c r="AP300" i="13"/>
  <c r="AP293" i="13"/>
  <c r="AP285" i="13"/>
  <c r="AP277" i="13"/>
  <c r="AP315" i="13"/>
  <c r="AP307" i="13"/>
  <c r="AP297" i="13"/>
  <c r="AP289" i="13"/>
  <c r="AP284" i="13"/>
  <c r="AP275" i="13"/>
  <c r="AP270" i="13"/>
  <c r="AP266" i="13"/>
  <c r="AP261" i="13"/>
  <c r="AP258" i="13"/>
  <c r="AP254" i="13"/>
  <c r="AP249" i="13"/>
  <c r="AP244" i="13"/>
  <c r="AP241" i="13"/>
  <c r="AP240" i="13"/>
  <c r="AP235" i="13"/>
  <c r="AP229" i="13"/>
  <c r="AP226" i="13"/>
  <c r="AP221" i="13"/>
  <c r="AP219" i="13"/>
  <c r="AP211" i="13"/>
  <c r="AP210" i="13"/>
  <c r="AP206" i="13"/>
  <c r="AP204" i="13"/>
  <c r="AP198" i="13"/>
  <c r="AP195" i="13"/>
  <c r="AP190" i="13"/>
  <c r="AP186" i="13"/>
  <c r="AP182" i="13"/>
  <c r="AP178" i="13"/>
  <c r="AP174" i="13"/>
  <c r="AP170" i="13"/>
  <c r="AP166" i="13"/>
  <c r="AP163" i="13"/>
  <c r="AP160" i="13"/>
  <c r="AP153" i="13"/>
  <c r="AP149" i="13"/>
  <c r="AP146" i="13"/>
  <c r="AP142" i="13"/>
  <c r="AP138" i="13"/>
  <c r="AP133" i="13"/>
  <c r="AP130" i="13"/>
  <c r="AP126" i="13"/>
  <c r="AP124" i="13"/>
  <c r="AP119" i="13"/>
  <c r="AP115" i="13"/>
  <c r="AP112" i="13"/>
  <c r="AP106" i="13"/>
  <c r="AP101" i="13"/>
  <c r="AP98" i="13"/>
  <c r="AP94" i="13"/>
  <c r="AP89" i="13"/>
  <c r="AP84" i="13"/>
  <c r="AP35" i="13"/>
  <c r="AP54" i="13"/>
  <c r="AP67" i="13"/>
  <c r="AP80" i="13"/>
  <c r="AP417" i="13"/>
  <c r="AP408" i="13"/>
  <c r="AP33" i="13"/>
  <c r="AP48" i="13"/>
  <c r="AP64" i="13"/>
  <c r="AP415" i="13"/>
  <c r="AP410" i="13"/>
  <c r="AP407" i="13"/>
  <c r="AP406" i="13"/>
  <c r="AP401" i="13"/>
  <c r="AP394" i="13"/>
  <c r="AP389" i="13"/>
  <c r="AP387" i="13"/>
  <c r="AP383" i="13"/>
  <c r="AP379" i="13"/>
  <c r="AP375" i="13"/>
  <c r="AP371" i="13"/>
  <c r="AP367" i="13"/>
  <c r="AP362" i="13"/>
  <c r="AP360" i="13"/>
  <c r="AP354" i="13"/>
  <c r="AP353" i="13"/>
  <c r="AP346" i="13"/>
  <c r="AP343" i="13"/>
  <c r="AP338" i="13"/>
  <c r="AP336" i="13"/>
  <c r="AP330" i="13"/>
  <c r="AP327" i="13"/>
  <c r="AP324" i="13"/>
  <c r="AP319" i="13"/>
  <c r="AP314" i="13"/>
  <c r="AP311" i="13"/>
  <c r="AP306" i="13"/>
  <c r="AP302" i="13"/>
  <c r="AP299" i="13"/>
  <c r="AP295" i="13"/>
  <c r="AP290" i="13"/>
  <c r="AP23" i="13"/>
  <c r="AP38" i="13"/>
  <c r="AP55" i="13"/>
  <c r="AP71" i="13"/>
  <c r="AP416" i="13"/>
  <c r="AP413" i="13"/>
  <c r="AP409" i="13"/>
  <c r="AP404" i="13"/>
  <c r="AP400" i="13"/>
  <c r="AP398" i="13"/>
  <c r="AP393" i="13"/>
  <c r="AP388" i="13"/>
  <c r="AP384" i="13"/>
  <c r="AP382" i="13"/>
  <c r="AP377" i="13"/>
  <c r="AP372" i="13"/>
  <c r="AP368" i="13"/>
  <c r="AP365" i="13"/>
  <c r="AP361" i="13"/>
  <c r="AP357" i="13"/>
  <c r="AP352" i="13"/>
  <c r="AP350" i="13"/>
  <c r="AP345" i="13"/>
  <c r="AP340" i="13"/>
  <c r="AP337" i="13"/>
  <c r="AP333" i="13"/>
  <c r="AP331" i="13"/>
  <c r="AP326" i="13"/>
  <c r="AP321" i="13"/>
  <c r="AP318" i="13"/>
  <c r="AP313" i="13"/>
  <c r="AP310" i="13"/>
  <c r="AP304" i="13"/>
  <c r="AP303" i="13"/>
  <c r="AP298" i="13"/>
  <c r="AP294" i="13"/>
  <c r="AP27" i="13"/>
  <c r="AP43" i="13"/>
  <c r="AP58" i="13"/>
  <c r="AP77" i="13"/>
  <c r="AP412" i="13"/>
  <c r="AP403" i="13"/>
  <c r="AP399" i="13"/>
  <c r="AP396" i="13"/>
  <c r="AP392" i="13"/>
  <c r="AP390" i="13"/>
  <c r="AP385" i="13"/>
  <c r="AP380" i="13"/>
  <c r="AP376" i="13"/>
  <c r="AP373" i="13"/>
  <c r="AP369" i="13"/>
  <c r="AP364" i="13"/>
  <c r="AP359" i="13"/>
  <c r="AP358" i="13"/>
  <c r="AP351" i="13"/>
  <c r="AP348" i="13"/>
  <c r="AP344" i="13"/>
  <c r="AP341" i="13"/>
  <c r="AP335" i="13"/>
  <c r="AP332" i="13"/>
  <c r="AP328" i="13"/>
  <c r="AP323" i="13"/>
  <c r="AP320" i="13"/>
  <c r="AP316" i="13"/>
  <c r="AP312" i="13"/>
  <c r="AP308" i="13"/>
  <c r="AP305" i="13"/>
  <c r="AP301" i="13"/>
  <c r="AP296" i="13"/>
  <c r="AP292" i="13"/>
  <c r="AP288" i="13"/>
  <c r="AP287" i="13"/>
  <c r="AP281" i="13"/>
  <c r="AP279" i="13"/>
  <c r="AP274" i="13"/>
  <c r="AP271" i="13"/>
  <c r="AP267" i="13"/>
  <c r="AP263" i="13"/>
  <c r="AP259" i="13"/>
  <c r="AP255" i="13"/>
  <c r="AP253" i="13"/>
  <c r="AP247" i="13"/>
  <c r="AP243" i="13"/>
  <c r="AP238" i="13"/>
  <c r="AP234" i="13"/>
  <c r="AP231" i="13"/>
  <c r="AP227" i="13"/>
  <c r="AP223" i="13"/>
  <c r="AP218" i="13"/>
  <c r="AP215" i="13"/>
  <c r="AP213" i="13"/>
  <c r="AP207" i="13"/>
  <c r="AP202" i="13"/>
  <c r="AP199" i="13"/>
  <c r="AP194" i="13"/>
  <c r="AP193" i="13"/>
  <c r="AP185" i="13"/>
  <c r="AP184" i="13"/>
  <c r="AP180" i="13"/>
  <c r="AP177" i="13"/>
  <c r="AP171" i="13"/>
  <c r="AP168" i="13"/>
  <c r="AP161" i="13"/>
  <c r="AP159" i="13"/>
  <c r="AP155" i="13"/>
  <c r="AP152" i="13"/>
  <c r="AP147" i="13"/>
  <c r="AP143" i="13"/>
  <c r="AP140" i="13"/>
  <c r="AP136" i="13"/>
  <c r="AP131" i="13"/>
  <c r="AP125" i="13"/>
  <c r="AP122" i="13"/>
  <c r="AP118" i="13"/>
  <c r="AP117" i="13"/>
  <c r="AP110" i="13"/>
  <c r="AP108" i="13"/>
  <c r="AP105" i="13"/>
  <c r="AP100" i="13"/>
  <c r="AP96" i="13"/>
  <c r="AP91" i="13"/>
  <c r="AP291" i="13"/>
  <c r="AP286" i="13"/>
  <c r="AP280" i="13"/>
  <c r="AP278" i="13"/>
  <c r="AP272" i="13"/>
  <c r="AP269" i="13"/>
  <c r="AP265" i="13"/>
  <c r="AP262" i="13"/>
  <c r="AP256" i="13"/>
  <c r="AP252" i="13"/>
  <c r="AP250" i="13"/>
  <c r="AP245" i="13"/>
  <c r="AP242" i="13"/>
  <c r="AP236" i="13"/>
  <c r="AP232" i="13"/>
  <c r="AP230" i="13"/>
  <c r="AP224" i="13"/>
  <c r="AP220" i="13"/>
  <c r="AP217" i="13"/>
  <c r="AP214" i="13"/>
  <c r="AP209" i="13"/>
  <c r="AP205" i="13"/>
  <c r="AP200" i="13"/>
  <c r="AP196" i="13"/>
  <c r="AP192" i="13"/>
  <c r="AP189" i="13"/>
  <c r="AP187" i="13"/>
  <c r="AP181" i="13"/>
  <c r="AP175" i="13"/>
  <c r="AP173" i="13"/>
  <c r="AP169" i="13"/>
  <c r="AP164" i="13"/>
  <c r="AP162" i="13"/>
  <c r="AP157" i="13"/>
  <c r="AP154" i="13"/>
  <c r="AP150" i="13"/>
  <c r="AP145" i="13"/>
  <c r="AP141" i="13"/>
  <c r="AP137" i="13"/>
  <c r="AP134" i="13"/>
  <c r="AP129" i="13"/>
  <c r="AP128" i="13"/>
  <c r="AP121" i="13"/>
  <c r="AP116" i="13"/>
  <c r="AP113" i="13"/>
  <c r="AP109" i="13"/>
  <c r="AP104" i="13"/>
  <c r="AP102" i="13"/>
  <c r="AP97" i="13"/>
  <c r="AP93" i="13"/>
  <c r="AP90" i="13"/>
  <c r="AP283" i="13"/>
  <c r="AP282" i="13"/>
  <c r="AP276" i="13"/>
  <c r="AP273" i="13"/>
  <c r="AP268" i="13"/>
  <c r="AP264" i="13"/>
  <c r="AP260" i="13"/>
  <c r="AP257" i="13"/>
  <c r="AP251" i="13"/>
  <c r="AP248" i="13"/>
  <c r="AP246" i="13"/>
  <c r="AP239" i="13"/>
  <c r="AP237" i="13"/>
  <c r="AP233" i="13"/>
  <c r="AP228" i="13"/>
  <c r="AP225" i="13"/>
  <c r="AP222" i="13"/>
  <c r="AP216" i="13"/>
  <c r="AP212" i="13"/>
  <c r="AP208" i="13"/>
  <c r="AP203" i="13"/>
  <c r="AP201" i="13"/>
  <c r="AP197" i="13"/>
  <c r="AP191" i="13"/>
  <c r="AP188" i="13"/>
  <c r="AP183" i="13"/>
  <c r="AP179" i="13"/>
  <c r="AP176" i="13"/>
  <c r="AP172" i="13"/>
  <c r="AP167" i="13"/>
  <c r="AP165" i="13"/>
  <c r="AP158" i="13"/>
  <c r="AP156" i="13"/>
  <c r="AP151" i="13"/>
  <c r="AP148" i="13"/>
  <c r="AP144" i="13"/>
  <c r="AP139" i="13"/>
  <c r="AP135" i="13"/>
  <c r="AP132" i="13"/>
  <c r="AP127" i="13"/>
  <c r="AP123" i="13"/>
  <c r="AP120" i="13"/>
  <c r="AP114" i="13"/>
  <c r="AP111" i="13"/>
  <c r="AP107" i="13"/>
  <c r="AP103" i="13"/>
  <c r="AP99" i="13"/>
  <c r="AP95" i="13"/>
  <c r="AP92" i="13"/>
  <c r="AP88" i="13"/>
  <c r="AP87" i="13"/>
  <c r="AP82" i="13"/>
  <c r="AP73" i="13"/>
  <c r="AP47" i="13"/>
  <c r="AP41" i="13"/>
  <c r="AP419" i="13"/>
  <c r="AP22" i="13"/>
  <c r="AP65" i="13"/>
  <c r="AP32" i="13"/>
  <c r="AP68" i="13"/>
  <c r="AP51" i="13"/>
  <c r="AP72" i="13"/>
  <c r="AP36" i="13"/>
  <c r="AP57" i="13"/>
  <c r="AP79" i="13"/>
  <c r="AP420" i="13"/>
  <c r="AP37" i="13"/>
  <c r="AP52" i="13"/>
  <c r="AP70" i="13"/>
  <c r="AP24" i="13"/>
  <c r="AP39" i="13"/>
  <c r="AP53" i="13"/>
  <c r="AP69" i="13"/>
  <c r="AP25" i="13"/>
  <c r="AP40" i="13"/>
  <c r="AP56" i="13"/>
  <c r="AP74" i="13"/>
  <c r="AP26" i="13"/>
  <c r="AP42" i="13"/>
  <c r="AP59" i="13"/>
  <c r="AP75" i="13"/>
  <c r="AQ421" i="13"/>
  <c r="AP29" i="13"/>
  <c r="AP44" i="13"/>
  <c r="AP61" i="13"/>
  <c r="AP78" i="13"/>
  <c r="AP30" i="13"/>
  <c r="AP46" i="13"/>
  <c r="AP60" i="13"/>
  <c r="AP81" i="13"/>
  <c r="AP28" i="13"/>
  <c r="AP45" i="13"/>
  <c r="AP62" i="13"/>
  <c r="AP76" i="13"/>
  <c r="AP418" i="13"/>
  <c r="AP31" i="13"/>
  <c r="AP49" i="13"/>
  <c r="AP63" i="13"/>
  <c r="AP83" i="13"/>
  <c r="AP34" i="13"/>
  <c r="AP50" i="13"/>
  <c r="AP66" i="13"/>
  <c r="AP85" i="13"/>
  <c r="AT419" i="10"/>
  <c r="AS420" i="10"/>
  <c r="AG421" i="11"/>
  <c r="AH421" i="11" s="1"/>
  <c r="AN421" i="11"/>
  <c r="AH420" i="11"/>
  <c r="BA420" i="10"/>
  <c r="BB420" i="10" s="1"/>
  <c r="AK420" i="10"/>
  <c r="AL420" i="10" s="1"/>
  <c r="AC419" i="10"/>
  <c r="AD419" i="10" s="1"/>
  <c r="V412" i="8"/>
  <c r="S413" i="10"/>
  <c r="T412" i="10" s="1"/>
  <c r="R414" i="8"/>
  <c r="U414" i="8" s="1"/>
  <c r="J415" i="8"/>
  <c r="AG418" i="8"/>
  <c r="AN418" i="8"/>
  <c r="AH417" i="8"/>
  <c r="N419" i="10"/>
  <c r="U419" i="10"/>
  <c r="O418" i="10"/>
  <c r="AL413" i="8"/>
  <c r="AM412" i="8" s="1"/>
  <c r="BH33" i="20" l="1"/>
  <c r="BI25" i="20" s="1"/>
  <c r="BJ25" i="20" s="1"/>
  <c r="AL418" i="11"/>
  <c r="AM417" i="11" s="1"/>
  <c r="V417" i="11"/>
  <c r="R419" i="11"/>
  <c r="U419" i="11" s="1"/>
  <c r="I419" i="10" s="1"/>
  <c r="J420" i="11"/>
  <c r="AX420" i="11" s="1"/>
  <c r="AQ145" i="13"/>
  <c r="AQ413" i="13"/>
  <c r="AQ137" i="13"/>
  <c r="AQ89" i="13"/>
  <c r="AQ355" i="13"/>
  <c r="AQ410" i="13"/>
  <c r="AQ411" i="13"/>
  <c r="AQ405" i="13"/>
  <c r="AQ111" i="13"/>
  <c r="AQ126" i="13"/>
  <c r="AQ125" i="13"/>
  <c r="AQ142" i="13"/>
  <c r="AQ106" i="13"/>
  <c r="AQ138" i="13"/>
  <c r="AQ115" i="13"/>
  <c r="AQ98" i="13"/>
  <c r="AQ114" i="13"/>
  <c r="AQ130" i="13"/>
  <c r="AQ146" i="13"/>
  <c r="AQ88" i="13"/>
  <c r="AQ105" i="13"/>
  <c r="AQ210" i="13"/>
  <c r="AQ240" i="13"/>
  <c r="AQ101" i="13"/>
  <c r="AQ133" i="13"/>
  <c r="AQ84" i="13"/>
  <c r="AQ132" i="13"/>
  <c r="AQ148" i="13"/>
  <c r="AQ100" i="13"/>
  <c r="AQ119" i="13"/>
  <c r="AQ118" i="13"/>
  <c r="AQ284" i="13"/>
  <c r="AQ93" i="13"/>
  <c r="AQ141" i="13"/>
  <c r="AQ112" i="13"/>
  <c r="AQ190" i="13"/>
  <c r="AQ225" i="13"/>
  <c r="AQ239" i="13"/>
  <c r="AQ257" i="13"/>
  <c r="AQ153" i="13"/>
  <c r="AQ169" i="13"/>
  <c r="AQ186" i="13"/>
  <c r="AQ249" i="13"/>
  <c r="AQ265" i="13"/>
  <c r="AQ159" i="13"/>
  <c r="AQ177" i="13"/>
  <c r="AQ206" i="13"/>
  <c r="AQ254" i="13"/>
  <c r="AQ270" i="13"/>
  <c r="AQ300" i="13"/>
  <c r="AQ316" i="13"/>
  <c r="AQ348" i="13"/>
  <c r="AQ395" i="13"/>
  <c r="AQ293" i="13"/>
  <c r="AQ309" i="13"/>
  <c r="AQ325" i="13"/>
  <c r="AQ339" i="13"/>
  <c r="AQ356" i="13"/>
  <c r="AQ289" i="13"/>
  <c r="AQ306" i="13"/>
  <c r="AQ324" i="13"/>
  <c r="AQ338" i="13"/>
  <c r="AQ354" i="13"/>
  <c r="AQ370" i="13"/>
  <c r="AQ386" i="13"/>
  <c r="AQ178" i="13"/>
  <c r="AQ197" i="13"/>
  <c r="AQ211" i="13"/>
  <c r="AQ228" i="13"/>
  <c r="AQ260" i="13"/>
  <c r="AQ275" i="13"/>
  <c r="AQ173" i="13"/>
  <c r="AQ189" i="13"/>
  <c r="AQ204" i="13"/>
  <c r="AQ219" i="13"/>
  <c r="AQ235" i="13"/>
  <c r="AQ269" i="13"/>
  <c r="AQ285" i="13"/>
  <c r="AQ160" i="13"/>
  <c r="AQ194" i="13"/>
  <c r="AQ226" i="13"/>
  <c r="AQ243" i="13"/>
  <c r="AQ258" i="13"/>
  <c r="AQ274" i="13"/>
  <c r="AQ288" i="13"/>
  <c r="AQ334" i="13"/>
  <c r="AQ297" i="13"/>
  <c r="AQ377" i="13"/>
  <c r="AQ342" i="13"/>
  <c r="AQ374" i="13"/>
  <c r="AQ182" i="13"/>
  <c r="AQ248" i="13"/>
  <c r="AQ174" i="13"/>
  <c r="AQ241" i="13"/>
  <c r="AQ152" i="13"/>
  <c r="AQ198" i="13"/>
  <c r="AQ292" i="13"/>
  <c r="AQ308" i="13"/>
  <c r="AQ322" i="13"/>
  <c r="AQ341" i="13"/>
  <c r="AQ373" i="13"/>
  <c r="AQ390" i="13"/>
  <c r="AQ402" i="13"/>
  <c r="AQ317" i="13"/>
  <c r="AQ333" i="13"/>
  <c r="AQ349" i="13"/>
  <c r="AQ365" i="13"/>
  <c r="AQ381" i="13"/>
  <c r="AQ397" i="13"/>
  <c r="AQ299" i="13"/>
  <c r="AQ314" i="13"/>
  <c r="AQ329" i="13"/>
  <c r="AQ346" i="13"/>
  <c r="AQ362" i="13"/>
  <c r="AQ378" i="13"/>
  <c r="AQ394" i="13"/>
  <c r="AQ203" i="13"/>
  <c r="AQ221" i="13"/>
  <c r="AQ283" i="13"/>
  <c r="AQ149" i="13"/>
  <c r="AQ163" i="13"/>
  <c r="AQ181" i="13"/>
  <c r="AQ195" i="13"/>
  <c r="AQ229" i="13"/>
  <c r="AQ244" i="13"/>
  <c r="AQ261" i="13"/>
  <c r="AQ277" i="13"/>
  <c r="AQ170" i="13"/>
  <c r="AQ218" i="13"/>
  <c r="AQ234" i="13"/>
  <c r="AQ253" i="13"/>
  <c r="AQ266" i="13"/>
  <c r="AQ391" i="13"/>
  <c r="AQ321" i="13"/>
  <c r="AQ366" i="13"/>
  <c r="AQ401" i="13"/>
  <c r="AQ35" i="13"/>
  <c r="AQ371" i="13"/>
  <c r="AQ29" i="13"/>
  <c r="AQ74" i="13"/>
  <c r="AQ67" i="13"/>
  <c r="AQ109" i="13"/>
  <c r="AQ54" i="13"/>
  <c r="AQ161" i="13"/>
  <c r="AQ79" i="13"/>
  <c r="AQ47" i="13"/>
  <c r="AQ387" i="13"/>
  <c r="AQ417" i="13"/>
  <c r="AQ48" i="13"/>
  <c r="AQ80" i="13"/>
  <c r="AQ49" i="13"/>
  <c r="AQ345" i="13"/>
  <c r="AQ278" i="13"/>
  <c r="AQ77" i="13"/>
  <c r="AQ295" i="13"/>
  <c r="AQ311" i="13"/>
  <c r="AQ327" i="13"/>
  <c r="AQ359" i="13"/>
  <c r="AQ375" i="13"/>
  <c r="AQ294" i="13"/>
  <c r="AQ416" i="13"/>
  <c r="AQ121" i="13"/>
  <c r="AQ280" i="13"/>
  <c r="AQ298" i="13"/>
  <c r="AQ164" i="13"/>
  <c r="AQ25" i="13"/>
  <c r="AQ296" i="13"/>
  <c r="AQ135" i="13"/>
  <c r="AQ150" i="13"/>
  <c r="AQ167" i="13"/>
  <c r="AQ291" i="13"/>
  <c r="AQ305" i="13"/>
  <c r="AQ328" i="13"/>
  <c r="AQ313" i="13"/>
  <c r="AQ252" i="13"/>
  <c r="AQ332" i="13"/>
  <c r="AQ364" i="13"/>
  <c r="AQ379" i="13"/>
  <c r="AQ281" i="13"/>
  <c r="AQ33" i="13"/>
  <c r="AQ38" i="13"/>
  <c r="AQ37" i="13"/>
  <c r="AQ32" i="13"/>
  <c r="AQ343" i="13"/>
  <c r="AQ382" i="13"/>
  <c r="AQ400" i="13"/>
  <c r="AQ363" i="13"/>
  <c r="AQ396" i="13"/>
  <c r="AQ96" i="13"/>
  <c r="AQ128" i="13"/>
  <c r="AQ192" i="13"/>
  <c r="AQ223" i="13"/>
  <c r="AQ255" i="13"/>
  <c r="AQ319" i="13"/>
  <c r="AQ351" i="13"/>
  <c r="AQ368" i="13"/>
  <c r="AQ384" i="13"/>
  <c r="AQ399" i="13"/>
  <c r="AQ220" i="13"/>
  <c r="AQ331" i="13"/>
  <c r="AQ347" i="13"/>
  <c r="AQ165" i="13"/>
  <c r="AQ205" i="13"/>
  <c r="AQ380" i="13"/>
  <c r="AQ23" i="13"/>
  <c r="AQ315" i="13"/>
  <c r="AQ95" i="13"/>
  <c r="AQ158" i="13"/>
  <c r="AQ176" i="13"/>
  <c r="AQ276" i="13"/>
  <c r="AQ22" i="13"/>
  <c r="AQ301" i="13"/>
  <c r="AQ336" i="13"/>
  <c r="AQ352" i="13"/>
  <c r="AQ367" i="13"/>
  <c r="AQ383" i="13"/>
  <c r="AQ415" i="13"/>
  <c r="AQ179" i="13"/>
  <c r="AQ212" i="13"/>
  <c r="AQ337" i="13"/>
  <c r="AQ236" i="13"/>
  <c r="AQ251" i="13"/>
  <c r="AQ357" i="13"/>
  <c r="AQ372" i="13"/>
  <c r="AQ330" i="13"/>
  <c r="AQ361" i="13"/>
  <c r="AQ393" i="13"/>
  <c r="AQ408" i="13"/>
  <c r="AQ27" i="13"/>
  <c r="AQ217" i="13"/>
  <c r="AQ398" i="13"/>
  <c r="AQ307" i="13"/>
  <c r="AQ103" i="13"/>
  <c r="AQ201" i="13"/>
  <c r="AQ216" i="13"/>
  <c r="AQ233" i="13"/>
  <c r="AQ264" i="13"/>
  <c r="AQ116" i="13"/>
  <c r="AQ403" i="13"/>
  <c r="AQ318" i="13"/>
  <c r="AQ214" i="13"/>
  <c r="AQ262" i="13"/>
  <c r="AQ389" i="13"/>
  <c r="AQ312" i="13"/>
  <c r="AQ323" i="13"/>
  <c r="AQ369" i="13"/>
  <c r="AQ385" i="13"/>
  <c r="AQ43" i="13"/>
  <c r="AQ310" i="13"/>
  <c r="AQ326" i="13"/>
  <c r="AQ414" i="13"/>
  <c r="AQ94" i="13"/>
  <c r="AQ335" i="13"/>
  <c r="AQ302" i="13"/>
  <c r="AQ63" i="13"/>
  <c r="AQ404" i="13"/>
  <c r="AQ107" i="13"/>
  <c r="AQ388" i="13"/>
  <c r="AQ409" i="13"/>
  <c r="AQ55" i="13"/>
  <c r="AQ304" i="13"/>
  <c r="AQ57" i="13"/>
  <c r="AQ350" i="13"/>
  <c r="AQ64" i="13"/>
  <c r="AQ90" i="13"/>
  <c r="AQ358" i="13"/>
  <c r="AQ392" i="13"/>
  <c r="AQ360" i="13"/>
  <c r="AQ406" i="13"/>
  <c r="AQ162" i="13"/>
  <c r="AQ340" i="13"/>
  <c r="AQ70" i="13"/>
  <c r="AQ87" i="13"/>
  <c r="AQ242" i="13"/>
  <c r="AQ58" i="13"/>
  <c r="AQ224" i="13"/>
  <c r="AQ320" i="13"/>
  <c r="AQ376" i="13"/>
  <c r="AQ91" i="13"/>
  <c r="AQ122" i="13"/>
  <c r="AQ155" i="13"/>
  <c r="AQ171" i="13"/>
  <c r="AQ202" i="13"/>
  <c r="AQ267" i="13"/>
  <c r="AQ412" i="13"/>
  <c r="AQ46" i="13"/>
  <c r="AQ151" i="13"/>
  <c r="AQ127" i="13"/>
  <c r="AQ191" i="13"/>
  <c r="AQ344" i="13"/>
  <c r="AQ287" i="13"/>
  <c r="AQ303" i="13"/>
  <c r="AQ208" i="13"/>
  <c r="AQ272" i="13"/>
  <c r="AQ407" i="13"/>
  <c r="AQ187" i="13"/>
  <c r="AQ104" i="13"/>
  <c r="AQ230" i="13"/>
  <c r="AQ353" i="13"/>
  <c r="AQ209" i="13"/>
  <c r="AQ99" i="13"/>
  <c r="AQ282" i="13"/>
  <c r="AQ86" i="13"/>
  <c r="AQ196" i="13"/>
  <c r="AQ231" i="13"/>
  <c r="AQ136" i="13"/>
  <c r="AQ168" i="13"/>
  <c r="AQ199" i="13"/>
  <c r="AQ279" i="13"/>
  <c r="AQ154" i="13"/>
  <c r="AQ184" i="13"/>
  <c r="AQ273" i="13"/>
  <c r="AQ200" i="13"/>
  <c r="AQ134" i="13"/>
  <c r="AQ131" i="13"/>
  <c r="AQ147" i="13"/>
  <c r="AQ227" i="13"/>
  <c r="AQ246" i="13"/>
  <c r="AQ259" i="13"/>
  <c r="AQ172" i="13"/>
  <c r="AQ222" i="13"/>
  <c r="AQ237" i="13"/>
  <c r="AQ123" i="13"/>
  <c r="AQ286" i="13"/>
  <c r="AQ144" i="13"/>
  <c r="AQ124" i="13"/>
  <c r="AQ166" i="13"/>
  <c r="AQ271" i="13"/>
  <c r="AQ110" i="13"/>
  <c r="AQ143" i="13"/>
  <c r="AQ157" i="13"/>
  <c r="AQ175" i="13"/>
  <c r="AQ207" i="13"/>
  <c r="AQ238" i="13"/>
  <c r="AQ102" i="13"/>
  <c r="AQ193" i="13"/>
  <c r="AQ97" i="13"/>
  <c r="AQ129" i="13"/>
  <c r="AQ183" i="13"/>
  <c r="AQ256" i="13"/>
  <c r="AQ113" i="13"/>
  <c r="AQ120" i="13"/>
  <c r="AQ232" i="13"/>
  <c r="AQ139" i="13"/>
  <c r="AQ245" i="13"/>
  <c r="AQ250" i="13"/>
  <c r="AQ188" i="13"/>
  <c r="AQ290" i="13"/>
  <c r="AQ180" i="13"/>
  <c r="AQ213" i="13"/>
  <c r="AQ117" i="13"/>
  <c r="AQ185" i="13"/>
  <c r="AQ156" i="13"/>
  <c r="AQ268" i="13"/>
  <c r="AQ92" i="13"/>
  <c r="AQ215" i="13"/>
  <c r="AQ247" i="13"/>
  <c r="AQ263" i="13"/>
  <c r="AQ108" i="13"/>
  <c r="AQ140" i="13"/>
  <c r="AQ65" i="13"/>
  <c r="AQ82" i="13"/>
  <c r="AQ73" i="13"/>
  <c r="AQ72" i="13"/>
  <c r="AQ41" i="13"/>
  <c r="AQ40" i="13"/>
  <c r="AQ71" i="13"/>
  <c r="AQ68" i="13"/>
  <c r="AQ56" i="13"/>
  <c r="AQ75" i="13"/>
  <c r="AQ59" i="13"/>
  <c r="AQ51" i="13"/>
  <c r="AQ419" i="13"/>
  <c r="AQ24" i="13"/>
  <c r="AQ36" i="13"/>
  <c r="AQ85" i="13"/>
  <c r="AQ61" i="13"/>
  <c r="AQ28" i="13"/>
  <c r="AQ44" i="13"/>
  <c r="AQ420" i="13"/>
  <c r="AQ76" i="13"/>
  <c r="AQ39" i="13"/>
  <c r="AQ52" i="13"/>
  <c r="AQ30" i="13"/>
  <c r="AQ66" i="13"/>
  <c r="AQ418" i="13"/>
  <c r="AQ42" i="13"/>
  <c r="AQ31" i="13"/>
  <c r="AQ53" i="13"/>
  <c r="AQ60" i="13"/>
  <c r="AQ26" i="13"/>
  <c r="AQ78" i="13"/>
  <c r="AQ81" i="13"/>
  <c r="AQ62" i="13"/>
  <c r="AQ83" i="13"/>
  <c r="AQ34" i="13"/>
  <c r="AQ45" i="13"/>
  <c r="AQ50" i="13"/>
  <c r="AQ69" i="13"/>
  <c r="AT420" i="10"/>
  <c r="AS421" i="10"/>
  <c r="AT421" i="10" s="1"/>
  <c r="AI421" i="11"/>
  <c r="AI22" i="11"/>
  <c r="AI23" i="11"/>
  <c r="AI24" i="11"/>
  <c r="AI25" i="11"/>
  <c r="AI26" i="11"/>
  <c r="AJ25" i="11" s="1"/>
  <c r="AI27" i="11"/>
  <c r="AI28" i="11"/>
  <c r="AI29" i="11"/>
  <c r="AI30" i="11"/>
  <c r="AJ29" i="11" s="1"/>
  <c r="AI31" i="11"/>
  <c r="AI32" i="11"/>
  <c r="AI33" i="11"/>
  <c r="AI34" i="11"/>
  <c r="AJ33" i="11" s="1"/>
  <c r="AI35" i="11"/>
  <c r="AI36" i="11"/>
  <c r="AI37" i="11"/>
  <c r="AI38" i="11"/>
  <c r="AJ37" i="11" s="1"/>
  <c r="AI39" i="11"/>
  <c r="AI40" i="11"/>
  <c r="AI41" i="11"/>
  <c r="AI42" i="11"/>
  <c r="AJ41" i="11" s="1"/>
  <c r="AI43" i="11"/>
  <c r="AI44" i="11"/>
  <c r="AI45" i="11"/>
  <c r="AI46" i="11"/>
  <c r="AJ45" i="11" s="1"/>
  <c r="AI47" i="11"/>
  <c r="AI48" i="11"/>
  <c r="AI49" i="11"/>
  <c r="AI50" i="11"/>
  <c r="AJ49" i="11" s="1"/>
  <c r="AI51" i="11"/>
  <c r="AI52" i="11"/>
  <c r="AI53" i="11"/>
  <c r="AI54" i="11"/>
  <c r="AJ53" i="11" s="1"/>
  <c r="AI55" i="11"/>
  <c r="AI56" i="11"/>
  <c r="AI57" i="11"/>
  <c r="AI58" i="11"/>
  <c r="AJ57" i="11" s="1"/>
  <c r="AI59" i="11"/>
  <c r="AI60" i="11"/>
  <c r="AI61" i="11"/>
  <c r="AI62" i="11"/>
  <c r="AJ61" i="11" s="1"/>
  <c r="AI63" i="11"/>
  <c r="AI64" i="11"/>
  <c r="AI65" i="11"/>
  <c r="AI66" i="11"/>
  <c r="AJ65" i="11" s="1"/>
  <c r="AI67" i="11"/>
  <c r="AI68" i="11"/>
  <c r="AI69" i="11"/>
  <c r="AI70" i="11"/>
  <c r="AJ69" i="11" s="1"/>
  <c r="AI71" i="11"/>
  <c r="AI72" i="11"/>
  <c r="AI73" i="11"/>
  <c r="AI74" i="11"/>
  <c r="AJ73" i="11" s="1"/>
  <c r="AI75" i="11"/>
  <c r="AI76" i="11"/>
  <c r="AI77" i="11"/>
  <c r="AI78" i="11"/>
  <c r="AJ77" i="11" s="1"/>
  <c r="AI79" i="11"/>
  <c r="AI80" i="11"/>
  <c r="AI81" i="11"/>
  <c r="AI82" i="11"/>
  <c r="AJ81" i="11" s="1"/>
  <c r="AI83" i="11"/>
  <c r="AI84" i="11"/>
  <c r="AI85" i="11"/>
  <c r="AI86" i="11"/>
  <c r="AJ85" i="11" s="1"/>
  <c r="AI87" i="11"/>
  <c r="AI88" i="11"/>
  <c r="AI89" i="11"/>
  <c r="AI90" i="11"/>
  <c r="AJ89" i="11" s="1"/>
  <c r="AI91" i="11"/>
  <c r="AI92" i="11"/>
  <c r="AI93" i="11"/>
  <c r="AI94" i="11"/>
  <c r="AJ93" i="11" s="1"/>
  <c r="AI95" i="11"/>
  <c r="AI96" i="11"/>
  <c r="AI97" i="11"/>
  <c r="AI98" i="11"/>
  <c r="AJ97" i="11" s="1"/>
  <c r="AI99" i="11"/>
  <c r="AI100" i="11"/>
  <c r="AI101" i="11"/>
  <c r="AI102" i="11"/>
  <c r="AJ101" i="11" s="1"/>
  <c r="AI103" i="11"/>
  <c r="AI104" i="11"/>
  <c r="AI105" i="11"/>
  <c r="AI106" i="11"/>
  <c r="AJ105" i="11" s="1"/>
  <c r="AI107" i="11"/>
  <c r="AI108" i="11"/>
  <c r="AI109" i="11"/>
  <c r="AI110" i="11"/>
  <c r="AJ109" i="11" s="1"/>
  <c r="AI111" i="11"/>
  <c r="AI112" i="11"/>
  <c r="AI113" i="11"/>
  <c r="AI114" i="11"/>
  <c r="AJ113" i="11" s="1"/>
  <c r="AI115" i="11"/>
  <c r="AI116" i="11"/>
  <c r="AI117" i="11"/>
  <c r="AI118" i="11"/>
  <c r="AJ117" i="11" s="1"/>
  <c r="AI119" i="11"/>
  <c r="AI120" i="11"/>
  <c r="AI121" i="11"/>
  <c r="AI122" i="11"/>
  <c r="AJ121" i="11" s="1"/>
  <c r="AI123" i="11"/>
  <c r="AI124" i="11"/>
  <c r="AI125" i="11"/>
  <c r="AI126" i="11"/>
  <c r="AJ125" i="11" s="1"/>
  <c r="AI127" i="11"/>
  <c r="AI128" i="11"/>
  <c r="AI129" i="11"/>
  <c r="AI130" i="11"/>
  <c r="AJ129" i="11" s="1"/>
  <c r="AI131" i="11"/>
  <c r="AI132" i="11"/>
  <c r="AI133" i="11"/>
  <c r="AI134" i="11"/>
  <c r="AJ133" i="11" s="1"/>
  <c r="AI135" i="11"/>
  <c r="AI136" i="11"/>
  <c r="AI137" i="11"/>
  <c r="AI138" i="11"/>
  <c r="AJ137" i="11" s="1"/>
  <c r="AI139" i="11"/>
  <c r="AI140" i="11"/>
  <c r="AI141" i="11"/>
  <c r="AI142" i="11"/>
  <c r="AJ141" i="11" s="1"/>
  <c r="AI143" i="11"/>
  <c r="AI144" i="11"/>
  <c r="AI145" i="11"/>
  <c r="AI146" i="11"/>
  <c r="AJ145" i="11" s="1"/>
  <c r="AI147" i="11"/>
  <c r="AI148" i="11"/>
  <c r="AI149" i="11"/>
  <c r="AI150" i="11"/>
  <c r="AJ149" i="11" s="1"/>
  <c r="AI151" i="11"/>
  <c r="AI152" i="11"/>
  <c r="AI153" i="11"/>
  <c r="AI154" i="11"/>
  <c r="AJ153" i="11" s="1"/>
  <c r="AI155" i="11"/>
  <c r="AI156" i="11"/>
  <c r="AI157" i="11"/>
  <c r="AI158" i="11"/>
  <c r="AJ157" i="11" s="1"/>
  <c r="AI159" i="11"/>
  <c r="AI160" i="11"/>
  <c r="AI161" i="11"/>
  <c r="AI162" i="11"/>
  <c r="AJ161" i="11" s="1"/>
  <c r="AI163" i="11"/>
  <c r="AI164" i="11"/>
  <c r="AI165" i="11"/>
  <c r="AI166" i="11"/>
  <c r="AJ165" i="11" s="1"/>
  <c r="AI167" i="11"/>
  <c r="AI168" i="11"/>
  <c r="AI169" i="11"/>
  <c r="AI170" i="11"/>
  <c r="AJ169" i="11" s="1"/>
  <c r="AI171" i="11"/>
  <c r="AI172" i="11"/>
  <c r="AI173" i="11"/>
  <c r="AI174" i="11"/>
  <c r="AJ173" i="11" s="1"/>
  <c r="AI175" i="11"/>
  <c r="AI176" i="11"/>
  <c r="AI177" i="11"/>
  <c r="AI178" i="11"/>
  <c r="AJ177" i="11" s="1"/>
  <c r="AI179" i="11"/>
  <c r="AI180" i="11"/>
  <c r="AI181" i="11"/>
  <c r="AI182" i="11"/>
  <c r="AJ181" i="11" s="1"/>
  <c r="AI183" i="11"/>
  <c r="AI184" i="11"/>
  <c r="AI185" i="11"/>
  <c r="AI186" i="11"/>
  <c r="AJ185" i="11" s="1"/>
  <c r="AI187" i="11"/>
  <c r="AI188" i="11"/>
  <c r="AI189" i="11"/>
  <c r="AI190" i="11"/>
  <c r="AJ189" i="11" s="1"/>
  <c r="AI191" i="11"/>
  <c r="AI192" i="11"/>
  <c r="AI193" i="11"/>
  <c r="AI194" i="11"/>
  <c r="AJ193" i="11" s="1"/>
  <c r="AI195" i="11"/>
  <c r="AI196" i="11"/>
  <c r="AI197" i="11"/>
  <c r="AI198" i="11"/>
  <c r="AJ197" i="11" s="1"/>
  <c r="AI199" i="11"/>
  <c r="AI200" i="11"/>
  <c r="AI201" i="11"/>
  <c r="AI202" i="11"/>
  <c r="AJ201" i="11" s="1"/>
  <c r="AI203" i="11"/>
  <c r="AI204" i="11"/>
  <c r="AI205" i="11"/>
  <c r="AI206" i="11"/>
  <c r="AJ205" i="11" s="1"/>
  <c r="AI207" i="11"/>
  <c r="AI208" i="11"/>
  <c r="AI209" i="11"/>
  <c r="AI210" i="11"/>
  <c r="AJ209" i="11" s="1"/>
  <c r="AI211" i="11"/>
  <c r="AI212" i="11"/>
  <c r="AI213" i="11"/>
  <c r="AI214" i="11"/>
  <c r="AJ213" i="11" s="1"/>
  <c r="AI215" i="11"/>
  <c r="AI216" i="11"/>
  <c r="AI217" i="11"/>
  <c r="AI218" i="11"/>
  <c r="AJ217" i="11" s="1"/>
  <c r="AI219" i="11"/>
  <c r="AI220" i="11"/>
  <c r="AI221" i="11"/>
  <c r="AI222" i="11"/>
  <c r="AJ221" i="11" s="1"/>
  <c r="AI223" i="11"/>
  <c r="AI224" i="11"/>
  <c r="AI225" i="11"/>
  <c r="AI226" i="11"/>
  <c r="AJ225" i="11" s="1"/>
  <c r="AI227" i="11"/>
  <c r="AI228" i="11"/>
  <c r="AI229" i="11"/>
  <c r="AI230" i="11"/>
  <c r="AJ229" i="11" s="1"/>
  <c r="AI231" i="11"/>
  <c r="AI232" i="11"/>
  <c r="AI233" i="11"/>
  <c r="AI234" i="11"/>
  <c r="AJ233" i="11" s="1"/>
  <c r="AI235" i="11"/>
  <c r="AI236" i="11"/>
  <c r="AI237" i="11"/>
  <c r="AI238" i="11"/>
  <c r="AJ237" i="11" s="1"/>
  <c r="AI239" i="11"/>
  <c r="AI240" i="11"/>
  <c r="AI241" i="11"/>
  <c r="AI242" i="11"/>
  <c r="AJ241" i="11" s="1"/>
  <c r="AI243" i="11"/>
  <c r="AI244" i="11"/>
  <c r="AI245" i="11"/>
  <c r="AI246" i="11"/>
  <c r="AJ245" i="11" s="1"/>
  <c r="AI247" i="11"/>
  <c r="AI248" i="11"/>
  <c r="AI249" i="11"/>
  <c r="AI250" i="11"/>
  <c r="AJ249" i="11" s="1"/>
  <c r="AI251" i="11"/>
  <c r="AI252" i="11"/>
  <c r="AI253" i="11"/>
  <c r="AI254" i="11"/>
  <c r="AJ253" i="11" s="1"/>
  <c r="AI255" i="11"/>
  <c r="AI256" i="11"/>
  <c r="AI257" i="11"/>
  <c r="AI258" i="11"/>
  <c r="AJ257" i="11" s="1"/>
  <c r="AI259" i="11"/>
  <c r="AI260" i="11"/>
  <c r="AI261" i="11"/>
  <c r="AI262" i="11"/>
  <c r="AJ261" i="11" s="1"/>
  <c r="AI263" i="11"/>
  <c r="AI264" i="11"/>
  <c r="AI265" i="11"/>
  <c r="AI266" i="11"/>
  <c r="AJ265" i="11" s="1"/>
  <c r="AI267" i="11"/>
  <c r="AI268" i="11"/>
  <c r="AI269" i="11"/>
  <c r="AI270" i="11"/>
  <c r="AJ269" i="11" s="1"/>
  <c r="AI271" i="11"/>
  <c r="AI272" i="11"/>
  <c r="AI273" i="11"/>
  <c r="AI274" i="11"/>
  <c r="AJ273" i="11" s="1"/>
  <c r="AI275" i="11"/>
  <c r="AI276" i="11"/>
  <c r="AI277" i="11"/>
  <c r="AI278" i="11"/>
  <c r="AJ277" i="11" s="1"/>
  <c r="AI279" i="11"/>
  <c r="AI280" i="11"/>
  <c r="AI281" i="11"/>
  <c r="AI282" i="11"/>
  <c r="AJ281" i="11" s="1"/>
  <c r="AI283" i="11"/>
  <c r="AI284" i="11"/>
  <c r="AI285" i="11"/>
  <c r="AI286" i="11"/>
  <c r="AJ285" i="11" s="1"/>
  <c r="AI287" i="11"/>
  <c r="AI288" i="11"/>
  <c r="AI289" i="11"/>
  <c r="AI290" i="11"/>
  <c r="AJ289" i="11" s="1"/>
  <c r="AI291" i="11"/>
  <c r="AI292" i="11"/>
  <c r="AI293" i="11"/>
  <c r="AI294" i="11"/>
  <c r="AJ293" i="11" s="1"/>
  <c r="AI295" i="11"/>
  <c r="AI296" i="11"/>
  <c r="AI297" i="11"/>
  <c r="AI298" i="11"/>
  <c r="AJ297" i="11" s="1"/>
  <c r="AI299" i="11"/>
  <c r="AI300" i="11"/>
  <c r="AI301" i="11"/>
  <c r="AI302" i="11"/>
  <c r="AJ301" i="11" s="1"/>
  <c r="AI303" i="11"/>
  <c r="AI304" i="11"/>
  <c r="AI305" i="11"/>
  <c r="AI306" i="11"/>
  <c r="AJ305" i="11" s="1"/>
  <c r="AI307" i="11"/>
  <c r="AI308" i="11"/>
  <c r="AI309" i="11"/>
  <c r="AI310" i="11"/>
  <c r="AJ309" i="11" s="1"/>
  <c r="AI311" i="11"/>
  <c r="AI312" i="11"/>
  <c r="AI313" i="11"/>
  <c r="AI314" i="11"/>
  <c r="AJ313" i="11" s="1"/>
  <c r="AI315" i="11"/>
  <c r="AI316" i="11"/>
  <c r="AI317" i="11"/>
  <c r="AI318" i="11"/>
  <c r="AJ317" i="11" s="1"/>
  <c r="AI319" i="11"/>
  <c r="AI320" i="11"/>
  <c r="AI321" i="11"/>
  <c r="AI322" i="11"/>
  <c r="AJ321" i="11" s="1"/>
  <c r="AI323" i="11"/>
  <c r="AI324" i="11"/>
  <c r="AI325" i="11"/>
  <c r="AI326" i="11"/>
  <c r="AJ325" i="11" s="1"/>
  <c r="AI327" i="11"/>
  <c r="AI328" i="11"/>
  <c r="AI329" i="11"/>
  <c r="AI330" i="11"/>
  <c r="AJ329" i="11" s="1"/>
  <c r="AI331" i="11"/>
  <c r="AI332" i="11"/>
  <c r="AI333" i="11"/>
  <c r="AI334" i="11"/>
  <c r="AJ333" i="11" s="1"/>
  <c r="AI335" i="11"/>
  <c r="AI336" i="11"/>
  <c r="AI337" i="11"/>
  <c r="AI338" i="11"/>
  <c r="AJ337" i="11" s="1"/>
  <c r="AI339" i="11"/>
  <c r="AI340" i="11"/>
  <c r="AI341" i="11"/>
  <c r="AI342" i="11"/>
  <c r="AJ341" i="11" s="1"/>
  <c r="AI343" i="11"/>
  <c r="AI344" i="11"/>
  <c r="AI345" i="11"/>
  <c r="AI346" i="11"/>
  <c r="AJ345" i="11" s="1"/>
  <c r="AI347" i="11"/>
  <c r="AI348" i="11"/>
  <c r="AI349" i="11"/>
  <c r="AI350" i="11"/>
  <c r="AJ349" i="11" s="1"/>
  <c r="AI351" i="11"/>
  <c r="AI352" i="11"/>
  <c r="AI353" i="11"/>
  <c r="AI354" i="11"/>
  <c r="AJ353" i="11" s="1"/>
  <c r="AI355" i="11"/>
  <c r="AI356" i="11"/>
  <c r="AI357" i="11"/>
  <c r="AI358" i="11"/>
  <c r="AJ357" i="11" s="1"/>
  <c r="AI359" i="11"/>
  <c r="AI360" i="11"/>
  <c r="AI361" i="11"/>
  <c r="AI362" i="11"/>
  <c r="AJ361" i="11" s="1"/>
  <c r="AI363" i="11"/>
  <c r="AI364" i="11"/>
  <c r="AI365" i="11"/>
  <c r="AI366" i="11"/>
  <c r="AJ365" i="11" s="1"/>
  <c r="AI367" i="11"/>
  <c r="AI368" i="11"/>
  <c r="AI369" i="11"/>
  <c r="AI370" i="11"/>
  <c r="AJ369" i="11" s="1"/>
  <c r="AI371" i="11"/>
  <c r="AI372" i="11"/>
  <c r="AI373" i="11"/>
  <c r="AI374" i="11"/>
  <c r="AJ373" i="11" s="1"/>
  <c r="AI375" i="11"/>
  <c r="AI376" i="11"/>
  <c r="AI377" i="11"/>
  <c r="AI378" i="11"/>
  <c r="AJ377" i="11" s="1"/>
  <c r="AI379" i="11"/>
  <c r="AI380" i="11"/>
  <c r="AI381" i="11"/>
  <c r="AI382" i="11"/>
  <c r="AJ381" i="11" s="1"/>
  <c r="AI383" i="11"/>
  <c r="AI384" i="11"/>
  <c r="AI385" i="11"/>
  <c r="AI386" i="11"/>
  <c r="AJ385" i="11" s="1"/>
  <c r="AI387" i="11"/>
  <c r="AI388" i="11"/>
  <c r="AI389" i="11"/>
  <c r="AI390" i="11"/>
  <c r="AJ389" i="11" s="1"/>
  <c r="AI391" i="11"/>
  <c r="AI392" i="11"/>
  <c r="AI393" i="11"/>
  <c r="AI394" i="11"/>
  <c r="AJ393" i="11" s="1"/>
  <c r="AI395" i="11"/>
  <c r="AI396" i="11"/>
  <c r="AI397" i="11"/>
  <c r="AI398" i="11"/>
  <c r="AJ397" i="11" s="1"/>
  <c r="AI399" i="11"/>
  <c r="AI400" i="11"/>
  <c r="AI401" i="11"/>
  <c r="AI402" i="11"/>
  <c r="AJ401" i="11" s="1"/>
  <c r="AI403" i="11"/>
  <c r="AI404" i="11"/>
  <c r="AI405" i="11"/>
  <c r="AI406" i="11"/>
  <c r="AJ405" i="11" s="1"/>
  <c r="AI407" i="11"/>
  <c r="AI408" i="11"/>
  <c r="AI409" i="11"/>
  <c r="AI410" i="11"/>
  <c r="AJ409" i="11" s="1"/>
  <c r="AI411" i="11"/>
  <c r="AI412" i="11"/>
  <c r="AI413" i="11"/>
  <c r="AI414" i="11"/>
  <c r="AJ413" i="11" s="1"/>
  <c r="AI415" i="11"/>
  <c r="AI416" i="11"/>
  <c r="AI417" i="11"/>
  <c r="AI418" i="11"/>
  <c r="AJ417" i="11" s="1"/>
  <c r="AI419" i="11"/>
  <c r="AI420" i="11"/>
  <c r="BA421" i="10"/>
  <c r="BB421" i="10" s="1"/>
  <c r="AK421" i="10"/>
  <c r="AL421" i="10" s="1"/>
  <c r="AC420" i="10"/>
  <c r="AD420" i="10" s="1"/>
  <c r="V413" i="8"/>
  <c r="S414" i="10"/>
  <c r="T413" i="10" s="1"/>
  <c r="R415" i="8"/>
  <c r="U415" i="8" s="1"/>
  <c r="J416" i="8"/>
  <c r="AG419" i="8"/>
  <c r="AN419" i="8"/>
  <c r="AH418" i="8"/>
  <c r="N420" i="10"/>
  <c r="U420" i="10"/>
  <c r="O419" i="10"/>
  <c r="AL414" i="8"/>
  <c r="AM413" i="8" s="1"/>
  <c r="BI13" i="20" l="1"/>
  <c r="BJ13" i="20" s="1"/>
  <c r="BI28" i="20"/>
  <c r="BJ28" i="20" s="1"/>
  <c r="BI17" i="20"/>
  <c r="BJ17" i="20" s="1"/>
  <c r="BI21" i="20"/>
  <c r="BJ21" i="20" s="1"/>
  <c r="BI31" i="20"/>
  <c r="BJ31" i="20" s="1"/>
  <c r="BI12" i="20"/>
  <c r="BJ12" i="20" s="1"/>
  <c r="BI24" i="20"/>
  <c r="BJ24" i="20" s="1"/>
  <c r="BI15" i="20"/>
  <c r="BJ15" i="20" s="1"/>
  <c r="BI19" i="20"/>
  <c r="BJ19" i="20" s="1"/>
  <c r="BI14" i="20"/>
  <c r="BJ14" i="20" s="1"/>
  <c r="BI29" i="20"/>
  <c r="BJ29" i="20" s="1"/>
  <c r="BI27" i="20"/>
  <c r="BJ27" i="20" s="1"/>
  <c r="BI23" i="20"/>
  <c r="BJ23" i="20" s="1"/>
  <c r="BI32" i="20"/>
  <c r="BJ32" i="20" s="1"/>
  <c r="BI30" i="20"/>
  <c r="BJ30" i="20" s="1"/>
  <c r="BI26" i="20"/>
  <c r="BJ26" i="20" s="1"/>
  <c r="BI22" i="20"/>
  <c r="BJ22" i="20" s="1"/>
  <c r="BI16" i="20"/>
  <c r="BJ16" i="20" s="1"/>
  <c r="BI18" i="20"/>
  <c r="BJ18" i="20" s="1"/>
  <c r="BI20" i="20"/>
  <c r="BJ20" i="20" s="1"/>
  <c r="V418" i="11"/>
  <c r="AL419" i="11"/>
  <c r="AM418" i="11" s="1"/>
  <c r="R420" i="11"/>
  <c r="U420" i="11" s="1"/>
  <c r="I420" i="10" s="1"/>
  <c r="J421" i="11"/>
  <c r="AX421" i="11" s="1"/>
  <c r="AJ415" i="11"/>
  <c r="AJ411" i="11"/>
  <c r="AJ407" i="11"/>
  <c r="AJ403" i="11"/>
  <c r="AJ399" i="11"/>
  <c r="AJ395" i="11"/>
  <c r="AJ391" i="11"/>
  <c r="AJ387" i="11"/>
  <c r="AJ383" i="11"/>
  <c r="AJ379" i="11"/>
  <c r="AJ375" i="11"/>
  <c r="AJ371" i="11"/>
  <c r="AJ367" i="11"/>
  <c r="AJ363" i="11"/>
  <c r="AJ359" i="11"/>
  <c r="AJ355" i="11"/>
  <c r="AJ351" i="11"/>
  <c r="AJ347" i="11"/>
  <c r="AJ343" i="11"/>
  <c r="AJ339" i="11"/>
  <c r="AJ335" i="11"/>
  <c r="AJ331" i="11"/>
  <c r="AJ327" i="11"/>
  <c r="AJ323" i="11"/>
  <c r="AJ319" i="11"/>
  <c r="AJ315" i="11"/>
  <c r="AJ311" i="11"/>
  <c r="AJ307" i="11"/>
  <c r="AJ303" i="11"/>
  <c r="AJ299" i="11"/>
  <c r="AJ295" i="11"/>
  <c r="AJ291" i="11"/>
  <c r="AJ287" i="11"/>
  <c r="AJ283" i="11"/>
  <c r="AJ279" i="11"/>
  <c r="AJ275" i="11"/>
  <c r="AJ271" i="11"/>
  <c r="AJ267" i="11"/>
  <c r="AJ263" i="11"/>
  <c r="AJ259" i="11"/>
  <c r="AJ255" i="11"/>
  <c r="AJ251" i="11"/>
  <c r="AJ247" i="11"/>
  <c r="AJ243" i="11"/>
  <c r="AJ239" i="11"/>
  <c r="AJ235" i="11"/>
  <c r="AJ231" i="11"/>
  <c r="AJ227" i="11"/>
  <c r="AJ223" i="11"/>
  <c r="AJ219" i="11"/>
  <c r="AJ215" i="11"/>
  <c r="AJ211" i="11"/>
  <c r="AJ207" i="11"/>
  <c r="AJ203" i="11"/>
  <c r="AJ199" i="11"/>
  <c r="AJ195" i="11"/>
  <c r="AJ191" i="11"/>
  <c r="AJ187" i="11"/>
  <c r="AJ183" i="11"/>
  <c r="AJ179" i="11"/>
  <c r="AJ175" i="11"/>
  <c r="AJ171" i="11"/>
  <c r="AJ167" i="11"/>
  <c r="AJ163" i="11"/>
  <c r="AJ159" i="11"/>
  <c r="AJ155" i="11"/>
  <c r="AJ151" i="11"/>
  <c r="AJ147" i="11"/>
  <c r="AJ143" i="11"/>
  <c r="AJ139" i="11"/>
  <c r="AJ135" i="11"/>
  <c r="AJ131" i="11"/>
  <c r="AJ127" i="11"/>
  <c r="AJ123" i="11"/>
  <c r="AJ119" i="11"/>
  <c r="AJ115" i="11"/>
  <c r="AJ111" i="11"/>
  <c r="AJ107" i="11"/>
  <c r="AJ103" i="11"/>
  <c r="AJ99" i="11"/>
  <c r="AJ95" i="11"/>
  <c r="AJ91" i="11"/>
  <c r="AJ87" i="11"/>
  <c r="AU420" i="10"/>
  <c r="AM421" i="10"/>
  <c r="AM22" i="10"/>
  <c r="AM23" i="10"/>
  <c r="AN22" i="10" s="1"/>
  <c r="AM24" i="10"/>
  <c r="AM25" i="10"/>
  <c r="AM26" i="10"/>
  <c r="AM27" i="10"/>
  <c r="AN26" i="10" s="1"/>
  <c r="AM28" i="10"/>
  <c r="AM29" i="10"/>
  <c r="AM30" i="10"/>
  <c r="AM31" i="10"/>
  <c r="AN30" i="10" s="1"/>
  <c r="AM32" i="10"/>
  <c r="AM33" i="10"/>
  <c r="AM34" i="10"/>
  <c r="AM35" i="10"/>
  <c r="AN34" i="10" s="1"/>
  <c r="AM36" i="10"/>
  <c r="AM37" i="10"/>
  <c r="AM38" i="10"/>
  <c r="AM39" i="10"/>
  <c r="AN38" i="10" s="1"/>
  <c r="AM40" i="10"/>
  <c r="AM41" i="10"/>
  <c r="AM42" i="10"/>
  <c r="AM43" i="10"/>
  <c r="AN42" i="10" s="1"/>
  <c r="AM44" i="10"/>
  <c r="AM45" i="10"/>
  <c r="AM46" i="10"/>
  <c r="AM47" i="10"/>
  <c r="AN46" i="10" s="1"/>
  <c r="AM48" i="10"/>
  <c r="AM49" i="10"/>
  <c r="AM50" i="10"/>
  <c r="AM51" i="10"/>
  <c r="AN50" i="10" s="1"/>
  <c r="AM52" i="10"/>
  <c r="AM53" i="10"/>
  <c r="AM54" i="10"/>
  <c r="AM55" i="10"/>
  <c r="AN54" i="10" s="1"/>
  <c r="AM56" i="10"/>
  <c r="AM57" i="10"/>
  <c r="AM58" i="10"/>
  <c r="AM59" i="10"/>
  <c r="AN58" i="10" s="1"/>
  <c r="AM60" i="10"/>
  <c r="AM61" i="10"/>
  <c r="AM62" i="10"/>
  <c r="AM63" i="10"/>
  <c r="AN62" i="10" s="1"/>
  <c r="AM64" i="10"/>
  <c r="AM65" i="10"/>
  <c r="AM66" i="10"/>
  <c r="AM67" i="10"/>
  <c r="AN66" i="10" s="1"/>
  <c r="AM68" i="10"/>
  <c r="AM69" i="10"/>
  <c r="AM70" i="10"/>
  <c r="AM71" i="10"/>
  <c r="AN70" i="10" s="1"/>
  <c r="AM72" i="10"/>
  <c r="AM73" i="10"/>
  <c r="AM74" i="10"/>
  <c r="AM75" i="10"/>
  <c r="AN74" i="10" s="1"/>
  <c r="AM76" i="10"/>
  <c r="AM77" i="10"/>
  <c r="AM78" i="10"/>
  <c r="AM79" i="10"/>
  <c r="AN78" i="10" s="1"/>
  <c r="AM80" i="10"/>
  <c r="AM81" i="10"/>
  <c r="AM82" i="10"/>
  <c r="AM83" i="10"/>
  <c r="AN82" i="10" s="1"/>
  <c r="AM84" i="10"/>
  <c r="AM85" i="10"/>
  <c r="AM86" i="10"/>
  <c r="AM87" i="10"/>
  <c r="AN86" i="10" s="1"/>
  <c r="AM88" i="10"/>
  <c r="AM89" i="10"/>
  <c r="AM90" i="10"/>
  <c r="AM91" i="10"/>
  <c r="AN90" i="10" s="1"/>
  <c r="AM92" i="10"/>
  <c r="AM93" i="10"/>
  <c r="AM94" i="10"/>
  <c r="AM95" i="10"/>
  <c r="AN94" i="10" s="1"/>
  <c r="AM96" i="10"/>
  <c r="AM97" i="10"/>
  <c r="AM98" i="10"/>
  <c r="AM99" i="10"/>
  <c r="AN98" i="10" s="1"/>
  <c r="AM100" i="10"/>
  <c r="AM101" i="10"/>
  <c r="AM102" i="10"/>
  <c r="AM103" i="10"/>
  <c r="AN102" i="10" s="1"/>
  <c r="AM104" i="10"/>
  <c r="AM105" i="10"/>
  <c r="AM106" i="10"/>
  <c r="AM107" i="10"/>
  <c r="AN106" i="10" s="1"/>
  <c r="AM108" i="10"/>
  <c r="AM109" i="10"/>
  <c r="AM110" i="10"/>
  <c r="AM111" i="10"/>
  <c r="AN110" i="10" s="1"/>
  <c r="AM112" i="10"/>
  <c r="AM113" i="10"/>
  <c r="AM114" i="10"/>
  <c r="AM115" i="10"/>
  <c r="AN114" i="10" s="1"/>
  <c r="AM116" i="10"/>
  <c r="AM117" i="10"/>
  <c r="AM118" i="10"/>
  <c r="AM119" i="10"/>
  <c r="AN118" i="10" s="1"/>
  <c r="AM120" i="10"/>
  <c r="AM121" i="10"/>
  <c r="AM122" i="10"/>
  <c r="AM123" i="10"/>
  <c r="AN122" i="10" s="1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M215" i="10"/>
  <c r="AM216" i="10"/>
  <c r="AM217" i="10"/>
  <c r="AM218" i="10"/>
  <c r="AM219" i="10"/>
  <c r="AM220" i="10"/>
  <c r="AM221" i="10"/>
  <c r="AM222" i="10"/>
  <c r="AM223" i="10"/>
  <c r="AM224" i="10"/>
  <c r="AM225" i="10"/>
  <c r="AM226" i="10"/>
  <c r="AM227" i="10"/>
  <c r="AM228" i="10"/>
  <c r="AM229" i="10"/>
  <c r="AM230" i="10"/>
  <c r="AM231" i="10"/>
  <c r="AM232" i="10"/>
  <c r="AM233" i="10"/>
  <c r="AM234" i="10"/>
  <c r="AM235" i="10"/>
  <c r="AM236" i="10"/>
  <c r="AM237" i="10"/>
  <c r="AM238" i="10"/>
  <c r="AM239" i="10"/>
  <c r="AM240" i="10"/>
  <c r="AM241" i="10"/>
  <c r="AM242" i="10"/>
  <c r="AM243" i="10"/>
  <c r="AM244" i="10"/>
  <c r="AM245" i="10"/>
  <c r="AM246" i="10"/>
  <c r="AM247" i="10"/>
  <c r="AM248" i="10"/>
  <c r="AM249" i="10"/>
  <c r="AM250" i="10"/>
  <c r="AM251" i="10"/>
  <c r="AM252" i="10"/>
  <c r="AM253" i="10"/>
  <c r="AM254" i="10"/>
  <c r="AM255" i="10"/>
  <c r="AM256" i="10"/>
  <c r="AM257" i="10"/>
  <c r="AM258" i="10"/>
  <c r="AM259" i="10"/>
  <c r="AM260" i="10"/>
  <c r="AM261" i="10"/>
  <c r="AM262" i="10"/>
  <c r="AM263" i="10"/>
  <c r="AM264" i="10"/>
  <c r="AM265" i="10"/>
  <c r="AM266" i="10"/>
  <c r="AM267" i="10"/>
  <c r="AM268" i="10"/>
  <c r="AM269" i="10"/>
  <c r="AM270" i="10"/>
  <c r="AM271" i="10"/>
  <c r="AM272" i="10"/>
  <c r="AM273" i="10"/>
  <c r="AM274" i="10"/>
  <c r="AM275" i="10"/>
  <c r="AM276" i="10"/>
  <c r="AM277" i="10"/>
  <c r="AM278" i="10"/>
  <c r="AM279" i="10"/>
  <c r="AM280" i="10"/>
  <c r="AM281" i="10"/>
  <c r="AM282" i="10"/>
  <c r="AM283" i="10"/>
  <c r="AM284" i="10"/>
  <c r="AM285" i="10"/>
  <c r="AM286" i="10"/>
  <c r="AM287" i="10"/>
  <c r="AM288" i="10"/>
  <c r="AM289" i="10"/>
  <c r="AM290" i="10"/>
  <c r="AM291" i="10"/>
  <c r="AM292" i="10"/>
  <c r="AM293" i="10"/>
  <c r="AM294" i="10"/>
  <c r="AM295" i="10"/>
  <c r="AM296" i="10"/>
  <c r="AM297" i="10"/>
  <c r="AM298" i="10"/>
  <c r="AM299" i="10"/>
  <c r="AM300" i="10"/>
  <c r="AM301" i="10"/>
  <c r="AM302" i="10"/>
  <c r="AM303" i="10"/>
  <c r="AM304" i="10"/>
  <c r="AM305" i="10"/>
  <c r="AM306" i="10"/>
  <c r="AM307" i="10"/>
  <c r="AM308" i="10"/>
  <c r="AM309" i="10"/>
  <c r="AM310" i="10"/>
  <c r="AM311" i="10"/>
  <c r="AM312" i="10"/>
  <c r="AM313" i="10"/>
  <c r="AM314" i="10"/>
  <c r="AM315" i="10"/>
  <c r="AM316" i="10"/>
  <c r="AM317" i="10"/>
  <c r="AM318" i="10"/>
  <c r="AM319" i="10"/>
  <c r="AM320" i="10"/>
  <c r="AM321" i="10"/>
  <c r="AM322" i="10"/>
  <c r="AM323" i="10"/>
  <c r="AM324" i="10"/>
  <c r="AM325" i="10"/>
  <c r="AM326" i="10"/>
  <c r="AM327" i="10"/>
  <c r="AM328" i="10"/>
  <c r="AM329" i="10"/>
  <c r="AM330" i="10"/>
  <c r="AM331" i="10"/>
  <c r="AM332" i="10"/>
  <c r="AM333" i="10"/>
  <c r="AM334" i="10"/>
  <c r="AM335" i="10"/>
  <c r="AM336" i="10"/>
  <c r="AM337" i="10"/>
  <c r="AM338" i="10"/>
  <c r="AM339" i="10"/>
  <c r="AM340" i="10"/>
  <c r="AM341" i="10"/>
  <c r="AM342" i="10"/>
  <c r="AM343" i="10"/>
  <c r="AM344" i="10"/>
  <c r="AM345" i="10"/>
  <c r="AM346" i="10"/>
  <c r="AM347" i="10"/>
  <c r="AM348" i="10"/>
  <c r="AM349" i="10"/>
  <c r="AM350" i="10"/>
  <c r="AM351" i="10"/>
  <c r="AM352" i="10"/>
  <c r="AM353" i="10"/>
  <c r="AM354" i="10"/>
  <c r="AM355" i="10"/>
  <c r="AM356" i="10"/>
  <c r="AM357" i="10"/>
  <c r="AM358" i="10"/>
  <c r="AM359" i="10"/>
  <c r="AM360" i="10"/>
  <c r="AM361" i="10"/>
  <c r="AM362" i="10"/>
  <c r="AM363" i="10"/>
  <c r="AM364" i="10"/>
  <c r="AM365" i="10"/>
  <c r="AM366" i="10"/>
  <c r="AM367" i="10"/>
  <c r="AM368" i="10"/>
  <c r="AM369" i="10"/>
  <c r="AM370" i="10"/>
  <c r="AM371" i="10"/>
  <c r="AM372" i="10"/>
  <c r="AM373" i="10"/>
  <c r="AM374" i="10"/>
  <c r="AM375" i="10"/>
  <c r="AM376" i="10"/>
  <c r="AM377" i="10"/>
  <c r="AM378" i="10"/>
  <c r="AM379" i="10"/>
  <c r="AM380" i="10"/>
  <c r="AM381" i="10"/>
  <c r="AM382" i="10"/>
  <c r="AM383" i="10"/>
  <c r="AM384" i="10"/>
  <c r="AM385" i="10"/>
  <c r="AM386" i="10"/>
  <c r="AM387" i="10"/>
  <c r="AM388" i="10"/>
  <c r="AM389" i="10"/>
  <c r="AM390" i="10"/>
  <c r="AM391" i="10"/>
  <c r="AM392" i="10"/>
  <c r="AM393" i="10"/>
  <c r="AM394" i="10"/>
  <c r="AM395" i="10"/>
  <c r="AM396" i="10"/>
  <c r="AM397" i="10"/>
  <c r="AM398" i="10"/>
  <c r="AM399" i="10"/>
  <c r="AM400" i="10"/>
  <c r="AM401" i="10"/>
  <c r="AM402" i="10"/>
  <c r="AM403" i="10"/>
  <c r="AM404" i="10"/>
  <c r="AM405" i="10"/>
  <c r="AM406" i="10"/>
  <c r="AM407" i="10"/>
  <c r="AM408" i="10"/>
  <c r="AM409" i="10"/>
  <c r="AM410" i="10"/>
  <c r="AM411" i="10"/>
  <c r="AM412" i="10"/>
  <c r="AM413" i="10"/>
  <c r="AM414" i="10"/>
  <c r="AM415" i="10"/>
  <c r="AM416" i="10"/>
  <c r="AM417" i="10"/>
  <c r="AM418" i="10"/>
  <c r="AM419" i="10"/>
  <c r="AJ418" i="11"/>
  <c r="AJ414" i="11"/>
  <c r="AJ410" i="11"/>
  <c r="AJ406" i="11"/>
  <c r="AJ402" i="11"/>
  <c r="AJ398" i="11"/>
  <c r="AJ394" i="11"/>
  <c r="AJ390" i="11"/>
  <c r="AJ386" i="11"/>
  <c r="AJ382" i="11"/>
  <c r="AJ378" i="11"/>
  <c r="AJ374" i="11"/>
  <c r="AJ370" i="11"/>
  <c r="AJ366" i="11"/>
  <c r="AJ362" i="11"/>
  <c r="AJ358" i="11"/>
  <c r="AJ354" i="11"/>
  <c r="AJ350" i="11"/>
  <c r="AJ346" i="11"/>
  <c r="AJ342" i="11"/>
  <c r="AJ338" i="11"/>
  <c r="AJ334" i="11"/>
  <c r="AJ330" i="11"/>
  <c r="AJ326" i="11"/>
  <c r="AJ322" i="11"/>
  <c r="AJ318" i="11"/>
  <c r="AJ314" i="11"/>
  <c r="AJ310" i="11"/>
  <c r="AJ306" i="11"/>
  <c r="AJ302" i="11"/>
  <c r="AJ298" i="11"/>
  <c r="AJ294" i="11"/>
  <c r="AJ290" i="11"/>
  <c r="AJ286" i="11"/>
  <c r="AJ282" i="11"/>
  <c r="AJ278" i="11"/>
  <c r="AJ274" i="11"/>
  <c r="AJ270" i="11"/>
  <c r="AJ266" i="11"/>
  <c r="AJ262" i="11"/>
  <c r="AJ258" i="11"/>
  <c r="AJ254" i="11"/>
  <c r="AJ250" i="11"/>
  <c r="AJ246" i="11"/>
  <c r="AJ242" i="11"/>
  <c r="AJ238" i="11"/>
  <c r="AJ234" i="11"/>
  <c r="AJ230" i="11"/>
  <c r="AJ226" i="11"/>
  <c r="AJ222" i="11"/>
  <c r="AJ218" i="11"/>
  <c r="AJ214" i="11"/>
  <c r="AJ210" i="11"/>
  <c r="AJ206" i="11"/>
  <c r="AJ202" i="11"/>
  <c r="AJ198" i="11"/>
  <c r="AJ194" i="11"/>
  <c r="AJ190" i="11"/>
  <c r="AJ186" i="11"/>
  <c r="AJ182" i="11"/>
  <c r="AJ178" i="11"/>
  <c r="AJ174" i="11"/>
  <c r="AJ170" i="11"/>
  <c r="AJ166" i="11"/>
  <c r="AJ162" i="11"/>
  <c r="AJ158" i="11"/>
  <c r="AJ154" i="11"/>
  <c r="AJ150" i="11"/>
  <c r="AJ146" i="11"/>
  <c r="AJ142" i="11"/>
  <c r="AJ138" i="11"/>
  <c r="AJ134" i="11"/>
  <c r="AJ130" i="11"/>
  <c r="AJ126" i="11"/>
  <c r="AJ122" i="11"/>
  <c r="AJ118" i="11"/>
  <c r="AJ114" i="11"/>
  <c r="AJ110" i="11"/>
  <c r="AJ106" i="11"/>
  <c r="AJ102" i="11"/>
  <c r="AJ98" i="11"/>
  <c r="AJ94" i="11"/>
  <c r="AJ90" i="11"/>
  <c r="AJ86" i="11"/>
  <c r="AJ82" i="11"/>
  <c r="AJ78" i="11"/>
  <c r="AJ74" i="11"/>
  <c r="AJ70" i="11"/>
  <c r="AJ66" i="11"/>
  <c r="AJ62" i="11"/>
  <c r="AJ58" i="11"/>
  <c r="AJ54" i="11"/>
  <c r="AJ50" i="11"/>
  <c r="AJ46" i="11"/>
  <c r="AJ42" i="11"/>
  <c r="AJ38" i="11"/>
  <c r="AJ34" i="11"/>
  <c r="AJ30" i="11"/>
  <c r="AJ26" i="11"/>
  <c r="AJ22" i="11"/>
  <c r="AM420" i="10"/>
  <c r="AN420" i="10" s="1"/>
  <c r="BC421" i="10"/>
  <c r="BC23" i="10"/>
  <c r="BC24" i="10"/>
  <c r="BC22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132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C153" i="10"/>
  <c r="BC154" i="10"/>
  <c r="BC155" i="10"/>
  <c r="BC156" i="10"/>
  <c r="BC157" i="10"/>
  <c r="BC158" i="10"/>
  <c r="BC159" i="10"/>
  <c r="BC160" i="10"/>
  <c r="BC161" i="10"/>
  <c r="BC162" i="10"/>
  <c r="BC163" i="10"/>
  <c r="BC164" i="10"/>
  <c r="BC165" i="10"/>
  <c r="BC166" i="10"/>
  <c r="BC167" i="10"/>
  <c r="BC168" i="10"/>
  <c r="BC169" i="10"/>
  <c r="BC170" i="10"/>
  <c r="BC171" i="10"/>
  <c r="BC172" i="10"/>
  <c r="BC173" i="10"/>
  <c r="BC174" i="10"/>
  <c r="BC175" i="10"/>
  <c r="BC176" i="10"/>
  <c r="BC177" i="10"/>
  <c r="BC178" i="10"/>
  <c r="BC179" i="10"/>
  <c r="BC180" i="10"/>
  <c r="BC181" i="10"/>
  <c r="BC182" i="10"/>
  <c r="BC183" i="10"/>
  <c r="BC184" i="10"/>
  <c r="BC185" i="10"/>
  <c r="BC186" i="10"/>
  <c r="BC187" i="10"/>
  <c r="BC188" i="10"/>
  <c r="BC189" i="10"/>
  <c r="BC190" i="10"/>
  <c r="BC191" i="10"/>
  <c r="BC192" i="10"/>
  <c r="BC193" i="10"/>
  <c r="BC194" i="10"/>
  <c r="BC195" i="10"/>
  <c r="BC196" i="10"/>
  <c r="BC197" i="10"/>
  <c r="BC198" i="10"/>
  <c r="BC199" i="10"/>
  <c r="BC200" i="10"/>
  <c r="BC201" i="10"/>
  <c r="BC202" i="10"/>
  <c r="BC203" i="10"/>
  <c r="BC204" i="10"/>
  <c r="BC205" i="10"/>
  <c r="BC206" i="10"/>
  <c r="BC207" i="10"/>
  <c r="BC208" i="10"/>
  <c r="BC209" i="10"/>
  <c r="BC210" i="10"/>
  <c r="BC211" i="10"/>
  <c r="BC212" i="10"/>
  <c r="BC213" i="10"/>
  <c r="BC214" i="10"/>
  <c r="BC215" i="10"/>
  <c r="BC216" i="10"/>
  <c r="BC217" i="10"/>
  <c r="BC218" i="10"/>
  <c r="BC219" i="10"/>
  <c r="BC220" i="10"/>
  <c r="BC221" i="10"/>
  <c r="BC222" i="10"/>
  <c r="BC223" i="10"/>
  <c r="BC224" i="10"/>
  <c r="BC225" i="10"/>
  <c r="BC226" i="10"/>
  <c r="BC227" i="10"/>
  <c r="BC228" i="10"/>
  <c r="BC229" i="10"/>
  <c r="BC230" i="10"/>
  <c r="BC231" i="10"/>
  <c r="BC232" i="10"/>
  <c r="BC233" i="10"/>
  <c r="BC234" i="10"/>
  <c r="BC235" i="10"/>
  <c r="BC236" i="10"/>
  <c r="BC237" i="10"/>
  <c r="BC238" i="10"/>
  <c r="BC239" i="10"/>
  <c r="BC240" i="10"/>
  <c r="BC241" i="10"/>
  <c r="BC242" i="10"/>
  <c r="BC243" i="10"/>
  <c r="BC244" i="10"/>
  <c r="BC245" i="10"/>
  <c r="BC246" i="10"/>
  <c r="BC247" i="10"/>
  <c r="BC248" i="10"/>
  <c r="BC249" i="10"/>
  <c r="BC250" i="10"/>
  <c r="BC251" i="10"/>
  <c r="BC252" i="10"/>
  <c r="BC253" i="10"/>
  <c r="BC254" i="10"/>
  <c r="BC255" i="10"/>
  <c r="BC256" i="10"/>
  <c r="BC257" i="10"/>
  <c r="BC258" i="10"/>
  <c r="BC259" i="10"/>
  <c r="BC260" i="10"/>
  <c r="BC261" i="10"/>
  <c r="BC262" i="10"/>
  <c r="BC263" i="10"/>
  <c r="BC264" i="10"/>
  <c r="BC265" i="10"/>
  <c r="BC266" i="10"/>
  <c r="BC267" i="10"/>
  <c r="BC268" i="10"/>
  <c r="BC269" i="10"/>
  <c r="BC270" i="10"/>
  <c r="BC271" i="10"/>
  <c r="BC272" i="10"/>
  <c r="BC273" i="10"/>
  <c r="BC274" i="10"/>
  <c r="BC275" i="10"/>
  <c r="BC276" i="10"/>
  <c r="BC277" i="10"/>
  <c r="BC278" i="10"/>
  <c r="BC279" i="10"/>
  <c r="BC280" i="10"/>
  <c r="BC281" i="10"/>
  <c r="BC282" i="10"/>
  <c r="BC283" i="10"/>
  <c r="BC284" i="10"/>
  <c r="BC285" i="10"/>
  <c r="BC286" i="10"/>
  <c r="BC287" i="10"/>
  <c r="BC288" i="10"/>
  <c r="BC289" i="10"/>
  <c r="BC290" i="10"/>
  <c r="BC291" i="10"/>
  <c r="BC292" i="10"/>
  <c r="BC293" i="10"/>
  <c r="BC294" i="10"/>
  <c r="BC295" i="10"/>
  <c r="BC296" i="10"/>
  <c r="BC297" i="10"/>
  <c r="BC298" i="10"/>
  <c r="BC299" i="10"/>
  <c r="BC300" i="10"/>
  <c r="BC301" i="10"/>
  <c r="BC302" i="10"/>
  <c r="BC303" i="10"/>
  <c r="BC304" i="10"/>
  <c r="BC305" i="10"/>
  <c r="BC306" i="10"/>
  <c r="BC307" i="10"/>
  <c r="BC308" i="10"/>
  <c r="BC309" i="10"/>
  <c r="BC310" i="10"/>
  <c r="BC311" i="10"/>
  <c r="BC312" i="10"/>
  <c r="BC313" i="10"/>
  <c r="BC314" i="10"/>
  <c r="BC315" i="10"/>
  <c r="BC316" i="10"/>
  <c r="BC317" i="10"/>
  <c r="BC318" i="10"/>
  <c r="BC319" i="10"/>
  <c r="BC320" i="10"/>
  <c r="BC321" i="10"/>
  <c r="BC322" i="10"/>
  <c r="BC323" i="10"/>
  <c r="BC324" i="10"/>
  <c r="BC325" i="10"/>
  <c r="BC326" i="10"/>
  <c r="BC327" i="10"/>
  <c r="BC328" i="10"/>
  <c r="BC329" i="10"/>
  <c r="BC330" i="10"/>
  <c r="BC331" i="10"/>
  <c r="BC332" i="10"/>
  <c r="BC333" i="10"/>
  <c r="BC334" i="10"/>
  <c r="BC335" i="10"/>
  <c r="BC336" i="10"/>
  <c r="BC337" i="10"/>
  <c r="BC338" i="10"/>
  <c r="BC339" i="10"/>
  <c r="BC340" i="10"/>
  <c r="BC341" i="10"/>
  <c r="BC342" i="10"/>
  <c r="BC343" i="10"/>
  <c r="BC344" i="10"/>
  <c r="BC345" i="10"/>
  <c r="BC346" i="10"/>
  <c r="BC347" i="10"/>
  <c r="BC348" i="10"/>
  <c r="BC349" i="10"/>
  <c r="BC350" i="10"/>
  <c r="BC351" i="10"/>
  <c r="BC352" i="10"/>
  <c r="BC353" i="10"/>
  <c r="BC354" i="10"/>
  <c r="BC355" i="10"/>
  <c r="BC356" i="10"/>
  <c r="BC357" i="10"/>
  <c r="BC358" i="10"/>
  <c r="BC359" i="10"/>
  <c r="BC360" i="10"/>
  <c r="BC361" i="10"/>
  <c r="BC362" i="10"/>
  <c r="BC363" i="10"/>
  <c r="BC364" i="10"/>
  <c r="BC365" i="10"/>
  <c r="BC366" i="10"/>
  <c r="BC367" i="10"/>
  <c r="BC368" i="10"/>
  <c r="BC369" i="10"/>
  <c r="BC370" i="10"/>
  <c r="BC371" i="10"/>
  <c r="BC372" i="10"/>
  <c r="BC373" i="10"/>
  <c r="BC374" i="10"/>
  <c r="BC375" i="10"/>
  <c r="BC376" i="10"/>
  <c r="BC377" i="10"/>
  <c r="BC378" i="10"/>
  <c r="BC379" i="10"/>
  <c r="BC380" i="10"/>
  <c r="BC381" i="10"/>
  <c r="BC382" i="10"/>
  <c r="BC383" i="10"/>
  <c r="BC384" i="10"/>
  <c r="BC385" i="10"/>
  <c r="BC386" i="10"/>
  <c r="BC387" i="10"/>
  <c r="BC388" i="10"/>
  <c r="BC389" i="10"/>
  <c r="BC390" i="10"/>
  <c r="BC391" i="10"/>
  <c r="BC392" i="10"/>
  <c r="BC393" i="10"/>
  <c r="BC394" i="10"/>
  <c r="BC395" i="10"/>
  <c r="BC396" i="10"/>
  <c r="BC397" i="10"/>
  <c r="BC398" i="10"/>
  <c r="BC399" i="10"/>
  <c r="BC400" i="10"/>
  <c r="BC401" i="10"/>
  <c r="BC402" i="10"/>
  <c r="BC403" i="10"/>
  <c r="BC404" i="10"/>
  <c r="BC405" i="10"/>
  <c r="BC406" i="10"/>
  <c r="BC407" i="10"/>
  <c r="BC408" i="10"/>
  <c r="BC409" i="10"/>
  <c r="BC410" i="10"/>
  <c r="BC411" i="10"/>
  <c r="BC412" i="10"/>
  <c r="BC413" i="10"/>
  <c r="BC414" i="10"/>
  <c r="BC415" i="10"/>
  <c r="BC416" i="10"/>
  <c r="BC417" i="10"/>
  <c r="BC418" i="10"/>
  <c r="BC419" i="10"/>
  <c r="BC420" i="10"/>
  <c r="AJ83" i="11"/>
  <c r="AJ79" i="11"/>
  <c r="AJ75" i="11"/>
  <c r="AJ71" i="11"/>
  <c r="AJ67" i="11"/>
  <c r="AJ63" i="11"/>
  <c r="AJ59" i="11"/>
  <c r="AJ55" i="11"/>
  <c r="AJ51" i="11"/>
  <c r="AJ47" i="11"/>
  <c r="AJ43" i="11"/>
  <c r="AJ39" i="11"/>
  <c r="AJ35" i="11"/>
  <c r="AJ31" i="11"/>
  <c r="AJ27" i="11"/>
  <c r="AJ23" i="11"/>
  <c r="AU4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U99" i="10"/>
  <c r="AU100" i="10"/>
  <c r="AU101" i="10"/>
  <c r="AU102" i="10"/>
  <c r="AU103" i="10"/>
  <c r="AU104" i="10"/>
  <c r="AU105" i="10"/>
  <c r="AU106" i="10"/>
  <c r="AU107" i="10"/>
  <c r="AU108" i="10"/>
  <c r="AU109" i="10"/>
  <c r="AU110" i="10"/>
  <c r="AU111" i="10"/>
  <c r="AU112" i="10"/>
  <c r="AU113" i="10"/>
  <c r="AU114" i="10"/>
  <c r="AU115" i="10"/>
  <c r="AU116" i="10"/>
  <c r="AU117" i="10"/>
  <c r="AU118" i="10"/>
  <c r="AU119" i="10"/>
  <c r="AU120" i="10"/>
  <c r="AU121" i="10"/>
  <c r="AU122" i="10"/>
  <c r="AU123" i="10"/>
  <c r="AU124" i="10"/>
  <c r="AU125" i="10"/>
  <c r="AU126" i="10"/>
  <c r="AU127" i="10"/>
  <c r="AU128" i="10"/>
  <c r="AU129" i="10"/>
  <c r="AU130" i="10"/>
  <c r="AU131" i="10"/>
  <c r="AU132" i="10"/>
  <c r="AU133" i="10"/>
  <c r="AU134" i="10"/>
  <c r="AU135" i="10"/>
  <c r="AU136" i="10"/>
  <c r="AU137" i="10"/>
  <c r="AU138" i="10"/>
  <c r="AU139" i="10"/>
  <c r="AU140" i="10"/>
  <c r="AU141" i="10"/>
  <c r="AU142" i="10"/>
  <c r="AU143" i="10"/>
  <c r="AU144" i="10"/>
  <c r="AU145" i="10"/>
  <c r="AU146" i="10"/>
  <c r="AU147" i="10"/>
  <c r="AU148" i="10"/>
  <c r="AU149" i="10"/>
  <c r="AU150" i="10"/>
  <c r="AU151" i="10"/>
  <c r="AU152" i="10"/>
  <c r="AU153" i="10"/>
  <c r="AU154" i="10"/>
  <c r="AU155" i="10"/>
  <c r="AU156" i="10"/>
  <c r="AU157" i="10"/>
  <c r="AU158" i="10"/>
  <c r="AU159" i="10"/>
  <c r="AU160" i="10"/>
  <c r="AU161" i="10"/>
  <c r="AU162" i="10"/>
  <c r="AU163" i="10"/>
  <c r="AU164" i="10"/>
  <c r="AU165" i="10"/>
  <c r="AU166" i="10"/>
  <c r="AU167" i="10"/>
  <c r="AU168" i="10"/>
  <c r="AU169" i="10"/>
  <c r="AU170" i="10"/>
  <c r="AU171" i="10"/>
  <c r="AU172" i="10"/>
  <c r="AU173" i="10"/>
  <c r="AU174" i="10"/>
  <c r="AU175" i="10"/>
  <c r="AU176" i="10"/>
  <c r="AU177" i="10"/>
  <c r="AU178" i="10"/>
  <c r="AU179" i="10"/>
  <c r="AU180" i="10"/>
  <c r="AU181" i="10"/>
  <c r="AU182" i="10"/>
  <c r="AU183" i="10"/>
  <c r="AU184" i="10"/>
  <c r="AU185" i="10"/>
  <c r="AU186" i="10"/>
  <c r="AU187" i="10"/>
  <c r="AU188" i="10"/>
  <c r="AU189" i="10"/>
  <c r="AU190" i="10"/>
  <c r="AU191" i="10"/>
  <c r="AU192" i="10"/>
  <c r="AU193" i="10"/>
  <c r="AU194" i="10"/>
  <c r="AU195" i="10"/>
  <c r="AU196" i="10"/>
  <c r="AU197" i="10"/>
  <c r="AU198" i="10"/>
  <c r="AU199" i="10"/>
  <c r="AU200" i="10"/>
  <c r="AU201" i="10"/>
  <c r="AU202" i="10"/>
  <c r="AU203" i="10"/>
  <c r="AU204" i="10"/>
  <c r="AU205" i="10"/>
  <c r="AU206" i="10"/>
  <c r="AU207" i="10"/>
  <c r="AU208" i="10"/>
  <c r="AU209" i="10"/>
  <c r="AU210" i="10"/>
  <c r="AU211" i="10"/>
  <c r="AU212" i="10"/>
  <c r="AU213" i="10"/>
  <c r="AU214" i="10"/>
  <c r="AU215" i="10"/>
  <c r="AU216" i="10"/>
  <c r="AU217" i="10"/>
  <c r="AU218" i="10"/>
  <c r="AU219" i="10"/>
  <c r="AU220" i="10"/>
  <c r="AU221" i="10"/>
  <c r="AU222" i="10"/>
  <c r="AU223" i="10"/>
  <c r="AU224" i="10"/>
  <c r="AU225" i="10"/>
  <c r="AU226" i="10"/>
  <c r="AU227" i="10"/>
  <c r="AU228" i="10"/>
  <c r="AU229" i="10"/>
  <c r="AU230" i="10"/>
  <c r="AU231" i="10"/>
  <c r="AU232" i="10"/>
  <c r="AU233" i="10"/>
  <c r="AU234" i="10"/>
  <c r="AU235" i="10"/>
  <c r="AU236" i="10"/>
  <c r="AU237" i="10"/>
  <c r="AU238" i="10"/>
  <c r="AU239" i="10"/>
  <c r="AU240" i="10"/>
  <c r="AU241" i="10"/>
  <c r="AU242" i="10"/>
  <c r="AU243" i="10"/>
  <c r="AU244" i="10"/>
  <c r="AU245" i="10"/>
  <c r="AU246" i="10"/>
  <c r="AU247" i="10"/>
  <c r="AU248" i="10"/>
  <c r="AU249" i="10"/>
  <c r="AU250" i="10"/>
  <c r="AU251" i="10"/>
  <c r="AU252" i="10"/>
  <c r="AU253" i="10"/>
  <c r="AU254" i="10"/>
  <c r="AU255" i="10"/>
  <c r="AU256" i="10"/>
  <c r="AU257" i="10"/>
  <c r="AU258" i="10"/>
  <c r="AU259" i="10"/>
  <c r="AU260" i="10"/>
  <c r="AU261" i="10"/>
  <c r="AU262" i="10"/>
  <c r="AU263" i="10"/>
  <c r="AU264" i="10"/>
  <c r="AU265" i="10"/>
  <c r="AU266" i="10"/>
  <c r="AU267" i="10"/>
  <c r="AU268" i="10"/>
  <c r="AU269" i="10"/>
  <c r="AU270" i="10"/>
  <c r="AU271" i="10"/>
  <c r="AU272" i="10"/>
  <c r="AU273" i="10"/>
  <c r="AU274" i="10"/>
  <c r="AU275" i="10"/>
  <c r="AU276" i="10"/>
  <c r="AU277" i="10"/>
  <c r="AU278" i="10"/>
  <c r="AU279" i="10"/>
  <c r="AU280" i="10"/>
  <c r="AU281" i="10"/>
  <c r="AU282" i="10"/>
  <c r="AU283" i="10"/>
  <c r="AU284" i="10"/>
  <c r="AU285" i="10"/>
  <c r="AU286" i="10"/>
  <c r="AU287" i="10"/>
  <c r="AU288" i="10"/>
  <c r="AU289" i="10"/>
  <c r="AU290" i="10"/>
  <c r="AU291" i="10"/>
  <c r="AU292" i="10"/>
  <c r="AU293" i="10"/>
  <c r="AU294" i="10"/>
  <c r="AU295" i="10"/>
  <c r="AU296" i="10"/>
  <c r="AU297" i="10"/>
  <c r="AU298" i="10"/>
  <c r="AU299" i="10"/>
  <c r="AU300" i="10"/>
  <c r="AU301" i="10"/>
  <c r="AU302" i="10"/>
  <c r="AU303" i="10"/>
  <c r="AU304" i="10"/>
  <c r="AU305" i="10"/>
  <c r="AU306" i="10"/>
  <c r="AU307" i="10"/>
  <c r="AU308" i="10"/>
  <c r="AU309" i="10"/>
  <c r="AU310" i="10"/>
  <c r="AU311" i="10"/>
  <c r="AU312" i="10"/>
  <c r="AU313" i="10"/>
  <c r="AU314" i="10"/>
  <c r="AU315" i="10"/>
  <c r="AU316" i="10"/>
  <c r="AU317" i="10"/>
  <c r="AU318" i="10"/>
  <c r="AU319" i="10"/>
  <c r="AU320" i="10"/>
  <c r="AU321" i="10"/>
  <c r="AU322" i="10"/>
  <c r="AU323" i="10"/>
  <c r="AU324" i="10"/>
  <c r="AU325" i="10"/>
  <c r="AU326" i="10"/>
  <c r="AU327" i="10"/>
  <c r="AU328" i="10"/>
  <c r="AU329" i="10"/>
  <c r="AU330" i="10"/>
  <c r="AU331" i="10"/>
  <c r="AU332" i="10"/>
  <c r="AU333" i="10"/>
  <c r="AU334" i="10"/>
  <c r="AU335" i="10"/>
  <c r="AU336" i="10"/>
  <c r="AU337" i="10"/>
  <c r="AU338" i="10"/>
  <c r="AU339" i="10"/>
  <c r="AU340" i="10"/>
  <c r="AU341" i="10"/>
  <c r="AU342" i="10"/>
  <c r="AU343" i="10"/>
  <c r="AU344" i="10"/>
  <c r="AU345" i="10"/>
  <c r="AU346" i="10"/>
  <c r="AU347" i="10"/>
  <c r="AU348" i="10"/>
  <c r="AU349" i="10"/>
  <c r="AU350" i="10"/>
  <c r="AU351" i="10"/>
  <c r="AU352" i="10"/>
  <c r="AU353" i="10"/>
  <c r="AU354" i="10"/>
  <c r="AU355" i="10"/>
  <c r="AU356" i="10"/>
  <c r="AU357" i="10"/>
  <c r="AU358" i="10"/>
  <c r="AU359" i="10"/>
  <c r="AU360" i="10"/>
  <c r="AU361" i="10"/>
  <c r="AU362" i="10"/>
  <c r="AU363" i="10"/>
  <c r="AU364" i="10"/>
  <c r="AU365" i="10"/>
  <c r="AU366" i="10"/>
  <c r="AU367" i="10"/>
  <c r="AU368" i="10"/>
  <c r="AU369" i="10"/>
  <c r="AU370" i="10"/>
  <c r="AU371" i="10"/>
  <c r="AU372" i="10"/>
  <c r="AU373" i="10"/>
  <c r="AU374" i="10"/>
  <c r="AU375" i="10"/>
  <c r="AU376" i="10"/>
  <c r="AU377" i="10"/>
  <c r="AU378" i="10"/>
  <c r="AU379" i="10"/>
  <c r="AU380" i="10"/>
  <c r="AU381" i="10"/>
  <c r="AU382" i="10"/>
  <c r="AU383" i="10"/>
  <c r="AU384" i="10"/>
  <c r="AU385" i="10"/>
  <c r="AU386" i="10"/>
  <c r="AU387" i="10"/>
  <c r="AU388" i="10"/>
  <c r="AU389" i="10"/>
  <c r="AU390" i="10"/>
  <c r="AU391" i="10"/>
  <c r="AU392" i="10"/>
  <c r="AU393" i="10"/>
  <c r="AU394" i="10"/>
  <c r="AU395" i="10"/>
  <c r="AU396" i="10"/>
  <c r="AU397" i="10"/>
  <c r="AU398" i="10"/>
  <c r="AU399" i="10"/>
  <c r="AU400" i="10"/>
  <c r="AU401" i="10"/>
  <c r="AU402" i="10"/>
  <c r="AU403" i="10"/>
  <c r="AU404" i="10"/>
  <c r="AU405" i="10"/>
  <c r="AU406" i="10"/>
  <c r="AU407" i="10"/>
  <c r="AU408" i="10"/>
  <c r="AU409" i="10"/>
  <c r="AU410" i="10"/>
  <c r="AU411" i="10"/>
  <c r="AU412" i="10"/>
  <c r="AU413" i="10"/>
  <c r="AU414" i="10"/>
  <c r="AU415" i="10"/>
  <c r="AU416" i="10"/>
  <c r="AU417" i="10"/>
  <c r="AU418" i="10"/>
  <c r="AU419" i="10"/>
  <c r="AJ419" i="11"/>
  <c r="AJ416" i="11"/>
  <c r="AJ412" i="11"/>
  <c r="AJ408" i="11"/>
  <c r="AJ404" i="11"/>
  <c r="AJ400" i="11"/>
  <c r="AJ396" i="11"/>
  <c r="AJ392" i="11"/>
  <c r="AJ388" i="11"/>
  <c r="AJ384" i="11"/>
  <c r="AJ380" i="11"/>
  <c r="AJ376" i="11"/>
  <c r="AJ372" i="11"/>
  <c r="AJ368" i="11"/>
  <c r="AJ364" i="11"/>
  <c r="AJ360" i="11"/>
  <c r="AJ356" i="11"/>
  <c r="AJ352" i="11"/>
  <c r="AJ348" i="11"/>
  <c r="AJ344" i="11"/>
  <c r="AJ340" i="11"/>
  <c r="AJ336" i="11"/>
  <c r="AJ332" i="11"/>
  <c r="AJ328" i="11"/>
  <c r="AJ324" i="11"/>
  <c r="AJ320" i="11"/>
  <c r="AJ316" i="11"/>
  <c r="AJ312" i="11"/>
  <c r="AJ308" i="11"/>
  <c r="AJ304" i="11"/>
  <c r="AJ300" i="11"/>
  <c r="AJ296" i="11"/>
  <c r="AJ292" i="11"/>
  <c r="AJ288" i="11"/>
  <c r="AJ284" i="11"/>
  <c r="AJ280" i="11"/>
  <c r="AJ276" i="11"/>
  <c r="AJ272" i="11"/>
  <c r="AJ268" i="11"/>
  <c r="AJ264" i="11"/>
  <c r="AJ260" i="11"/>
  <c r="AJ256" i="11"/>
  <c r="AJ252" i="11"/>
  <c r="AJ248" i="11"/>
  <c r="AJ244" i="11"/>
  <c r="AJ240" i="11"/>
  <c r="AJ236" i="11"/>
  <c r="AJ232" i="11"/>
  <c r="AJ228" i="11"/>
  <c r="AJ224" i="11"/>
  <c r="AJ220" i="11"/>
  <c r="AJ216" i="11"/>
  <c r="AJ212" i="11"/>
  <c r="AJ208" i="11"/>
  <c r="AJ204" i="11"/>
  <c r="AJ200" i="11"/>
  <c r="AJ196" i="11"/>
  <c r="AJ192" i="11"/>
  <c r="AJ188" i="11"/>
  <c r="AJ184" i="11"/>
  <c r="AJ180" i="11"/>
  <c r="AJ176" i="11"/>
  <c r="AJ172" i="11"/>
  <c r="AJ168" i="11"/>
  <c r="AJ164" i="11"/>
  <c r="AJ160" i="11"/>
  <c r="AJ156" i="11"/>
  <c r="AJ152" i="11"/>
  <c r="AJ148" i="11"/>
  <c r="AJ144" i="11"/>
  <c r="AJ140" i="11"/>
  <c r="AJ136" i="11"/>
  <c r="AJ132" i="11"/>
  <c r="AJ128" i="11"/>
  <c r="AJ124" i="11"/>
  <c r="AJ120" i="11"/>
  <c r="AJ116" i="11"/>
  <c r="AJ112" i="11"/>
  <c r="AJ108" i="11"/>
  <c r="AJ104" i="11"/>
  <c r="AJ100" i="11"/>
  <c r="AJ96" i="11"/>
  <c r="AJ92" i="11"/>
  <c r="AJ88" i="11"/>
  <c r="AJ84" i="11"/>
  <c r="AJ80" i="11"/>
  <c r="AJ76" i="11"/>
  <c r="AJ72" i="11"/>
  <c r="AJ68" i="11"/>
  <c r="AJ64" i="11"/>
  <c r="AJ60" i="11"/>
  <c r="AJ56" i="11"/>
  <c r="AJ52" i="11"/>
  <c r="AJ48" i="11"/>
  <c r="AJ44" i="11"/>
  <c r="AJ40" i="11"/>
  <c r="AJ36" i="11"/>
  <c r="AJ32" i="11"/>
  <c r="AJ28" i="11"/>
  <c r="AJ24" i="11"/>
  <c r="AJ421" i="11"/>
  <c r="AJ420" i="11"/>
  <c r="BD420" i="10"/>
  <c r="BD421" i="10"/>
  <c r="AN421" i="10"/>
  <c r="AC421" i="10"/>
  <c r="AD421" i="10" s="1"/>
  <c r="AE22" i="10" s="1"/>
  <c r="V414" i="8"/>
  <c r="S415" i="10"/>
  <c r="T414" i="10" s="1"/>
  <c r="R416" i="8"/>
  <c r="U416" i="8" s="1"/>
  <c r="J417" i="8"/>
  <c r="AG420" i="8"/>
  <c r="AN420" i="8"/>
  <c r="AH419" i="8"/>
  <c r="N421" i="10"/>
  <c r="O421" i="10" s="1"/>
  <c r="U421" i="10"/>
  <c r="O420" i="10"/>
  <c r="AL415" i="8"/>
  <c r="AM414" i="8" s="1"/>
  <c r="AL420" i="11" l="1"/>
  <c r="AM419" i="11" s="1"/>
  <c r="V419" i="11"/>
  <c r="R421" i="11"/>
  <c r="U421" i="11" s="1"/>
  <c r="I421" i="10" s="1"/>
  <c r="AN417" i="10"/>
  <c r="AN413" i="10"/>
  <c r="AN409" i="10"/>
  <c r="AN405" i="10"/>
  <c r="AN401" i="10"/>
  <c r="AN397" i="10"/>
  <c r="AN393" i="10"/>
  <c r="AN389" i="10"/>
  <c r="AN385" i="10"/>
  <c r="AN381" i="10"/>
  <c r="AN377" i="10"/>
  <c r="AN373" i="10"/>
  <c r="AN369" i="10"/>
  <c r="AN365" i="10"/>
  <c r="AN361" i="10"/>
  <c r="AN357" i="10"/>
  <c r="AN353" i="10"/>
  <c r="AN349" i="10"/>
  <c r="AN345" i="10"/>
  <c r="AN341" i="10"/>
  <c r="AN337" i="10"/>
  <c r="AN333" i="10"/>
  <c r="AN329" i="10"/>
  <c r="AN325" i="10"/>
  <c r="AN321" i="10"/>
  <c r="AN317" i="10"/>
  <c r="AN313" i="10"/>
  <c r="AN309" i="10"/>
  <c r="AN305" i="10"/>
  <c r="AN301" i="10"/>
  <c r="AN297" i="10"/>
  <c r="AN293" i="10"/>
  <c r="AN289" i="10"/>
  <c r="AN285" i="10"/>
  <c r="AN281" i="10"/>
  <c r="AN277" i="10"/>
  <c r="AN273" i="10"/>
  <c r="AN269" i="10"/>
  <c r="AN265" i="10"/>
  <c r="AN261" i="10"/>
  <c r="AN257" i="10"/>
  <c r="AN253" i="10"/>
  <c r="AN249" i="10"/>
  <c r="AN245" i="10"/>
  <c r="AN241" i="10"/>
  <c r="AN237" i="10"/>
  <c r="AN233" i="10"/>
  <c r="AN229" i="10"/>
  <c r="AN225" i="10"/>
  <c r="AN221" i="10"/>
  <c r="AN217" i="10"/>
  <c r="AN213" i="10"/>
  <c r="AN209" i="10"/>
  <c r="AN205" i="10"/>
  <c r="AN201" i="10"/>
  <c r="AN197" i="10"/>
  <c r="AN193" i="10"/>
  <c r="AN189" i="10"/>
  <c r="AN185" i="10"/>
  <c r="AN181" i="10"/>
  <c r="AN177" i="10"/>
  <c r="AN173" i="10"/>
  <c r="AN169" i="10"/>
  <c r="AN165" i="10"/>
  <c r="AN161" i="10"/>
  <c r="AN157" i="10"/>
  <c r="AN153" i="10"/>
  <c r="AN149" i="10"/>
  <c r="AN145" i="10"/>
  <c r="AN141" i="10"/>
  <c r="AN137" i="10"/>
  <c r="AN133" i="10"/>
  <c r="AN129" i="10"/>
  <c r="AN125" i="10"/>
  <c r="AN121" i="10"/>
  <c r="AN117" i="10"/>
  <c r="AN113" i="10"/>
  <c r="AN109" i="10"/>
  <c r="AN105" i="10"/>
  <c r="AN101" i="10"/>
  <c r="AN97" i="10"/>
  <c r="AN93" i="10"/>
  <c r="AN89" i="10"/>
  <c r="AN85" i="10"/>
  <c r="AN81" i="10"/>
  <c r="AN77" i="10"/>
  <c r="AN73" i="10"/>
  <c r="AN69" i="10"/>
  <c r="AN65" i="10"/>
  <c r="AN61" i="10"/>
  <c r="AN57" i="10"/>
  <c r="AN53" i="10"/>
  <c r="AN49" i="10"/>
  <c r="AN45" i="10"/>
  <c r="AN41" i="10"/>
  <c r="AN37" i="10"/>
  <c r="AN33" i="10"/>
  <c r="AN29" i="10"/>
  <c r="AN25" i="10"/>
  <c r="AV415" i="10"/>
  <c r="AV411" i="10"/>
  <c r="AV407" i="10"/>
  <c r="AV403" i="10"/>
  <c r="AV399" i="10"/>
  <c r="AV395" i="10"/>
  <c r="AV391" i="10"/>
  <c r="AV387" i="10"/>
  <c r="AV383" i="10"/>
  <c r="AV379" i="10"/>
  <c r="AV375" i="10"/>
  <c r="AV371" i="10"/>
  <c r="AV367" i="10"/>
  <c r="AV363" i="10"/>
  <c r="AV359" i="10"/>
  <c r="AV355" i="10"/>
  <c r="AV351" i="10"/>
  <c r="AV347" i="10"/>
  <c r="AV343" i="10"/>
  <c r="AV339" i="10"/>
  <c r="AV335" i="10"/>
  <c r="AV331" i="10"/>
  <c r="AV327" i="10"/>
  <c r="AV323" i="10"/>
  <c r="AV319" i="10"/>
  <c r="AV315" i="10"/>
  <c r="AV311" i="10"/>
  <c r="AV307" i="10"/>
  <c r="AV303" i="10"/>
  <c r="AV299" i="10"/>
  <c r="AV295" i="10"/>
  <c r="AV291" i="10"/>
  <c r="AV287" i="10"/>
  <c r="AV283" i="10"/>
  <c r="AV279" i="10"/>
  <c r="AV275" i="10"/>
  <c r="AV271" i="10"/>
  <c r="AV267" i="10"/>
  <c r="AV263" i="10"/>
  <c r="AV259" i="10"/>
  <c r="AV255" i="10"/>
  <c r="AV251" i="10"/>
  <c r="AV247" i="10"/>
  <c r="AV243" i="10"/>
  <c r="AV239" i="10"/>
  <c r="AV235" i="10"/>
  <c r="AV231" i="10"/>
  <c r="AV227" i="10"/>
  <c r="AV223" i="10"/>
  <c r="AV219" i="10"/>
  <c r="AV215" i="10"/>
  <c r="AV211" i="10"/>
  <c r="AV207" i="10"/>
  <c r="AV203" i="10"/>
  <c r="AV199" i="10"/>
  <c r="AV195" i="10"/>
  <c r="AV191" i="10"/>
  <c r="AV187" i="10"/>
  <c r="AV183" i="10"/>
  <c r="AV179" i="10"/>
  <c r="AV175" i="10"/>
  <c r="AV171" i="10"/>
  <c r="AV167" i="10"/>
  <c r="AV163" i="10"/>
  <c r="AV159" i="10"/>
  <c r="AV155" i="10"/>
  <c r="AV151" i="10"/>
  <c r="AV147" i="10"/>
  <c r="AV143" i="10"/>
  <c r="AV139" i="10"/>
  <c r="AV135" i="10"/>
  <c r="AV131" i="10"/>
  <c r="AV127" i="10"/>
  <c r="AV123" i="10"/>
  <c r="AV119" i="10"/>
  <c r="AV115" i="10"/>
  <c r="AV111" i="10"/>
  <c r="AV416" i="10"/>
  <c r="AV412" i="10"/>
  <c r="AV408" i="10"/>
  <c r="AV404" i="10"/>
  <c r="AV400" i="10"/>
  <c r="AV396" i="10"/>
  <c r="AV392" i="10"/>
  <c r="AV388" i="10"/>
  <c r="AV384" i="10"/>
  <c r="AV380" i="10"/>
  <c r="AV376" i="10"/>
  <c r="AV372" i="10"/>
  <c r="AV368" i="10"/>
  <c r="AV364" i="10"/>
  <c r="AV360" i="10"/>
  <c r="AV356" i="10"/>
  <c r="AV352" i="10"/>
  <c r="AV348" i="10"/>
  <c r="AV344" i="10"/>
  <c r="AV107" i="10"/>
  <c r="AV103" i="10"/>
  <c r="AV99" i="10"/>
  <c r="AV95" i="10"/>
  <c r="AV91" i="10"/>
  <c r="AV87" i="10"/>
  <c r="AV83" i="10"/>
  <c r="AV79" i="10"/>
  <c r="AV75" i="10"/>
  <c r="AV71" i="10"/>
  <c r="AV67" i="10"/>
  <c r="AV63" i="10"/>
  <c r="AV59" i="10"/>
  <c r="AV55" i="10"/>
  <c r="AV51" i="10"/>
  <c r="AV47" i="10"/>
  <c r="AV43" i="10"/>
  <c r="AV39" i="10"/>
  <c r="AV35" i="10"/>
  <c r="AV31" i="10"/>
  <c r="AV27" i="10"/>
  <c r="AV23" i="10"/>
  <c r="BD419" i="10"/>
  <c r="BD415" i="10"/>
  <c r="BD411" i="10"/>
  <c r="BD407" i="10"/>
  <c r="BD403" i="10"/>
  <c r="BD399" i="10"/>
  <c r="BD395" i="10"/>
  <c r="BD391" i="10"/>
  <c r="BD387" i="10"/>
  <c r="BD383" i="10"/>
  <c r="BD379" i="10"/>
  <c r="BD375" i="10"/>
  <c r="BD371" i="10"/>
  <c r="BD367" i="10"/>
  <c r="BD363" i="10"/>
  <c r="BD359" i="10"/>
  <c r="BD355" i="10"/>
  <c r="BD351" i="10"/>
  <c r="BD347" i="10"/>
  <c r="BD343" i="10"/>
  <c r="BD339" i="10"/>
  <c r="BD335" i="10"/>
  <c r="BD331" i="10"/>
  <c r="BD327" i="10"/>
  <c r="BD323" i="10"/>
  <c r="BD319" i="10"/>
  <c r="BD315" i="10"/>
  <c r="BD311" i="10"/>
  <c r="BD307" i="10"/>
  <c r="BD303" i="10"/>
  <c r="BD299" i="10"/>
  <c r="BD295" i="10"/>
  <c r="BD291" i="10"/>
  <c r="BD287" i="10"/>
  <c r="BD283" i="10"/>
  <c r="BD279" i="10"/>
  <c r="BD275" i="10"/>
  <c r="BD271" i="10"/>
  <c r="BD267" i="10"/>
  <c r="BD263" i="10"/>
  <c r="BD259" i="10"/>
  <c r="BD255" i="10"/>
  <c r="BD251" i="10"/>
  <c r="BD247" i="10"/>
  <c r="BD243" i="10"/>
  <c r="BD239" i="10"/>
  <c r="BD235" i="10"/>
  <c r="BD231" i="10"/>
  <c r="BD227" i="10"/>
  <c r="BD223" i="10"/>
  <c r="BD219" i="10"/>
  <c r="BD215" i="10"/>
  <c r="BD211" i="10"/>
  <c r="BD207" i="10"/>
  <c r="BD203" i="10"/>
  <c r="BD199" i="10"/>
  <c r="BD195" i="10"/>
  <c r="BD191" i="10"/>
  <c r="BD187" i="10"/>
  <c r="BD183" i="10"/>
  <c r="BD179" i="10"/>
  <c r="BD175" i="10"/>
  <c r="BD171" i="10"/>
  <c r="BD167" i="10"/>
  <c r="BD163" i="10"/>
  <c r="BD159" i="10"/>
  <c r="BD155" i="10"/>
  <c r="BD151" i="10"/>
  <c r="BD147" i="10"/>
  <c r="BD143" i="10"/>
  <c r="BD139" i="10"/>
  <c r="BD135" i="10"/>
  <c r="BD131" i="10"/>
  <c r="BD127" i="10"/>
  <c r="BD123" i="10"/>
  <c r="BD119" i="10"/>
  <c r="BD115" i="10"/>
  <c r="BD111" i="10"/>
  <c r="BD107" i="10"/>
  <c r="BD103" i="10"/>
  <c r="BD99" i="10"/>
  <c r="BD95" i="10"/>
  <c r="BD91" i="10"/>
  <c r="BD87" i="10"/>
  <c r="BD83" i="10"/>
  <c r="BD79" i="10"/>
  <c r="BD75" i="10"/>
  <c r="BD71" i="10"/>
  <c r="BD67" i="10"/>
  <c r="BD63" i="10"/>
  <c r="BD59" i="10"/>
  <c r="BD55" i="10"/>
  <c r="BD51" i="10"/>
  <c r="BD47" i="10"/>
  <c r="BD43" i="10"/>
  <c r="BD39" i="10"/>
  <c r="BD35" i="10"/>
  <c r="BD31" i="10"/>
  <c r="BD27" i="10"/>
  <c r="AN419" i="10"/>
  <c r="AN35" i="10"/>
  <c r="AN31" i="10"/>
  <c r="AN27" i="10"/>
  <c r="AN23" i="10"/>
  <c r="AV340" i="10"/>
  <c r="AV336" i="10"/>
  <c r="AV332" i="10"/>
  <c r="AV328" i="10"/>
  <c r="AV324" i="10"/>
  <c r="AV320" i="10"/>
  <c r="AV316" i="10"/>
  <c r="AV312" i="10"/>
  <c r="AV308" i="10"/>
  <c r="AV304" i="10"/>
  <c r="AV300" i="10"/>
  <c r="AV296" i="10"/>
  <c r="AV292" i="10"/>
  <c r="AV288" i="10"/>
  <c r="AV284" i="10"/>
  <c r="AV280" i="10"/>
  <c r="AV276" i="10"/>
  <c r="AV272" i="10"/>
  <c r="AV268" i="10"/>
  <c r="AV264" i="10"/>
  <c r="AV260" i="10"/>
  <c r="AV256" i="10"/>
  <c r="AV252" i="10"/>
  <c r="AV248" i="10"/>
  <c r="AV244" i="10"/>
  <c r="AV240" i="10"/>
  <c r="AV236" i="10"/>
  <c r="AV232" i="10"/>
  <c r="AV228" i="10"/>
  <c r="AV224" i="10"/>
  <c r="AV220" i="10"/>
  <c r="AV216" i="10"/>
  <c r="AV212" i="10"/>
  <c r="AV208" i="10"/>
  <c r="AV204" i="10"/>
  <c r="AV200" i="10"/>
  <c r="AV196" i="10"/>
  <c r="AV192" i="10"/>
  <c r="AV188" i="10"/>
  <c r="AV184" i="10"/>
  <c r="AV180" i="10"/>
  <c r="AV176" i="10"/>
  <c r="AV172" i="10"/>
  <c r="AV168" i="10"/>
  <c r="AV164" i="10"/>
  <c r="AV160" i="10"/>
  <c r="AV156" i="10"/>
  <c r="AV152" i="10"/>
  <c r="AV148" i="10"/>
  <c r="AV144" i="10"/>
  <c r="AV140" i="10"/>
  <c r="AV136" i="10"/>
  <c r="AV132" i="10"/>
  <c r="AV128" i="10"/>
  <c r="AV124" i="10"/>
  <c r="AV120" i="10"/>
  <c r="AV116" i="10"/>
  <c r="AV112" i="10"/>
  <c r="AV108" i="10"/>
  <c r="AV104" i="10"/>
  <c r="AV100" i="10"/>
  <c r="AV96" i="10"/>
  <c r="AV92" i="10"/>
  <c r="AV88" i="10"/>
  <c r="AV84" i="10"/>
  <c r="AV80" i="10"/>
  <c r="AV76" i="10"/>
  <c r="AV72" i="10"/>
  <c r="AV68" i="10"/>
  <c r="AV64" i="10"/>
  <c r="AV60" i="10"/>
  <c r="AV56" i="10"/>
  <c r="AV52" i="10"/>
  <c r="AV48" i="10"/>
  <c r="AV44" i="10"/>
  <c r="AV40" i="10"/>
  <c r="AV36" i="10"/>
  <c r="AV32" i="10"/>
  <c r="AV28" i="10"/>
  <c r="AV24" i="10"/>
  <c r="BD416" i="10"/>
  <c r="BD412" i="10"/>
  <c r="BD408" i="10"/>
  <c r="BD404" i="10"/>
  <c r="BD400" i="10"/>
  <c r="BD396" i="10"/>
  <c r="BD392" i="10"/>
  <c r="BD388" i="10"/>
  <c r="BD384" i="10"/>
  <c r="BD380" i="10"/>
  <c r="BD376" i="10"/>
  <c r="BD372" i="10"/>
  <c r="BD368" i="10"/>
  <c r="BD364" i="10"/>
  <c r="BD360" i="10"/>
  <c r="BD356" i="10"/>
  <c r="BD352" i="10"/>
  <c r="BD348" i="10"/>
  <c r="BD344" i="10"/>
  <c r="BD340" i="10"/>
  <c r="BD336" i="10"/>
  <c r="BD332" i="10"/>
  <c r="BD328" i="10"/>
  <c r="BD324" i="10"/>
  <c r="BD320" i="10"/>
  <c r="BD316" i="10"/>
  <c r="BD312" i="10"/>
  <c r="BD308" i="10"/>
  <c r="BD304" i="10"/>
  <c r="BD300" i="10"/>
  <c r="BD296" i="10"/>
  <c r="BD292" i="10"/>
  <c r="BD288" i="10"/>
  <c r="BD284" i="10"/>
  <c r="BD280" i="10"/>
  <c r="BD276" i="10"/>
  <c r="BD272" i="10"/>
  <c r="BD268" i="10"/>
  <c r="BD264" i="10"/>
  <c r="BD260" i="10"/>
  <c r="BD256" i="10"/>
  <c r="BD252" i="10"/>
  <c r="BD248" i="10"/>
  <c r="BD244" i="10"/>
  <c r="BD240" i="10"/>
  <c r="BD236" i="10"/>
  <c r="BD232" i="10"/>
  <c r="BD228" i="10"/>
  <c r="BD224" i="10"/>
  <c r="BD220" i="10"/>
  <c r="BD216" i="10"/>
  <c r="BD212" i="10"/>
  <c r="BD208" i="10"/>
  <c r="BD204" i="10"/>
  <c r="BD200" i="10"/>
  <c r="BD196" i="10"/>
  <c r="BD192" i="10"/>
  <c r="BD188" i="10"/>
  <c r="BD184" i="10"/>
  <c r="BD180" i="10"/>
  <c r="BD176" i="10"/>
  <c r="BD172" i="10"/>
  <c r="BD168" i="10"/>
  <c r="BD164" i="10"/>
  <c r="BD160" i="10"/>
  <c r="BD156" i="10"/>
  <c r="BD152" i="10"/>
  <c r="BD148" i="10"/>
  <c r="BD144" i="10"/>
  <c r="BD140" i="10"/>
  <c r="BD136" i="10"/>
  <c r="BD132" i="10"/>
  <c r="BD128" i="10"/>
  <c r="BD124" i="10"/>
  <c r="BD120" i="10"/>
  <c r="BD116" i="10"/>
  <c r="BD112" i="10"/>
  <c r="BD108" i="10"/>
  <c r="BD104" i="10"/>
  <c r="BD100" i="10"/>
  <c r="BD96" i="10"/>
  <c r="BD92" i="10"/>
  <c r="BD88" i="10"/>
  <c r="BD84" i="10"/>
  <c r="BD80" i="10"/>
  <c r="BD76" i="10"/>
  <c r="BD72" i="10"/>
  <c r="BD68" i="10"/>
  <c r="BD64" i="10"/>
  <c r="BD60" i="10"/>
  <c r="BD56" i="10"/>
  <c r="BD52" i="10"/>
  <c r="BD48" i="10"/>
  <c r="BD44" i="10"/>
  <c r="BD40" i="10"/>
  <c r="BD36" i="10"/>
  <c r="BD32" i="10"/>
  <c r="BD28" i="10"/>
  <c r="BD24" i="10"/>
  <c r="AN416" i="10"/>
  <c r="AN412" i="10"/>
  <c r="AN408" i="10"/>
  <c r="AN404" i="10"/>
  <c r="AN400" i="10"/>
  <c r="AN396" i="10"/>
  <c r="AN392" i="10"/>
  <c r="AN388" i="10"/>
  <c r="AN384" i="10"/>
  <c r="AN380" i="10"/>
  <c r="AN376" i="10"/>
  <c r="AN372" i="10"/>
  <c r="AN368" i="10"/>
  <c r="AN364" i="10"/>
  <c r="AN360" i="10"/>
  <c r="AN356" i="10"/>
  <c r="AN352" i="10"/>
  <c r="AN348" i="10"/>
  <c r="AN344" i="10"/>
  <c r="AN340" i="10"/>
  <c r="AN336" i="10"/>
  <c r="AN332" i="10"/>
  <c r="AN328" i="10"/>
  <c r="AN324" i="10"/>
  <c r="AN320" i="10"/>
  <c r="AN316" i="10"/>
  <c r="AN312" i="10"/>
  <c r="AN308" i="10"/>
  <c r="AN304" i="10"/>
  <c r="AN300" i="10"/>
  <c r="AN296" i="10"/>
  <c r="AN292" i="10"/>
  <c r="AN288" i="10"/>
  <c r="AN284" i="10"/>
  <c r="AN280" i="10"/>
  <c r="AN276" i="10"/>
  <c r="AN272" i="10"/>
  <c r="AN268" i="10"/>
  <c r="AN264" i="10"/>
  <c r="AN260" i="10"/>
  <c r="AN256" i="10"/>
  <c r="AN252" i="10"/>
  <c r="AN248" i="10"/>
  <c r="AN244" i="10"/>
  <c r="AN240" i="10"/>
  <c r="AN236" i="10"/>
  <c r="AN232" i="10"/>
  <c r="AN228" i="10"/>
  <c r="AN224" i="10"/>
  <c r="AN220" i="10"/>
  <c r="AN216" i="10"/>
  <c r="AN212" i="10"/>
  <c r="AN208" i="10"/>
  <c r="AN204" i="10"/>
  <c r="AN200" i="10"/>
  <c r="AN196" i="10"/>
  <c r="AN192" i="10"/>
  <c r="AN188" i="10"/>
  <c r="AN184" i="10"/>
  <c r="AN180" i="10"/>
  <c r="AN176" i="10"/>
  <c r="AN172" i="10"/>
  <c r="AN168" i="10"/>
  <c r="AN164" i="10"/>
  <c r="AN160" i="10"/>
  <c r="AN156" i="10"/>
  <c r="AN152" i="10"/>
  <c r="AN148" i="10"/>
  <c r="AN144" i="10"/>
  <c r="AN140" i="10"/>
  <c r="AN136" i="10"/>
  <c r="AN132" i="10"/>
  <c r="AN128" i="10"/>
  <c r="AN124" i="10"/>
  <c r="AN120" i="10"/>
  <c r="AN116" i="10"/>
  <c r="AV418" i="10"/>
  <c r="AV419" i="10"/>
  <c r="AV414" i="10"/>
  <c r="AV410" i="10"/>
  <c r="AV406" i="10"/>
  <c r="AV402" i="10"/>
  <c r="AV398" i="10"/>
  <c r="AV394" i="10"/>
  <c r="AV390" i="10"/>
  <c r="AV386" i="10"/>
  <c r="AV382" i="10"/>
  <c r="AV378" i="10"/>
  <c r="AV374" i="10"/>
  <c r="AV370" i="10"/>
  <c r="AV366" i="10"/>
  <c r="AV362" i="10"/>
  <c r="AV358" i="10"/>
  <c r="AV354" i="10"/>
  <c r="AV350" i="10"/>
  <c r="AV346" i="10"/>
  <c r="AV342" i="10"/>
  <c r="AV338" i="10"/>
  <c r="AV334" i="10"/>
  <c r="AV330" i="10"/>
  <c r="AV326" i="10"/>
  <c r="AV322" i="10"/>
  <c r="AV318" i="10"/>
  <c r="AV314" i="10"/>
  <c r="AV310" i="10"/>
  <c r="AV306" i="10"/>
  <c r="AV302" i="10"/>
  <c r="AV298" i="10"/>
  <c r="AV294" i="10"/>
  <c r="AV290" i="10"/>
  <c r="AV286" i="10"/>
  <c r="AV282" i="10"/>
  <c r="AV278" i="10"/>
  <c r="AV274" i="10"/>
  <c r="AV417" i="10"/>
  <c r="AV413" i="10"/>
  <c r="AV409" i="10"/>
  <c r="AV405" i="10"/>
  <c r="AV401" i="10"/>
  <c r="AV397" i="10"/>
  <c r="AV393" i="10"/>
  <c r="AV389" i="10"/>
  <c r="AV385" i="10"/>
  <c r="AV381" i="10"/>
  <c r="AV377" i="10"/>
  <c r="AV373" i="10"/>
  <c r="AV369" i="10"/>
  <c r="AV365" i="10"/>
  <c r="AV361" i="10"/>
  <c r="AV357" i="10"/>
  <c r="AV353" i="10"/>
  <c r="AV349" i="10"/>
  <c r="AV345" i="10"/>
  <c r="AV341" i="10"/>
  <c r="AV337" i="10"/>
  <c r="AV333" i="10"/>
  <c r="AV329" i="10"/>
  <c r="AV325" i="10"/>
  <c r="AV321" i="10"/>
  <c r="AV317" i="10"/>
  <c r="AV313" i="10"/>
  <c r="AV309" i="10"/>
  <c r="AV305" i="10"/>
  <c r="AV301" i="10"/>
  <c r="AV297" i="10"/>
  <c r="AV293" i="10"/>
  <c r="AV289" i="10"/>
  <c r="AV285" i="10"/>
  <c r="AV281" i="10"/>
  <c r="AV277" i="10"/>
  <c r="AV273" i="10"/>
  <c r="AV269" i="10"/>
  <c r="AV265" i="10"/>
  <c r="AV261" i="10"/>
  <c r="AV257" i="10"/>
  <c r="AV253" i="10"/>
  <c r="AV249" i="10"/>
  <c r="AV245" i="10"/>
  <c r="AV241" i="10"/>
  <c r="AV237" i="10"/>
  <c r="AV233" i="10"/>
  <c r="AV229" i="10"/>
  <c r="AV225" i="10"/>
  <c r="AV221" i="10"/>
  <c r="AV217" i="10"/>
  <c r="AV213" i="10"/>
  <c r="AV209" i="10"/>
  <c r="AV205" i="10"/>
  <c r="AV201" i="10"/>
  <c r="AV197" i="10"/>
  <c r="AV193" i="10"/>
  <c r="AV189" i="10"/>
  <c r="AV185" i="10"/>
  <c r="AV181" i="10"/>
  <c r="AV177" i="10"/>
  <c r="AV173" i="10"/>
  <c r="AV169" i="10"/>
  <c r="AV165" i="10"/>
  <c r="AV161" i="10"/>
  <c r="AV157" i="10"/>
  <c r="AV153" i="10"/>
  <c r="AV149" i="10"/>
  <c r="AV145" i="10"/>
  <c r="AV141" i="10"/>
  <c r="AV137" i="10"/>
  <c r="AV133" i="10"/>
  <c r="AV129" i="10"/>
  <c r="AV125" i="10"/>
  <c r="AV121" i="10"/>
  <c r="AV117" i="10"/>
  <c r="AV113" i="10"/>
  <c r="AV109" i="10"/>
  <c r="AV105" i="10"/>
  <c r="AV101" i="10"/>
  <c r="AV97" i="10"/>
  <c r="AV93" i="10"/>
  <c r="AV89" i="10"/>
  <c r="AV85" i="10"/>
  <c r="AV81" i="10"/>
  <c r="AV77" i="10"/>
  <c r="AV73" i="10"/>
  <c r="AV69" i="10"/>
  <c r="AV65" i="10"/>
  <c r="AV61" i="10"/>
  <c r="AV57" i="10"/>
  <c r="AV53" i="10"/>
  <c r="AV49" i="10"/>
  <c r="AV45" i="10"/>
  <c r="AV41" i="10"/>
  <c r="AV37" i="10"/>
  <c r="AV33" i="10"/>
  <c r="AV29" i="10"/>
  <c r="AV25" i="10"/>
  <c r="BD417" i="10"/>
  <c r="BD413" i="10"/>
  <c r="BD409" i="10"/>
  <c r="BD405" i="10"/>
  <c r="AV421" i="10"/>
  <c r="AV420" i="10"/>
  <c r="AV270" i="10"/>
  <c r="AV266" i="10"/>
  <c r="AV262" i="10"/>
  <c r="AV258" i="10"/>
  <c r="AV254" i="10"/>
  <c r="AV250" i="10"/>
  <c r="AV246" i="10"/>
  <c r="AV242" i="10"/>
  <c r="AV238" i="10"/>
  <c r="AV234" i="10"/>
  <c r="AV230" i="10"/>
  <c r="AV226" i="10"/>
  <c r="AV222" i="10"/>
  <c r="AV218" i="10"/>
  <c r="AV214" i="10"/>
  <c r="AV210" i="10"/>
  <c r="AV206" i="10"/>
  <c r="AV202" i="10"/>
  <c r="AV198" i="10"/>
  <c r="AV194" i="10"/>
  <c r="AV190" i="10"/>
  <c r="AV186" i="10"/>
  <c r="AV182" i="10"/>
  <c r="AV178" i="10"/>
  <c r="AV174" i="10"/>
  <c r="AV170" i="10"/>
  <c r="AV166" i="10"/>
  <c r="AV162" i="10"/>
  <c r="AV158" i="10"/>
  <c r="AV154" i="10"/>
  <c r="AV150" i="10"/>
  <c r="AV146" i="10"/>
  <c r="AV142" i="10"/>
  <c r="AV138" i="10"/>
  <c r="AV134" i="10"/>
  <c r="AV130" i="10"/>
  <c r="AV126" i="10"/>
  <c r="AV122" i="10"/>
  <c r="AV118" i="10"/>
  <c r="AV114" i="10"/>
  <c r="AV110" i="10"/>
  <c r="AV106" i="10"/>
  <c r="AV102" i="10"/>
  <c r="AV98" i="10"/>
  <c r="AV94" i="10"/>
  <c r="AV90" i="10"/>
  <c r="AV86" i="10"/>
  <c r="AV82" i="10"/>
  <c r="AV78" i="10"/>
  <c r="AV74" i="10"/>
  <c r="AV70" i="10"/>
  <c r="AV66" i="10"/>
  <c r="AV62" i="10"/>
  <c r="AV58" i="10"/>
  <c r="AV54" i="10"/>
  <c r="AV50" i="10"/>
  <c r="AV46" i="10"/>
  <c r="AV42" i="10"/>
  <c r="AV38" i="10"/>
  <c r="AV34" i="10"/>
  <c r="AV30" i="10"/>
  <c r="AV26" i="10"/>
  <c r="AV22" i="10"/>
  <c r="BD418" i="10"/>
  <c r="BD414" i="10"/>
  <c r="BD410" i="10"/>
  <c r="BD406" i="10"/>
  <c r="BD402" i="10"/>
  <c r="BD398" i="10"/>
  <c r="BD394" i="10"/>
  <c r="BD390" i="10"/>
  <c r="BD386" i="10"/>
  <c r="BD382" i="10"/>
  <c r="BD378" i="10"/>
  <c r="BD374" i="10"/>
  <c r="BD370" i="10"/>
  <c r="BD366" i="10"/>
  <c r="BD362" i="10"/>
  <c r="BD358" i="10"/>
  <c r="BD354" i="10"/>
  <c r="BD350" i="10"/>
  <c r="BD346" i="10"/>
  <c r="BD342" i="10"/>
  <c r="BD338" i="10"/>
  <c r="BD334" i="10"/>
  <c r="BD330" i="10"/>
  <c r="BD326" i="10"/>
  <c r="BD322" i="10"/>
  <c r="BD318" i="10"/>
  <c r="BD314" i="10"/>
  <c r="BD310" i="10"/>
  <c r="BD306" i="10"/>
  <c r="BD302" i="10"/>
  <c r="BD298" i="10"/>
  <c r="BD294" i="10"/>
  <c r="BD290" i="10"/>
  <c r="BD286" i="10"/>
  <c r="BD282" i="10"/>
  <c r="BD278" i="10"/>
  <c r="BD274" i="10"/>
  <c r="BD270" i="10"/>
  <c r="BD266" i="10"/>
  <c r="BD262" i="10"/>
  <c r="BD258" i="10"/>
  <c r="BD254" i="10"/>
  <c r="BD250" i="10"/>
  <c r="BD246" i="10"/>
  <c r="BD242" i="10"/>
  <c r="BD238" i="10"/>
  <c r="BD234" i="10"/>
  <c r="BD230" i="10"/>
  <c r="BD226" i="10"/>
  <c r="BD222" i="10"/>
  <c r="BD218" i="10"/>
  <c r="BD214" i="10"/>
  <c r="BD210" i="10"/>
  <c r="BD206" i="10"/>
  <c r="BD202" i="10"/>
  <c r="BD198" i="10"/>
  <c r="BD194" i="10"/>
  <c r="BD190" i="10"/>
  <c r="BD186" i="10"/>
  <c r="BD182" i="10"/>
  <c r="BD178" i="10"/>
  <c r="BD174" i="10"/>
  <c r="BD170" i="10"/>
  <c r="BD166" i="10"/>
  <c r="BD162" i="10"/>
  <c r="BD158" i="10"/>
  <c r="BD154" i="10"/>
  <c r="BD150" i="10"/>
  <c r="BD146" i="10"/>
  <c r="BD142" i="10"/>
  <c r="BD138" i="10"/>
  <c r="BD134" i="10"/>
  <c r="BD130" i="10"/>
  <c r="BD126" i="10"/>
  <c r="BD122" i="10"/>
  <c r="BD118" i="10"/>
  <c r="BD114" i="10"/>
  <c r="BD110" i="10"/>
  <c r="BD106" i="10"/>
  <c r="BD102" i="10"/>
  <c r="BD98" i="10"/>
  <c r="BD94" i="10"/>
  <c r="BD90" i="10"/>
  <c r="BD86" i="10"/>
  <c r="BD82" i="10"/>
  <c r="BD78" i="10"/>
  <c r="BD74" i="10"/>
  <c r="BD70" i="10"/>
  <c r="BD66" i="10"/>
  <c r="BD62" i="10"/>
  <c r="BD58" i="10"/>
  <c r="BD54" i="10"/>
  <c r="BD50" i="10"/>
  <c r="BD46" i="10"/>
  <c r="BD42" i="10"/>
  <c r="BD38" i="10"/>
  <c r="BD34" i="10"/>
  <c r="BD30" i="10"/>
  <c r="BD26" i="10"/>
  <c r="BD23" i="10"/>
  <c r="AN415" i="10"/>
  <c r="AN411" i="10"/>
  <c r="AN407" i="10"/>
  <c r="AN403" i="10"/>
  <c r="AN399" i="10"/>
  <c r="AN395" i="10"/>
  <c r="AN391" i="10"/>
  <c r="AN387" i="10"/>
  <c r="AN383" i="10"/>
  <c r="AN379" i="10"/>
  <c r="AN375" i="10"/>
  <c r="AN371" i="10"/>
  <c r="AN367" i="10"/>
  <c r="AN363" i="10"/>
  <c r="AN359" i="10"/>
  <c r="AN355" i="10"/>
  <c r="AN351" i="10"/>
  <c r="AN347" i="10"/>
  <c r="AN343" i="10"/>
  <c r="AN339" i="10"/>
  <c r="AN335" i="10"/>
  <c r="AN331" i="10"/>
  <c r="AN327" i="10"/>
  <c r="AN323" i="10"/>
  <c r="AN319" i="10"/>
  <c r="AN315" i="10"/>
  <c r="AN311" i="10"/>
  <c r="AN307" i="10"/>
  <c r="AN303" i="10"/>
  <c r="AN299" i="10"/>
  <c r="AN295" i="10"/>
  <c r="AN291" i="10"/>
  <c r="AN287" i="10"/>
  <c r="AN283" i="10"/>
  <c r="AN279" i="10"/>
  <c r="AN275" i="10"/>
  <c r="AN271" i="10"/>
  <c r="AN267" i="10"/>
  <c r="AN263" i="10"/>
  <c r="AN259" i="10"/>
  <c r="AN255" i="10"/>
  <c r="AN251" i="10"/>
  <c r="AN247" i="10"/>
  <c r="AN243" i="10"/>
  <c r="AN239" i="10"/>
  <c r="AN235" i="10"/>
  <c r="AN231" i="10"/>
  <c r="AN227" i="10"/>
  <c r="AN223" i="10"/>
  <c r="AN219" i="10"/>
  <c r="AN215" i="10"/>
  <c r="AN211" i="10"/>
  <c r="AN207" i="10"/>
  <c r="AN203" i="10"/>
  <c r="AN199" i="10"/>
  <c r="AN195" i="10"/>
  <c r="AN191" i="10"/>
  <c r="AN187" i="10"/>
  <c r="AN183" i="10"/>
  <c r="AN179" i="10"/>
  <c r="AN175" i="10"/>
  <c r="AN171" i="10"/>
  <c r="AN167" i="10"/>
  <c r="AN163" i="10"/>
  <c r="AN159" i="10"/>
  <c r="AN155" i="10"/>
  <c r="AN151" i="10"/>
  <c r="AN147" i="10"/>
  <c r="AN143" i="10"/>
  <c r="AN139" i="10"/>
  <c r="AN135" i="10"/>
  <c r="AN131" i="10"/>
  <c r="AN127" i="10"/>
  <c r="AN123" i="10"/>
  <c r="AN119" i="10"/>
  <c r="AN115" i="10"/>
  <c r="AN111" i="10"/>
  <c r="AN107" i="10"/>
  <c r="AN103" i="10"/>
  <c r="AN99" i="10"/>
  <c r="AN95" i="10"/>
  <c r="AN91" i="10"/>
  <c r="AN87" i="10"/>
  <c r="AN83" i="10"/>
  <c r="AN79" i="10"/>
  <c r="AN75" i="10"/>
  <c r="AN71" i="10"/>
  <c r="AN67" i="10"/>
  <c r="AN63" i="10"/>
  <c r="AN59" i="10"/>
  <c r="AN55" i="10"/>
  <c r="AN51" i="10"/>
  <c r="AN47" i="10"/>
  <c r="AN43" i="10"/>
  <c r="AN39" i="10"/>
  <c r="BD401" i="10"/>
  <c r="BD397" i="10"/>
  <c r="BD393" i="10"/>
  <c r="BD389" i="10"/>
  <c r="BD385" i="10"/>
  <c r="BD381" i="10"/>
  <c r="BD377" i="10"/>
  <c r="BD373" i="10"/>
  <c r="BD369" i="10"/>
  <c r="BD365" i="10"/>
  <c r="BD361" i="10"/>
  <c r="BD357" i="10"/>
  <c r="BD353" i="10"/>
  <c r="BD349" i="10"/>
  <c r="BD345" i="10"/>
  <c r="BD341" i="10"/>
  <c r="BD337" i="10"/>
  <c r="BD333" i="10"/>
  <c r="BD329" i="10"/>
  <c r="BD325" i="10"/>
  <c r="BD321" i="10"/>
  <c r="BD317" i="10"/>
  <c r="BD313" i="10"/>
  <c r="BD309" i="10"/>
  <c r="BD305" i="10"/>
  <c r="BD301" i="10"/>
  <c r="BD297" i="10"/>
  <c r="BD293" i="10"/>
  <c r="BD289" i="10"/>
  <c r="BD285" i="10"/>
  <c r="BD281" i="10"/>
  <c r="BD277" i="10"/>
  <c r="BD273" i="10"/>
  <c r="BD269" i="10"/>
  <c r="BD265" i="10"/>
  <c r="BD261" i="10"/>
  <c r="BD257" i="10"/>
  <c r="BD253" i="10"/>
  <c r="BD249" i="10"/>
  <c r="BD245" i="10"/>
  <c r="BD241" i="10"/>
  <c r="BD237" i="10"/>
  <c r="BD233" i="10"/>
  <c r="BD229" i="10"/>
  <c r="BD225" i="10"/>
  <c r="BD221" i="10"/>
  <c r="BD217" i="10"/>
  <c r="BD213" i="10"/>
  <c r="BD209" i="10"/>
  <c r="BD205" i="10"/>
  <c r="BD201" i="10"/>
  <c r="BD197" i="10"/>
  <c r="BD193" i="10"/>
  <c r="BD189" i="10"/>
  <c r="BD185" i="10"/>
  <c r="BD181" i="10"/>
  <c r="BD177" i="10"/>
  <c r="BD173" i="10"/>
  <c r="BD169" i="10"/>
  <c r="BD165" i="10"/>
  <c r="BD161" i="10"/>
  <c r="BD157" i="10"/>
  <c r="BD153" i="10"/>
  <c r="BD149" i="10"/>
  <c r="BD145" i="10"/>
  <c r="BD141" i="10"/>
  <c r="BD137" i="10"/>
  <c r="BD133" i="10"/>
  <c r="BD129" i="10"/>
  <c r="BD125" i="10"/>
  <c r="BD121" i="10"/>
  <c r="BD117" i="10"/>
  <c r="BD113" i="10"/>
  <c r="BD109" i="10"/>
  <c r="BD105" i="10"/>
  <c r="BD101" i="10"/>
  <c r="BD97" i="10"/>
  <c r="BD93" i="10"/>
  <c r="BD89" i="10"/>
  <c r="BD85" i="10"/>
  <c r="BD81" i="10"/>
  <c r="BD77" i="10"/>
  <c r="BD73" i="10"/>
  <c r="BD69" i="10"/>
  <c r="BD65" i="10"/>
  <c r="BD61" i="10"/>
  <c r="BD57" i="10"/>
  <c r="BD53" i="10"/>
  <c r="BD49" i="10"/>
  <c r="BD45" i="10"/>
  <c r="BD41" i="10"/>
  <c r="BD37" i="10"/>
  <c r="BD33" i="10"/>
  <c r="BD29" i="10"/>
  <c r="BD25" i="10"/>
  <c r="BD22" i="10"/>
  <c r="AN418" i="10"/>
  <c r="AN414" i="10"/>
  <c r="AN410" i="10"/>
  <c r="AN406" i="10"/>
  <c r="AN402" i="10"/>
  <c r="AN398" i="10"/>
  <c r="AN394" i="10"/>
  <c r="AN390" i="10"/>
  <c r="AN386" i="10"/>
  <c r="AN382" i="10"/>
  <c r="AN378" i="10"/>
  <c r="AN374" i="10"/>
  <c r="AN370" i="10"/>
  <c r="AN366" i="10"/>
  <c r="AN362" i="10"/>
  <c r="AN358" i="10"/>
  <c r="AN354" i="10"/>
  <c r="AN350" i="10"/>
  <c r="AN346" i="10"/>
  <c r="AN342" i="10"/>
  <c r="AN338" i="10"/>
  <c r="AN334" i="10"/>
  <c r="AN330" i="10"/>
  <c r="AN326" i="10"/>
  <c r="AN322" i="10"/>
  <c r="AN318" i="10"/>
  <c r="AN314" i="10"/>
  <c r="AN310" i="10"/>
  <c r="AN306" i="10"/>
  <c r="AN302" i="10"/>
  <c r="AN298" i="10"/>
  <c r="AN294" i="10"/>
  <c r="AN290" i="10"/>
  <c r="AN286" i="10"/>
  <c r="AN282" i="10"/>
  <c r="AN278" i="10"/>
  <c r="AN274" i="10"/>
  <c r="AN270" i="10"/>
  <c r="AN266" i="10"/>
  <c r="AN262" i="10"/>
  <c r="AN258" i="10"/>
  <c r="AN254" i="10"/>
  <c r="AN250" i="10"/>
  <c r="AN246" i="10"/>
  <c r="AN242" i="10"/>
  <c r="AN238" i="10"/>
  <c r="AN234" i="10"/>
  <c r="AN230" i="10"/>
  <c r="AN226" i="10"/>
  <c r="AN222" i="10"/>
  <c r="AN218" i="10"/>
  <c r="AN214" i="10"/>
  <c r="AN210" i="10"/>
  <c r="AN206" i="10"/>
  <c r="AN202" i="10"/>
  <c r="AN198" i="10"/>
  <c r="AN194" i="10"/>
  <c r="AN190" i="10"/>
  <c r="AN186" i="10"/>
  <c r="AN182" i="10"/>
  <c r="AN178" i="10"/>
  <c r="AN174" i="10"/>
  <c r="AN170" i="10"/>
  <c r="AN166" i="10"/>
  <c r="AN162" i="10"/>
  <c r="AN158" i="10"/>
  <c r="AN154" i="10"/>
  <c r="AN150" i="10"/>
  <c r="AN146" i="10"/>
  <c r="AN142" i="10"/>
  <c r="AN138" i="10"/>
  <c r="AN134" i="10"/>
  <c r="AN130" i="10"/>
  <c r="AN126" i="10"/>
  <c r="AN112" i="10"/>
  <c r="AN108" i="10"/>
  <c r="AN104" i="10"/>
  <c r="AN100" i="10"/>
  <c r="AN96" i="10"/>
  <c r="AN92" i="10"/>
  <c r="AN88" i="10"/>
  <c r="AN84" i="10"/>
  <c r="AN80" i="10"/>
  <c r="AN76" i="10"/>
  <c r="AN72" i="10"/>
  <c r="AN68" i="10"/>
  <c r="AN64" i="10"/>
  <c r="AN60" i="10"/>
  <c r="AN56" i="10"/>
  <c r="AN52" i="10"/>
  <c r="AN48" i="10"/>
  <c r="AN44" i="10"/>
  <c r="AN40" i="10"/>
  <c r="AN36" i="10"/>
  <c r="AN32" i="10"/>
  <c r="AN28" i="10"/>
  <c r="AN24" i="10"/>
  <c r="AO43" i="11"/>
  <c r="P419" i="10"/>
  <c r="AE23" i="10"/>
  <c r="AF22" i="10" s="1"/>
  <c r="AE24" i="10"/>
  <c r="AE25" i="10"/>
  <c r="AE26" i="10"/>
  <c r="AE27" i="10"/>
  <c r="AF26" i="10" s="1"/>
  <c r="AE28" i="10"/>
  <c r="AE29" i="10"/>
  <c r="AE30" i="10"/>
  <c r="AE31" i="10"/>
  <c r="AF30" i="10" s="1"/>
  <c r="AE32" i="10"/>
  <c r="AE33" i="10"/>
  <c r="AE34" i="10"/>
  <c r="AE35" i="10"/>
  <c r="AF34" i="10" s="1"/>
  <c r="AE36" i="10"/>
  <c r="AE37" i="10"/>
  <c r="AE38" i="10"/>
  <c r="AE39" i="10"/>
  <c r="AF38" i="10" s="1"/>
  <c r="AE40" i="10"/>
  <c r="AE41" i="10"/>
  <c r="AE42" i="10"/>
  <c r="AE43" i="10"/>
  <c r="AF42" i="10" s="1"/>
  <c r="AE44" i="10"/>
  <c r="AE45" i="10"/>
  <c r="AE46" i="10"/>
  <c r="AE47" i="10"/>
  <c r="AF46" i="10" s="1"/>
  <c r="AE48" i="10"/>
  <c r="AE49" i="10"/>
  <c r="AE50" i="10"/>
  <c r="AE51" i="10"/>
  <c r="AF50" i="10" s="1"/>
  <c r="AE52" i="10"/>
  <c r="AE53" i="10"/>
  <c r="AE54" i="10"/>
  <c r="AE55" i="10"/>
  <c r="AF54" i="10" s="1"/>
  <c r="AE56" i="10"/>
  <c r="AE57" i="10"/>
  <c r="AE58" i="10"/>
  <c r="AE59" i="10"/>
  <c r="AF58" i="10" s="1"/>
  <c r="AE60" i="10"/>
  <c r="AE61" i="10"/>
  <c r="AE62" i="10"/>
  <c r="AE63" i="10"/>
  <c r="AF62" i="10" s="1"/>
  <c r="AE64" i="10"/>
  <c r="AE65" i="10"/>
  <c r="AE66" i="10"/>
  <c r="AE67" i="10"/>
  <c r="AF66" i="10" s="1"/>
  <c r="AE68" i="10"/>
  <c r="AE69" i="10"/>
  <c r="AE70" i="10"/>
  <c r="AE71" i="10"/>
  <c r="AF70" i="10" s="1"/>
  <c r="AE72" i="10"/>
  <c r="AE73" i="10"/>
  <c r="AE74" i="10"/>
  <c r="AE75" i="10"/>
  <c r="AF74" i="10" s="1"/>
  <c r="AE76" i="10"/>
  <c r="AE77" i="10"/>
  <c r="AE78" i="10"/>
  <c r="AE79" i="10"/>
  <c r="AF78" i="10" s="1"/>
  <c r="AE80" i="10"/>
  <c r="AE81" i="10"/>
  <c r="AE82" i="10"/>
  <c r="AE83" i="10"/>
  <c r="AF82" i="10" s="1"/>
  <c r="AE84" i="10"/>
  <c r="AE85" i="10"/>
  <c r="AE86" i="10"/>
  <c r="AE87" i="10"/>
  <c r="AF86" i="10" s="1"/>
  <c r="AE88" i="10"/>
  <c r="AE89" i="10"/>
  <c r="AE90" i="10"/>
  <c r="AE91" i="10"/>
  <c r="AF90" i="10" s="1"/>
  <c r="AE92" i="10"/>
  <c r="AE93" i="10"/>
  <c r="AE94" i="10"/>
  <c r="AE95" i="10"/>
  <c r="AF94" i="10" s="1"/>
  <c r="AE96" i="10"/>
  <c r="AE97" i="10"/>
  <c r="AE98" i="10"/>
  <c r="AE99" i="10"/>
  <c r="AF98" i="10" s="1"/>
  <c r="AE100" i="10"/>
  <c r="AE101" i="10"/>
  <c r="AE102" i="10"/>
  <c r="AE103" i="10"/>
  <c r="AF102" i="10" s="1"/>
  <c r="AE104" i="10"/>
  <c r="AE105" i="10"/>
  <c r="AE106" i="10"/>
  <c r="AE107" i="10"/>
  <c r="AF106" i="10" s="1"/>
  <c r="AE108" i="10"/>
  <c r="AE109" i="10"/>
  <c r="AE110" i="10"/>
  <c r="AE111" i="10"/>
  <c r="AF110" i="10" s="1"/>
  <c r="AE112" i="10"/>
  <c r="AE113" i="10"/>
  <c r="AE114" i="10"/>
  <c r="AE115" i="10"/>
  <c r="AF114" i="10" s="1"/>
  <c r="AE116" i="10"/>
  <c r="AE117" i="10"/>
  <c r="AE118" i="10"/>
  <c r="AE119" i="10"/>
  <c r="AF118" i="10" s="1"/>
  <c r="AE120" i="10"/>
  <c r="AE121" i="10"/>
  <c r="AE122" i="10"/>
  <c r="AE123" i="10"/>
  <c r="AF122" i="10" s="1"/>
  <c r="AE124" i="10"/>
  <c r="AE125" i="10"/>
  <c r="AE126" i="10"/>
  <c r="AE127" i="10"/>
  <c r="AF126" i="10" s="1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F138" i="10" s="1"/>
  <c r="AE140" i="10"/>
  <c r="AE141" i="10"/>
  <c r="AE142" i="10"/>
  <c r="AE143" i="10"/>
  <c r="AF142" i="10" s="1"/>
  <c r="AE144" i="10"/>
  <c r="AE145" i="10"/>
  <c r="AE146" i="10"/>
  <c r="AE147" i="10"/>
  <c r="AF146" i="10" s="1"/>
  <c r="AE148" i="10"/>
  <c r="AE149" i="10"/>
  <c r="AE150" i="10"/>
  <c r="AE151" i="10"/>
  <c r="AF150" i="10" s="1"/>
  <c r="AE152" i="10"/>
  <c r="AE153" i="10"/>
  <c r="AE154" i="10"/>
  <c r="AE155" i="10"/>
  <c r="AF154" i="10" s="1"/>
  <c r="AE156" i="10"/>
  <c r="AE157" i="10"/>
  <c r="AE158" i="10"/>
  <c r="AE159" i="10"/>
  <c r="AF158" i="10" s="1"/>
  <c r="AE160" i="10"/>
  <c r="AE161" i="10"/>
  <c r="AE162" i="10"/>
  <c r="AE163" i="10"/>
  <c r="AF162" i="10" s="1"/>
  <c r="AE164" i="10"/>
  <c r="AE165" i="10"/>
  <c r="AE166" i="10"/>
  <c r="AE167" i="10"/>
  <c r="AF166" i="10" s="1"/>
  <c r="AE168" i="10"/>
  <c r="AE169" i="10"/>
  <c r="AE170" i="10"/>
  <c r="AE171" i="10"/>
  <c r="AF170" i="10" s="1"/>
  <c r="AE172" i="10"/>
  <c r="AE173" i="10"/>
  <c r="AE174" i="10"/>
  <c r="AE175" i="10"/>
  <c r="AF174" i="10" s="1"/>
  <c r="AE176" i="10"/>
  <c r="AE177" i="10"/>
  <c r="AE178" i="10"/>
  <c r="AE179" i="10"/>
  <c r="AF178" i="10" s="1"/>
  <c r="AE180" i="10"/>
  <c r="AE181" i="10"/>
  <c r="AE182" i="10"/>
  <c r="AE183" i="10"/>
  <c r="AF182" i="10" s="1"/>
  <c r="AE184" i="10"/>
  <c r="AE185" i="10"/>
  <c r="AE186" i="10"/>
  <c r="AE187" i="10"/>
  <c r="AF186" i="10" s="1"/>
  <c r="AE188" i="10"/>
  <c r="AE189" i="10"/>
  <c r="AE190" i="10"/>
  <c r="AE191" i="10"/>
  <c r="AF190" i="10" s="1"/>
  <c r="AE192" i="10"/>
  <c r="AE193" i="10"/>
  <c r="AE194" i="10"/>
  <c r="AE195" i="10"/>
  <c r="AF194" i="10" s="1"/>
  <c r="AE196" i="10"/>
  <c r="AE197" i="10"/>
  <c r="AE198" i="10"/>
  <c r="AE199" i="10"/>
  <c r="AF198" i="10" s="1"/>
  <c r="AE200" i="10"/>
  <c r="AE201" i="10"/>
  <c r="AE202" i="10"/>
  <c r="AE203" i="10"/>
  <c r="AF202" i="10" s="1"/>
  <c r="AE204" i="10"/>
  <c r="AE205" i="10"/>
  <c r="AE206" i="10"/>
  <c r="AE207" i="10"/>
  <c r="AF206" i="10" s="1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20" i="10"/>
  <c r="AE421" i="10"/>
  <c r="AF421" i="10" s="1"/>
  <c r="AE419" i="10"/>
  <c r="V415" i="8"/>
  <c r="S416" i="10"/>
  <c r="T415" i="10" s="1"/>
  <c r="R417" i="8"/>
  <c r="U417" i="8" s="1"/>
  <c r="J418" i="8"/>
  <c r="AG421" i="8"/>
  <c r="AH421" i="8" s="1"/>
  <c r="AN421" i="8"/>
  <c r="AH420" i="8"/>
  <c r="P421" i="10"/>
  <c r="P22" i="10"/>
  <c r="P23" i="10"/>
  <c r="P24" i="10"/>
  <c r="Q23" i="10" s="1"/>
  <c r="P25" i="10"/>
  <c r="P26" i="10"/>
  <c r="P27" i="10"/>
  <c r="P28" i="10"/>
  <c r="Q27" i="10" s="1"/>
  <c r="P29" i="10"/>
  <c r="P30" i="10"/>
  <c r="P31" i="10"/>
  <c r="P32" i="10"/>
  <c r="Q31" i="10" s="1"/>
  <c r="P33" i="10"/>
  <c r="P34" i="10"/>
  <c r="P35" i="10"/>
  <c r="P36" i="10"/>
  <c r="Q35" i="10" s="1"/>
  <c r="P37" i="10"/>
  <c r="P38" i="10"/>
  <c r="P39" i="10"/>
  <c r="P40" i="10"/>
  <c r="Q39" i="10" s="1"/>
  <c r="P41" i="10"/>
  <c r="P42" i="10"/>
  <c r="P43" i="10"/>
  <c r="P44" i="10"/>
  <c r="Q43" i="10" s="1"/>
  <c r="P45" i="10"/>
  <c r="P46" i="10"/>
  <c r="P47" i="10"/>
  <c r="P48" i="10"/>
  <c r="Q47" i="10" s="1"/>
  <c r="P49" i="10"/>
  <c r="P50" i="10"/>
  <c r="P51" i="10"/>
  <c r="P52" i="10"/>
  <c r="Q51" i="10" s="1"/>
  <c r="P53" i="10"/>
  <c r="P54" i="10"/>
  <c r="P55" i="10"/>
  <c r="P56" i="10"/>
  <c r="Q55" i="10" s="1"/>
  <c r="P57" i="10"/>
  <c r="P58" i="10"/>
  <c r="P59" i="10"/>
  <c r="P60" i="10"/>
  <c r="Q59" i="10" s="1"/>
  <c r="P61" i="10"/>
  <c r="P62" i="10"/>
  <c r="P63" i="10"/>
  <c r="P64" i="10"/>
  <c r="Q63" i="10" s="1"/>
  <c r="P65" i="10"/>
  <c r="P66" i="10"/>
  <c r="P67" i="10"/>
  <c r="P68" i="10"/>
  <c r="Q67" i="10" s="1"/>
  <c r="P69" i="10"/>
  <c r="P70" i="10"/>
  <c r="P71" i="10"/>
  <c r="P72" i="10"/>
  <c r="Q71" i="10" s="1"/>
  <c r="P73" i="10"/>
  <c r="P74" i="10"/>
  <c r="P75" i="10"/>
  <c r="P76" i="10"/>
  <c r="Q75" i="10" s="1"/>
  <c r="P77" i="10"/>
  <c r="P78" i="10"/>
  <c r="P79" i="10"/>
  <c r="P80" i="10"/>
  <c r="Q79" i="10" s="1"/>
  <c r="P81" i="10"/>
  <c r="P82" i="10"/>
  <c r="P83" i="10"/>
  <c r="P84" i="10"/>
  <c r="Q83" i="10" s="1"/>
  <c r="P85" i="10"/>
  <c r="P86" i="10"/>
  <c r="P87" i="10"/>
  <c r="P88" i="10"/>
  <c r="Q87" i="10" s="1"/>
  <c r="P89" i="10"/>
  <c r="P90" i="10"/>
  <c r="P91" i="10"/>
  <c r="P92" i="10"/>
  <c r="Q91" i="10" s="1"/>
  <c r="P93" i="10"/>
  <c r="P94" i="10"/>
  <c r="P95" i="10"/>
  <c r="P96" i="10"/>
  <c r="Q95" i="10" s="1"/>
  <c r="P97" i="10"/>
  <c r="P98" i="10"/>
  <c r="P99" i="10"/>
  <c r="P100" i="10"/>
  <c r="Q99" i="10" s="1"/>
  <c r="P101" i="10"/>
  <c r="P102" i="10"/>
  <c r="P103" i="10"/>
  <c r="P104" i="10"/>
  <c r="Q103" i="10" s="1"/>
  <c r="P105" i="10"/>
  <c r="P106" i="10"/>
  <c r="P107" i="10"/>
  <c r="P108" i="10"/>
  <c r="Q107" i="10" s="1"/>
  <c r="P109" i="10"/>
  <c r="P110" i="10"/>
  <c r="P111" i="10"/>
  <c r="P112" i="10"/>
  <c r="Q111" i="10" s="1"/>
  <c r="P113" i="10"/>
  <c r="P114" i="10"/>
  <c r="P115" i="10"/>
  <c r="P116" i="10"/>
  <c r="Q115" i="10" s="1"/>
  <c r="P117" i="10"/>
  <c r="P118" i="10"/>
  <c r="P119" i="10"/>
  <c r="P120" i="10"/>
  <c r="Q119" i="10" s="1"/>
  <c r="P121" i="10"/>
  <c r="P122" i="10"/>
  <c r="P123" i="10"/>
  <c r="P124" i="10"/>
  <c r="Q123" i="10" s="1"/>
  <c r="P125" i="10"/>
  <c r="P126" i="10"/>
  <c r="P127" i="10"/>
  <c r="P128" i="10"/>
  <c r="Q127" i="10" s="1"/>
  <c r="P129" i="10"/>
  <c r="P130" i="10"/>
  <c r="P131" i="10"/>
  <c r="P132" i="10"/>
  <c r="Q131" i="10" s="1"/>
  <c r="P133" i="10"/>
  <c r="P134" i="10"/>
  <c r="P135" i="10"/>
  <c r="P136" i="10"/>
  <c r="Q135" i="10" s="1"/>
  <c r="P137" i="10"/>
  <c r="P138" i="10"/>
  <c r="P139" i="10"/>
  <c r="P140" i="10"/>
  <c r="Q139" i="10" s="1"/>
  <c r="P141" i="10"/>
  <c r="P142" i="10"/>
  <c r="P143" i="10"/>
  <c r="P144" i="10"/>
  <c r="Q143" i="10" s="1"/>
  <c r="P145" i="10"/>
  <c r="P146" i="10"/>
  <c r="P147" i="10"/>
  <c r="P148" i="10"/>
  <c r="Q147" i="10" s="1"/>
  <c r="P149" i="10"/>
  <c r="P150" i="10"/>
  <c r="P151" i="10"/>
  <c r="P152" i="10"/>
  <c r="Q151" i="10" s="1"/>
  <c r="P153" i="10"/>
  <c r="P154" i="10"/>
  <c r="P155" i="10"/>
  <c r="P156" i="10"/>
  <c r="Q155" i="10" s="1"/>
  <c r="P157" i="10"/>
  <c r="P158" i="10"/>
  <c r="P159" i="10"/>
  <c r="P160" i="10"/>
  <c r="Q159" i="10" s="1"/>
  <c r="P161" i="10"/>
  <c r="P162" i="10"/>
  <c r="P163" i="10"/>
  <c r="P164" i="10"/>
  <c r="Q163" i="10" s="1"/>
  <c r="P165" i="10"/>
  <c r="P166" i="10"/>
  <c r="P167" i="10"/>
  <c r="P168" i="10"/>
  <c r="Q167" i="10" s="1"/>
  <c r="P169" i="10"/>
  <c r="P170" i="10"/>
  <c r="P171" i="10"/>
  <c r="P172" i="10"/>
  <c r="Q171" i="10" s="1"/>
  <c r="P173" i="10"/>
  <c r="P174" i="10"/>
  <c r="P175" i="10"/>
  <c r="P176" i="10"/>
  <c r="Q175" i="10" s="1"/>
  <c r="P177" i="10"/>
  <c r="P178" i="10"/>
  <c r="P179" i="10"/>
  <c r="P180" i="10"/>
  <c r="Q179" i="10" s="1"/>
  <c r="P181" i="10"/>
  <c r="P182" i="10"/>
  <c r="P183" i="10"/>
  <c r="P184" i="10"/>
  <c r="Q183" i="10" s="1"/>
  <c r="P185" i="10"/>
  <c r="P186" i="10"/>
  <c r="P187" i="10"/>
  <c r="P188" i="10"/>
  <c r="Q187" i="10" s="1"/>
  <c r="P189" i="10"/>
  <c r="P190" i="10"/>
  <c r="P191" i="10"/>
  <c r="P192" i="10"/>
  <c r="Q191" i="10" s="1"/>
  <c r="P193" i="10"/>
  <c r="P194" i="10"/>
  <c r="P195" i="10"/>
  <c r="P196" i="10"/>
  <c r="Q195" i="10" s="1"/>
  <c r="P197" i="10"/>
  <c r="P198" i="10"/>
  <c r="P199" i="10"/>
  <c r="P200" i="10"/>
  <c r="Q199" i="10" s="1"/>
  <c r="P201" i="10"/>
  <c r="P202" i="10"/>
  <c r="P203" i="10"/>
  <c r="P204" i="10"/>
  <c r="Q203" i="10" s="1"/>
  <c r="P205" i="10"/>
  <c r="P206" i="10"/>
  <c r="P207" i="10"/>
  <c r="P208" i="10"/>
  <c r="Q207" i="10" s="1"/>
  <c r="P209" i="10"/>
  <c r="P210" i="10"/>
  <c r="P211" i="10"/>
  <c r="P212" i="10"/>
  <c r="Q211" i="10" s="1"/>
  <c r="P213" i="10"/>
  <c r="P214" i="10"/>
  <c r="P215" i="10"/>
  <c r="P216" i="10"/>
  <c r="Q215" i="10" s="1"/>
  <c r="P217" i="10"/>
  <c r="P218" i="10"/>
  <c r="P219" i="10"/>
  <c r="P220" i="10"/>
  <c r="Q219" i="10" s="1"/>
  <c r="P221" i="10"/>
  <c r="P222" i="10"/>
  <c r="P223" i="10"/>
  <c r="P224" i="10"/>
  <c r="Q223" i="10" s="1"/>
  <c r="P225" i="10"/>
  <c r="P226" i="10"/>
  <c r="P227" i="10"/>
  <c r="P228" i="10"/>
  <c r="Q227" i="10" s="1"/>
  <c r="P229" i="10"/>
  <c r="P230" i="10"/>
  <c r="P231" i="10"/>
  <c r="P232" i="10"/>
  <c r="Q231" i="10" s="1"/>
  <c r="P233" i="10"/>
  <c r="P234" i="10"/>
  <c r="P235" i="10"/>
  <c r="P236" i="10"/>
  <c r="Q235" i="10" s="1"/>
  <c r="P237" i="10"/>
  <c r="P238" i="10"/>
  <c r="P239" i="10"/>
  <c r="P240" i="10"/>
  <c r="Q239" i="10" s="1"/>
  <c r="P241" i="10"/>
  <c r="P242" i="10"/>
  <c r="P243" i="10"/>
  <c r="P244" i="10"/>
  <c r="Q243" i="10" s="1"/>
  <c r="P245" i="10"/>
  <c r="P246" i="10"/>
  <c r="P247" i="10"/>
  <c r="P248" i="10"/>
  <c r="Q247" i="10" s="1"/>
  <c r="P249" i="10"/>
  <c r="P250" i="10"/>
  <c r="P251" i="10"/>
  <c r="P252" i="10"/>
  <c r="Q251" i="10" s="1"/>
  <c r="P253" i="10"/>
  <c r="P254" i="10"/>
  <c r="P255" i="10"/>
  <c r="P256" i="10"/>
  <c r="Q255" i="10" s="1"/>
  <c r="P257" i="10"/>
  <c r="P258" i="10"/>
  <c r="P259" i="10"/>
  <c r="P260" i="10"/>
  <c r="Q259" i="10" s="1"/>
  <c r="P261" i="10"/>
  <c r="P262" i="10"/>
  <c r="P263" i="10"/>
  <c r="P264" i="10"/>
  <c r="Q263" i="10" s="1"/>
  <c r="P265" i="10"/>
  <c r="P266" i="10"/>
  <c r="P267" i="10"/>
  <c r="P268" i="10"/>
  <c r="Q267" i="10" s="1"/>
  <c r="P269" i="10"/>
  <c r="P270" i="10"/>
  <c r="P271" i="10"/>
  <c r="P272" i="10"/>
  <c r="Q271" i="10" s="1"/>
  <c r="P273" i="10"/>
  <c r="P274" i="10"/>
  <c r="P275" i="10"/>
  <c r="P276" i="10"/>
  <c r="Q275" i="10" s="1"/>
  <c r="P277" i="10"/>
  <c r="P278" i="10"/>
  <c r="P279" i="10"/>
  <c r="P280" i="10"/>
  <c r="Q279" i="10" s="1"/>
  <c r="P281" i="10"/>
  <c r="P282" i="10"/>
  <c r="P283" i="10"/>
  <c r="P284" i="10"/>
  <c r="Q283" i="10" s="1"/>
  <c r="P285" i="10"/>
  <c r="P286" i="10"/>
  <c r="P287" i="10"/>
  <c r="P288" i="10"/>
  <c r="Q287" i="10" s="1"/>
  <c r="P289" i="10"/>
  <c r="P290" i="10"/>
  <c r="P291" i="10"/>
  <c r="P292" i="10"/>
  <c r="Q291" i="10" s="1"/>
  <c r="P293" i="10"/>
  <c r="P294" i="10"/>
  <c r="P295" i="10"/>
  <c r="P296" i="10"/>
  <c r="Q295" i="10" s="1"/>
  <c r="P297" i="10"/>
  <c r="P298" i="10"/>
  <c r="P299" i="10"/>
  <c r="P300" i="10"/>
  <c r="Q299" i="10" s="1"/>
  <c r="P301" i="10"/>
  <c r="P302" i="10"/>
  <c r="P303" i="10"/>
  <c r="P304" i="10"/>
  <c r="Q303" i="10" s="1"/>
  <c r="P305" i="10"/>
  <c r="P306" i="10"/>
  <c r="P307" i="10"/>
  <c r="P308" i="10"/>
  <c r="Q307" i="10" s="1"/>
  <c r="P309" i="10"/>
  <c r="P310" i="10"/>
  <c r="P311" i="10"/>
  <c r="P312" i="10"/>
  <c r="Q311" i="10" s="1"/>
  <c r="P313" i="10"/>
  <c r="P314" i="10"/>
  <c r="P315" i="10"/>
  <c r="P316" i="10"/>
  <c r="Q315" i="10" s="1"/>
  <c r="P317" i="10"/>
  <c r="P318" i="10"/>
  <c r="P319" i="10"/>
  <c r="P320" i="10"/>
  <c r="Q319" i="10" s="1"/>
  <c r="P321" i="10"/>
  <c r="P322" i="10"/>
  <c r="P323" i="10"/>
  <c r="P324" i="10"/>
  <c r="Q323" i="10" s="1"/>
  <c r="P325" i="10"/>
  <c r="P326" i="10"/>
  <c r="P327" i="10"/>
  <c r="P328" i="10"/>
  <c r="Q327" i="10" s="1"/>
  <c r="P329" i="10"/>
  <c r="P330" i="10"/>
  <c r="P331" i="10"/>
  <c r="P332" i="10"/>
  <c r="Q331" i="10" s="1"/>
  <c r="P333" i="10"/>
  <c r="P334" i="10"/>
  <c r="P335" i="10"/>
  <c r="P336" i="10"/>
  <c r="Q335" i="10" s="1"/>
  <c r="P337" i="10"/>
  <c r="P338" i="10"/>
  <c r="P339" i="10"/>
  <c r="P340" i="10"/>
  <c r="Q339" i="10" s="1"/>
  <c r="P341" i="10"/>
  <c r="P342" i="10"/>
  <c r="P343" i="10"/>
  <c r="P344" i="10"/>
  <c r="Q343" i="10" s="1"/>
  <c r="P345" i="10"/>
  <c r="P346" i="10"/>
  <c r="P347" i="10"/>
  <c r="P348" i="10"/>
  <c r="Q347" i="10" s="1"/>
  <c r="P349" i="10"/>
  <c r="P350" i="10"/>
  <c r="P351" i="10"/>
  <c r="P352" i="10"/>
  <c r="Q351" i="10" s="1"/>
  <c r="P353" i="10"/>
  <c r="P354" i="10"/>
  <c r="P355" i="10"/>
  <c r="P356" i="10"/>
  <c r="Q355" i="10" s="1"/>
  <c r="P357" i="10"/>
  <c r="P358" i="10"/>
  <c r="P359" i="10"/>
  <c r="P360" i="10"/>
  <c r="Q359" i="10" s="1"/>
  <c r="P361" i="10"/>
  <c r="P362" i="10"/>
  <c r="P363" i="10"/>
  <c r="P364" i="10"/>
  <c r="Q363" i="10" s="1"/>
  <c r="P365" i="10"/>
  <c r="P366" i="10"/>
  <c r="P367" i="10"/>
  <c r="P368" i="10"/>
  <c r="Q367" i="10" s="1"/>
  <c r="P369" i="10"/>
  <c r="P370" i="10"/>
  <c r="P371" i="10"/>
  <c r="P372" i="10"/>
  <c r="Q371" i="10" s="1"/>
  <c r="P373" i="10"/>
  <c r="P374" i="10"/>
  <c r="P375" i="10"/>
  <c r="P376" i="10"/>
  <c r="Q375" i="10" s="1"/>
  <c r="P377" i="10"/>
  <c r="P378" i="10"/>
  <c r="P379" i="10"/>
  <c r="P380" i="10"/>
  <c r="Q379" i="10" s="1"/>
  <c r="P381" i="10"/>
  <c r="P382" i="10"/>
  <c r="P383" i="10"/>
  <c r="P384" i="10"/>
  <c r="Q383" i="10" s="1"/>
  <c r="P385" i="10"/>
  <c r="P386" i="10"/>
  <c r="P387" i="10"/>
  <c r="P388" i="10"/>
  <c r="Q387" i="10" s="1"/>
  <c r="P389" i="10"/>
  <c r="P390" i="10"/>
  <c r="P391" i="10"/>
  <c r="P392" i="10"/>
  <c r="Q391" i="10" s="1"/>
  <c r="P393" i="10"/>
  <c r="P394" i="10"/>
  <c r="P395" i="10"/>
  <c r="P396" i="10"/>
  <c r="Q395" i="10" s="1"/>
  <c r="P397" i="10"/>
  <c r="P398" i="10"/>
  <c r="P399" i="10"/>
  <c r="P400" i="10"/>
  <c r="Q399" i="10" s="1"/>
  <c r="P401" i="10"/>
  <c r="P402" i="10"/>
  <c r="P403" i="10"/>
  <c r="P404" i="10"/>
  <c r="Q403" i="10" s="1"/>
  <c r="P405" i="10"/>
  <c r="P406" i="10"/>
  <c r="P407" i="10"/>
  <c r="P408" i="10"/>
  <c r="Q407" i="10" s="1"/>
  <c r="P409" i="10"/>
  <c r="P410" i="10"/>
  <c r="P411" i="10"/>
  <c r="P412" i="10"/>
  <c r="Q411" i="10" s="1"/>
  <c r="P413" i="10"/>
  <c r="P414" i="10"/>
  <c r="P415" i="10"/>
  <c r="P416" i="10"/>
  <c r="Q415" i="10" s="1"/>
  <c r="P417" i="10"/>
  <c r="P418" i="10"/>
  <c r="P420" i="10"/>
  <c r="Q419" i="10" s="1"/>
  <c r="AL416" i="8"/>
  <c r="AM415" i="8" s="1"/>
  <c r="AO39" i="11" l="1"/>
  <c r="AO33" i="11"/>
  <c r="AO31" i="11"/>
  <c r="AO41" i="11"/>
  <c r="AO37" i="11"/>
  <c r="AO36" i="11"/>
  <c r="AO28" i="11"/>
  <c r="AO40" i="11"/>
  <c r="AO35" i="11"/>
  <c r="AO34" i="11"/>
  <c r="AO30" i="11"/>
  <c r="AO44" i="11"/>
  <c r="AO42" i="11"/>
  <c r="AO38" i="11"/>
  <c r="AO32" i="11"/>
  <c r="AO29" i="11"/>
  <c r="AO26" i="11"/>
  <c r="AO25" i="11"/>
  <c r="AO27" i="11"/>
  <c r="AO23" i="11"/>
  <c r="AO22" i="11"/>
  <c r="AO24" i="11"/>
  <c r="V420" i="11"/>
  <c r="AL421" i="11"/>
  <c r="AM420" i="11" s="1"/>
  <c r="AO71" i="11" s="1"/>
  <c r="AF416" i="10"/>
  <c r="AF412" i="10"/>
  <c r="AF408" i="10"/>
  <c r="AF404" i="10"/>
  <c r="AF400" i="10"/>
  <c r="AF396" i="10"/>
  <c r="AF392" i="10"/>
  <c r="AF388" i="10"/>
  <c r="AF384" i="10"/>
  <c r="AF380" i="10"/>
  <c r="AF376" i="10"/>
  <c r="AF372" i="10"/>
  <c r="AF368" i="10"/>
  <c r="AF364" i="10"/>
  <c r="AF360" i="10"/>
  <c r="AO55" i="11"/>
  <c r="AO59" i="11"/>
  <c r="AO56" i="11"/>
  <c r="AO61" i="11"/>
  <c r="AF420" i="10"/>
  <c r="AF63" i="10"/>
  <c r="AF59" i="10"/>
  <c r="AF51" i="10"/>
  <c r="AF47" i="10"/>
  <c r="AF43" i="10"/>
  <c r="AF39" i="10"/>
  <c r="AF35" i="10"/>
  <c r="AF27" i="10"/>
  <c r="AF23" i="10"/>
  <c r="AF417" i="10"/>
  <c r="AF413" i="10"/>
  <c r="AF409" i="10"/>
  <c r="AF405" i="10"/>
  <c r="AF401" i="10"/>
  <c r="AF397" i="10"/>
  <c r="AF393" i="10"/>
  <c r="AF389" i="10"/>
  <c r="AF385" i="10"/>
  <c r="AF381" i="10"/>
  <c r="AF377" i="10"/>
  <c r="AF373" i="10"/>
  <c r="AF369" i="10"/>
  <c r="AF365" i="10"/>
  <c r="AF361" i="10"/>
  <c r="AF357" i="10"/>
  <c r="AF353" i="10"/>
  <c r="AF349" i="10"/>
  <c r="AF345" i="10"/>
  <c r="AF341" i="10"/>
  <c r="AF337" i="10"/>
  <c r="AF333" i="10"/>
  <c r="AF329" i="10"/>
  <c r="AF325" i="10"/>
  <c r="AF321" i="10"/>
  <c r="AF317" i="10"/>
  <c r="AF313" i="10"/>
  <c r="AF309" i="10"/>
  <c r="AF305" i="10"/>
  <c r="AF301" i="10"/>
  <c r="AF297" i="10"/>
  <c r="AF293" i="10"/>
  <c r="AF289" i="10"/>
  <c r="AF285" i="10"/>
  <c r="AF281" i="10"/>
  <c r="AF277" i="10"/>
  <c r="AF273" i="10"/>
  <c r="AF269" i="10"/>
  <c r="AF265" i="10"/>
  <c r="AF261" i="10"/>
  <c r="AF257" i="10"/>
  <c r="AF253" i="10"/>
  <c r="AF249" i="10"/>
  <c r="AF245" i="10"/>
  <c r="AF241" i="10"/>
  <c r="AF237" i="10"/>
  <c r="AF233" i="10"/>
  <c r="AF229" i="10"/>
  <c r="AF225" i="10"/>
  <c r="AF221" i="10"/>
  <c r="AF217" i="10"/>
  <c r="AF213" i="10"/>
  <c r="AF209" i="10"/>
  <c r="AF205" i="10"/>
  <c r="AF201" i="10"/>
  <c r="AF197" i="10"/>
  <c r="AF193" i="10"/>
  <c r="AF189" i="10"/>
  <c r="AF185" i="10"/>
  <c r="AF181" i="10"/>
  <c r="AF177" i="10"/>
  <c r="AF173" i="10"/>
  <c r="AF169" i="10"/>
  <c r="AF165" i="10"/>
  <c r="AF161" i="10"/>
  <c r="AF157" i="10"/>
  <c r="AF153" i="10"/>
  <c r="AF149" i="10"/>
  <c r="AF145" i="10"/>
  <c r="AF141" i="10"/>
  <c r="AF137" i="10"/>
  <c r="AF133" i="10"/>
  <c r="AF129" i="10"/>
  <c r="AF125" i="10"/>
  <c r="AF121" i="10"/>
  <c r="AF117" i="10"/>
  <c r="AF113" i="10"/>
  <c r="AF109" i="10"/>
  <c r="AF105" i="10"/>
  <c r="AF101" i="10"/>
  <c r="AF97" i="10"/>
  <c r="AF93" i="10"/>
  <c r="AF89" i="10"/>
  <c r="AF85" i="10"/>
  <c r="AF81" i="10"/>
  <c r="AF77" i="10"/>
  <c r="AF73" i="10"/>
  <c r="AF69" i="10"/>
  <c r="AF65" i="10"/>
  <c r="AF61" i="10"/>
  <c r="AF57" i="10"/>
  <c r="AF53" i="10"/>
  <c r="AF49" i="10"/>
  <c r="AF45" i="10"/>
  <c r="AF41" i="10"/>
  <c r="AF37" i="10"/>
  <c r="AF33" i="10"/>
  <c r="AF29" i="10"/>
  <c r="Q414" i="10"/>
  <c r="Q410" i="10"/>
  <c r="Q406" i="10"/>
  <c r="Q402" i="10"/>
  <c r="Q398" i="10"/>
  <c r="Q394" i="10"/>
  <c r="Q390" i="10"/>
  <c r="Q386" i="10"/>
  <c r="Q382" i="10"/>
  <c r="Q378" i="10"/>
  <c r="Q374" i="10"/>
  <c r="Q370" i="10"/>
  <c r="Q366" i="10"/>
  <c r="Q362" i="10"/>
  <c r="Q358" i="10"/>
  <c r="Q354" i="10"/>
  <c r="Q350" i="10"/>
  <c r="Q346" i="10"/>
  <c r="Q342" i="10"/>
  <c r="Q338" i="10"/>
  <c r="Q334" i="10"/>
  <c r="Q330" i="10"/>
  <c r="Q326" i="10"/>
  <c r="Q322" i="10"/>
  <c r="Q318" i="10"/>
  <c r="Q314" i="10"/>
  <c r="Q310" i="10"/>
  <c r="Q306" i="10"/>
  <c r="Q302" i="10"/>
  <c r="Q298" i="10"/>
  <c r="Q294" i="10"/>
  <c r="Q290" i="10"/>
  <c r="Q286" i="10"/>
  <c r="Q282" i="10"/>
  <c r="Q278" i="10"/>
  <c r="Q274" i="10"/>
  <c r="Q270" i="10"/>
  <c r="Q266" i="10"/>
  <c r="Q262" i="10"/>
  <c r="Q258" i="10"/>
  <c r="Q254" i="10"/>
  <c r="Q250" i="10"/>
  <c r="Q246" i="10"/>
  <c r="Q242" i="10"/>
  <c r="Q238" i="10"/>
  <c r="Q234" i="10"/>
  <c r="Q230" i="10"/>
  <c r="Q226" i="10"/>
  <c r="Q222" i="10"/>
  <c r="Q218" i="10"/>
  <c r="Q214" i="10"/>
  <c r="Q210" i="10"/>
  <c r="Q206" i="10"/>
  <c r="Q202" i="10"/>
  <c r="Q198" i="10"/>
  <c r="Q194" i="10"/>
  <c r="Q190" i="10"/>
  <c r="Q186" i="10"/>
  <c r="Q182" i="10"/>
  <c r="Q178" i="10"/>
  <c r="Q174" i="10"/>
  <c r="Q170" i="10"/>
  <c r="Q166" i="10"/>
  <c r="Q162" i="10"/>
  <c r="Q158" i="10"/>
  <c r="Q154" i="10"/>
  <c r="Q150" i="10"/>
  <c r="Q146" i="10"/>
  <c r="Q142" i="10"/>
  <c r="Q138" i="10"/>
  <c r="Q134" i="10"/>
  <c r="Q130" i="10"/>
  <c r="Q126" i="10"/>
  <c r="Q122" i="10"/>
  <c r="Q118" i="10"/>
  <c r="Q114" i="10"/>
  <c r="Q110" i="10"/>
  <c r="Q106" i="10"/>
  <c r="Q102" i="10"/>
  <c r="Q98" i="10"/>
  <c r="Q94" i="10"/>
  <c r="Q90" i="10"/>
  <c r="Q86" i="10"/>
  <c r="Q82" i="10"/>
  <c r="Q78" i="10"/>
  <c r="Q74" i="10"/>
  <c r="AF356" i="10"/>
  <c r="AF352" i="10"/>
  <c r="AF348" i="10"/>
  <c r="AF344" i="10"/>
  <c r="AF340" i="10"/>
  <c r="AF336" i="10"/>
  <c r="AF332" i="10"/>
  <c r="AF328" i="10"/>
  <c r="AF324" i="10"/>
  <c r="AF320" i="10"/>
  <c r="AF316" i="10"/>
  <c r="AF312" i="10"/>
  <c r="AF308" i="10"/>
  <c r="AF304" i="10"/>
  <c r="AF300" i="10"/>
  <c r="AF296" i="10"/>
  <c r="AF292" i="10"/>
  <c r="AF288" i="10"/>
  <c r="AF284" i="10"/>
  <c r="AF280" i="10"/>
  <c r="AF276" i="10"/>
  <c r="AF272" i="10"/>
  <c r="AF268" i="10"/>
  <c r="AF264" i="10"/>
  <c r="AF260" i="10"/>
  <c r="AF256" i="10"/>
  <c r="AF252" i="10"/>
  <c r="AF248" i="10"/>
  <c r="AF244" i="10"/>
  <c r="AF240" i="10"/>
  <c r="AF236" i="10"/>
  <c r="AF232" i="10"/>
  <c r="AF228" i="10"/>
  <c r="AF224" i="10"/>
  <c r="AF220" i="10"/>
  <c r="AF216" i="10"/>
  <c r="AF212" i="10"/>
  <c r="AF208" i="10"/>
  <c r="AF204" i="10"/>
  <c r="AF200" i="10"/>
  <c r="AF196" i="10"/>
  <c r="AF192" i="10"/>
  <c r="AF188" i="10"/>
  <c r="AF184" i="10"/>
  <c r="AF180" i="10"/>
  <c r="AF176" i="10"/>
  <c r="AF172" i="10"/>
  <c r="AF168" i="10"/>
  <c r="AF164" i="10"/>
  <c r="AF160" i="10"/>
  <c r="AF156" i="10"/>
  <c r="AF152" i="10"/>
  <c r="AF148" i="10"/>
  <c r="AF144" i="10"/>
  <c r="AF140" i="10"/>
  <c r="AF136" i="10"/>
  <c r="AF132" i="10"/>
  <c r="AF128" i="10"/>
  <c r="AF124" i="10"/>
  <c r="AF120" i="10"/>
  <c r="AF31" i="10"/>
  <c r="AF134" i="10"/>
  <c r="AF25" i="10"/>
  <c r="AF415" i="10"/>
  <c r="AF411" i="10"/>
  <c r="AF407" i="10"/>
  <c r="AF403" i="10"/>
  <c r="Q416" i="10"/>
  <c r="Q412" i="10"/>
  <c r="Q408" i="10"/>
  <c r="Q404" i="10"/>
  <c r="Q400" i="10"/>
  <c r="Q396" i="10"/>
  <c r="Q392" i="10"/>
  <c r="Q388" i="10"/>
  <c r="Q384" i="10"/>
  <c r="Q380" i="10"/>
  <c r="Q376" i="10"/>
  <c r="Q372" i="10"/>
  <c r="AF419" i="10"/>
  <c r="AF414" i="10"/>
  <c r="AF410" i="10"/>
  <c r="AF406" i="10"/>
  <c r="AF402" i="10"/>
  <c r="AF398" i="10"/>
  <c r="AF394" i="10"/>
  <c r="AF390" i="10"/>
  <c r="AF386" i="10"/>
  <c r="AF382" i="10"/>
  <c r="AF378" i="10"/>
  <c r="AF374" i="10"/>
  <c r="AF370" i="10"/>
  <c r="AF366" i="10"/>
  <c r="AF362" i="10"/>
  <c r="AF358" i="10"/>
  <c r="AF354" i="10"/>
  <c r="AF350" i="10"/>
  <c r="AF346" i="10"/>
  <c r="AF342" i="10"/>
  <c r="AF338" i="10"/>
  <c r="AF334" i="10"/>
  <c r="AF330" i="10"/>
  <c r="AF326" i="10"/>
  <c r="AF322" i="10"/>
  <c r="AF418" i="10"/>
  <c r="AF399" i="10"/>
  <c r="AF395" i="10"/>
  <c r="AF391" i="10"/>
  <c r="AF387" i="10"/>
  <c r="AF383" i="10"/>
  <c r="AF379" i="10"/>
  <c r="AF375" i="10"/>
  <c r="AF371" i="10"/>
  <c r="AF367" i="10"/>
  <c r="AF363" i="10"/>
  <c r="AF359" i="10"/>
  <c r="AF355" i="10"/>
  <c r="AF351" i="10"/>
  <c r="AF347" i="10"/>
  <c r="AF343" i="10"/>
  <c r="AF339" i="10"/>
  <c r="AF335" i="10"/>
  <c r="AF331" i="10"/>
  <c r="AF327" i="10"/>
  <c r="AF323" i="10"/>
  <c r="AF319" i="10"/>
  <c r="AF315" i="10"/>
  <c r="AF311" i="10"/>
  <c r="AF307" i="10"/>
  <c r="AF303" i="10"/>
  <c r="AF299" i="10"/>
  <c r="AF295" i="10"/>
  <c r="AF291" i="10"/>
  <c r="AF287" i="10"/>
  <c r="AF283" i="10"/>
  <c r="AF279" i="10"/>
  <c r="AF275" i="10"/>
  <c r="AF271" i="10"/>
  <c r="AF267" i="10"/>
  <c r="AF263" i="10"/>
  <c r="AF259" i="10"/>
  <c r="AF255" i="10"/>
  <c r="AF251" i="10"/>
  <c r="AF247" i="10"/>
  <c r="AF243" i="10"/>
  <c r="AF239" i="10"/>
  <c r="AF235" i="10"/>
  <c r="AF231" i="10"/>
  <c r="AF227" i="10"/>
  <c r="AF223" i="10"/>
  <c r="AF219" i="10"/>
  <c r="AF215" i="10"/>
  <c r="AF211" i="10"/>
  <c r="AF207" i="10"/>
  <c r="AF203" i="10"/>
  <c r="AF199" i="10"/>
  <c r="AF195" i="10"/>
  <c r="AF191" i="10"/>
  <c r="AF187" i="10"/>
  <c r="AF183" i="10"/>
  <c r="AF179" i="10"/>
  <c r="AF175" i="10"/>
  <c r="AF171" i="10"/>
  <c r="AF167" i="10"/>
  <c r="AF163" i="10"/>
  <c r="AF159" i="10"/>
  <c r="AF155" i="10"/>
  <c r="AF151" i="10"/>
  <c r="AF147" i="10"/>
  <c r="AF143" i="10"/>
  <c r="AF139" i="10"/>
  <c r="AF135" i="10"/>
  <c r="AF131" i="10"/>
  <c r="AF127" i="10"/>
  <c r="AF123" i="10"/>
  <c r="AF119" i="10"/>
  <c r="AF115" i="10"/>
  <c r="AF111" i="10"/>
  <c r="AF107" i="10"/>
  <c r="AF103" i="10"/>
  <c r="AF99" i="10"/>
  <c r="AF95" i="10"/>
  <c r="AF91" i="10"/>
  <c r="AF87" i="10"/>
  <c r="AF83" i="10"/>
  <c r="AF79" i="10"/>
  <c r="AF75" i="10"/>
  <c r="AF71" i="10"/>
  <c r="AF67" i="10"/>
  <c r="AF55" i="10"/>
  <c r="AF318" i="10"/>
  <c r="AF314" i="10"/>
  <c r="AF310" i="10"/>
  <c r="AF306" i="10"/>
  <c r="AF302" i="10"/>
  <c r="AF298" i="10"/>
  <c r="AF294" i="10"/>
  <c r="AF290" i="10"/>
  <c r="AF286" i="10"/>
  <c r="AF282" i="10"/>
  <c r="AF278" i="10"/>
  <c r="AF274" i="10"/>
  <c r="AF270" i="10"/>
  <c r="AF266" i="10"/>
  <c r="AF262" i="10"/>
  <c r="AF258" i="10"/>
  <c r="AF254" i="10"/>
  <c r="AF250" i="10"/>
  <c r="AF246" i="10"/>
  <c r="AF242" i="10"/>
  <c r="AF238" i="10"/>
  <c r="AF234" i="10"/>
  <c r="AF230" i="10"/>
  <c r="AF226" i="10"/>
  <c r="AF222" i="10"/>
  <c r="AF218" i="10"/>
  <c r="AF214" i="10"/>
  <c r="AF210" i="10"/>
  <c r="AF130" i="10"/>
  <c r="AF116" i="10"/>
  <c r="AF112" i="10"/>
  <c r="AF108" i="10"/>
  <c r="AF104" i="10"/>
  <c r="AF100" i="10"/>
  <c r="AF96" i="10"/>
  <c r="AF92" i="10"/>
  <c r="AF88" i="10"/>
  <c r="AF84" i="10"/>
  <c r="AF80" i="10"/>
  <c r="AF76" i="10"/>
  <c r="AF72" i="10"/>
  <c r="AF68" i="10"/>
  <c r="AF64" i="10"/>
  <c r="AF60" i="10"/>
  <c r="AF56" i="10"/>
  <c r="AF52" i="10"/>
  <c r="AF48" i="10"/>
  <c r="AF44" i="10"/>
  <c r="AF40" i="10"/>
  <c r="AF36" i="10"/>
  <c r="AF32" i="10"/>
  <c r="AF28" i="10"/>
  <c r="AF24" i="10"/>
  <c r="V416" i="8"/>
  <c r="S417" i="10"/>
  <c r="T416" i="10" s="1"/>
  <c r="Q368" i="10"/>
  <c r="Q364" i="10"/>
  <c r="Q360" i="10"/>
  <c r="Q356" i="10"/>
  <c r="Q352" i="10"/>
  <c r="Q348" i="10"/>
  <c r="Q344" i="10"/>
  <c r="Q340" i="10"/>
  <c r="Q336" i="10"/>
  <c r="Q332" i="10"/>
  <c r="Q328" i="10"/>
  <c r="Q324" i="10"/>
  <c r="Q320" i="10"/>
  <c r="Q316" i="10"/>
  <c r="Q312" i="10"/>
  <c r="Q308" i="10"/>
  <c r="Q304" i="10"/>
  <c r="Q300" i="10"/>
  <c r="Q296" i="10"/>
  <c r="Q292" i="10"/>
  <c r="Q288" i="10"/>
  <c r="Q284" i="10"/>
  <c r="Q280" i="10"/>
  <c r="Q276" i="10"/>
  <c r="Q272" i="10"/>
  <c r="Q268" i="10"/>
  <c r="Q264" i="10"/>
  <c r="Q260" i="10"/>
  <c r="Q256" i="10"/>
  <c r="Q252" i="10"/>
  <c r="Q248" i="10"/>
  <c r="Q244" i="10"/>
  <c r="Q240" i="10"/>
  <c r="Q236" i="10"/>
  <c r="Q232" i="10"/>
  <c r="Q228" i="10"/>
  <c r="Q224" i="10"/>
  <c r="Q220" i="10"/>
  <c r="Q216" i="10"/>
  <c r="Q212" i="10"/>
  <c r="Q208" i="10"/>
  <c r="Q204" i="10"/>
  <c r="Q200" i="10"/>
  <c r="Q196" i="10"/>
  <c r="Q192" i="10"/>
  <c r="Q184" i="10"/>
  <c r="Q180" i="10"/>
  <c r="Q176" i="10"/>
  <c r="Q172" i="10"/>
  <c r="Q168" i="10"/>
  <c r="Q164" i="10"/>
  <c r="Q160" i="10"/>
  <c r="Q156" i="10"/>
  <c r="Q152" i="10"/>
  <c r="Q148" i="10"/>
  <c r="Q144" i="10"/>
  <c r="Q140" i="10"/>
  <c r="Q136" i="10"/>
  <c r="Q132" i="10"/>
  <c r="Q128" i="10"/>
  <c r="Q124" i="10"/>
  <c r="Q120" i="10"/>
  <c r="Q116" i="10"/>
  <c r="Q112" i="10"/>
  <c r="Q108" i="10"/>
  <c r="Q104" i="10"/>
  <c r="Q100" i="10"/>
  <c r="Q96" i="10"/>
  <c r="Q92" i="10"/>
  <c r="Q88" i="10"/>
  <c r="Q84" i="10"/>
  <c r="Q80" i="10"/>
  <c r="Q76" i="10"/>
  <c r="Q72" i="10"/>
  <c r="Q68" i="10"/>
  <c r="Q64" i="10"/>
  <c r="Q60" i="10"/>
  <c r="Q56" i="10"/>
  <c r="Q52" i="10"/>
  <c r="Q48" i="10"/>
  <c r="Q44" i="10"/>
  <c r="Q40" i="10"/>
  <c r="Q36" i="10"/>
  <c r="Q32" i="10"/>
  <c r="Q28" i="10"/>
  <c r="R418" i="8"/>
  <c r="U418" i="8" s="1"/>
  <c r="J419" i="8"/>
  <c r="AI420" i="8"/>
  <c r="AI4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J70" i="8" s="1"/>
  <c r="AI72" i="8"/>
  <c r="AI73" i="8"/>
  <c r="AI74" i="8"/>
  <c r="AI75" i="8"/>
  <c r="AJ74" i="8" s="1"/>
  <c r="AI76" i="8"/>
  <c r="AI77" i="8"/>
  <c r="AI78" i="8"/>
  <c r="AI79" i="8"/>
  <c r="AJ78" i="8" s="1"/>
  <c r="AI80" i="8"/>
  <c r="AI81" i="8"/>
  <c r="AI82" i="8"/>
  <c r="AI83" i="8"/>
  <c r="AJ82" i="8" s="1"/>
  <c r="AI84" i="8"/>
  <c r="AI85" i="8"/>
  <c r="AI86" i="8"/>
  <c r="AI87" i="8"/>
  <c r="AJ86" i="8" s="1"/>
  <c r="AI88" i="8"/>
  <c r="AI89" i="8"/>
  <c r="AI90" i="8"/>
  <c r="AI91" i="8"/>
  <c r="AJ90" i="8" s="1"/>
  <c r="AI92" i="8"/>
  <c r="AI93" i="8"/>
  <c r="AI94" i="8"/>
  <c r="AI95" i="8"/>
  <c r="AJ94" i="8" s="1"/>
  <c r="AI96" i="8"/>
  <c r="AI97" i="8"/>
  <c r="AI98" i="8"/>
  <c r="AI99" i="8"/>
  <c r="AJ98" i="8" s="1"/>
  <c r="AI100" i="8"/>
  <c r="AI101" i="8"/>
  <c r="AI102" i="8"/>
  <c r="AI103" i="8"/>
  <c r="AJ102" i="8" s="1"/>
  <c r="AI104" i="8"/>
  <c r="AI105" i="8"/>
  <c r="AI106" i="8"/>
  <c r="AI107" i="8"/>
  <c r="AJ106" i="8" s="1"/>
  <c r="AI108" i="8"/>
  <c r="AI109" i="8"/>
  <c r="AI110" i="8"/>
  <c r="AI111" i="8"/>
  <c r="AJ110" i="8" s="1"/>
  <c r="AI112" i="8"/>
  <c r="AI113" i="8"/>
  <c r="AI114" i="8"/>
  <c r="AI115" i="8"/>
  <c r="AJ114" i="8" s="1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95" i="8"/>
  <c r="AI196" i="8"/>
  <c r="AI197" i="8"/>
  <c r="AI198" i="8"/>
  <c r="AI199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3" i="8"/>
  <c r="AI224" i="8"/>
  <c r="AI225" i="8"/>
  <c r="AI226" i="8"/>
  <c r="AI227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51" i="8"/>
  <c r="AI252" i="8"/>
  <c r="AI253" i="8"/>
  <c r="AI254" i="8"/>
  <c r="AI255" i="8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79" i="8"/>
  <c r="AI280" i="8"/>
  <c r="AI281" i="8"/>
  <c r="AI282" i="8"/>
  <c r="AI283" i="8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307" i="8"/>
  <c r="AI308" i="8"/>
  <c r="AI309" i="8"/>
  <c r="AI310" i="8"/>
  <c r="AI311" i="8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35" i="8"/>
  <c r="AI336" i="8"/>
  <c r="AI337" i="8"/>
  <c r="AI338" i="8"/>
  <c r="AI339" i="8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63" i="8"/>
  <c r="AI364" i="8"/>
  <c r="AI365" i="8"/>
  <c r="AI366" i="8"/>
  <c r="AI367" i="8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91" i="8"/>
  <c r="AI392" i="8"/>
  <c r="AI393" i="8"/>
  <c r="AI394" i="8"/>
  <c r="AI395" i="8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I409" i="8"/>
  <c r="AI410" i="8"/>
  <c r="AI411" i="8"/>
  <c r="AI412" i="8"/>
  <c r="AI413" i="8"/>
  <c r="AI414" i="8"/>
  <c r="AI415" i="8"/>
  <c r="AI416" i="8"/>
  <c r="AI417" i="8"/>
  <c r="AI418" i="8"/>
  <c r="AI419" i="8"/>
  <c r="Q188" i="10"/>
  <c r="Q24" i="10"/>
  <c r="Q417" i="10"/>
  <c r="Q413" i="10"/>
  <c r="Q409" i="10"/>
  <c r="Q405" i="10"/>
  <c r="Q401" i="10"/>
  <c r="Q397" i="10"/>
  <c r="Q393" i="10"/>
  <c r="Q389" i="10"/>
  <c r="Q385" i="10"/>
  <c r="Q381" i="10"/>
  <c r="Q377" i="10"/>
  <c r="Q373" i="10"/>
  <c r="Q369" i="10"/>
  <c r="Q365" i="10"/>
  <c r="Q361" i="10"/>
  <c r="Q357" i="10"/>
  <c r="Q353" i="10"/>
  <c r="Q349" i="10"/>
  <c r="Q345" i="10"/>
  <c r="Q341" i="10"/>
  <c r="Q337" i="10"/>
  <c r="Q333" i="10"/>
  <c r="Q329" i="10"/>
  <c r="Q325" i="10"/>
  <c r="Q321" i="10"/>
  <c r="Q317" i="10"/>
  <c r="Q313" i="10"/>
  <c r="Q309" i="10"/>
  <c r="Q305" i="10"/>
  <c r="Q301" i="10"/>
  <c r="Q297" i="10"/>
  <c r="Q293" i="10"/>
  <c r="Q289" i="10"/>
  <c r="Q285" i="10"/>
  <c r="Q281" i="10"/>
  <c r="Q277" i="10"/>
  <c r="Q273" i="10"/>
  <c r="Q269" i="10"/>
  <c r="Q265" i="10"/>
  <c r="Q261" i="10"/>
  <c r="Q257" i="10"/>
  <c r="Q253" i="10"/>
  <c r="Q249" i="10"/>
  <c r="Q245" i="10"/>
  <c r="Q241" i="10"/>
  <c r="Q237" i="10"/>
  <c r="Q233" i="10"/>
  <c r="Q229" i="10"/>
  <c r="Q225" i="10"/>
  <c r="Q221" i="10"/>
  <c r="Q217" i="10"/>
  <c r="Q213" i="10"/>
  <c r="Q209" i="10"/>
  <c r="Q205" i="10"/>
  <c r="Q201" i="10"/>
  <c r="Q197" i="10"/>
  <c r="Q193" i="10"/>
  <c r="Q189" i="10"/>
  <c r="Q185" i="10"/>
  <c r="Q181" i="10"/>
  <c r="Q177" i="10"/>
  <c r="Q173" i="10"/>
  <c r="Q169" i="10"/>
  <c r="Q165" i="10"/>
  <c r="Q161" i="10"/>
  <c r="Q157" i="10"/>
  <c r="Q153" i="10"/>
  <c r="Q149" i="10"/>
  <c r="Q145" i="10"/>
  <c r="Q141" i="10"/>
  <c r="Q137" i="10"/>
  <c r="Q133" i="10"/>
  <c r="Q129" i="10"/>
  <c r="Q125" i="10"/>
  <c r="Q121" i="10"/>
  <c r="Q117" i="10"/>
  <c r="Q113" i="10"/>
  <c r="Q109" i="10"/>
  <c r="Q105" i="10"/>
  <c r="Q101" i="10"/>
  <c r="Q97" i="10"/>
  <c r="Q93" i="10"/>
  <c r="Q89" i="10"/>
  <c r="Q85" i="10"/>
  <c r="Q81" i="10"/>
  <c r="Q77" i="10"/>
  <c r="Q73" i="10"/>
  <c r="Q69" i="10"/>
  <c r="Q65" i="10"/>
  <c r="Q61" i="10"/>
  <c r="Q57" i="10"/>
  <c r="Q53" i="10"/>
  <c r="Q49" i="10"/>
  <c r="Q45" i="10"/>
  <c r="Q41" i="10"/>
  <c r="Q37" i="10"/>
  <c r="Q33" i="10"/>
  <c r="Q29" i="10"/>
  <c r="Q25" i="10"/>
  <c r="Q420" i="10"/>
  <c r="Q421" i="10"/>
  <c r="Q70" i="10"/>
  <c r="Q66" i="10"/>
  <c r="Q62" i="10"/>
  <c r="Q58" i="10"/>
  <c r="Q54" i="10"/>
  <c r="Q50" i="10"/>
  <c r="Q46" i="10"/>
  <c r="Q42" i="10"/>
  <c r="Q38" i="10"/>
  <c r="Q34" i="10"/>
  <c r="Q30" i="10"/>
  <c r="Q26" i="10"/>
  <c r="Q22" i="10"/>
  <c r="Q418" i="10"/>
  <c r="AL417" i="8"/>
  <c r="AM416" i="8" s="1"/>
  <c r="AO68" i="11" l="1"/>
  <c r="AO67" i="11"/>
  <c r="AO70" i="11"/>
  <c r="AO45" i="11"/>
  <c r="AO72" i="11"/>
  <c r="AO73" i="11"/>
  <c r="AO97" i="11"/>
  <c r="AO46" i="11"/>
  <c r="AO78" i="11"/>
  <c r="AO81" i="11"/>
  <c r="AO395" i="11"/>
  <c r="AO49" i="11"/>
  <c r="AO53" i="11"/>
  <c r="AO58" i="11"/>
  <c r="AO64" i="11"/>
  <c r="AO54" i="11"/>
  <c r="AO48" i="11"/>
  <c r="AO52" i="11"/>
  <c r="AO62" i="11"/>
  <c r="AO65" i="11"/>
  <c r="AO47" i="11"/>
  <c r="AO66" i="11"/>
  <c r="AO50" i="11"/>
  <c r="AO51" i="11"/>
  <c r="AO57" i="11"/>
  <c r="AO63" i="11"/>
  <c r="AO60" i="11"/>
  <c r="AO88" i="11"/>
  <c r="AO183" i="11"/>
  <c r="AO119" i="11"/>
  <c r="AO413" i="11"/>
  <c r="AO155" i="11"/>
  <c r="AO273" i="11"/>
  <c r="AO105" i="11"/>
  <c r="AO168" i="11"/>
  <c r="AO337" i="11"/>
  <c r="AO137" i="11"/>
  <c r="AO210" i="11"/>
  <c r="AO322" i="11"/>
  <c r="AO128" i="11"/>
  <c r="AO147" i="11"/>
  <c r="AO161" i="11"/>
  <c r="AO177" i="11"/>
  <c r="AO191" i="11"/>
  <c r="AO243" i="11"/>
  <c r="AO306" i="11"/>
  <c r="AO370" i="11"/>
  <c r="AO195" i="11"/>
  <c r="AO113" i="11"/>
  <c r="AO102" i="11"/>
  <c r="AO117" i="11"/>
  <c r="AO132" i="11"/>
  <c r="AO149" i="11"/>
  <c r="AO165" i="11"/>
  <c r="AO181" i="11"/>
  <c r="AO200" i="11"/>
  <c r="AO257" i="11"/>
  <c r="AO320" i="11"/>
  <c r="AO384" i="11"/>
  <c r="AO258" i="11"/>
  <c r="AO94" i="11"/>
  <c r="AO108" i="11"/>
  <c r="AO125" i="11"/>
  <c r="AO141" i="11"/>
  <c r="AO157" i="11"/>
  <c r="AO172" i="11"/>
  <c r="AO189" i="11"/>
  <c r="AO226" i="11"/>
  <c r="AO290" i="11"/>
  <c r="AO353" i="11"/>
  <c r="AO133" i="11"/>
  <c r="AO175" i="11"/>
  <c r="AO217" i="11"/>
  <c r="AO234" i="11"/>
  <c r="AO249" i="11"/>
  <c r="AO265" i="11"/>
  <c r="AO282" i="11"/>
  <c r="AO297" i="11"/>
  <c r="AO313" i="11"/>
  <c r="AO328" i="11"/>
  <c r="AO344" i="11"/>
  <c r="AO360" i="11"/>
  <c r="AO377" i="11"/>
  <c r="AO397" i="11"/>
  <c r="AO98" i="11"/>
  <c r="AO163" i="11"/>
  <c r="AO225" i="11"/>
  <c r="AO289" i="11"/>
  <c r="AO382" i="11"/>
  <c r="AO205" i="11"/>
  <c r="AO220" i="11"/>
  <c r="AO237" i="11"/>
  <c r="AO253" i="11"/>
  <c r="AO269" i="11"/>
  <c r="AO285" i="11"/>
  <c r="AO300" i="11"/>
  <c r="AO317" i="11"/>
  <c r="AO334" i="11"/>
  <c r="AO348" i="11"/>
  <c r="AO364" i="11"/>
  <c r="AO381" i="11"/>
  <c r="AO404" i="11"/>
  <c r="AO115" i="11"/>
  <c r="AO178" i="11"/>
  <c r="AO242" i="11"/>
  <c r="AO305" i="11"/>
  <c r="AO110" i="11"/>
  <c r="AO196" i="11"/>
  <c r="AO213" i="11"/>
  <c r="AO232" i="11"/>
  <c r="AO245" i="11"/>
  <c r="AO261" i="11"/>
  <c r="AO276" i="11"/>
  <c r="AO293" i="11"/>
  <c r="AO308" i="11"/>
  <c r="AO324" i="11"/>
  <c r="AO340" i="11"/>
  <c r="AO357" i="11"/>
  <c r="AO374" i="11"/>
  <c r="AO389" i="11"/>
  <c r="AO420" i="11"/>
  <c r="AO144" i="11"/>
  <c r="AO209" i="11"/>
  <c r="AO275" i="11"/>
  <c r="AO339" i="11"/>
  <c r="AO238" i="11"/>
  <c r="AO418" i="11"/>
  <c r="AO89" i="11"/>
  <c r="AO106" i="11"/>
  <c r="AO122" i="11"/>
  <c r="AO139" i="11"/>
  <c r="AO154" i="11"/>
  <c r="AO169" i="11"/>
  <c r="AO187" i="11"/>
  <c r="AO203" i="11"/>
  <c r="AO218" i="11"/>
  <c r="AO233" i="11"/>
  <c r="AO250" i="11"/>
  <c r="AO266" i="11"/>
  <c r="AO281" i="11"/>
  <c r="AO298" i="11"/>
  <c r="AO314" i="11"/>
  <c r="AO331" i="11"/>
  <c r="AO350" i="11"/>
  <c r="AO414" i="11"/>
  <c r="AO143" i="11"/>
  <c r="AO207" i="11"/>
  <c r="AO393" i="11"/>
  <c r="AO409" i="11"/>
  <c r="AO417" i="11"/>
  <c r="AO93" i="11"/>
  <c r="AO111" i="11"/>
  <c r="AO126" i="11"/>
  <c r="AO145" i="11"/>
  <c r="AO160" i="11"/>
  <c r="AO174" i="11"/>
  <c r="AO190" i="11"/>
  <c r="AO206" i="11"/>
  <c r="AO222" i="11"/>
  <c r="AO239" i="11"/>
  <c r="AO254" i="11"/>
  <c r="AO270" i="11"/>
  <c r="AO288" i="11"/>
  <c r="AO302" i="11"/>
  <c r="AO318" i="11"/>
  <c r="AO333" i="11"/>
  <c r="AO367" i="11"/>
  <c r="AO95" i="11"/>
  <c r="AO158" i="11"/>
  <c r="AO223" i="11"/>
  <c r="AO402" i="11"/>
  <c r="AO421" i="11"/>
  <c r="AO419" i="11"/>
  <c r="AO101" i="11"/>
  <c r="AO118" i="11"/>
  <c r="AO135" i="11"/>
  <c r="AO150" i="11"/>
  <c r="AO170" i="11"/>
  <c r="AO184" i="11"/>
  <c r="AO197" i="11"/>
  <c r="AO214" i="11"/>
  <c r="AO229" i="11"/>
  <c r="AO246" i="11"/>
  <c r="AO262" i="11"/>
  <c r="AO278" i="11"/>
  <c r="AO296" i="11"/>
  <c r="AO310" i="11"/>
  <c r="AO327" i="11"/>
  <c r="AO343" i="11"/>
  <c r="AO398" i="11"/>
  <c r="AO127" i="11"/>
  <c r="AO193" i="11"/>
  <c r="AO259" i="11"/>
  <c r="AO358" i="11"/>
  <c r="AO373" i="11"/>
  <c r="AO391" i="11"/>
  <c r="AO408" i="11"/>
  <c r="AO87" i="11"/>
  <c r="AO104" i="11"/>
  <c r="AO121" i="11"/>
  <c r="AO134" i="11"/>
  <c r="AO151" i="11"/>
  <c r="AO166" i="11"/>
  <c r="AO182" i="11"/>
  <c r="AO199" i="11"/>
  <c r="AO215" i="11"/>
  <c r="AO231" i="11"/>
  <c r="AO247" i="11"/>
  <c r="AO347" i="11"/>
  <c r="AO363" i="11"/>
  <c r="AO378" i="11"/>
  <c r="AO394" i="11"/>
  <c r="AO410" i="11"/>
  <c r="AO91" i="11"/>
  <c r="AO107" i="11"/>
  <c r="AO123" i="11"/>
  <c r="AO138" i="11"/>
  <c r="AO153" i="11"/>
  <c r="AO171" i="11"/>
  <c r="AO186" i="11"/>
  <c r="AO202" i="11"/>
  <c r="AO219" i="11"/>
  <c r="AO235" i="11"/>
  <c r="AO251" i="11"/>
  <c r="AO354" i="11"/>
  <c r="AO369" i="11"/>
  <c r="AO387" i="11"/>
  <c r="AO400" i="11"/>
  <c r="AO85" i="11"/>
  <c r="AO100" i="11"/>
  <c r="AO114" i="11"/>
  <c r="AO130" i="11"/>
  <c r="AO146" i="11"/>
  <c r="AO162" i="11"/>
  <c r="AO179" i="11"/>
  <c r="AO194" i="11"/>
  <c r="AO211" i="11"/>
  <c r="AO228" i="11"/>
  <c r="AO241" i="11"/>
  <c r="AO291" i="11"/>
  <c r="AO277" i="11"/>
  <c r="AO329" i="11"/>
  <c r="AO307" i="11"/>
  <c r="AO74" i="11"/>
  <c r="AO75" i="11"/>
  <c r="AO411" i="11"/>
  <c r="AO76" i="11"/>
  <c r="AO77" i="11"/>
  <c r="AO267" i="11"/>
  <c r="AO283" i="11"/>
  <c r="AO299" i="11"/>
  <c r="AO315" i="11"/>
  <c r="AO342" i="11"/>
  <c r="AO255" i="11"/>
  <c r="AO271" i="11"/>
  <c r="AO286" i="11"/>
  <c r="AO304" i="11"/>
  <c r="AO319" i="11"/>
  <c r="AO359" i="11"/>
  <c r="AO263" i="11"/>
  <c r="AO280" i="11"/>
  <c r="AO295" i="11"/>
  <c r="AO311" i="11"/>
  <c r="AO335" i="11"/>
  <c r="AO109" i="11"/>
  <c r="AO351" i="11"/>
  <c r="AO371" i="11"/>
  <c r="AO90" i="11"/>
  <c r="AO323" i="11"/>
  <c r="AO338" i="11"/>
  <c r="AO355" i="11"/>
  <c r="AO386" i="11"/>
  <c r="AO92" i="11"/>
  <c r="AO330" i="11"/>
  <c r="AO346" i="11"/>
  <c r="AO362" i="11"/>
  <c r="AO84" i="11"/>
  <c r="AO201" i="11"/>
  <c r="AO380" i="11"/>
  <c r="AO396" i="11"/>
  <c r="AO140" i="11"/>
  <c r="AO366" i="11"/>
  <c r="AO383" i="11"/>
  <c r="AO403" i="11"/>
  <c r="AO156" i="11"/>
  <c r="AO375" i="11"/>
  <c r="AO390" i="11"/>
  <c r="AO124" i="11"/>
  <c r="AO332" i="11"/>
  <c r="AO99" i="11"/>
  <c r="AO116" i="11"/>
  <c r="AO131" i="11"/>
  <c r="AO148" i="11"/>
  <c r="AO167" i="11"/>
  <c r="AO230" i="11"/>
  <c r="AO405" i="11"/>
  <c r="AO103" i="11"/>
  <c r="AO120" i="11"/>
  <c r="AO136" i="11"/>
  <c r="AO152" i="11"/>
  <c r="AO185" i="11"/>
  <c r="AO268" i="11"/>
  <c r="AO401" i="11"/>
  <c r="AO415" i="11"/>
  <c r="AO96" i="11"/>
  <c r="AO112" i="11"/>
  <c r="AO129" i="11"/>
  <c r="AO142" i="11"/>
  <c r="AO159" i="11"/>
  <c r="AO216" i="11"/>
  <c r="AO86" i="11"/>
  <c r="AO69" i="11"/>
  <c r="AO176" i="11"/>
  <c r="AO192" i="11"/>
  <c r="AO208" i="11"/>
  <c r="AO224" i="11"/>
  <c r="AO240" i="11"/>
  <c r="AO301" i="11"/>
  <c r="AO365" i="11"/>
  <c r="AO164" i="11"/>
  <c r="AO180" i="11"/>
  <c r="AO198" i="11"/>
  <c r="AO212" i="11"/>
  <c r="AO227" i="11"/>
  <c r="AO252" i="11"/>
  <c r="AO316" i="11"/>
  <c r="AO379" i="11"/>
  <c r="AO173" i="11"/>
  <c r="AO188" i="11"/>
  <c r="AO204" i="11"/>
  <c r="AO221" i="11"/>
  <c r="AO236" i="11"/>
  <c r="AO284" i="11"/>
  <c r="AO349" i="11"/>
  <c r="AO412" i="11"/>
  <c r="AO244" i="11"/>
  <c r="AO260" i="11"/>
  <c r="AO274" i="11"/>
  <c r="AO292" i="11"/>
  <c r="AO309" i="11"/>
  <c r="AO325" i="11"/>
  <c r="AO341" i="11"/>
  <c r="AO356" i="11"/>
  <c r="AO372" i="11"/>
  <c r="AO388" i="11"/>
  <c r="AO406" i="11"/>
  <c r="AO82" i="11"/>
  <c r="AO248" i="11"/>
  <c r="AO264" i="11"/>
  <c r="AO279" i="11"/>
  <c r="AO294" i="11"/>
  <c r="AO312" i="11"/>
  <c r="AO326" i="11"/>
  <c r="AO345" i="11"/>
  <c r="AO361" i="11"/>
  <c r="AO376" i="11"/>
  <c r="AO392" i="11"/>
  <c r="AO407" i="11"/>
  <c r="AO83" i="11"/>
  <c r="AO80" i="11"/>
  <c r="AO256" i="11"/>
  <c r="AO272" i="11"/>
  <c r="AO287" i="11"/>
  <c r="AO303" i="11"/>
  <c r="AO321" i="11"/>
  <c r="AO336" i="11"/>
  <c r="AO352" i="11"/>
  <c r="AO368" i="11"/>
  <c r="AO385" i="11"/>
  <c r="AO399" i="11"/>
  <c r="AO416" i="11"/>
  <c r="AO79" i="11"/>
  <c r="AJ416" i="8"/>
  <c r="AJ412" i="8"/>
  <c r="AJ408" i="8"/>
  <c r="AJ404" i="8"/>
  <c r="AJ400" i="8"/>
  <c r="AJ396" i="8"/>
  <c r="AJ392" i="8"/>
  <c r="AJ388" i="8"/>
  <c r="AJ384" i="8"/>
  <c r="AJ380" i="8"/>
  <c r="AJ376" i="8"/>
  <c r="AJ372" i="8"/>
  <c r="AJ368" i="8"/>
  <c r="AJ364" i="8"/>
  <c r="AJ360" i="8"/>
  <c r="AJ356" i="8"/>
  <c r="AJ352" i="8"/>
  <c r="AJ348" i="8"/>
  <c r="AJ344" i="8"/>
  <c r="AJ340" i="8"/>
  <c r="AJ336" i="8"/>
  <c r="AJ332" i="8"/>
  <c r="AJ328" i="8"/>
  <c r="AJ324" i="8"/>
  <c r="AJ320" i="8"/>
  <c r="AJ316" i="8"/>
  <c r="AJ312" i="8"/>
  <c r="AJ308" i="8"/>
  <c r="AJ304" i="8"/>
  <c r="AJ300" i="8"/>
  <c r="AJ296" i="8"/>
  <c r="AJ292" i="8"/>
  <c r="AJ288" i="8"/>
  <c r="AJ284" i="8"/>
  <c r="AJ280" i="8"/>
  <c r="AJ276" i="8"/>
  <c r="AJ272" i="8"/>
  <c r="AJ268" i="8"/>
  <c r="AJ264" i="8"/>
  <c r="AJ260" i="8"/>
  <c r="AJ256" i="8"/>
  <c r="AJ252" i="8"/>
  <c r="AJ248" i="8"/>
  <c r="AJ244" i="8"/>
  <c r="AJ240" i="8"/>
  <c r="AJ236" i="8"/>
  <c r="AJ232" i="8"/>
  <c r="AJ228" i="8"/>
  <c r="AJ224" i="8"/>
  <c r="AJ220" i="8"/>
  <c r="AJ216" i="8"/>
  <c r="AJ212" i="8"/>
  <c r="AJ208" i="8"/>
  <c r="AJ204" i="8"/>
  <c r="AJ200" i="8"/>
  <c r="AJ196" i="8"/>
  <c r="AJ192" i="8"/>
  <c r="AJ188" i="8"/>
  <c r="AJ184" i="8"/>
  <c r="AJ180" i="8"/>
  <c r="AJ176" i="8"/>
  <c r="AJ172" i="8"/>
  <c r="AJ168" i="8"/>
  <c r="AJ164" i="8"/>
  <c r="AJ160" i="8"/>
  <c r="AJ156" i="8"/>
  <c r="AJ152" i="8"/>
  <c r="AJ148" i="8"/>
  <c r="AJ144" i="8"/>
  <c r="AJ140" i="8"/>
  <c r="AJ136" i="8"/>
  <c r="AJ132" i="8"/>
  <c r="AJ128" i="8"/>
  <c r="AJ124" i="8"/>
  <c r="AJ120" i="8"/>
  <c r="AJ116" i="8"/>
  <c r="AJ112" i="8"/>
  <c r="AJ108" i="8"/>
  <c r="AJ104" i="8"/>
  <c r="AJ100" i="8"/>
  <c r="AJ96" i="8"/>
  <c r="AJ92" i="8"/>
  <c r="AJ88" i="8"/>
  <c r="AJ84" i="8"/>
  <c r="AJ80" i="8"/>
  <c r="AJ76" i="8"/>
  <c r="AJ72" i="8"/>
  <c r="AJ68" i="8"/>
  <c r="AJ64" i="8"/>
  <c r="AJ60" i="8"/>
  <c r="AJ56" i="8"/>
  <c r="AJ52" i="8"/>
  <c r="AJ48" i="8"/>
  <c r="AJ44" i="8"/>
  <c r="AJ40" i="8"/>
  <c r="AJ36" i="8"/>
  <c r="AJ32" i="8"/>
  <c r="AJ28" i="8"/>
  <c r="AJ24" i="8"/>
  <c r="AJ41" i="8"/>
  <c r="AJ37" i="8"/>
  <c r="AJ33" i="8"/>
  <c r="AJ29" i="8"/>
  <c r="AJ25" i="8"/>
  <c r="V417" i="8"/>
  <c r="S418" i="10"/>
  <c r="AJ66" i="8"/>
  <c r="AJ62" i="8"/>
  <c r="AJ58" i="8"/>
  <c r="AJ50" i="8"/>
  <c r="AJ46" i="8"/>
  <c r="AJ42" i="8"/>
  <c r="AJ38" i="8"/>
  <c r="AJ34" i="8"/>
  <c r="AJ30" i="8"/>
  <c r="AJ26" i="8"/>
  <c r="AJ22" i="8"/>
  <c r="R419" i="8"/>
  <c r="U419" i="8" s="1"/>
  <c r="J420" i="8"/>
  <c r="AJ65" i="8"/>
  <c r="AJ61" i="8"/>
  <c r="AJ57" i="8"/>
  <c r="AJ89" i="8"/>
  <c r="AJ85" i="8"/>
  <c r="AJ81" i="8"/>
  <c r="AJ77" i="8"/>
  <c r="AJ73" i="8"/>
  <c r="AJ69" i="8"/>
  <c r="AJ53" i="8"/>
  <c r="AJ181" i="8"/>
  <c r="AJ177" i="8"/>
  <c r="AJ173" i="8"/>
  <c r="AJ169" i="8"/>
  <c r="AJ165" i="8"/>
  <c r="AJ161" i="8"/>
  <c r="AJ157" i="8"/>
  <c r="AJ153" i="8"/>
  <c r="AJ149" i="8"/>
  <c r="AJ145" i="8"/>
  <c r="AJ141" i="8"/>
  <c r="AJ133" i="8"/>
  <c r="AJ129" i="8"/>
  <c r="AJ125" i="8"/>
  <c r="AJ121" i="8"/>
  <c r="AJ113" i="8"/>
  <c r="AJ109" i="8"/>
  <c r="AJ105" i="8"/>
  <c r="AJ101" i="8"/>
  <c r="AJ97" i="8"/>
  <c r="AJ93" i="8"/>
  <c r="AJ49" i="8"/>
  <c r="AJ54" i="8"/>
  <c r="AJ45" i="8"/>
  <c r="AJ415" i="8"/>
  <c r="AJ411" i="8"/>
  <c r="AJ407" i="8"/>
  <c r="AJ403" i="8"/>
  <c r="AJ399" i="8"/>
  <c r="AJ395" i="8"/>
  <c r="AJ118" i="8"/>
  <c r="AJ197" i="8"/>
  <c r="AJ193" i="8"/>
  <c r="AJ189" i="8"/>
  <c r="AJ185" i="8"/>
  <c r="AJ137" i="8"/>
  <c r="AJ391" i="8"/>
  <c r="AJ387" i="8"/>
  <c r="AJ383" i="8"/>
  <c r="AJ379" i="8"/>
  <c r="AJ375" i="8"/>
  <c r="AJ371" i="8"/>
  <c r="AJ367" i="8"/>
  <c r="AJ363" i="8"/>
  <c r="AJ359" i="8"/>
  <c r="AJ355" i="8"/>
  <c r="AJ351" i="8"/>
  <c r="AJ347" i="8"/>
  <c r="AJ343" i="8"/>
  <c r="AJ339" i="8"/>
  <c r="AJ335" i="8"/>
  <c r="AJ331" i="8"/>
  <c r="AJ126" i="8"/>
  <c r="AJ122" i="8"/>
  <c r="AJ209" i="8"/>
  <c r="AJ205" i="8"/>
  <c r="AJ201" i="8"/>
  <c r="AJ117" i="8"/>
  <c r="AJ327" i="8"/>
  <c r="AJ323" i="8"/>
  <c r="AJ319" i="8"/>
  <c r="AJ315" i="8"/>
  <c r="AJ311" i="8"/>
  <c r="AJ307" i="8"/>
  <c r="AJ303" i="8"/>
  <c r="AJ299" i="8"/>
  <c r="AJ295" i="8"/>
  <c r="AJ291" i="8"/>
  <c r="AJ287" i="8"/>
  <c r="AJ283" i="8"/>
  <c r="AJ418" i="8"/>
  <c r="AJ414" i="8"/>
  <c r="AJ410" i="8"/>
  <c r="AJ406" i="8"/>
  <c r="AJ402" i="8"/>
  <c r="AJ398" i="8"/>
  <c r="AJ394" i="8"/>
  <c r="AJ390" i="8"/>
  <c r="AJ386" i="8"/>
  <c r="AJ382" i="8"/>
  <c r="AJ378" i="8"/>
  <c r="AJ374" i="8"/>
  <c r="AJ370" i="8"/>
  <c r="AJ366" i="8"/>
  <c r="AJ362" i="8"/>
  <c r="AJ358" i="8"/>
  <c r="AJ354" i="8"/>
  <c r="AJ350" i="8"/>
  <c r="AJ346" i="8"/>
  <c r="AJ342" i="8"/>
  <c r="AJ338" i="8"/>
  <c r="AJ334" i="8"/>
  <c r="AJ330" i="8"/>
  <c r="AJ326" i="8"/>
  <c r="AJ322" i="8"/>
  <c r="AJ318" i="8"/>
  <c r="AJ314" i="8"/>
  <c r="AJ310" i="8"/>
  <c r="AJ306" i="8"/>
  <c r="AJ302" i="8"/>
  <c r="AJ298" i="8"/>
  <c r="AJ294" i="8"/>
  <c r="AJ290" i="8"/>
  <c r="AJ286" i="8"/>
  <c r="AJ282" i="8"/>
  <c r="AJ278" i="8"/>
  <c r="AJ274" i="8"/>
  <c r="AJ270" i="8"/>
  <c r="AJ266" i="8"/>
  <c r="AJ262" i="8"/>
  <c r="AJ258" i="8"/>
  <c r="AJ254" i="8"/>
  <c r="AJ250" i="8"/>
  <c r="AJ246" i="8"/>
  <c r="AJ242" i="8"/>
  <c r="AJ238" i="8"/>
  <c r="AJ234" i="8"/>
  <c r="AJ230" i="8"/>
  <c r="AJ226" i="8"/>
  <c r="AJ222" i="8"/>
  <c r="AJ218" i="8"/>
  <c r="AJ214" i="8"/>
  <c r="AJ210" i="8"/>
  <c r="AJ206" i="8"/>
  <c r="AJ202" i="8"/>
  <c r="AJ198" i="8"/>
  <c r="AJ194" i="8"/>
  <c r="AJ190" i="8"/>
  <c r="AJ186" i="8"/>
  <c r="AJ182" i="8"/>
  <c r="AJ178" i="8"/>
  <c r="AJ174" i="8"/>
  <c r="AJ170" i="8"/>
  <c r="AJ166" i="8"/>
  <c r="AJ162" i="8"/>
  <c r="AJ158" i="8"/>
  <c r="AJ154" i="8"/>
  <c r="AJ150" i="8"/>
  <c r="AJ146" i="8"/>
  <c r="AJ142" i="8"/>
  <c r="AJ138" i="8"/>
  <c r="AJ134" i="8"/>
  <c r="AJ130" i="8"/>
  <c r="AJ417" i="8"/>
  <c r="AJ413" i="8"/>
  <c r="AJ409" i="8"/>
  <c r="AJ405" i="8"/>
  <c r="AJ401" i="8"/>
  <c r="AJ397" i="8"/>
  <c r="AJ393" i="8"/>
  <c r="AJ389" i="8"/>
  <c r="AJ385" i="8"/>
  <c r="AJ381" i="8"/>
  <c r="AJ377" i="8"/>
  <c r="AJ373" i="8"/>
  <c r="AJ369" i="8"/>
  <c r="AJ365" i="8"/>
  <c r="AJ361" i="8"/>
  <c r="AJ357" i="8"/>
  <c r="AJ353" i="8"/>
  <c r="AJ349" i="8"/>
  <c r="AJ345" i="8"/>
  <c r="AJ341" i="8"/>
  <c r="AJ337" i="8"/>
  <c r="AJ333" i="8"/>
  <c r="AJ329" i="8"/>
  <c r="AJ325" i="8"/>
  <c r="AJ321" i="8"/>
  <c r="AJ317" i="8"/>
  <c r="AJ313" i="8"/>
  <c r="AJ309" i="8"/>
  <c r="AJ305" i="8"/>
  <c r="AJ301" i="8"/>
  <c r="AJ297" i="8"/>
  <c r="AJ293" i="8"/>
  <c r="AJ289" i="8"/>
  <c r="AJ285" i="8"/>
  <c r="AJ281" i="8"/>
  <c r="AJ277" i="8"/>
  <c r="AJ273" i="8"/>
  <c r="AJ269" i="8"/>
  <c r="AJ265" i="8"/>
  <c r="AJ261" i="8"/>
  <c r="AJ257" i="8"/>
  <c r="AJ253" i="8"/>
  <c r="AJ249" i="8"/>
  <c r="AJ245" i="8"/>
  <c r="AJ241" i="8"/>
  <c r="AJ237" i="8"/>
  <c r="AJ233" i="8"/>
  <c r="AJ229" i="8"/>
  <c r="AJ225" i="8"/>
  <c r="AJ221" i="8"/>
  <c r="AJ217" i="8"/>
  <c r="AJ213" i="8"/>
  <c r="AJ420" i="8"/>
  <c r="AJ421" i="8"/>
  <c r="AJ279" i="8"/>
  <c r="AJ275" i="8"/>
  <c r="AJ271" i="8"/>
  <c r="AJ267" i="8"/>
  <c r="AJ263" i="8"/>
  <c r="AJ259" i="8"/>
  <c r="AJ255" i="8"/>
  <c r="AJ251" i="8"/>
  <c r="AJ247" i="8"/>
  <c r="AJ243" i="8"/>
  <c r="AJ239" i="8"/>
  <c r="AJ235" i="8"/>
  <c r="AJ231" i="8"/>
  <c r="AJ227" i="8"/>
  <c r="AJ223" i="8"/>
  <c r="AJ219" i="8"/>
  <c r="AJ215" i="8"/>
  <c r="AJ211" i="8"/>
  <c r="AJ207" i="8"/>
  <c r="AJ203" i="8"/>
  <c r="AJ199" i="8"/>
  <c r="AJ195" i="8"/>
  <c r="AJ191" i="8"/>
  <c r="AJ187" i="8"/>
  <c r="AJ183" i="8"/>
  <c r="AJ179" i="8"/>
  <c r="AJ175" i="8"/>
  <c r="AJ171" i="8"/>
  <c r="AJ167" i="8"/>
  <c r="AJ163" i="8"/>
  <c r="AJ159" i="8"/>
  <c r="AJ155" i="8"/>
  <c r="AJ151" i="8"/>
  <c r="AJ147" i="8"/>
  <c r="AJ143" i="8"/>
  <c r="AJ139" i="8"/>
  <c r="AJ135" i="8"/>
  <c r="AJ131" i="8"/>
  <c r="AJ127" i="8"/>
  <c r="AJ123" i="8"/>
  <c r="AJ119" i="8"/>
  <c r="AJ115" i="8"/>
  <c r="AJ111" i="8"/>
  <c r="AJ107" i="8"/>
  <c r="AJ103" i="8"/>
  <c r="AJ99" i="8"/>
  <c r="AJ95" i="8"/>
  <c r="AJ91" i="8"/>
  <c r="AJ87" i="8"/>
  <c r="AJ83" i="8"/>
  <c r="AJ79" i="8"/>
  <c r="AJ75" i="8"/>
  <c r="AJ71" i="8"/>
  <c r="AJ67" i="8"/>
  <c r="AJ63" i="8"/>
  <c r="AJ59" i="8"/>
  <c r="AJ55" i="8"/>
  <c r="AJ51" i="8"/>
  <c r="AJ47" i="8"/>
  <c r="AJ43" i="8"/>
  <c r="AJ39" i="8"/>
  <c r="AJ35" i="8"/>
  <c r="AJ31" i="8"/>
  <c r="AJ27" i="8"/>
  <c r="AJ23" i="8"/>
  <c r="AJ419" i="8"/>
  <c r="AL418" i="8"/>
  <c r="AM417" i="8" s="1"/>
  <c r="AP79" i="11" l="1"/>
  <c r="AP303" i="11"/>
  <c r="AP376" i="11"/>
  <c r="AP248" i="11"/>
  <c r="AP309" i="11"/>
  <c r="AP236" i="11"/>
  <c r="AP227" i="11"/>
  <c r="AP224" i="11"/>
  <c r="AP142" i="11"/>
  <c r="AP152" i="11"/>
  <c r="AP131" i="11"/>
  <c r="AP403" i="11"/>
  <c r="AP362" i="11"/>
  <c r="AP386" i="11"/>
  <c r="AP335" i="11"/>
  <c r="AP286" i="11"/>
  <c r="AP74" i="11"/>
  <c r="AP368" i="11"/>
  <c r="AP80" i="11"/>
  <c r="AP312" i="11"/>
  <c r="AP372" i="11"/>
  <c r="AP244" i="11"/>
  <c r="AP173" i="11"/>
  <c r="AP164" i="11"/>
  <c r="AP69" i="11"/>
  <c r="AP415" i="11"/>
  <c r="AP405" i="11"/>
  <c r="AP124" i="11"/>
  <c r="AP396" i="11"/>
  <c r="AP90" i="11"/>
  <c r="AP263" i="11"/>
  <c r="AP315" i="11"/>
  <c r="AP77" i="11"/>
  <c r="AP291" i="11"/>
  <c r="AP194" i="11"/>
  <c r="AP130" i="11"/>
  <c r="AP400" i="11"/>
  <c r="AP251" i="11"/>
  <c r="AP186" i="11"/>
  <c r="AP123" i="11"/>
  <c r="AP394" i="11"/>
  <c r="AP247" i="11"/>
  <c r="AP182" i="11"/>
  <c r="AP121" i="11"/>
  <c r="AP391" i="11"/>
  <c r="AP193" i="11"/>
  <c r="AP327" i="11"/>
  <c r="AP262" i="11"/>
  <c r="AP197" i="11"/>
  <c r="AP135" i="11"/>
  <c r="AP306" i="11"/>
  <c r="AP49" i="11"/>
  <c r="AP331" i="11"/>
  <c r="AP195" i="11"/>
  <c r="AP344" i="11"/>
  <c r="AP53" i="11"/>
  <c r="AP382" i="11"/>
  <c r="AP245" i="11"/>
  <c r="AP343" i="11"/>
  <c r="AP42" i="11"/>
  <c r="AP108" i="11"/>
  <c r="AP174" i="11"/>
  <c r="AP89" i="11"/>
  <c r="AP249" i="11"/>
  <c r="AP107" i="11"/>
  <c r="AP150" i="11"/>
  <c r="AP37" i="11"/>
  <c r="AP409" i="11"/>
  <c r="AP110" i="11"/>
  <c r="AP155" i="11"/>
  <c r="AP300" i="11"/>
  <c r="AP147" i="11"/>
  <c r="AP25" i="11"/>
  <c r="AP420" i="11"/>
  <c r="AP289" i="11"/>
  <c r="AP162" i="11"/>
  <c r="AP57" i="11"/>
  <c r="AP28" i="11"/>
  <c r="AP377" i="11"/>
  <c r="AP324" i="11"/>
  <c r="AP189" i="11"/>
  <c r="AP128" i="11"/>
  <c r="AP202" i="11"/>
  <c r="AP31" i="11"/>
  <c r="AP26" i="11"/>
  <c r="AP98" i="11"/>
  <c r="AP288" i="11"/>
  <c r="AP207" i="11"/>
  <c r="AP203" i="11"/>
  <c r="AP165" i="11"/>
  <c r="AP134" i="11"/>
  <c r="AP307" i="11"/>
  <c r="AP95" i="11"/>
  <c r="AP302" i="11"/>
  <c r="AQ302" i="11" s="1"/>
  <c r="AP111" i="11"/>
  <c r="AP350" i="11"/>
  <c r="AP281" i="11"/>
  <c r="AP154" i="11"/>
  <c r="AP261" i="11"/>
  <c r="AP196" i="11"/>
  <c r="AP178" i="11"/>
  <c r="AP364" i="11"/>
  <c r="AP397" i="11"/>
  <c r="AP328" i="11"/>
  <c r="AP265" i="11"/>
  <c r="AP175" i="11"/>
  <c r="AP226" i="11"/>
  <c r="AP141" i="11"/>
  <c r="AP258" i="11"/>
  <c r="AP132" i="11"/>
  <c r="AP191" i="11"/>
  <c r="AP88" i="11"/>
  <c r="AP51" i="11"/>
  <c r="AP65" i="11"/>
  <c r="AP54" i="11"/>
  <c r="AP421" i="11"/>
  <c r="AQ421" i="11" s="1"/>
  <c r="AP97" i="11"/>
  <c r="AP257" i="11"/>
  <c r="AP320" i="11"/>
  <c r="AP210" i="11"/>
  <c r="AP94" i="11"/>
  <c r="AP157" i="11"/>
  <c r="AP317" i="11"/>
  <c r="AP149" i="11"/>
  <c r="AP213" i="11"/>
  <c r="AP276" i="11"/>
  <c r="AP340" i="11"/>
  <c r="AP137" i="11"/>
  <c r="AP282" i="11"/>
  <c r="AP348" i="11"/>
  <c r="AP35" i="11"/>
  <c r="AP139" i="11"/>
  <c r="AP298" i="11"/>
  <c r="AP60" i="11"/>
  <c r="AP127" i="11"/>
  <c r="AP66" i="11"/>
  <c r="AP418" i="11"/>
  <c r="AP72" i="11"/>
  <c r="AP160" i="11"/>
  <c r="AP318" i="11"/>
  <c r="AP414" i="11"/>
  <c r="AP114" i="11"/>
  <c r="AP259" i="11"/>
  <c r="AP39" i="11"/>
  <c r="AP29" i="11"/>
  <c r="AP44" i="11"/>
  <c r="AP133" i="11"/>
  <c r="AP209" i="11"/>
  <c r="AP387" i="11"/>
  <c r="AP71" i="11"/>
  <c r="AP166" i="11"/>
  <c r="AP395" i="11"/>
  <c r="AP381" i="11"/>
  <c r="AP34" i="11"/>
  <c r="AP214" i="11"/>
  <c r="AP239" i="11"/>
  <c r="AP393" i="11"/>
  <c r="AP218" i="11"/>
  <c r="AP275" i="11"/>
  <c r="AP416" i="11"/>
  <c r="AP63" i="11"/>
  <c r="AP267" i="11"/>
  <c r="AP138" i="11"/>
  <c r="AP58" i="11"/>
  <c r="AP310" i="11"/>
  <c r="AQ309" i="11" s="1"/>
  <c r="AP61" i="11"/>
  <c r="AP199" i="11"/>
  <c r="AP104" i="11"/>
  <c r="AP339" i="11"/>
  <c r="AP242" i="11"/>
  <c r="AP163" i="11"/>
  <c r="AP30" i="11"/>
  <c r="AP59" i="11"/>
  <c r="AP55" i="11"/>
  <c r="AP241" i="11"/>
  <c r="AP50" i="11"/>
  <c r="AP222" i="11"/>
  <c r="AP24" i="11"/>
  <c r="AP158" i="11"/>
  <c r="AP78" i="11"/>
  <c r="AP378" i="11"/>
  <c r="AP266" i="11"/>
  <c r="AP419" i="11"/>
  <c r="AP357" i="11"/>
  <c r="AP313" i="11"/>
  <c r="AP183" i="11"/>
  <c r="AP105" i="11"/>
  <c r="AP293" i="11"/>
  <c r="AP117" i="11"/>
  <c r="AP253" i="11"/>
  <c r="AP402" i="11"/>
  <c r="AP243" i="11"/>
  <c r="AP290" i="11"/>
  <c r="AP399" i="11"/>
  <c r="AP237" i="11"/>
  <c r="AP200" i="11"/>
  <c r="AP352" i="11"/>
  <c r="AP68" i="11"/>
  <c r="AP46" i="11"/>
  <c r="AP235" i="11"/>
  <c r="AP41" i="11"/>
  <c r="AP373" i="11"/>
  <c r="AP278" i="11"/>
  <c r="AP184" i="11"/>
  <c r="AP48" i="11"/>
  <c r="AP64" i="11"/>
  <c r="AP45" i="11"/>
  <c r="AP322" i="11"/>
  <c r="AP225" i="11"/>
  <c r="AP115" i="11"/>
  <c r="AP417" i="11"/>
  <c r="AP43" i="11"/>
  <c r="AP23" i="11"/>
  <c r="AP179" i="11"/>
  <c r="AP36" i="11"/>
  <c r="AQ35" i="11" s="1"/>
  <c r="AP190" i="11"/>
  <c r="AP93" i="11"/>
  <c r="AP56" i="11"/>
  <c r="AP33" i="11"/>
  <c r="AP143" i="11"/>
  <c r="AP47" i="11"/>
  <c r="AP347" i="11"/>
  <c r="AP233" i="11"/>
  <c r="AP106" i="11"/>
  <c r="AP168" i="11"/>
  <c r="AP181" i="11"/>
  <c r="AP102" i="11"/>
  <c r="AP220" i="11"/>
  <c r="AP125" i="11"/>
  <c r="AP370" i="11"/>
  <c r="AP177" i="11"/>
  <c r="AP384" i="11"/>
  <c r="AP161" i="11"/>
  <c r="AP389" i="11"/>
  <c r="AP337" i="11"/>
  <c r="AP38" i="11"/>
  <c r="AP171" i="11"/>
  <c r="AP73" i="11"/>
  <c r="AP408" i="11"/>
  <c r="AP246" i="11"/>
  <c r="AP118" i="11"/>
  <c r="AP413" i="11"/>
  <c r="AP32" i="11"/>
  <c r="AP231" i="11"/>
  <c r="AP22" i="11"/>
  <c r="AP62" i="11"/>
  <c r="AP70" i="11"/>
  <c r="AP67" i="11"/>
  <c r="AP367" i="11"/>
  <c r="AP254" i="11"/>
  <c r="AP126" i="11"/>
  <c r="AP40" i="11"/>
  <c r="AQ39" i="11" s="1"/>
  <c r="AP27" i="11"/>
  <c r="AP410" i="11"/>
  <c r="AP169" i="11"/>
  <c r="AP52" i="11"/>
  <c r="AP374" i="11"/>
  <c r="AP217" i="11"/>
  <c r="AP119" i="11"/>
  <c r="AP308" i="11"/>
  <c r="AP232" i="11"/>
  <c r="AP285" i="11"/>
  <c r="AP172" i="11"/>
  <c r="AP81" i="11"/>
  <c r="AP273" i="11"/>
  <c r="AP113" i="11"/>
  <c r="AP287" i="11"/>
  <c r="AP83" i="11"/>
  <c r="AP336" i="11"/>
  <c r="AP272" i="11"/>
  <c r="AP407" i="11"/>
  <c r="AP345" i="11"/>
  <c r="AP279" i="11"/>
  <c r="AP406" i="11"/>
  <c r="AP341" i="11"/>
  <c r="AP274" i="11"/>
  <c r="AP349" i="11"/>
  <c r="AP204" i="11"/>
  <c r="AP316" i="11"/>
  <c r="AP198" i="11"/>
  <c r="AP301" i="11"/>
  <c r="AP192" i="11"/>
  <c r="AP216" i="11"/>
  <c r="AP112" i="11"/>
  <c r="AP268" i="11"/>
  <c r="AP120" i="11"/>
  <c r="AP167" i="11"/>
  <c r="AQ166" i="11" s="1"/>
  <c r="AP99" i="11"/>
  <c r="AP375" i="11"/>
  <c r="AP366" i="11"/>
  <c r="AP201" i="11"/>
  <c r="AP330" i="11"/>
  <c r="AP338" i="11"/>
  <c r="AP351" i="11"/>
  <c r="AP295" i="11"/>
  <c r="AP329" i="11"/>
  <c r="AQ328" i="11" s="1"/>
  <c r="AP228" i="11"/>
  <c r="AP100" i="11"/>
  <c r="AP369" i="11"/>
  <c r="AP219" i="11"/>
  <c r="AP385" i="11"/>
  <c r="AP321" i="11"/>
  <c r="AP256" i="11"/>
  <c r="AP392" i="11"/>
  <c r="AP326" i="11"/>
  <c r="AP264" i="11"/>
  <c r="AP388" i="11"/>
  <c r="AP325" i="11"/>
  <c r="AQ324" i="11" s="1"/>
  <c r="AP260" i="11"/>
  <c r="AP284" i="11"/>
  <c r="AP188" i="11"/>
  <c r="AP252" i="11"/>
  <c r="AP180" i="11"/>
  <c r="AP240" i="11"/>
  <c r="AP176" i="11"/>
  <c r="AP159" i="11"/>
  <c r="AP96" i="11"/>
  <c r="AQ95" i="11" s="1"/>
  <c r="AP185" i="11"/>
  <c r="AP103" i="11"/>
  <c r="AP148" i="11"/>
  <c r="AP332" i="11"/>
  <c r="AP156" i="11"/>
  <c r="AQ155" i="11" s="1"/>
  <c r="AP140" i="11"/>
  <c r="AP84" i="11"/>
  <c r="AP92" i="11"/>
  <c r="AP323" i="11"/>
  <c r="AP109" i="11"/>
  <c r="AP342" i="11"/>
  <c r="AP75" i="11"/>
  <c r="AQ74" i="11" s="1"/>
  <c r="AP277" i="11"/>
  <c r="AQ276" i="11" s="1"/>
  <c r="AP211" i="11"/>
  <c r="AP146" i="11"/>
  <c r="AP85" i="11"/>
  <c r="AP354" i="11"/>
  <c r="AP361" i="11"/>
  <c r="AP294" i="11"/>
  <c r="AQ293" i="11" s="1"/>
  <c r="AP82" i="11"/>
  <c r="AP356" i="11"/>
  <c r="AP292" i="11"/>
  <c r="AP412" i="11"/>
  <c r="AP221" i="11"/>
  <c r="AP379" i="11"/>
  <c r="AP212" i="11"/>
  <c r="AP365" i="11"/>
  <c r="AP208" i="11"/>
  <c r="AP86" i="11"/>
  <c r="AP129" i="11"/>
  <c r="AP401" i="11"/>
  <c r="AP136" i="11"/>
  <c r="AP230" i="11"/>
  <c r="AP116" i="11"/>
  <c r="AP390" i="11"/>
  <c r="AP383" i="11"/>
  <c r="AQ382" i="11" s="1"/>
  <c r="AP380" i="11"/>
  <c r="AP346" i="11"/>
  <c r="AP355" i="11"/>
  <c r="AP371" i="11"/>
  <c r="AP311" i="11"/>
  <c r="AP271" i="11"/>
  <c r="AP299" i="11"/>
  <c r="AP76" i="11"/>
  <c r="AP153" i="11"/>
  <c r="AQ152" i="11" s="1"/>
  <c r="AP91" i="11"/>
  <c r="AP363" i="11"/>
  <c r="AP215" i="11"/>
  <c r="AP151" i="11"/>
  <c r="AQ151" i="11" s="1"/>
  <c r="AP87" i="11"/>
  <c r="AP358" i="11"/>
  <c r="AQ357" i="11" s="1"/>
  <c r="AP398" i="11"/>
  <c r="AP296" i="11"/>
  <c r="AP229" i="11"/>
  <c r="AP170" i="11"/>
  <c r="AP101" i="11"/>
  <c r="AP223" i="11"/>
  <c r="AP333" i="11"/>
  <c r="AP270" i="11"/>
  <c r="AP206" i="11"/>
  <c r="AP145" i="11"/>
  <c r="AP314" i="11"/>
  <c r="AP250" i="11"/>
  <c r="AP187" i="11"/>
  <c r="AP122" i="11"/>
  <c r="AP238" i="11"/>
  <c r="AP144" i="11"/>
  <c r="AQ143" i="11" s="1"/>
  <c r="AP305" i="11"/>
  <c r="AP404" i="11"/>
  <c r="AP334" i="11"/>
  <c r="AP269" i="11"/>
  <c r="AP205" i="11"/>
  <c r="AP360" i="11"/>
  <c r="AP297" i="11"/>
  <c r="AP234" i="11"/>
  <c r="AP353" i="11"/>
  <c r="AP280" i="11"/>
  <c r="AP304" i="11"/>
  <c r="AP359" i="11"/>
  <c r="AP319" i="11"/>
  <c r="AP255" i="11"/>
  <c r="AP283" i="11"/>
  <c r="AP411" i="11"/>
  <c r="T417" i="10"/>
  <c r="V418" i="8"/>
  <c r="S419" i="10"/>
  <c r="R420" i="8"/>
  <c r="U420" i="8" s="1"/>
  <c r="J421" i="8"/>
  <c r="R421" i="8" s="1"/>
  <c r="U421" i="8" s="1"/>
  <c r="AL419" i="8"/>
  <c r="AM418" i="8" s="1"/>
  <c r="AQ253" i="11" l="1"/>
  <c r="AQ192" i="11"/>
  <c r="AQ411" i="11"/>
  <c r="AQ52" i="11"/>
  <c r="AQ42" i="11"/>
  <c r="AQ66" i="11"/>
  <c r="AQ376" i="11"/>
  <c r="AQ234" i="11"/>
  <c r="AQ244" i="11"/>
  <c r="AQ248" i="11"/>
  <c r="AQ393" i="11"/>
  <c r="AQ303" i="11"/>
  <c r="AQ90" i="11"/>
  <c r="AQ201" i="11"/>
  <c r="AQ362" i="11"/>
  <c r="AQ390" i="11"/>
  <c r="AQ400" i="11"/>
  <c r="AQ391" i="11"/>
  <c r="AQ308" i="11"/>
  <c r="AQ142" i="11"/>
  <c r="AQ78" i="11"/>
  <c r="AQ394" i="11"/>
  <c r="AQ141" i="11"/>
  <c r="AQ361" i="11"/>
  <c r="AQ396" i="11"/>
  <c r="AQ79" i="11"/>
  <c r="AQ73" i="11"/>
  <c r="AQ372" i="11"/>
  <c r="AQ68" i="11"/>
  <c r="AQ399" i="11"/>
  <c r="AQ226" i="11"/>
  <c r="AQ262" i="11"/>
  <c r="AQ130" i="11"/>
  <c r="AQ404" i="11"/>
  <c r="AQ185" i="11"/>
  <c r="AQ263" i="11"/>
  <c r="AQ405" i="11"/>
  <c r="AQ181" i="11"/>
  <c r="AQ186" i="11"/>
  <c r="AQ227" i="11"/>
  <c r="AQ182" i="11"/>
  <c r="AQ131" i="11"/>
  <c r="AQ173" i="11"/>
  <c r="AQ194" i="11"/>
  <c r="AQ193" i="11"/>
  <c r="AQ123" i="11"/>
  <c r="AQ314" i="11"/>
  <c r="AQ315" i="11"/>
  <c r="AQ286" i="11"/>
  <c r="AQ402" i="11"/>
  <c r="AQ163" i="11"/>
  <c r="AQ122" i="11"/>
  <c r="AQ223" i="11"/>
  <c r="AQ311" i="11"/>
  <c r="AQ120" i="11"/>
  <c r="AQ285" i="11"/>
  <c r="AQ164" i="11"/>
  <c r="AQ247" i="11"/>
  <c r="AQ124" i="11"/>
  <c r="AQ224" i="11"/>
  <c r="AQ312" i="11"/>
  <c r="AQ251" i="11"/>
  <c r="AQ80" i="11"/>
  <c r="AQ235" i="11"/>
  <c r="AQ243" i="11"/>
  <c r="AQ415" i="11"/>
  <c r="AQ327" i="11"/>
  <c r="AQ236" i="11"/>
  <c r="AQ89" i="11"/>
  <c r="AQ385" i="11"/>
  <c r="AQ335" i="11"/>
  <c r="AQ367" i="11"/>
  <c r="AQ290" i="11"/>
  <c r="AQ386" i="11"/>
  <c r="AQ414" i="11"/>
  <c r="AQ61" i="11"/>
  <c r="AQ102" i="11"/>
  <c r="AQ197" i="11"/>
  <c r="AQ196" i="11"/>
  <c r="AQ249" i="11"/>
  <c r="AQ117" i="11"/>
  <c r="AQ30" i="11"/>
  <c r="AQ146" i="11"/>
  <c r="AQ147" i="11"/>
  <c r="AQ55" i="11"/>
  <c r="AQ211" i="11"/>
  <c r="AQ134" i="11"/>
  <c r="AQ49" i="11"/>
  <c r="AQ83" i="11"/>
  <c r="AQ374" i="11"/>
  <c r="AQ75" i="11"/>
  <c r="AQ331" i="11"/>
  <c r="AQ381" i="11"/>
  <c r="AQ133" i="11"/>
  <c r="AQ379" i="11"/>
  <c r="AQ305" i="11"/>
  <c r="AQ306" i="11"/>
  <c r="AQ154" i="11"/>
  <c r="AQ343" i="11"/>
  <c r="AQ288" i="11"/>
  <c r="AQ300" i="11"/>
  <c r="AQ299" i="11"/>
  <c r="AQ342" i="11"/>
  <c r="AQ344" i="11"/>
  <c r="AQ37" i="11"/>
  <c r="AQ174" i="11"/>
  <c r="AQ245" i="11"/>
  <c r="AQ25" i="11"/>
  <c r="AQ206" i="11"/>
  <c r="AQ207" i="11"/>
  <c r="AQ41" i="11"/>
  <c r="AQ107" i="11"/>
  <c r="AQ108" i="11"/>
  <c r="AQ202" i="11"/>
  <c r="AQ27" i="11"/>
  <c r="AQ28" i="11"/>
  <c r="AQ97" i="11"/>
  <c r="AQ98" i="11"/>
  <c r="AQ149" i="11"/>
  <c r="AQ128" i="11"/>
  <c r="AQ419" i="11"/>
  <c r="AQ165" i="11"/>
  <c r="AQ127" i="11"/>
  <c r="AQ106" i="11"/>
  <c r="AQ189" i="11"/>
  <c r="AQ57" i="11"/>
  <c r="AQ88" i="11"/>
  <c r="AQ188" i="11"/>
  <c r="AQ203" i="11"/>
  <c r="AQ24" i="11"/>
  <c r="AQ161" i="11"/>
  <c r="AQ31" i="11"/>
  <c r="AQ408" i="11"/>
  <c r="AQ409" i="11"/>
  <c r="AQ114" i="11"/>
  <c r="AQ77" i="11"/>
  <c r="AQ420" i="11"/>
  <c r="AQ329" i="11"/>
  <c r="AQ219" i="11"/>
  <c r="AQ38" i="11"/>
  <c r="AQ209" i="11"/>
  <c r="AQ246" i="11"/>
  <c r="AQ395" i="11"/>
  <c r="AQ238" i="11"/>
  <c r="AQ87" i="11"/>
  <c r="AQ292" i="11"/>
  <c r="AQ210" i="11"/>
  <c r="AQ140" i="11"/>
  <c r="AQ307" i="11"/>
  <c r="AQ330" i="11"/>
  <c r="AQ356" i="11"/>
  <c r="AQ99" i="11"/>
  <c r="AQ350" i="11"/>
  <c r="AQ195" i="11"/>
  <c r="AQ148" i="11"/>
  <c r="AQ318" i="11"/>
  <c r="AQ136" i="11"/>
  <c r="AQ47" i="11"/>
  <c r="AQ93" i="11"/>
  <c r="AQ48" i="11"/>
  <c r="AQ294" i="11"/>
  <c r="AQ416" i="11"/>
  <c r="AQ137" i="11"/>
  <c r="AQ230" i="11"/>
  <c r="AQ354" i="11"/>
  <c r="AQ322" i="11"/>
  <c r="AQ239" i="11"/>
  <c r="AQ321" i="11"/>
  <c r="AQ365" i="11"/>
  <c r="AQ112" i="11"/>
  <c r="AQ220" i="11"/>
  <c r="AQ81" i="11"/>
  <c r="AQ325" i="11"/>
  <c r="AQ231" i="11"/>
  <c r="AQ58" i="11"/>
  <c r="AQ92" i="11"/>
  <c r="AQ281" i="11"/>
  <c r="AQ383" i="11"/>
  <c r="AQ29" i="11"/>
  <c r="AQ413" i="11"/>
  <c r="AQ104" i="11"/>
  <c r="AQ43" i="11"/>
  <c r="AQ341" i="11"/>
  <c r="AQ64" i="11"/>
  <c r="AQ60" i="11"/>
  <c r="AQ184" i="11"/>
  <c r="AQ412" i="11"/>
  <c r="AQ105" i="11"/>
  <c r="AQ162" i="11"/>
  <c r="AQ267" i="11"/>
  <c r="AQ218" i="11"/>
  <c r="AQ71" i="11"/>
  <c r="AQ183" i="11"/>
  <c r="AQ310" i="11"/>
  <c r="AQ56" i="11"/>
  <c r="AQ283" i="11"/>
  <c r="AQ271" i="11"/>
  <c r="AQ346" i="11"/>
  <c r="AQ175" i="11"/>
  <c r="AQ388" i="11"/>
  <c r="AQ256" i="11"/>
  <c r="AQ369" i="11"/>
  <c r="AQ216" i="11"/>
  <c r="AQ406" i="11"/>
  <c r="AQ70" i="11"/>
  <c r="AQ33" i="11"/>
  <c r="AQ44" i="11"/>
  <c r="AQ157" i="11"/>
  <c r="AQ241" i="11"/>
  <c r="AQ240" i="11"/>
  <c r="AQ67" i="11"/>
  <c r="AQ326" i="11"/>
  <c r="AQ384" i="11"/>
  <c r="AQ199" i="11"/>
  <c r="AQ159" i="11"/>
  <c r="AQ317" i="11"/>
  <c r="AQ191" i="11"/>
  <c r="AQ242" i="11"/>
  <c r="AQ126" i="11"/>
  <c r="AQ389" i="11"/>
  <c r="AQ252" i="11"/>
  <c r="AQ266" i="11"/>
  <c r="AQ217" i="11"/>
  <c r="AQ113" i="11"/>
  <c r="AQ347" i="11"/>
  <c r="AQ156" i="11"/>
  <c r="AQ65" i="11"/>
  <c r="AQ364" i="11"/>
  <c r="AQ273" i="11"/>
  <c r="AQ291" i="11"/>
  <c r="AQ139" i="11"/>
  <c r="AQ72" i="11"/>
  <c r="AQ355" i="11"/>
  <c r="AQ119" i="11"/>
  <c r="AQ284" i="11"/>
  <c r="AQ323" i="11"/>
  <c r="AQ353" i="11"/>
  <c r="AQ204" i="11"/>
  <c r="AQ370" i="11"/>
  <c r="AQ85" i="11"/>
  <c r="AQ180" i="11"/>
  <c r="AQ301" i="11"/>
  <c r="AQ348" i="11"/>
  <c r="AQ278" i="11"/>
  <c r="AQ373" i="11"/>
  <c r="AQ366" i="11"/>
  <c r="AQ23" i="11"/>
  <c r="AQ351" i="11"/>
  <c r="AQ378" i="11"/>
  <c r="AQ221" i="11"/>
  <c r="AQ59" i="11"/>
  <c r="AQ338" i="11"/>
  <c r="AQ63" i="11"/>
  <c r="AQ392" i="11"/>
  <c r="AQ418" i="11"/>
  <c r="AQ298" i="11"/>
  <c r="AQ51" i="11"/>
  <c r="AQ257" i="11"/>
  <c r="AQ264" i="11"/>
  <c r="AQ178" i="11"/>
  <c r="AQ94" i="11"/>
  <c r="AQ135" i="11"/>
  <c r="AQ272" i="11"/>
  <c r="AQ22" i="11"/>
  <c r="AQ26" i="11"/>
  <c r="AQ380" i="11"/>
  <c r="AQ50" i="11"/>
  <c r="AQ82" i="11"/>
  <c r="AQ76" i="11"/>
  <c r="AQ40" i="11"/>
  <c r="AQ62" i="11"/>
  <c r="AQ84" i="11"/>
  <c r="AQ265" i="11"/>
  <c r="AQ377" i="11"/>
  <c r="AQ268" i="11"/>
  <c r="AQ170" i="11"/>
  <c r="AQ289" i="11"/>
  <c r="AQ339" i="11"/>
  <c r="AQ96" i="11"/>
  <c r="AQ179" i="11"/>
  <c r="AQ208" i="11"/>
  <c r="AQ297" i="11"/>
  <c r="AQ332" i="11"/>
  <c r="AQ228" i="11"/>
  <c r="AQ116" i="11"/>
  <c r="AQ171" i="11"/>
  <c r="AQ118" i="11"/>
  <c r="AQ168" i="11"/>
  <c r="AQ125" i="11"/>
  <c r="AQ337" i="11"/>
  <c r="AQ232" i="11"/>
  <c r="AQ213" i="11"/>
  <c r="AQ375" i="11"/>
  <c r="AQ349" i="11"/>
  <c r="AQ371" i="11"/>
  <c r="AQ279" i="11"/>
  <c r="AQ34" i="11"/>
  <c r="AQ115" i="11"/>
  <c r="AQ160" i="11"/>
  <c r="AQ103" i="11"/>
  <c r="AQ200" i="11"/>
  <c r="AQ407" i="11"/>
  <c r="AQ176" i="11"/>
  <c r="AQ277" i="11"/>
  <c r="AQ45" i="11"/>
  <c r="AQ158" i="11"/>
  <c r="AQ274" i="11"/>
  <c r="AQ259" i="11"/>
  <c r="AQ316" i="11"/>
  <c r="AQ320" i="11"/>
  <c r="AQ54" i="11"/>
  <c r="AQ190" i="11"/>
  <c r="AQ260" i="11"/>
  <c r="AQ111" i="11"/>
  <c r="AQ340" i="11"/>
  <c r="AQ387" i="11"/>
  <c r="AQ275" i="11"/>
  <c r="AQ417" i="11"/>
  <c r="AQ258" i="11"/>
  <c r="AQ138" i="11"/>
  <c r="AQ198" i="11"/>
  <c r="AQ345" i="11"/>
  <c r="AQ36" i="11"/>
  <c r="AQ172" i="11"/>
  <c r="AQ132" i="11"/>
  <c r="AQ212" i="11"/>
  <c r="AQ401" i="11"/>
  <c r="AQ69" i="11"/>
  <c r="AQ336" i="11"/>
  <c r="AQ368" i="11"/>
  <c r="AQ46" i="11"/>
  <c r="AQ32" i="11"/>
  <c r="AQ53" i="11"/>
  <c r="AQ261" i="11"/>
  <c r="AQ167" i="11"/>
  <c r="AQ110" i="11"/>
  <c r="AQ177" i="11"/>
  <c r="AQ225" i="11"/>
  <c r="AQ287" i="11"/>
  <c r="AQ109" i="11"/>
  <c r="AQ129" i="11"/>
  <c r="AQ101" i="11"/>
  <c r="AQ397" i="11"/>
  <c r="AQ214" i="11"/>
  <c r="AQ255" i="11"/>
  <c r="AQ360" i="11"/>
  <c r="AQ295" i="11"/>
  <c r="AQ363" i="11"/>
  <c r="AQ250" i="11"/>
  <c r="AQ153" i="11"/>
  <c r="AQ215" i="11"/>
  <c r="AQ398" i="11"/>
  <c r="AQ352" i="11"/>
  <c r="AQ100" i="11"/>
  <c r="AQ187" i="11"/>
  <c r="AQ91" i="11"/>
  <c r="AQ205" i="11"/>
  <c r="AQ358" i="11"/>
  <c r="AQ86" i="11"/>
  <c r="AQ150" i="11"/>
  <c r="AQ269" i="11"/>
  <c r="AQ144" i="11"/>
  <c r="AQ270" i="11"/>
  <c r="AQ169" i="11"/>
  <c r="AQ233" i="11"/>
  <c r="AQ333" i="11"/>
  <c r="AQ229" i="11"/>
  <c r="AQ222" i="11"/>
  <c r="AQ403" i="11"/>
  <c r="AQ282" i="11"/>
  <c r="AQ121" i="11"/>
  <c r="AQ145" i="11"/>
  <c r="AQ334" i="11"/>
  <c r="AQ237" i="11"/>
  <c r="AQ296" i="11"/>
  <c r="AQ313" i="11"/>
  <c r="AQ254" i="11"/>
  <c r="AQ280" i="11"/>
  <c r="AQ304" i="11"/>
  <c r="AQ319" i="11"/>
  <c r="AQ410" i="11"/>
  <c r="AQ359" i="11"/>
  <c r="T418" i="10"/>
  <c r="V420" i="8"/>
  <c r="S421" i="10"/>
  <c r="T420" i="10" s="1"/>
  <c r="V419" i="8"/>
  <c r="S420" i="10"/>
  <c r="AL420" i="8"/>
  <c r="AO62" i="8" s="1"/>
  <c r="AL421" i="8"/>
  <c r="AM420" i="8" s="1"/>
  <c r="T419" i="10" l="1"/>
  <c r="V83" i="10" s="1"/>
  <c r="V56" i="10"/>
  <c r="V38" i="10"/>
  <c r="V34" i="10"/>
  <c r="V29" i="10"/>
  <c r="V27" i="10"/>
  <c r="V24" i="10"/>
  <c r="V25" i="10"/>
  <c r="V35" i="10"/>
  <c r="V31" i="10"/>
  <c r="V30" i="10"/>
  <c r="V26" i="10"/>
  <c r="V23" i="10"/>
  <c r="V52" i="10"/>
  <c r="V50" i="10"/>
  <c r="V46" i="10"/>
  <c r="V44" i="10"/>
  <c r="V41" i="10"/>
  <c r="V37" i="10"/>
  <c r="V51" i="10"/>
  <c r="V47" i="10"/>
  <c r="V48" i="10"/>
  <c r="V43" i="10"/>
  <c r="V39" i="10"/>
  <c r="V36" i="10"/>
  <c r="V32" i="10"/>
  <c r="V33" i="10"/>
  <c r="V28" i="10"/>
  <c r="V22" i="10"/>
  <c r="V63" i="10"/>
  <c r="V54" i="10"/>
  <c r="V66" i="10"/>
  <c r="V55" i="10"/>
  <c r="V53" i="10"/>
  <c r="V49" i="10"/>
  <c r="V45" i="10"/>
  <c r="V42" i="10"/>
  <c r="V40" i="10"/>
  <c r="AO53" i="8"/>
  <c r="AO23" i="8"/>
  <c r="AO57" i="8"/>
  <c r="AO22" i="8"/>
  <c r="AO55" i="8"/>
  <c r="AO66" i="8"/>
  <c r="AO42" i="8"/>
  <c r="AO54" i="8"/>
  <c r="AO28" i="8"/>
  <c r="AO48" i="8"/>
  <c r="AO61" i="8"/>
  <c r="AO52" i="8"/>
  <c r="AM419" i="8"/>
  <c r="AO79" i="8" s="1"/>
  <c r="AO29" i="8"/>
  <c r="AO32" i="8"/>
  <c r="AO24" i="8"/>
  <c r="AO39" i="8"/>
  <c r="AO40" i="8"/>
  <c r="AO47" i="8"/>
  <c r="AO36" i="8"/>
  <c r="AO59" i="8"/>
  <c r="AO30" i="8"/>
  <c r="AO33" i="8"/>
  <c r="AO43" i="8"/>
  <c r="AO51" i="8"/>
  <c r="AO56" i="8"/>
  <c r="AO34" i="8"/>
  <c r="AO44" i="8"/>
  <c r="AO27" i="8"/>
  <c r="AO31" i="8"/>
  <c r="AO26" i="8"/>
  <c r="AO35" i="8"/>
  <c r="AO25" i="8"/>
  <c r="AO49" i="8"/>
  <c r="AO41" i="8"/>
  <c r="AO65" i="8"/>
  <c r="AO64" i="8"/>
  <c r="AO46" i="8"/>
  <c r="AO67" i="8"/>
  <c r="AO58" i="8"/>
  <c r="AO50" i="8"/>
  <c r="AO37" i="8"/>
  <c r="AO45" i="8"/>
  <c r="AO63" i="8"/>
  <c r="AO38" i="8"/>
  <c r="AO60" i="8"/>
  <c r="AO70" i="8" l="1"/>
  <c r="AO69" i="8"/>
  <c r="AO68" i="8"/>
  <c r="V58" i="10"/>
  <c r="V59" i="10"/>
  <c r="V61" i="10"/>
  <c r="V57" i="10"/>
  <c r="V64" i="10"/>
  <c r="V62" i="10"/>
  <c r="V60" i="10"/>
  <c r="V65" i="10"/>
  <c r="AO72" i="8"/>
  <c r="AO74" i="8"/>
  <c r="V71" i="10"/>
  <c r="V69" i="10"/>
  <c r="V68" i="10"/>
  <c r="V72" i="10"/>
  <c r="V70" i="10"/>
  <c r="V67" i="10"/>
  <c r="V74" i="10"/>
  <c r="V75" i="10"/>
  <c r="V73" i="10"/>
  <c r="AO389" i="8"/>
  <c r="AO73" i="8"/>
  <c r="AO394" i="8"/>
  <c r="AO168" i="8"/>
  <c r="AO86" i="8"/>
  <c r="AO177" i="8"/>
  <c r="AO392" i="8"/>
  <c r="AO373" i="8"/>
  <c r="AO148" i="8"/>
  <c r="AO193" i="8"/>
  <c r="AO416" i="8"/>
  <c r="AO349" i="8"/>
  <c r="AO174" i="8"/>
  <c r="AO273" i="8"/>
  <c r="AO369" i="8"/>
  <c r="AO301" i="8"/>
  <c r="AO355" i="8"/>
  <c r="AO410" i="8"/>
  <c r="AO399" i="8"/>
  <c r="AO323" i="8"/>
  <c r="AO288" i="8"/>
  <c r="AO417" i="8"/>
  <c r="AO144" i="8"/>
  <c r="AO402" i="8"/>
  <c r="AO247" i="8"/>
  <c r="AO88" i="8"/>
  <c r="AO146" i="8"/>
  <c r="AO80" i="8"/>
  <c r="AO307" i="8"/>
  <c r="AO346" i="8"/>
  <c r="AO379" i="8"/>
  <c r="AO401" i="8"/>
  <c r="AO203" i="8"/>
  <c r="AO171" i="8"/>
  <c r="AO159" i="8"/>
  <c r="AO175" i="8"/>
  <c r="AO81" i="8"/>
  <c r="AO128" i="8"/>
  <c r="AO185" i="8"/>
  <c r="AO184" i="8"/>
  <c r="AO234" i="8"/>
  <c r="AO102" i="8"/>
  <c r="AO126" i="8"/>
  <c r="AO343" i="8"/>
  <c r="AO313" i="8"/>
  <c r="AO362" i="8"/>
  <c r="AO157" i="8"/>
  <c r="AO95" i="8"/>
  <c r="AO242" i="8"/>
  <c r="AO285" i="8"/>
  <c r="AO404" i="8"/>
  <c r="AO214" i="8"/>
  <c r="AO156" i="8"/>
  <c r="AO155" i="8"/>
  <c r="AO400" i="8"/>
  <c r="AO318" i="8"/>
  <c r="AO169" i="8"/>
  <c r="AO122" i="8"/>
  <c r="AO147" i="8"/>
  <c r="AO406" i="8"/>
  <c r="AO98" i="8"/>
  <c r="AO151" i="8"/>
  <c r="AO226" i="8"/>
  <c r="AO131" i="8"/>
  <c r="AO228" i="8"/>
  <c r="AO393" i="8"/>
  <c r="AO359" i="8"/>
  <c r="AO179" i="8"/>
  <c r="AO118" i="8"/>
  <c r="AO162" i="8"/>
  <c r="AO282" i="8"/>
  <c r="AO258" i="8"/>
  <c r="AO152" i="8"/>
  <c r="AO363" i="8"/>
  <c r="AO311" i="8"/>
  <c r="AO255" i="8"/>
  <c r="AO299" i="8"/>
  <c r="AO403" i="8"/>
  <c r="AO163" i="8"/>
  <c r="AO104" i="8"/>
  <c r="AO356" i="8"/>
  <c r="AO287" i="8"/>
  <c r="AO294" i="8"/>
  <c r="AO380" i="8"/>
  <c r="AO187" i="8"/>
  <c r="AO114" i="8"/>
  <c r="AO265" i="8"/>
  <c r="AO205" i="8"/>
  <c r="AO295" i="8"/>
  <c r="AO227" i="8"/>
  <c r="AO371" i="8"/>
  <c r="AO138" i="8"/>
  <c r="AO284" i="8"/>
  <c r="AO90" i="8"/>
  <c r="AO182" i="8"/>
  <c r="AO93" i="8"/>
  <c r="AO342" i="8"/>
  <c r="AO396" i="8"/>
  <c r="AO240" i="8"/>
  <c r="AO106" i="8"/>
  <c r="AO248" i="8"/>
  <c r="AO354" i="8"/>
  <c r="AO386" i="8"/>
  <c r="AO407" i="8"/>
  <c r="AO149" i="8"/>
  <c r="AO253" i="8"/>
  <c r="AO100" i="8"/>
  <c r="AO290" i="8"/>
  <c r="AO254" i="8"/>
  <c r="AO337" i="8"/>
  <c r="AO370" i="8"/>
  <c r="AO272" i="8"/>
  <c r="AO264" i="8"/>
  <c r="AO225" i="8"/>
  <c r="AO173" i="8"/>
  <c r="AO91" i="8"/>
  <c r="AO409" i="8"/>
  <c r="AO310" i="8"/>
  <c r="AO270" i="8"/>
  <c r="AO347" i="8"/>
  <c r="AO139" i="8"/>
  <c r="AO324" i="8"/>
  <c r="AO160" i="8"/>
  <c r="AO82" i="8"/>
  <c r="AO141" i="8"/>
  <c r="AO331" i="8"/>
  <c r="AO421" i="8"/>
  <c r="AP67" i="8" s="1"/>
  <c r="AO320" i="8"/>
  <c r="AO350" i="8"/>
  <c r="AO199" i="8"/>
  <c r="AO202" i="8"/>
  <c r="AO170" i="8"/>
  <c r="AO108" i="8"/>
  <c r="AO183" i="8"/>
  <c r="AO251" i="8"/>
  <c r="AO329" i="8"/>
  <c r="AO191" i="8"/>
  <c r="AO150" i="8"/>
  <c r="AO366" i="8"/>
  <c r="AO204" i="8"/>
  <c r="AO245" i="8"/>
  <c r="AO314" i="8"/>
  <c r="AO398" i="8"/>
  <c r="AO419" i="8"/>
  <c r="AO222" i="8"/>
  <c r="AO381" i="8"/>
  <c r="AO286" i="8"/>
  <c r="AO364" i="8"/>
  <c r="AO164" i="8"/>
  <c r="AO259" i="8"/>
  <c r="AO281" i="8"/>
  <c r="AO219" i="8"/>
  <c r="AO218" i="8"/>
  <c r="AO256" i="8"/>
  <c r="AO309" i="8"/>
  <c r="AO132" i="8"/>
  <c r="AO142" i="8"/>
  <c r="AO405" i="8"/>
  <c r="AO186" i="8"/>
  <c r="AP186" i="8" s="1"/>
  <c r="AO210" i="8"/>
  <c r="AO378" i="8"/>
  <c r="AO351" i="8"/>
  <c r="AO161" i="8"/>
  <c r="AO239" i="8"/>
  <c r="AO176" i="8"/>
  <c r="AO101" i="8"/>
  <c r="AO140" i="8"/>
  <c r="AP140" i="8" s="1"/>
  <c r="AO181" i="8"/>
  <c r="AO233" i="8"/>
  <c r="AO208" i="8"/>
  <c r="AO195" i="8"/>
  <c r="AO408" i="8"/>
  <c r="AO71" i="8"/>
  <c r="AO316" i="8"/>
  <c r="AO340" i="8"/>
  <c r="AP340" i="8" s="1"/>
  <c r="AO224" i="8"/>
  <c r="AO302" i="8"/>
  <c r="AO84" i="8"/>
  <c r="AO241" i="8"/>
  <c r="AO94" i="8"/>
  <c r="AO129" i="8"/>
  <c r="AO296" i="8"/>
  <c r="AO315" i="8"/>
  <c r="AP315" i="8" s="1"/>
  <c r="AO213" i="8"/>
  <c r="AO384" i="8"/>
  <c r="AO312" i="8"/>
  <c r="AO420" i="8"/>
  <c r="AO328" i="8"/>
  <c r="AO221" i="8"/>
  <c r="AO262" i="8"/>
  <c r="AO120" i="8"/>
  <c r="AP120" i="8" s="1"/>
  <c r="AO334" i="8"/>
  <c r="AO298" i="8"/>
  <c r="AO352" i="8"/>
  <c r="AO266" i="8"/>
  <c r="AO390" i="8"/>
  <c r="AO194" i="8"/>
  <c r="AO414" i="8"/>
  <c r="AO322" i="8"/>
  <c r="AP322" i="8" s="1"/>
  <c r="AO223" i="8"/>
  <c r="AO89" i="8"/>
  <c r="AO319" i="8"/>
  <c r="AO278" i="8"/>
  <c r="AO246" i="8"/>
  <c r="AO276" i="8"/>
  <c r="AO135" i="8"/>
  <c r="AO192" i="8"/>
  <c r="AP192" i="8" s="1"/>
  <c r="AO387" i="8"/>
  <c r="AO180" i="8"/>
  <c r="AO325" i="8"/>
  <c r="AO305" i="8"/>
  <c r="AO200" i="8"/>
  <c r="AO236" i="8"/>
  <c r="AO330" i="8"/>
  <c r="AO388" i="8"/>
  <c r="AP388" i="8" s="1"/>
  <c r="AO134" i="8"/>
  <c r="AO133" i="8"/>
  <c r="AO125" i="8"/>
  <c r="AO358" i="8"/>
  <c r="AO413" i="8"/>
  <c r="AO382" i="8"/>
  <c r="AO348" i="8"/>
  <c r="AO112" i="8"/>
  <c r="AP112" i="8" s="1"/>
  <c r="AO375" i="8"/>
  <c r="AO121" i="8"/>
  <c r="AO238" i="8"/>
  <c r="AO158" i="8"/>
  <c r="AO275" i="8"/>
  <c r="AO136" i="8"/>
  <c r="AO229" i="8"/>
  <c r="AO206" i="8"/>
  <c r="AP206" i="8" s="1"/>
  <c r="AO78" i="8"/>
  <c r="AO188" i="8"/>
  <c r="AO267" i="8"/>
  <c r="AO145" i="8"/>
  <c r="AO280" i="8"/>
  <c r="AO244" i="8"/>
  <c r="AO110" i="8"/>
  <c r="AO383" i="8"/>
  <c r="AP383" i="8" s="1"/>
  <c r="AO77" i="8"/>
  <c r="AO376" i="8"/>
  <c r="AO249" i="8"/>
  <c r="AO212" i="8"/>
  <c r="AO289" i="8"/>
  <c r="AO372" i="8"/>
  <c r="AO321" i="8"/>
  <c r="AO230" i="8"/>
  <c r="AP230" i="8" s="1"/>
  <c r="AO76" i="8"/>
  <c r="AO75" i="8"/>
  <c r="AO117" i="8"/>
  <c r="AO279" i="8"/>
  <c r="AO154" i="8"/>
  <c r="AO113" i="8"/>
  <c r="AO172" i="8"/>
  <c r="AO277" i="8"/>
  <c r="AP277" i="8" s="1"/>
  <c r="AO361" i="8"/>
  <c r="AO260" i="8"/>
  <c r="AO232" i="8"/>
  <c r="AO415" i="8"/>
  <c r="AO257" i="8"/>
  <c r="AO397" i="8"/>
  <c r="AO304" i="8"/>
  <c r="AO97" i="8"/>
  <c r="AP97" i="8" s="1"/>
  <c r="AO292" i="8"/>
  <c r="AO261" i="8"/>
  <c r="AO252" i="8"/>
  <c r="AO198" i="8"/>
  <c r="AO326" i="8"/>
  <c r="AO217" i="8"/>
  <c r="AO109" i="8"/>
  <c r="AO365" i="8"/>
  <c r="AP365" i="8" s="1"/>
  <c r="AO391" i="8"/>
  <c r="AO341" i="8"/>
  <c r="AO411" i="8"/>
  <c r="AO127" i="8"/>
  <c r="AO300" i="8"/>
  <c r="AO332" i="8"/>
  <c r="AO123" i="8"/>
  <c r="AO96" i="8"/>
  <c r="AP96" i="8" s="1"/>
  <c r="AO83" i="8"/>
  <c r="AO105" i="8"/>
  <c r="AO115" i="8"/>
  <c r="AO119" i="8"/>
  <c r="AO412" i="8"/>
  <c r="AO243" i="8"/>
  <c r="AO327" i="8"/>
  <c r="AO353" i="8"/>
  <c r="AP353" i="8" s="1"/>
  <c r="AO360" i="8"/>
  <c r="AO250" i="8"/>
  <c r="AO166" i="8"/>
  <c r="AO269" i="8"/>
  <c r="AO167" i="8"/>
  <c r="AO196" i="8"/>
  <c r="AO231" i="8"/>
  <c r="AO103" i="8"/>
  <c r="AP103" i="8" s="1"/>
  <c r="AO237" i="8"/>
  <c r="AO308" i="8"/>
  <c r="AO317" i="8"/>
  <c r="AO137" i="8"/>
  <c r="AO143" i="8"/>
  <c r="AO215" i="8"/>
  <c r="AO274" i="8"/>
  <c r="AO85" i="8"/>
  <c r="AP85" i="8" s="1"/>
  <c r="AO368" i="8"/>
  <c r="AO116" i="8"/>
  <c r="V76" i="10"/>
  <c r="V87" i="10"/>
  <c r="V77" i="10"/>
  <c r="V78" i="10"/>
  <c r="AO209" i="8"/>
  <c r="AO92" i="8"/>
  <c r="AO377" i="8"/>
  <c r="V81" i="10"/>
  <c r="V79" i="10"/>
  <c r="V80" i="10"/>
  <c r="V82" i="10"/>
  <c r="AO333" i="8"/>
  <c r="AO357" i="8"/>
  <c r="V86" i="10"/>
  <c r="AO336" i="8"/>
  <c r="AO291" i="8"/>
  <c r="AO263" i="8"/>
  <c r="AO153" i="8"/>
  <c r="AO235" i="8"/>
  <c r="AO99" i="8"/>
  <c r="AO107" i="8"/>
  <c r="AO345" i="8"/>
  <c r="AO190" i="8"/>
  <c r="AO268" i="8"/>
  <c r="AO165" i="8"/>
  <c r="AO271" i="8"/>
  <c r="AO111" i="8"/>
  <c r="AO367" i="8"/>
  <c r="AO335" i="8"/>
  <c r="AO207" i="8"/>
  <c r="AO124" i="8"/>
  <c r="AO220" i="8"/>
  <c r="AO395" i="8"/>
  <c r="AO130" i="8"/>
  <c r="AO385" i="8"/>
  <c r="AO303" i="8"/>
  <c r="AO306" i="8"/>
  <c r="AO189" i="8"/>
  <c r="AO344" i="8"/>
  <c r="AO201" i="8"/>
  <c r="AO338" i="8"/>
  <c r="AO374" i="8"/>
  <c r="AO178" i="8"/>
  <c r="AO418" i="8"/>
  <c r="AO293" i="8"/>
  <c r="AO283" i="8"/>
  <c r="AO339" i="8"/>
  <c r="V88" i="10"/>
  <c r="V84" i="10"/>
  <c r="AO211" i="8"/>
  <c r="AO297" i="8"/>
  <c r="AO197" i="8"/>
  <c r="AO216" i="8"/>
  <c r="AO87" i="8"/>
  <c r="V85" i="10"/>
  <c r="V98" i="10"/>
  <c r="V113" i="10"/>
  <c r="V129" i="10"/>
  <c r="V144" i="10"/>
  <c r="V160" i="10"/>
  <c r="V177" i="10"/>
  <c r="V195" i="10"/>
  <c r="V208" i="10"/>
  <c r="V225" i="10"/>
  <c r="V241" i="10"/>
  <c r="V257" i="10"/>
  <c r="V273" i="10"/>
  <c r="V288" i="10"/>
  <c r="V306" i="10"/>
  <c r="V321" i="10"/>
  <c r="V336" i="10"/>
  <c r="V352" i="10"/>
  <c r="V97" i="10"/>
  <c r="V112" i="10"/>
  <c r="V130" i="10"/>
  <c r="V147" i="10"/>
  <c r="V161" i="10"/>
  <c r="V178" i="10"/>
  <c r="V193" i="10"/>
  <c r="V210" i="10"/>
  <c r="V224" i="10"/>
  <c r="V245" i="10"/>
  <c r="V258" i="10"/>
  <c r="V275" i="10"/>
  <c r="V292" i="10"/>
  <c r="V305" i="10"/>
  <c r="V322" i="10"/>
  <c r="V338" i="10"/>
  <c r="V355" i="10"/>
  <c r="V101" i="10"/>
  <c r="V114" i="10"/>
  <c r="V131" i="10"/>
  <c r="V146" i="10"/>
  <c r="V162" i="10"/>
  <c r="V179" i="10"/>
  <c r="V194" i="10"/>
  <c r="V212" i="10"/>
  <c r="V226" i="10"/>
  <c r="V243" i="10"/>
  <c r="V259" i="10"/>
  <c r="V274" i="10"/>
  <c r="V290" i="10"/>
  <c r="V308" i="10"/>
  <c r="V323" i="10"/>
  <c r="V339" i="10"/>
  <c r="V354" i="10"/>
  <c r="V104" i="10"/>
  <c r="V121" i="10"/>
  <c r="V137" i="10"/>
  <c r="V153" i="10"/>
  <c r="V170" i="10"/>
  <c r="V184" i="10"/>
  <c r="V199" i="10"/>
  <c r="V216" i="10"/>
  <c r="V232" i="10"/>
  <c r="V250" i="10"/>
  <c r="V263" i="10"/>
  <c r="V279" i="10"/>
  <c r="V295" i="10"/>
  <c r="V312" i="10"/>
  <c r="V100" i="10"/>
  <c r="V119" i="10"/>
  <c r="V132" i="10"/>
  <c r="V148" i="10"/>
  <c r="V166" i="10"/>
  <c r="V181" i="10"/>
  <c r="V197" i="10"/>
  <c r="V215" i="10"/>
  <c r="V228" i="10"/>
  <c r="V244" i="10"/>
  <c r="V262" i="10"/>
  <c r="V278" i="10"/>
  <c r="V294" i="10"/>
  <c r="V310" i="10"/>
  <c r="V325" i="10"/>
  <c r="V341" i="10"/>
  <c r="V358" i="10"/>
  <c r="V102" i="10"/>
  <c r="V116" i="10"/>
  <c r="V134" i="10"/>
  <c r="V149" i="10"/>
  <c r="V165" i="10"/>
  <c r="V182" i="10"/>
  <c r="V196" i="10"/>
  <c r="V213" i="10"/>
  <c r="V231" i="10"/>
  <c r="V247" i="10"/>
  <c r="V261" i="10"/>
  <c r="V277" i="10"/>
  <c r="V293" i="10"/>
  <c r="V309" i="10"/>
  <c r="V324" i="10"/>
  <c r="V343" i="10"/>
  <c r="V360" i="10"/>
  <c r="V103" i="10"/>
  <c r="V118" i="10"/>
  <c r="V135" i="10"/>
  <c r="V152" i="10"/>
  <c r="V167" i="10"/>
  <c r="V183" i="10"/>
  <c r="V200" i="10"/>
  <c r="V214" i="10"/>
  <c r="V230" i="10"/>
  <c r="V246" i="10"/>
  <c r="V264" i="10"/>
  <c r="V280" i="10"/>
  <c r="V296" i="10"/>
  <c r="V311" i="10"/>
  <c r="V326" i="10"/>
  <c r="V342" i="10"/>
  <c r="V91" i="10"/>
  <c r="V107" i="10"/>
  <c r="V123" i="10"/>
  <c r="V140" i="10"/>
  <c r="V157" i="10"/>
  <c r="V171" i="10"/>
  <c r="V188" i="10"/>
  <c r="V206" i="10"/>
  <c r="V220" i="10"/>
  <c r="V237" i="10"/>
  <c r="V255" i="10"/>
  <c r="V269" i="10"/>
  <c r="V284" i="10"/>
  <c r="V300" i="10"/>
  <c r="V313" i="10"/>
  <c r="V331" i="10"/>
  <c r="V348" i="10"/>
  <c r="V89" i="10"/>
  <c r="V106" i="10"/>
  <c r="V120" i="10"/>
  <c r="V136" i="10"/>
  <c r="V151" i="10"/>
  <c r="V169" i="10"/>
  <c r="V185" i="10"/>
  <c r="V201" i="10"/>
  <c r="V219" i="10"/>
  <c r="V233" i="10"/>
  <c r="V249" i="10"/>
  <c r="V265" i="10"/>
  <c r="V281" i="10"/>
  <c r="V298" i="10"/>
  <c r="V315" i="10"/>
  <c r="V328" i="10"/>
  <c r="V344" i="10"/>
  <c r="V90" i="10"/>
  <c r="V105" i="10"/>
  <c r="V122" i="10"/>
  <c r="V139" i="10"/>
  <c r="V154" i="10"/>
  <c r="V168" i="10"/>
  <c r="V186" i="10"/>
  <c r="V202" i="10"/>
  <c r="V217" i="10"/>
  <c r="V234" i="10"/>
  <c r="V248" i="10"/>
  <c r="V266" i="10"/>
  <c r="V283" i="10"/>
  <c r="V299" i="10"/>
  <c r="V314" i="10"/>
  <c r="V329" i="10"/>
  <c r="V346" i="10"/>
  <c r="V92" i="10"/>
  <c r="V108" i="10"/>
  <c r="V124" i="10"/>
  <c r="V138" i="10"/>
  <c r="V155" i="10"/>
  <c r="V172" i="10"/>
  <c r="V187" i="10"/>
  <c r="V203" i="10"/>
  <c r="V218" i="10"/>
  <c r="V235" i="10"/>
  <c r="V251" i="10"/>
  <c r="V268" i="10"/>
  <c r="V282" i="10"/>
  <c r="V297" i="10"/>
  <c r="V316" i="10"/>
  <c r="V332" i="10"/>
  <c r="V347" i="10"/>
  <c r="V96" i="10"/>
  <c r="V115" i="10"/>
  <c r="V128" i="10"/>
  <c r="V145" i="10"/>
  <c r="V163" i="10"/>
  <c r="V176" i="10"/>
  <c r="V192" i="10"/>
  <c r="V209" i="10"/>
  <c r="V227" i="10"/>
  <c r="V238" i="10"/>
  <c r="V254" i="10"/>
  <c r="V270" i="10"/>
  <c r="V289" i="10"/>
  <c r="V304" i="10"/>
  <c r="V320" i="10"/>
  <c r="V337" i="10"/>
  <c r="V353" i="10"/>
  <c r="V363" i="10"/>
  <c r="V95" i="10"/>
  <c r="V109" i="10"/>
  <c r="V126" i="10"/>
  <c r="V141" i="10"/>
  <c r="V156" i="10"/>
  <c r="V175" i="10"/>
  <c r="V189" i="10"/>
  <c r="V204" i="10"/>
  <c r="V222" i="10"/>
  <c r="V236" i="10"/>
  <c r="V252" i="10"/>
  <c r="V267" i="10"/>
  <c r="V286" i="10"/>
  <c r="V302" i="10"/>
  <c r="V317" i="10"/>
  <c r="V334" i="10"/>
  <c r="V351" i="10"/>
  <c r="V94" i="10"/>
  <c r="V110" i="10"/>
  <c r="V125" i="10"/>
  <c r="V142" i="10"/>
  <c r="V159" i="10"/>
  <c r="V173" i="10"/>
  <c r="V190" i="10"/>
  <c r="V205" i="10"/>
  <c r="V221" i="10"/>
  <c r="V240" i="10"/>
  <c r="V256" i="10"/>
  <c r="V271" i="10"/>
  <c r="V285" i="10"/>
  <c r="V301" i="10"/>
  <c r="V318" i="10"/>
  <c r="V333" i="10"/>
  <c r="V350" i="10"/>
  <c r="V93" i="10"/>
  <c r="V111" i="10"/>
  <c r="V127" i="10"/>
  <c r="V143" i="10"/>
  <c r="V158" i="10"/>
  <c r="V174" i="10"/>
  <c r="V191" i="10"/>
  <c r="V207" i="10"/>
  <c r="V223" i="10"/>
  <c r="V239" i="10"/>
  <c r="V253" i="10"/>
  <c r="V272" i="10"/>
  <c r="V287" i="10"/>
  <c r="V303" i="10"/>
  <c r="V319" i="10"/>
  <c r="V335" i="10"/>
  <c r="V349" i="10"/>
  <c r="V99" i="10"/>
  <c r="V117" i="10"/>
  <c r="V133" i="10"/>
  <c r="V150" i="10"/>
  <c r="V164" i="10"/>
  <c r="V180" i="10"/>
  <c r="V198" i="10"/>
  <c r="V211" i="10"/>
  <c r="V229" i="10"/>
  <c r="V242" i="10"/>
  <c r="V260" i="10"/>
  <c r="V276" i="10"/>
  <c r="V291" i="10"/>
  <c r="V307" i="10"/>
  <c r="V327" i="10"/>
  <c r="V340" i="10"/>
  <c r="V356" i="10"/>
  <c r="V357" i="10"/>
  <c r="V380" i="10"/>
  <c r="V396" i="10"/>
  <c r="V413" i="10"/>
  <c r="V373" i="10"/>
  <c r="V389" i="10"/>
  <c r="V405" i="10"/>
  <c r="V370" i="10"/>
  <c r="V386" i="10"/>
  <c r="V330" i="10"/>
  <c r="V368" i="10"/>
  <c r="V385" i="10"/>
  <c r="V400" i="10"/>
  <c r="V361" i="10"/>
  <c r="V378" i="10"/>
  <c r="V393" i="10"/>
  <c r="V407" i="10"/>
  <c r="V374" i="10"/>
  <c r="V390" i="10"/>
  <c r="V406" i="10"/>
  <c r="V367" i="10"/>
  <c r="V383" i="10"/>
  <c r="V399" i="10"/>
  <c r="V412" i="10"/>
  <c r="V417" i="10"/>
  <c r="V345" i="10"/>
  <c r="V372" i="10"/>
  <c r="V388" i="10"/>
  <c r="V404" i="10"/>
  <c r="V365" i="10"/>
  <c r="V381" i="10"/>
  <c r="V397" i="10"/>
  <c r="V362" i="10"/>
  <c r="V377" i="10"/>
  <c r="V394" i="10"/>
  <c r="V410" i="10"/>
  <c r="V371" i="10"/>
  <c r="V387" i="10"/>
  <c r="V403" i="10"/>
  <c r="V416" i="10"/>
  <c r="V420" i="10"/>
  <c r="V359" i="10"/>
  <c r="V375" i="10"/>
  <c r="V392" i="10"/>
  <c r="V408" i="10"/>
  <c r="V369" i="10"/>
  <c r="V382" i="10"/>
  <c r="V402" i="10"/>
  <c r="V366" i="10"/>
  <c r="V384" i="10"/>
  <c r="V398" i="10"/>
  <c r="V414" i="10"/>
  <c r="V376" i="10"/>
  <c r="V391" i="10"/>
  <c r="V409" i="10"/>
  <c r="V421" i="10"/>
  <c r="W421" i="10" s="1"/>
  <c r="V415" i="10"/>
  <c r="V395" i="10"/>
  <c r="V401" i="10"/>
  <c r="V411" i="10"/>
  <c r="V364" i="10"/>
  <c r="V418" i="10"/>
  <c r="V379" i="10"/>
  <c r="V419" i="10"/>
  <c r="AP398" i="8" l="1"/>
  <c r="AP69" i="8"/>
  <c r="AP258" i="8"/>
  <c r="AP182" i="8"/>
  <c r="AP282" i="8"/>
  <c r="AP400" i="8"/>
  <c r="AP63" i="8"/>
  <c r="AP22" i="8"/>
  <c r="AP251" i="8"/>
  <c r="AP57" i="8"/>
  <c r="AP396" i="8"/>
  <c r="AP31" i="8"/>
  <c r="AP60" i="8"/>
  <c r="AP291" i="8"/>
  <c r="AP281" i="8"/>
  <c r="AP137" i="8"/>
  <c r="AP269" i="8"/>
  <c r="AP119" i="8"/>
  <c r="AQ119" i="8" s="1"/>
  <c r="AP127" i="8"/>
  <c r="AP198" i="8"/>
  <c r="AP415" i="8"/>
  <c r="AP279" i="8"/>
  <c r="AP212" i="8"/>
  <c r="AP145" i="8"/>
  <c r="AP158" i="8"/>
  <c r="AP358" i="8"/>
  <c r="AP305" i="8"/>
  <c r="AP278" i="8"/>
  <c r="AQ277" i="8" s="1"/>
  <c r="AP266" i="8"/>
  <c r="AP420" i="8"/>
  <c r="AP241" i="8"/>
  <c r="AP195" i="8"/>
  <c r="AP161" i="8"/>
  <c r="AP309" i="8"/>
  <c r="AP286" i="8"/>
  <c r="AP170" i="8"/>
  <c r="AP366" i="8"/>
  <c r="AQ365" i="8" s="1"/>
  <c r="AP202" i="8"/>
  <c r="AP240" i="8"/>
  <c r="AP215" i="8"/>
  <c r="AP376" i="8"/>
  <c r="AP244" i="8"/>
  <c r="AP129" i="8"/>
  <c r="AP218" i="8"/>
  <c r="AP222" i="8"/>
  <c r="AP324" i="8"/>
  <c r="AP184" i="8"/>
  <c r="AP262" i="8"/>
  <c r="AP296" i="8"/>
  <c r="AP405" i="8"/>
  <c r="AP114" i="8"/>
  <c r="AP270" i="8"/>
  <c r="AP173" i="8"/>
  <c r="AP370" i="8"/>
  <c r="AP100" i="8"/>
  <c r="AP185" i="8"/>
  <c r="AQ185" i="8" s="1"/>
  <c r="AP371" i="8"/>
  <c r="AP163" i="8"/>
  <c r="AP359" i="8"/>
  <c r="AP51" i="8"/>
  <c r="AP55" i="8"/>
  <c r="AP47" i="8"/>
  <c r="AP341" i="8"/>
  <c r="AQ340" i="8" s="1"/>
  <c r="AP42" i="8"/>
  <c r="AP28" i="8"/>
  <c r="AP348" i="8"/>
  <c r="AP138" i="8"/>
  <c r="AP72" i="8"/>
  <c r="AP46" i="8"/>
  <c r="AP272" i="8"/>
  <c r="AP30" i="8"/>
  <c r="AP166" i="8"/>
  <c r="AP194" i="8"/>
  <c r="AP219" i="8"/>
  <c r="AP343" i="8"/>
  <c r="AP227" i="8"/>
  <c r="AP187" i="8"/>
  <c r="AQ186" i="8" s="1"/>
  <c r="AP102" i="8"/>
  <c r="AQ102" i="8" s="1"/>
  <c r="AP25" i="8"/>
  <c r="AP64" i="8"/>
  <c r="AP274" i="8"/>
  <c r="AP224" i="8"/>
  <c r="AP337" i="8"/>
  <c r="AP421" i="8"/>
  <c r="AP32" i="8"/>
  <c r="AP65" i="8"/>
  <c r="AP354" i="8"/>
  <c r="AQ353" i="8" s="1"/>
  <c r="AP56" i="8"/>
  <c r="AP325" i="8"/>
  <c r="AP248" i="8"/>
  <c r="AP90" i="8"/>
  <c r="AP59" i="8"/>
  <c r="AP33" i="8"/>
  <c r="AP121" i="8"/>
  <c r="AQ120" i="8" s="1"/>
  <c r="AP176" i="8"/>
  <c r="AP205" i="8"/>
  <c r="AQ205" i="8" s="1"/>
  <c r="AP234" i="8"/>
  <c r="AP379" i="8"/>
  <c r="AP203" i="8"/>
  <c r="AP373" i="8"/>
  <c r="AP410" i="8"/>
  <c r="AP406" i="8"/>
  <c r="AP98" i="8"/>
  <c r="AQ97" i="8" s="1"/>
  <c r="AP156" i="8"/>
  <c r="AP393" i="8"/>
  <c r="AP407" i="8"/>
  <c r="AP364" i="8"/>
  <c r="AP82" i="8"/>
  <c r="AP89" i="8"/>
  <c r="AP243" i="8"/>
  <c r="AP50" i="8"/>
  <c r="AP58" i="8"/>
  <c r="AP34" i="8"/>
  <c r="AP43" i="8"/>
  <c r="AP253" i="8"/>
  <c r="AP106" i="8"/>
  <c r="AP204" i="8"/>
  <c r="AP384" i="8"/>
  <c r="AQ383" i="8" s="1"/>
  <c r="AP414" i="8"/>
  <c r="AP188" i="8"/>
  <c r="AP321" i="8"/>
  <c r="AP61" i="8"/>
  <c r="AP24" i="8"/>
  <c r="AP27" i="8"/>
  <c r="AP310" i="8"/>
  <c r="AP347" i="8"/>
  <c r="AP133" i="8"/>
  <c r="AP260" i="8"/>
  <c r="AP52" i="8"/>
  <c r="AP49" i="8"/>
  <c r="AP26" i="8"/>
  <c r="AP350" i="8"/>
  <c r="AP329" i="8"/>
  <c r="AP210" i="8"/>
  <c r="AP389" i="8"/>
  <c r="AQ388" i="8" s="1"/>
  <c r="AP334" i="8"/>
  <c r="AP79" i="8"/>
  <c r="AP53" i="8"/>
  <c r="AP70" i="8"/>
  <c r="AP285" i="8"/>
  <c r="AP95" i="8"/>
  <c r="AQ95" i="8" s="1"/>
  <c r="AP380" i="8"/>
  <c r="AP255" i="8"/>
  <c r="AP131" i="8"/>
  <c r="AP403" i="8"/>
  <c r="AP132" i="8"/>
  <c r="AP408" i="8"/>
  <c r="AP246" i="8"/>
  <c r="AP327" i="8"/>
  <c r="AP40" i="8"/>
  <c r="AP39" i="8"/>
  <c r="AP35" i="8"/>
  <c r="AP29" i="8"/>
  <c r="AP290" i="8"/>
  <c r="AP91" i="8"/>
  <c r="AP312" i="8"/>
  <c r="AP180" i="8"/>
  <c r="AP267" i="8"/>
  <c r="AP330" i="8"/>
  <c r="AP73" i="8"/>
  <c r="AP38" i="8"/>
  <c r="AP48" i="8"/>
  <c r="AP264" i="8"/>
  <c r="AP382" i="8"/>
  <c r="AQ382" i="8" s="1"/>
  <c r="AP45" i="8"/>
  <c r="AP41" i="8"/>
  <c r="AP386" i="8"/>
  <c r="AP294" i="8"/>
  <c r="AP144" i="8"/>
  <c r="AP160" i="8"/>
  <c r="AP265" i="8"/>
  <c r="AP311" i="8"/>
  <c r="AP226" i="8"/>
  <c r="AP404" i="8"/>
  <c r="AP171" i="8"/>
  <c r="AP62" i="8"/>
  <c r="AP74" i="8"/>
  <c r="AP37" i="8"/>
  <c r="AP409" i="8"/>
  <c r="AP191" i="8"/>
  <c r="AQ191" i="8" s="1"/>
  <c r="AP320" i="8"/>
  <c r="AP36" i="8"/>
  <c r="AP66" i="8"/>
  <c r="AQ66" i="8" s="1"/>
  <c r="AP419" i="8"/>
  <c r="AP68" i="8"/>
  <c r="AP44" i="8"/>
  <c r="AP225" i="8"/>
  <c r="AP23" i="8"/>
  <c r="AP54" i="8"/>
  <c r="AP115" i="8"/>
  <c r="AP181" i="8"/>
  <c r="AP228" i="8"/>
  <c r="AP155" i="8"/>
  <c r="AP287" i="8"/>
  <c r="AP363" i="8"/>
  <c r="AP167" i="8"/>
  <c r="AP300" i="8"/>
  <c r="AP257" i="8"/>
  <c r="AP275" i="8"/>
  <c r="AP189" i="8"/>
  <c r="AP130" i="8"/>
  <c r="AP207" i="8"/>
  <c r="AQ206" i="8" s="1"/>
  <c r="AP271" i="8"/>
  <c r="AP345" i="8"/>
  <c r="AP153" i="8"/>
  <c r="AP92" i="8"/>
  <c r="AP200" i="8"/>
  <c r="AP387" i="8"/>
  <c r="AP223" i="8"/>
  <c r="AP390" i="8"/>
  <c r="AP328" i="8"/>
  <c r="AP213" i="8"/>
  <c r="AP94" i="8"/>
  <c r="AP239" i="8"/>
  <c r="AP147" i="8"/>
  <c r="AP159" i="8"/>
  <c r="AP392" i="8"/>
  <c r="AP394" i="8"/>
  <c r="AP88" i="8"/>
  <c r="AP122" i="8"/>
  <c r="AP87" i="8"/>
  <c r="AP211" i="8"/>
  <c r="AP283" i="8"/>
  <c r="AP374" i="8"/>
  <c r="AP162" i="8"/>
  <c r="AP288" i="8"/>
  <c r="AP273" i="8"/>
  <c r="AP197" i="8"/>
  <c r="AP418" i="8"/>
  <c r="AP86" i="8"/>
  <c r="AQ85" i="8" s="1"/>
  <c r="AP346" i="8"/>
  <c r="AP128" i="8"/>
  <c r="AP174" i="8"/>
  <c r="AP169" i="8"/>
  <c r="AP201" i="8"/>
  <c r="AP303" i="8"/>
  <c r="AP220" i="8"/>
  <c r="AP367" i="8"/>
  <c r="AP268" i="8"/>
  <c r="AP99" i="8"/>
  <c r="AP333" i="8"/>
  <c r="AP151" i="8"/>
  <c r="AP307" i="8"/>
  <c r="AP116" i="8"/>
  <c r="AP308" i="8"/>
  <c r="AP196" i="8"/>
  <c r="AP250" i="8"/>
  <c r="AP105" i="8"/>
  <c r="AP332" i="8"/>
  <c r="AP217" i="8"/>
  <c r="AP261" i="8"/>
  <c r="AP397" i="8"/>
  <c r="AP372" i="8"/>
  <c r="AP136" i="8"/>
  <c r="AP236" i="8"/>
  <c r="AP276" i="8"/>
  <c r="AQ276" i="8" s="1"/>
  <c r="AP298" i="8"/>
  <c r="AP221" i="8"/>
  <c r="AP302" i="8"/>
  <c r="AP71" i="8"/>
  <c r="AP233" i="8"/>
  <c r="AP378" i="8"/>
  <c r="AP142" i="8"/>
  <c r="AP164" i="8"/>
  <c r="AP245" i="8"/>
  <c r="AP108" i="8"/>
  <c r="AP141" i="8"/>
  <c r="AP139" i="8"/>
  <c r="AP254" i="8"/>
  <c r="AP149" i="8"/>
  <c r="AP342" i="8"/>
  <c r="AP284" i="8"/>
  <c r="AP295" i="8"/>
  <c r="AP356" i="8"/>
  <c r="AP299" i="8"/>
  <c r="AP152" i="8"/>
  <c r="AP118" i="8"/>
  <c r="AP242" i="8"/>
  <c r="AP313" i="8"/>
  <c r="AP81" i="8"/>
  <c r="AP247" i="8"/>
  <c r="AP355" i="8"/>
  <c r="AP148" i="8"/>
  <c r="AP157" i="8"/>
  <c r="AP126" i="8"/>
  <c r="AP146" i="8"/>
  <c r="AP399" i="8"/>
  <c r="AP369" i="8"/>
  <c r="AP416" i="8"/>
  <c r="AP297" i="8"/>
  <c r="AP339" i="8"/>
  <c r="AP178" i="8"/>
  <c r="AP193" i="8"/>
  <c r="AQ192" i="8" s="1"/>
  <c r="AP331" i="8"/>
  <c r="AP306" i="8"/>
  <c r="AP395" i="8"/>
  <c r="AP335" i="8"/>
  <c r="AP165" i="8"/>
  <c r="AP107" i="8"/>
  <c r="AP263" i="8"/>
  <c r="AP357" i="8"/>
  <c r="AP209" i="8"/>
  <c r="AP401" i="8"/>
  <c r="AP80" i="8"/>
  <c r="AP214" i="8"/>
  <c r="AP368" i="8"/>
  <c r="AP143" i="8"/>
  <c r="AP237" i="8"/>
  <c r="AP360" i="8"/>
  <c r="AP412" i="8"/>
  <c r="AP83" i="8"/>
  <c r="AP391" i="8"/>
  <c r="AP326" i="8"/>
  <c r="AP292" i="8"/>
  <c r="AP361" i="8"/>
  <c r="AP417" i="8"/>
  <c r="AP216" i="8"/>
  <c r="AP293" i="8"/>
  <c r="AP338" i="8"/>
  <c r="AP177" i="8"/>
  <c r="AP344" i="8"/>
  <c r="AP385" i="8"/>
  <c r="AP124" i="8"/>
  <c r="AP111" i="8"/>
  <c r="AQ111" i="8" s="1"/>
  <c r="AP190" i="8"/>
  <c r="AP235" i="8"/>
  <c r="AP336" i="8"/>
  <c r="AP377" i="8"/>
  <c r="AP362" i="8"/>
  <c r="AP317" i="8"/>
  <c r="AP231" i="8"/>
  <c r="AQ230" i="8" s="1"/>
  <c r="AP123" i="8"/>
  <c r="AP411" i="8"/>
  <c r="AQ410" i="8" s="1"/>
  <c r="AP109" i="8"/>
  <c r="AP252" i="8"/>
  <c r="AP304" i="8"/>
  <c r="AP232" i="8"/>
  <c r="AP172" i="8"/>
  <c r="AP113" i="8"/>
  <c r="AP75" i="8"/>
  <c r="AP154" i="8"/>
  <c r="AP76" i="8"/>
  <c r="AP289" i="8"/>
  <c r="AP77" i="8"/>
  <c r="AP280" i="8"/>
  <c r="AP78" i="8"/>
  <c r="AP375" i="8"/>
  <c r="AP413" i="8"/>
  <c r="AP134" i="8"/>
  <c r="AP117" i="8"/>
  <c r="AP249" i="8"/>
  <c r="AP110" i="8"/>
  <c r="AP229" i="8"/>
  <c r="AQ229" i="8" s="1"/>
  <c r="AP238" i="8"/>
  <c r="AP125" i="8"/>
  <c r="AP135" i="8"/>
  <c r="AP319" i="8"/>
  <c r="AP175" i="8"/>
  <c r="AP402" i="8"/>
  <c r="AP323" i="8"/>
  <c r="AQ322" i="8" s="1"/>
  <c r="AP301" i="8"/>
  <c r="AP349" i="8"/>
  <c r="AQ348" i="8" s="1"/>
  <c r="AP168" i="8"/>
  <c r="AP352" i="8"/>
  <c r="AQ352" i="8" s="1"/>
  <c r="AP84" i="8"/>
  <c r="AQ84" i="8" s="1"/>
  <c r="AP316" i="8"/>
  <c r="AP208" i="8"/>
  <c r="AP101" i="8"/>
  <c r="AP351" i="8"/>
  <c r="AP93" i="8"/>
  <c r="AP104" i="8"/>
  <c r="AQ103" i="8" s="1"/>
  <c r="AP179" i="8"/>
  <c r="AP318" i="8"/>
  <c r="AP256" i="8"/>
  <c r="AP259" i="8"/>
  <c r="AP381" i="8"/>
  <c r="AP314" i="8"/>
  <c r="AP150" i="8"/>
  <c r="AP183" i="8"/>
  <c r="AP199" i="8"/>
  <c r="W419" i="10"/>
  <c r="W411" i="10"/>
  <c r="W379" i="10"/>
  <c r="W401" i="10"/>
  <c r="W418" i="10"/>
  <c r="W395" i="10"/>
  <c r="W364" i="10"/>
  <c r="W415" i="10"/>
  <c r="X421" i="10"/>
  <c r="W414" i="10"/>
  <c r="W402" i="10"/>
  <c r="W392" i="10"/>
  <c r="W416" i="10"/>
  <c r="W410" i="10"/>
  <c r="W397" i="10"/>
  <c r="W388" i="10"/>
  <c r="W412" i="10"/>
  <c r="W406" i="10"/>
  <c r="W393" i="10"/>
  <c r="W385" i="10"/>
  <c r="W370" i="10"/>
  <c r="W413" i="10"/>
  <c r="W356" i="10"/>
  <c r="W291" i="10"/>
  <c r="W229" i="10"/>
  <c r="W164" i="10"/>
  <c r="W99" i="10"/>
  <c r="W303" i="10"/>
  <c r="W239" i="10"/>
  <c r="W174" i="10"/>
  <c r="W111" i="10"/>
  <c r="W318" i="10"/>
  <c r="W256" i="10"/>
  <c r="W190" i="10"/>
  <c r="W125" i="10"/>
  <c r="W334" i="10"/>
  <c r="W267" i="10"/>
  <c r="W204" i="10"/>
  <c r="W141" i="10"/>
  <c r="W363" i="10"/>
  <c r="W304" i="10"/>
  <c r="W238" i="10"/>
  <c r="W176" i="10"/>
  <c r="W115" i="10"/>
  <c r="W316" i="10"/>
  <c r="W251" i="10"/>
  <c r="W187" i="10"/>
  <c r="W124" i="10"/>
  <c r="W329" i="10"/>
  <c r="W266" i="10"/>
  <c r="W202" i="10"/>
  <c r="W139" i="10"/>
  <c r="W344" i="10"/>
  <c r="W281" i="10"/>
  <c r="W219" i="10"/>
  <c r="W151" i="10"/>
  <c r="W89" i="10"/>
  <c r="W300" i="10"/>
  <c r="W237" i="10"/>
  <c r="W171" i="10"/>
  <c r="W107" i="10"/>
  <c r="W311" i="10"/>
  <c r="W246" i="10"/>
  <c r="W183" i="10"/>
  <c r="W118" i="10"/>
  <c r="W324" i="10"/>
  <c r="W261" i="10"/>
  <c r="W196" i="10"/>
  <c r="W134" i="10"/>
  <c r="W341" i="10"/>
  <c r="W278" i="10"/>
  <c r="W215" i="10"/>
  <c r="W148" i="10"/>
  <c r="W312" i="10"/>
  <c r="W250" i="10"/>
  <c r="W184" i="10"/>
  <c r="W121" i="10"/>
  <c r="W323" i="10"/>
  <c r="W259" i="10"/>
  <c r="W194" i="10"/>
  <c r="W131" i="10"/>
  <c r="W338" i="10"/>
  <c r="W275" i="10"/>
  <c r="W210" i="10"/>
  <c r="W147" i="10"/>
  <c r="W352" i="10"/>
  <c r="W288" i="10"/>
  <c r="W225" i="10"/>
  <c r="W160" i="10"/>
  <c r="W98" i="10"/>
  <c r="W56" i="10"/>
  <c r="W69" i="10"/>
  <c r="W28" i="10"/>
  <c r="W42" i="10"/>
  <c r="W65" i="10"/>
  <c r="W85" i="10"/>
  <c r="W36" i="10"/>
  <c r="W53" i="10"/>
  <c r="W75" i="10"/>
  <c r="W26" i="10"/>
  <c r="W48" i="10"/>
  <c r="W61" i="10"/>
  <c r="W84" i="10"/>
  <c r="W35" i="10"/>
  <c r="W37" i="10"/>
  <c r="W54" i="10"/>
  <c r="W409" i="10"/>
  <c r="W398" i="10"/>
  <c r="W382" i="10"/>
  <c r="W375" i="10"/>
  <c r="W403" i="10"/>
  <c r="W394" i="10"/>
  <c r="W381" i="10"/>
  <c r="W372" i="10"/>
  <c r="W399" i="10"/>
  <c r="W390" i="10"/>
  <c r="W378" i="10"/>
  <c r="W368" i="10"/>
  <c r="W405" i="10"/>
  <c r="W396" i="10"/>
  <c r="W340" i="10"/>
  <c r="W276" i="10"/>
  <c r="W211" i="10"/>
  <c r="W150" i="10"/>
  <c r="W349" i="10"/>
  <c r="W287" i="10"/>
  <c r="W223" i="10"/>
  <c r="W158" i="10"/>
  <c r="W93" i="10"/>
  <c r="W301" i="10"/>
  <c r="W240" i="10"/>
  <c r="W173" i="10"/>
  <c r="W110" i="10"/>
  <c r="W317" i="10"/>
  <c r="W252" i="10"/>
  <c r="W189" i="10"/>
  <c r="W126" i="10"/>
  <c r="W353" i="10"/>
  <c r="W289" i="10"/>
  <c r="W227" i="10"/>
  <c r="W163" i="10"/>
  <c r="W96" i="10"/>
  <c r="W297" i="10"/>
  <c r="W235" i="10"/>
  <c r="W172" i="10"/>
  <c r="W108" i="10"/>
  <c r="W314" i="10"/>
  <c r="W248" i="10"/>
  <c r="W186" i="10"/>
  <c r="W122" i="10"/>
  <c r="W328" i="10"/>
  <c r="W265" i="10"/>
  <c r="W201" i="10"/>
  <c r="W136" i="10"/>
  <c r="W348" i="10"/>
  <c r="W284" i="10"/>
  <c r="W220" i="10"/>
  <c r="W157" i="10"/>
  <c r="W91" i="10"/>
  <c r="W296" i="10"/>
  <c r="W230" i="10"/>
  <c r="W167" i="10"/>
  <c r="W103" i="10"/>
  <c r="W309" i="10"/>
  <c r="W247" i="10"/>
  <c r="W182" i="10"/>
  <c r="W116" i="10"/>
  <c r="W325" i="10"/>
  <c r="W262" i="10"/>
  <c r="W197" i="10"/>
  <c r="W132" i="10"/>
  <c r="W295" i="10"/>
  <c r="W232" i="10"/>
  <c r="W170" i="10"/>
  <c r="W104" i="10"/>
  <c r="W308" i="10"/>
  <c r="W243" i="10"/>
  <c r="W179" i="10"/>
  <c r="W114" i="10"/>
  <c r="W322" i="10"/>
  <c r="W258" i="10"/>
  <c r="W193" i="10"/>
  <c r="W130" i="10"/>
  <c r="W336" i="10"/>
  <c r="W273" i="10"/>
  <c r="W208" i="10"/>
  <c r="W144" i="10"/>
  <c r="W76" i="10"/>
  <c r="W27" i="10"/>
  <c r="W46" i="10"/>
  <c r="W63" i="10"/>
  <c r="W83" i="10"/>
  <c r="W38" i="10"/>
  <c r="W72" i="10"/>
  <c r="W22" i="10"/>
  <c r="W40" i="10"/>
  <c r="W64" i="10"/>
  <c r="W81" i="10"/>
  <c r="W32" i="10"/>
  <c r="W49" i="10"/>
  <c r="W73" i="10"/>
  <c r="W23" i="10"/>
  <c r="W43" i="10"/>
  <c r="W58" i="10"/>
  <c r="W391" i="10"/>
  <c r="W384" i="10"/>
  <c r="W369" i="10"/>
  <c r="W359" i="10"/>
  <c r="W387" i="10"/>
  <c r="W377" i="10"/>
  <c r="W365" i="10"/>
  <c r="W345" i="10"/>
  <c r="W383" i="10"/>
  <c r="W374" i="10"/>
  <c r="W361" i="10"/>
  <c r="W330" i="10"/>
  <c r="W389" i="10"/>
  <c r="W380" i="10"/>
  <c r="W327" i="10"/>
  <c r="W260" i="10"/>
  <c r="W198" i="10"/>
  <c r="W133" i="10"/>
  <c r="W335" i="10"/>
  <c r="W272" i="10"/>
  <c r="W207" i="10"/>
  <c r="W143" i="10"/>
  <c r="W350" i="10"/>
  <c r="W285" i="10"/>
  <c r="W221" i="10"/>
  <c r="W159" i="10"/>
  <c r="W94" i="10"/>
  <c r="W302" i="10"/>
  <c r="W236" i="10"/>
  <c r="W175" i="10"/>
  <c r="W109" i="10"/>
  <c r="W337" i="10"/>
  <c r="W270" i="10"/>
  <c r="W209" i="10"/>
  <c r="W145" i="10"/>
  <c r="W347" i="10"/>
  <c r="W282" i="10"/>
  <c r="W218" i="10"/>
  <c r="W155" i="10"/>
  <c r="W92" i="10"/>
  <c r="W299" i="10"/>
  <c r="W234" i="10"/>
  <c r="W168" i="10"/>
  <c r="W105" i="10"/>
  <c r="W315" i="10"/>
  <c r="W249" i="10"/>
  <c r="W185" i="10"/>
  <c r="W120" i="10"/>
  <c r="W331" i="10"/>
  <c r="W269" i="10"/>
  <c r="W206" i="10"/>
  <c r="W140" i="10"/>
  <c r="W342" i="10"/>
  <c r="W280" i="10"/>
  <c r="W214" i="10"/>
  <c r="W152" i="10"/>
  <c r="W360" i="10"/>
  <c r="W293" i="10"/>
  <c r="W231" i="10"/>
  <c r="W165" i="10"/>
  <c r="W102" i="10"/>
  <c r="W310" i="10"/>
  <c r="W244" i="10"/>
  <c r="W181" i="10"/>
  <c r="W119" i="10"/>
  <c r="W279" i="10"/>
  <c r="W216" i="10"/>
  <c r="W153" i="10"/>
  <c r="W354" i="10"/>
  <c r="W290" i="10"/>
  <c r="W226" i="10"/>
  <c r="W162" i="10"/>
  <c r="W101" i="10"/>
  <c r="W305" i="10"/>
  <c r="W245" i="10"/>
  <c r="W178" i="10"/>
  <c r="W112" i="10"/>
  <c r="W321" i="10"/>
  <c r="W257" i="10"/>
  <c r="W195" i="10"/>
  <c r="W129" i="10"/>
  <c r="W79" i="10"/>
  <c r="W31" i="10"/>
  <c r="W51" i="10"/>
  <c r="W66" i="10"/>
  <c r="W74" i="10"/>
  <c r="W24" i="10"/>
  <c r="W44" i="10"/>
  <c r="W60" i="10"/>
  <c r="W82" i="10"/>
  <c r="W34" i="10"/>
  <c r="W52" i="10"/>
  <c r="W70" i="10"/>
  <c r="W87" i="10"/>
  <c r="W59" i="10"/>
  <c r="W78" i="10"/>
  <c r="W33" i="10"/>
  <c r="W45" i="10"/>
  <c r="W376" i="10"/>
  <c r="W366" i="10"/>
  <c r="W408" i="10"/>
  <c r="W420" i="10"/>
  <c r="W371" i="10"/>
  <c r="W362" i="10"/>
  <c r="W404" i="10"/>
  <c r="W417" i="10"/>
  <c r="W367" i="10"/>
  <c r="W407" i="10"/>
  <c r="W400" i="10"/>
  <c r="W386" i="10"/>
  <c r="W373" i="10"/>
  <c r="W357" i="10"/>
  <c r="W307" i="10"/>
  <c r="W242" i="10"/>
  <c r="W180" i="10"/>
  <c r="W117" i="10"/>
  <c r="W319" i="10"/>
  <c r="W253" i="10"/>
  <c r="W191" i="10"/>
  <c r="W127" i="10"/>
  <c r="W333" i="10"/>
  <c r="W271" i="10"/>
  <c r="W205" i="10"/>
  <c r="W142" i="10"/>
  <c r="W351" i="10"/>
  <c r="W286" i="10"/>
  <c r="W222" i="10"/>
  <c r="W156" i="10"/>
  <c r="W95" i="10"/>
  <c r="W320" i="10"/>
  <c r="W254" i="10"/>
  <c r="W192" i="10"/>
  <c r="W128" i="10"/>
  <c r="W332" i="10"/>
  <c r="W268" i="10"/>
  <c r="W203" i="10"/>
  <c r="W138" i="10"/>
  <c r="W346" i="10"/>
  <c r="W283" i="10"/>
  <c r="W217" i="10"/>
  <c r="W154" i="10"/>
  <c r="W90" i="10"/>
  <c r="W298" i="10"/>
  <c r="W233" i="10"/>
  <c r="W169" i="10"/>
  <c r="W106" i="10"/>
  <c r="W313" i="10"/>
  <c r="W255" i="10"/>
  <c r="W188" i="10"/>
  <c r="W123" i="10"/>
  <c r="W326" i="10"/>
  <c r="W264" i="10"/>
  <c r="W200" i="10"/>
  <c r="W135" i="10"/>
  <c r="W343" i="10"/>
  <c r="W277" i="10"/>
  <c r="W213" i="10"/>
  <c r="W149" i="10"/>
  <c r="W358" i="10"/>
  <c r="W294" i="10"/>
  <c r="W228" i="10"/>
  <c r="W166" i="10"/>
  <c r="W100" i="10"/>
  <c r="W263" i="10"/>
  <c r="W199" i="10"/>
  <c r="W137" i="10"/>
  <c r="W339" i="10"/>
  <c r="W274" i="10"/>
  <c r="W212" i="10"/>
  <c r="W146" i="10"/>
  <c r="W355" i="10"/>
  <c r="W292" i="10"/>
  <c r="W224" i="10"/>
  <c r="W161" i="10"/>
  <c r="W97" i="10"/>
  <c r="W306" i="10"/>
  <c r="W241" i="10"/>
  <c r="W177" i="10"/>
  <c r="W113" i="10"/>
  <c r="W68" i="10"/>
  <c r="W86" i="10"/>
  <c r="W39" i="10"/>
  <c r="W55" i="10"/>
  <c r="W77" i="10"/>
  <c r="W30" i="10"/>
  <c r="W47" i="10"/>
  <c r="W62" i="10"/>
  <c r="W71" i="10"/>
  <c r="W25" i="10"/>
  <c r="W41" i="10"/>
  <c r="W57" i="10"/>
  <c r="W80" i="10"/>
  <c r="W29" i="10"/>
  <c r="W50" i="10"/>
  <c r="W67" i="10"/>
  <c r="W88" i="10"/>
  <c r="AQ96" i="8"/>
  <c r="AQ319" i="8" l="1"/>
  <c r="AQ43" i="8"/>
  <c r="AQ161" i="8"/>
  <c r="AQ242" i="8"/>
  <c r="AQ209" i="8"/>
  <c r="AQ392" i="8"/>
  <c r="AQ94" i="8"/>
  <c r="AQ68" i="8"/>
  <c r="AQ69" i="8"/>
  <c r="AQ158" i="8"/>
  <c r="AQ251" i="8"/>
  <c r="AQ250" i="8"/>
  <c r="AQ396" i="8"/>
  <c r="AQ285" i="8"/>
  <c r="AQ126" i="8"/>
  <c r="AQ257" i="8"/>
  <c r="AQ286" i="8"/>
  <c r="X300" i="10"/>
  <c r="AQ22" i="8"/>
  <c r="AQ136" i="8"/>
  <c r="AQ357" i="8"/>
  <c r="AQ118" i="8"/>
  <c r="AQ309" i="8"/>
  <c r="AQ57" i="8"/>
  <c r="AQ56" i="8"/>
  <c r="AQ336" i="8"/>
  <c r="AQ337" i="8"/>
  <c r="AQ342" i="8"/>
  <c r="AQ212" i="8"/>
  <c r="AQ211" i="8"/>
  <c r="AQ240" i="8"/>
  <c r="AQ62" i="8"/>
  <c r="AQ160" i="8"/>
  <c r="AQ144" i="8"/>
  <c r="AQ269" i="8"/>
  <c r="AQ197" i="8"/>
  <c r="AQ198" i="8"/>
  <c r="AQ194" i="8"/>
  <c r="AQ358" i="8"/>
  <c r="AQ420" i="8"/>
  <c r="X37" i="10"/>
  <c r="AQ400" i="8"/>
  <c r="AQ399" i="8"/>
  <c r="AQ419" i="8"/>
  <c r="AQ279" i="8"/>
  <c r="AQ291" i="8"/>
  <c r="AQ290" i="8"/>
  <c r="AQ281" i="8"/>
  <c r="AQ137" i="8"/>
  <c r="AQ59" i="8"/>
  <c r="AQ266" i="8"/>
  <c r="AQ282" i="8"/>
  <c r="AQ414" i="8"/>
  <c r="AQ415" i="8"/>
  <c r="AQ60" i="8"/>
  <c r="AQ265" i="8"/>
  <c r="AQ278" i="8"/>
  <c r="AQ181" i="8"/>
  <c r="AQ170" i="8"/>
  <c r="AQ30" i="8"/>
  <c r="AQ81" i="8"/>
  <c r="AQ284" i="8"/>
  <c r="AQ373" i="8"/>
  <c r="AQ72" i="8"/>
  <c r="AQ169" i="8"/>
  <c r="AQ182" i="8"/>
  <c r="AQ31" i="8"/>
  <c r="AQ366" i="8"/>
  <c r="AQ173" i="8"/>
  <c r="AQ202" i="8"/>
  <c r="AQ47" i="8"/>
  <c r="AQ147" i="8"/>
  <c r="AQ239" i="8"/>
  <c r="AQ325" i="8"/>
  <c r="AQ141" i="8"/>
  <c r="AQ404" i="8"/>
  <c r="AQ262" i="8"/>
  <c r="AQ156" i="8"/>
  <c r="AQ166" i="8"/>
  <c r="AQ154" i="8"/>
  <c r="AQ233" i="8"/>
  <c r="AQ371" i="8"/>
  <c r="AQ379" i="8"/>
  <c r="AQ243" i="8"/>
  <c r="AQ214" i="8"/>
  <c r="AQ287" i="8"/>
  <c r="AQ376" i="8"/>
  <c r="AQ375" i="8"/>
  <c r="AQ113" i="8"/>
  <c r="AQ128" i="8"/>
  <c r="AQ244" i="8"/>
  <c r="AQ217" i="8"/>
  <c r="AQ218" i="8"/>
  <c r="AQ129" i="8"/>
  <c r="AQ221" i="8"/>
  <c r="AQ324" i="8"/>
  <c r="AQ406" i="8"/>
  <c r="AQ110" i="8"/>
  <c r="AQ105" i="8"/>
  <c r="AQ188" i="8"/>
  <c r="AQ405" i="8"/>
  <c r="AQ184" i="8"/>
  <c r="AQ28" i="8"/>
  <c r="AQ421" i="8"/>
  <c r="AQ227" i="8"/>
  <c r="AQ58" i="8"/>
  <c r="AQ32" i="8"/>
  <c r="AQ296" i="8"/>
  <c r="AQ114" i="8"/>
  <c r="AQ29" i="8"/>
  <c r="AQ36" i="8"/>
  <c r="AQ48" i="8"/>
  <c r="AQ347" i="8"/>
  <c r="AQ37" i="8"/>
  <c r="AQ267" i="8"/>
  <c r="AQ271" i="8"/>
  <c r="AQ224" i="8"/>
  <c r="AQ39" i="8"/>
  <c r="AQ407" i="8"/>
  <c r="AQ274" i="8"/>
  <c r="AQ46" i="8"/>
  <c r="AQ61" i="8"/>
  <c r="AQ132" i="8"/>
  <c r="AQ310" i="8"/>
  <c r="AQ311" i="8"/>
  <c r="AQ35" i="8"/>
  <c r="AQ187" i="8"/>
  <c r="AQ64" i="8"/>
  <c r="AQ259" i="8"/>
  <c r="AQ82" i="8"/>
  <c r="AQ106" i="8"/>
  <c r="AQ312" i="8"/>
  <c r="AQ260" i="8"/>
  <c r="AQ345" i="8"/>
  <c r="AQ91" i="8"/>
  <c r="AQ26" i="8"/>
  <c r="AQ23" i="8"/>
  <c r="AQ50" i="8"/>
  <c r="AQ63" i="8"/>
  <c r="AQ293" i="8"/>
  <c r="AQ41" i="8"/>
  <c r="AQ131" i="8"/>
  <c r="AQ52" i="8"/>
  <c r="AQ42" i="8"/>
  <c r="AQ189" i="8"/>
  <c r="AQ334" i="8"/>
  <c r="AQ294" i="8"/>
  <c r="AQ418" i="8"/>
  <c r="AQ155" i="8"/>
  <c r="AQ73" i="8"/>
  <c r="AQ226" i="8"/>
  <c r="AQ51" i="8"/>
  <c r="AQ34" i="8"/>
  <c r="AQ27" i="8"/>
  <c r="AQ24" i="8"/>
  <c r="AQ53" i="8"/>
  <c r="AQ40" i="8"/>
  <c r="AQ247" i="8"/>
  <c r="AQ223" i="8"/>
  <c r="AQ44" i="8"/>
  <c r="AQ403" i="8"/>
  <c r="AQ264" i="8"/>
  <c r="AQ380" i="8"/>
  <c r="AQ101" i="8"/>
  <c r="AQ369" i="8"/>
  <c r="AQ163" i="8"/>
  <c r="AQ115" i="8"/>
  <c r="AQ121" i="8"/>
  <c r="AQ408" i="8"/>
  <c r="AQ363" i="8"/>
  <c r="AQ364" i="8"/>
  <c r="AQ409" i="8"/>
  <c r="AQ225" i="8"/>
  <c r="AQ65" i="8"/>
  <c r="AQ90" i="8"/>
  <c r="AQ25" i="8"/>
  <c r="AQ255" i="8"/>
  <c r="AQ175" i="8"/>
  <c r="AQ385" i="8"/>
  <c r="AQ354" i="8"/>
  <c r="AQ389" i="8"/>
  <c r="AQ270" i="8"/>
  <c r="AQ133" i="8"/>
  <c r="AQ362" i="8"/>
  <c r="AQ343" i="8"/>
  <c r="AQ359" i="8"/>
  <c r="AQ254" i="8"/>
  <c r="AQ38" i="8"/>
  <c r="AQ180" i="8"/>
  <c r="AQ329" i="8"/>
  <c r="AQ320" i="8"/>
  <c r="AQ203" i="8"/>
  <c r="AQ89" i="8"/>
  <c r="AQ45" i="8"/>
  <c r="AQ54" i="8"/>
  <c r="AQ370" i="8"/>
  <c r="AQ49" i="8"/>
  <c r="AQ176" i="8"/>
  <c r="AQ138" i="8"/>
  <c r="AQ70" i="8"/>
  <c r="AQ99" i="8"/>
  <c r="AQ386" i="8"/>
  <c r="AQ55" i="8"/>
  <c r="AQ33" i="8"/>
  <c r="AQ67" i="8"/>
  <c r="AQ321" i="8"/>
  <c r="AQ130" i="8"/>
  <c r="AQ402" i="8"/>
  <c r="AQ273" i="8"/>
  <c r="AQ88" i="8"/>
  <c r="AQ327" i="8"/>
  <c r="AQ204" i="8"/>
  <c r="AQ78" i="8"/>
  <c r="AQ172" i="8"/>
  <c r="AQ393" i="8"/>
  <c r="AQ74" i="8"/>
  <c r="AQ79" i="8"/>
  <c r="AQ152" i="8"/>
  <c r="AQ200" i="8"/>
  <c r="AQ387" i="8"/>
  <c r="AQ328" i="8"/>
  <c r="AQ301" i="8"/>
  <c r="AQ346" i="8"/>
  <c r="AQ222" i="8"/>
  <c r="AQ390" i="8"/>
  <c r="AQ93" i="8"/>
  <c r="AQ238" i="8"/>
  <c r="AQ135" i="8"/>
  <c r="AQ394" i="8"/>
  <c r="AQ116" i="8"/>
  <c r="AQ164" i="8"/>
  <c r="AQ241" i="8"/>
  <c r="AQ159" i="8"/>
  <c r="AQ268" i="8"/>
  <c r="AQ127" i="8"/>
  <c r="AQ272" i="8"/>
  <c r="AQ201" i="8"/>
  <c r="AQ146" i="8"/>
  <c r="AQ306" i="8"/>
  <c r="AQ307" i="8"/>
  <c r="AQ245" i="8"/>
  <c r="AQ303" i="8"/>
  <c r="AQ122" i="8"/>
  <c r="AQ196" i="8"/>
  <c r="AQ98" i="8"/>
  <c r="AQ210" i="8"/>
  <c r="AQ87" i="8"/>
  <c r="AQ168" i="8"/>
  <c r="AQ367" i="8"/>
  <c r="AQ288" i="8"/>
  <c r="AQ220" i="8"/>
  <c r="AQ302" i="8"/>
  <c r="AQ332" i="8"/>
  <c r="AQ372" i="8"/>
  <c r="AQ333" i="8"/>
  <c r="AQ86" i="8"/>
  <c r="AQ219" i="8"/>
  <c r="AQ162" i="8"/>
  <c r="AQ417" i="8"/>
  <c r="AQ308" i="8"/>
  <c r="AQ331" i="8"/>
  <c r="AQ232" i="8"/>
  <c r="AQ298" i="8"/>
  <c r="AQ235" i="8"/>
  <c r="AQ71" i="8"/>
  <c r="AQ275" i="8"/>
  <c r="AQ397" i="8"/>
  <c r="AQ261" i="8"/>
  <c r="AQ236" i="8"/>
  <c r="AQ249" i="8"/>
  <c r="AQ142" i="8"/>
  <c r="AQ177" i="8"/>
  <c r="AQ377" i="8"/>
  <c r="AQ395" i="8"/>
  <c r="AQ391" i="8"/>
  <c r="AQ195" i="8"/>
  <c r="AQ378" i="8"/>
  <c r="AQ108" i="8"/>
  <c r="AQ216" i="8"/>
  <c r="AQ145" i="8"/>
  <c r="AQ304" i="8"/>
  <c r="X53" i="10"/>
  <c r="AQ398" i="8"/>
  <c r="AQ193" i="8"/>
  <c r="AQ253" i="8"/>
  <c r="AQ213" i="8"/>
  <c r="AQ326" i="8"/>
  <c r="AQ140" i="8"/>
  <c r="AQ228" i="8"/>
  <c r="AQ167" i="8"/>
  <c r="AQ313" i="8"/>
  <c r="AQ411" i="8"/>
  <c r="AQ360" i="8"/>
  <c r="AQ338" i="8"/>
  <c r="AQ339" i="8"/>
  <c r="AQ246" i="8"/>
  <c r="AQ283" i="8"/>
  <c r="AQ125" i="8"/>
  <c r="AQ139" i="8"/>
  <c r="AQ297" i="8"/>
  <c r="AQ190" i="8"/>
  <c r="AQ416" i="8"/>
  <c r="AQ165" i="8"/>
  <c r="AQ123" i="8"/>
  <c r="AQ330" i="8"/>
  <c r="AQ157" i="8"/>
  <c r="AQ151" i="8"/>
  <c r="AQ208" i="8"/>
  <c r="AQ368" i="8"/>
  <c r="AQ355" i="8"/>
  <c r="AQ112" i="8"/>
  <c r="AQ374" i="8"/>
  <c r="AQ252" i="8"/>
  <c r="AQ148" i="8"/>
  <c r="AQ178" i="8"/>
  <c r="AQ292" i="8"/>
  <c r="AQ341" i="8"/>
  <c r="AQ231" i="8"/>
  <c r="AQ263" i="8"/>
  <c r="AQ335" i="8"/>
  <c r="AQ299" i="8"/>
  <c r="AQ356" i="8"/>
  <c r="AQ349" i="8"/>
  <c r="AQ171" i="8"/>
  <c r="AQ80" i="8"/>
  <c r="AQ237" i="8"/>
  <c r="AQ215" i="8"/>
  <c r="AQ344" i="8"/>
  <c r="AQ153" i="8"/>
  <c r="AQ295" i="8"/>
  <c r="AQ149" i="8"/>
  <c r="AQ124" i="8"/>
  <c r="AQ412" i="8"/>
  <c r="AQ361" i="8"/>
  <c r="AQ107" i="8"/>
  <c r="AQ305" i="8"/>
  <c r="AQ384" i="8"/>
  <c r="AQ316" i="8"/>
  <c r="AQ143" i="8"/>
  <c r="AQ234" i="8"/>
  <c r="AQ280" i="8"/>
  <c r="AQ413" i="8"/>
  <c r="AQ248" i="8"/>
  <c r="AQ75" i="8"/>
  <c r="AQ77" i="8"/>
  <c r="AQ76" i="8"/>
  <c r="AQ401" i="8"/>
  <c r="AQ289" i="8"/>
  <c r="AQ134" i="8"/>
  <c r="AQ117" i="8"/>
  <c r="AQ174" i="8"/>
  <c r="AQ318" i="8"/>
  <c r="AQ109" i="8"/>
  <c r="AQ300" i="8"/>
  <c r="AQ323" i="8"/>
  <c r="AQ100" i="8"/>
  <c r="AQ83" i="8"/>
  <c r="AQ351" i="8"/>
  <c r="AQ350" i="8"/>
  <c r="AQ92" i="8"/>
  <c r="AQ207" i="8"/>
  <c r="AQ315" i="8"/>
  <c r="AQ150" i="8"/>
  <c r="AQ104" i="8"/>
  <c r="AQ258" i="8"/>
  <c r="AQ179" i="8"/>
  <c r="AQ317" i="8"/>
  <c r="AQ381" i="8"/>
  <c r="AQ256" i="8"/>
  <c r="AQ314" i="8"/>
  <c r="AQ199" i="8"/>
  <c r="AQ183" i="8"/>
  <c r="X419" i="10"/>
  <c r="X174" i="10"/>
  <c r="X352" i="10"/>
  <c r="X51" i="10"/>
  <c r="X311" i="10"/>
  <c r="X288" i="10"/>
  <c r="X244" i="10"/>
  <c r="X103" i="10"/>
  <c r="X152" i="10"/>
  <c r="X198" i="10"/>
  <c r="X36" i="10"/>
  <c r="X229" i="10"/>
  <c r="X22" i="10"/>
  <c r="X418" i="10"/>
  <c r="X183" i="10"/>
  <c r="X411" i="10"/>
  <c r="X402" i="10"/>
  <c r="X202" i="10"/>
  <c r="X141" i="10"/>
  <c r="X116" i="10"/>
  <c r="X356" i="10"/>
  <c r="X176" i="10"/>
  <c r="X145" i="10"/>
  <c r="X252" i="10"/>
  <c r="X289" i="10"/>
  <c r="X278" i="10"/>
  <c r="X132" i="10"/>
  <c r="X379" i="10"/>
  <c r="X70" i="10"/>
  <c r="X414" i="10"/>
  <c r="X87" i="10"/>
  <c r="X79" i="10"/>
  <c r="X305" i="10"/>
  <c r="X293" i="10"/>
  <c r="X276" i="10"/>
  <c r="X406" i="10"/>
  <c r="X353" i="10"/>
  <c r="X341" i="10"/>
  <c r="X281" i="10"/>
  <c r="X197" i="10"/>
  <c r="X329" i="10"/>
  <c r="X344" i="10"/>
  <c r="X324" i="10"/>
  <c r="X395" i="10"/>
  <c r="X49" i="10"/>
  <c r="X40" i="10"/>
  <c r="X46" i="10"/>
  <c r="X38" i="10"/>
  <c r="X160" i="10"/>
  <c r="X136" i="10"/>
  <c r="X165" i="10"/>
  <c r="X148" i="10"/>
  <c r="X134" i="10"/>
  <c r="X122" i="10"/>
  <c r="X105" i="10"/>
  <c r="X89" i="10"/>
  <c r="X345" i="10"/>
  <c r="X331" i="10"/>
  <c r="X319" i="10"/>
  <c r="X285" i="10"/>
  <c r="X270" i="10"/>
  <c r="X385" i="10"/>
  <c r="X416" i="10"/>
  <c r="X58" i="10"/>
  <c r="X23" i="10"/>
  <c r="X225" i="10"/>
  <c r="X215" i="10"/>
  <c r="X184" i="10"/>
  <c r="X167" i="10"/>
  <c r="X108" i="10"/>
  <c r="X334" i="10"/>
  <c r="X368" i="10"/>
  <c r="X401" i="10"/>
  <c r="X394" i="10"/>
  <c r="X24" i="10"/>
  <c r="X85" i="10"/>
  <c r="X227" i="10"/>
  <c r="X168" i="10"/>
  <c r="X94" i="10"/>
  <c r="X350" i="10"/>
  <c r="X318" i="10"/>
  <c r="X81" i="10"/>
  <c r="X309" i="10"/>
  <c r="X248" i="10"/>
  <c r="X208" i="10"/>
  <c r="X158" i="10"/>
  <c r="X42" i="10"/>
  <c r="X115" i="10"/>
  <c r="X251" i="10"/>
  <c r="X210" i="10"/>
  <c r="X398" i="10"/>
  <c r="X392" i="10"/>
  <c r="X76" i="10"/>
  <c r="X291" i="10"/>
  <c r="X216" i="10"/>
  <c r="X155" i="10"/>
  <c r="X361" i="10"/>
  <c r="X365" i="10"/>
  <c r="X69" i="10"/>
  <c r="X235" i="10"/>
  <c r="X388" i="10"/>
  <c r="X390" i="10"/>
  <c r="X196" i="10"/>
  <c r="X66" i="10"/>
  <c r="X61" i="10"/>
  <c r="X54" i="10"/>
  <c r="X112" i="10"/>
  <c r="X96" i="10"/>
  <c r="X354" i="10"/>
  <c r="X338" i="10"/>
  <c r="X342" i="10"/>
  <c r="X325" i="10"/>
  <c r="X312" i="10"/>
  <c r="X282" i="10"/>
  <c r="X221" i="10"/>
  <c r="X204" i="10"/>
  <c r="X190" i="10"/>
  <c r="X179" i="10"/>
  <c r="X372" i="10"/>
  <c r="X375" i="10"/>
  <c r="X43" i="10"/>
  <c r="X194" i="10"/>
  <c r="X164" i="10"/>
  <c r="X151" i="10"/>
  <c r="X139" i="10"/>
  <c r="X104" i="10"/>
  <c r="X91" i="10"/>
  <c r="X336" i="10"/>
  <c r="X301" i="10"/>
  <c r="X284" i="10"/>
  <c r="X259" i="10"/>
  <c r="X26" i="10"/>
  <c r="X261" i="10"/>
  <c r="X246" i="10"/>
  <c r="X219" i="10"/>
  <c r="X171" i="10"/>
  <c r="X125" i="10"/>
  <c r="X303" i="10"/>
  <c r="X415" i="10"/>
  <c r="X363" i="10"/>
  <c r="X56" i="10"/>
  <c r="X99" i="10"/>
  <c r="X357" i="10"/>
  <c r="X297" i="10"/>
  <c r="X366" i="10"/>
  <c r="X32" i="10"/>
  <c r="X59" i="10"/>
  <c r="X65" i="10"/>
  <c r="X111" i="10"/>
  <c r="X314" i="10"/>
  <c r="X275" i="10"/>
  <c r="X240" i="10"/>
  <c r="X223" i="10"/>
  <c r="X211" i="10"/>
  <c r="X187" i="10"/>
  <c r="X399" i="10"/>
  <c r="X403" i="10"/>
  <c r="X144" i="10"/>
  <c r="X364" i="10"/>
  <c r="X75" i="10"/>
  <c r="X393" i="10"/>
  <c r="X397" i="10"/>
  <c r="X269" i="10"/>
  <c r="X267" i="10"/>
  <c r="X253" i="10"/>
  <c r="X370" i="10"/>
  <c r="X118" i="10"/>
  <c r="X359" i="10"/>
  <c r="X330" i="10"/>
  <c r="X220" i="10"/>
  <c r="X206" i="10"/>
  <c r="X382" i="10"/>
  <c r="X121" i="10"/>
  <c r="X107" i="10"/>
  <c r="X316" i="10"/>
  <c r="X412" i="10"/>
  <c r="X28" i="10"/>
  <c r="X153" i="10"/>
  <c r="X256" i="10"/>
  <c r="X243" i="10"/>
  <c r="X230" i="10"/>
  <c r="X93" i="10"/>
  <c r="X349" i="10"/>
  <c r="X48" i="10"/>
  <c r="X247" i="10"/>
  <c r="X172" i="10"/>
  <c r="X84" i="10"/>
  <c r="X273" i="10"/>
  <c r="X262" i="10"/>
  <c r="X232" i="10"/>
  <c r="X126" i="10"/>
  <c r="X73" i="10"/>
  <c r="X304" i="10"/>
  <c r="X131" i="10"/>
  <c r="X239" i="10"/>
  <c r="X67" i="10"/>
  <c r="X263" i="10"/>
  <c r="X254" i="10"/>
  <c r="X191" i="10"/>
  <c r="X44" i="10"/>
  <c r="X86" i="10"/>
  <c r="X78" i="10"/>
  <c r="X320" i="10"/>
  <c r="X292" i="10"/>
  <c r="X279" i="10"/>
  <c r="X268" i="10"/>
  <c r="X233" i="10"/>
  <c r="X217" i="10"/>
  <c r="X142" i="10"/>
  <c r="X373" i="10"/>
  <c r="X376" i="10"/>
  <c r="X383" i="10"/>
  <c r="X57" i="10"/>
  <c r="X39" i="10"/>
  <c r="X82" i="10"/>
  <c r="X335" i="10"/>
  <c r="X321" i="10"/>
  <c r="X307" i="10"/>
  <c r="X294" i="10"/>
  <c r="X308" i="10"/>
  <c r="X295" i="10"/>
  <c r="X283" i="10"/>
  <c r="X264" i="10"/>
  <c r="X234" i="10"/>
  <c r="X226" i="10"/>
  <c r="X188" i="10"/>
  <c r="X157" i="10"/>
  <c r="X149" i="10"/>
  <c r="X389" i="10"/>
  <c r="X60" i="10"/>
  <c r="X52" i="10"/>
  <c r="X41" i="10"/>
  <c r="X97" i="10"/>
  <c r="X351" i="10"/>
  <c r="X337" i="10"/>
  <c r="X322" i="10"/>
  <c r="X340" i="10"/>
  <c r="X323" i="10"/>
  <c r="X310" i="10"/>
  <c r="X299" i="10"/>
  <c r="X280" i="10"/>
  <c r="X265" i="10"/>
  <c r="X250" i="10"/>
  <c r="X237" i="10"/>
  <c r="X203" i="10"/>
  <c r="X189" i="10"/>
  <c r="X173" i="10"/>
  <c r="X163" i="10"/>
  <c r="X405" i="10"/>
  <c r="X409" i="10"/>
  <c r="X413" i="10"/>
  <c r="X128" i="10"/>
  <c r="X100" i="10"/>
  <c r="X101" i="10"/>
  <c r="X298" i="10"/>
  <c r="X386" i="10"/>
  <c r="X31" i="10"/>
  <c r="X62" i="10"/>
  <c r="X143" i="10"/>
  <c r="X129" i="10"/>
  <c r="X113" i="10"/>
  <c r="X102" i="10"/>
  <c r="X90" i="10"/>
  <c r="X347" i="10"/>
  <c r="X327" i="10"/>
  <c r="X313" i="10"/>
  <c r="X296" i="10"/>
  <c r="X222" i="10"/>
  <c r="X404" i="10"/>
  <c r="X408" i="10"/>
  <c r="X47" i="10"/>
  <c r="X35" i="10"/>
  <c r="X27" i="10"/>
  <c r="X159" i="10"/>
  <c r="X146" i="10"/>
  <c r="X130" i="10"/>
  <c r="X120" i="10"/>
  <c r="X147" i="10"/>
  <c r="X133" i="10"/>
  <c r="X117" i="10"/>
  <c r="X106" i="10"/>
  <c r="X88" i="10"/>
  <c r="X343" i="10"/>
  <c r="X328" i="10"/>
  <c r="X315" i="10"/>
  <c r="X266" i="10"/>
  <c r="X255" i="10"/>
  <c r="X238" i="10"/>
  <c r="X228" i="10"/>
  <c r="X369" i="10"/>
  <c r="X420" i="10"/>
  <c r="X241" i="10"/>
  <c r="X77" i="10"/>
  <c r="X50" i="10"/>
  <c r="X177" i="10"/>
  <c r="X161" i="10"/>
  <c r="X180" i="10"/>
  <c r="X119" i="10"/>
  <c r="X346" i="10"/>
  <c r="X271" i="10"/>
  <c r="X358" i="10"/>
  <c r="X80" i="10"/>
  <c r="X71" i="10"/>
  <c r="X45" i="10"/>
  <c r="X207" i="10"/>
  <c r="X192" i="10"/>
  <c r="X178" i="10"/>
  <c r="X169" i="10"/>
  <c r="X181" i="10"/>
  <c r="X166" i="10"/>
  <c r="X156" i="10"/>
  <c r="X135" i="10"/>
  <c r="X95" i="10"/>
  <c r="X286" i="10"/>
  <c r="X367" i="10"/>
  <c r="X371" i="10"/>
  <c r="X374" i="10"/>
  <c r="X400" i="10"/>
  <c r="X34" i="10"/>
  <c r="X25" i="10"/>
  <c r="X68" i="10"/>
  <c r="X224" i="10"/>
  <c r="X209" i="10"/>
  <c r="X193" i="10"/>
  <c r="X214" i="10"/>
  <c r="X195" i="10"/>
  <c r="X182" i="10"/>
  <c r="X170" i="10"/>
  <c r="X150" i="10"/>
  <c r="X138" i="10"/>
  <c r="X123" i="10"/>
  <c r="X114" i="10"/>
  <c r="X362" i="10"/>
  <c r="X333" i="10"/>
  <c r="X317" i="10"/>
  <c r="X302" i="10"/>
  <c r="X290" i="10"/>
  <c r="X384" i="10"/>
  <c r="X387" i="10"/>
  <c r="X391" i="10"/>
  <c r="X29" i="10"/>
  <c r="X212" i="10"/>
  <c r="X199" i="10"/>
  <c r="X137" i="10"/>
  <c r="X127" i="10"/>
  <c r="X332" i="10"/>
  <c r="X306" i="10"/>
  <c r="X407" i="10"/>
  <c r="X33" i="10"/>
  <c r="X30" i="10"/>
  <c r="X213" i="10"/>
  <c r="X205" i="10"/>
  <c r="X154" i="10"/>
  <c r="X326" i="10"/>
  <c r="X360" i="10"/>
  <c r="X417" i="10"/>
  <c r="X72" i="10"/>
  <c r="X63" i="10"/>
  <c r="X272" i="10"/>
  <c r="X257" i="10"/>
  <c r="X242" i="10"/>
  <c r="X231" i="10"/>
  <c r="X200" i="10"/>
  <c r="X185" i="10"/>
  <c r="X162" i="10"/>
  <c r="X109" i="10"/>
  <c r="X92" i="10"/>
  <c r="X348" i="10"/>
  <c r="X339" i="10"/>
  <c r="X377" i="10"/>
  <c r="X380" i="10"/>
  <c r="X381" i="10"/>
  <c r="X378" i="10"/>
  <c r="X83" i="10"/>
  <c r="X74" i="10"/>
  <c r="X64" i="10"/>
  <c r="X55" i="10"/>
  <c r="X287" i="10"/>
  <c r="X274" i="10"/>
  <c r="X258" i="10"/>
  <c r="X249" i="10"/>
  <c r="X277" i="10"/>
  <c r="X260" i="10"/>
  <c r="X245" i="10"/>
  <c r="X236" i="10"/>
  <c r="X218" i="10"/>
  <c r="X201" i="10"/>
  <c r="X186" i="10"/>
  <c r="X175" i="10"/>
  <c r="X140" i="10"/>
  <c r="X124" i="10"/>
  <c r="X110" i="10"/>
  <c r="X98" i="10"/>
  <c r="X355" i="10"/>
  <c r="X396" i="10"/>
  <c r="X410" i="10"/>
</calcChain>
</file>

<file path=xl/sharedStrings.xml><?xml version="1.0" encoding="utf-8"?>
<sst xmlns="http://schemas.openxmlformats.org/spreadsheetml/2006/main" count="2290" uniqueCount="1795">
  <si>
    <t>NH2_003</t>
  </si>
  <si>
    <t>ファイル名</t>
  </si>
  <si>
    <t>C:\Documents and Settings\Administrator\デスクトップ\長良優治\9月3日アルミからチタン2\アルミからチタン１.CSV</t>
  </si>
  <si>
    <t>測定データ種別</t>
  </si>
  <si>
    <t>断面詳細データ</t>
  </si>
  <si>
    <t>Version</t>
  </si>
  <si>
    <t>データ名</t>
  </si>
  <si>
    <t>対物レンズの倍率</t>
  </si>
  <si>
    <t>10倍</t>
  </si>
  <si>
    <t>レーザーオフセット</t>
  </si>
  <si>
    <t>Ｚ軸倍率</t>
  </si>
  <si>
    <t>ｵｰﾄﾌｫｰｶｽｹﾞｲﾝ</t>
  </si>
  <si>
    <t>ｵｰﾄﾌｫｰｶｽｾﾝｻｰ</t>
  </si>
  <si>
    <t>Select</t>
  </si>
  <si>
    <t>ｾﾝﾀｰ振り分けｺｰﾄﾞ</t>
  </si>
  <si>
    <t xml:space="preserve">NO </t>
  </si>
  <si>
    <t>ステージ速度</t>
  </si>
  <si>
    <t>High</t>
  </si>
  <si>
    <t>Unit</t>
  </si>
  <si>
    <t>測定ピッチ</t>
  </si>
  <si>
    <t xml:space="preserve">X : </t>
  </si>
  <si>
    <t xml:space="preserve">Y : </t>
  </si>
  <si>
    <t>Ｘステージピッチ</t>
  </si>
  <si>
    <t>上下限リミット</t>
  </si>
  <si>
    <t>測定開始位置</t>
  </si>
  <si>
    <t>測定終了位置</t>
  </si>
  <si>
    <t>測定範囲</t>
  </si>
  <si>
    <t xml:space="preserve">測定点数  </t>
  </si>
  <si>
    <t>全データ数</t>
  </si>
  <si>
    <t>測定開始温度</t>
  </si>
  <si>
    <t>測定終了温度</t>
  </si>
  <si>
    <t xml:space="preserve"> </t>
  </si>
  <si>
    <t>X</t>
  </si>
  <si>
    <t>Y</t>
  </si>
  <si>
    <t>Z</t>
  </si>
  <si>
    <t>長さ</t>
    <rPh sb="0" eb="1">
      <t>ナガ</t>
    </rPh>
    <phoneticPr fontId="18"/>
  </si>
  <si>
    <t>Pt理論</t>
    <rPh sb="2" eb="4">
      <t>リロン</t>
    </rPh>
    <phoneticPr fontId="18"/>
  </si>
  <si>
    <t>Pt実際</t>
    <rPh sb="2" eb="4">
      <t>ジッサイ</t>
    </rPh>
    <phoneticPr fontId="18"/>
  </si>
  <si>
    <t>マイクロメートル</t>
    <phoneticPr fontId="18"/>
  </si>
  <si>
    <t>ｚ1</t>
    <phoneticPr fontId="18"/>
  </si>
  <si>
    <t>ｚ2</t>
    <phoneticPr fontId="18"/>
  </si>
  <si>
    <t>ｚ3</t>
    <phoneticPr fontId="18"/>
  </si>
  <si>
    <t>ｚ4</t>
    <phoneticPr fontId="18"/>
  </si>
  <si>
    <t>ｚ5</t>
    <phoneticPr fontId="18"/>
  </si>
  <si>
    <t>ｚ6</t>
    <phoneticPr fontId="18"/>
  </si>
  <si>
    <t>Al</t>
  </si>
  <si>
    <t>Ti</t>
  </si>
  <si>
    <t>Ti-Al</t>
  </si>
  <si>
    <t>Pa</t>
  </si>
  <si>
    <t>ｚ1</t>
  </si>
  <si>
    <t>ｚ2</t>
  </si>
  <si>
    <t>ｚ3</t>
  </si>
  <si>
    <t>ｚ4</t>
  </si>
  <si>
    <t>ｚ5</t>
  </si>
  <si>
    <t>Amplitude</t>
  </si>
  <si>
    <t>A</t>
  </si>
  <si>
    <t>i</t>
    <phoneticPr fontId="18"/>
  </si>
  <si>
    <t>a</t>
    <phoneticPr fontId="18"/>
  </si>
  <si>
    <t>shift chance</t>
  </si>
  <si>
    <t>shift amp</t>
  </si>
  <si>
    <t>p1</t>
  </si>
  <si>
    <t>p2</t>
  </si>
  <si>
    <t>p3</t>
  </si>
  <si>
    <t>p4</t>
  </si>
  <si>
    <t>p5</t>
  </si>
  <si>
    <t>i</t>
  </si>
  <si>
    <t>line</t>
  </si>
  <si>
    <t>y</t>
  </si>
  <si>
    <t>slope</t>
  </si>
  <si>
    <t>trend</t>
    <phoneticPr fontId="18"/>
  </si>
  <si>
    <t>Amplitude</t>
    <phoneticPr fontId="18"/>
  </si>
  <si>
    <t>b</t>
    <phoneticPr fontId="18"/>
  </si>
  <si>
    <t>min</t>
    <phoneticPr fontId="18"/>
  </si>
  <si>
    <t>max</t>
    <phoneticPr fontId="18"/>
  </si>
  <si>
    <t>period</t>
    <phoneticPr fontId="18"/>
  </si>
  <si>
    <t>A</t>
    <phoneticPr fontId="18"/>
  </si>
  <si>
    <t>B</t>
    <phoneticPr fontId="18"/>
  </si>
  <si>
    <t>sin</t>
    <phoneticPr fontId="18"/>
  </si>
  <si>
    <t>b</t>
    <phoneticPr fontId="18"/>
  </si>
  <si>
    <t>B</t>
    <phoneticPr fontId="18"/>
  </si>
  <si>
    <t>cos</t>
    <phoneticPr fontId="18"/>
  </si>
  <si>
    <t>i</t>
    <phoneticPr fontId="18"/>
  </si>
  <si>
    <t>sincos rand</t>
    <phoneticPr fontId="18"/>
  </si>
  <si>
    <t>sin+-cos</t>
    <phoneticPr fontId="18"/>
  </si>
  <si>
    <t>slope</t>
    <phoneticPr fontId="18"/>
  </si>
  <si>
    <t>y(i)</t>
    <phoneticPr fontId="18"/>
  </si>
  <si>
    <t>nize</t>
    <phoneticPr fontId="18"/>
  </si>
  <si>
    <t>tr + sincos</t>
    <phoneticPr fontId="18"/>
  </si>
  <si>
    <t>real2</t>
    <phoneticPr fontId="18"/>
  </si>
  <si>
    <t>real3</t>
    <phoneticPr fontId="18"/>
  </si>
  <si>
    <t>real4</t>
    <phoneticPr fontId="18"/>
  </si>
  <si>
    <t>real5</t>
    <phoneticPr fontId="18"/>
  </si>
  <si>
    <t>noise</t>
    <phoneticPr fontId="18"/>
  </si>
  <si>
    <t>y(i)</t>
    <phoneticPr fontId="18"/>
  </si>
  <si>
    <t>burst</t>
    <phoneticPr fontId="18"/>
  </si>
  <si>
    <t>n1</t>
    <phoneticPr fontId="18"/>
  </si>
  <si>
    <t>n2</t>
    <phoneticPr fontId="18"/>
  </si>
  <si>
    <t>Position</t>
    <phoneticPr fontId="18"/>
  </si>
  <si>
    <t>likelihood</t>
  </si>
  <si>
    <t>rand</t>
    <phoneticPr fontId="18"/>
  </si>
  <si>
    <t>shift point</t>
    <phoneticPr fontId="18"/>
  </si>
  <si>
    <t>line2</t>
    <phoneticPr fontId="18"/>
  </si>
  <si>
    <t>line3</t>
    <phoneticPr fontId="18"/>
  </si>
  <si>
    <t>line4</t>
    <phoneticPr fontId="18"/>
  </si>
  <si>
    <t>line1(1)</t>
    <phoneticPr fontId="18"/>
  </si>
  <si>
    <t>z(i+1)</t>
    <phoneticPr fontId="18"/>
  </si>
  <si>
    <t>MIN</t>
  </si>
  <si>
    <t>MAX</t>
  </si>
  <si>
    <t>INCRE</t>
  </si>
  <si>
    <t>z(i)</t>
    <phoneticPr fontId="18"/>
  </si>
  <si>
    <t>real1</t>
    <phoneticPr fontId="18"/>
  </si>
  <si>
    <t>burst</t>
    <phoneticPr fontId="18"/>
  </si>
  <si>
    <t>Pr</t>
  </si>
  <si>
    <t>count</t>
    <phoneticPr fontId="18"/>
  </si>
  <si>
    <t>slope</t>
    <phoneticPr fontId="18"/>
  </si>
  <si>
    <t>return map</t>
    <phoneticPr fontId="18"/>
  </si>
  <si>
    <t>simulated</t>
    <phoneticPr fontId="18"/>
  </si>
  <si>
    <t>z(i)</t>
    <phoneticPr fontId="18"/>
  </si>
  <si>
    <t>z(i+1)</t>
    <phoneticPr fontId="18"/>
  </si>
  <si>
    <t>A</t>
    <phoneticPr fontId="18"/>
  </si>
  <si>
    <t>return</t>
    <phoneticPr fontId="18"/>
  </si>
  <si>
    <t>Amplitude</t>
    <phoneticPr fontId="18"/>
  </si>
  <si>
    <t>line1(2)</t>
    <phoneticPr fontId="18"/>
  </si>
  <si>
    <t>line1(3)</t>
    <phoneticPr fontId="18"/>
  </si>
  <si>
    <t>trend+busrt</t>
    <phoneticPr fontId="18"/>
  </si>
  <si>
    <t>burstsum</t>
    <phoneticPr fontId="18"/>
  </si>
  <si>
    <t>burst2</t>
    <phoneticPr fontId="18"/>
  </si>
  <si>
    <t>burst1</t>
    <phoneticPr fontId="18"/>
  </si>
  <si>
    <t>burst4</t>
    <phoneticPr fontId="18"/>
  </si>
  <si>
    <t>trend+noise+busrt</t>
    <phoneticPr fontId="18"/>
  </si>
  <si>
    <t>Amplitude</t>
    <phoneticPr fontId="18"/>
  </si>
  <si>
    <t>noise</t>
    <phoneticPr fontId="18"/>
  </si>
  <si>
    <t>フーリエ</t>
    <phoneticPr fontId="18"/>
  </si>
  <si>
    <t>Al-Ti</t>
    <phoneticPr fontId="18"/>
  </si>
  <si>
    <t>データ数</t>
    <rPh sb="3" eb="4">
      <t>スウ</t>
    </rPh>
    <phoneticPr fontId="18"/>
  </si>
  <si>
    <t>フーリエ変換</t>
    <rPh sb="4" eb="6">
      <t>ヘンカン</t>
    </rPh>
    <phoneticPr fontId="18"/>
  </si>
  <si>
    <t>周波数</t>
    <rPh sb="0" eb="3">
      <t>シュウハスウ</t>
    </rPh>
    <phoneticPr fontId="18"/>
  </si>
  <si>
    <t>振幅</t>
    <rPh sb="0" eb="2">
      <t>シンプク</t>
    </rPh>
    <phoneticPr fontId="18"/>
  </si>
  <si>
    <t>-142.98386250627</t>
  </si>
  <si>
    <t>276.053337082609+257.722875051635i</t>
  </si>
  <si>
    <t>180.691835177636-115.039895773398i</t>
  </si>
  <si>
    <t>-38.4143212645495-124.472732207118i</t>
  </si>
  <si>
    <t>-83.1822898793641+46.417529358877i</t>
  </si>
  <si>
    <t>29.2672031441518+51.9596273907812i</t>
  </si>
  <si>
    <t>61.0857886073691-38.8948103374482i</t>
  </si>
  <si>
    <t>-30.9840105652246-50.1892466640526i</t>
  </si>
  <si>
    <t>-18.3864121771986-9.30087865708855i</t>
  </si>
  <si>
    <t>-32.532098378698+5.64156737436797i</t>
  </si>
  <si>
    <t>19.4273133432502+3.15785226943376i</t>
  </si>
  <si>
    <t>-18.0104295328286-0.174390275999787i</t>
  </si>
  <si>
    <t>3.63790957580668+14.2625211534033i</t>
  </si>
  <si>
    <t>-11.9783363055788-44.4539646789552i</t>
  </si>
  <si>
    <t>-23.9323902177533+16.8256526357838i</t>
  </si>
  <si>
    <t>4.44402628210666+11.7732042112896i</t>
  </si>
  <si>
    <t>26.6653415981493+0.241571009293402i</t>
  </si>
  <si>
    <t>-14.3003172981654-8.35267105805605i</t>
  </si>
  <si>
    <t>24.3201459878624+17.9816255438078i</t>
  </si>
  <si>
    <t>-15.2057532586417-13.8958501519187i</t>
  </si>
  <si>
    <t>6.53134605385264-17.5746863808675i</t>
  </si>
  <si>
    <t>-2.89987470831788+6.54091826908376i</t>
  </si>
  <si>
    <t>13.6331060041744+9.92007376724287i</t>
  </si>
  <si>
    <t>18.2914868207752+15.1464309560232i</t>
  </si>
  <si>
    <t>-2.64995030874216-4.50119565636744i</t>
  </si>
  <si>
    <t>-29.6933109892772+18.4720293493189i</t>
  </si>
  <si>
    <t>-24.1836240119061-19.3048871683885i</t>
  </si>
  <si>
    <t>-3.68264786983533+7.16723744726585i</t>
  </si>
  <si>
    <t>-22.0408938393207+15.087165941849i</t>
  </si>
  <si>
    <t>4.21197985907186+46.291854804034i</t>
  </si>
  <si>
    <t>13.4622158100212+8.99673252586492i</t>
  </si>
  <si>
    <t>2.41243585794563+2.73201760021151i</t>
  </si>
  <si>
    <t>-21.3579848176632-12.0054443431683i</t>
  </si>
  <si>
    <t>-0.166866739386162+1.21657147884833i</t>
  </si>
  <si>
    <t>2.1695759630353-8.15395977212411i</t>
  </si>
  <si>
    <t>3.2021951448047-13.8428686828098i</t>
  </si>
  <si>
    <t>1.77839280809888+9.91536707897616i</t>
  </si>
  <si>
    <t>4.62933712435063-0.638734557747837i</t>
  </si>
  <si>
    <t>-14.906850568721+1.62719889619191i</t>
  </si>
  <si>
    <t>-11.432789549923-8.52050876083295i</t>
  </si>
  <si>
    <t>-13.2734471136549+17.194764178703i</t>
  </si>
  <si>
    <t>-10.0727870464126+8.2204205716684i</t>
  </si>
  <si>
    <t>2.63989232685013+5.96794765238862i</t>
  </si>
  <si>
    <t>23.9272002175961-17.258308505366i</t>
  </si>
  <si>
    <t>-12.035620627112+5.22275824158315i</t>
  </si>
  <si>
    <t>11.023796003579-13.9874351533975i</t>
  </si>
  <si>
    <t>6.03422681677804+9.09205806217777i</t>
  </si>
  <si>
    <t>0.235596179345439+11.0453941832548i</t>
  </si>
  <si>
    <t>14.8150426290747+11.2171319804348i</t>
  </si>
  <si>
    <t>14.506387971113+0.952564140291473i</t>
  </si>
  <si>
    <t>10.9419831453241-20.0944129384523i</t>
  </si>
  <si>
    <t>-4.55062279631498-24.1520215647058i</t>
  </si>
  <si>
    <t>-33.0580222650444+8.0407488179252i</t>
  </si>
  <si>
    <t>10.7375351946854-2.4741697264623i</t>
  </si>
  <si>
    <t>-24.0914150355176-5.74335767001473E-002i</t>
  </si>
  <si>
    <t>6.79721692373332+20.5459469884344i</t>
  </si>
  <si>
    <t>-6.10227232101346+11.7829974909513i</t>
  </si>
  <si>
    <t>28.3342985069057-19.6268187927305i</t>
  </si>
  <si>
    <t>-9.00073523888896-1.04661445251042i</t>
  </si>
  <si>
    <t>0.49640469345383-15.2627223002745i</t>
  </si>
  <si>
    <t>-19.1711035980404+16.8902595726533i</t>
  </si>
  <si>
    <t>22.8002297159283+1.37370117886946i</t>
  </si>
  <si>
    <t>-4.03360231791511+3.12573866304681i</t>
  </si>
  <si>
    <t>-13.7457607805917+3.60141330283071i</t>
  </si>
  <si>
    <t>-7.44130249995934-11.9599999999984i</t>
  </si>
  <si>
    <t>-6.903643719477+6.65965578573758i</t>
  </si>
  <si>
    <t>-21.2295142762888+16.6776623703663i</t>
  </si>
  <si>
    <t>-3.08256633556646+18.7303015724721i</t>
  </si>
  <si>
    <t>26.3497650539176+14.5273109383574i</t>
  </si>
  <si>
    <t>24.3506735699504-30.1262277012352i</t>
  </si>
  <si>
    <t>-0.480899766520456-10.9693130731135i</t>
  </si>
  <si>
    <t>-21.4694216478724+8.16831313291688i</t>
  </si>
  <si>
    <t>-5.93922319642354+11.5872287289589i</t>
  </si>
  <si>
    <t>-23.9888013281077+23.0357508897065i</t>
  </si>
  <si>
    <t>3.28361320454443-0.358677176028134i</t>
  </si>
  <si>
    <t>-8.05752492847292-13.6404032088898i</t>
  </si>
  <si>
    <t>15.8236608132867-3.9634162296703i</t>
  </si>
  <si>
    <t>-20.3730719923168-8.71810605450479i</t>
  </si>
  <si>
    <t>-19.0973100318565+19.5140729118621i</t>
  </si>
  <si>
    <t>-13.2223756359444+18.2438863707079i</t>
  </si>
  <si>
    <t>-7.76963203109495+17.4833295243488i</t>
  </si>
  <si>
    <t>11.1492639609108+3.1796496730692i</t>
  </si>
  <si>
    <t>8.90484180265679-12.0983939282624i</t>
  </si>
  <si>
    <t>-7.52087340734854-8.42964527204157i</t>
  </si>
  <si>
    <t>-16.0165871197802+23.5918587357664i</t>
  </si>
  <si>
    <t>0.679113212434872-3.51359231985163i</t>
  </si>
  <si>
    <t>1.9820715055216+25.0924643769696i</t>
  </si>
  <si>
    <t>15.1983606066614-3.10999385429277i</t>
  </si>
  <si>
    <t>7.37784509030406-22.0655805804056i</t>
  </si>
  <si>
    <t>-9.29071580627553-26.337321624306i</t>
  </si>
  <si>
    <t>-21.2020430922262-27.9284618213125i</t>
  </si>
  <si>
    <t>-34.7167739130747+12.8194377165603i</t>
  </si>
  <si>
    <t>-5.81531525066059+21.1261836263375i</t>
  </si>
  <si>
    <t>1.44156508557911+4.86273109911274i</t>
  </si>
  <si>
    <t>22.0614584240431-17.4620152661082i</t>
  </si>
  <si>
    <t>0.826284913472628-3.50164180552093i</t>
  </si>
  <si>
    <t>-12.8246201822994-32.7374443431779i</t>
  </si>
  <si>
    <t>-9.58774253193369+6.52743745255299i</t>
  </si>
  <si>
    <t>10.6739208579494+15.861257300683i</t>
  </si>
  <si>
    <t>13.9605557751439+17.5704040018426i</t>
  </si>
  <si>
    <t>11.3407319911335-23.5587600112096i</t>
  </si>
  <si>
    <t>23.2956473708407-15.9817243508588i</t>
  </si>
  <si>
    <t>-17.9333614885589-16.2542136895157i</t>
  </si>
  <si>
    <t>-8.93036774305795+12.4906360859646i</t>
  </si>
  <si>
    <t>-21.1677227568485+5.35800312021678i</t>
  </si>
  <si>
    <t>-1.93135083921188+25.8926658322974i</t>
  </si>
  <si>
    <t>-6.42826178220198-4.69730781065481i</t>
  </si>
  <si>
    <t>9.88711704377711-6.7329117775085i</t>
  </si>
  <si>
    <t>-3.60157862861041-2.11555614663023i</t>
  </si>
  <si>
    <t>2.4621612327376-4.13195896013543i</t>
  </si>
  <si>
    <t>-30.1266499818721+0.751431647817766i</t>
  </si>
  <si>
    <t>3.80103395236366-0.552542491754964i</t>
  </si>
  <si>
    <t>1.15203780397587-1.44823144679971i</t>
  </si>
  <si>
    <t>-7.40346286814435-16.2364132484204i</t>
  </si>
  <si>
    <t>-6.6939288857933-5.41961504161211i</t>
  </si>
  <si>
    <t>-21.3253701345195-10.0968753585934i</t>
  </si>
  <si>
    <t>2.26348717550125-6.59008138658164i</t>
  </si>
  <si>
    <t>-21.5725094238281+4.29177434444546i</t>
  </si>
  <si>
    <t>11.2357965724965-7.48772327408819i</t>
  </si>
  <si>
    <t>15.7896111321683+6.00030183653302i</t>
  </si>
  <si>
    <t>-14.1572372162149+7.43889611658245i</t>
  </si>
  <si>
    <t>-0.877747064913862+7.42096699820801i</t>
  </si>
  <si>
    <t>2.26239953946159+3.03293176364082i</t>
  </si>
  <si>
    <t>4.00791959022468-10.1781956690263i</t>
  </si>
  <si>
    <t>8.95127773668815-17.3886290082901i</t>
  </si>
  <si>
    <t>11.974521882867-0.134540806142653i</t>
  </si>
  <si>
    <t>-16.5992783921712-4.62686325237973i</t>
  </si>
  <si>
    <t>0.494390354112511-9.01898420459396i</t>
  </si>
  <si>
    <t>-53.6773024999562</t>
  </si>
  <si>
    <t>0.494390354112397+9.01898420459418i</t>
  </si>
  <si>
    <t>-16.5992783921711+4.62686325237994i</t>
  </si>
  <si>
    <t>11.9745218828671+0.13454080614256i</t>
  </si>
  <si>
    <t>8.95127773668822+17.38862900829i</t>
  </si>
  <si>
    <t>4.00791959022475+10.1781956690262i</t>
  </si>
  <si>
    <t>2.2623995394616-3.03293176364085i</t>
  </si>
  <si>
    <t>-0.877747064913882-7.42096699820804i</t>
  </si>
  <si>
    <t>-14.157237216215-7.43889611658243i</t>
  </si>
  <si>
    <t>15.7896111321682-6.00030183653309i</t>
  </si>
  <si>
    <t>11.2357965724965+7.48772327408815i</t>
  </si>
  <si>
    <t>-21.5725094238281-4.29177434444538i</t>
  </si>
  <si>
    <t>2.2634871755013+6.59008138658163i</t>
  </si>
  <si>
    <t>-21.3253701345194+10.0968753585934i</t>
  </si>
  <si>
    <t>-6.69392888579332+5.41961504161213i</t>
  </si>
  <si>
    <t>-7.4034628681443+16.2364132484204i</t>
  </si>
  <si>
    <t>1.15203780397586+1.44823144679976i</t>
  </si>
  <si>
    <t>3.80103395236364+0.552542491754991i</t>
  </si>
  <si>
    <t>-30.1266499818721-0.751431647817567i</t>
  </si>
  <si>
    <t>2.46216123273761+4.13195896013539i</t>
  </si>
  <si>
    <t>-3.6015786286104+2.11555614663024i</t>
  </si>
  <si>
    <t>9.88711704377712+6.73291177750847i</t>
  </si>
  <si>
    <t>-6.42826178220198+4.69730781065487i</t>
  </si>
  <si>
    <t>-1.93135083921199-25.8926658322973i</t>
  </si>
  <si>
    <t>-21.1677227568485-5.35800312021673i</t>
  </si>
  <si>
    <t>-8.93036774305803-12.4906360859646i</t>
  </si>
  <si>
    <t>-17.9333614885589+16.2542136895158i</t>
  </si>
  <si>
    <t>23.2956473708407+15.9817243508586i</t>
  </si>
  <si>
    <t>11.3407319911336+23.5587600112095i</t>
  </si>
  <si>
    <t>13.9605557751438-17.5704040018427i</t>
  </si>
  <si>
    <t>10.6739208579492-15.861257300683i</t>
  </si>
  <si>
    <t>-9.58774253193368-6.52743745255287i</t>
  </si>
  <si>
    <t>-12.8246201822993+32.7374443431779i</t>
  </si>
  <si>
    <t>0.826284913472581+3.50164180552094i</t>
  </si>
  <si>
    <t>22.0614584240432+17.4620152661082i</t>
  </si>
  <si>
    <t>1.44156508557915-4.86273109911271i</t>
  </si>
  <si>
    <t>-5.81531525066062-21.1261836263374i</t>
  </si>
  <si>
    <t>-34.7167739130747-12.8194377165602i</t>
  </si>
  <si>
    <t>-21.202043092226+27.9284618213125i</t>
  </si>
  <si>
    <t>-9.29071580627538+26.3373216243061i</t>
  </si>
  <si>
    <t>7.3778450903041+22.0655805804055i</t>
  </si>
  <si>
    <t>15.1983606066614+3.10999385429271i</t>
  </si>
  <si>
    <t>1.98207150552148-25.0924643769696i</t>
  </si>
  <si>
    <t>0.679113212434915+3.51359231985165i</t>
  </si>
  <si>
    <t>-16.0165871197802-23.5918587357664i</t>
  </si>
  <si>
    <t>-7.52087340734849+8.42964527204158i</t>
  </si>
  <si>
    <t>8.9048418026568+12.0983939282624i</t>
  </si>
  <si>
    <t>11.1492639609107-3.17964967306923i</t>
  </si>
  <si>
    <t>-7.76963203109503-17.4833295243488i</t>
  </si>
  <si>
    <t>-13.2223756359445-18.2438863707078i</t>
  </si>
  <si>
    <t>-19.0973100318566-19.514072911862i</t>
  </si>
  <si>
    <t>-20.3730719923168+8.71810605450486i</t>
  </si>
  <si>
    <t>15.8236608132867+3.96341622967022i</t>
  </si>
  <si>
    <t>-8.05752492847288+13.6404032088899i</t>
  </si>
  <si>
    <t>3.28361320454441+0.358677176028137i</t>
  </si>
  <si>
    <t>-23.9888013281079-23.0357508897063i</t>
  </si>
  <si>
    <t>-5.93922319642358-11.5872287289589i</t>
  </si>
  <si>
    <t>-21.4694216478725-8.16831313291681i</t>
  </si>
  <si>
    <t>-0.480899766520428+10.9693130731136i</t>
  </si>
  <si>
    <t>24.3506735699506+30.1262277012351i</t>
  </si>
  <si>
    <t>26.3497650539176-14.5273109383576i</t>
  </si>
  <si>
    <t>-3.08256633556664-18.7303015724721i</t>
  </si>
  <si>
    <t>-21.229514276289-16.6776623703662i</t>
  </si>
  <si>
    <t>-6.90364371947704-6.6596557857373i</t>
  </si>
  <si>
    <t>-7.44130249995933+11.9599999999984i</t>
  </si>
  <si>
    <t>-13.7457607805921-3.60141330283065i</t>
  </si>
  <si>
    <t>-4.03360231791522-3.12573866304665i</t>
  </si>
  <si>
    <t>22.8002297159283-1.3737011788695i</t>
  </si>
  <si>
    <t>-19.1711035980404-16.8902595726533i</t>
  </si>
  <si>
    <t>0.496404693453837+15.2627223002745i</t>
  </si>
  <si>
    <t>-9.00073523888902+1.0466144525105i</t>
  </si>
  <si>
    <t>28.3342985069059+19.6268187927304i</t>
  </si>
  <si>
    <t>-6.1022723210135-11.7829974909513i</t>
  </si>
  <si>
    <t>6.79721692373317-20.5459469884345i</t>
  </si>
  <si>
    <t>-24.0914150355177+5.74335767002854E-002i</t>
  </si>
  <si>
    <t>10.7375351946854+2.47416972646225i</t>
  </si>
  <si>
    <t>-33.0580222650445-8.0407488179251i</t>
  </si>
  <si>
    <t>-4.55062279631485+24.1520215647058i</t>
  </si>
  <si>
    <t>10.9419831453241+20.0944129384523i</t>
  </si>
  <si>
    <t>14.506387971113-0.952564140291496i</t>
  </si>
  <si>
    <t>14.8150426290746-11.2171319804348i</t>
  </si>
  <si>
    <t>0.235596179345315-11.0453941832549i</t>
  </si>
  <si>
    <t>6.03422681677794-9.09205806217777i</t>
  </si>
  <si>
    <t>11.0237960035791+13.9874351533974i</t>
  </si>
  <si>
    <t>-12.035620627112-5.22275824158311i</t>
  </si>
  <si>
    <t>23.9272002175962+17.2583085053658i</t>
  </si>
  <si>
    <t>2.63989232685003-5.96794765238863i</t>
  </si>
  <si>
    <t>-10.0727870464126-8.2204205716683i</t>
  </si>
  <si>
    <t>-13.2734471136549-17.194764178703i</t>
  </si>
  <si>
    <t>-11.432789549923+8.52050876083294i</t>
  </si>
  <si>
    <t>-14.9068505687211-1.62719889619184i</t>
  </si>
  <si>
    <t>4.62933712435065+0.63873455774791i</t>
  </si>
  <si>
    <t>1.7783928080989-9.91536707897619i</t>
  </si>
  <si>
    <t>3.20219514480476+13.8428686828097i</t>
  </si>
  <si>
    <t>2.16957596303517+8.15395977212408i</t>
  </si>
  <si>
    <t>-0.166866739386243-1.21657147884809i</t>
  </si>
  <si>
    <t>-21.3579848176631+12.0054443431684i</t>
  </si>
  <si>
    <t>2.41243585794538-2.73201760021157i</t>
  </si>
  <si>
    <t>13.4622158100211-8.99673252586486i</t>
  </si>
  <si>
    <t>4.21197985907169-46.2918548040339i</t>
  </si>
  <si>
    <t>-22.0408938393208-15.087165941849i</t>
  </si>
  <si>
    <t>-3.6826478698354-7.16723744726585i</t>
  </si>
  <si>
    <t>-24.1836240119061+19.3048871683887i</t>
  </si>
  <si>
    <t>-29.6933109892773-18.4720293493187i</t>
  </si>
  <si>
    <t>-2.64995030874214+4.5011956563674i</t>
  </si>
  <si>
    <t>18.2914868207751-15.1464309560234i</t>
  </si>
  <si>
    <t>13.6331060041743-9.92007376724292i</t>
  </si>
  <si>
    <t>-2.89987470831789-6.54091826908373i</t>
  </si>
  <si>
    <t>6.53134605385273+17.5746863808674i</t>
  </si>
  <si>
    <t>-15.2057532586416+13.8958501519188i</t>
  </si>
  <si>
    <t>24.3201459878621-17.9816255438079i</t>
  </si>
  <si>
    <t>-14.3003172981654+8.35267105805624i</t>
  </si>
  <si>
    <t>26.6653415981493-0.241571009293486i</t>
  </si>
  <si>
    <t>4.44402628210649-11.7732042112898i</t>
  </si>
  <si>
    <t>-23.9323902177535-16.8256526357837i</t>
  </si>
  <si>
    <t>-11.9783363055785+44.4539646789554i</t>
  </si>
  <si>
    <t>3.6379095758067-14.2625211534034i</t>
  </si>
  <si>
    <t>-18.0104295328286+0.174390275999809i</t>
  </si>
  <si>
    <t>19.42731334325-3.15785226943392i</t>
  </si>
  <si>
    <t>-32.5320983786982-5.64156737436766i</t>
  </si>
  <si>
    <t>-18.3864121771985+9.30087865708857i</t>
  </si>
  <si>
    <t>-30.9840105652245+50.1892466640527i</t>
  </si>
  <si>
    <t>61.0857886073691+38.8948103374479i</t>
  </si>
  <si>
    <t>29.2672031441513-51.9596273907812i</t>
  </si>
  <si>
    <t>-83.1822898793642-46.4175293588768i</t>
  </si>
  <si>
    <t>-38.4143212645491+124.472732207118i</t>
  </si>
  <si>
    <t>180.691835177637+115.039895773397i</t>
  </si>
  <si>
    <t>276.053337082607-257.722875051636i</t>
  </si>
  <si>
    <t>データ間隔</t>
    <rPh sb="3" eb="5">
      <t>カンカク</t>
    </rPh>
    <phoneticPr fontId="18"/>
  </si>
  <si>
    <t>-150.7790499961</t>
  </si>
  <si>
    <t>398.993294192331-93.4410941952554i</t>
  </si>
  <si>
    <t>-61.9405776781344-195.67137077659i</t>
  </si>
  <si>
    <t>-79.9253172670707+77.2545880093129i</t>
  </si>
  <si>
    <t>113.826067476614-33.084338821597i</t>
  </si>
  <si>
    <t>-15.8290102290108-64.7283665306636i</t>
  </si>
  <si>
    <t>-10.0814784312672+76.921340518304i</t>
  </si>
  <si>
    <t>18.4139324043461-30.2830372224731i</t>
  </si>
  <si>
    <t>-9.74013303077926-20.5595458763491i</t>
  </si>
  <si>
    <t>7.71549975606954+14.2312625955593i</t>
  </si>
  <si>
    <t>35.4507752181095-15.9802967795323i</t>
  </si>
  <si>
    <t>4.99304929686278-23.2534867671542i</t>
  </si>
  <si>
    <t>1.20060271153128+11.3547406794861i</t>
  </si>
  <si>
    <t>-8.8068891782898+16.4283326069675i</t>
  </si>
  <si>
    <t>-5.81223852341109-30.3892853363527i</t>
  </si>
  <si>
    <t>-21.438397861521+5.95550865075941i</t>
  </si>
  <si>
    <t>-17.5746960708216-1.06364121489778i</t>
  </si>
  <si>
    <t>7.89727221008397-7.14852849234893i</t>
  </si>
  <si>
    <t>-8.89868820413692+8.96309421669292i</t>
  </si>
  <si>
    <t>-16.0193271293187-8.07878425107087i</t>
  </si>
  <si>
    <t>-5.86563170967367-1.29694980152126i</t>
  </si>
  <si>
    <t>-2.5072092958168-9.7409582328355i</t>
  </si>
  <si>
    <t>-38.380069341435-7.0794057145301i</t>
  </si>
  <si>
    <t>5.87109951823797+7.47225917551113i</t>
  </si>
  <si>
    <t>-13.1264952436753+27.1299811928422i</t>
  </si>
  <si>
    <t>-50.5162465422383+28.6986611980859i</t>
  </si>
  <si>
    <t>7.19634980122897-15.2985308779113i</t>
  </si>
  <si>
    <t>14.5445305078997-9.57340401531251i</t>
  </si>
  <si>
    <t>11.3942731716591-11.8107370521527i</t>
  </si>
  <si>
    <t>33.9533654999047-1.68665842668601i</t>
  </si>
  <si>
    <t>3.29889981492452-4.31517984196067i</t>
  </si>
  <si>
    <t>10.373332474993-20.4649764410505i</t>
  </si>
  <si>
    <t>-2.73483721450205-29.1598303885173i</t>
  </si>
  <si>
    <t>1.20829515396311+22.9553519150578i</t>
  </si>
  <si>
    <t>-17.0659927133614+9.71204734407318i</t>
  </si>
  <si>
    <t>-8.85980110466939-2.14602417000898i</t>
  </si>
  <si>
    <t>-1.60892001879371+4.69715435954126i</t>
  </si>
  <si>
    <t>-3.49938392682775+17.4657359043057i</t>
  </si>
  <si>
    <t>28.6085992531993+13.771011269542i</t>
  </si>
  <si>
    <t>-13.072691253517-17.0266791042825i</t>
  </si>
  <si>
    <t>-4.25784813743093+33.896083383301i</t>
  </si>
  <si>
    <t>-14.3100410504813-6.55879666261564i</t>
  </si>
  <si>
    <t>-21.38879880207+1.2617029547168i</t>
  </si>
  <si>
    <t>-29.2456143522482+10.6088947234035i</t>
  </si>
  <si>
    <t>-23.5614205597958-5.20664094457112i</t>
  </si>
  <si>
    <t>10.171979914827+5.02893006541108i</t>
  </si>
  <si>
    <t>14.2731809915154+9.70073817222483i</t>
  </si>
  <si>
    <t>-19.1566071153835-1.83519845239679i</t>
  </si>
  <si>
    <t>-17.6149655484712-4.3710518154951i</t>
  </si>
  <si>
    <t>-12.3896831381706-0.544850191546883i</t>
  </si>
  <si>
    <t>0.357467045922315+4.96740281792783i</t>
  </si>
  <si>
    <t>24.900249843717-8.02112367410973i</t>
  </si>
  <si>
    <t>-12.5382835150107+19.050995010877i</t>
  </si>
  <si>
    <t>4.4675047862734+12.5893986758678i</t>
  </si>
  <si>
    <t>3.66673222789369+39.4996049232424i</t>
  </si>
  <si>
    <t>-9.7750856606224-16.0180988049692i</t>
  </si>
  <si>
    <t>21.2231867968087-13.378855804191i</t>
  </si>
  <si>
    <t>12.000289044095-5.26069319190172i</t>
  </si>
  <si>
    <t>-1.33213094187907+9.81988594620408i</t>
  </si>
  <si>
    <t>4.02809313400244-11.4907790058368i</t>
  </si>
  <si>
    <t>-12.0955151831478+32.6093002023865i</t>
  </si>
  <si>
    <t>4.13354384668624+19.7261085215206i</t>
  </si>
  <si>
    <t>-11.5646351193788+1.79543009124038i</t>
  </si>
  <si>
    <t>5.62922002109338+9.44239042478881i</t>
  </si>
  <si>
    <t>3.49290999999851-3.39099999999704i</t>
  </si>
  <si>
    <t>19.2248315062112-14.837526585869i</t>
  </si>
  <si>
    <t>3.32507235431045-18.1341138581551i</t>
  </si>
  <si>
    <t>6.83317141567315+5.30784058757222i</t>
  </si>
  <si>
    <t>-10.5396053627746+11.3744891612165i</t>
  </si>
  <si>
    <t>-3.09261440260123-10.1819143647998i</t>
  </si>
  <si>
    <t>-4.3210535767228-13.4949634538018i</t>
  </si>
  <si>
    <t>8.58959696980862+17.7112264326329i</t>
  </si>
  <si>
    <t>3.37223534855332-23.2941961317494i</t>
  </si>
  <si>
    <t>7.24785382709138-34.4143836957554i</t>
  </si>
  <si>
    <t>9.02897380277561+5.85098753083403i</t>
  </si>
  <si>
    <t>-24.8039198275836+2.35665491905332i</t>
  </si>
  <si>
    <t>-14.2184267554658-5.85571826077037i</t>
  </si>
  <si>
    <t>-27.1579993149193-12.6388148423601i</t>
  </si>
  <si>
    <t>-9.8518389362761-8.49054128501336i</t>
  </si>
  <si>
    <t>3.92281444312822+11.7423678487837i</t>
  </si>
  <si>
    <t>3.3548407464929+1.04060423378129i</t>
  </si>
  <si>
    <t>-7.80177699718507+14.998140995514i</t>
  </si>
  <si>
    <t>-13.237424674245-22.3496347950669i</t>
  </si>
  <si>
    <t>-8.96614019905018-1.22613076611527i</t>
  </si>
  <si>
    <t>-0.567886843353355-15.8693017042133i</t>
  </si>
  <si>
    <t>-21.8859324406741+12.1892250865425i</t>
  </si>
  <si>
    <t>-5.66463771717079+5.91643788971563i</t>
  </si>
  <si>
    <t>4.19368072095137-7.80844517762657i</t>
  </si>
  <si>
    <t>0.542495520984901-4.27190629802979i</t>
  </si>
  <si>
    <t>2.98585567913748+6.3517465959519i</t>
  </si>
  <si>
    <t>5.11207127320702-1.75150856278007i</t>
  </si>
  <si>
    <t>-17.591832461522-3.9028509346357i</t>
  </si>
  <si>
    <t>-11.2191832354077-11.4771785252978i</t>
  </si>
  <si>
    <t>-7.82016437484945-21.8958052147867i</t>
  </si>
  <si>
    <t>20.8067777935821-2.31439161956114i</t>
  </si>
  <si>
    <t>-19.8661083003816-0.430539656416785i</t>
  </si>
  <si>
    <t>9.13465721450772-5.76983038851822i</t>
  </si>
  <si>
    <t>9.61708463826697+4.50366749766239i</t>
  </si>
  <si>
    <t>-6.85233866897248+9.60810761935499i</t>
  </si>
  <si>
    <t>-21.5682480666502+6.24307684991417i</t>
  </si>
  <si>
    <t>-10.3236998909641-0.169694089718408i</t>
  </si>
  <si>
    <t>6.20533128736933-14.83947598849i</t>
  </si>
  <si>
    <t>-3.39025031744972-7.68549306146178i</t>
  </si>
  <si>
    <t>2.26805192566175E-002-12.6130657779826i</t>
  </si>
  <si>
    <t>5.47615179541202+5.58650967081664i</t>
  </si>
  <si>
    <t>-5.97848889024477-14.6055324872035i</t>
  </si>
  <si>
    <t>-17.1000843638395-11.5666597779233i</t>
  </si>
  <si>
    <t>-3.7779879384506+1.52598616089819i</t>
  </si>
  <si>
    <t>-8.65667713893319+9.17141436570216i</t>
  </si>
  <si>
    <t>-5.68840513722243-0.610182707695201i</t>
  </si>
  <si>
    <t>-12.4801566371862+7.75952274866809i</t>
  </si>
  <si>
    <t>5.53864817464533+0.141628162666144i</t>
  </si>
  <si>
    <t>8.27846087277085+10.9280148343924i</t>
  </si>
  <si>
    <t>2.55407913251451-7.64554238442372i</t>
  </si>
  <si>
    <t>-9.56500491311907-11.4962469172926i</t>
  </si>
  <si>
    <t>-14.6011587070507+2.2985569027738i</t>
  </si>
  <si>
    <t>-14.1038338978578-5.01450063539921i</t>
  </si>
  <si>
    <t>8.00671134946498+7.96782627713131i</t>
  </si>
  <si>
    <t>10.0671604368088+11.1408969120309i</t>
  </si>
  <si>
    <t>10.340084188722+32.0878401963341i</t>
  </si>
  <si>
    <t>-10.2743130500002-12.5303680445812i</t>
  </si>
  <si>
    <t>15.7506802350733-1.59071749172622i</t>
  </si>
  <si>
    <t>5.22728741640575+6.26864650127053i</t>
  </si>
  <si>
    <t>-2.08705929571086+7.72375109462986i</t>
  </si>
  <si>
    <t>-6.89929924882799+4.40667301444441i</t>
  </si>
  <si>
    <t>1.55627773951246+10.9273934995213i</t>
  </si>
  <si>
    <t>18.2331721296594+12.8117903734717i</t>
  </si>
  <si>
    <t>0.469448025982388-4.29600616949867i</t>
  </si>
  <si>
    <t>23.1519100000064</t>
  </si>
  <si>
    <t>0.469448025982587+4.29600616949902i</t>
  </si>
  <si>
    <t>18.2331721296595-12.8117903734719i</t>
  </si>
  <si>
    <t>1.55627773951231-10.9273934995213i</t>
  </si>
  <si>
    <t>-6.89929924882797-4.4066730144443i</t>
  </si>
  <si>
    <t>-2.08705929571085-7.72375109462988i</t>
  </si>
  <si>
    <t>5.22728741640568-6.26864650127055i</t>
  </si>
  <si>
    <t>15.7506802350734+1.59071749172617i</t>
  </si>
  <si>
    <t>-10.2743130500002+12.5303680445813i</t>
  </si>
  <si>
    <t>10.3400841887219-32.0878401963342i</t>
  </si>
  <si>
    <t>10.0671604368088-11.1408969120309i</t>
  </si>
  <si>
    <t>8.00671134946496-7.96782627713139i</t>
  </si>
  <si>
    <t>-14.1038338978578+5.01450063539926i</t>
  </si>
  <si>
    <t>-14.6011587070507-2.29855690277377i</t>
  </si>
  <si>
    <t>-9.56500491311897+11.4962469172926i</t>
  </si>
  <si>
    <t>2.55407913251455+7.64554238442371i</t>
  </si>
  <si>
    <t>8.27846087277083-10.9280148343924i</t>
  </si>
  <si>
    <t>5.53864817464536-0.141628162666172i</t>
  </si>
  <si>
    <t>-12.4801566371862-7.75952274866808i</t>
  </si>
  <si>
    <t>-5.68840513722241+0.610182707695187i</t>
  </si>
  <si>
    <t>-8.65667713893322-9.17141436570217i</t>
  </si>
  <si>
    <t>-3.77798793845057-1.52598616089819i</t>
  </si>
  <si>
    <t>-17.1000843638395+11.5666597779234i</t>
  </si>
  <si>
    <t>-5.97848889024472+14.6055324872036i</t>
  </si>
  <si>
    <t>5.47615179541199-5.58650967081667i</t>
  </si>
  <si>
    <t>2.26805192566815E-002+12.6130657779825i</t>
  </si>
  <si>
    <t>-3.39025031744966+7.68549306146182i</t>
  </si>
  <si>
    <t>6.20533128736943+14.83947598849i</t>
  </si>
  <si>
    <t>-10.3236998909641+0.169694089718462i</t>
  </si>
  <si>
    <t>-21.5682480666502-6.24307684991403i</t>
  </si>
  <si>
    <t>-6.85233866897254-9.60810761935497i</t>
  </si>
  <si>
    <t>9.61708463826691-4.50366749766236i</t>
  </si>
  <si>
    <t>9.13465721450775+5.76983038851818i</t>
  </si>
  <si>
    <t>-19.8661083003817+0.430539656416993i</t>
  </si>
  <si>
    <t>20.8067777935822+2.31439161956101i</t>
  </si>
  <si>
    <t>-7.82016437484934+21.8958052147867i</t>
  </si>
  <si>
    <t>-11.2191832354077+11.4771785252979i</t>
  </si>
  <si>
    <t>-17.591832461522+3.90285093463579i</t>
  </si>
  <si>
    <t>5.11207127320702+1.75150856278003i</t>
  </si>
  <si>
    <t>2.98585567913749-6.35174659595192i</t>
  </si>
  <si>
    <t>0.542495520984899+4.27190629802979i</t>
  </si>
  <si>
    <t>4.19368072095144+7.80844517762654i</t>
  </si>
  <si>
    <t>-5.66463771717076-5.91643788971565i</t>
  </si>
  <si>
    <t>-21.8859324406741-12.1892250865424i</t>
  </si>
  <si>
    <t>-0.567886843353303+15.8693017042133i</t>
  </si>
  <si>
    <t>-8.96614019905021+1.22613076611531i</t>
  </si>
  <si>
    <t>-13.2374246742449+22.3496347950669i</t>
  </si>
  <si>
    <t>-7.80177699718519-14.998140995514i</t>
  </si>
  <si>
    <t>3.35484074649293-1.04060423378133i</t>
  </si>
  <si>
    <t>3.92281444312816-11.7423678487837i</t>
  </si>
  <si>
    <t>-9.85183893627606+8.4905412850134i</t>
  </si>
  <si>
    <t>-27.1579993149192+12.6388148423602i</t>
  </si>
  <si>
    <t>-14.2184267554658+5.85571826077043i</t>
  </si>
  <si>
    <t>-24.8039198275837-2.35665491905319i</t>
  </si>
  <si>
    <t>9.02897380277552-5.85098753083406i</t>
  </si>
  <si>
    <t>7.24785382709152+34.4143836957554i</t>
  </si>
  <si>
    <t>3.3722353485534+23.2941961317494i</t>
  </si>
  <si>
    <t>8.58959696980849-17.711226432633i</t>
  </si>
  <si>
    <t>-4.3210535767227+13.4949634538019i</t>
  </si>
  <si>
    <t>-3.09261440260124+10.1819143647999i</t>
  </si>
  <si>
    <t>-10.5396053627747-11.3744891612164i</t>
  </si>
  <si>
    <t>6.83317141567313-5.30784058757227i</t>
  </si>
  <si>
    <t>3.32507235431047+18.134113858155i</t>
  </si>
  <si>
    <t>19.224831506211+14.8375265858691i</t>
  </si>
  <si>
    <t>3.49290999999852+3.39099999999704i</t>
  </si>
  <si>
    <t>5.62922002109317-9.44239042478864i</t>
  </si>
  <si>
    <t>-11.5646351193787-1.7954300912402i</t>
  </si>
  <si>
    <t>4.1335438466861-19.7261085215206i</t>
  </si>
  <si>
    <t>-12.095515183148-32.6093002023864i</t>
  </si>
  <si>
    <t>4.02809313400252+11.4907790058368i</t>
  </si>
  <si>
    <t>-1.33213094187915-9.81988594620409i</t>
  </si>
  <si>
    <t>12.0002890440951+5.26069319190173i</t>
  </si>
  <si>
    <t>21.2231867968088+13.3788558041909i</t>
  </si>
  <si>
    <t>-9.77508566062229+16.0180988049693i</t>
  </si>
  <si>
    <t>3.6667322278935-39.4996049232424i</t>
  </si>
  <si>
    <t>4.46750478627331-12.5893986758679i</t>
  </si>
  <si>
    <t>-12.5382835150108-19.0509950108769i</t>
  </si>
  <si>
    <t>24.9002498437171+8.02112367410956i</t>
  </si>
  <si>
    <t>0.357467045922299-4.96740281792786i</t>
  </si>
  <si>
    <t>-12.3896831381707+0.544850191546976i</t>
  </si>
  <si>
    <t>-17.6149655484712+4.37105181549514i</t>
  </si>
  <si>
    <t>-19.1566071153835+1.83519845239693i</t>
  </si>
  <si>
    <t>14.2731809915154-9.70073817222495i</t>
  </si>
  <si>
    <t>10.171979914827-5.02893006541114i</t>
  </si>
  <si>
    <t>-23.5614205597958+5.20664094457119i</t>
  </si>
  <si>
    <t>-29.2456143522483-10.6088947234034i</t>
  </si>
  <si>
    <t>-21.3887988020701-1.26170295471674i</t>
  </si>
  <si>
    <t>-14.3100410504813+6.5587966626158i</t>
  </si>
  <si>
    <t>-4.25784813743103-33.896083383301i</t>
  </si>
  <si>
    <t>-13.072691253517+17.0266791042825i</t>
  </si>
  <si>
    <t>28.6085992531993-13.7710112695421i</t>
  </si>
  <si>
    <t>-3.4993839268279-17.4657359043057i</t>
  </si>
  <si>
    <t>-1.60892001879385-4.69715435954129i</t>
  </si>
  <si>
    <t>-8.85980110466938+2.14602417000906i</t>
  </si>
  <si>
    <t>-17.0659927133614-9.71204734407323i</t>
  </si>
  <si>
    <t>1.20829515396272-22.9553519150577i</t>
  </si>
  <si>
    <t>-2.73483721450198+29.1598303885173i</t>
  </si>
  <si>
    <t>10.3733324749929+20.4649764410506i</t>
  </si>
  <si>
    <t>3.29889981492466+4.31517984196069i</t>
  </si>
  <si>
    <t>33.9533654999048+1.68665842668574i</t>
  </si>
  <si>
    <t>11.3942731716591+11.8107370521527i</t>
  </si>
  <si>
    <t>14.5445305078998+9.57340401531248i</t>
  </si>
  <si>
    <t>7.19634980122903+15.2985308779112i</t>
  </si>
  <si>
    <t>-50.5162465422385-28.6986611980856i</t>
  </si>
  <si>
    <t>-13.1264952436754-27.1299811928422i</t>
  </si>
  <si>
    <t>5.87109951823787-7.47225917551113i</t>
  </si>
  <si>
    <t>-38.3800693414349+7.07940571453027i</t>
  </si>
  <si>
    <t>-2.50720929581676+9.74095823283543i</t>
  </si>
  <si>
    <t>-5.86563170967374+1.29694980152126i</t>
  </si>
  <si>
    <t>-16.0193271293186+8.07878425107098i</t>
  </si>
  <si>
    <t>-8.89868820413702-8.96309421669295i</t>
  </si>
  <si>
    <t>7.89727221008383+7.14852849234888i</t>
  </si>
  <si>
    <t>-17.5746960708216+1.06364121489782i</t>
  </si>
  <si>
    <t>-21.4383978615212-5.95550865075925i</t>
  </si>
  <si>
    <t>-5.81223852341092+30.3892853363528i</t>
  </si>
  <si>
    <t>-8.80688917828996-16.4283326069675i</t>
  </si>
  <si>
    <t>1.20060271153111-11.3547406794862i</t>
  </si>
  <si>
    <t>4.99304929686279+23.2534867671542i</t>
  </si>
  <si>
    <t>35.4507752181096+15.980296779532i</t>
  </si>
  <si>
    <t>7.71549975606919-14.2312625955594i</t>
  </si>
  <si>
    <t>-9.74013303077918+20.5595458763491i</t>
  </si>
  <si>
    <t>18.4139324043461+30.283037222473i</t>
  </si>
  <si>
    <t>-10.0814784312675-76.9213405183039i</t>
  </si>
  <si>
    <t>-15.8290102290106+64.7283665306636i</t>
  </si>
  <si>
    <t>113.826067476614+33.0843388215965i</t>
  </si>
  <si>
    <t>-79.9253172670715-77.2545880093124i</t>
  </si>
  <si>
    <t>-61.9405776781334+195.67137077659i</t>
  </si>
  <si>
    <t>398.993294192331+93.4410941952532i</t>
  </si>
  <si>
    <t>128～382</t>
    <phoneticPr fontId="18"/>
  </si>
  <si>
    <t>-170.119237497495</t>
  </si>
  <si>
    <t>418.777970264866-44.5541914571156i</t>
  </si>
  <si>
    <t>9.37722849913297-255.492448739924i</t>
  </si>
  <si>
    <t>-109.617670853224+9.6454743704368i</t>
  </si>
  <si>
    <t>73.2133546267336+31.3650144681667i</t>
  </si>
  <si>
    <t>43.6415995148782-87.0735994359986i</t>
  </si>
  <si>
    <t>-55.4117940223368-50.0132836494921i</t>
  </si>
  <si>
    <t>25.5540183898188+36.9217954408102i</t>
  </si>
  <si>
    <t>20.8192802696759-61.8960532581642i</t>
  </si>
  <si>
    <t>-33.2502917442121-32.0433612348389i</t>
  </si>
  <si>
    <t>-30.1421954103698+30.7910546573271i</t>
  </si>
  <si>
    <t>-6.36671927209778-48.9660662709769i</t>
  </si>
  <si>
    <t>18.5058363740094-37.0630346580733i</t>
  </si>
  <si>
    <t>-6.81373038033614-14.4134516690759i</t>
  </si>
  <si>
    <t>27.1748663324208+7.58662742879519i</t>
  </si>
  <si>
    <t>4.98597080035457-22.1116770911997i</t>
  </si>
  <si>
    <t>-28.899096175922-5.32753812359366i</t>
  </si>
  <si>
    <t>52.9951632247921+15.8021543610855i</t>
  </si>
  <si>
    <t>16.000785652267-17.4223263842756i</t>
  </si>
  <si>
    <t>-17.0594220523078+9.51318897420255i</t>
  </si>
  <si>
    <t>-23.4006057305282+2.56097568478525i</t>
  </si>
  <si>
    <t>11.5754603954451-40.8768654333045i</t>
  </si>
  <si>
    <t>23.8581425884992+2.23231416826517i</t>
  </si>
  <si>
    <t>9.96901054899335-20.0725348441163i</t>
  </si>
  <si>
    <t>-1.54174436628051-39.2608752621543i</t>
  </si>
  <si>
    <t>29.5444248025301+14.4310290002104i</t>
  </si>
  <si>
    <t>11.8667158954053-17.6518348437517i</t>
  </si>
  <si>
    <t>-29.0108876934335-18.4606377849247i</t>
  </si>
  <si>
    <t>-23.3347801211934-25.797701619266i</t>
  </si>
  <si>
    <t>-11.5382829246852-8.8153111018428i</t>
  </si>
  <si>
    <t>23.0620143898472+12.0101377563815i</t>
  </si>
  <si>
    <t>3.54130389381865-18.2181849461856i</t>
  </si>
  <si>
    <t>-11.2905043325344-17.0731442637431i</t>
  </si>
  <si>
    <t>-6.25963742782703-18.4814456013845i</t>
  </si>
  <si>
    <t>1.33365138978897+11.7986337436018i</t>
  </si>
  <si>
    <t>-4.86953821083115-37.9946999955195i</t>
  </si>
  <si>
    <t>6.10750249009276-9.48543030622128i</t>
  </si>
  <si>
    <t>11.1267443122681+17.8459806883783i</t>
  </si>
  <si>
    <t>0.265340917561383-20.3166567209035i</t>
  </si>
  <si>
    <t>-20.8296297455744-6.09661363182746i</t>
  </si>
  <si>
    <t>1.36517655781985+23.4917773985568i</t>
  </si>
  <si>
    <t>0.333313176854738-1.89235140956939i</t>
  </si>
  <si>
    <t>10.7915014721844-15.8962663699124i</t>
  </si>
  <si>
    <t>8.56239597039932-8.37312479795706i</t>
  </si>
  <si>
    <t>19.7288370035734-1.54273209319465i</t>
  </si>
  <si>
    <t>-28.7693333681477-0.148822545175337i</t>
  </si>
  <si>
    <t>-14.1371913208587-30.2562847181642i</t>
  </si>
  <si>
    <t>38.7716374701418-12.4114098214652i</t>
  </si>
  <si>
    <t>8.89488738388699-46.2050032072094i</t>
  </si>
  <si>
    <t>-37.3169175836632-22.8537131660407i</t>
  </si>
  <si>
    <t>6.26854818925975-22.6780474773454i</t>
  </si>
  <si>
    <t>-27.4541912578144+9.08042696384197i</t>
  </si>
  <si>
    <t>-57.2198437426824+24.2064805085062i</t>
  </si>
  <si>
    <t>-0.955042257132304-15.795184037404i</t>
  </si>
  <si>
    <t>-4.6413240567576-3.10137822186115i</t>
  </si>
  <si>
    <t>16.2779168171069+19.9953989878017i</t>
  </si>
  <si>
    <t>11.6794281330258+7.67713826727327i</t>
  </si>
  <si>
    <t>13.6669790051018+19.387889970074i</t>
  </si>
  <si>
    <t>-6.80120614082049+0.303278043707434i</t>
  </si>
  <si>
    <t>-12.8578887107413-2.31829423664331i</t>
  </si>
  <si>
    <t>3.31776683881293+8.22173830051066i</t>
  </si>
  <si>
    <t>-9.34766085458429-29.0682839929999i</t>
  </si>
  <si>
    <t>-22.4024369701891+13.1006130042757i</t>
  </si>
  <si>
    <t>0.647701713720069+8.13176876412878i</t>
  </si>
  <si>
    <t>-13.2122774999992-8.44199999999873i</t>
  </si>
  <si>
    <t>-6.33869468347474+4.39797950739743i</t>
  </si>
  <si>
    <t>-0.938554148830045-3.31645510066238i</t>
  </si>
  <si>
    <t>-4.03374520131909+12.5994495600422i</t>
  </si>
  <si>
    <t>-10.1808347364421-19.4515606253524i</t>
  </si>
  <si>
    <t>12.8318164570673+13.593410660293i</t>
  </si>
  <si>
    <t>10.750474087609-12.1205972775778i</t>
  </si>
  <si>
    <t>-25.6785955923856-29.3539376341412i</t>
  </si>
  <si>
    <t>3.92818169287448+5.27612281766048i</t>
  </si>
  <si>
    <t>28.8094766650313-16.0320504041813i</t>
  </si>
  <si>
    <t>-26.7499422112842-30.1549602705529i</t>
  </si>
  <si>
    <t>-26.1064694374378-5.93220478739109i</t>
  </si>
  <si>
    <t>-9.71872367222011-0.99199230255925i</t>
  </si>
  <si>
    <t>-7.37741193877202+11.6486521057631i</t>
  </si>
  <si>
    <t>-13.1209259739676+10.9376676084011i</t>
  </si>
  <si>
    <t>17.1995131964356+15.0386079972085i</t>
  </si>
  <si>
    <t>-7.02382378108713-11.9641248684388i</t>
  </si>
  <si>
    <t>-8.48503910533636+8.49087293816974i</t>
  </si>
  <si>
    <t>1.9239252172538+25.5789165615786i</t>
  </si>
  <si>
    <t>1.36033765460175-5.79871264492536i</t>
  </si>
  <si>
    <t>-4.54387574885155-23.6027942850068i</t>
  </si>
  <si>
    <t>7.46072332819824+7.49968378885817i</t>
  </si>
  <si>
    <t>1.18196869526521-20.424861065422i</t>
  </si>
  <si>
    <t>0.782411854750082-9.01118704817841i</t>
  </si>
  <si>
    <t>0.724073118364378-15.4479368896958i</t>
  </si>
  <si>
    <t>-13.3472322554286+2.39638370400422i</t>
  </si>
  <si>
    <t>12.7052345637156-11.1802117088286i</t>
  </si>
  <si>
    <t>-27.8138532805559-16.9752748094298i</t>
  </si>
  <si>
    <t>-6.77449867486413-3.34882035400181i</t>
  </si>
  <si>
    <t>14.8004690730999-11.3907939338428i</t>
  </si>
  <si>
    <t>-14.2357303741824-1.03972636238105i</t>
  </si>
  <si>
    <t>0.71794950328348+23.1152318563711i</t>
  </si>
  <si>
    <t>-2.2050667533108E-002-38.8731442637137i</t>
  </si>
  <si>
    <t>-6.45245331660936-4.27365824608801i</t>
  </si>
  <si>
    <t>13.613090899946+6.29401749643638i</t>
  </si>
  <si>
    <t>-8.18263118249785-4.94983959358118i</t>
  </si>
  <si>
    <t>13.4494486996691+17.5740370147392i</t>
  </si>
  <si>
    <t>-25.2648990567324+20.8777376418564i</t>
  </si>
  <si>
    <t>-5.531016454903+8.15432297547668i</t>
  </si>
  <si>
    <t>5.76613469858441-18.4516134190517i</t>
  </si>
  <si>
    <t>-20.0430637756477-8.1423322188004i</t>
  </si>
  <si>
    <t>44.3611840718796+7.16785471871422i</t>
  </si>
  <si>
    <t>-7.23272094369912-37.7790369973048i</t>
  </si>
  <si>
    <t>-28.9496196106167+2.37974439346161i</t>
  </si>
  <si>
    <t>-3.3930789630898+3.2112231166859i</t>
  </si>
  <si>
    <t>17.3515877699289-43.2147884693596i</t>
  </si>
  <si>
    <t>-7.48977208728673-2.53771167863209i</t>
  </si>
  <si>
    <t>-19.1862886087734+6.80190342303747i</t>
  </si>
  <si>
    <t>12.4589225730828-14.6386597848286i</t>
  </si>
  <si>
    <t>-27.5002722239358-13.326248890235i</t>
  </si>
  <si>
    <t>-12.5823473062526+9.21390296976375i</t>
  </si>
  <si>
    <t>5.58676665149883-10.2618530701275i</t>
  </si>
  <si>
    <t>-24.3857839132101-24.7050087927558i</t>
  </si>
  <si>
    <t>-9.57981604853326+22.5742248929396i</t>
  </si>
  <si>
    <t>16.579182859482-3.93345030032918i</t>
  </si>
  <si>
    <t>-10.7207635048653+1.24608463867327i</t>
  </si>
  <si>
    <t>-26.4615516299053+19.0811886238512i</t>
  </si>
  <si>
    <t>4.40080954706872-2.89803446229991i</t>
  </si>
  <si>
    <t>-10.108372930903-5.97894839974116i</t>
  </si>
  <si>
    <t>-1.82899967917428-1.41024259687801i</t>
  </si>
  <si>
    <t>-21.103160729937-3.73096672330138i</t>
  </si>
  <si>
    <t>-3.7311410985308+0.795022694364031i</t>
  </si>
  <si>
    <t>2.5879787026241-29.5124657668265i</t>
  </si>
  <si>
    <t>-13.4197806114892+25.2717548359147i</t>
  </si>
  <si>
    <t>21.0297224999891</t>
  </si>
  <si>
    <t>-13.4197806114892-25.2717548359143i</t>
  </si>
  <si>
    <t>2.58797870262447+29.5124657668264i</t>
  </si>
  <si>
    <t>-3.73114109853088-0.795022694364142i</t>
  </si>
  <si>
    <t>-21.1031607299369+3.73096672330149i</t>
  </si>
  <si>
    <t>-1.8289996791742+1.41024259687802i</t>
  </si>
  <si>
    <t>-10.1083729309029+5.97894839974112i</t>
  </si>
  <si>
    <t>4.40080954706871+2.89803446229992i</t>
  </si>
  <si>
    <t>-26.4615516299054-19.0811886238511i</t>
  </si>
  <si>
    <t>-10.7207635048652-1.24608463867321i</t>
  </si>
  <si>
    <t>16.579182859482+3.93345030032903i</t>
  </si>
  <si>
    <t>-9.5798160485334-22.5742248929396i</t>
  </si>
  <si>
    <t>-24.38578391321+24.7050087927558i</t>
  </si>
  <si>
    <t>5.58676665149895+10.2618530701274i</t>
  </si>
  <si>
    <t>-12.5823473062527-9.21390296976369i</t>
  </si>
  <si>
    <t>-27.5002722239357+13.3262488902351i</t>
  </si>
  <si>
    <t>12.4589225730828+14.6386597848285i</t>
  </si>
  <si>
    <t>-19.1862886087735-6.80190342303732i</t>
  </si>
  <si>
    <t>-7.48977208728669+2.53771167863212i</t>
  </si>
  <si>
    <t>17.3515877699292+43.2147884693595i</t>
  </si>
  <si>
    <t>-3.39307896308987-3.21122311668593i</t>
  </si>
  <si>
    <t>-28.9496196106168-2.37974439346145i</t>
  </si>
  <si>
    <t>-7.23272094369893+37.7790369973048i</t>
  </si>
  <si>
    <t>44.3611840718796-7.16785471871443i</t>
  </si>
  <si>
    <t>-20.0430637756476+8.14233221880046i</t>
  </si>
  <si>
    <t>5.76613469858454+18.4516134190517i</t>
  </si>
  <si>
    <t>-5.53101645490304-8.15432297547666i</t>
  </si>
  <si>
    <t>-25.2648990567325-20.8777376418563i</t>
  </si>
  <si>
    <t>13.449448699669-17.5740370147393i</t>
  </si>
  <si>
    <t>-8.18263118249781+4.94983959358117i</t>
  </si>
  <si>
    <t>13.6130908999459-6.29401749643647i</t>
  </si>
  <si>
    <t>-6.45245331660941+4.27365824608816i</t>
  </si>
  <si>
    <t>-2.20506675330157E-002+38.8731442637136i</t>
  </si>
  <si>
    <t>0.717949503283295-23.115231856371i</t>
  </si>
  <si>
    <t>-14.2357303741824+1.03972636238117i</t>
  </si>
  <si>
    <t>14.8004690731+11.3907939338427i</t>
  </si>
  <si>
    <t>-6.77449867486413+3.34882035400181i</t>
  </si>
  <si>
    <t>-27.8138532805558+16.9752748094299i</t>
  </si>
  <si>
    <t>12.7052345637157+11.1802117088285i</t>
  </si>
  <si>
    <t>-13.3472322554286-2.3963837040041i</t>
  </si>
  <si>
    <t>0.724073118364371+15.4479368896958i</t>
  </si>
  <si>
    <t>0.782411854750112+9.01118704817844i</t>
  </si>
  <si>
    <t>1.18196869526534+20.424861065422i</t>
  </si>
  <si>
    <t>7.46072332819815-7.49968378885824i</t>
  </si>
  <si>
    <t>-4.54387574885143+23.6027942850068i</t>
  </si>
  <si>
    <t>1.36033765460184+5.79871264492533i</t>
  </si>
  <si>
    <t>1.92392521725366-25.5789165615787i</t>
  </si>
  <si>
    <t>-8.48503910533648-8.49087293816959i</t>
  </si>
  <si>
    <t>-7.02382378108704+11.9641248684388i</t>
  </si>
  <si>
    <t>17.1995131964355-15.0386079972086i</t>
  </si>
  <si>
    <t>-13.1209259739676-10.9376676084011i</t>
  </si>
  <si>
    <t>-7.37741193877208-11.6486521057631i</t>
  </si>
  <si>
    <t>-9.71872367222016+0.991992302559222i</t>
  </si>
  <si>
    <t>-26.1064694374378+5.9322047873912i</t>
  </si>
  <si>
    <t>-26.7499422112841+30.154960270553i</t>
  </si>
  <si>
    <t>28.8094766650313+16.0320504041812i</t>
  </si>
  <si>
    <t>3.9281816928744-5.27612281766049i</t>
  </si>
  <si>
    <t>-25.6785955923854+29.3539376341414i</t>
  </si>
  <si>
    <t>10.750474087609+12.1205972775777i</t>
  </si>
  <si>
    <t>12.8318164570671-13.5934106602931i</t>
  </si>
  <si>
    <t>-10.180834736442+19.4515606253524i</t>
  </si>
  <si>
    <t>-4.03374520131911-12.5994495600423i</t>
  </si>
  <si>
    <t>-0.938554148830164+3.31645510066225i</t>
  </si>
  <si>
    <t>-6.33869468347499-4.39797950739719i</t>
  </si>
  <si>
    <t>-13.2122774999992+8.44199999999873i</t>
  </si>
  <si>
    <t>0.647701713719797-8.13176876412865i</t>
  </si>
  <si>
    <t>-22.4024369701891-13.1006130042755i</t>
  </si>
  <si>
    <t>-9.34766085458408+29.0682839929999i</t>
  </si>
  <si>
    <t>3.31776683881285-8.22173830051068i</t>
  </si>
  <si>
    <t>-12.8578887107414+2.31829423664345i</t>
  </si>
  <si>
    <t>-6.80120614082047-0.303278043707424i</t>
  </si>
  <si>
    <t>13.6669790051016-19.3878899700741i</t>
  </si>
  <si>
    <t>11.6794281330257-7.6771382672733i</t>
  </si>
  <si>
    <t>16.2779168171068-19.9953989878018i</t>
  </si>
  <si>
    <t>-4.64132405675758+3.10137822186112i</t>
  </si>
  <si>
    <t>-0.95504225713217+15.7951840374039i</t>
  </si>
  <si>
    <t>-57.2198437426825-24.206480508506i</t>
  </si>
  <si>
    <t>-27.4541912578145-9.08042696384186i</t>
  </si>
  <si>
    <t>6.26854818925981+22.6780474773453i</t>
  </si>
  <si>
    <t>-37.3169175836632+22.8537131660409i</t>
  </si>
  <si>
    <t>8.89488738388716+46.2050032072094i</t>
  </si>
  <si>
    <t>38.7716374701418+12.4114098214649i</t>
  </si>
  <si>
    <t>-14.1371913208586+30.2562847181642i</t>
  </si>
  <si>
    <t>-28.7693333681477+0.148822545175495i</t>
  </si>
  <si>
    <t>19.7288370035734+1.54273209319449i</t>
  </si>
  <si>
    <t>8.56239597039932+8.37312479795698i</t>
  </si>
  <si>
    <t>10.7915014721844+15.8962663699124i</t>
  </si>
  <si>
    <t>0.333313176854729+1.89235140956942i</t>
  </si>
  <si>
    <t>1.36517655781976-23.4917773985569i</t>
  </si>
  <si>
    <t>-20.8296297455745+6.09661363182762i</t>
  </si>
  <si>
    <t>0.265340917561494+20.3166567209035i</t>
  </si>
  <si>
    <t>11.126744312268-17.8459806883785i</t>
  </si>
  <si>
    <t>6.10750249009278+9.48543030622126i</t>
  </si>
  <si>
    <t>-4.86953821083088+37.9946999955195i</t>
  </si>
  <si>
    <t>1.33365138978883-11.7986337436019i</t>
  </si>
  <si>
    <t>-6.25963742782726+18.4814456013846i</t>
  </si>
  <si>
    <t>-11.2905043325344+17.0731442637432i</t>
  </si>
  <si>
    <t>3.54130389381856+18.2181849461857i</t>
  </si>
  <si>
    <t>23.0620143898472-12.0101377563815i</t>
  </si>
  <si>
    <t>-11.5382829246852+8.81531110184286i</t>
  </si>
  <si>
    <t>-23.3347801211934+25.7977016192661i</t>
  </si>
  <si>
    <t>-29.0108876934335+18.4606377849249i</t>
  </si>
  <si>
    <t>11.8667158954054+17.6518348437516i</t>
  </si>
  <si>
    <t>29.5444248025299-14.4310290002106i</t>
  </si>
  <si>
    <t>-1.54174436628039+39.2608752621543i</t>
  </si>
  <si>
    <t>9.96901054899339+20.0725348441163i</t>
  </si>
  <si>
    <t>23.8581425884992-2.23231416826527i</t>
  </si>
  <si>
    <t>11.5754603954453+40.8768654333044i</t>
  </si>
  <si>
    <t>-23.4006057305283-2.56097568478513i</t>
  </si>
  <si>
    <t>-17.0594220523079-9.5131889742024i</t>
  </si>
  <si>
    <t>16.0007856522671+17.4223263842755i</t>
  </si>
  <si>
    <t>52.9951632247918-15.8021543610858i</t>
  </si>
  <si>
    <t>-28.8990961759219+5.32753812359382i</t>
  </si>
  <si>
    <t>4.98597080035457+22.1116770911997i</t>
  </si>
  <si>
    <t>27.1748663324208-7.58662742879526i</t>
  </si>
  <si>
    <t>-6.81373038033609+14.4134516690759i</t>
  </si>
  <si>
    <t>18.5058363740096+37.0630346580732i</t>
  </si>
  <si>
    <t>-6.36671927209762+48.9660662709771i</t>
  </si>
  <si>
    <t>-30.1421954103699-30.791054657327i</t>
  </si>
  <si>
    <t>-33.2502917442122+32.0433612348391i</t>
  </si>
  <si>
    <t>20.8192802696761+61.8960532581641i</t>
  </si>
  <si>
    <t>25.5540183898183-36.9217954408103i</t>
  </si>
  <si>
    <t>-55.4117940223366+50.0132836494924i</t>
  </si>
  <si>
    <t>43.6415995148786+87.0735994359984i</t>
  </si>
  <si>
    <t>73.2133546267334-31.365014468167i</t>
  </si>
  <si>
    <t>-109.617670853224-9.64547437043604i</t>
  </si>
  <si>
    <t>9.37722849913426+255.492448739924i</t>
  </si>
  <si>
    <t>418.777970264866+44.5541914571133i</t>
  </si>
  <si>
    <t>-218.880325002026</t>
  </si>
  <si>
    <t>383.158470531233-119.257640879093i</t>
  </si>
  <si>
    <t>-51.0792550463819-236.651870533926i</t>
  </si>
  <si>
    <t>-122.755173294562+56.761443916762i</t>
  </si>
  <si>
    <t>85.2584104293035-21.7943672177912i</t>
  </si>
  <si>
    <t>-47.0910489928041-92.8828311892665i</t>
  </si>
  <si>
    <t>9.44704447679371+50.6748791469898i</t>
  </si>
  <si>
    <t>50.3195725975093-28.3539285469248i</t>
  </si>
  <si>
    <t>-13.4753152770588-9.06737645562326i</t>
  </si>
  <si>
    <t>0.197155918237785+31.8985687037561i</t>
  </si>
  <si>
    <t>27.7926951218723-54.6474868849708i</t>
  </si>
  <si>
    <t>1.49919932367584+27.9492162012354i</t>
  </si>
  <si>
    <t>12.1920151525799-3.30201081300455i</t>
  </si>
  <si>
    <t>25.7513707961793-24.2365898197743i</t>
  </si>
  <si>
    <t>20.6415856244914+5.76176507669892i</t>
  </si>
  <si>
    <t>-11.0234775449678-11.7940292355402i</t>
  </si>
  <si>
    <t>-39.4240940068555-26.5584645780969i</t>
  </si>
  <si>
    <t>37.9598084381386+4.16962226192019i</t>
  </si>
  <si>
    <t>-5.03777680947346-14.4088797917772i</t>
  </si>
  <si>
    <t>-12.737602098661-9.20810304065635i</t>
  </si>
  <si>
    <t>17.8349129659549-8.4849755520353i</t>
  </si>
  <si>
    <t>-1.98635387691476+3.02263881447387i</t>
  </si>
  <si>
    <t>-27.192441828616+14.3139828761351i</t>
  </si>
  <si>
    <t>-3.24386471019982+16.5703872954097i</t>
  </si>
  <si>
    <t>-13.2110230854512+1.40282446989869i</t>
  </si>
  <si>
    <t>4.60174092627608-10.8893475568177i</t>
  </si>
  <si>
    <t>17.4233352223591+24.4058394827052i</t>
  </si>
  <si>
    <t>16.9489463380353+3.75419183040944i</t>
  </si>
  <si>
    <t>-33.3235000364217+9.87836100414492i</t>
  </si>
  <si>
    <t>24.3992645053343-2.61057828747741i</t>
  </si>
  <si>
    <t>-15.723529768596-25.5081751175573i</t>
  </si>
  <si>
    <t>13.2186579502305-12.2080793382053i</t>
  </si>
  <si>
    <t>20.0322137284268+19.5169507371768i</t>
  </si>
  <si>
    <t>3.62118618638576+2.13515042676456i</t>
  </si>
  <si>
    <t>-7.41740065881445-7.88773402122714i</t>
  </si>
  <si>
    <t>-16.5103795169889+9.96208738023471i</t>
  </si>
  <si>
    <t>10.1950850660512-2.6660623483946i</t>
  </si>
  <si>
    <t>-2.20306616180896-29.4212317205147i</t>
  </si>
  <si>
    <t>-26.3037681872077-24.6012620933132i</t>
  </si>
  <si>
    <t>-2.79217634800039-3.91439041259707i</t>
  </si>
  <si>
    <t>6.8435172668122-23.1237075455791i</t>
  </si>
  <si>
    <t>-1.37647452184956-8.24139616696577i</t>
  </si>
  <si>
    <t>16.7058449846422+8.64508548936886i</t>
  </si>
  <si>
    <t>-1.19811588701554+7.08582459528828i</t>
  </si>
  <si>
    <t>-24.7792323090682+5.76445969983858i</t>
  </si>
  <si>
    <t>-12.9051789113875+9.98066508690792i</t>
  </si>
  <si>
    <t>-6.76466324803262+4.90194312559131i</t>
  </si>
  <si>
    <t>-12.2798476353828-0.683836189671394i</t>
  </si>
  <si>
    <t>6.69043127732145-25.2193940434092i</t>
  </si>
  <si>
    <t>-2.26835914334548-4.4136849256273i</t>
  </si>
  <si>
    <t>-3.06390712206724-31.2942898806976i</t>
  </si>
  <si>
    <t>19.510486887058+14.0328461561411i</t>
  </si>
  <si>
    <t>20.763132779953-11.6960057331551i</t>
  </si>
  <si>
    <t>0.848917668370362+23.044484217674i</t>
  </si>
  <si>
    <t>11.1953467245501-14.2816553246308i</t>
  </si>
  <si>
    <t>-1.78413578347357+13.2005446374678i</t>
  </si>
  <si>
    <t>-8.55647711005154-8.95282363908525i</t>
  </si>
  <si>
    <t>1.88394920073316-1.38950644231976i</t>
  </si>
  <si>
    <t>-11.8176992242379-19.6221149080969i</t>
  </si>
  <si>
    <t>-19.7015912574913+12.4523995486659i</t>
  </si>
  <si>
    <t>1.22671430487196-14.6347279227308i</t>
  </si>
  <si>
    <t>-15.3241950113831-5.56430168532333i</t>
  </si>
  <si>
    <t>-8.96192528389915-7.05535770484662i</t>
  </si>
  <si>
    <t>9.97432717151203-12.6487831616044i</t>
  </si>
  <si>
    <t>-7.4138850000054-5.18099999998611i</t>
  </si>
  <si>
    <t>-21.4916634148627+7.7053852202349i</t>
  </si>
  <si>
    <t>-6.81642549426531+5.27113680693647i</t>
  </si>
  <si>
    <t>-15.4926099099812+6.20928394453728i</t>
  </si>
  <si>
    <t>-15.9875579101976-0.863356811697275i</t>
  </si>
  <si>
    <t>6.78100295317471-6.267777684999i</t>
  </si>
  <si>
    <t>-5.80571499612764-2.09889297756372i</t>
  </si>
  <si>
    <t>-5.85333999618383-17.5819275893307i</t>
  </si>
  <si>
    <t>15.9082365204057+10.120839460429i</t>
  </si>
  <si>
    <t>30.3209047962029-11.6713441817339i</t>
  </si>
  <si>
    <t>-12.8387214134799+9.05416132483021i</t>
  </si>
  <si>
    <t>18.9247940625287-1.13748271275519i</t>
  </si>
  <si>
    <t>-11.5307958731636+5.07941465423409i</t>
  </si>
  <si>
    <t>-15.7225884039665-8.62723105165076i</t>
  </si>
  <si>
    <t>-11.9425000051761+3.52451656317355i</t>
  </si>
  <si>
    <t>18.4779106465099-5.95495594959805i</t>
  </si>
  <si>
    <t>-23.5632245870857-19.8520556148687i</t>
  </si>
  <si>
    <t>1.7217723237442-5.84136654109762i</t>
  </si>
  <si>
    <t>-13.5889710128645-0.372846870802431i</t>
  </si>
  <si>
    <t>15.1180312856172+0.881443277623742i</t>
  </si>
  <si>
    <t>-14.0284546953175-0.297292358803686i</t>
  </si>
  <si>
    <t>2.17994008242855+4.49283217486608i</t>
  </si>
  <si>
    <t>-10.2633387401613-4.55685018294547i</t>
  </si>
  <si>
    <t>-10.2326158931578-3.9534217810699i</t>
  </si>
  <si>
    <t>-18.0274157886815+15.4571616467669i</t>
  </si>
  <si>
    <t>12.2043259746978-19.263281868617i</t>
  </si>
  <si>
    <t>-1.86507820368727+3.0744115289605i</t>
  </si>
  <si>
    <t>3.35868720349329+5.4039920596278i</t>
  </si>
  <si>
    <t>7.20173828910839+16.3718494293832i</t>
  </si>
  <si>
    <t>-13.5155743832685+19.3120510618662i</t>
  </si>
  <si>
    <t>-6.11575911578205+10.4218085423561i</t>
  </si>
  <si>
    <t>7.53878183417847+9.11972955506564i</t>
  </si>
  <si>
    <t>6.26201627157813+11.8149507371962i</t>
  </si>
  <si>
    <t>-5.02692731976473-9.4854805071412i</t>
  </si>
  <si>
    <t>-1.94811629437178-2.27814194331001i</t>
  </si>
  <si>
    <t>0.404263524345035+5.48660053134908i</t>
  </si>
  <si>
    <t>4.30047823729114+4.08007108898889i</t>
  </si>
  <si>
    <t>-18.9622927134519-28.2236638991014i</t>
  </si>
  <si>
    <t>3.1052399042188-9.43997673541879i</t>
  </si>
  <si>
    <t>-6.55107922225923-27.8331952625082i</t>
  </si>
  <si>
    <t>1.57114670403186+4.2439101470853i</t>
  </si>
  <si>
    <t>-13.0856882210616-3.64815898765755i</t>
  </si>
  <si>
    <t>7.52430997880418-11.874262914666i</t>
  </si>
  <si>
    <t>-35.2298034243598+0.934456064987883i</t>
  </si>
  <si>
    <t>-20.9532453182957-9.68375919279192i</t>
  </si>
  <si>
    <t>1.89544906753061-38.4493527386731i</t>
  </si>
  <si>
    <t>1.30093456460886+17.2632135670403i</t>
  </si>
  <si>
    <t>-3.21977492172904+28.4850554598586i</t>
  </si>
  <si>
    <t>14.3573473166893+10.248873850447i</t>
  </si>
  <si>
    <t>-8.37748902736248+17.2221019166i</t>
  </si>
  <si>
    <t>-3.34450790927846+31.2093622504271i</t>
  </si>
  <si>
    <t>-14.8405419430096-0.522725772075281i</t>
  </si>
  <si>
    <t>3.75195819834686+26.6368916701057i</t>
  </si>
  <si>
    <t>14.2872172690917-10.2123403211652i</t>
  </si>
  <si>
    <t>10.3884932303366+2.11005656968841i</t>
  </si>
  <si>
    <t>1.79083439294926-3.3977514286761i</t>
  </si>
  <si>
    <t>9.93225076999059-7.54149687124072i</t>
  </si>
  <si>
    <t>2.45458639283059-5.87846411550999i</t>
  </si>
  <si>
    <t>12.180301513517+9.22614066756151i</t>
  </si>
  <si>
    <t>-3.44027737625359-18.8414676657457i</t>
  </si>
  <si>
    <t>0.520180719161772+5.90531587819617i</t>
  </si>
  <si>
    <t>-19.7965086092595-24.9005425281334i</t>
  </si>
  <si>
    <t>-5.72995098345285-16.0454855300634i</t>
  </si>
  <si>
    <t>-17.708380771499+10.6159624185847i</t>
  </si>
  <si>
    <t>-1.66888499999374</t>
  </si>
  <si>
    <t>-17.708380771499-10.6159624185843i</t>
  </si>
  <si>
    <t>-5.72995098345259+16.0454855300634i</t>
  </si>
  <si>
    <t>-19.7965086092595+24.9005425281334i</t>
  </si>
  <si>
    <t>0.520180719161786-5.90531587819609i</t>
  </si>
  <si>
    <t>-3.4402773762534+18.8414676657457i</t>
  </si>
  <si>
    <t>12.180301513517-9.22614066756157i</t>
  </si>
  <si>
    <t>2.4545863928306+5.87846411551i</t>
  </si>
  <si>
    <t>9.93225076999064+7.54149687124069i</t>
  </si>
  <si>
    <t>1.79083439294929+3.39775142867611i</t>
  </si>
  <si>
    <t>10.3884932303366-2.11005656968845i</t>
  </si>
  <si>
    <t>14.2872172690917+10.2123403211652i</t>
  </si>
  <si>
    <t>3.75195819834673-26.6368916701057i</t>
  </si>
  <si>
    <t>-14.8405419430096+0.52272577207537i</t>
  </si>
  <si>
    <t>-3.34450790927864-31.2093622504271i</t>
  </si>
  <si>
    <t>-8.3774890273626-17.2221019165999i</t>
  </si>
  <si>
    <t>14.3573473166892-10.2488738504471i</t>
  </si>
  <si>
    <t>-3.21977492172921-28.4850554598586i</t>
  </si>
  <si>
    <t>1.30093456460881-17.2632135670403i</t>
  </si>
  <si>
    <t>1.89544906753083+38.449352738673i</t>
  </si>
  <si>
    <t>-20.9532453182956+9.68375919279204i</t>
  </si>
  <si>
    <t>-35.2298034243598-0.934456064987701i</t>
  </si>
  <si>
    <t>7.52430997880422+11.874262914666i</t>
  </si>
  <si>
    <t>-13.0856882210617+3.64815898765761i</t>
  </si>
  <si>
    <t>1.57114670403183-4.24391014708532i</t>
  </si>
  <si>
    <t>-6.55107922225908+27.8331952625082i</t>
  </si>
  <si>
    <t>3.10523990421887+9.43997673541877i</t>
  </si>
  <si>
    <t>-18.9622927134518+28.2236638991015i</t>
  </si>
  <si>
    <t>4.30047823729109-4.08007108898889i</t>
  </si>
  <si>
    <t>0.404263524344996-5.48660053134908i</t>
  </si>
  <si>
    <t>-1.94811629437179+2.27814194330994i</t>
  </si>
  <si>
    <t>-5.02692731976477+9.48548050714135i</t>
  </si>
  <si>
    <t>6.2620162715781-11.8149507371962i</t>
  </si>
  <si>
    <t>7.53878183417837-9.11972955506558i</t>
  </si>
  <si>
    <t>-6.11575911578203-10.4218085423561i</t>
  </si>
  <si>
    <t>-13.5155743832687-19.3120510618662i</t>
  </si>
  <si>
    <t>7.20173828910834-16.3718494293833i</t>
  </si>
  <si>
    <t>3.35868720349328-5.40399205962785i</t>
  </si>
  <si>
    <t>-1.86507820368726-3.07441152896054i</t>
  </si>
  <si>
    <t>12.2043259746978+19.263281868617i</t>
  </si>
  <si>
    <t>-18.0274157886815-15.4571616467668i</t>
  </si>
  <si>
    <t>-10.2326158931578+3.95342178106997i</t>
  </si>
  <si>
    <t>-10.2633387401612+4.55685018294552i</t>
  </si>
  <si>
    <t>2.17994008242846-4.49283217486608i</t>
  </si>
  <si>
    <t>-14.0284546953175+0.297292358803706i</t>
  </si>
  <si>
    <t>15.1180312856172-0.881443277623869i</t>
  </si>
  <si>
    <t>-13.5889710128645+0.372846870802453i</t>
  </si>
  <si>
    <t>1.72177232374416+5.84136654109765i</t>
  </si>
  <si>
    <t>-23.5632245870856+19.8520556148687i</t>
  </si>
  <si>
    <t>18.47791064651+5.95495594959794i</t>
  </si>
  <si>
    <t>-11.9425000051761-3.52451656317347i</t>
  </si>
  <si>
    <t>-15.7225884039665+8.62723105165086i</t>
  </si>
  <si>
    <t>-11.5307958731636-5.07941465423402i</t>
  </si>
  <si>
    <t>18.9247940625287+1.13748271275511i</t>
  </si>
  <si>
    <t>-12.83872141348-9.05416132483017i</t>
  </si>
  <si>
    <t>30.320904796203+11.6713441817337i</t>
  </si>
  <si>
    <t>15.9082365204056-10.1208394604291i</t>
  </si>
  <si>
    <t>-5.85333999618373+17.5819275893308i</t>
  </si>
  <si>
    <t>-5.80571499612759+2.09889297756374i</t>
  </si>
  <si>
    <t>6.7810029531747+6.2677776849989i</t>
  </si>
  <si>
    <t>-15.9875579101977+0.86335681169736i</t>
  </si>
  <si>
    <t>-15.4926099099811-6.20928394453721i</t>
  </si>
  <si>
    <t>-6.81642549426542-5.27113680693664i</t>
  </si>
  <si>
    <t>-21.4916634148629-7.70538522023462i</t>
  </si>
  <si>
    <t>-7.41388500000539+5.18099999998611i</t>
  </si>
  <si>
    <t>9.97432717151196+12.6487831616046i</t>
  </si>
  <si>
    <t>-8.96192528389899+7.05535770484669i</t>
  </si>
  <si>
    <t>-15.3241950113831+5.56430168532334i</t>
  </si>
  <si>
    <t>1.22671430487199+14.6347279227308i</t>
  </si>
  <si>
    <t>-19.7015912574913-12.4523995486658i</t>
  </si>
  <si>
    <t>-11.8176992242378+19.6221149080969i</t>
  </si>
  <si>
    <t>1.88394920073312+1.38950644231982i</t>
  </si>
  <si>
    <t>-8.5564771100515+8.95282363908527i</t>
  </si>
  <si>
    <t>-1.78413578347367-13.2005446374678i</t>
  </si>
  <si>
    <t>11.1953467245502+14.2816553246308i</t>
  </si>
  <si>
    <t>0.848917668370184-23.0444842176741i</t>
  </si>
  <si>
    <t>20.7631327799531+11.696005733155i</t>
  </si>
  <si>
    <t>19.5104868870579-14.0328461561412i</t>
  </si>
  <si>
    <t>-3.06390712206712+31.2942898806975i</t>
  </si>
  <si>
    <t>-2.26835914334553+4.41368492562734i</t>
  </si>
  <si>
    <t>6.69043127732158+25.2193940434092i</t>
  </si>
  <si>
    <t>-12.2798476353829+0.683836189671493i</t>
  </si>
  <si>
    <t>-6.76466324803261-4.90194312559125i</t>
  </si>
  <si>
    <t>-12.9051789113876-9.98066508690787i</t>
  </si>
  <si>
    <t>-24.7792323090683-5.76445969983846i</t>
  </si>
  <si>
    <t>-1.19811588701559-7.08582459528828i</t>
  </si>
  <si>
    <t>16.7058449846421-8.645085489369i</t>
  </si>
  <si>
    <t>-1.37647452184958+8.24139616696578i</t>
  </si>
  <si>
    <t>6.8435172668123+23.123707545579i</t>
  </si>
  <si>
    <t>-2.79217634800044+3.91439041259713i</t>
  </si>
  <si>
    <t>-26.3037681872076+24.6012620933134i</t>
  </si>
  <si>
    <t>-2.20306616180887+29.4212317205147i</t>
  </si>
  <si>
    <t>10.1950850660511+2.66606234839455i</t>
  </si>
  <si>
    <t>-16.510379516989-9.96208738023462i</t>
  </si>
  <si>
    <t>-7.41740065881443+7.88773402122702i</t>
  </si>
  <si>
    <t>3.62118618638542-2.13515042676452i</t>
  </si>
  <si>
    <t>20.0322137284267-19.5169507371768i</t>
  </si>
  <si>
    <t>13.2186579502304+12.2080793382054i</t>
  </si>
  <si>
    <t>-15.7235297685958+25.5081751175575i</t>
  </si>
  <si>
    <t>24.3992645053343+2.61057828747719i</t>
  </si>
  <si>
    <t>-33.3235000364218-9.87836100414474i</t>
  </si>
  <si>
    <t>16.9489463380354-3.75419183040947i</t>
  </si>
  <si>
    <t>17.4233352223589-24.4058394827053i</t>
  </si>
  <si>
    <t>4.60174092627608+10.8893475568177i</t>
  </si>
  <si>
    <t>-13.2110230854512-1.40282446989864i</t>
  </si>
  <si>
    <t>-3.24386471019998-16.5703872954097i</t>
  </si>
  <si>
    <t>-27.1924418286161-14.3139828761349i</t>
  </si>
  <si>
    <t>-1.98635387691483-3.02263881447394i</t>
  </si>
  <si>
    <t>17.8349129659549+8.48497555203519i</t>
  </si>
  <si>
    <t>-12.737602098661+9.20810304065645i</t>
  </si>
  <si>
    <t>-5.03777680947346+14.4088797917771i</t>
  </si>
  <si>
    <t>37.9598084381383-4.16962226192041i</t>
  </si>
  <si>
    <t>-39.4240940068554+26.558464578097i</t>
  </si>
  <si>
    <t>-11.0234775449679+11.7940292355403i</t>
  </si>
  <si>
    <t>20.6415856244914-5.76176507669897i</t>
  </si>
  <si>
    <t>25.7513707961793+24.2365898197741i</t>
  </si>
  <si>
    <t>12.1920151525798+3.3020108130045i</t>
  </si>
  <si>
    <t>1.49919932367565-27.9492162012354i</t>
  </si>
  <si>
    <t>27.7926951218726+54.6474868849706i</t>
  </si>
  <si>
    <t>0.197155918237426-31.8985687037562i</t>
  </si>
  <si>
    <t>-13.4753152770588+9.06737645562333i</t>
  </si>
  <si>
    <t>50.3195725975093+28.3539285469245i</t>
  </si>
  <si>
    <t>9.44704447679348-50.6748791469898i</t>
  </si>
  <si>
    <t>-47.0910489928037+92.8828311892667i</t>
  </si>
  <si>
    <t>85.2584104293035+21.7943672177909i</t>
  </si>
  <si>
    <t>-122.755173294563-56.7614439167613i</t>
  </si>
  <si>
    <t>-51.0792550463806+236.651870533926i</t>
  </si>
  <si>
    <t>383.158470531234+119.257640879091i</t>
  </si>
  <si>
    <t>real5</t>
    <phoneticPr fontId="18"/>
  </si>
  <si>
    <t>-196.737162496198</t>
  </si>
  <si>
    <t>376.154262719856-95.6546392999169i</t>
  </si>
  <si>
    <t>-68.6663127090754-242.048508670015i</t>
  </si>
  <si>
    <t>-123.075622938497+45.6155546982913i</t>
  </si>
  <si>
    <t>99.3219203444381+39.4600349329464i</t>
  </si>
  <si>
    <t>-13.3106722719679-82.5621724814568i</t>
  </si>
  <si>
    <t>-58.6500051958376+33.0142391771575i</t>
  </si>
  <si>
    <t>58.5196328960693+10.4495616139855i</t>
  </si>
  <si>
    <t>-25.852222664397-36.0101512336026i</t>
  </si>
  <si>
    <t>-1.1086011530968+42.8272975041144i</t>
  </si>
  <si>
    <t>30.3807987633503-17.1530951308104i</t>
  </si>
  <si>
    <t>-6.31981688940543-43.5369757992648i</t>
  </si>
  <si>
    <t>8.55941014284723+13.2280242058073i</t>
  </si>
  <si>
    <t>-17.1110472702582+5.62797893101549i</t>
  </si>
  <si>
    <t>8.90250832913353-9.28100619521324E-002i</t>
  </si>
  <si>
    <t>14.2654394774214-55.6434255758732i</t>
  </si>
  <si>
    <t>-61.0217151083934+32.9008745202347i</t>
  </si>
  <si>
    <t>19.4449101465695+23.1347625234585i</t>
  </si>
  <si>
    <t>34.0172777511514-11.5288830282083i</t>
  </si>
  <si>
    <t>-3.60781902617877-32.6094792762149i</t>
  </si>
  <si>
    <t>0.186927056309376+5.79043949267562i</t>
  </si>
  <si>
    <t>17.3282060360179+22.9421528554523i</t>
  </si>
  <si>
    <t>-6.51380319018418-23.3013038744532i</t>
  </si>
  <si>
    <t>3.7660238089579E-002-41.1105034024704i</t>
  </si>
  <si>
    <t>-4.64396317356996-41.0129600914591i</t>
  </si>
  <si>
    <t>-19.7171423767658-20.4956083762683i</t>
  </si>
  <si>
    <t>-12.1544812776014+33.2691973340679i</t>
  </si>
  <si>
    <t>9.15844868437626-11.5891124254449i</t>
  </si>
  <si>
    <t>32.2547807568747-0.639569735551979i</t>
  </si>
  <si>
    <t>1.38768494048516-26.8521993961646i</t>
  </si>
  <si>
    <t>-12.4453084463382+22.5289494572743i</t>
  </si>
  <si>
    <t>11.1436294659348+10.2954798590895i</t>
  </si>
  <si>
    <t>40.9958120264158-11.5070535520079i</t>
  </si>
  <si>
    <t>-17.8445348594719-0.161239915048104i</t>
  </si>
  <si>
    <t>-11.9852472166138+6.36543193683237i</t>
  </si>
  <si>
    <t>7.18920837429233-1.43783693466424i</t>
  </si>
  <si>
    <t>8.47137886222182+16.1168377621306i</t>
  </si>
  <si>
    <t>12.3383054511821-11.7987413884769i</t>
  </si>
  <si>
    <t>-28.8126256273291-6.74174217549116i</t>
  </si>
  <si>
    <t>-40.2359185069953-2.57654779672069i</t>
  </si>
  <si>
    <t>-2.70090842862143+43.589127342814i</t>
  </si>
  <si>
    <t>7.85909232748299+9.51368754237831i</t>
  </si>
  <si>
    <t>14.4242568103726-17.6852679122554i</t>
  </si>
  <si>
    <t>-14.1296504663591-0.916039835693894i</t>
  </si>
  <si>
    <t>-32.1030250493502+24.0938208696847i</t>
  </si>
  <si>
    <t>15.2536121167147+37.5827407174271i</t>
  </si>
  <si>
    <t>-13.2998460117751-19.4005910302792i</t>
  </si>
  <si>
    <t>-30.6177002031337+10.2877185521558i</t>
  </si>
  <si>
    <t>-10.0287295363454+17.2266114832935i</t>
  </si>
  <si>
    <t>24.6661517564974+57.0536120226143i</t>
  </si>
  <si>
    <t>21.0985427521657+13.7096339451449i</t>
  </si>
  <si>
    <t>15.4890837755754-51.002429949341i</t>
  </si>
  <si>
    <t>1.51988913100604-37.8846002336388i</t>
  </si>
  <si>
    <t>-8.40634512997584-17.773684887481i</t>
  </si>
  <si>
    <t>5.07171582065704+17.3926568749837i</t>
  </si>
  <si>
    <t>18.480010988871+21.0587202575057i</t>
  </si>
  <si>
    <t>-6.87096708345217-19.4936486861719i</t>
  </si>
  <si>
    <t>1.03496235105211+26.4297355883606i</t>
  </si>
  <si>
    <t>35.7585178665326+21.2476975823733i</t>
  </si>
  <si>
    <t>17.9033866195317-8.03382096984756i</t>
  </si>
  <si>
    <t>9.30050216367691-26.3361711737095i</t>
  </si>
  <si>
    <t>-20.3011827204102-22.7920256157292i</t>
  </si>
  <si>
    <t>5.44092555343738-2.51474377950385i</t>
  </si>
  <si>
    <t>6.16453152899058-14.7377724894243i</t>
  </si>
  <si>
    <t>-10.1448425000044+7.58999999997912i</t>
  </si>
  <si>
    <t>-17.689956030331+14.5498997953583i</t>
  </si>
  <si>
    <t>5.32239567446689-4.82934640305123i</t>
  </si>
  <si>
    <t>-10.5844512659372-5.35065422408666i</t>
  </si>
  <si>
    <t>0.451910148584066+19.2741306465147i</t>
  </si>
  <si>
    <t>18.1577217539316-24.6874899127913i</t>
  </si>
  <si>
    <t>-21.753911390361-31.5947242865512i</t>
  </si>
  <si>
    <t>-28.3933927248766-14.7105470772426i</t>
  </si>
  <si>
    <t>13.9547413203636+18.1655956312681i</t>
  </si>
  <si>
    <t>2.19217787252159+1.75250519573112i</t>
  </si>
  <si>
    <t>-3.41043979939534-24.6047689752904i</t>
  </si>
  <si>
    <t>-42.68798243176+9.97146676742318i</t>
  </si>
  <si>
    <t>5.65972262800478+43.6076453124997i</t>
  </si>
  <si>
    <t>-3.89759220138255+2.65661345925186i</t>
  </si>
  <si>
    <t>-0.362858347275143+0.801554942496636i</t>
  </si>
  <si>
    <t>24.645639795377+29.880149056393i</t>
  </si>
  <si>
    <t>-12.0763704461168-10.1942162620409i</t>
  </si>
  <si>
    <t>-0.523525264888484-1.07735394469368i</t>
  </si>
  <si>
    <t>6.23543689459697-23.8963580840438i</t>
  </si>
  <si>
    <t>-14.0696525433521-6.35185492642747i</t>
  </si>
  <si>
    <t>-4.57859689017939+12.9826946093361i</t>
  </si>
  <si>
    <t>-24.6476507635624+18.6953027304727i</t>
  </si>
  <si>
    <t>22.5124490933457+4.77428491427994i</t>
  </si>
  <si>
    <t>43.3149823315032-8.79353705779763i</t>
  </si>
  <si>
    <t>10.4094301698564-5.36934134089901i</t>
  </si>
  <si>
    <t>-8.16984985896472-1.97505534673129i</t>
  </si>
  <si>
    <t>-7.75238161974558-8.97654107309878i</t>
  </si>
  <si>
    <t>-7.7672088386506-39.715963187747i</t>
  </si>
  <si>
    <t>-20.9128362896908+1.37638365382982i</t>
  </si>
  <si>
    <t>-9.71502888073368+17.7909864413977i</t>
  </si>
  <si>
    <t>-24.9195561604154-0.568883689929392i</t>
  </si>
  <si>
    <t>-9.16050406403929+11.6339417166315i</t>
  </si>
  <si>
    <t>11.7725029735432+37.1269464479778i</t>
  </si>
  <si>
    <t>26.1339370844438+15.2481784473925i</t>
  </si>
  <si>
    <t>-5.07565173300631-0.249531877500393i</t>
  </si>
  <si>
    <t>-8.87825633286179+7.35917513162383i</t>
  </si>
  <si>
    <t>8.83094019954127+9.98634703757399i</t>
  </si>
  <si>
    <t>-5.86134093389394-4.31381481240037i</t>
  </si>
  <si>
    <t>-26.3134406176086+5.77129551362288i</t>
  </si>
  <si>
    <t>-8.43159887026143-9.03395651144601i</t>
  </si>
  <si>
    <t>-14.4433132824352+14.7728635158695i</t>
  </si>
  <si>
    <t>1.87412375206628-3.30901279584813i</t>
  </si>
  <si>
    <t>15.4329677025235-6.38444978572113i</t>
  </si>
  <si>
    <t>15.1383977862245+9.80176603488603i</t>
  </si>
  <si>
    <t>-2.10349886275569-28.9816818608538i</t>
  </si>
  <si>
    <t>-32.0529953168332+7.49740024935433i</t>
  </si>
  <si>
    <t>15.7641139568461+13.6019235595856i</t>
  </si>
  <si>
    <t>-17.3494401354361-23.5343254566948i</t>
  </si>
  <si>
    <t>-33.9125549092018+10.4480467749196i</t>
  </si>
  <si>
    <t>-35.3209672003489+17.975940874783i</t>
  </si>
  <si>
    <t>-5.63987994419459-14.7404370710011i</t>
  </si>
  <si>
    <t>8.16583792574881-1.0771781871549i</t>
  </si>
  <si>
    <t>-30.3762398859128+6.55053479408975i</t>
  </si>
  <si>
    <t>3.26074318161068+25.6290356485355i</t>
  </si>
  <si>
    <t>40.2623075219772-1.60400818665321i</t>
  </si>
  <si>
    <t>-14.4454573964129+2.02363890340555i</t>
  </si>
  <si>
    <t>-8.81153685788471-9.27061462510215i</t>
  </si>
  <si>
    <t>26.6152486965084+4.44404883995864i</t>
  </si>
  <si>
    <t>-26.9261200204773-19.3898676054643i</t>
  </si>
  <si>
    <t>-14.8345829059997-15.1036518523651i</t>
  </si>
  <si>
    <t>11.1993355441831+11.3039677699142i</t>
  </si>
  <si>
    <t>-6.82140068153003+10.5937148902887i</t>
  </si>
  <si>
    <t>4.8146948162243-6.91319217263305i</t>
  </si>
  <si>
    <t>21.6859383786459-1.43500357101673i</t>
  </si>
  <si>
    <t>-5.2208425000444</t>
  </si>
  <si>
    <t>21.6859383786461+1.43500357101691i</t>
  </si>
  <si>
    <t>4.81469481622452+6.91319217263283i</t>
  </si>
  <si>
    <t>-6.82140068153011-10.5937148902887i</t>
  </si>
  <si>
    <t>11.199335544183-11.3039677699142i</t>
  </si>
  <si>
    <t>-14.8345829059996+15.1036518523652i</t>
  </si>
  <si>
    <t>-26.9261200204773+19.3898676054644i</t>
  </si>
  <si>
    <t>26.6152486965084-4.44404883995874i</t>
  </si>
  <si>
    <t>-8.81153685788468+9.27061462510216i</t>
  </si>
  <si>
    <t>-14.4454573964129-2.02363890340541i</t>
  </si>
  <si>
    <t>40.2623075219772+1.60400818665303i</t>
  </si>
  <si>
    <t>3.2607431816106-25.6290356485356i</t>
  </si>
  <si>
    <t>-30.3762398859129-6.55053479408962i</t>
  </si>
  <si>
    <t>8.16583792574877+1.07717818715481i</t>
  </si>
  <si>
    <t>-5.63987994419454+14.7404370710011i</t>
  </si>
  <si>
    <t>-35.3209672003489-17.9759408747827i</t>
  </si>
  <si>
    <t>-33.9125549092018-10.4480467749196i</t>
  </si>
  <si>
    <t>-17.3494401354361+23.534325456695i</t>
  </si>
  <si>
    <t>15.7641139568461-13.6019235595856i</t>
  </si>
  <si>
    <t>-32.0529953168332-7.49740024935414i</t>
  </si>
  <si>
    <t>-2.10349886275557+28.9816818608538i</t>
  </si>
  <si>
    <t>15.1383977862244-9.80176603488612i</t>
  </si>
  <si>
    <t>15.4329677025236+6.38444978572106i</t>
  </si>
  <si>
    <t>1.87412375206632+3.30901279584816i</t>
  </si>
  <si>
    <t>-14.4433132824352-14.7728635158694i</t>
  </si>
  <si>
    <t>-8.43159887026136+9.03395651144605i</t>
  </si>
  <si>
    <t>-26.3134406176086-5.77129551362283i</t>
  </si>
  <si>
    <t>-5.86134093389394+4.31381481240036i</t>
  </si>
  <si>
    <t>8.83094019954123-9.98634703757392i</t>
  </si>
  <si>
    <t>-8.87825633286183-7.35917513162381i</t>
  </si>
  <si>
    <t>-5.07565173300637+0.249531877500353i</t>
  </si>
  <si>
    <t>26.1339370844436-15.2481784473926i</t>
  </si>
  <si>
    <t>11.7725029735431-37.1269464479777i</t>
  </si>
  <si>
    <t>-9.16050406403937-11.6339417166314i</t>
  </si>
  <si>
    <t>-24.9195561604154+0.568883689929494i</t>
  </si>
  <si>
    <t>-9.71502888073378-17.7909864413977i</t>
  </si>
  <si>
    <t>-20.9128362896908-1.37638365382966i</t>
  </si>
  <si>
    <t>-7.7672088386504+39.715963187747i</t>
  </si>
  <si>
    <t>-7.75238161974558+8.97654107309877i</t>
  </si>
  <si>
    <t>-8.1698498589647+1.97505534673133i</t>
  </si>
  <si>
    <t>10.4094301698564+5.36934134089895i</t>
  </si>
  <si>
    <t>43.3149823315032+8.79353705779743i</t>
  </si>
  <si>
    <t>22.5124490933458-4.77428491428005i</t>
  </si>
  <si>
    <t>-24.6476507635625-18.6953027304726i</t>
  </si>
  <si>
    <t>-4.5785968901795-12.9826946093361i</t>
  </si>
  <si>
    <t>-14.0696525433521+6.35185492642752i</t>
  </si>
  <si>
    <t>6.23543689459704+23.8963580840438i</t>
  </si>
  <si>
    <t>-0.523525264888498+1.07735394469375i</t>
  </si>
  <si>
    <t>-12.0763704461168+10.1942162620409i</t>
  </si>
  <si>
    <t>24.6456397953767-29.8801490563932i</t>
  </si>
  <si>
    <t>-0.362858347275107-0.801554942496642i</t>
  </si>
  <si>
    <t>-3.89759220138251-2.65661345925187i</t>
  </si>
  <si>
    <t>5.6597226280046-43.6076453124998i</t>
  </si>
  <si>
    <t>-42.6879824317601-9.97146676742299i</t>
  </si>
  <si>
    <t>-3.41043979939524+24.6047689752905i</t>
  </si>
  <si>
    <t>2.19217787252157-1.75250519573108i</t>
  </si>
  <si>
    <t>13.9547413203636-18.1655956312682i</t>
  </si>
  <si>
    <t>-28.3933927248766+14.7105470772428i</t>
  </si>
  <si>
    <t>-21.7539113903608+31.5947242865513i</t>
  </si>
  <si>
    <t>18.1577217539317+24.6874899127911i</t>
  </si>
  <si>
    <t>0.451910148583959-19.2741306465147i</t>
  </si>
  <si>
    <t>-10.5844512659372+5.35065422408667i</t>
  </si>
  <si>
    <t>5.32239567446681+4.8293464030511i</t>
  </si>
  <si>
    <t>-17.6899560303313-14.549899795358i</t>
  </si>
  <si>
    <t>-10.1448425000044-7.58999999997912i</t>
  </si>
  <si>
    <t>6.1645315289905+14.7377724894245i</t>
  </si>
  <si>
    <t>5.44092555343754+2.51474377950394i</t>
  </si>
  <si>
    <t>-20.3011827204101+22.7920256157293i</t>
  </si>
  <si>
    <t>9.30050216367691+26.3361711737095i</t>
  </si>
  <si>
    <t>17.9033866195317+8.03382096984754i</t>
  </si>
  <si>
    <t>35.7585178665325-21.2476975823735i</t>
  </si>
  <si>
    <t>1.03496235105191-26.4297355883606i</t>
  </si>
  <si>
    <t>-6.87096708345211+19.4936486861719i</t>
  </si>
  <si>
    <t>18.4800109888709-21.0587202575059i</t>
  </si>
  <si>
    <t>5.07171582065703-17.3926568749837i</t>
  </si>
  <si>
    <t>-8.40634512997575+17.773684887481i</t>
  </si>
  <si>
    <t>1.51988913100615+37.8846002336388i</t>
  </si>
  <si>
    <t>15.4890837755757+51.0024299493409i</t>
  </si>
  <si>
    <t>21.0985427521656-13.7096339451451i</t>
  </si>
  <si>
    <t>24.6661517564971-57.0536120226144i</t>
  </si>
  <si>
    <t>-10.0287295363454-17.2266114832936i</t>
  </si>
  <si>
    <t>-30.6177002031338-10.2877185521556i</t>
  </si>
  <si>
    <t>-13.2998460117749+19.4005910302793i</t>
  </si>
  <si>
    <t>15.2536121167145-37.5827407174272i</t>
  </si>
  <si>
    <t>-32.1030250493503-24.0938208696845i</t>
  </si>
  <si>
    <t>-14.1296504663591+0.916039835693917i</t>
  </si>
  <si>
    <t>14.4242568103727+17.6852679122554i</t>
  </si>
  <si>
    <t>7.85909232748295-9.51368754237834i</t>
  </si>
  <si>
    <t>-2.70090842862153-43.589127342814i</t>
  </si>
  <si>
    <t>-40.2359185069954+2.57654779672091i</t>
  </si>
  <si>
    <t>-28.812625627329+6.74174217549131i</t>
  </si>
  <si>
    <t>12.3383054511822+11.7987413884768i</t>
  </si>
  <si>
    <t>8.47137886222166-16.1168377621306i</t>
  </si>
  <si>
    <t>7.18920837429236+1.43783693466419i</t>
  </si>
  <si>
    <t>-11.9852472166138-6.36543193683244i</t>
  </si>
  <si>
    <t>-17.8445348594721+0.161239915048213i</t>
  </si>
  <si>
    <t>40.9958120264158+11.5070535520079i</t>
  </si>
  <si>
    <t>11.1436294659345-10.2954798590895i</t>
  </si>
  <si>
    <t>-12.4453084463382-22.5289494572742i</t>
  </si>
  <si>
    <t>1.38768494048533+26.8521993961645i</t>
  </si>
  <si>
    <t>32.2547807568746+0.639569735551857i</t>
  </si>
  <si>
    <t>9.1584486843763+11.5891124254449i</t>
  </si>
  <si>
    <t>-12.1544812776015-33.2691973340679i</t>
  </si>
  <si>
    <t>-19.7171423767658+20.4956083762684i</t>
  </si>
  <si>
    <t>-4.64396317356983+41.0129600914591i</t>
  </si>
  <si>
    <t>3.7660238089714E-002+41.1105034024704i</t>
  </si>
  <si>
    <t>-6.51380319018405+23.3013038744533i</t>
  </si>
  <si>
    <t>17.3282060360177-22.9421528554524i</t>
  </si>
  <si>
    <t>0.186927056309314-5.79043949267563i</t>
  </si>
  <si>
    <t>-3.60781902617864+32.6094792762149i</t>
  </si>
  <si>
    <t>34.0172777511515+11.528883028208i</t>
  </si>
  <si>
    <t>19.4449101465692-23.1347625234586i</t>
  </si>
  <si>
    <t>-61.0217151083935-32.9008745202346i</t>
  </si>
  <si>
    <t>14.2654394774215+55.6434255758731i</t>
  </si>
  <si>
    <t>8.90250832913358+9.28100619521839E-002i</t>
  </si>
  <si>
    <t>-17.1110472702582-5.62797893101538i</t>
  </si>
  <si>
    <t>8.55941014284711-13.2280242058074i</t>
  </si>
  <si>
    <t>-6.3198168894053+43.5369757992649i</t>
  </si>
  <si>
    <t>30.3807987633504+17.1530951308102i</t>
  </si>
  <si>
    <t>-1.10860115309727-42.8272975041144i</t>
  </si>
  <si>
    <t>-25.8522226643968+36.0101512336027i</t>
  </si>
  <si>
    <t>58.519632896069-10.4495616139857i</t>
  </si>
  <si>
    <t>-58.6500051958377-33.0142391771572i</t>
  </si>
  <si>
    <t>-13.3106722719675+82.5621724814569i</t>
  </si>
  <si>
    <t>99.3219203444379-39.4600349329469i</t>
  </si>
  <si>
    <t>-123.075622938497-45.6155546982906i</t>
  </si>
  <si>
    <t>-68.6663127090741+242.048508670015i</t>
  </si>
  <si>
    <t>376.154262719856+95.6546392999148i</t>
  </si>
  <si>
    <t>-155.882628569562</t>
  </si>
  <si>
    <t>258.257937017524+185.087305407259i</t>
  </si>
  <si>
    <t>163.295137771895-136.632407046462i</t>
  </si>
  <si>
    <t>-77.2802547361233-149.570700872797i</t>
  </si>
  <si>
    <t>-104.530947002847+38.5917907553298i</t>
  </si>
  <si>
    <t>17.9399214091268+57.4386142362923i</t>
  </si>
  <si>
    <t>4.32599299397703-74.5039364664849i</t>
  </si>
  <si>
    <t>-62.048999408087-16.3160940403461i</t>
  </si>
  <si>
    <t>11.1259017267771+9.93474459166128i</t>
  </si>
  <si>
    <t>-6.77854389623798-27.6905225719622i</t>
  </si>
  <si>
    <t>-10.6684719099215+11.3233309637865i</t>
  </si>
  <si>
    <t>15.7060438306195+1.97142196661367i</t>
  </si>
  <si>
    <t>40.7653921470973+2.27368156478885i</t>
  </si>
  <si>
    <t>15.2176891487663+16.341652470057i</t>
  </si>
  <si>
    <t>14.1431678641795+1.3532389828658i</t>
  </si>
  <si>
    <t>20.1265710160642-7.83618876725668i</t>
  </si>
  <si>
    <t>17.5107610281589-12.198671065513i</t>
  </si>
  <si>
    <t>14.7212167921154-26.0336687481151i</t>
  </si>
  <si>
    <t>-10.2703751738879-18.1944992245863i</t>
  </si>
  <si>
    <t>-5.53415918842123-5.26374501581184i</t>
  </si>
  <si>
    <t>2.37713902857389+18.8641645994923i</t>
  </si>
  <si>
    <t>11.5131075102209-19.2233279749237i</t>
  </si>
  <si>
    <t>-27.1713920094778-15.6628906922273i</t>
  </si>
  <si>
    <t>-2.12943455081277-18.8733981429225i</t>
  </si>
  <si>
    <t>-7.33929436796349-8.66825830014498i</t>
  </si>
  <si>
    <t>3.95747947713454-17.9765190720552i</t>
  </si>
  <si>
    <t>6.33043402764493+3.11928767636624i</t>
  </si>
  <si>
    <t>-22.3712563783057+27.2043884416526i</t>
  </si>
  <si>
    <t>7.10868200905185+16.902970069544i</t>
  </si>
  <si>
    <t>7.2164924795003-33.697499148733i</t>
  </si>
  <si>
    <t>1.19821071124307-17.4734184719162i</t>
  </si>
  <si>
    <t>18.4191734829542+17.6762427777353i</t>
  </si>
  <si>
    <t>-4.64631032618373+36.6410070018196i</t>
  </si>
  <si>
    <t>2.1644309894748-1.89348454846378i</t>
  </si>
  <si>
    <t>-33.7011511901052-5.61418506209187i</t>
  </si>
  <si>
    <t>-29.5288338385753-2.41518591843717i</t>
  </si>
  <si>
    <t>15.8557608503977-0.260540259431346i</t>
  </si>
  <si>
    <t>9.1148180424175-14.407872470717i</t>
  </si>
  <si>
    <t>-17.9883783931439-4.65168010963317i</t>
  </si>
  <si>
    <t>-5.85927897263151+1.28614617502125i</t>
  </si>
  <si>
    <t>-9.22737570080395-7.75570457037844i</t>
  </si>
  <si>
    <t>5.60405288143401+15.9905552078658i</t>
  </si>
  <si>
    <t>-29.0882977515176-3.81484435438466i</t>
  </si>
  <si>
    <t>12.8557289522934-9.13172948156434i</t>
  </si>
  <si>
    <t>-10.8018961993666-1.88204626847525i</t>
  </si>
  <si>
    <t>-14.7596508898125-4.41819044633491i</t>
  </si>
  <si>
    <t>1.84439159996865+12.484061785168i</t>
  </si>
  <si>
    <t>27.6566106979755-2.34251452056803i</t>
  </si>
  <si>
    <t>-8.04023667976768+4.21217514310649i</t>
  </si>
  <si>
    <t>17.3185879740378-15.8279748327344i</t>
  </si>
  <si>
    <t>29.5665214353801-9.59627972926103i</t>
  </si>
  <si>
    <t>31.2589383822491+5.10248851122985i</t>
  </si>
  <si>
    <t>-6.94556764978051-13.5788226645681i</t>
  </si>
  <si>
    <t>3.496998001084-1.85438026901072i</t>
  </si>
  <si>
    <t>-17.3886643651904-9.25360638271425i</t>
  </si>
  <si>
    <t>6.48304456248133-9.86105882677893i</t>
  </si>
  <si>
    <t>-15.8671979716503-2.35051671371589i</t>
  </si>
  <si>
    <t>-10.3600334574543+12.9422344322046i</t>
  </si>
  <si>
    <t>-23.3095094570482-11.3148769419718i</t>
  </si>
  <si>
    <t>-6.00786741505391+11.5497264524931i</t>
  </si>
  <si>
    <t>23.3755902679483+17.5044057884842i</t>
  </si>
  <si>
    <t>-2.73731754158018-9.23737094390669E-002i</t>
  </si>
  <si>
    <t>-9.64355828038755+15.4287055723902i</t>
  </si>
  <si>
    <t>-2.08797383886209-0.649371162668827i</t>
  </si>
  <si>
    <t>10.5181399451478-7.09583152821024i</t>
  </si>
  <si>
    <t>14.8470202714369-15.240964154164i</t>
  </si>
  <si>
    <t>-6.42332905356417-6.32775976658609i</t>
  </si>
  <si>
    <t>12.3283675814222+1.57085407319411i</t>
  </si>
  <si>
    <t>4.99128261793996+2.30397531783852i</t>
  </si>
  <si>
    <t>-18.4055836972554-9.98830909997163i</t>
  </si>
  <si>
    <t>10.6661719060094-10.3376075087246i</t>
  </si>
  <si>
    <t>-26.0578744709985-20.9805316298468i</t>
  </si>
  <si>
    <t>0.114396686770998-4.36845544475303i</t>
  </si>
  <si>
    <t>0.185643805793457-4.80756173221826i</t>
  </si>
  <si>
    <t>9.73585638524046+18.8508254470075i</t>
  </si>
  <si>
    <t>-23.9271936452801+6.32375285631336i</t>
  </si>
  <si>
    <t>-13.85148616058+6.43137158000127i</t>
  </si>
  <si>
    <t>19.1431842435207+22.0837232504802i</t>
  </si>
  <si>
    <t>35.7337992259688+1.2091675182225i</t>
  </si>
  <si>
    <t>-1.75524556121334-7.76704281470948i</t>
  </si>
  <si>
    <t>-12.7204914153124+9.21630975432373i</t>
  </si>
  <si>
    <t>16.2091126192239-25.9702138498504i</t>
  </si>
  <si>
    <t>-0.162388494160357+3.86224859369888i</t>
  </si>
  <si>
    <t>-46.9924107984505+7.59262981425395i</t>
  </si>
  <si>
    <t>-10.1818251826606-29.0501870052004i</t>
  </si>
  <si>
    <t>-19.7749585265931-1.52965264666227i</t>
  </si>
  <si>
    <t>6.43443061803485-15.180007547372i</t>
  </si>
  <si>
    <t>-32.073295500686+9.73837373156831i</t>
  </si>
  <si>
    <t>-28.2160572951289-3.29215461918181i</t>
  </si>
  <si>
    <t>-7.58059470960732+7.01205329499805i</t>
  </si>
  <si>
    <t>-43.1511088658588-14.4090241200397i</t>
  </si>
  <si>
    <t>18.7710816504111+8.09376551617588i</t>
  </si>
  <si>
    <t>9.01494146251743-19.9908304296657i</t>
  </si>
  <si>
    <t>-12.2086740384112+32.7446753256955i</t>
  </si>
  <si>
    <t>16.6143624383722+4.54474296966744i</t>
  </si>
  <si>
    <t>-4.13347646220701-8.97778657154085i</t>
  </si>
  <si>
    <t>12.1045543558224-42.0540526704758i</t>
  </si>
  <si>
    <t>15.2908561876497+9.10992790552359i</t>
  </si>
  <si>
    <t>7.52038586633208+13.17263839211i</t>
  </si>
  <si>
    <t>14.3711637438385+0.249963776786835i</t>
  </si>
  <si>
    <t>-13.4606766372031-35.528432868547i</t>
  </si>
  <si>
    <t>-1.15302215702837-27.3207062395074i</t>
  </si>
  <si>
    <t>-3.6808764111385+8.13764616871831i</t>
  </si>
  <si>
    <t>10.263080909536-6.26981296352609i</t>
  </si>
  <si>
    <t>-9.72853383585301+41.7923644892658i</t>
  </si>
  <si>
    <t>-19.6956683628753+9.7646474481907i</t>
  </si>
  <si>
    <t>-13.9160167462224+1.15400632812201i</t>
  </si>
  <si>
    <t>-3.91531097661557+4.41640628062878i</t>
  </si>
  <si>
    <t>14.1794992691617+8.11865361660524i</t>
  </si>
  <si>
    <t>-2.3812379404694-7.41822262540432i</t>
  </si>
  <si>
    <t>-15.1567379695311-6.11902899741765i</t>
  </si>
  <si>
    <t>8.68538434209773-5.9476959823358i</t>
  </si>
  <si>
    <t>26.5632779135716+1.7156918265264i</t>
  </si>
  <si>
    <t>20.4474305537709-7.56429801318108i</t>
  </si>
  <si>
    <t>-9.76306254637615-37.5153216982878i</t>
  </si>
  <si>
    <t>11.404449313017-2.40886135401456i</t>
  </si>
  <si>
    <t>-15.9132371416313-1.67864067924754i</t>
  </si>
  <si>
    <t>14.4766523671204-23.4016572582608i</t>
  </si>
  <si>
    <t>-3.69253415059747-13.4554363111126i</t>
  </si>
  <si>
    <t>-23.0976933612001-36.9048848376085i</t>
  </si>
  <si>
    <t>-29.3330878158575+9.62302658784036i</t>
  </si>
  <si>
    <t>-14.1461259970483+5.95624452969541i</t>
  </si>
  <si>
    <t>3.13791084015468+16.3514218738973i</t>
  </si>
  <si>
    <t>-13.8444831505373-8.73497543372036i</t>
  </si>
  <si>
    <t>-37.241552130769-3.00772742865602i</t>
  </si>
  <si>
    <t>6.82572118978732+18.7384953941804i</t>
  </si>
  <si>
    <t>10.7010183381582-2.15659986974013i</t>
  </si>
  <si>
    <t>5.97319739932242-47.9244785005592i</t>
  </si>
  <si>
    <t>9.37018775557314</t>
  </si>
  <si>
    <t>5.97319739932266+47.9244785005594i</t>
  </si>
  <si>
    <t>10.7010183381583+2.15659986974019i</t>
  </si>
  <si>
    <t>6.82572118978735-18.7384953941805i</t>
  </si>
  <si>
    <t>-37.241552130769+3.00772742865609i</t>
  </si>
  <si>
    <t>-13.8444831505372+8.73497543372043i</t>
  </si>
  <si>
    <t>3.1379108401547-16.3514218738974i</t>
  </si>
  <si>
    <t>-14.1461259970484-5.95624452969545i</t>
  </si>
  <si>
    <t>-29.3330878158575-9.62302658784025i</t>
  </si>
  <si>
    <t>-23.0976933611999+36.9048848376086i</t>
  </si>
  <si>
    <t>-3.69253415059743+13.4554363111125i</t>
  </si>
  <si>
    <t>14.4766523671205+23.4016572582607i</t>
  </si>
  <si>
    <t>-15.9132371416314+1.67864067924759i</t>
  </si>
  <si>
    <t>11.404449313017+2.40886135401456i</t>
  </si>
  <si>
    <t>-9.76306254637596+37.5153216982879i</t>
  </si>
  <si>
    <t>20.4474305537709+7.56429801318097i</t>
  </si>
  <si>
    <t>26.5632779135716-1.71569182652645i</t>
  </si>
  <si>
    <t>8.68538434209779+5.94769598233581i</t>
  </si>
  <si>
    <t>-15.1567379695311+6.11902899741776i</t>
  </si>
  <si>
    <t>-2.38123794046933+7.41822262540436i</t>
  </si>
  <si>
    <t>14.1794992691616-8.11865361660537i</t>
  </si>
  <si>
    <t>-3.91531097661557-4.41640628062874i</t>
  </si>
  <si>
    <t>-13.9160167462224-1.15400632812196i</t>
  </si>
  <si>
    <t>-19.6956683628754-9.76464744819061i</t>
  </si>
  <si>
    <t>-9.72853383585317-41.7923644892658i</t>
  </si>
  <si>
    <t>10.263080909536+6.26981296352602i</t>
  </si>
  <si>
    <t>-3.6808764111386-8.13764616871832i</t>
  </si>
  <si>
    <t>-1.15302215702822+27.3207062395074i</t>
  </si>
  <si>
    <t>-13.460676637203+35.528432868547i</t>
  </si>
  <si>
    <t>14.3711637438385-0.24996377678691i</t>
  </si>
  <si>
    <t>7.520385866332-13.17263839211i</t>
  </si>
  <si>
    <t>15.2908561876497-9.1099279055236i</t>
  </si>
  <si>
    <t>12.1045543558225+42.0540526704758i</t>
  </si>
  <si>
    <t>-4.13347646220696+8.97778657154099i</t>
  </si>
  <si>
    <t>16.6143624383722-4.54474296966752i</t>
  </si>
  <si>
    <t>-12.2086740384113-32.7446753256954i</t>
  </si>
  <si>
    <t>9.0149414625175+19.9908304296656i</t>
  </si>
  <si>
    <t>18.7710816504111-8.09376551617598i</t>
  </si>
  <si>
    <t>-43.1511088658587+14.4090241200399i</t>
  </si>
  <si>
    <t>-7.58059470960732-7.01205329499807i</t>
  </si>
  <si>
    <t>-28.2160572951289+3.29215461918187i</t>
  </si>
  <si>
    <t>-32.0732955006861-9.73837373156814i</t>
  </si>
  <si>
    <t>6.43443061803488+15.180007547372i</t>
  </si>
  <si>
    <t>-19.7749585265931+1.52965264666237i</t>
  </si>
  <si>
    <t>-10.1818251826604+29.0501870052005i</t>
  </si>
  <si>
    <t>-46.9924107984506-7.59262981425371i</t>
  </si>
  <si>
    <t>-0.162388494160463-3.86224859369884i</t>
  </si>
  <si>
    <t>16.209112619224+25.9702138498503i</t>
  </si>
  <si>
    <t>-12.7204914153124-9.21630975432368i</t>
  </si>
  <si>
    <t>-1.75524556121334+7.76704281470956i</t>
  </si>
  <si>
    <t>35.7337992259687-1.20916751822264i</t>
  </si>
  <si>
    <t>19.1431842435206-22.0837232504802i</t>
  </si>
  <si>
    <t>-13.8514861605801-6.4313715800012i</t>
  </si>
  <si>
    <t>-23.9271936452801-6.32375285631325i</t>
  </si>
  <si>
    <t>9.73585638524041-18.8508254470076i</t>
  </si>
  <si>
    <t>0.1856438057935+4.8075617322182i</t>
  </si>
  <si>
    <t>0.114396686770987+4.36845544475297i</t>
  </si>
  <si>
    <t>-26.0578744709985+20.9805316298469i</t>
  </si>
  <si>
    <t>10.6661719060095+10.3376075087244i</t>
  </si>
  <si>
    <t>-18.4055836972554+9.98830909997176i</t>
  </si>
  <si>
    <t>4.99128261793994-2.30397531783856i</t>
  </si>
  <si>
    <t>12.3283675814221-1.57085407319426i</t>
  </si>
  <si>
    <t>-6.42332905356425+6.32775976658612i</t>
  </si>
  <si>
    <t>14.847020271437+15.2409641541642i</t>
  </si>
  <si>
    <t>10.5181399451478+7.09583152821024i</t>
  </si>
  <si>
    <t>-2.08797383886234+0.649371162668949i</t>
  </si>
  <si>
    <t>-9.64355828038761-15.42870557239i</t>
  </si>
  <si>
    <t>-2.73731754158007+9.23737094390942E-002i</t>
  </si>
  <si>
    <t>23.3755902679482-17.5044057884843i</t>
  </si>
  <si>
    <t>-6.00786741505403-11.5497264524931i</t>
  </si>
  <si>
    <t>-23.3095094570481+11.3148769419719i</t>
  </si>
  <si>
    <t>-10.3600334574543-12.9422344322046i</t>
  </si>
  <si>
    <t>-15.8671979716504+2.3505167137159i</t>
  </si>
  <si>
    <t>6.48304456248126+9.86105882677888i</t>
  </si>
  <si>
    <t>-17.3886643651904+9.25360638271432i</t>
  </si>
  <si>
    <t>3.49699800108393+1.8543802690107i</t>
  </si>
  <si>
    <t>-6.94556764978048+13.5788226645682i</t>
  </si>
  <si>
    <t>31.258938382249-5.10248851123006i</t>
  </si>
  <si>
    <t>29.5665214353801+9.59627972926091i</t>
  </si>
  <si>
    <t>17.3185879740379+15.8279748327344i</t>
  </si>
  <si>
    <t>-8.04023667976771-4.21217514310645i</t>
  </si>
  <si>
    <t>27.6566106979755+2.34251452056793i</t>
  </si>
  <si>
    <t>1.84439159996863-12.484061785168i</t>
  </si>
  <si>
    <t>-14.7596508898124+4.418190446335i</t>
  </si>
  <si>
    <t>-10.8018961993666+1.88204626847528i</t>
  </si>
  <si>
    <t>12.8557289522935+9.13172948156426i</t>
  </si>
  <si>
    <t>-29.0882977515175+3.81484435438478i</t>
  </si>
  <si>
    <t>5.60405288143393-15.9905552078659i</t>
  </si>
  <si>
    <t>-9.22737570080391+7.75570457037842i</t>
  </si>
  <si>
    <t>-5.85927897263151-1.28614617502123i</t>
  </si>
  <si>
    <t>-17.9883783931439+4.65168010963319i</t>
  </si>
  <si>
    <t>9.11481804241754+14.407872470717i</t>
  </si>
  <si>
    <t>15.8557608503978+0.260540259431311i</t>
  </si>
  <si>
    <t>-29.5288338385753+2.41518591843727i</t>
  </si>
  <si>
    <t>-33.7011511901053+5.61418506209202i</t>
  </si>
  <si>
    <t>2.16443098947469+1.89348454846392i</t>
  </si>
  <si>
    <t>-4.64631032618379-36.6410070018196i</t>
  </si>
  <si>
    <t>18.4191734829539-17.6762427777354i</t>
  </si>
  <si>
    <t>1.19821071124309+17.4734184719162i</t>
  </si>
  <si>
    <t>7.21649247950059+33.697499148733i</t>
  </si>
  <si>
    <t>7.10868200905186-16.9029700695441i</t>
  </si>
  <si>
    <t>-22.3712563783058-27.2043884416525i</t>
  </si>
  <si>
    <t>6.33043402764487-3.11928767636626i</t>
  </si>
  <si>
    <t>3.95747947713465+17.9765190720552i</t>
  </si>
  <si>
    <t>-7.33929436796352+8.66825830014496i</t>
  </si>
  <si>
    <t>-2.12943455081274+18.8733981429224i</t>
  </si>
  <si>
    <t>-27.1713920094777+15.6628906922274i</t>
  </si>
  <si>
    <t>11.5131075102209+19.2233279749237i</t>
  </si>
  <si>
    <t>2.3771390285738-18.8641645994923i</t>
  </si>
  <si>
    <t>-5.53415918842126+5.26374501581178i</t>
  </si>
  <si>
    <t>-10.2703751738879+18.1944992245864i</t>
  </si>
  <si>
    <t>14.7212167921155+26.0336687481152i</t>
  </si>
  <si>
    <t>17.5107610281589+12.1986710655129i</t>
  </si>
  <si>
    <t>20.1265710160641+7.83618876725659i</t>
  </si>
  <si>
    <t>14.1431678641795-1.35323898286581i</t>
  </si>
  <si>
    <t>15.2176891487662-16.3416524700569i</t>
  </si>
  <si>
    <t>40.7653921470974-2.27368156478906i</t>
  </si>
  <si>
    <t>15.7060438306195-1.97142196661384i</t>
  </si>
  <si>
    <t>-10.6684719099216-11.3233309637865i</t>
  </si>
  <si>
    <t>-6.77854389623783+27.6905225719624i</t>
  </si>
  <si>
    <t>11.1259017267771-9.93474459166137i</t>
  </si>
  <si>
    <t>-62.0489994080871+16.3160940403464i</t>
  </si>
  <si>
    <t>4.32599299397723+74.5039364664849i</t>
  </si>
  <si>
    <t>17.9399214091264-57.4386142362923i</t>
  </si>
  <si>
    <t>-104.530947002847-38.5917907553295i</t>
  </si>
  <si>
    <t>-77.2802547361228+149.570700872797i</t>
  </si>
  <si>
    <t>163.295137771895+136.632407046462i</t>
  </si>
  <si>
    <t>258.257937017523-185.08730540726i</t>
  </si>
  <si>
    <t>Al-Ti</t>
    <phoneticPr fontId="18"/>
  </si>
  <si>
    <t>C</t>
  </si>
  <si>
    <t>G</t>
  </si>
  <si>
    <t>G</t>
    <phoneticPr fontId="18"/>
  </si>
  <si>
    <t>T</t>
  </si>
  <si>
    <t>T</t>
    <phoneticPr fontId="18"/>
  </si>
  <si>
    <t>a</t>
    <phoneticPr fontId="18"/>
  </si>
  <si>
    <t>b</t>
    <phoneticPr fontId="18"/>
  </si>
  <si>
    <t>c</t>
    <phoneticPr fontId="18"/>
  </si>
  <si>
    <t>d</t>
    <phoneticPr fontId="18"/>
  </si>
  <si>
    <t>i</t>
    <phoneticPr fontId="18"/>
  </si>
  <si>
    <t>real1</t>
  </si>
  <si>
    <t>real1</t>
    <phoneticPr fontId="18"/>
  </si>
  <si>
    <t>real2</t>
    <phoneticPr fontId="18"/>
  </si>
  <si>
    <t>real3</t>
    <phoneticPr fontId="18"/>
  </si>
  <si>
    <t>real4</t>
    <phoneticPr fontId="18"/>
  </si>
  <si>
    <t>simulate</t>
    <phoneticPr fontId="18"/>
  </si>
  <si>
    <t>A</t>
    <phoneticPr fontId="18"/>
  </si>
  <si>
    <t>C</t>
    <phoneticPr fontId="18"/>
  </si>
  <si>
    <t>b&gt;=x&gt;=c</t>
    <phoneticPr fontId="18"/>
  </si>
  <si>
    <t>a&gt;=y&gt;b</t>
    <phoneticPr fontId="18"/>
  </si>
  <si>
    <t>c&gt;y&gt;=d</t>
    <phoneticPr fontId="18"/>
  </si>
  <si>
    <t xml:space="preserve">y&gt;a , d&gt;y </t>
    <phoneticPr fontId="18"/>
  </si>
  <si>
    <t>SUM</t>
    <phoneticPr fontId="18"/>
  </si>
  <si>
    <t>codon</t>
  </si>
  <si>
    <t>amino acid</t>
  </si>
  <si>
    <t>no</t>
  </si>
  <si>
    <t>AAA</t>
  </si>
  <si>
    <t>K</t>
  </si>
  <si>
    <t>AAC</t>
  </si>
  <si>
    <t>N</t>
  </si>
  <si>
    <t>AAG</t>
  </si>
  <si>
    <t>AAT</t>
  </si>
  <si>
    <t>ACA</t>
  </si>
  <si>
    <t>ACC</t>
  </si>
  <si>
    <t>ACG</t>
  </si>
  <si>
    <t>ACT</t>
  </si>
  <si>
    <t>AGA</t>
  </si>
  <si>
    <t>R</t>
  </si>
  <si>
    <t>AGC</t>
  </si>
  <si>
    <t>S</t>
  </si>
  <si>
    <t>AGG</t>
  </si>
  <si>
    <t>AGT</t>
  </si>
  <si>
    <t>ATA</t>
  </si>
  <si>
    <t>I</t>
  </si>
  <si>
    <t>ATC</t>
  </si>
  <si>
    <t>ATG</t>
  </si>
  <si>
    <t>M</t>
  </si>
  <si>
    <t>ATT</t>
  </si>
  <si>
    <t>CAA</t>
  </si>
  <si>
    <t>Q</t>
  </si>
  <si>
    <t>CAC</t>
  </si>
  <si>
    <t>H</t>
  </si>
  <si>
    <t>CAG</t>
  </si>
  <si>
    <t>CAT</t>
  </si>
  <si>
    <t>CCA</t>
  </si>
  <si>
    <t>P</t>
  </si>
  <si>
    <t>CCC</t>
  </si>
  <si>
    <t>CCG</t>
  </si>
  <si>
    <t>CCT</t>
  </si>
  <si>
    <t>CGA</t>
  </si>
  <si>
    <t>CGC</t>
  </si>
  <si>
    <t>CGG</t>
  </si>
  <si>
    <t>CGT</t>
  </si>
  <si>
    <t>CTA</t>
  </si>
  <si>
    <t>L</t>
  </si>
  <si>
    <t>CTC</t>
  </si>
  <si>
    <t>CTG</t>
  </si>
  <si>
    <t>CTT</t>
  </si>
  <si>
    <t>GAA</t>
  </si>
  <si>
    <t>E</t>
  </si>
  <si>
    <t>GAC</t>
  </si>
  <si>
    <t>D</t>
  </si>
  <si>
    <t>GAG</t>
  </si>
  <si>
    <t>GAT</t>
  </si>
  <si>
    <t>GCA</t>
  </si>
  <si>
    <t>GCC</t>
  </si>
  <si>
    <t>GCG</t>
  </si>
  <si>
    <t>GCT</t>
  </si>
  <si>
    <t>GGA</t>
  </si>
  <si>
    <t>GGC</t>
  </si>
  <si>
    <t>GGG</t>
  </si>
  <si>
    <t>GGT</t>
  </si>
  <si>
    <t>GTA</t>
  </si>
  <si>
    <t>V</t>
  </si>
  <si>
    <t>GTC</t>
  </si>
  <si>
    <t>GTG</t>
  </si>
  <si>
    <t>GTT</t>
  </si>
  <si>
    <t>TAA</t>
  </si>
  <si>
    <t>TAC</t>
  </si>
  <si>
    <t>TAG</t>
  </si>
  <si>
    <t>TAT</t>
  </si>
  <si>
    <t>TCA</t>
  </si>
  <si>
    <t>TCC</t>
  </si>
  <si>
    <t>TCG</t>
  </si>
  <si>
    <t>TCT</t>
  </si>
  <si>
    <t>TGA</t>
  </si>
  <si>
    <t>TGC</t>
  </si>
  <si>
    <t>TGG</t>
  </si>
  <si>
    <t>W</t>
  </si>
  <si>
    <t>TGT</t>
  </si>
  <si>
    <t>TTA</t>
  </si>
  <si>
    <t>TTC</t>
  </si>
  <si>
    <t>F</t>
  </si>
  <si>
    <t>TTG</t>
  </si>
  <si>
    <t>TTT</t>
  </si>
  <si>
    <t>lookup</t>
    <phoneticPr fontId="18"/>
  </si>
  <si>
    <t>frequency</t>
  </si>
  <si>
    <t>probability</t>
  </si>
  <si>
    <t>amino acid</t>
    <phoneticPr fontId="18"/>
  </si>
  <si>
    <t>sum</t>
    <phoneticPr fontId="18"/>
  </si>
  <si>
    <t>simulate</t>
    <phoneticPr fontId="18"/>
  </si>
  <si>
    <t>p1</t>
    <phoneticPr fontId="18"/>
  </si>
  <si>
    <t>z(i)</t>
    <phoneticPr fontId="18"/>
  </si>
  <si>
    <t>←P_B</t>
    <phoneticPr fontId="18"/>
  </si>
  <si>
    <t>←M_B</t>
    <phoneticPr fontId="18"/>
  </si>
  <si>
    <t>←L_B</t>
    <phoneticPr fontId="18"/>
  </si>
  <si>
    <t>line1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</si>
</sst>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Verdana"/>
      <family val="2"/>
    </font>
    <font>
      <sz val="10"/>
      <color theme="1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</borders>
  <cellStyleXfs count="47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/>
    <xf numFmtId="0" fontId="20" fillId="0" borderId="0"/>
    <xf numFmtId="0" fontId="19" fillId="0" borderId="0"/>
    <xf numFmtId="0" fontId="1" fillId="0" borderId="0">
      <alignment vertical="center"/>
    </xf>
    <xf numFmtId="0" fontId="20" fillId="0" borderId="0"/>
  </cellStyleXfs>
  <cellXfs count="39">
    <xf numFmtId="0" fontId="0" fillId="0" borderId="0" xfId="0">
      <alignment vertical="center"/>
    </xf>
    <xf numFmtId="0" fontId="0" fillId="0" borderId="0" xfId="0" applyBorder="1">
      <alignment vertical="center"/>
    </xf>
    <xf numFmtId="11" fontId="0" fillId="0" borderId="0" xfId="0" applyNumberFormat="1">
      <alignment vertical="center"/>
    </xf>
    <xf numFmtId="0" fontId="19" fillId="0" borderId="0" xfId="42"/>
    <xf numFmtId="0" fontId="0" fillId="0" borderId="0" xfId="0">
      <alignment vertical="center"/>
    </xf>
    <xf numFmtId="0" fontId="19" fillId="0" borderId="0" xfId="42"/>
    <xf numFmtId="0" fontId="19" fillId="0" borderId="0" xfId="42" applyFill="1"/>
    <xf numFmtId="0" fontId="0" fillId="35" borderId="10" xfId="0" applyFill="1" applyBorder="1">
      <alignment vertical="center"/>
    </xf>
    <xf numFmtId="0" fontId="0" fillId="35" borderId="12" xfId="0" applyFill="1" applyBorder="1">
      <alignment vertical="center"/>
    </xf>
    <xf numFmtId="0" fontId="0" fillId="0" borderId="17" xfId="0" applyFill="1" applyBorder="1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34" borderId="10" xfId="42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>
      <alignment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21" fillId="0" borderId="0" xfId="0" applyFont="1" applyAlignment="1">
      <alignment horizontal="center" vertical="center"/>
    </xf>
    <xf numFmtId="0" fontId="0" fillId="0" borderId="0" xfId="0">
      <alignment vertical="center"/>
    </xf>
    <xf numFmtId="0" fontId="21" fillId="0" borderId="0" xfId="0" applyFont="1" applyAlignment="1">
      <alignment horizontal="center" vertical="center"/>
    </xf>
    <xf numFmtId="0" fontId="0" fillId="0" borderId="20" xfId="0" applyFill="1" applyBorder="1">
      <alignment vertical="center"/>
    </xf>
    <xf numFmtId="0" fontId="0" fillId="0" borderId="20" xfId="0" applyFill="1" applyBorder="1" applyAlignment="1">
      <alignment vertical="center"/>
    </xf>
    <xf numFmtId="0" fontId="0" fillId="34" borderId="0" xfId="0" applyFill="1" applyBorder="1" applyAlignment="1">
      <alignment horizontal="center" vertical="center"/>
    </xf>
    <xf numFmtId="0" fontId="0" fillId="33" borderId="12" xfId="0" applyFill="1" applyBorder="1" applyAlignment="1">
      <alignment horizontal="center" vertical="center"/>
    </xf>
    <xf numFmtId="0" fontId="0" fillId="33" borderId="11" xfId="0" applyFill="1" applyBorder="1" applyAlignment="1">
      <alignment horizontal="center" vertical="center"/>
    </xf>
    <xf numFmtId="0" fontId="0" fillId="34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3" borderId="14" xfId="0" applyFill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0" fillId="33" borderId="16" xfId="0" applyFill="1" applyBorder="1" applyAlignment="1">
      <alignment horizontal="center" vertical="center"/>
    </xf>
  </cellXfs>
  <cellStyles count="47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2 2" xfId="45"/>
    <cellStyle name="標準 2 3" xfId="43"/>
    <cellStyle name="標準 3" xfId="44"/>
    <cellStyle name="標準 4" xfId="46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ｚ1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Sheet2!$A$4:$A$403</c:f>
              <c:numCache>
                <c:formatCode>General</c:formatCode>
                <c:ptCount val="4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</c:numCache>
            </c:numRef>
          </c:xVal>
          <c:yVal>
            <c:numRef>
              <c:f>Sheet2!$B$4:$B$403</c:f>
              <c:numCache>
                <c:formatCode>General</c:formatCode>
                <c:ptCount val="400"/>
                <c:pt idx="0">
                  <c:v>-4.9669750002578894E-4</c:v>
                </c:pt>
                <c:pt idx="1">
                  <c:v>-1.2496975000253485E-3</c:v>
                </c:pt>
                <c:pt idx="2">
                  <c:v>-1.6736975000242182E-3</c:v>
                </c:pt>
                <c:pt idx="3">
                  <c:v>9.0730249997506007E-4</c:v>
                </c:pt>
                <c:pt idx="4">
                  <c:v>1.753024999757713E-4</c:v>
                </c:pt>
                <c:pt idx="5">
                  <c:v>-9.4069750002390151E-4</c:v>
                </c:pt>
                <c:pt idx="6">
                  <c:v>-1.5706975000249201E-3</c:v>
                </c:pt>
                <c:pt idx="7">
                  <c:v>-1.5246975000238194E-3</c:v>
                </c:pt>
                <c:pt idx="8">
                  <c:v>-1.5806975000245416E-3</c:v>
                </c:pt>
                <c:pt idx="9">
                  <c:v>1.5302499974723105E-5</c:v>
                </c:pt>
                <c:pt idx="10">
                  <c:v>-1.0486975000247867E-3</c:v>
                </c:pt>
                <c:pt idx="11">
                  <c:v>-6.8069750002308638E-4</c:v>
                </c:pt>
                <c:pt idx="12">
                  <c:v>-1.1706975000258524E-3</c:v>
                </c:pt>
                <c:pt idx="13">
                  <c:v>6.4302499975354976E-5</c:v>
                </c:pt>
                <c:pt idx="14">
                  <c:v>1.6630249997717783E-4</c:v>
                </c:pt>
                <c:pt idx="15">
                  <c:v>-9.0069750002541582E-4</c:v>
                </c:pt>
                <c:pt idx="16">
                  <c:v>-1.0056975000232171E-3</c:v>
                </c:pt>
                <c:pt idx="17">
                  <c:v>-1.4196975000260181E-3</c:v>
                </c:pt>
                <c:pt idx="18">
                  <c:v>-1.0216975000254536E-3</c:v>
                </c:pt>
                <c:pt idx="19">
                  <c:v>-2.2636975000231985E-3</c:v>
                </c:pt>
                <c:pt idx="20">
                  <c:v>-9.3869750002539831E-4</c:v>
                </c:pt>
                <c:pt idx="21">
                  <c:v>-1.1866975000245361E-3</c:v>
                </c:pt>
                <c:pt idx="22">
                  <c:v>-8.2369750002442288E-4</c:v>
                </c:pt>
                <c:pt idx="23">
                  <c:v>-1.1869750002446722E-4</c:v>
                </c:pt>
                <c:pt idx="24">
                  <c:v>-6.7569750002505202E-4</c:v>
                </c:pt>
                <c:pt idx="25">
                  <c:v>1.3302499976219906E-5</c:v>
                </c:pt>
                <c:pt idx="26">
                  <c:v>7.8430249997651913E-4</c:v>
                </c:pt>
                <c:pt idx="27">
                  <c:v>-8.2569750002292608E-4</c:v>
                </c:pt>
                <c:pt idx="28">
                  <c:v>-8.1469750002582941E-4</c:v>
                </c:pt>
                <c:pt idx="29">
                  <c:v>-1.7336975000254995E-3</c:v>
                </c:pt>
                <c:pt idx="30">
                  <c:v>1.2530249997411147E-4</c:v>
                </c:pt>
                <c:pt idx="31">
                  <c:v>-5.3869750002277783E-4</c:v>
                </c:pt>
                <c:pt idx="32">
                  <c:v>-2.1469750002367505E-4</c:v>
                </c:pt>
                <c:pt idx="33">
                  <c:v>1.1043024999750628E-3</c:v>
                </c:pt>
                <c:pt idx="34">
                  <c:v>8.8530249997376131E-4</c:v>
                </c:pt>
                <c:pt idx="35">
                  <c:v>1.4030249997531996E-4</c:v>
                </c:pt>
                <c:pt idx="36">
                  <c:v>-1.4556975000239447E-3</c:v>
                </c:pt>
                <c:pt idx="37">
                  <c:v>-1.5966975000232253E-3</c:v>
                </c:pt>
                <c:pt idx="38">
                  <c:v>-1.2166975000234004E-3</c:v>
                </c:pt>
                <c:pt idx="39">
                  <c:v>1.1313024999743959E-3</c:v>
                </c:pt>
                <c:pt idx="40">
                  <c:v>5.2130249997617284E-4</c:v>
                </c:pt>
                <c:pt idx="41">
                  <c:v>1.212302499975948E-3</c:v>
                </c:pt>
                <c:pt idx="42">
                  <c:v>1.2363024999757499E-3</c:v>
                </c:pt>
                <c:pt idx="43">
                  <c:v>-1.966975000229354E-4</c:v>
                </c:pt>
                <c:pt idx="44">
                  <c:v>1.1643024999763441E-3</c:v>
                </c:pt>
                <c:pt idx="45">
                  <c:v>9.0730249997506007E-4</c:v>
                </c:pt>
                <c:pt idx="46">
                  <c:v>4.0430249997669421E-4</c:v>
                </c:pt>
                <c:pt idx="47">
                  <c:v>-1.2069750002297042E-4</c:v>
                </c:pt>
                <c:pt idx="48">
                  <c:v>-1.1446975000239945E-3</c:v>
                </c:pt>
                <c:pt idx="49">
                  <c:v>1.3613024999763468E-3</c:v>
                </c:pt>
                <c:pt idx="50">
                  <c:v>1.0003024999747367E-3</c:v>
                </c:pt>
                <c:pt idx="51">
                  <c:v>9.8430249997605301E-4</c:v>
                </c:pt>
                <c:pt idx="52">
                  <c:v>-6.7969750002561113E-4</c:v>
                </c:pt>
                <c:pt idx="53">
                  <c:v>-4.8869750002467072E-4</c:v>
                </c:pt>
                <c:pt idx="54">
                  <c:v>-4.3697500025530189E-5</c:v>
                </c:pt>
                <c:pt idx="55">
                  <c:v>1.5053024999751585E-3</c:v>
                </c:pt>
                <c:pt idx="56">
                  <c:v>6.6330249997648139E-4</c:v>
                </c:pt>
                <c:pt idx="57">
                  <c:v>3.0330249997589931E-4</c:v>
                </c:pt>
                <c:pt idx="58">
                  <c:v>2.7130249997497913E-4</c:v>
                </c:pt>
                <c:pt idx="59">
                  <c:v>5.1630249997458577E-4</c:v>
                </c:pt>
                <c:pt idx="60">
                  <c:v>5.5430249997456826E-4</c:v>
                </c:pt>
                <c:pt idx="61">
                  <c:v>9.7730249997596275E-4</c:v>
                </c:pt>
                <c:pt idx="62">
                  <c:v>1.1130249997393094E-4</c:v>
                </c:pt>
                <c:pt idx="63">
                  <c:v>-3.4697500023384009E-5</c:v>
                </c:pt>
                <c:pt idx="64">
                  <c:v>6.4030249997415467E-4</c:v>
                </c:pt>
                <c:pt idx="65">
                  <c:v>1.8403024999749107E-3</c:v>
                </c:pt>
                <c:pt idx="66">
                  <c:v>1.9303024999750562E-3</c:v>
                </c:pt>
                <c:pt idx="67">
                  <c:v>5.5530249997559622E-4</c:v>
                </c:pt>
                <c:pt idx="68">
                  <c:v>-3.3369750002520959E-4</c:v>
                </c:pt>
                <c:pt idx="69">
                  <c:v>1.08430249997582E-3</c:v>
                </c:pt>
                <c:pt idx="70">
                  <c:v>1.391302499975211E-3</c:v>
                </c:pt>
                <c:pt idx="71">
                  <c:v>2.5430249997526744E-4</c:v>
                </c:pt>
                <c:pt idx="72">
                  <c:v>1.0163024999769732E-3</c:v>
                </c:pt>
                <c:pt idx="73">
                  <c:v>9.5430249997718875E-4</c:v>
                </c:pt>
                <c:pt idx="74">
                  <c:v>1.8293024999742613E-3</c:v>
                </c:pt>
                <c:pt idx="75">
                  <c:v>3.8743024999767783E-3</c:v>
                </c:pt>
                <c:pt idx="76">
                  <c:v>2.8793024999771433E-3</c:v>
                </c:pt>
                <c:pt idx="77">
                  <c:v>2.4430249997564601E-4</c:v>
                </c:pt>
                <c:pt idx="78">
                  <c:v>6.0430249997622809E-4</c:v>
                </c:pt>
                <c:pt idx="79">
                  <c:v>2.5430249997526744E-4</c:v>
                </c:pt>
                <c:pt idx="80">
                  <c:v>1.4193024999755721E-3</c:v>
                </c:pt>
                <c:pt idx="81">
                  <c:v>6.1630249997435271E-4</c:v>
                </c:pt>
                <c:pt idx="82">
                  <c:v>1.1953024999762363E-3</c:v>
                </c:pt>
                <c:pt idx="83">
                  <c:v>1.0293024999761258E-3</c:v>
                </c:pt>
                <c:pt idx="84">
                  <c:v>1.0303024999771537E-3</c:v>
                </c:pt>
                <c:pt idx="85">
                  <c:v>2.2643024999737804E-3</c:v>
                </c:pt>
                <c:pt idx="86">
                  <c:v>2.2203024999747356E-3</c:v>
                </c:pt>
                <c:pt idx="87">
                  <c:v>2.1923024999743745E-3</c:v>
                </c:pt>
                <c:pt idx="88">
                  <c:v>5.1830249997664168E-4</c:v>
                </c:pt>
                <c:pt idx="89">
                  <c:v>7.9230249997408464E-4</c:v>
                </c:pt>
                <c:pt idx="90">
                  <c:v>6.713024999740469E-4</c:v>
                </c:pt>
                <c:pt idx="91">
                  <c:v>2.2403024999739785E-3</c:v>
                </c:pt>
                <c:pt idx="92">
                  <c:v>1.9853024999747504E-3</c:v>
                </c:pt>
                <c:pt idx="93">
                  <c:v>2.1353024999761772E-3</c:v>
                </c:pt>
                <c:pt idx="94">
                  <c:v>1.5113024999742208E-3</c:v>
                </c:pt>
                <c:pt idx="95">
                  <c:v>4.2923024999765858E-3</c:v>
                </c:pt>
                <c:pt idx="96">
                  <c:v>4.5930249997638839E-4</c:v>
                </c:pt>
                <c:pt idx="97">
                  <c:v>1.8943024999771296E-3</c:v>
                </c:pt>
                <c:pt idx="98">
                  <c:v>1.2963024999770312E-3</c:v>
                </c:pt>
                <c:pt idx="99">
                  <c:v>8.4130249997471651E-4</c:v>
                </c:pt>
                <c:pt idx="100">
                  <c:v>3.3930249997382589E-4</c:v>
                </c:pt>
                <c:pt idx="101">
                  <c:v>2.1593024999759791E-3</c:v>
                </c:pt>
                <c:pt idx="102">
                  <c:v>2.9443024999764589E-3</c:v>
                </c:pt>
                <c:pt idx="103">
                  <c:v>1.87630249997639E-3</c:v>
                </c:pt>
                <c:pt idx="104">
                  <c:v>2.534302499974217E-3</c:v>
                </c:pt>
                <c:pt idx="105">
                  <c:v>2.7653024999771958E-3</c:v>
                </c:pt>
                <c:pt idx="106">
                  <c:v>2.842302499974636E-3</c:v>
                </c:pt>
                <c:pt idx="107">
                  <c:v>2.6873024999751749E-3</c:v>
                </c:pt>
                <c:pt idx="108">
                  <c:v>1.2463024999753713E-3</c:v>
                </c:pt>
                <c:pt idx="109">
                  <c:v>9.5430249997718875E-4</c:v>
                </c:pt>
                <c:pt idx="110">
                  <c:v>1.0263024999765946E-3</c:v>
                </c:pt>
                <c:pt idx="111">
                  <c:v>1.1553024999741979E-3</c:v>
                </c:pt>
                <c:pt idx="112">
                  <c:v>3.0263024999754862E-3</c:v>
                </c:pt>
                <c:pt idx="113">
                  <c:v>1.7853024999752165E-3</c:v>
                </c:pt>
                <c:pt idx="114">
                  <c:v>1.439302499974815E-3</c:v>
                </c:pt>
                <c:pt idx="115">
                  <c:v>1.5843024999746547E-3</c:v>
                </c:pt>
                <c:pt idx="116">
                  <c:v>2.8523024999742574E-3</c:v>
                </c:pt>
                <c:pt idx="117">
                  <c:v>2.5353024999752449E-3</c:v>
                </c:pt>
                <c:pt idx="118">
                  <c:v>2.2813024999770448E-3</c:v>
                </c:pt>
                <c:pt idx="119">
                  <c:v>2.2143024999756733E-3</c:v>
                </c:pt>
                <c:pt idx="120">
                  <c:v>1.9723024999755978E-3</c:v>
                </c:pt>
                <c:pt idx="121">
                  <c:v>2.0723024999753648E-3</c:v>
                </c:pt>
                <c:pt idx="122">
                  <c:v>3.1273024999762811E-3</c:v>
                </c:pt>
                <c:pt idx="123">
                  <c:v>3.0293024999750173E-3</c:v>
                </c:pt>
                <c:pt idx="124">
                  <c:v>1.2803024999747947E-3</c:v>
                </c:pt>
                <c:pt idx="125">
                  <c:v>3.7003024999755496E-3</c:v>
                </c:pt>
                <c:pt idx="126">
                  <c:v>3.3773024999739221E-3</c:v>
                </c:pt>
                <c:pt idx="127">
                  <c:v>2.3673024999766312E-3</c:v>
                </c:pt>
                <c:pt idx="128">
                  <c:v>1.5243024999769261E-3</c:v>
                </c:pt>
                <c:pt idx="129">
                  <c:v>2.7723024999737333E-3</c:v>
                </c:pt>
                <c:pt idx="130">
                  <c:v>1.8623024999762094E-3</c:v>
                </c:pt>
                <c:pt idx="131">
                  <c:v>3.5843024999770989E-3</c:v>
                </c:pt>
                <c:pt idx="132">
                  <c:v>4.0613024999771596E-3</c:v>
                </c:pt>
                <c:pt idx="133">
                  <c:v>2.9553024999771083E-3</c:v>
                </c:pt>
                <c:pt idx="134">
                  <c:v>2.7723024999737333E-3</c:v>
                </c:pt>
                <c:pt idx="135">
                  <c:v>2.9363024999753407E-3</c:v>
                </c:pt>
                <c:pt idx="136">
                  <c:v>2.8113024999747438E-3</c:v>
                </c:pt>
                <c:pt idx="137">
                  <c:v>3.2353024999771662E-3</c:v>
                </c:pt>
                <c:pt idx="138">
                  <c:v>3.53030249997488E-3</c:v>
                </c:pt>
                <c:pt idx="139">
                  <c:v>2.7003024999743275E-3</c:v>
                </c:pt>
                <c:pt idx="140">
                  <c:v>2.0873024999765732E-3</c:v>
                </c:pt>
                <c:pt idx="141">
                  <c:v>4.8773024999739789E-3</c:v>
                </c:pt>
                <c:pt idx="142">
                  <c:v>3.6993024999745217E-3</c:v>
                </c:pt>
                <c:pt idx="143">
                  <c:v>3.047302499975757E-3</c:v>
                </c:pt>
                <c:pt idx="144">
                  <c:v>2.872302499977053E-3</c:v>
                </c:pt>
                <c:pt idx="145">
                  <c:v>1.8493024999770569E-3</c:v>
                </c:pt>
                <c:pt idx="146">
                  <c:v>-2.1666975000229627E-3</c:v>
                </c:pt>
                <c:pt idx="147">
                  <c:v>3.09930249997592E-3</c:v>
                </c:pt>
                <c:pt idx="148">
                  <c:v>1.2213024999745414E-3</c:v>
                </c:pt>
                <c:pt idx="149">
                  <c:v>3.2813024999747142E-3</c:v>
                </c:pt>
                <c:pt idx="150">
                  <c:v>1.316302499976274E-3</c:v>
                </c:pt>
                <c:pt idx="151">
                  <c:v>1.3143024999742181E-3</c:v>
                </c:pt>
                <c:pt idx="152">
                  <c:v>2.4593024999752799E-3</c:v>
                </c:pt>
                <c:pt idx="153">
                  <c:v>2.6273024999738936E-3</c:v>
                </c:pt>
                <c:pt idx="154">
                  <c:v>-7.7569750002481896E-4</c:v>
                </c:pt>
                <c:pt idx="155">
                  <c:v>1.0130249997430951E-4</c:v>
                </c:pt>
                <c:pt idx="156">
                  <c:v>1.1223024999758024E-3</c:v>
                </c:pt>
                <c:pt idx="157">
                  <c:v>2.6223024999758593E-3</c:v>
                </c:pt>
                <c:pt idx="158">
                  <c:v>1.2203024999770662E-3</c:v>
                </c:pt>
                <c:pt idx="159">
                  <c:v>2.3413024999747734E-3</c:v>
                </c:pt>
                <c:pt idx="160">
                  <c:v>3.3630249997429473E-4</c:v>
                </c:pt>
                <c:pt idx="161">
                  <c:v>1.619302499975106E-3</c:v>
                </c:pt>
                <c:pt idx="162">
                  <c:v>1.7963024999758659E-3</c:v>
                </c:pt>
                <c:pt idx="163">
                  <c:v>-2.746975000249563E-4</c:v>
                </c:pt>
                <c:pt idx="164">
                  <c:v>2.7423024999748691E-3</c:v>
                </c:pt>
                <c:pt idx="165">
                  <c:v>-2.8766975000245054E-3</c:v>
                </c:pt>
                <c:pt idx="166">
                  <c:v>-4.4296975000257532E-3</c:v>
                </c:pt>
                <c:pt idx="167">
                  <c:v>8.7653024999738705E-3</c:v>
                </c:pt>
                <c:pt idx="168">
                  <c:v>1.3803024999745617E-3</c:v>
                </c:pt>
                <c:pt idx="169">
                  <c:v>1.5530249997652845E-4</c:v>
                </c:pt>
                <c:pt idx="170">
                  <c:v>3.7243024999753516E-3</c:v>
                </c:pt>
                <c:pt idx="171">
                  <c:v>5.7430249997381111E-4</c:v>
                </c:pt>
                <c:pt idx="172">
                  <c:v>1.2313024999741629E-3</c:v>
                </c:pt>
                <c:pt idx="173">
                  <c:v>-1.9069750002387309E-4</c:v>
                </c:pt>
                <c:pt idx="174">
                  <c:v>-1.0869750002484579E-4</c:v>
                </c:pt>
                <c:pt idx="175">
                  <c:v>6.1830249997640863E-4</c:v>
                </c:pt>
                <c:pt idx="176">
                  <c:v>-1.1086975000260679E-3</c:v>
                </c:pt>
                <c:pt idx="177">
                  <c:v>-2.2486975000255427E-3</c:v>
                </c:pt>
                <c:pt idx="178">
                  <c:v>-1.1096975000235432E-3</c:v>
                </c:pt>
                <c:pt idx="179">
                  <c:v>-2.2056975000239731E-3</c:v>
                </c:pt>
                <c:pt idx="180">
                  <c:v>-3.0516975000232094E-3</c:v>
                </c:pt>
                <c:pt idx="181">
                  <c:v>-4.0956975000234763E-3</c:v>
                </c:pt>
                <c:pt idx="182">
                  <c:v>-4.9796975000262478E-3</c:v>
                </c:pt>
                <c:pt idx="183">
                  <c:v>-4.526697500025989E-3</c:v>
                </c:pt>
                <c:pt idx="184">
                  <c:v>-5.6626975000249047E-3</c:v>
                </c:pt>
                <c:pt idx="185">
                  <c:v>-5.1076975000228231E-3</c:v>
                </c:pt>
                <c:pt idx="186">
                  <c:v>-5.4726975000249922E-3</c:v>
                </c:pt>
                <c:pt idx="187">
                  <c:v>-6.3066975000261039E-3</c:v>
                </c:pt>
                <c:pt idx="188">
                  <c:v>-7.119697500023392E-3</c:v>
                </c:pt>
                <c:pt idx="189">
                  <c:v>-5.8926975000233028E-3</c:v>
                </c:pt>
                <c:pt idx="190">
                  <c:v>-7.0706975000263128E-3</c:v>
                </c:pt>
                <c:pt idx="191">
                  <c:v>-8.8166975000234515E-3</c:v>
                </c:pt>
                <c:pt idx="192">
                  <c:v>-7.5256975000250748E-3</c:v>
                </c:pt>
                <c:pt idx="193">
                  <c:v>-3.9786975000239977E-3</c:v>
                </c:pt>
                <c:pt idx="194">
                  <c:v>-5.6026975000236234E-3</c:v>
                </c:pt>
                <c:pt idx="195">
                  <c:v>-6.6956975000245222E-3</c:v>
                </c:pt>
                <c:pt idx="196">
                  <c:v>-9.030697500023166E-3</c:v>
                </c:pt>
                <c:pt idx="197">
                  <c:v>-7.5416975000237585E-3</c:v>
                </c:pt>
                <c:pt idx="198">
                  <c:v>-8.2076975000262564E-3</c:v>
                </c:pt>
                <c:pt idx="199">
                  <c:v>-8.372697500025339E-3</c:v>
                </c:pt>
                <c:pt idx="200">
                  <c:v>-9.4406975000254079E-3</c:v>
                </c:pt>
                <c:pt idx="201">
                  <c:v>-6.920697500024886E-3</c:v>
                </c:pt>
                <c:pt idx="202">
                  <c:v>-6.7596975000228099E-3</c:v>
                </c:pt>
                <c:pt idx="203">
                  <c:v>-6.2166975000259583E-3</c:v>
                </c:pt>
                <c:pt idx="204">
                  <c:v>-4.4406975000228499E-3</c:v>
                </c:pt>
                <c:pt idx="205">
                  <c:v>-5.4006975000255864E-3</c:v>
                </c:pt>
                <c:pt idx="206">
                  <c:v>-5.1876975000233472E-3</c:v>
                </c:pt>
                <c:pt idx="207">
                  <c:v>-5.2196975000242674E-3</c:v>
                </c:pt>
                <c:pt idx="208">
                  <c:v>-3.6486975000258326E-3</c:v>
                </c:pt>
                <c:pt idx="209">
                  <c:v>-3.3286975000237362E-3</c:v>
                </c:pt>
                <c:pt idx="210">
                  <c:v>-3.7546975000246618E-3</c:v>
                </c:pt>
                <c:pt idx="211">
                  <c:v>-3.4386975000231246E-3</c:v>
                </c:pt>
                <c:pt idx="212">
                  <c:v>-3.70569750002403E-3</c:v>
                </c:pt>
                <c:pt idx="213">
                  <c:v>-3.3466975000244759E-3</c:v>
                </c:pt>
                <c:pt idx="214">
                  <c:v>-4.1986975000263271E-3</c:v>
                </c:pt>
                <c:pt idx="215">
                  <c:v>-4.4186975000251039E-3</c:v>
                </c:pt>
                <c:pt idx="216">
                  <c:v>-5.1306975000251498E-3</c:v>
                </c:pt>
                <c:pt idx="217">
                  <c:v>-2.9996975000230464E-3</c:v>
                </c:pt>
                <c:pt idx="218">
                  <c:v>-4.0216975000255673E-3</c:v>
                </c:pt>
                <c:pt idx="219">
                  <c:v>-4.6316975000237903E-3</c:v>
                </c:pt>
                <c:pt idx="220">
                  <c:v>-3.6246975000260306E-3</c:v>
                </c:pt>
                <c:pt idx="221">
                  <c:v>-4.2356975000252817E-3</c:v>
                </c:pt>
                <c:pt idx="222">
                  <c:v>-2.9106975000239288E-3</c:v>
                </c:pt>
                <c:pt idx="223">
                  <c:v>5.3530249997635337E-4</c:v>
                </c:pt>
                <c:pt idx="224">
                  <c:v>-3.2466975000247089E-3</c:v>
                </c:pt>
                <c:pt idx="225">
                  <c:v>-2.8266975000228456E-3</c:v>
                </c:pt>
                <c:pt idx="226">
                  <c:v>-1.7056975000251384E-3</c:v>
                </c:pt>
                <c:pt idx="227">
                  <c:v>-3.4169750002632782E-4</c:v>
                </c:pt>
                <c:pt idx="228">
                  <c:v>-2.2206975000251816E-3</c:v>
                </c:pt>
                <c:pt idx="229">
                  <c:v>-2.1516975000253069E-3</c:v>
                </c:pt>
                <c:pt idx="230">
                  <c:v>-1.7606975000248326E-3</c:v>
                </c:pt>
                <c:pt idx="231">
                  <c:v>-2.8086975000256587E-3</c:v>
                </c:pt>
                <c:pt idx="232">
                  <c:v>-2.4286975000258337E-3</c:v>
                </c:pt>
                <c:pt idx="233">
                  <c:v>-2.5916975000228604E-3</c:v>
                </c:pt>
                <c:pt idx="234">
                  <c:v>-2.6956975000231864E-3</c:v>
                </c:pt>
                <c:pt idx="235">
                  <c:v>-2.6956975000231864E-3</c:v>
                </c:pt>
                <c:pt idx="236">
                  <c:v>-3.7556975000256898E-3</c:v>
                </c:pt>
                <c:pt idx="237">
                  <c:v>-2.5846975000263228E-3</c:v>
                </c:pt>
                <c:pt idx="238">
                  <c:v>-2.2106975000255602E-3</c:v>
                </c:pt>
                <c:pt idx="239">
                  <c:v>-2.3356975000261571E-3</c:v>
                </c:pt>
                <c:pt idx="240">
                  <c:v>-2.5696975000251143E-3</c:v>
                </c:pt>
                <c:pt idx="241">
                  <c:v>-2.5706975000261423E-3</c:v>
                </c:pt>
                <c:pt idx="242">
                  <c:v>-4.5956975000258637E-3</c:v>
                </c:pt>
                <c:pt idx="243">
                  <c:v>-1.9766975000230502E-3</c:v>
                </c:pt>
                <c:pt idx="244">
                  <c:v>-2.84369750002611E-3</c:v>
                </c:pt>
                <c:pt idx="245">
                  <c:v>-3.1586975000230666E-3</c:v>
                </c:pt>
                <c:pt idx="246">
                  <c:v>-2.3956975000238856E-3</c:v>
                </c:pt>
                <c:pt idx="247">
                  <c:v>1.007302499974827E-3</c:v>
                </c:pt>
                <c:pt idx="248">
                  <c:v>-1.2466975000258174E-3</c:v>
                </c:pt>
                <c:pt idx="249">
                  <c:v>-2.3686975000245525E-3</c:v>
                </c:pt>
                <c:pt idx="250">
                  <c:v>-1.2446975000237614E-3</c:v>
                </c:pt>
                <c:pt idx="251">
                  <c:v>-3.5869750002603951E-4</c:v>
                </c:pt>
                <c:pt idx="252">
                  <c:v>5.6030249997718329E-4</c:v>
                </c:pt>
                <c:pt idx="253">
                  <c:v>3.7030249997371811E-4</c:v>
                </c:pt>
                <c:pt idx="254">
                  <c:v>-2.230697500024803E-3</c:v>
                </c:pt>
                <c:pt idx="255">
                  <c:v>-8.0469750002620799E-4</c:v>
                </c:pt>
                <c:pt idx="256">
                  <c:v>-1.0356975000256341E-3</c:v>
                </c:pt>
                <c:pt idx="257">
                  <c:v>2.3753024999741967E-3</c:v>
                </c:pt>
                <c:pt idx="258">
                  <c:v>-1.490697500024396E-3</c:v>
                </c:pt>
                <c:pt idx="259">
                  <c:v>-3.2566975000243303E-3</c:v>
                </c:pt>
                <c:pt idx="260">
                  <c:v>-1.8056975000249054E-3</c:v>
                </c:pt>
                <c:pt idx="261">
                  <c:v>-3.1946975000245459E-3</c:v>
                </c:pt>
                <c:pt idx="262">
                  <c:v>-3.1416975000233549E-3</c:v>
                </c:pt>
                <c:pt idx="263">
                  <c:v>-2.533697500023635E-3</c:v>
                </c:pt>
                <c:pt idx="264">
                  <c:v>-3.1966975000230491E-3</c:v>
                </c:pt>
                <c:pt idx="265">
                  <c:v>2.6023024999766164E-3</c:v>
                </c:pt>
                <c:pt idx="266">
                  <c:v>-1.566697500024361E-3</c:v>
                </c:pt>
                <c:pt idx="267">
                  <c:v>-1.0469750002428668E-4</c:v>
                </c:pt>
                <c:pt idx="268">
                  <c:v>-9.5169750002455089E-4</c:v>
                </c:pt>
                <c:pt idx="269">
                  <c:v>-9.9069750002556134E-4</c:v>
                </c:pt>
                <c:pt idx="270">
                  <c:v>-9.2569750002624573E-4</c:v>
                </c:pt>
                <c:pt idx="271">
                  <c:v>-6.5569750002580918E-4</c:v>
                </c:pt>
                <c:pt idx="272">
                  <c:v>-2.0416975000259185E-3</c:v>
                </c:pt>
                <c:pt idx="273">
                  <c:v>-3.0406975000261127E-3</c:v>
                </c:pt>
                <c:pt idx="274">
                  <c:v>-6.3469750002553837E-4</c:v>
                </c:pt>
                <c:pt idx="275">
                  <c:v>-8.4369750002366573E-4</c:v>
                </c:pt>
                <c:pt idx="276">
                  <c:v>-9.1969750002363071E-4</c:v>
                </c:pt>
                <c:pt idx="277">
                  <c:v>-1.8116975000239677E-3</c:v>
                </c:pt>
                <c:pt idx="278">
                  <c:v>-1.3166975000231673E-3</c:v>
                </c:pt>
                <c:pt idx="279">
                  <c:v>1.16302499975518E-4</c:v>
                </c:pt>
                <c:pt idx="280">
                  <c:v>-2.8069750002401861E-4</c:v>
                </c:pt>
                <c:pt idx="281">
                  <c:v>6.3030249997453325E-4</c:v>
                </c:pt>
                <c:pt idx="282">
                  <c:v>-1.008697500026301E-3</c:v>
                </c:pt>
                <c:pt idx="283">
                  <c:v>1.3253024999748675E-3</c:v>
                </c:pt>
                <c:pt idx="284">
                  <c:v>-1.1416975000244634E-3</c:v>
                </c:pt>
                <c:pt idx="285">
                  <c:v>1.3330249997522969E-4</c:v>
                </c:pt>
                <c:pt idx="286">
                  <c:v>1.7830249997530245E-4</c:v>
                </c:pt>
                <c:pt idx="287">
                  <c:v>1.8123024999745496E-3</c:v>
                </c:pt>
                <c:pt idx="288">
                  <c:v>-9.9169750002303658E-4</c:v>
                </c:pt>
                <c:pt idx="289">
                  <c:v>-3.2669750002511933E-4</c:v>
                </c:pt>
                <c:pt idx="290">
                  <c:v>-3.7469750002472324E-4</c:v>
                </c:pt>
                <c:pt idx="291">
                  <c:v>1.1030249997645569E-4</c:v>
                </c:pt>
                <c:pt idx="292">
                  <c:v>2.5430249997526744E-4</c:v>
                </c:pt>
                <c:pt idx="293">
                  <c:v>1.0530249997486862E-4</c:v>
                </c:pt>
                <c:pt idx="294">
                  <c:v>-1.1169750002437695E-4</c:v>
                </c:pt>
                <c:pt idx="295">
                  <c:v>1.2430249997663623E-4</c:v>
                </c:pt>
                <c:pt idx="296">
                  <c:v>4.2630249997444025E-4</c:v>
                </c:pt>
                <c:pt idx="297">
                  <c:v>2.633024999738609E-4</c:v>
                </c:pt>
                <c:pt idx="298">
                  <c:v>1.9903024999763375E-3</c:v>
                </c:pt>
                <c:pt idx="299">
                  <c:v>-6.7169750002449291E-4</c:v>
                </c:pt>
                <c:pt idx="300">
                  <c:v>-5.6169750002510455E-4</c:v>
                </c:pt>
                <c:pt idx="301">
                  <c:v>-5.4669750002389605E-4</c:v>
                </c:pt>
                <c:pt idx="302">
                  <c:v>-4.8169750002458045E-4</c:v>
                </c:pt>
                <c:pt idx="303">
                  <c:v>5.2630249997420719E-4</c:v>
                </c:pt>
                <c:pt idx="304">
                  <c:v>1.3293024999754266E-3</c:v>
                </c:pt>
                <c:pt idx="305">
                  <c:v>2.9330249997627789E-4</c:v>
                </c:pt>
                <c:pt idx="306">
                  <c:v>2.0003024999759589E-3</c:v>
                </c:pt>
                <c:pt idx="307">
                  <c:v>7.5130249997457099E-4</c:v>
                </c:pt>
                <c:pt idx="308">
                  <c:v>1.0973024999749725E-3</c:v>
                </c:pt>
                <c:pt idx="309">
                  <c:v>3.2330249997514215E-4</c:v>
                </c:pt>
                <c:pt idx="310">
                  <c:v>2.9330249997627789E-4</c:v>
                </c:pt>
                <c:pt idx="311">
                  <c:v>2.5523024999749566E-3</c:v>
                </c:pt>
                <c:pt idx="312">
                  <c:v>-6.5569750002580918E-4</c:v>
                </c:pt>
                <c:pt idx="313">
                  <c:v>-5.7869750002481624E-4</c:v>
                </c:pt>
                <c:pt idx="314">
                  <c:v>4.2530249997696501E-4</c:v>
                </c:pt>
                <c:pt idx="315">
                  <c:v>5.1530249997711053E-4</c:v>
                </c:pt>
                <c:pt idx="316">
                  <c:v>1.2273024999771565E-3</c:v>
                </c:pt>
                <c:pt idx="317">
                  <c:v>3.7530249997530518E-4</c:v>
                </c:pt>
                <c:pt idx="318">
                  <c:v>3.0249997706732756E-7</c:v>
                </c:pt>
                <c:pt idx="319">
                  <c:v>5.5530249997559622E-4</c:v>
                </c:pt>
                <c:pt idx="320">
                  <c:v>3.1930249997458304E-4</c:v>
                </c:pt>
                <c:pt idx="321">
                  <c:v>-5.6969750002622277E-4</c:v>
                </c:pt>
                <c:pt idx="322">
                  <c:v>8.6030249997648411E-4</c:v>
                </c:pt>
                <c:pt idx="323">
                  <c:v>4.1930249997434998E-4</c:v>
                </c:pt>
                <c:pt idx="324">
                  <c:v>9.9930249997370879E-4</c:v>
                </c:pt>
                <c:pt idx="325">
                  <c:v>1.0153024999759452E-3</c:v>
                </c:pt>
                <c:pt idx="326">
                  <c:v>7.1930249997720352E-4</c:v>
                </c:pt>
                <c:pt idx="327">
                  <c:v>1.1413024999740173E-3</c:v>
                </c:pt>
                <c:pt idx="328">
                  <c:v>7.9530249997716851E-4</c:v>
                </c:pt>
                <c:pt idx="329">
                  <c:v>3.8130249997436749E-4</c:v>
                </c:pt>
                <c:pt idx="330">
                  <c:v>4.9930249997487408E-4</c:v>
                </c:pt>
                <c:pt idx="331">
                  <c:v>6.4430249997471378E-4</c:v>
                </c:pt>
                <c:pt idx="332">
                  <c:v>1.3173024999737493E-3</c:v>
                </c:pt>
                <c:pt idx="333">
                  <c:v>-1.1969750002549517E-4</c:v>
                </c:pt>
                <c:pt idx="334">
                  <c:v>1.2753024999767604E-3</c:v>
                </c:pt>
                <c:pt idx="335">
                  <c:v>2.3893024999743773E-3</c:v>
                </c:pt>
                <c:pt idx="336">
                  <c:v>8.163024999738866E-4</c:v>
                </c:pt>
                <c:pt idx="337">
                  <c:v>2.0473024999745348E-3</c:v>
                </c:pt>
                <c:pt idx="338">
                  <c:v>8.9030249997534838E-4</c:v>
                </c:pt>
                <c:pt idx="339">
                  <c:v>2.0873024999765732E-3</c:v>
                </c:pt>
                <c:pt idx="340">
                  <c:v>-1.5736975000244513E-3</c:v>
                </c:pt>
                <c:pt idx="341">
                  <c:v>-4.6975000245197407E-6</c:v>
                </c:pt>
                <c:pt idx="342">
                  <c:v>3.5630249997709029E-4</c:v>
                </c:pt>
                <c:pt idx="343">
                  <c:v>2.2130249997687201E-4</c:v>
                </c:pt>
                <c:pt idx="344">
                  <c:v>2.0030249997660121E-4</c:v>
                </c:pt>
                <c:pt idx="345">
                  <c:v>3.2153024999743707E-3</c:v>
                </c:pt>
                <c:pt idx="346">
                  <c:v>1.7043024999772172E-3</c:v>
                </c:pt>
                <c:pt idx="347">
                  <c:v>2.4213024999752975E-3</c:v>
                </c:pt>
                <c:pt idx="348">
                  <c:v>2.1153024999769343E-3</c:v>
                </c:pt>
                <c:pt idx="349">
                  <c:v>2.3213024999755305E-3</c:v>
                </c:pt>
                <c:pt idx="350">
                  <c:v>-3.986975000245252E-4</c:v>
                </c:pt>
                <c:pt idx="351">
                  <c:v>7.4930249997606779E-4</c:v>
                </c:pt>
                <c:pt idx="352">
                  <c:v>1.8493024999770569E-3</c:v>
                </c:pt>
                <c:pt idx="353">
                  <c:v>1.9253024999770219E-3</c:v>
                </c:pt>
                <c:pt idx="354">
                  <c:v>1.9453024999762647E-3</c:v>
                </c:pt>
                <c:pt idx="355">
                  <c:v>1.695302499975071E-3</c:v>
                </c:pt>
                <c:pt idx="356">
                  <c:v>2.102302499974229E-3</c:v>
                </c:pt>
                <c:pt idx="357">
                  <c:v>1.0093024999768829E-3</c:v>
                </c:pt>
                <c:pt idx="358">
                  <c:v>1.2223024999755694E-3</c:v>
                </c:pt>
                <c:pt idx="359">
                  <c:v>2.2903024999756383E-3</c:v>
                </c:pt>
                <c:pt idx="360">
                  <c:v>2.6703024999754632E-3</c:v>
                </c:pt>
                <c:pt idx="361">
                  <c:v>2.1473024999743018E-3</c:v>
                </c:pt>
                <c:pt idx="362">
                  <c:v>8.773024999761958E-4</c:v>
                </c:pt>
                <c:pt idx="363">
                  <c:v>1.136302499975983E-3</c:v>
                </c:pt>
                <c:pt idx="364">
                  <c:v>1.7153024999743138E-3</c:v>
                </c:pt>
                <c:pt idx="365">
                  <c:v>1.5343024999765476E-3</c:v>
                </c:pt>
                <c:pt idx="366">
                  <c:v>2.0153024999771674E-3</c:v>
                </c:pt>
                <c:pt idx="367">
                  <c:v>2.7743024999757893E-3</c:v>
                </c:pt>
                <c:pt idx="368">
                  <c:v>1.4093024999759507E-3</c:v>
                </c:pt>
                <c:pt idx="369">
                  <c:v>3.7653024999748652E-3</c:v>
                </c:pt>
                <c:pt idx="370">
                  <c:v>2.1373024999746804E-3</c:v>
                </c:pt>
                <c:pt idx="371">
                  <c:v>2.8993024999763861E-3</c:v>
                </c:pt>
                <c:pt idx="372">
                  <c:v>2.4723024999744325E-3</c:v>
                </c:pt>
                <c:pt idx="373">
                  <c:v>4.233024999749091E-4</c:v>
                </c:pt>
                <c:pt idx="374">
                  <c:v>2.0103024999755803E-3</c:v>
                </c:pt>
                <c:pt idx="375">
                  <c:v>5.3530249997635337E-4</c:v>
                </c:pt>
                <c:pt idx="376">
                  <c:v>1.1063024999771187E-3</c:v>
                </c:pt>
                <c:pt idx="377">
                  <c:v>2.8173024999738061E-3</c:v>
                </c:pt>
                <c:pt idx="378">
                  <c:v>2.8403024999761328E-3</c:v>
                </c:pt>
                <c:pt idx="379">
                  <c:v>1.3803024999745617E-3</c:v>
                </c:pt>
                <c:pt idx="380">
                  <c:v>2.8813024999756465E-3</c:v>
                </c:pt>
                <c:pt idx="381">
                  <c:v>3.2253024999739921E-3</c:v>
                </c:pt>
                <c:pt idx="382">
                  <c:v>4.655302499976699E-3</c:v>
                </c:pt>
                <c:pt idx="383">
                  <c:v>1.9973024999764277E-3</c:v>
                </c:pt>
                <c:pt idx="384">
                  <c:v>2.7513024999770153E-3</c:v>
                </c:pt>
                <c:pt idx="385">
                  <c:v>3.1703024999742979E-3</c:v>
                </c:pt>
                <c:pt idx="386">
                  <c:v>3.2853024999752733E-3</c:v>
                </c:pt>
                <c:pt idx="387">
                  <c:v>2.9963024999766219E-3</c:v>
                </c:pt>
                <c:pt idx="388">
                  <c:v>3.0563024999743504E-3</c:v>
                </c:pt>
                <c:pt idx="389">
                  <c:v>2.8863024999736808E-3</c:v>
                </c:pt>
                <c:pt idx="390">
                  <c:v>3.9123024999767608E-3</c:v>
                </c:pt>
                <c:pt idx="391">
                  <c:v>3.7463024999766503E-3</c:v>
                </c:pt>
                <c:pt idx="392">
                  <c:v>3.1953024999751278E-3</c:v>
                </c:pt>
                <c:pt idx="393">
                  <c:v>1.7873024999737197E-3</c:v>
                </c:pt>
                <c:pt idx="394">
                  <c:v>2.8293024999754834E-3</c:v>
                </c:pt>
                <c:pt idx="395">
                  <c:v>2.7323024999752477E-3</c:v>
                </c:pt>
                <c:pt idx="396">
                  <c:v>1.4603024999750858E-3</c:v>
                </c:pt>
                <c:pt idx="397">
                  <c:v>5.3030249997476631E-4</c:v>
                </c:pt>
                <c:pt idx="398">
                  <c:v>1.8393024999738827E-3</c:v>
                </c:pt>
                <c:pt idx="399">
                  <c:v>1.9113024999768413E-3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Sheet2!$C$3</c:f>
              <c:strCache>
                <c:ptCount val="1"/>
                <c:pt idx="0">
                  <c:v>ｚ2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Sheet2!$A$4:$A$403</c:f>
              <c:numCache>
                <c:formatCode>General</c:formatCode>
                <c:ptCount val="4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</c:numCache>
            </c:numRef>
          </c:xVal>
          <c:yVal>
            <c:numRef>
              <c:f>Sheet2!$C$4:$C$403</c:f>
              <c:numCache>
                <c:formatCode>General</c:formatCode>
                <c:ptCount val="400"/>
                <c:pt idx="0">
                  <c:v>-1.425909999984043E-3</c:v>
                </c:pt>
                <c:pt idx="1">
                  <c:v>-1.079099999863331E-4</c:v>
                </c:pt>
                <c:pt idx="2">
                  <c:v>-1.5890999998546818E-4</c:v>
                </c:pt>
                <c:pt idx="3">
                  <c:v>-2.0949099999860721E-3</c:v>
                </c:pt>
                <c:pt idx="4">
                  <c:v>3.7310900000164793E-3</c:v>
                </c:pt>
                <c:pt idx="5">
                  <c:v>1.1290900000169302E-3</c:v>
                </c:pt>
                <c:pt idx="6">
                  <c:v>-8.5890999998383677E-4</c:v>
                </c:pt>
                <c:pt idx="7">
                  <c:v>2.8409000001516915E-4</c:v>
                </c:pt>
                <c:pt idx="8">
                  <c:v>2.0209000001614186E-4</c:v>
                </c:pt>
                <c:pt idx="9">
                  <c:v>-3.0890999998334223E-4</c:v>
                </c:pt>
                <c:pt idx="10">
                  <c:v>-2.0390999998554094E-4</c:v>
                </c:pt>
                <c:pt idx="11">
                  <c:v>4.6909000001704726E-4</c:v>
                </c:pt>
                <c:pt idx="12">
                  <c:v>9.7609000001597224E-4</c:v>
                </c:pt>
                <c:pt idx="13">
                  <c:v>4.6009000001490108E-4</c:v>
                </c:pt>
                <c:pt idx="14">
                  <c:v>-8.6490999998289908E-4</c:v>
                </c:pt>
                <c:pt idx="15">
                  <c:v>4.2090000015093665E-5</c:v>
                </c:pt>
                <c:pt idx="16">
                  <c:v>-6.3790999998403208E-4</c:v>
                </c:pt>
                <c:pt idx="17">
                  <c:v>-2.2390999998478378E-4</c:v>
                </c:pt>
                <c:pt idx="18">
                  <c:v>-3.0909999985340164E-5</c:v>
                </c:pt>
                <c:pt idx="19">
                  <c:v>-1.0590999998427719E-4</c:v>
                </c:pt>
                <c:pt idx="20">
                  <c:v>-1.2129099999853565E-3</c:v>
                </c:pt>
                <c:pt idx="21">
                  <c:v>-1.9909999984690785E-5</c:v>
                </c:pt>
                <c:pt idx="22">
                  <c:v>4.2909000001500885E-4</c:v>
                </c:pt>
                <c:pt idx="23">
                  <c:v>-9.8790999998499274E-4</c:v>
                </c:pt>
                <c:pt idx="24">
                  <c:v>-1.0299099999855343E-3</c:v>
                </c:pt>
                <c:pt idx="25">
                  <c:v>-8.6490999998289908E-4</c:v>
                </c:pt>
                <c:pt idx="26">
                  <c:v>-8.8490999998569464E-4</c:v>
                </c:pt>
                <c:pt idx="27">
                  <c:v>2.9409000001479058E-4</c:v>
                </c:pt>
                <c:pt idx="28">
                  <c:v>7.6509000001578897E-4</c:v>
                </c:pt>
                <c:pt idx="29">
                  <c:v>-3.6890999998462348E-4</c:v>
                </c:pt>
                <c:pt idx="30">
                  <c:v>-2.7490999998391885E-4</c:v>
                </c:pt>
                <c:pt idx="31">
                  <c:v>1.5109000001700679E-4</c:v>
                </c:pt>
                <c:pt idx="32">
                  <c:v>2.8509000001619711E-4</c:v>
                </c:pt>
                <c:pt idx="33">
                  <c:v>-3.9709099999853947E-3</c:v>
                </c:pt>
                <c:pt idx="34">
                  <c:v>-2.398909999985932E-3</c:v>
                </c:pt>
                <c:pt idx="35">
                  <c:v>-9.9890999998564212E-4</c:v>
                </c:pt>
                <c:pt idx="36">
                  <c:v>-6.62909999984862E-4</c:v>
                </c:pt>
                <c:pt idx="37">
                  <c:v>-5.1390999998446318E-4</c:v>
                </c:pt>
                <c:pt idx="38">
                  <c:v>1.6170900000140875E-3</c:v>
                </c:pt>
                <c:pt idx="39">
                  <c:v>8.9609000001544814E-4</c:v>
                </c:pt>
                <c:pt idx="40">
                  <c:v>-6.8909999985322656E-5</c:v>
                </c:pt>
                <c:pt idx="41">
                  <c:v>6.1409000001688696E-4</c:v>
                </c:pt>
                <c:pt idx="42">
                  <c:v>2.4140900000162446E-3</c:v>
                </c:pt>
                <c:pt idx="43">
                  <c:v>2.2020900000150334E-3</c:v>
                </c:pt>
                <c:pt idx="44">
                  <c:v>2.6640900000138856E-3</c:v>
                </c:pt>
                <c:pt idx="45">
                  <c:v>4.6909000001704726E-4</c:v>
                </c:pt>
                <c:pt idx="46">
                  <c:v>-4.5909999982995942E-5</c:v>
                </c:pt>
                <c:pt idx="47">
                  <c:v>5.7509000001587651E-4</c:v>
                </c:pt>
                <c:pt idx="48">
                  <c:v>7.0909000001506683E-4</c:v>
                </c:pt>
                <c:pt idx="49">
                  <c:v>1.5890900000137265E-3</c:v>
                </c:pt>
                <c:pt idx="50">
                  <c:v>2.1409000001426648E-4</c:v>
                </c:pt>
                <c:pt idx="51">
                  <c:v>1.9450900000137494E-3</c:v>
                </c:pt>
                <c:pt idx="52">
                  <c:v>1.6300900000167928E-3</c:v>
                </c:pt>
                <c:pt idx="53">
                  <c:v>1.9770900000146696E-3</c:v>
                </c:pt>
                <c:pt idx="54">
                  <c:v>6.8909000001582399E-4</c:v>
                </c:pt>
                <c:pt idx="55">
                  <c:v>4.070900000137101E-4</c:v>
                </c:pt>
                <c:pt idx="56">
                  <c:v>-3.2490999998557868E-4</c:v>
                </c:pt>
                <c:pt idx="57">
                  <c:v>8.2209000001398636E-4</c:v>
                </c:pt>
                <c:pt idx="58">
                  <c:v>2.2040900000170893E-3</c:v>
                </c:pt>
                <c:pt idx="59">
                  <c:v>2.2690900000164049E-3</c:v>
                </c:pt>
                <c:pt idx="60">
                  <c:v>7.750900000154104E-4</c:v>
                </c:pt>
                <c:pt idx="61">
                  <c:v>1.4100900000144634E-3</c:v>
                </c:pt>
                <c:pt idx="62">
                  <c:v>1.784090000015226E-3</c:v>
                </c:pt>
                <c:pt idx="63">
                  <c:v>2.3110900000169465E-3</c:v>
                </c:pt>
                <c:pt idx="64">
                  <c:v>1.3350900000155264E-3</c:v>
                </c:pt>
                <c:pt idx="65">
                  <c:v>4.5520900000148856E-3</c:v>
                </c:pt>
                <c:pt idx="66">
                  <c:v>3.2009000001664845E-4</c:v>
                </c:pt>
                <c:pt idx="67">
                  <c:v>-8.9890999998587517E-4</c:v>
                </c:pt>
                <c:pt idx="68">
                  <c:v>2.2300900000153945E-3</c:v>
                </c:pt>
                <c:pt idx="69">
                  <c:v>2.1340900000161867E-3</c:v>
                </c:pt>
                <c:pt idx="70">
                  <c:v>1.4010900000158699E-3</c:v>
                </c:pt>
                <c:pt idx="71">
                  <c:v>6.8109000001470577E-4</c:v>
                </c:pt>
                <c:pt idx="72">
                  <c:v>8.5409000001490654E-4</c:v>
                </c:pt>
                <c:pt idx="73">
                  <c:v>-2.3209099999839111E-3</c:v>
                </c:pt>
                <c:pt idx="74">
                  <c:v>6.4409000001575123E-4</c:v>
                </c:pt>
                <c:pt idx="75">
                  <c:v>-4.0890999998310917E-4</c:v>
                </c:pt>
                <c:pt idx="76">
                  <c:v>6.3109000001659865E-4</c:v>
                </c:pt>
                <c:pt idx="77">
                  <c:v>9.4909000001663912E-4</c:v>
                </c:pt>
                <c:pt idx="78">
                  <c:v>-1.5709099999838827E-3</c:v>
                </c:pt>
                <c:pt idx="79">
                  <c:v>1.1260900000138463E-3</c:v>
                </c:pt>
                <c:pt idx="80">
                  <c:v>7.7909000001596951E-4</c:v>
                </c:pt>
                <c:pt idx="81">
                  <c:v>-1.9090999998283564E-4</c:v>
                </c:pt>
                <c:pt idx="82">
                  <c:v>1.0170900000154859E-3</c:v>
                </c:pt>
                <c:pt idx="83">
                  <c:v>4.8209000001619984E-4</c:v>
                </c:pt>
                <c:pt idx="84">
                  <c:v>2.0720900000164022E-3</c:v>
                </c:pt>
                <c:pt idx="85">
                  <c:v>1.5100900000142303E-3</c:v>
                </c:pt>
                <c:pt idx="86">
                  <c:v>2.8170900000148436E-3</c:v>
                </c:pt>
                <c:pt idx="87">
                  <c:v>1.7540900000163617E-3</c:v>
                </c:pt>
                <c:pt idx="88">
                  <c:v>2.7440900000144097E-3</c:v>
                </c:pt>
                <c:pt idx="89">
                  <c:v>2.8470900000137078E-3</c:v>
                </c:pt>
                <c:pt idx="90">
                  <c:v>2.2220900000142763E-3</c:v>
                </c:pt>
                <c:pt idx="91">
                  <c:v>2.1890900000158808E-3</c:v>
                </c:pt>
                <c:pt idx="92">
                  <c:v>2.3250900000171271E-3</c:v>
                </c:pt>
                <c:pt idx="93">
                  <c:v>1.7650900000170111E-3</c:v>
                </c:pt>
                <c:pt idx="94">
                  <c:v>2.2710900000149081E-3</c:v>
                </c:pt>
                <c:pt idx="95">
                  <c:v>2.2570900000147276E-3</c:v>
                </c:pt>
                <c:pt idx="96">
                  <c:v>8.6709000001405911E-4</c:v>
                </c:pt>
                <c:pt idx="97">
                  <c:v>2.1090000014822863E-5</c:v>
                </c:pt>
                <c:pt idx="98">
                  <c:v>1.2690900000151828E-3</c:v>
                </c:pt>
                <c:pt idx="99">
                  <c:v>1.9010900000147046E-3</c:v>
                </c:pt>
                <c:pt idx="100">
                  <c:v>1.4500900000165018E-3</c:v>
                </c:pt>
                <c:pt idx="101">
                  <c:v>9.2540900000166459E-3</c:v>
                </c:pt>
                <c:pt idx="102">
                  <c:v>1.5498090000015452E-2</c:v>
                </c:pt>
                <c:pt idx="103">
                  <c:v>1.9400900000157151E-3</c:v>
                </c:pt>
                <c:pt idx="104">
                  <c:v>2.2170900000162419E-3</c:v>
                </c:pt>
                <c:pt idx="105">
                  <c:v>2.5940900000165357E-3</c:v>
                </c:pt>
                <c:pt idx="106">
                  <c:v>2.1900900000169088E-3</c:v>
                </c:pt>
                <c:pt idx="107">
                  <c:v>1.8450900000139825E-3</c:v>
                </c:pt>
                <c:pt idx="108">
                  <c:v>2.2840900000140607E-3</c:v>
                </c:pt>
                <c:pt idx="109">
                  <c:v>5.9550900000147067E-3</c:v>
                </c:pt>
                <c:pt idx="110">
                  <c:v>2.727090000014698E-3</c:v>
                </c:pt>
                <c:pt idx="111">
                  <c:v>2.7500900000170247E-3</c:v>
                </c:pt>
                <c:pt idx="112">
                  <c:v>1.8450900000139825E-3</c:v>
                </c:pt>
                <c:pt idx="113">
                  <c:v>6.1860900000141328E-3</c:v>
                </c:pt>
                <c:pt idx="114">
                  <c:v>3.3550900000136608E-3</c:v>
                </c:pt>
                <c:pt idx="115">
                  <c:v>2.7170900000150766E-3</c:v>
                </c:pt>
                <c:pt idx="116">
                  <c:v>2.4160900000147478E-3</c:v>
                </c:pt>
                <c:pt idx="117">
                  <c:v>2.2850900000150887E-3</c:v>
                </c:pt>
                <c:pt idx="118">
                  <c:v>5.8009000001391087E-4</c:v>
                </c:pt>
                <c:pt idx="119">
                  <c:v>1.5240900000144109E-3</c:v>
                </c:pt>
                <c:pt idx="120">
                  <c:v>2.5590900000160843E-3</c:v>
                </c:pt>
                <c:pt idx="121">
                  <c:v>2.2900900000166757E-3</c:v>
                </c:pt>
                <c:pt idx="122">
                  <c:v>2.321090000016568E-3</c:v>
                </c:pt>
                <c:pt idx="123">
                  <c:v>4.4080900000160739E-3</c:v>
                </c:pt>
                <c:pt idx="124">
                  <c:v>3.9070900000162112E-3</c:v>
                </c:pt>
                <c:pt idx="125">
                  <c:v>3.8250900000136312E-3</c:v>
                </c:pt>
                <c:pt idx="126">
                  <c:v>2.145090000016836E-3</c:v>
                </c:pt>
                <c:pt idx="127">
                  <c:v>1.4470900000169706E-3</c:v>
                </c:pt>
                <c:pt idx="128">
                  <c:v>2.367090000014116E-3</c:v>
                </c:pt>
                <c:pt idx="129">
                  <c:v>1.5860900000141953E-3</c:v>
                </c:pt>
                <c:pt idx="130">
                  <c:v>3.7260900000148922E-3</c:v>
                </c:pt>
                <c:pt idx="131">
                  <c:v>3.8730900000167878E-3</c:v>
                </c:pt>
                <c:pt idx="132">
                  <c:v>3.8880900000144436E-3</c:v>
                </c:pt>
                <c:pt idx="133">
                  <c:v>7.3320900000162226E-3</c:v>
                </c:pt>
                <c:pt idx="134">
                  <c:v>3.6680900000156669E-3</c:v>
                </c:pt>
                <c:pt idx="135">
                  <c:v>1.709090000016289E-3</c:v>
                </c:pt>
                <c:pt idx="136">
                  <c:v>-1.0490999998324924E-4</c:v>
                </c:pt>
                <c:pt idx="137">
                  <c:v>5.2170900000163556E-3</c:v>
                </c:pt>
                <c:pt idx="138">
                  <c:v>1.8910900000150832E-3</c:v>
                </c:pt>
                <c:pt idx="139">
                  <c:v>2.5270900000151642E-3</c:v>
                </c:pt>
                <c:pt idx="140">
                  <c:v>2.8640900000169722E-3</c:v>
                </c:pt>
                <c:pt idx="141">
                  <c:v>2.8510900000142669E-3</c:v>
                </c:pt>
                <c:pt idx="142">
                  <c:v>2.5600900000171123E-3</c:v>
                </c:pt>
                <c:pt idx="143">
                  <c:v>2.5160900000145148E-3</c:v>
                </c:pt>
                <c:pt idx="144">
                  <c:v>3.1320900000153529E-3</c:v>
                </c:pt>
                <c:pt idx="145">
                  <c:v>2.9710900000168294E-3</c:v>
                </c:pt>
                <c:pt idx="146">
                  <c:v>3.8370900000153085E-3</c:v>
                </c:pt>
                <c:pt idx="147">
                  <c:v>1.9890900000163469E-3</c:v>
                </c:pt>
                <c:pt idx="148">
                  <c:v>2.5120900000139557E-3</c:v>
                </c:pt>
                <c:pt idx="149">
                  <c:v>2.3360900000142237E-3</c:v>
                </c:pt>
                <c:pt idx="150">
                  <c:v>3.0960900000138736E-3</c:v>
                </c:pt>
                <c:pt idx="151">
                  <c:v>2.832090000016052E-3</c:v>
                </c:pt>
                <c:pt idx="152">
                  <c:v>2.7150900000165734E-3</c:v>
                </c:pt>
                <c:pt idx="153">
                  <c:v>2.1860900000163497E-3</c:v>
                </c:pt>
                <c:pt idx="154">
                  <c:v>2.0540900000156626E-3</c:v>
                </c:pt>
                <c:pt idx="155">
                  <c:v>3.9450900000161937E-3</c:v>
                </c:pt>
                <c:pt idx="156">
                  <c:v>3.8020900000148572E-3</c:v>
                </c:pt>
                <c:pt idx="157">
                  <c:v>2.757090000017115E-3</c:v>
                </c:pt>
                <c:pt idx="158">
                  <c:v>2.1360900000146898E-3</c:v>
                </c:pt>
                <c:pt idx="159">
                  <c:v>2.3560900000170193E-3</c:v>
                </c:pt>
                <c:pt idx="160">
                  <c:v>2.727090000014698E-3</c:v>
                </c:pt>
                <c:pt idx="161">
                  <c:v>3.4230900000160602E-3</c:v>
                </c:pt>
                <c:pt idx="162">
                  <c:v>3.288090000015842E-3</c:v>
                </c:pt>
                <c:pt idx="163">
                  <c:v>1.627090000013709E-3</c:v>
                </c:pt>
                <c:pt idx="164">
                  <c:v>2.7820900000143922E-3</c:v>
                </c:pt>
                <c:pt idx="165">
                  <c:v>2.7860900000149513E-3</c:v>
                </c:pt>
                <c:pt idx="166">
                  <c:v>4.1460900000167555E-3</c:v>
                </c:pt>
                <c:pt idx="167">
                  <c:v>1.9960900000164372E-3</c:v>
                </c:pt>
                <c:pt idx="168">
                  <c:v>1.3670900000164465E-3</c:v>
                </c:pt>
                <c:pt idx="169">
                  <c:v>1.1870900000161555E-3</c:v>
                </c:pt>
                <c:pt idx="170">
                  <c:v>3.3009000001626987E-4</c:v>
                </c:pt>
                <c:pt idx="171">
                  <c:v>1.9560900000143988E-3</c:v>
                </c:pt>
                <c:pt idx="172">
                  <c:v>2.5360900000137576E-3</c:v>
                </c:pt>
                <c:pt idx="173">
                  <c:v>2.5850900000143895E-3</c:v>
                </c:pt>
                <c:pt idx="174">
                  <c:v>7.8109000001447271E-4</c:v>
                </c:pt>
                <c:pt idx="175">
                  <c:v>-3.9990999998451571E-4</c:v>
                </c:pt>
                <c:pt idx="176">
                  <c:v>3.0020900000167217E-3</c:v>
                </c:pt>
                <c:pt idx="177">
                  <c:v>4.0900000151111726E-6</c:v>
                </c:pt>
                <c:pt idx="178">
                  <c:v>4.2509000001444974E-4</c:v>
                </c:pt>
                <c:pt idx="179">
                  <c:v>2.5360900000137576E-3</c:v>
                </c:pt>
                <c:pt idx="180">
                  <c:v>3.0690900000145405E-3</c:v>
                </c:pt>
                <c:pt idx="181">
                  <c:v>1.9910900000148501E-3</c:v>
                </c:pt>
                <c:pt idx="182">
                  <c:v>8.590900000164936E-4</c:v>
                </c:pt>
                <c:pt idx="183">
                  <c:v>-4.0990999998413713E-4</c:v>
                </c:pt>
                <c:pt idx="184">
                  <c:v>3.690900000137276E-4</c:v>
                </c:pt>
                <c:pt idx="185">
                  <c:v>-6.2390999998385155E-4</c:v>
                </c:pt>
                <c:pt idx="186">
                  <c:v>-1.4729099999861717E-3</c:v>
                </c:pt>
                <c:pt idx="187">
                  <c:v>-2.0289099999857285E-3</c:v>
                </c:pt>
                <c:pt idx="188">
                  <c:v>-2.9569099999839921E-3</c:v>
                </c:pt>
                <c:pt idx="189">
                  <c:v>-4.716909999984864E-3</c:v>
                </c:pt>
                <c:pt idx="190">
                  <c:v>-4.9319099999856064E-3</c:v>
                </c:pt>
                <c:pt idx="191">
                  <c:v>-4.2699099999836676E-3</c:v>
                </c:pt>
                <c:pt idx="192">
                  <c:v>-5.0569099999862033E-3</c:v>
                </c:pt>
                <c:pt idx="193">
                  <c:v>-4.2359099999842442E-3</c:v>
                </c:pt>
                <c:pt idx="194">
                  <c:v>-4.9369099999836408E-3</c:v>
                </c:pt>
                <c:pt idx="195">
                  <c:v>-6.3789099999844723E-3</c:v>
                </c:pt>
                <c:pt idx="196">
                  <c:v>-7.2149099999840871E-3</c:v>
                </c:pt>
                <c:pt idx="197">
                  <c:v>-7.0939099999840494E-3</c:v>
                </c:pt>
                <c:pt idx="198">
                  <c:v>-7.4649099999852808E-3</c:v>
                </c:pt>
                <c:pt idx="199">
                  <c:v>-7.3019099999847015E-3</c:v>
                </c:pt>
                <c:pt idx="200">
                  <c:v>-6.5559099999852322E-3</c:v>
                </c:pt>
                <c:pt idx="201">
                  <c:v>-6.5709099999828879E-3</c:v>
                </c:pt>
                <c:pt idx="202">
                  <c:v>-6.3139099999851567E-3</c:v>
                </c:pt>
                <c:pt idx="203">
                  <c:v>-6.884909999985922E-3</c:v>
                </c:pt>
                <c:pt idx="204">
                  <c:v>-7.1709099999850423E-3</c:v>
                </c:pt>
                <c:pt idx="205">
                  <c:v>-4.431909999983219E-3</c:v>
                </c:pt>
                <c:pt idx="206">
                  <c:v>-4.5989099999843575E-3</c:v>
                </c:pt>
                <c:pt idx="207">
                  <c:v>-7.6029099999850303E-3</c:v>
                </c:pt>
                <c:pt idx="208">
                  <c:v>-7.7859099999848524E-3</c:v>
                </c:pt>
                <c:pt idx="209">
                  <c:v>-7.0519099999835078E-3</c:v>
                </c:pt>
                <c:pt idx="210">
                  <c:v>-6.8139099999839914E-3</c:v>
                </c:pt>
                <c:pt idx="211">
                  <c:v>-5.1299099999830844E-3</c:v>
                </c:pt>
                <c:pt idx="212">
                  <c:v>-3.668909999984038E-3</c:v>
                </c:pt>
                <c:pt idx="213">
                  <c:v>-4.361909999985869E-3</c:v>
                </c:pt>
                <c:pt idx="214">
                  <c:v>-4.3499099999841917E-3</c:v>
                </c:pt>
                <c:pt idx="215">
                  <c:v>-4.2249099999835948E-3</c:v>
                </c:pt>
                <c:pt idx="216">
                  <c:v>-4.9289099999860753E-3</c:v>
                </c:pt>
                <c:pt idx="217">
                  <c:v>-4.4069099999859418E-3</c:v>
                </c:pt>
                <c:pt idx="218">
                  <c:v>-3.2959099999843033E-3</c:v>
                </c:pt>
                <c:pt idx="219">
                  <c:v>-2.1019099999861623E-3</c:v>
                </c:pt>
                <c:pt idx="220">
                  <c:v>-4.0959099999859916E-3</c:v>
                </c:pt>
                <c:pt idx="221">
                  <c:v>-4.0549099999829252E-3</c:v>
                </c:pt>
                <c:pt idx="222">
                  <c:v>-3.8289099999850862E-3</c:v>
                </c:pt>
                <c:pt idx="223">
                  <c:v>-3.0639099999838493E-3</c:v>
                </c:pt>
                <c:pt idx="224">
                  <c:v>-4.5009099999830937E-3</c:v>
                </c:pt>
                <c:pt idx="225">
                  <c:v>-2.4439099999860048E-3</c:v>
                </c:pt>
                <c:pt idx="226">
                  <c:v>-3.7459099999850309E-3</c:v>
                </c:pt>
                <c:pt idx="227">
                  <c:v>5.0090000016211889E-5</c:v>
                </c:pt>
                <c:pt idx="228">
                  <c:v>-2.8389099999834855E-3</c:v>
                </c:pt>
                <c:pt idx="229">
                  <c:v>-5.0569099999862033E-3</c:v>
                </c:pt>
                <c:pt idx="230">
                  <c:v>-2.5039099999837333E-3</c:v>
                </c:pt>
                <c:pt idx="231">
                  <c:v>-2.2499099999855332E-3</c:v>
                </c:pt>
                <c:pt idx="232">
                  <c:v>-2.625909999984799E-3</c:v>
                </c:pt>
                <c:pt idx="233">
                  <c:v>-2.8799099999829991E-3</c:v>
                </c:pt>
                <c:pt idx="234">
                  <c:v>-3.289909999985241E-3</c:v>
                </c:pt>
                <c:pt idx="235">
                  <c:v>-3.2709099999834734E-3</c:v>
                </c:pt>
                <c:pt idx="236">
                  <c:v>-1.6449099999853445E-3</c:v>
                </c:pt>
                <c:pt idx="237">
                  <c:v>-2.0209099999846103E-3</c:v>
                </c:pt>
                <c:pt idx="238">
                  <c:v>-2.8469099999846037E-3</c:v>
                </c:pt>
                <c:pt idx="239">
                  <c:v>-2.754909999985955E-3</c:v>
                </c:pt>
                <c:pt idx="240">
                  <c:v>-2.5539099999853931E-3</c:v>
                </c:pt>
                <c:pt idx="241">
                  <c:v>-3.3469099999834384E-3</c:v>
                </c:pt>
                <c:pt idx="242">
                  <c:v>-3.290909999986269E-3</c:v>
                </c:pt>
                <c:pt idx="243">
                  <c:v>-3.086909999986176E-3</c:v>
                </c:pt>
                <c:pt idx="244">
                  <c:v>-3.0689099999854363E-3</c:v>
                </c:pt>
                <c:pt idx="245">
                  <c:v>-3.0389099999830194E-3</c:v>
                </c:pt>
                <c:pt idx="246">
                  <c:v>-2.0359099999858188E-3</c:v>
                </c:pt>
                <c:pt idx="247">
                  <c:v>-2.7359099999841874E-3</c:v>
                </c:pt>
                <c:pt idx="248">
                  <c:v>-6.2089099999838027E-3</c:v>
                </c:pt>
                <c:pt idx="249">
                  <c:v>-3.1469099999839045E-3</c:v>
                </c:pt>
                <c:pt idx="250">
                  <c:v>-3.2069099999851858E-3</c:v>
                </c:pt>
                <c:pt idx="251">
                  <c:v>-1.862909999985618E-3</c:v>
                </c:pt>
                <c:pt idx="252">
                  <c:v>-1.9419099999851142E-3</c:v>
                </c:pt>
                <c:pt idx="253">
                  <c:v>-1.197909999984148E-3</c:v>
                </c:pt>
                <c:pt idx="254">
                  <c:v>-3.0949099999837415E-3</c:v>
                </c:pt>
                <c:pt idx="255">
                  <c:v>-9.3390999998632651E-4</c:v>
                </c:pt>
                <c:pt idx="256">
                  <c:v>-2.1149099999853149E-3</c:v>
                </c:pt>
                <c:pt idx="257">
                  <c:v>-1.3779099999844391E-3</c:v>
                </c:pt>
                <c:pt idx="258">
                  <c:v>-2.649909999984601E-3</c:v>
                </c:pt>
                <c:pt idx="259">
                  <c:v>-2.4069099999834975E-3</c:v>
                </c:pt>
                <c:pt idx="260">
                  <c:v>-1.0009099999841453E-3</c:v>
                </c:pt>
                <c:pt idx="261">
                  <c:v>-2.4939099999841119E-3</c:v>
                </c:pt>
                <c:pt idx="262">
                  <c:v>-2.3059099999862553E-3</c:v>
                </c:pt>
                <c:pt idx="263">
                  <c:v>-1.8889099999839232E-3</c:v>
                </c:pt>
                <c:pt idx="264">
                  <c:v>-2.3439099999862378E-3</c:v>
                </c:pt>
                <c:pt idx="265">
                  <c:v>-1.1099099999860584E-3</c:v>
                </c:pt>
                <c:pt idx="266">
                  <c:v>-1.4589099999859911E-3</c:v>
                </c:pt>
                <c:pt idx="267">
                  <c:v>-2.6349099999833925E-3</c:v>
                </c:pt>
                <c:pt idx="268">
                  <c:v>-4.024909999984061E-3</c:v>
                </c:pt>
                <c:pt idx="269">
                  <c:v>-3.2469099999836715E-3</c:v>
                </c:pt>
                <c:pt idx="270">
                  <c:v>-5.5390999998294888E-4</c:v>
                </c:pt>
                <c:pt idx="271">
                  <c:v>-6.6990999998495226E-4</c:v>
                </c:pt>
                <c:pt idx="272">
                  <c:v>-2.0959099999835473E-3</c:v>
                </c:pt>
                <c:pt idx="273">
                  <c:v>-1.5659099999858483E-3</c:v>
                </c:pt>
                <c:pt idx="274">
                  <c:v>3.3909000001486334E-4</c:v>
                </c:pt>
                <c:pt idx="275">
                  <c:v>-7.1090999998446591E-4</c:v>
                </c:pt>
                <c:pt idx="276">
                  <c:v>-1.4199099999849807E-3</c:v>
                </c:pt>
                <c:pt idx="277">
                  <c:v>-2.6019099999849971E-3</c:v>
                </c:pt>
                <c:pt idx="278">
                  <c:v>-4.8059099999839816E-3</c:v>
                </c:pt>
                <c:pt idx="279">
                  <c:v>-3.8399099999857356E-3</c:v>
                </c:pt>
                <c:pt idx="280">
                  <c:v>-3.9739099999849259E-3</c:v>
                </c:pt>
                <c:pt idx="281">
                  <c:v>-2.1999099999838734E-3</c:v>
                </c:pt>
                <c:pt idx="282">
                  <c:v>-2.5559099999838963E-3</c:v>
                </c:pt>
                <c:pt idx="283">
                  <c:v>-2.0359099999858188E-3</c:v>
                </c:pt>
                <c:pt idx="284">
                  <c:v>-9.299099999857674E-4</c:v>
                </c:pt>
                <c:pt idx="285">
                  <c:v>-9.1590999998558686E-4</c:v>
                </c:pt>
                <c:pt idx="286">
                  <c:v>-5.4699099999844236E-3</c:v>
                </c:pt>
                <c:pt idx="287">
                  <c:v>-8.3990999998562188E-4</c:v>
                </c:pt>
                <c:pt idx="288">
                  <c:v>-1.2829099999862592E-3</c:v>
                </c:pt>
                <c:pt idx="289">
                  <c:v>-1.454909999985432E-3</c:v>
                </c:pt>
                <c:pt idx="290">
                  <c:v>-2.7989099999849998E-3</c:v>
                </c:pt>
                <c:pt idx="291">
                  <c:v>-2.5119099999848515E-3</c:v>
                </c:pt>
                <c:pt idx="292">
                  <c:v>-6.6990999998495226E-4</c:v>
                </c:pt>
                <c:pt idx="293">
                  <c:v>-1.2829099999862592E-3</c:v>
                </c:pt>
                <c:pt idx="294">
                  <c:v>-1.3709099999843488E-3</c:v>
                </c:pt>
                <c:pt idx="295">
                  <c:v>-5.5590999998500479E-4</c:v>
                </c:pt>
                <c:pt idx="296">
                  <c:v>-1.9590999998442271E-4</c:v>
                </c:pt>
                <c:pt idx="297">
                  <c:v>-1.1209099999831551E-3</c:v>
                </c:pt>
                <c:pt idx="298">
                  <c:v>1.0050900000138085E-3</c:v>
                </c:pt>
                <c:pt idx="299">
                  <c:v>-6.6890999998392431E-4</c:v>
                </c:pt>
                <c:pt idx="300">
                  <c:v>-7.5990999998509778E-4</c:v>
                </c:pt>
                <c:pt idx="301">
                  <c:v>-2.6299099999853581E-3</c:v>
                </c:pt>
                <c:pt idx="302">
                  <c:v>-1.0449099999831901E-3</c:v>
                </c:pt>
                <c:pt idx="303">
                  <c:v>-3.4909999985899276E-5</c:v>
                </c:pt>
                <c:pt idx="304">
                  <c:v>-7.5909999985412924E-5</c:v>
                </c:pt>
                <c:pt idx="305">
                  <c:v>-1.2909999984600518E-5</c:v>
                </c:pt>
                <c:pt idx="306">
                  <c:v>3.4760900000136985E-3</c:v>
                </c:pt>
                <c:pt idx="307">
                  <c:v>-6.1090999998469897E-4</c:v>
                </c:pt>
                <c:pt idx="308">
                  <c:v>-1.1099099999860584E-3</c:v>
                </c:pt>
                <c:pt idx="309">
                  <c:v>2.0509000001567301E-4</c:v>
                </c:pt>
                <c:pt idx="310">
                  <c:v>-1.7009099999860666E-3</c:v>
                </c:pt>
                <c:pt idx="311">
                  <c:v>6.9090000014426778E-5</c:v>
                </c:pt>
                <c:pt idx="312">
                  <c:v>9.7090000014787847E-5</c:v>
                </c:pt>
                <c:pt idx="313">
                  <c:v>6.3109000001659865E-4</c:v>
                </c:pt>
                <c:pt idx="314">
                  <c:v>-7.0090999998484449E-4</c:v>
                </c:pt>
                <c:pt idx="315">
                  <c:v>2.909090000017045E-3</c:v>
                </c:pt>
                <c:pt idx="316">
                  <c:v>2.0900900000171418E-3</c:v>
                </c:pt>
                <c:pt idx="317">
                  <c:v>6.0090000015833311E-5</c:v>
                </c:pt>
                <c:pt idx="318">
                  <c:v>-7.2290999998614325E-4</c:v>
                </c:pt>
                <c:pt idx="319">
                  <c:v>-1.1889099999855546E-3</c:v>
                </c:pt>
                <c:pt idx="320">
                  <c:v>-1.8159099999834893E-3</c:v>
                </c:pt>
                <c:pt idx="321">
                  <c:v>1.0909000001646518E-4</c:v>
                </c:pt>
                <c:pt idx="322">
                  <c:v>1.2709000001365212E-4</c:v>
                </c:pt>
                <c:pt idx="323">
                  <c:v>-1.6459099999863724E-3</c:v>
                </c:pt>
                <c:pt idx="324">
                  <c:v>-2.7719099999856667E-3</c:v>
                </c:pt>
                <c:pt idx="325">
                  <c:v>-1.3159099999846546E-3</c:v>
                </c:pt>
                <c:pt idx="326">
                  <c:v>2.9070900000149891E-3</c:v>
                </c:pt>
                <c:pt idx="327">
                  <c:v>-5.599099999855639E-4</c:v>
                </c:pt>
                <c:pt idx="328">
                  <c:v>-1.7999099999848056E-3</c:v>
                </c:pt>
                <c:pt idx="329">
                  <c:v>1.109000001520144E-5</c:v>
                </c:pt>
                <c:pt idx="330">
                  <c:v>-1.5029099999850359E-3</c:v>
                </c:pt>
                <c:pt idx="331">
                  <c:v>-7.8790999998545885E-4</c:v>
                </c:pt>
                <c:pt idx="332">
                  <c:v>-9.1390999998353095E-4</c:v>
                </c:pt>
                <c:pt idx="333">
                  <c:v>-5.8790999998592497E-4</c:v>
                </c:pt>
                <c:pt idx="334">
                  <c:v>1.9300900000160937E-3</c:v>
                </c:pt>
                <c:pt idx="335">
                  <c:v>1.557090000016359E-3</c:v>
                </c:pt>
                <c:pt idx="336">
                  <c:v>3.2909000001524191E-4</c:v>
                </c:pt>
                <c:pt idx="337">
                  <c:v>1.0010900000168022E-3</c:v>
                </c:pt>
                <c:pt idx="338">
                  <c:v>-5.4990999998594248E-4</c:v>
                </c:pt>
                <c:pt idx="339">
                  <c:v>7.2209000001421941E-4</c:v>
                </c:pt>
                <c:pt idx="340">
                  <c:v>1.3009000001673598E-4</c:v>
                </c:pt>
                <c:pt idx="341">
                  <c:v>-5.7290999998471648E-4</c:v>
                </c:pt>
                <c:pt idx="342">
                  <c:v>3.04090000014412E-4</c:v>
                </c:pt>
                <c:pt idx="343">
                  <c:v>-2.5590999998570396E-4</c:v>
                </c:pt>
                <c:pt idx="344">
                  <c:v>5.6409000001522713E-4</c:v>
                </c:pt>
                <c:pt idx="345">
                  <c:v>8.5209000001640334E-4</c:v>
                </c:pt>
                <c:pt idx="346">
                  <c:v>1.5220900000159077E-3</c:v>
                </c:pt>
                <c:pt idx="347">
                  <c:v>1.1740900000170029E-3</c:v>
                </c:pt>
                <c:pt idx="348">
                  <c:v>-3.159099999834325E-4</c:v>
                </c:pt>
                <c:pt idx="349">
                  <c:v>-1.7479099999846426E-3</c:v>
                </c:pt>
                <c:pt idx="350">
                  <c:v>-1.5490999998490906E-4</c:v>
                </c:pt>
                <c:pt idx="351">
                  <c:v>8.9509000001442018E-4</c:v>
                </c:pt>
                <c:pt idx="352">
                  <c:v>2.3510900000154322E-3</c:v>
                </c:pt>
                <c:pt idx="353">
                  <c:v>2.4140900000162446E-3</c:v>
                </c:pt>
                <c:pt idx="354">
                  <c:v>1.8800900000144338E-3</c:v>
                </c:pt>
                <c:pt idx="355">
                  <c:v>1.5010900000156369E-3</c:v>
                </c:pt>
                <c:pt idx="356">
                  <c:v>1.9220900000149754E-3</c:v>
                </c:pt>
                <c:pt idx="357">
                  <c:v>1.7210900000144136E-3</c:v>
                </c:pt>
                <c:pt idx="358">
                  <c:v>9.7609000001597224E-4</c:v>
                </c:pt>
                <c:pt idx="359">
                  <c:v>3.4560900000144557E-3</c:v>
                </c:pt>
                <c:pt idx="360">
                  <c:v>1.7340900000171189E-3</c:v>
                </c:pt>
                <c:pt idx="361">
                  <c:v>8.2909000001407662E-4</c:v>
                </c:pt>
                <c:pt idx="362">
                  <c:v>-2.2989099999861651E-3</c:v>
                </c:pt>
                <c:pt idx="363">
                  <c:v>-5.090999998458301E-5</c:v>
                </c:pt>
                <c:pt idx="364">
                  <c:v>1.7110900000147922E-3</c:v>
                </c:pt>
                <c:pt idx="365">
                  <c:v>1.1810900000170932E-3</c:v>
                </c:pt>
                <c:pt idx="366">
                  <c:v>1.1970900000157769E-3</c:v>
                </c:pt>
                <c:pt idx="367">
                  <c:v>-4.1390999998469624E-4</c:v>
                </c:pt>
                <c:pt idx="368">
                  <c:v>-7.5909999985412924E-5</c:v>
                </c:pt>
                <c:pt idx="369">
                  <c:v>-2.8790999998307143E-4</c:v>
                </c:pt>
                <c:pt idx="370">
                  <c:v>1.4500900000165018E-3</c:v>
                </c:pt>
                <c:pt idx="371">
                  <c:v>3.3510900000166544E-3</c:v>
                </c:pt>
                <c:pt idx="372">
                  <c:v>4.4750900000138927E-3</c:v>
                </c:pt>
                <c:pt idx="373">
                  <c:v>4.7209000001657841E-4</c:v>
                </c:pt>
                <c:pt idx="374">
                  <c:v>1.5990900000169006E-3</c:v>
                </c:pt>
                <c:pt idx="375">
                  <c:v>1.4470900000169706E-3</c:v>
                </c:pt>
                <c:pt idx="376">
                  <c:v>-7.6890999998369125E-4</c:v>
                </c:pt>
                <c:pt idx="377">
                  <c:v>3.0200900000139086E-3</c:v>
                </c:pt>
                <c:pt idx="378">
                  <c:v>2.0210900000137144E-3</c:v>
                </c:pt>
                <c:pt idx="379">
                  <c:v>1.6150900000155843E-3</c:v>
                </c:pt>
                <c:pt idx="380">
                  <c:v>1.7350900000145941E-3</c:v>
                </c:pt>
                <c:pt idx="381">
                  <c:v>3.1109000001450227E-4</c:v>
                </c:pt>
                <c:pt idx="382">
                  <c:v>1.7110900000147922E-3</c:v>
                </c:pt>
                <c:pt idx="383">
                  <c:v>1.3340900000144984E-3</c:v>
                </c:pt>
                <c:pt idx="384">
                  <c:v>3.288090000015842E-3</c:v>
                </c:pt>
                <c:pt idx="385">
                  <c:v>1.6650900000136915E-3</c:v>
                </c:pt>
                <c:pt idx="386">
                  <c:v>2.8390900000161423E-3</c:v>
                </c:pt>
                <c:pt idx="387">
                  <c:v>2.5350900000162824E-3</c:v>
                </c:pt>
                <c:pt idx="388">
                  <c:v>-3.5909999983374519E-5</c:v>
                </c:pt>
                <c:pt idx="389">
                  <c:v>2.140090000015249E-3</c:v>
                </c:pt>
                <c:pt idx="390">
                  <c:v>2.1020900000152665E-3</c:v>
                </c:pt>
                <c:pt idx="391">
                  <c:v>6.9009000001685195E-4</c:v>
                </c:pt>
                <c:pt idx="392">
                  <c:v>1.1850900000140996E-3</c:v>
                </c:pt>
                <c:pt idx="393">
                  <c:v>1.3460900000161757E-3</c:v>
                </c:pt>
                <c:pt idx="394">
                  <c:v>2.2270900000158633E-3</c:v>
                </c:pt>
                <c:pt idx="395">
                  <c:v>2.7610900000141214E-3</c:v>
                </c:pt>
                <c:pt idx="396">
                  <c:v>2.1090900000153567E-3</c:v>
                </c:pt>
                <c:pt idx="397">
                  <c:v>9.410900000155209E-4</c:v>
                </c:pt>
                <c:pt idx="398">
                  <c:v>1.3870900000156894E-3</c:v>
                </c:pt>
                <c:pt idx="399">
                  <c:v>7.4909000001710524E-4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Sheet2!$D$3</c:f>
              <c:strCache>
                <c:ptCount val="1"/>
                <c:pt idx="0">
                  <c:v>ｚ3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Sheet2!$A$4:$A$403</c:f>
              <c:numCache>
                <c:formatCode>General</c:formatCode>
                <c:ptCount val="4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</c:numCache>
            </c:numRef>
          </c:xVal>
          <c:yVal>
            <c:numRef>
              <c:f>Sheet2!$D$4:$D$403</c:f>
              <c:numCache>
                <c:formatCode>General</c:formatCode>
                <c:ptCount val="400"/>
                <c:pt idx="0">
                  <c:v>1.811277500010533E-3</c:v>
                </c:pt>
                <c:pt idx="1">
                  <c:v>-6.7224999895643123E-6</c:v>
                </c:pt>
                <c:pt idx="2">
                  <c:v>2.2882775000105937E-3</c:v>
                </c:pt>
                <c:pt idx="3">
                  <c:v>-1.246722499988806E-3</c:v>
                </c:pt>
                <c:pt idx="4">
                  <c:v>1.450277500008923E-3</c:v>
                </c:pt>
                <c:pt idx="5">
                  <c:v>3.9627750000903461E-4</c:v>
                </c:pt>
                <c:pt idx="6">
                  <c:v>-4.8672249998915618E-4</c:v>
                </c:pt>
                <c:pt idx="7">
                  <c:v>-1.6757224999892628E-3</c:v>
                </c:pt>
                <c:pt idx="8">
                  <c:v>-5.6672249998968027E-4</c:v>
                </c:pt>
                <c:pt idx="9">
                  <c:v>5.0727750000945093E-4</c:v>
                </c:pt>
                <c:pt idx="10">
                  <c:v>5.8227750000838796E-4</c:v>
                </c:pt>
                <c:pt idx="11">
                  <c:v>6.9327750000880428E-4</c:v>
                </c:pt>
                <c:pt idx="12">
                  <c:v>-1.6472249998855659E-4</c:v>
                </c:pt>
                <c:pt idx="13">
                  <c:v>-6.0372249998863481E-4</c:v>
                </c:pt>
                <c:pt idx="14">
                  <c:v>4.8827750001123604E-4</c:v>
                </c:pt>
                <c:pt idx="15">
                  <c:v>3.9127750001100026E-4</c:v>
                </c:pt>
                <c:pt idx="16">
                  <c:v>4.4527750000966648E-4</c:v>
                </c:pt>
                <c:pt idx="17">
                  <c:v>8.1327750001136678E-4</c:v>
                </c:pt>
                <c:pt idx="18">
                  <c:v>1.5277500008181732E-5</c:v>
                </c:pt>
                <c:pt idx="19">
                  <c:v>2.9727750001029563E-4</c:v>
                </c:pt>
                <c:pt idx="20">
                  <c:v>4.7627750000955871E-4</c:v>
                </c:pt>
                <c:pt idx="21">
                  <c:v>8.3527750000911283E-4</c:v>
                </c:pt>
                <c:pt idx="22">
                  <c:v>1.0272775000110812E-3</c:v>
                </c:pt>
                <c:pt idx="23">
                  <c:v>-1.5997224999892978E-3</c:v>
                </c:pt>
                <c:pt idx="24">
                  <c:v>1.8612775000086401E-3</c:v>
                </c:pt>
                <c:pt idx="25">
                  <c:v>3.3422775000104821E-3</c:v>
                </c:pt>
                <c:pt idx="26">
                  <c:v>1.3027750000915717E-4</c:v>
                </c:pt>
                <c:pt idx="27">
                  <c:v>4.322775000105139E-4</c:v>
                </c:pt>
                <c:pt idx="28">
                  <c:v>1.1127750001094228E-4</c:v>
                </c:pt>
                <c:pt idx="29">
                  <c:v>-2.115722499990369E-3</c:v>
                </c:pt>
                <c:pt idx="30">
                  <c:v>-8.5372249998982852E-4</c:v>
                </c:pt>
                <c:pt idx="31">
                  <c:v>3.3772775000109334E-3</c:v>
                </c:pt>
                <c:pt idx="32">
                  <c:v>2.4152775000096938E-3</c:v>
                </c:pt>
                <c:pt idx="33">
                  <c:v>2.5812775000098043E-3</c:v>
                </c:pt>
                <c:pt idx="34">
                  <c:v>1.3602775000087775E-3</c:v>
                </c:pt>
                <c:pt idx="35">
                  <c:v>6.9822775000112358E-3</c:v>
                </c:pt>
                <c:pt idx="36">
                  <c:v>2.4622775000082697E-3</c:v>
                </c:pt>
                <c:pt idx="37">
                  <c:v>2.3027750000892411E-4</c:v>
                </c:pt>
                <c:pt idx="38">
                  <c:v>-3.3772249998875736E-4</c:v>
                </c:pt>
                <c:pt idx="39">
                  <c:v>-1.5097224999891523E-3</c:v>
                </c:pt>
                <c:pt idx="40">
                  <c:v>3.9527750001155937E-4</c:v>
                </c:pt>
                <c:pt idx="41">
                  <c:v>2.1782775000112053E-3</c:v>
                </c:pt>
                <c:pt idx="42">
                  <c:v>1.4612775000095723E-3</c:v>
                </c:pt>
                <c:pt idx="43">
                  <c:v>2.3527750001051118E-4</c:v>
                </c:pt>
                <c:pt idx="44">
                  <c:v>3.2012775000112015E-3</c:v>
                </c:pt>
                <c:pt idx="45">
                  <c:v>2.5962775000110128E-3</c:v>
                </c:pt>
                <c:pt idx="46">
                  <c:v>2.3782775000107392E-3</c:v>
                </c:pt>
                <c:pt idx="47">
                  <c:v>1.608277500011468E-3</c:v>
                </c:pt>
                <c:pt idx="48">
                  <c:v>6.1662775000108638E-3</c:v>
                </c:pt>
                <c:pt idx="49">
                  <c:v>2.5327750001125082E-4</c:v>
                </c:pt>
                <c:pt idx="50">
                  <c:v>1.2562775000084514E-3</c:v>
                </c:pt>
                <c:pt idx="51">
                  <c:v>2.6432775000095887E-3</c:v>
                </c:pt>
                <c:pt idx="52">
                  <c:v>1.7312775000100089E-3</c:v>
                </c:pt>
                <c:pt idx="53">
                  <c:v>1.1532775000091533E-3</c:v>
                </c:pt>
                <c:pt idx="54">
                  <c:v>1.531277500010475E-3</c:v>
                </c:pt>
                <c:pt idx="55">
                  <c:v>2.8862775000106922E-3</c:v>
                </c:pt>
                <c:pt idx="56">
                  <c:v>3.0222775000083857E-3</c:v>
                </c:pt>
                <c:pt idx="57">
                  <c:v>1.4252775000116458E-3</c:v>
                </c:pt>
                <c:pt idx="58">
                  <c:v>4.6127750000835022E-4</c:v>
                </c:pt>
                <c:pt idx="59">
                  <c:v>4.5277500010598715E-5</c:v>
                </c:pt>
                <c:pt idx="60">
                  <c:v>3.5827750000905212E-4</c:v>
                </c:pt>
                <c:pt idx="61">
                  <c:v>1.1972775000081981E-3</c:v>
                </c:pt>
                <c:pt idx="62">
                  <c:v>5.7727750001035361E-4</c:v>
                </c:pt>
                <c:pt idx="63">
                  <c:v>1.5582775000098081E-3</c:v>
                </c:pt>
                <c:pt idx="64">
                  <c:v>1.0672775000095669E-3</c:v>
                </c:pt>
                <c:pt idx="65">
                  <c:v>2.3462775000098191E-3</c:v>
                </c:pt>
                <c:pt idx="66">
                  <c:v>3.9832775000085974E-3</c:v>
                </c:pt>
                <c:pt idx="67">
                  <c:v>-4.6372249999038218E-4</c:v>
                </c:pt>
                <c:pt idx="68">
                  <c:v>1.4872775000114302E-3</c:v>
                </c:pt>
                <c:pt idx="69">
                  <c:v>-1.6487224999899297E-3</c:v>
                </c:pt>
                <c:pt idx="70">
                  <c:v>-1.7507224999917526E-3</c:v>
                </c:pt>
                <c:pt idx="71">
                  <c:v>1.3322775000084164E-3</c:v>
                </c:pt>
                <c:pt idx="72">
                  <c:v>2.8002775000111058E-3</c:v>
                </c:pt>
                <c:pt idx="73">
                  <c:v>-6.0172249999013161E-4</c:v>
                </c:pt>
                <c:pt idx="74">
                  <c:v>6.3327750001107574E-4</c:v>
                </c:pt>
                <c:pt idx="75">
                  <c:v>3.7227750000923265E-4</c:v>
                </c:pt>
                <c:pt idx="76">
                  <c:v>2.9632775000116851E-3</c:v>
                </c:pt>
                <c:pt idx="77">
                  <c:v>2.8822775000101331E-3</c:v>
                </c:pt>
                <c:pt idx="78">
                  <c:v>6.4527750000920037E-4</c:v>
                </c:pt>
                <c:pt idx="79">
                  <c:v>1.6982775000116135E-3</c:v>
                </c:pt>
                <c:pt idx="80">
                  <c:v>6.2027750000837045E-4</c:v>
                </c:pt>
                <c:pt idx="81">
                  <c:v>1.0272775000110812E-3</c:v>
                </c:pt>
                <c:pt idx="82">
                  <c:v>1.1412775000110287E-3</c:v>
                </c:pt>
                <c:pt idx="83">
                  <c:v>6.9827750001039135E-4</c:v>
                </c:pt>
                <c:pt idx="84">
                  <c:v>1.9922775000082993E-3</c:v>
                </c:pt>
                <c:pt idx="85">
                  <c:v>1.4162775000094996E-3</c:v>
                </c:pt>
                <c:pt idx="86">
                  <c:v>1.8732775000103175E-3</c:v>
                </c:pt>
                <c:pt idx="87">
                  <c:v>1.682277500009377E-3</c:v>
                </c:pt>
                <c:pt idx="88">
                  <c:v>1.6372775000093043E-3</c:v>
                </c:pt>
                <c:pt idx="89">
                  <c:v>1.275277500010219E-3</c:v>
                </c:pt>
                <c:pt idx="90">
                  <c:v>1.6652775000096653E-3</c:v>
                </c:pt>
                <c:pt idx="91">
                  <c:v>1.7462775000112174E-3</c:v>
                </c:pt>
                <c:pt idx="92">
                  <c:v>2.5832775000083075E-3</c:v>
                </c:pt>
                <c:pt idx="93">
                  <c:v>3.0472775000092156E-3</c:v>
                </c:pt>
                <c:pt idx="94">
                  <c:v>4.4912775000085503E-3</c:v>
                </c:pt>
                <c:pt idx="95">
                  <c:v>3.4382775000096899E-3</c:v>
                </c:pt>
                <c:pt idx="96">
                  <c:v>3.1672775000082254E-3</c:v>
                </c:pt>
                <c:pt idx="97">
                  <c:v>1.0762775000081604E-3</c:v>
                </c:pt>
                <c:pt idx="98">
                  <c:v>2.8262775000094109E-3</c:v>
                </c:pt>
                <c:pt idx="99">
                  <c:v>3.5372775000084289E-3</c:v>
                </c:pt>
                <c:pt idx="100">
                  <c:v>2.1832775000092397E-3</c:v>
                </c:pt>
                <c:pt idx="101">
                  <c:v>1.630277500009214E-3</c:v>
                </c:pt>
                <c:pt idx="102">
                  <c:v>3.646277500010342E-3</c:v>
                </c:pt>
                <c:pt idx="103">
                  <c:v>3.5812775000110264E-3</c:v>
                </c:pt>
                <c:pt idx="104">
                  <c:v>2.0052775000110046E-3</c:v>
                </c:pt>
                <c:pt idx="105">
                  <c:v>3.9932775000082188E-3</c:v>
                </c:pt>
                <c:pt idx="106">
                  <c:v>7.4262775000093484E-3</c:v>
                </c:pt>
                <c:pt idx="107">
                  <c:v>5.0032775000090624E-3</c:v>
                </c:pt>
                <c:pt idx="108">
                  <c:v>6.3562775000107763E-3</c:v>
                </c:pt>
                <c:pt idx="109">
                  <c:v>2.9102775000104941E-3</c:v>
                </c:pt>
                <c:pt idx="110">
                  <c:v>3.3852775000084989E-3</c:v>
                </c:pt>
                <c:pt idx="111">
                  <c:v>3.3312775000098327E-3</c:v>
                </c:pt>
                <c:pt idx="112">
                  <c:v>4.153277500009267E-3</c:v>
                </c:pt>
                <c:pt idx="113">
                  <c:v>4.5972775000109323E-3</c:v>
                </c:pt>
                <c:pt idx="114">
                  <c:v>3.0362775000085662E-3</c:v>
                </c:pt>
                <c:pt idx="115">
                  <c:v>3.6352775000096926E-3</c:v>
                </c:pt>
                <c:pt idx="116">
                  <c:v>3.6152775000104498E-3</c:v>
                </c:pt>
                <c:pt idx="117">
                  <c:v>8.5592775000087329E-3</c:v>
                </c:pt>
                <c:pt idx="118">
                  <c:v>5.074277500010993E-3</c:v>
                </c:pt>
                <c:pt idx="119">
                  <c:v>2.9372775000098272E-3</c:v>
                </c:pt>
                <c:pt idx="120">
                  <c:v>4.356277500008332E-3</c:v>
                </c:pt>
                <c:pt idx="121">
                  <c:v>2.0232775000081915E-3</c:v>
                </c:pt>
                <c:pt idx="122">
                  <c:v>4.101277500009104E-3</c:v>
                </c:pt>
                <c:pt idx="123">
                  <c:v>5.5182775000091056E-3</c:v>
                </c:pt>
                <c:pt idx="124">
                  <c:v>3.8342775000081986E-3</c:v>
                </c:pt>
                <c:pt idx="125">
                  <c:v>-3.4372249999137239E-4</c:v>
                </c:pt>
                <c:pt idx="126">
                  <c:v>2.1612775000114937E-3</c:v>
                </c:pt>
                <c:pt idx="127">
                  <c:v>6.4332775000082165E-3</c:v>
                </c:pt>
                <c:pt idx="128">
                  <c:v>4.7232775000090044E-3</c:v>
                </c:pt>
                <c:pt idx="129">
                  <c:v>2.8402775000095914E-3</c:v>
                </c:pt>
                <c:pt idx="130">
                  <c:v>2.5102775000114264E-3</c:v>
                </c:pt>
                <c:pt idx="131">
                  <c:v>2.2012775000099793E-3</c:v>
                </c:pt>
                <c:pt idx="132">
                  <c:v>3.5632775000102868E-3</c:v>
                </c:pt>
                <c:pt idx="133">
                  <c:v>3.0182775000113793E-3</c:v>
                </c:pt>
                <c:pt idx="134">
                  <c:v>2.7612775000100953E-3</c:v>
                </c:pt>
                <c:pt idx="135">
                  <c:v>2.55127750001094E-3</c:v>
                </c:pt>
                <c:pt idx="136">
                  <c:v>2.3972775000089541E-3</c:v>
                </c:pt>
                <c:pt idx="137">
                  <c:v>5.5692775000082406E-3</c:v>
                </c:pt>
                <c:pt idx="138">
                  <c:v>3.9722775000115007E-3</c:v>
                </c:pt>
                <c:pt idx="139">
                  <c:v>2.5962775000110128E-3</c:v>
                </c:pt>
                <c:pt idx="140">
                  <c:v>2.7812775000093382E-3</c:v>
                </c:pt>
                <c:pt idx="141">
                  <c:v>2.9182775000116123E-3</c:v>
                </c:pt>
                <c:pt idx="142">
                  <c:v>3.0762775000106046E-3</c:v>
                </c:pt>
                <c:pt idx="143">
                  <c:v>3.1002775000104066E-3</c:v>
                </c:pt>
                <c:pt idx="144">
                  <c:v>3.186277500009993E-3</c:v>
                </c:pt>
                <c:pt idx="145">
                  <c:v>3.081277500008639E-3</c:v>
                </c:pt>
                <c:pt idx="146">
                  <c:v>2.417277500008197E-3</c:v>
                </c:pt>
                <c:pt idx="147">
                  <c:v>5.3622775000086165E-3</c:v>
                </c:pt>
                <c:pt idx="148">
                  <c:v>5.2692775000089398E-3</c:v>
                </c:pt>
                <c:pt idx="149">
                  <c:v>3.4412775000092211E-3</c:v>
                </c:pt>
                <c:pt idx="150">
                  <c:v>2.4262775000103431E-3</c:v>
                </c:pt>
                <c:pt idx="151">
                  <c:v>2.3952775000104509E-3</c:v>
                </c:pt>
                <c:pt idx="152">
                  <c:v>1.8652775000091992E-3</c:v>
                </c:pt>
                <c:pt idx="153">
                  <c:v>3.6512775000083764E-3</c:v>
                </c:pt>
                <c:pt idx="154">
                  <c:v>5.2662775000094086E-3</c:v>
                </c:pt>
                <c:pt idx="155">
                  <c:v>2.7722775000107447E-3</c:v>
                </c:pt>
                <c:pt idx="156">
                  <c:v>1.4082775000083814E-3</c:v>
                </c:pt>
                <c:pt idx="157">
                  <c:v>2.4912775000096588E-3</c:v>
                </c:pt>
                <c:pt idx="158">
                  <c:v>1.2562775000084514E-3</c:v>
                </c:pt>
                <c:pt idx="159">
                  <c:v>1.5182775000113224E-3</c:v>
                </c:pt>
                <c:pt idx="160">
                  <c:v>1.5162775000092665E-3</c:v>
                </c:pt>
                <c:pt idx="161">
                  <c:v>3.2072775000102638E-3</c:v>
                </c:pt>
                <c:pt idx="162">
                  <c:v>1.4682775000096626E-3</c:v>
                </c:pt>
                <c:pt idx="163">
                  <c:v>2.0862775000090039E-3</c:v>
                </c:pt>
                <c:pt idx="164">
                  <c:v>5.2132775000082177E-3</c:v>
                </c:pt>
                <c:pt idx="165">
                  <c:v>3.5602775000107556E-3</c:v>
                </c:pt>
                <c:pt idx="166">
                  <c:v>2.4912775000096588E-3</c:v>
                </c:pt>
                <c:pt idx="167">
                  <c:v>1.0762775000081604E-3</c:v>
                </c:pt>
                <c:pt idx="168">
                  <c:v>1.4312775000107081E-3</c:v>
                </c:pt>
                <c:pt idx="169">
                  <c:v>-6.1722499989258495E-5</c:v>
                </c:pt>
                <c:pt idx="170">
                  <c:v>9.5277500008705829E-5</c:v>
                </c:pt>
                <c:pt idx="171">
                  <c:v>9.9027750000857395E-4</c:v>
                </c:pt>
                <c:pt idx="172">
                  <c:v>1.2102775000109034E-3</c:v>
                </c:pt>
                <c:pt idx="173">
                  <c:v>2.6432775000095887E-3</c:v>
                </c:pt>
                <c:pt idx="174">
                  <c:v>1.5062775000096451E-3</c:v>
                </c:pt>
                <c:pt idx="175">
                  <c:v>1.0382775000081779E-3</c:v>
                </c:pt>
                <c:pt idx="176">
                  <c:v>9.5627750000915057E-4</c:v>
                </c:pt>
                <c:pt idx="177">
                  <c:v>-1.8857224999884181E-3</c:v>
                </c:pt>
                <c:pt idx="178">
                  <c:v>-8.9372249998831421E-4</c:v>
                </c:pt>
                <c:pt idx="179">
                  <c:v>-9.0172249998943244E-4</c:v>
                </c:pt>
                <c:pt idx="180">
                  <c:v>-2.6187224999887349E-3</c:v>
                </c:pt>
                <c:pt idx="181">
                  <c:v>-1.9797224999891228E-3</c:v>
                </c:pt>
                <c:pt idx="182">
                  <c:v>-3.8497224999893831E-3</c:v>
                </c:pt>
                <c:pt idx="183">
                  <c:v>-2.8807224999916059E-3</c:v>
                </c:pt>
                <c:pt idx="184">
                  <c:v>-1.449172249999009E-2</c:v>
                </c:pt>
                <c:pt idx="185">
                  <c:v>-3.747722499991113E-3</c:v>
                </c:pt>
                <c:pt idx="186">
                  <c:v>-6.4007224999897971E-3</c:v>
                </c:pt>
                <c:pt idx="187">
                  <c:v>-7.7067224999893824E-3</c:v>
                </c:pt>
                <c:pt idx="188">
                  <c:v>-8.0467224999907216E-3</c:v>
                </c:pt>
                <c:pt idx="189">
                  <c:v>-1.0141722499991346E-2</c:v>
                </c:pt>
                <c:pt idx="190">
                  <c:v>-6.9607224999899131E-3</c:v>
                </c:pt>
                <c:pt idx="191">
                  <c:v>-9.9317224999886378E-3</c:v>
                </c:pt>
                <c:pt idx="192">
                  <c:v>-4.9977224999899761E-3</c:v>
                </c:pt>
                <c:pt idx="193">
                  <c:v>-4.4707224999918083E-3</c:v>
                </c:pt>
                <c:pt idx="194">
                  <c:v>-5.6487224999912655E-3</c:v>
                </c:pt>
                <c:pt idx="195">
                  <c:v>-6.2307224999891275E-3</c:v>
                </c:pt>
                <c:pt idx="196">
                  <c:v>-5.3647224999906484E-3</c:v>
                </c:pt>
                <c:pt idx="197">
                  <c:v>-4.5277224999900056E-3</c:v>
                </c:pt>
                <c:pt idx="198">
                  <c:v>-7.2047224999884918E-3</c:v>
                </c:pt>
                <c:pt idx="199">
                  <c:v>-5.3347224999917842E-3</c:v>
                </c:pt>
                <c:pt idx="200">
                  <c:v>-8.7557224999912364E-3</c:v>
                </c:pt>
                <c:pt idx="201">
                  <c:v>-6.193722499990173E-3</c:v>
                </c:pt>
                <c:pt idx="202">
                  <c:v>-4.7747224999916682E-3</c:v>
                </c:pt>
                <c:pt idx="203">
                  <c:v>-4.9637224999905527E-3</c:v>
                </c:pt>
                <c:pt idx="204">
                  <c:v>-5.6377224999906161E-3</c:v>
                </c:pt>
                <c:pt idx="205">
                  <c:v>-4.0147224999884656E-3</c:v>
                </c:pt>
                <c:pt idx="206">
                  <c:v>-6.1157224999917048E-3</c:v>
                </c:pt>
                <c:pt idx="207">
                  <c:v>2.8472775000096817E-3</c:v>
                </c:pt>
                <c:pt idx="208">
                  <c:v>-4.1287224999884131E-3</c:v>
                </c:pt>
                <c:pt idx="209">
                  <c:v>-4.8637224999907858E-3</c:v>
                </c:pt>
                <c:pt idx="210">
                  <c:v>-3.9627224999918553E-3</c:v>
                </c:pt>
                <c:pt idx="211">
                  <c:v>-4.2857224999899302E-3</c:v>
                </c:pt>
                <c:pt idx="212">
                  <c:v>-3.5007224999894504E-3</c:v>
                </c:pt>
                <c:pt idx="213">
                  <c:v>-4.2707224999887217E-3</c:v>
                </c:pt>
                <c:pt idx="214">
                  <c:v>-4.9427224999902819E-3</c:v>
                </c:pt>
                <c:pt idx="215">
                  <c:v>-1.8007224999898597E-3</c:v>
                </c:pt>
                <c:pt idx="216">
                  <c:v>-4.9237224999885143E-3</c:v>
                </c:pt>
                <c:pt idx="217">
                  <c:v>-3.7907224999891298E-3</c:v>
                </c:pt>
                <c:pt idx="218">
                  <c:v>-5.0197224999912748E-3</c:v>
                </c:pt>
                <c:pt idx="219">
                  <c:v>-4.4277224999902387E-3</c:v>
                </c:pt>
                <c:pt idx="220">
                  <c:v>-6.0857224999892878E-3</c:v>
                </c:pt>
                <c:pt idx="221">
                  <c:v>-4.969722499989615E-3</c:v>
                </c:pt>
                <c:pt idx="222">
                  <c:v>-3.6027224999912733E-3</c:v>
                </c:pt>
                <c:pt idx="223">
                  <c:v>-3.3657224999892321E-3</c:v>
                </c:pt>
                <c:pt idx="224">
                  <c:v>-3.5737224999898842E-3</c:v>
                </c:pt>
                <c:pt idx="225">
                  <c:v>-2.448722499991618E-3</c:v>
                </c:pt>
                <c:pt idx="226">
                  <c:v>-3.8377224999912585E-3</c:v>
                </c:pt>
                <c:pt idx="227">
                  <c:v>-2.5727224999911869E-3</c:v>
                </c:pt>
                <c:pt idx="228">
                  <c:v>-2.7007224999913149E-3</c:v>
                </c:pt>
                <c:pt idx="229">
                  <c:v>-4.1747224999895138E-3</c:v>
                </c:pt>
                <c:pt idx="230">
                  <c:v>-3.437722499988638E-3</c:v>
                </c:pt>
                <c:pt idx="231">
                  <c:v>-2.244722499991525E-3</c:v>
                </c:pt>
                <c:pt idx="232">
                  <c:v>-4.0677224999896566E-3</c:v>
                </c:pt>
                <c:pt idx="233">
                  <c:v>-3.3607224999911978E-3</c:v>
                </c:pt>
                <c:pt idx="234">
                  <c:v>-1.9907224999897721E-3</c:v>
                </c:pt>
                <c:pt idx="235">
                  <c:v>-3.7047224999895434E-3</c:v>
                </c:pt>
                <c:pt idx="236">
                  <c:v>-3.5037224999889816E-3</c:v>
                </c:pt>
                <c:pt idx="237">
                  <c:v>-3.7527224999891473E-3</c:v>
                </c:pt>
                <c:pt idx="238">
                  <c:v>-2.7287224999916759E-3</c:v>
                </c:pt>
                <c:pt idx="239">
                  <c:v>-1.6387224999903083E-3</c:v>
                </c:pt>
                <c:pt idx="240">
                  <c:v>-1.7557224999897869E-3</c:v>
                </c:pt>
                <c:pt idx="241">
                  <c:v>-2.3207224999914899E-3</c:v>
                </c:pt>
                <c:pt idx="242">
                  <c:v>-3.0207224999898585E-3</c:v>
                </c:pt>
                <c:pt idx="243">
                  <c:v>-4.2097224999899652E-3</c:v>
                </c:pt>
                <c:pt idx="244">
                  <c:v>-1.5957224999887387E-3</c:v>
                </c:pt>
                <c:pt idx="245">
                  <c:v>-1.4957224999889718E-3</c:v>
                </c:pt>
                <c:pt idx="246">
                  <c:v>-1.708722499991211E-3</c:v>
                </c:pt>
                <c:pt idx="247">
                  <c:v>-2.5137224999909336E-3</c:v>
                </c:pt>
                <c:pt idx="248">
                  <c:v>-2.9677224999886676E-3</c:v>
                </c:pt>
                <c:pt idx="249">
                  <c:v>-1.1177224999912028E-3</c:v>
                </c:pt>
                <c:pt idx="250">
                  <c:v>-2.575722499990718E-3</c:v>
                </c:pt>
                <c:pt idx="251">
                  <c:v>-7.5172249999155838E-4</c:v>
                </c:pt>
                <c:pt idx="252">
                  <c:v>-2.7107224999909363E-3</c:v>
                </c:pt>
                <c:pt idx="253">
                  <c:v>-3.4772249998837879E-4</c:v>
                </c:pt>
                <c:pt idx="254">
                  <c:v>-7.7672249998883558E-4</c:v>
                </c:pt>
                <c:pt idx="255">
                  <c:v>-1.8137224999890122E-3</c:v>
                </c:pt>
                <c:pt idx="256">
                  <c:v>-1.3972249999127939E-4</c:v>
                </c:pt>
                <c:pt idx="257">
                  <c:v>-2.4687224999908608E-3</c:v>
                </c:pt>
                <c:pt idx="258">
                  <c:v>-1.6257224999911557E-3</c:v>
                </c:pt>
                <c:pt idx="259">
                  <c:v>-4.533722499989068E-3</c:v>
                </c:pt>
                <c:pt idx="260">
                  <c:v>-3.6207224999884602E-3</c:v>
                </c:pt>
                <c:pt idx="261">
                  <c:v>-2.1077224999892508E-3</c:v>
                </c:pt>
                <c:pt idx="262">
                  <c:v>-4.0757224999907748E-3</c:v>
                </c:pt>
                <c:pt idx="263">
                  <c:v>-3.2497224999907814E-3</c:v>
                </c:pt>
                <c:pt idx="264">
                  <c:v>-2.5827224999908083E-3</c:v>
                </c:pt>
                <c:pt idx="265">
                  <c:v>-3.367722499991288E-3</c:v>
                </c:pt>
                <c:pt idx="266">
                  <c:v>-2.2697224999888022E-3</c:v>
                </c:pt>
                <c:pt idx="267">
                  <c:v>-2.2747224999903892E-3</c:v>
                </c:pt>
                <c:pt idx="268">
                  <c:v>-1.2367224999891846E-3</c:v>
                </c:pt>
                <c:pt idx="269">
                  <c:v>-1.0027224999902273E-3</c:v>
                </c:pt>
                <c:pt idx="270">
                  <c:v>-6.187224999898433E-4</c:v>
                </c:pt>
                <c:pt idx="271">
                  <c:v>-2.8337224999894772E-3</c:v>
                </c:pt>
                <c:pt idx="272">
                  <c:v>-2.9027224999893519E-3</c:v>
                </c:pt>
                <c:pt idx="273">
                  <c:v>-2.4827224999910413E-3</c:v>
                </c:pt>
                <c:pt idx="274">
                  <c:v>-7.0172249998989855E-4</c:v>
                </c:pt>
                <c:pt idx="275">
                  <c:v>-7.5372249999006158E-4</c:v>
                </c:pt>
                <c:pt idx="276">
                  <c:v>6.4527750000920037E-4</c:v>
                </c:pt>
                <c:pt idx="277">
                  <c:v>-1.2387224999912405E-3</c:v>
                </c:pt>
                <c:pt idx="278">
                  <c:v>-2.3287224999890554E-3</c:v>
                </c:pt>
                <c:pt idx="279">
                  <c:v>1.4622775000106003E-3</c:v>
                </c:pt>
                <c:pt idx="280">
                  <c:v>-8.1372249999134283E-4</c:v>
                </c:pt>
                <c:pt idx="281">
                  <c:v>-2.5447224999908258E-3</c:v>
                </c:pt>
                <c:pt idx="282">
                  <c:v>-2.3287224999890554E-3</c:v>
                </c:pt>
                <c:pt idx="283">
                  <c:v>-2.2247224999887294E-3</c:v>
                </c:pt>
                <c:pt idx="284">
                  <c:v>5.5277500010220137E-5</c:v>
                </c:pt>
                <c:pt idx="285">
                  <c:v>-1.9547224999918456E-3</c:v>
                </c:pt>
                <c:pt idx="286">
                  <c:v>-1.9627224999894111E-3</c:v>
                </c:pt>
                <c:pt idx="287">
                  <c:v>-3.1457224999904554E-3</c:v>
                </c:pt>
                <c:pt idx="288">
                  <c:v>-2.6007224999915479E-3</c:v>
                </c:pt>
                <c:pt idx="289">
                  <c:v>-6.1972249999087126E-4</c:v>
                </c:pt>
                <c:pt idx="290">
                  <c:v>2.3222775000100171E-3</c:v>
                </c:pt>
                <c:pt idx="291">
                  <c:v>5.0027750000936066E-4</c:v>
                </c:pt>
                <c:pt idx="292">
                  <c:v>-2.0437224999909631E-3</c:v>
                </c:pt>
                <c:pt idx="293">
                  <c:v>-4.1427224999885937E-3</c:v>
                </c:pt>
                <c:pt idx="294">
                  <c:v>-2.2707224999898301E-3</c:v>
                </c:pt>
                <c:pt idx="295">
                  <c:v>-1.3177224999907367E-3</c:v>
                </c:pt>
                <c:pt idx="296">
                  <c:v>-2.114722499989341E-3</c:v>
                </c:pt>
                <c:pt idx="297">
                  <c:v>-1.9807224999901507E-3</c:v>
                </c:pt>
                <c:pt idx="298">
                  <c:v>3.2527750001065669E-4</c:v>
                </c:pt>
                <c:pt idx="299">
                  <c:v>-1.958722499988852E-3</c:v>
                </c:pt>
                <c:pt idx="300">
                  <c:v>2.1352775000096358E-3</c:v>
                </c:pt>
                <c:pt idx="301">
                  <c:v>1.4662775000111594E-3</c:v>
                </c:pt>
                <c:pt idx="302">
                  <c:v>8.1627750001089794E-4</c:v>
                </c:pt>
                <c:pt idx="303">
                  <c:v>-5.1272249999101405E-4</c:v>
                </c:pt>
                <c:pt idx="304">
                  <c:v>-5.5672249999005885E-4</c:v>
                </c:pt>
                <c:pt idx="305">
                  <c:v>-6.417224999886173E-4</c:v>
                </c:pt>
                <c:pt idx="306">
                  <c:v>-1.4887224999888815E-3</c:v>
                </c:pt>
                <c:pt idx="307">
                  <c:v>-8.7172249999056817E-4</c:v>
                </c:pt>
                <c:pt idx="308">
                  <c:v>-2.1877224999897749E-3</c:v>
                </c:pt>
                <c:pt idx="309">
                  <c:v>-7.9772249998910638E-4</c:v>
                </c:pt>
                <c:pt idx="310">
                  <c:v>-1.5747224999884679E-3</c:v>
                </c:pt>
                <c:pt idx="311">
                  <c:v>-1.8957224999915923E-3</c:v>
                </c:pt>
                <c:pt idx="312">
                  <c:v>-1.3537224999886632E-3</c:v>
                </c:pt>
                <c:pt idx="313">
                  <c:v>-2.2707224999898301E-3</c:v>
                </c:pt>
                <c:pt idx="314">
                  <c:v>2.6277500008831112E-5</c:v>
                </c:pt>
                <c:pt idx="315">
                  <c:v>-8.3722499990557253E-5</c:v>
                </c:pt>
                <c:pt idx="316">
                  <c:v>-2.0377224999883481E-3</c:v>
                </c:pt>
                <c:pt idx="317">
                  <c:v>7.4727750001102322E-4</c:v>
                </c:pt>
                <c:pt idx="318">
                  <c:v>-2.5772249999178598E-4</c:v>
                </c:pt>
                <c:pt idx="319">
                  <c:v>3.390277500010086E-3</c:v>
                </c:pt>
                <c:pt idx="320">
                  <c:v>1.6712775000087277E-3</c:v>
                </c:pt>
                <c:pt idx="321">
                  <c:v>-2.2487224999885314E-3</c:v>
                </c:pt>
                <c:pt idx="322">
                  <c:v>-9.0372249999148835E-4</c:v>
                </c:pt>
                <c:pt idx="323">
                  <c:v>-1.6207224999895686E-3</c:v>
                </c:pt>
                <c:pt idx="324">
                  <c:v>9.3827750000841093E-4</c:v>
                </c:pt>
                <c:pt idx="325">
                  <c:v>1.0672775000095669E-3</c:v>
                </c:pt>
                <c:pt idx="326">
                  <c:v>-8.9722499989619564E-5</c:v>
                </c:pt>
                <c:pt idx="327">
                  <c:v>-2.1722499990772803E-5</c:v>
                </c:pt>
                <c:pt idx="328">
                  <c:v>1.0062775000108104E-3</c:v>
                </c:pt>
                <c:pt idx="329">
                  <c:v>1.6972775000105855E-3</c:v>
                </c:pt>
                <c:pt idx="330">
                  <c:v>5.0627750000842298E-4</c:v>
                </c:pt>
                <c:pt idx="331">
                  <c:v>-9.5672249998912662E-4</c:v>
                </c:pt>
                <c:pt idx="332">
                  <c:v>-8.9172249998981101E-4</c:v>
                </c:pt>
                <c:pt idx="333">
                  <c:v>-5.8472249999041992E-4</c:v>
                </c:pt>
                <c:pt idx="334">
                  <c:v>-1.3067224999900873E-3</c:v>
                </c:pt>
                <c:pt idx="335">
                  <c:v>-3.0872249999092105E-4</c:v>
                </c:pt>
                <c:pt idx="336">
                  <c:v>-3.0477224999891916E-3</c:v>
                </c:pt>
                <c:pt idx="337">
                  <c:v>6.7277500008344759E-5</c:v>
                </c:pt>
                <c:pt idx="338">
                  <c:v>-1.3872249999025144E-4</c:v>
                </c:pt>
                <c:pt idx="339">
                  <c:v>4.0227750001164964E-4</c:v>
                </c:pt>
                <c:pt idx="340">
                  <c:v>9.1727750000814012E-4</c:v>
                </c:pt>
                <c:pt idx="341">
                  <c:v>1.2052775000093163E-3</c:v>
                </c:pt>
                <c:pt idx="342">
                  <c:v>8.5827750001143954E-4</c:v>
                </c:pt>
                <c:pt idx="343">
                  <c:v>1.1352775000084137E-3</c:v>
                </c:pt>
                <c:pt idx="344">
                  <c:v>-6.7224999895643123E-6</c:v>
                </c:pt>
                <c:pt idx="345">
                  <c:v>1.2902775000114275E-3</c:v>
                </c:pt>
                <c:pt idx="346">
                  <c:v>3.5627750001054892E-4</c:v>
                </c:pt>
                <c:pt idx="347">
                  <c:v>2.3662775000090619E-3</c:v>
                </c:pt>
                <c:pt idx="348">
                  <c:v>1.0152775000094039E-3</c:v>
                </c:pt>
                <c:pt idx="349">
                  <c:v>-1.0637224999889838E-3</c:v>
                </c:pt>
                <c:pt idx="350">
                  <c:v>6.2827750000948868E-4</c:v>
                </c:pt>
                <c:pt idx="351">
                  <c:v>7.7227750000830042E-4</c:v>
                </c:pt>
                <c:pt idx="352">
                  <c:v>2.4127750000957349E-4</c:v>
                </c:pt>
                <c:pt idx="353">
                  <c:v>9.5277500008705829E-5</c:v>
                </c:pt>
                <c:pt idx="354">
                  <c:v>-1.3272249999118912E-4</c:v>
                </c:pt>
                <c:pt idx="355">
                  <c:v>8.1627750001089794E-4</c:v>
                </c:pt>
                <c:pt idx="356">
                  <c:v>7.032775000084257E-4</c:v>
                </c:pt>
                <c:pt idx="357">
                  <c:v>-2.27722499989369E-4</c:v>
                </c:pt>
                <c:pt idx="358">
                  <c:v>-3.0872249999092105E-4</c:v>
                </c:pt>
                <c:pt idx="359">
                  <c:v>9.3827750000841093E-4</c:v>
                </c:pt>
                <c:pt idx="360">
                  <c:v>3.9127750001100026E-4</c:v>
                </c:pt>
                <c:pt idx="361">
                  <c:v>3.4027750000831247E-4</c:v>
                </c:pt>
                <c:pt idx="362">
                  <c:v>3.3127750000971901E-4</c:v>
                </c:pt>
                <c:pt idx="363">
                  <c:v>3.6827750000867354E-4</c:v>
                </c:pt>
                <c:pt idx="364">
                  <c:v>-6.2172249998937446E-4</c:v>
                </c:pt>
                <c:pt idx="365">
                  <c:v>1.1572775000097124E-3</c:v>
                </c:pt>
                <c:pt idx="366">
                  <c:v>4.9627750000880155E-4</c:v>
                </c:pt>
                <c:pt idx="367">
                  <c:v>-1.0027224999902273E-3</c:v>
                </c:pt>
                <c:pt idx="368">
                  <c:v>5.4027750001139907E-4</c:v>
                </c:pt>
                <c:pt idx="369">
                  <c:v>5.1827750001010031E-4</c:v>
                </c:pt>
                <c:pt idx="370">
                  <c:v>6.822775000081549E-4</c:v>
                </c:pt>
                <c:pt idx="371">
                  <c:v>-4.297224999909588E-4</c:v>
                </c:pt>
                <c:pt idx="372">
                  <c:v>6.6327750000994001E-4</c:v>
                </c:pt>
                <c:pt idx="373">
                  <c:v>3.3627750001130607E-4</c:v>
                </c:pt>
                <c:pt idx="374">
                  <c:v>-2.5172249998917096E-4</c:v>
                </c:pt>
                <c:pt idx="375">
                  <c:v>9.7827750001044933E-4</c:v>
                </c:pt>
                <c:pt idx="376">
                  <c:v>2.3672775000100899E-3</c:v>
                </c:pt>
                <c:pt idx="377">
                  <c:v>1.9762775000096156E-3</c:v>
                </c:pt>
                <c:pt idx="378">
                  <c:v>1.8672775000112551E-3</c:v>
                </c:pt>
                <c:pt idx="379">
                  <c:v>7.5227750000905758E-4</c:v>
                </c:pt>
                <c:pt idx="380">
                  <c:v>1.0672775000095669E-3</c:v>
                </c:pt>
                <c:pt idx="381">
                  <c:v>4.2027750000883657E-4</c:v>
                </c:pt>
                <c:pt idx="382">
                  <c:v>4.4127750000910737E-4</c:v>
                </c:pt>
                <c:pt idx="383">
                  <c:v>1.5212775000108536E-3</c:v>
                </c:pt>
                <c:pt idx="384">
                  <c:v>1.5227750001045592E-4</c:v>
                </c:pt>
                <c:pt idx="385">
                  <c:v>-9.4722499991206632E-5</c:v>
                </c:pt>
                <c:pt idx="386">
                  <c:v>2.4502775000101451E-3</c:v>
                </c:pt>
                <c:pt idx="387">
                  <c:v>2.3052775000103054E-3</c:v>
                </c:pt>
                <c:pt idx="388">
                  <c:v>2.650277500009679E-3</c:v>
                </c:pt>
                <c:pt idx="389">
                  <c:v>5.8277500009751293E-5</c:v>
                </c:pt>
                <c:pt idx="390">
                  <c:v>1.6277500009209689E-5</c:v>
                </c:pt>
                <c:pt idx="391">
                  <c:v>1.1782775000099832E-3</c:v>
                </c:pt>
                <c:pt idx="392">
                  <c:v>-1.9007224999896266E-3</c:v>
                </c:pt>
                <c:pt idx="393">
                  <c:v>1.0562775000089175E-3</c:v>
                </c:pt>
                <c:pt idx="394">
                  <c:v>3.6627750001017034E-4</c:v>
                </c:pt>
                <c:pt idx="395">
                  <c:v>7.9627750001165509E-4</c:v>
                </c:pt>
                <c:pt idx="396">
                  <c:v>1.4612775000095723E-3</c:v>
                </c:pt>
                <c:pt idx="397">
                  <c:v>8.9327750000833817E-4</c:v>
                </c:pt>
                <c:pt idx="398">
                  <c:v>-1.5672249999099108E-4</c:v>
                </c:pt>
                <c:pt idx="399">
                  <c:v>1.6812775000083491E-3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Sheet2!$E$3</c:f>
              <c:strCache>
                <c:ptCount val="1"/>
                <c:pt idx="0">
                  <c:v>ｚ4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Sheet2!$A$4:$A$403</c:f>
              <c:numCache>
                <c:formatCode>General</c:formatCode>
                <c:ptCount val="4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</c:numCache>
            </c:numRef>
          </c:xVal>
          <c:yVal>
            <c:numRef>
              <c:f>Sheet2!$E$4:$E$403</c:f>
              <c:numCache>
                <c:formatCode>General</c:formatCode>
                <c:ptCount val="400"/>
                <c:pt idx="0">
                  <c:v>9.8388499999302326E-4</c:v>
                </c:pt>
                <c:pt idx="1">
                  <c:v>-1.3701150000073881E-3</c:v>
                </c:pt>
                <c:pt idx="2">
                  <c:v>-3.1851150000079542E-3</c:v>
                </c:pt>
                <c:pt idx="3">
                  <c:v>-1.1115000006611808E-5</c:v>
                </c:pt>
                <c:pt idx="4">
                  <c:v>1.3518849999911708E-3</c:v>
                </c:pt>
                <c:pt idx="5">
                  <c:v>2.5798849999922879E-3</c:v>
                </c:pt>
                <c:pt idx="6">
                  <c:v>-1.1611500000796582E-4</c:v>
                </c:pt>
                <c:pt idx="7">
                  <c:v>1.3388499999322789E-4</c:v>
                </c:pt>
                <c:pt idx="8">
                  <c:v>2.7758849999912627E-3</c:v>
                </c:pt>
                <c:pt idx="9">
                  <c:v>1.5588499999097394E-4</c:v>
                </c:pt>
                <c:pt idx="10">
                  <c:v>-4.3621150000063835E-3</c:v>
                </c:pt>
                <c:pt idx="11">
                  <c:v>3.208849999936092E-4</c:v>
                </c:pt>
                <c:pt idx="12">
                  <c:v>9.2188499999323881E-4</c:v>
                </c:pt>
                <c:pt idx="13">
                  <c:v>7.2188499999370492E-4</c:v>
                </c:pt>
                <c:pt idx="14">
                  <c:v>7.8688499999302053E-4</c:v>
                </c:pt>
                <c:pt idx="15">
                  <c:v>1.6948849999920412E-3</c:v>
                </c:pt>
                <c:pt idx="16">
                  <c:v>8.0488499999376018E-4</c:v>
                </c:pt>
                <c:pt idx="17">
                  <c:v>1.2888499999164083E-4</c:v>
                </c:pt>
                <c:pt idx="18">
                  <c:v>1.1988499999304736E-4</c:v>
                </c:pt>
                <c:pt idx="19">
                  <c:v>5.498849999909794E-4</c:v>
                </c:pt>
                <c:pt idx="20">
                  <c:v>8.3088499999206533E-4</c:v>
                </c:pt>
                <c:pt idx="21">
                  <c:v>3.7888499999283454E-4</c:v>
                </c:pt>
                <c:pt idx="22">
                  <c:v>-2.2111500000931983E-4</c:v>
                </c:pt>
                <c:pt idx="23">
                  <c:v>-1.2161150000089549E-3</c:v>
                </c:pt>
                <c:pt idx="24">
                  <c:v>2.5358849999932431E-3</c:v>
                </c:pt>
                <c:pt idx="25">
                  <c:v>2.6748849999904678E-3</c:v>
                </c:pt>
                <c:pt idx="26">
                  <c:v>1.3618849999907923E-3</c:v>
                </c:pt>
                <c:pt idx="27">
                  <c:v>7.2188499999370492E-4</c:v>
                </c:pt>
                <c:pt idx="28">
                  <c:v>1.1638849999933143E-3</c:v>
                </c:pt>
                <c:pt idx="29">
                  <c:v>3.7148849999937283E-3</c:v>
                </c:pt>
                <c:pt idx="30">
                  <c:v>2.4648849999913125E-3</c:v>
                </c:pt>
                <c:pt idx="31">
                  <c:v>9.7588499999190503E-4</c:v>
                </c:pt>
                <c:pt idx="32">
                  <c:v>3.1788499999052533E-4</c:v>
                </c:pt>
                <c:pt idx="33">
                  <c:v>4.1988499999234818E-4</c:v>
                </c:pt>
                <c:pt idx="34">
                  <c:v>1.0138849999918875E-3</c:v>
                </c:pt>
                <c:pt idx="35">
                  <c:v>1.5108849999911911E-3</c:v>
                </c:pt>
                <c:pt idx="36">
                  <c:v>2.4138849999921774E-3</c:v>
                </c:pt>
                <c:pt idx="37">
                  <c:v>1.5898849999906872E-3</c:v>
                </c:pt>
                <c:pt idx="38">
                  <c:v>2.8988849999933564E-3</c:v>
                </c:pt>
                <c:pt idx="39">
                  <c:v>3.4488849999938509E-3</c:v>
                </c:pt>
                <c:pt idx="40">
                  <c:v>2.8758849999910296E-3</c:v>
                </c:pt>
                <c:pt idx="41">
                  <c:v>9.0588499999100236E-4</c:v>
                </c:pt>
                <c:pt idx="42">
                  <c:v>5.6588499999321584E-4</c:v>
                </c:pt>
                <c:pt idx="43">
                  <c:v>6.8488499999119767E-4</c:v>
                </c:pt>
                <c:pt idx="44">
                  <c:v>6.318849999935594E-4</c:v>
                </c:pt>
                <c:pt idx="45">
                  <c:v>1.0398849999937454E-3</c:v>
                </c:pt>
                <c:pt idx="46">
                  <c:v>1.7808849999916276E-3</c:v>
                </c:pt>
                <c:pt idx="47">
                  <c:v>1.4808849999923268E-3</c:v>
                </c:pt>
                <c:pt idx="48">
                  <c:v>1.8038849999904016E-3</c:v>
                </c:pt>
                <c:pt idx="49">
                  <c:v>3.9948849999937863E-3</c:v>
                </c:pt>
                <c:pt idx="50">
                  <c:v>1.6138849999904892E-3</c:v>
                </c:pt>
                <c:pt idx="51">
                  <c:v>1.8658849999937388E-3</c:v>
                </c:pt>
                <c:pt idx="52">
                  <c:v>1.1498849999931338E-3</c:v>
                </c:pt>
                <c:pt idx="53">
                  <c:v>1.2318849999921611E-3</c:v>
                </c:pt>
                <c:pt idx="54">
                  <c:v>7.9884999991008954E-5</c:v>
                </c:pt>
                <c:pt idx="55">
                  <c:v>3.371884999992858E-3</c:v>
                </c:pt>
                <c:pt idx="56">
                  <c:v>2.478884999991493E-3</c:v>
                </c:pt>
                <c:pt idx="57">
                  <c:v>2.6818849999905581E-3</c:v>
                </c:pt>
                <c:pt idx="58">
                  <c:v>2.1308849999925883E-3</c:v>
                </c:pt>
                <c:pt idx="59">
                  <c:v>2.5608849999905203E-3</c:v>
                </c:pt>
                <c:pt idx="60">
                  <c:v>3.854884999991981E-3</c:v>
                </c:pt>
                <c:pt idx="61">
                  <c:v>3.5198849999922288E-3</c:v>
                </c:pt>
                <c:pt idx="62">
                  <c:v>2.57888499999126E-3</c:v>
                </c:pt>
                <c:pt idx="63">
                  <c:v>1.2108849999918903E-3</c:v>
                </c:pt>
                <c:pt idx="64">
                  <c:v>2.1288499999272403E-4</c:v>
                </c:pt>
                <c:pt idx="65">
                  <c:v>2.3468849999908059E-3</c:v>
                </c:pt>
                <c:pt idx="66">
                  <c:v>2.7918849999934992E-3</c:v>
                </c:pt>
                <c:pt idx="67">
                  <c:v>2.5248849999925937E-3</c:v>
                </c:pt>
                <c:pt idx="68">
                  <c:v>1.1368849999904285E-3</c:v>
                </c:pt>
                <c:pt idx="69">
                  <c:v>2.1458849999937968E-3</c:v>
                </c:pt>
                <c:pt idx="70">
                  <c:v>2.8998849999908316E-3</c:v>
                </c:pt>
                <c:pt idx="71">
                  <c:v>3.4838849999907495E-3</c:v>
                </c:pt>
                <c:pt idx="72">
                  <c:v>2.3108849999928793E-3</c:v>
                </c:pt>
                <c:pt idx="73">
                  <c:v>1.9888849999922797E-3</c:v>
                </c:pt>
                <c:pt idx="74">
                  <c:v>1.2748849999937306E-3</c:v>
                </c:pt>
                <c:pt idx="75">
                  <c:v>1.0348849999921583E-3</c:v>
                </c:pt>
                <c:pt idx="76">
                  <c:v>2.4258849999938548E-3</c:v>
                </c:pt>
                <c:pt idx="77">
                  <c:v>2.379884999992754E-3</c:v>
                </c:pt>
                <c:pt idx="78">
                  <c:v>2.3858849999918164E-3</c:v>
                </c:pt>
                <c:pt idx="79">
                  <c:v>2.2118849999905876E-3</c:v>
                </c:pt>
                <c:pt idx="80">
                  <c:v>3.2738849999915942E-3</c:v>
                </c:pt>
                <c:pt idx="81">
                  <c:v>2.8748849999935544E-3</c:v>
                </c:pt>
                <c:pt idx="82">
                  <c:v>4.7668849999915608E-3</c:v>
                </c:pt>
                <c:pt idx="83">
                  <c:v>1.6048849999918957E-3</c:v>
                </c:pt>
                <c:pt idx="84">
                  <c:v>1.9058849999922245E-3</c:v>
                </c:pt>
                <c:pt idx="85">
                  <c:v>2.095884999992137E-3</c:v>
                </c:pt>
                <c:pt idx="86">
                  <c:v>3.3138849999936326E-3</c:v>
                </c:pt>
                <c:pt idx="87">
                  <c:v>3.3798849999904235E-3</c:v>
                </c:pt>
                <c:pt idx="88">
                  <c:v>2.3788849999917261E-3</c:v>
                </c:pt>
                <c:pt idx="89">
                  <c:v>2.2048849999904974E-3</c:v>
                </c:pt>
                <c:pt idx="90">
                  <c:v>3.4338849999926424E-3</c:v>
                </c:pt>
                <c:pt idx="91">
                  <c:v>1.3508849999936956E-3</c:v>
                </c:pt>
                <c:pt idx="92">
                  <c:v>1.966884999990981E-3</c:v>
                </c:pt>
                <c:pt idx="93">
                  <c:v>1.9658849999935057E-3</c:v>
                </c:pt>
                <c:pt idx="94">
                  <c:v>1.9548849999928564E-3</c:v>
                </c:pt>
                <c:pt idx="95">
                  <c:v>2.6508849999906658E-3</c:v>
                </c:pt>
                <c:pt idx="96">
                  <c:v>3.9558849999927759E-3</c:v>
                </c:pt>
                <c:pt idx="97">
                  <c:v>4.8158849999921927E-3</c:v>
                </c:pt>
                <c:pt idx="98">
                  <c:v>4.926884999992609E-3</c:v>
                </c:pt>
                <c:pt idx="99">
                  <c:v>2.7658849999916413E-3</c:v>
                </c:pt>
                <c:pt idx="100">
                  <c:v>2.3938849999929346E-3</c:v>
                </c:pt>
                <c:pt idx="101">
                  <c:v>5.101884999991313E-3</c:v>
                </c:pt>
                <c:pt idx="102">
                  <c:v>4.2538849999935735E-3</c:v>
                </c:pt>
                <c:pt idx="103">
                  <c:v>1.0558849999924291E-3</c:v>
                </c:pt>
                <c:pt idx="104">
                  <c:v>1.1468849999936026E-3</c:v>
                </c:pt>
                <c:pt idx="105">
                  <c:v>1.5668849999919132E-3</c:v>
                </c:pt>
                <c:pt idx="106">
                  <c:v>3.905884999991116E-3</c:v>
                </c:pt>
                <c:pt idx="107">
                  <c:v>3.6288849999905892E-3</c:v>
                </c:pt>
                <c:pt idx="108">
                  <c:v>1.943884999992207E-3</c:v>
                </c:pt>
                <c:pt idx="109">
                  <c:v>2.2818849999914903E-3</c:v>
                </c:pt>
                <c:pt idx="110">
                  <c:v>2.3018849999907331E-3</c:v>
                </c:pt>
                <c:pt idx="111">
                  <c:v>3.1458849999914662E-3</c:v>
                </c:pt>
                <c:pt idx="112">
                  <c:v>2.3218849999935287E-3</c:v>
                </c:pt>
                <c:pt idx="113">
                  <c:v>3.3148849999911079E-3</c:v>
                </c:pt>
                <c:pt idx="114">
                  <c:v>2.4018849999905001E-3</c:v>
                </c:pt>
                <c:pt idx="115">
                  <c:v>2.7018849999933536E-3</c:v>
                </c:pt>
                <c:pt idx="116">
                  <c:v>3.6608849999915094E-3</c:v>
                </c:pt>
                <c:pt idx="117">
                  <c:v>-3.2551150000088569E-3</c:v>
                </c:pt>
                <c:pt idx="118">
                  <c:v>3.4368849999921736E-3</c:v>
                </c:pt>
                <c:pt idx="119">
                  <c:v>6.7888499999213536E-4</c:v>
                </c:pt>
                <c:pt idx="120">
                  <c:v>4.3118849999927988E-3</c:v>
                </c:pt>
                <c:pt idx="121">
                  <c:v>2.304884999993817E-3</c:v>
                </c:pt>
                <c:pt idx="122">
                  <c:v>3.6158849999914366E-3</c:v>
                </c:pt>
                <c:pt idx="123">
                  <c:v>4.0358849999933E-3</c:v>
                </c:pt>
                <c:pt idx="124">
                  <c:v>3.5248849999938159E-3</c:v>
                </c:pt>
                <c:pt idx="125">
                  <c:v>3.5368849999919405E-3</c:v>
                </c:pt>
                <c:pt idx="126">
                  <c:v>4.4088849999930346E-3</c:v>
                </c:pt>
                <c:pt idx="127">
                  <c:v>3.7618849999923043E-3</c:v>
                </c:pt>
                <c:pt idx="128">
                  <c:v>3.0268849999934844E-3</c:v>
                </c:pt>
                <c:pt idx="129">
                  <c:v>3.241884999990674E-3</c:v>
                </c:pt>
                <c:pt idx="130">
                  <c:v>3.1568849999921156E-3</c:v>
                </c:pt>
                <c:pt idx="131">
                  <c:v>3.0308849999904908E-3</c:v>
                </c:pt>
                <c:pt idx="132">
                  <c:v>3.8108849999929362E-3</c:v>
                </c:pt>
                <c:pt idx="133">
                  <c:v>3.755884999993242E-3</c:v>
                </c:pt>
                <c:pt idx="134">
                  <c:v>4.6388849999914328E-3</c:v>
                </c:pt>
                <c:pt idx="135">
                  <c:v>3.2098849999933066E-3</c:v>
                </c:pt>
                <c:pt idx="136">
                  <c:v>3.038884999991609E-3</c:v>
                </c:pt>
                <c:pt idx="137">
                  <c:v>3.2248849999909623E-3</c:v>
                </c:pt>
                <c:pt idx="138">
                  <c:v>3.4138849999933996E-3</c:v>
                </c:pt>
                <c:pt idx="139">
                  <c:v>2.8918849999932661E-3</c:v>
                </c:pt>
                <c:pt idx="140">
                  <c:v>2.8438849999936622E-3</c:v>
                </c:pt>
                <c:pt idx="141">
                  <c:v>3.0938849999913032E-3</c:v>
                </c:pt>
                <c:pt idx="142">
                  <c:v>4.3558849999918436E-3</c:v>
                </c:pt>
                <c:pt idx="143">
                  <c:v>4.2198849999905974E-3</c:v>
                </c:pt>
                <c:pt idx="144">
                  <c:v>3.9048849999936408E-3</c:v>
                </c:pt>
                <c:pt idx="145">
                  <c:v>3.1398849999924039E-3</c:v>
                </c:pt>
                <c:pt idx="146">
                  <c:v>3.9388849999930642E-3</c:v>
                </c:pt>
                <c:pt idx="147">
                  <c:v>4.2048849999929416E-3</c:v>
                </c:pt>
                <c:pt idx="148">
                  <c:v>4.4018849999929444E-3</c:v>
                </c:pt>
                <c:pt idx="149">
                  <c:v>3.3168849999931638E-3</c:v>
                </c:pt>
                <c:pt idx="150">
                  <c:v>2.7008849999923257E-3</c:v>
                </c:pt>
                <c:pt idx="151">
                  <c:v>3.6118849999908775E-3</c:v>
                </c:pt>
                <c:pt idx="152">
                  <c:v>1.4488499999387727E-4</c:v>
                </c:pt>
                <c:pt idx="153">
                  <c:v>3.5438849999920308E-3</c:v>
                </c:pt>
                <c:pt idx="154">
                  <c:v>3.2848849999922436E-3</c:v>
                </c:pt>
                <c:pt idx="155">
                  <c:v>2.479884999992521E-3</c:v>
                </c:pt>
                <c:pt idx="156">
                  <c:v>1.7608849999923848E-3</c:v>
                </c:pt>
                <c:pt idx="157">
                  <c:v>2.2788849999919591E-3</c:v>
                </c:pt>
                <c:pt idx="158">
                  <c:v>2.2018849999909662E-3</c:v>
                </c:pt>
                <c:pt idx="159">
                  <c:v>3.0138849999907791E-3</c:v>
                </c:pt>
                <c:pt idx="160">
                  <c:v>3.4308849999931113E-3</c:v>
                </c:pt>
                <c:pt idx="161">
                  <c:v>3.2348849999905838E-3</c:v>
                </c:pt>
                <c:pt idx="162">
                  <c:v>2.608884999993677E-3</c:v>
                </c:pt>
                <c:pt idx="163">
                  <c:v>2.4968849999922327E-3</c:v>
                </c:pt>
                <c:pt idx="164">
                  <c:v>2.7048849999928848E-3</c:v>
                </c:pt>
                <c:pt idx="165">
                  <c:v>1.7208849999903464E-3</c:v>
                </c:pt>
                <c:pt idx="166">
                  <c:v>2.3568849999904273E-3</c:v>
                </c:pt>
                <c:pt idx="167">
                  <c:v>2.3338849999916533E-3</c:v>
                </c:pt>
                <c:pt idx="168">
                  <c:v>1.640884999993375E-3</c:v>
                </c:pt>
                <c:pt idx="169">
                  <c:v>3.2458849999912331E-3</c:v>
                </c:pt>
                <c:pt idx="170">
                  <c:v>8.8988499999231863E-4</c:v>
                </c:pt>
                <c:pt idx="171">
                  <c:v>8.5988499999345436E-4</c:v>
                </c:pt>
                <c:pt idx="172">
                  <c:v>-4.2111500000885371E-4</c:v>
                </c:pt>
                <c:pt idx="173">
                  <c:v>6.3088499999253145E-4</c:v>
                </c:pt>
                <c:pt idx="174">
                  <c:v>9.6088499999069654E-4</c:v>
                </c:pt>
                <c:pt idx="175">
                  <c:v>1.1318849999923941E-3</c:v>
                </c:pt>
                <c:pt idx="176">
                  <c:v>1.7888849999927459E-3</c:v>
                </c:pt>
                <c:pt idx="177">
                  <c:v>1.3658849999913514E-3</c:v>
                </c:pt>
                <c:pt idx="178">
                  <c:v>-2.2111500000931983E-4</c:v>
                </c:pt>
                <c:pt idx="179">
                  <c:v>-1.061150000083444E-4</c:v>
                </c:pt>
                <c:pt idx="180">
                  <c:v>2.3884999993839529E-5</c:v>
                </c:pt>
                <c:pt idx="181">
                  <c:v>-6.8011500000864089E-4</c:v>
                </c:pt>
                <c:pt idx="182">
                  <c:v>1.360884999993317E-3</c:v>
                </c:pt>
                <c:pt idx="183">
                  <c:v>2.9088849999929778E-3</c:v>
                </c:pt>
                <c:pt idx="184">
                  <c:v>-2.3961150000069154E-3</c:v>
                </c:pt>
                <c:pt idx="185">
                  <c:v>-1.8121150000069974E-3</c:v>
                </c:pt>
                <c:pt idx="186">
                  <c:v>-2.4621150000072589E-3</c:v>
                </c:pt>
                <c:pt idx="187">
                  <c:v>-4.4461150000074667E-3</c:v>
                </c:pt>
                <c:pt idx="188">
                  <c:v>-5.245115000008127E-3</c:v>
                </c:pt>
                <c:pt idx="189">
                  <c:v>-3.2491150000062419E-3</c:v>
                </c:pt>
                <c:pt idx="190">
                  <c:v>-1.2051150000083055E-3</c:v>
                </c:pt>
                <c:pt idx="191">
                  <c:v>-3.9291150000089203E-3</c:v>
                </c:pt>
                <c:pt idx="192">
                  <c:v>-4.4861150000095051E-3</c:v>
                </c:pt>
                <c:pt idx="193">
                  <c:v>-4.990115000008899E-3</c:v>
                </c:pt>
                <c:pt idx="194">
                  <c:v>-5.4071150000076784E-3</c:v>
                </c:pt>
                <c:pt idx="195">
                  <c:v>-3.9991150000062703E-3</c:v>
                </c:pt>
                <c:pt idx="196">
                  <c:v>-8.8351150000072209E-3</c:v>
                </c:pt>
                <c:pt idx="197">
                  <c:v>-6.7781150000065793E-3</c:v>
                </c:pt>
                <c:pt idx="198">
                  <c:v>-1.056111500000867E-2</c:v>
                </c:pt>
                <c:pt idx="199">
                  <c:v>-8.7071150000070929E-3</c:v>
                </c:pt>
                <c:pt idx="200">
                  <c:v>-8.5501150000091286E-3</c:v>
                </c:pt>
                <c:pt idx="201">
                  <c:v>-8.992115000008738E-3</c:v>
                </c:pt>
                <c:pt idx="202">
                  <c:v>-8.682115000006263E-3</c:v>
                </c:pt>
                <c:pt idx="203">
                  <c:v>-7.3921150000089142E-3</c:v>
                </c:pt>
                <c:pt idx="204">
                  <c:v>-7.2401150000089842E-3</c:v>
                </c:pt>
                <c:pt idx="205">
                  <c:v>-8.9261150000083944E-3</c:v>
                </c:pt>
                <c:pt idx="206">
                  <c:v>-7.1751150000061159E-3</c:v>
                </c:pt>
                <c:pt idx="207">
                  <c:v>-6.8821150000069053E-3</c:v>
                </c:pt>
                <c:pt idx="208">
                  <c:v>-4.9871150000093678E-3</c:v>
                </c:pt>
                <c:pt idx="209">
                  <c:v>-4.6171150000091643E-3</c:v>
                </c:pt>
                <c:pt idx="210">
                  <c:v>-3.6961150000074383E-3</c:v>
                </c:pt>
                <c:pt idx="211">
                  <c:v>-4.046115000008399E-3</c:v>
                </c:pt>
                <c:pt idx="212">
                  <c:v>-3.7741150000094592E-3</c:v>
                </c:pt>
                <c:pt idx="213">
                  <c:v>-4.7051150000072539E-3</c:v>
                </c:pt>
                <c:pt idx="214">
                  <c:v>-4.5201150000089285E-3</c:v>
                </c:pt>
                <c:pt idx="215">
                  <c:v>-3.9041150000080904E-3</c:v>
                </c:pt>
                <c:pt idx="216">
                  <c:v>-5.2851150000066127E-3</c:v>
                </c:pt>
                <c:pt idx="217">
                  <c:v>-4.6441150000084974E-3</c:v>
                </c:pt>
                <c:pt idx="218">
                  <c:v>-3.1341150000088192E-3</c:v>
                </c:pt>
                <c:pt idx="219">
                  <c:v>-2.9401150000083476E-3</c:v>
                </c:pt>
                <c:pt idx="220">
                  <c:v>-2.7401150000088137E-3</c:v>
                </c:pt>
                <c:pt idx="221">
                  <c:v>-2.4741150000089362E-3</c:v>
                </c:pt>
                <c:pt idx="222">
                  <c:v>-3.3261150000072348E-3</c:v>
                </c:pt>
                <c:pt idx="223">
                  <c:v>-4.6121150000075772E-3</c:v>
                </c:pt>
                <c:pt idx="224">
                  <c:v>-3.3121150000070543E-3</c:v>
                </c:pt>
                <c:pt idx="225">
                  <c:v>-1.7461150000066539E-3</c:v>
                </c:pt>
                <c:pt idx="226">
                  <c:v>-3.5591150000087168E-3</c:v>
                </c:pt>
                <c:pt idx="227">
                  <c:v>-5.4921150000062369E-3</c:v>
                </c:pt>
                <c:pt idx="228">
                  <c:v>-5.0211500000685305E-4</c:v>
                </c:pt>
                <c:pt idx="229">
                  <c:v>-1.6051150000073733E-3</c:v>
                </c:pt>
                <c:pt idx="230">
                  <c:v>-2.6771150000080013E-3</c:v>
                </c:pt>
                <c:pt idx="231">
                  <c:v>-3.5801150000089876E-3</c:v>
                </c:pt>
                <c:pt idx="232">
                  <c:v>-4.2811150000083842E-3</c:v>
                </c:pt>
                <c:pt idx="233">
                  <c:v>-3.3691150000088044E-3</c:v>
                </c:pt>
                <c:pt idx="234">
                  <c:v>-3.6051150000062648E-3</c:v>
                </c:pt>
                <c:pt idx="235">
                  <c:v>8.5688499999037049E-4</c:v>
                </c:pt>
                <c:pt idx="236">
                  <c:v>-5.5051150000089422E-3</c:v>
                </c:pt>
                <c:pt idx="237">
                  <c:v>-2.2241150000077425E-3</c:v>
                </c:pt>
                <c:pt idx="238">
                  <c:v>-2.0115000008757988E-5</c:v>
                </c:pt>
                <c:pt idx="239">
                  <c:v>-3.1711500000852766E-4</c:v>
                </c:pt>
                <c:pt idx="240">
                  <c:v>-1.8461150000064208E-3</c:v>
                </c:pt>
                <c:pt idx="241">
                  <c:v>-2.1411150000076873E-3</c:v>
                </c:pt>
                <c:pt idx="242">
                  <c:v>-4.1641150000089056E-3</c:v>
                </c:pt>
                <c:pt idx="243">
                  <c:v>-2.082115000007434E-3</c:v>
                </c:pt>
                <c:pt idx="244">
                  <c:v>-3.1441150000084406E-3</c:v>
                </c:pt>
                <c:pt idx="245">
                  <c:v>-2.9651150000091775E-3</c:v>
                </c:pt>
                <c:pt idx="246">
                  <c:v>-3.6651150000075461E-3</c:v>
                </c:pt>
                <c:pt idx="247">
                  <c:v>-2.8111150000071916E-3</c:v>
                </c:pt>
                <c:pt idx="248">
                  <c:v>-3.2371150000081172E-3</c:v>
                </c:pt>
                <c:pt idx="249">
                  <c:v>-2.9461150000074099E-3</c:v>
                </c:pt>
                <c:pt idx="250">
                  <c:v>-2.9341150000092853E-3</c:v>
                </c:pt>
                <c:pt idx="251">
                  <c:v>-4.966115000009097E-3</c:v>
                </c:pt>
                <c:pt idx="252">
                  <c:v>-4.1651150000063808E-3</c:v>
                </c:pt>
                <c:pt idx="253">
                  <c:v>-2.5061150000063037E-3</c:v>
                </c:pt>
                <c:pt idx="254">
                  <c:v>-3.6321150000091507E-3</c:v>
                </c:pt>
                <c:pt idx="255">
                  <c:v>-1.8061150000079351E-3</c:v>
                </c:pt>
                <c:pt idx="256">
                  <c:v>-2.4691150000073492E-3</c:v>
                </c:pt>
                <c:pt idx="257">
                  <c:v>-2.747115000008904E-3</c:v>
                </c:pt>
                <c:pt idx="258">
                  <c:v>-2.5841150000083246E-3</c:v>
                </c:pt>
                <c:pt idx="259">
                  <c:v>-2.8771150000075352E-3</c:v>
                </c:pt>
                <c:pt idx="260">
                  <c:v>-2.0151150000096152E-3</c:v>
                </c:pt>
                <c:pt idx="261">
                  <c:v>-2.0721150000078126E-3</c:v>
                </c:pt>
                <c:pt idx="262">
                  <c:v>-2.2701150000088433E-3</c:v>
                </c:pt>
                <c:pt idx="263">
                  <c:v>-1.3891150000091557E-3</c:v>
                </c:pt>
                <c:pt idx="264">
                  <c:v>-1.4621150000095895E-3</c:v>
                </c:pt>
                <c:pt idx="265">
                  <c:v>-1.6851150000078974E-3</c:v>
                </c:pt>
                <c:pt idx="266">
                  <c:v>-2.1091150000067671E-3</c:v>
                </c:pt>
                <c:pt idx="267">
                  <c:v>-2.3891150000068251E-3</c:v>
                </c:pt>
                <c:pt idx="268">
                  <c:v>-2.239115000008951E-3</c:v>
                </c:pt>
                <c:pt idx="269">
                  <c:v>-2.0251150000092366E-3</c:v>
                </c:pt>
                <c:pt idx="270">
                  <c:v>-4.3111500000847514E-4</c:v>
                </c:pt>
                <c:pt idx="271">
                  <c:v>-2.6611150000093176E-3</c:v>
                </c:pt>
                <c:pt idx="272">
                  <c:v>1.0008849999927349E-3</c:v>
                </c:pt>
                <c:pt idx="273">
                  <c:v>-2.9141150000064897E-3</c:v>
                </c:pt>
                <c:pt idx="274">
                  <c:v>-3.8341150000071877E-3</c:v>
                </c:pt>
                <c:pt idx="275">
                  <c:v>-3.5301150000073278E-3</c:v>
                </c:pt>
                <c:pt idx="276">
                  <c:v>-2.8561150000072644E-3</c:v>
                </c:pt>
                <c:pt idx="277">
                  <c:v>-3.8291150000091534E-3</c:v>
                </c:pt>
                <c:pt idx="278">
                  <c:v>-5.2661150000083978E-3</c:v>
                </c:pt>
                <c:pt idx="279">
                  <c:v>-3.737115000006952E-3</c:v>
                </c:pt>
                <c:pt idx="280">
                  <c:v>-2.3571150000094576E-3</c:v>
                </c:pt>
                <c:pt idx="281">
                  <c:v>-1.9271150000079729E-3</c:v>
                </c:pt>
                <c:pt idx="282">
                  <c:v>-1.5211150000062901E-3</c:v>
                </c:pt>
                <c:pt idx="283">
                  <c:v>-1.5721150000089779E-3</c:v>
                </c:pt>
                <c:pt idx="284">
                  <c:v>-7.5511500000757792E-4</c:v>
                </c:pt>
                <c:pt idx="285">
                  <c:v>-2.6791150000065045E-3</c:v>
                </c:pt>
                <c:pt idx="286">
                  <c:v>9.0188499999044325E-4</c:v>
                </c:pt>
                <c:pt idx="287">
                  <c:v>-9.8211500000644492E-4</c:v>
                </c:pt>
                <c:pt idx="288">
                  <c:v>-6.211150000083876E-4</c:v>
                </c:pt>
                <c:pt idx="289">
                  <c:v>-9.8011500000794172E-4</c:v>
                </c:pt>
                <c:pt idx="290">
                  <c:v>-2.2301150000068048E-3</c:v>
                </c:pt>
                <c:pt idx="291">
                  <c:v>-1.116115000009188E-3</c:v>
                </c:pt>
                <c:pt idx="292">
                  <c:v>-3.4211150000089674E-3</c:v>
                </c:pt>
                <c:pt idx="293">
                  <c:v>-1.9171150000083514E-3</c:v>
                </c:pt>
                <c:pt idx="294">
                  <c:v>-2.6401150000090468E-3</c:v>
                </c:pt>
                <c:pt idx="295">
                  <c:v>-3.4121150000068212E-3</c:v>
                </c:pt>
                <c:pt idx="296">
                  <c:v>-1.4501150000079122E-3</c:v>
                </c:pt>
                <c:pt idx="297">
                  <c:v>-3.305115000006964E-3</c:v>
                </c:pt>
                <c:pt idx="298">
                  <c:v>-1.8371150000078273E-3</c:v>
                </c:pt>
                <c:pt idx="299">
                  <c:v>-2.0541150000070729E-3</c:v>
                </c:pt>
                <c:pt idx="300">
                  <c:v>-1.1471150000090802E-3</c:v>
                </c:pt>
                <c:pt idx="301">
                  <c:v>-1.2161150000089549E-3</c:v>
                </c:pt>
                <c:pt idx="302">
                  <c:v>-3.8211500000784326E-4</c:v>
                </c:pt>
                <c:pt idx="303">
                  <c:v>-1.7921150000077546E-3</c:v>
                </c:pt>
                <c:pt idx="304">
                  <c:v>-8.7611500000761566E-4</c:v>
                </c:pt>
                <c:pt idx="305">
                  <c:v>-7.9411500000858837E-4</c:v>
                </c:pt>
                <c:pt idx="306">
                  <c:v>-2.239115000008951E-3</c:v>
                </c:pt>
                <c:pt idx="307">
                  <c:v>-2.1371150000071282E-3</c:v>
                </c:pt>
                <c:pt idx="308">
                  <c:v>-2.3771150000087005E-3</c:v>
                </c:pt>
                <c:pt idx="309">
                  <c:v>-1.8271150000082059E-3</c:v>
                </c:pt>
                <c:pt idx="310">
                  <c:v>-7.07115000007974E-4</c:v>
                </c:pt>
                <c:pt idx="311">
                  <c:v>-4.0411500000914202E-4</c:v>
                </c:pt>
                <c:pt idx="312">
                  <c:v>1.2108849999918903E-3</c:v>
                </c:pt>
                <c:pt idx="313">
                  <c:v>-1.6711500000710089E-4</c:v>
                </c:pt>
                <c:pt idx="314">
                  <c:v>-1.3301150000089024E-3</c:v>
                </c:pt>
                <c:pt idx="315">
                  <c:v>-1.446115000007353E-3</c:v>
                </c:pt>
                <c:pt idx="316">
                  <c:v>-1.3061150000091004E-3</c:v>
                </c:pt>
                <c:pt idx="317">
                  <c:v>-2.9111500000666979E-4</c:v>
                </c:pt>
                <c:pt idx="318">
                  <c:v>-1.4971150000064881E-3</c:v>
                </c:pt>
                <c:pt idx="319">
                  <c:v>1.3938849999917124E-3</c:v>
                </c:pt>
                <c:pt idx="320">
                  <c:v>-9.1115000007135905E-5</c:v>
                </c:pt>
                <c:pt idx="321">
                  <c:v>1.738884999991086E-3</c:v>
                </c:pt>
                <c:pt idx="322">
                  <c:v>1.7538849999922945E-3</c:v>
                </c:pt>
                <c:pt idx="323">
                  <c:v>-1.0971150000074203E-3</c:v>
                </c:pt>
                <c:pt idx="324">
                  <c:v>9.0988499999156147E-4</c:v>
                </c:pt>
                <c:pt idx="325">
                  <c:v>-1.4201150000090479E-3</c:v>
                </c:pt>
                <c:pt idx="326">
                  <c:v>-8.5711500000940077E-4</c:v>
                </c:pt>
                <c:pt idx="327">
                  <c:v>-1.2741150000081802E-3</c:v>
                </c:pt>
                <c:pt idx="328">
                  <c:v>-2.5271150000065745E-3</c:v>
                </c:pt>
                <c:pt idx="329">
                  <c:v>1.3588849999912611E-3</c:v>
                </c:pt>
                <c:pt idx="330">
                  <c:v>8.9884999990630376E-5</c:v>
                </c:pt>
                <c:pt idx="331">
                  <c:v>4.3388499999252872E-4</c:v>
                </c:pt>
                <c:pt idx="332">
                  <c:v>-1.8361150000067994E-3</c:v>
                </c:pt>
                <c:pt idx="333">
                  <c:v>1.7288499999068563E-4</c:v>
                </c:pt>
                <c:pt idx="334">
                  <c:v>-2.9921150000085106E-3</c:v>
                </c:pt>
                <c:pt idx="335">
                  <c:v>-6.0211500000661999E-4</c:v>
                </c:pt>
                <c:pt idx="336">
                  <c:v>3.5608849999917425E-3</c:v>
                </c:pt>
                <c:pt idx="337">
                  <c:v>6.9188499999128794E-4</c:v>
                </c:pt>
                <c:pt idx="338">
                  <c:v>-1.4651150000091206E-3</c:v>
                </c:pt>
                <c:pt idx="339">
                  <c:v>-2.9841150000073924E-3</c:v>
                </c:pt>
                <c:pt idx="340">
                  <c:v>-7.1211500000956107E-4</c:v>
                </c:pt>
                <c:pt idx="341">
                  <c:v>-5.5111500000748492E-4</c:v>
                </c:pt>
                <c:pt idx="342">
                  <c:v>1.7088499999218243E-4</c:v>
                </c:pt>
                <c:pt idx="343">
                  <c:v>-9.9211500000961905E-4</c:v>
                </c:pt>
                <c:pt idx="344">
                  <c:v>-9.1411500000759816E-4</c:v>
                </c:pt>
                <c:pt idx="345">
                  <c:v>-1.4971150000064881E-3</c:v>
                </c:pt>
                <c:pt idx="346">
                  <c:v>-8.4411500000669548E-4</c:v>
                </c:pt>
                <c:pt idx="347">
                  <c:v>1.2018849999932968E-3</c:v>
                </c:pt>
                <c:pt idx="348">
                  <c:v>-2.0221150000061527E-3</c:v>
                </c:pt>
                <c:pt idx="349">
                  <c:v>-4.7211500000798878E-4</c:v>
                </c:pt>
                <c:pt idx="350">
                  <c:v>-5.2115000006125456E-5</c:v>
                </c:pt>
                <c:pt idx="351">
                  <c:v>-5.2611500000665501E-4</c:v>
                </c:pt>
                <c:pt idx="352">
                  <c:v>1.6588499999059536E-4</c:v>
                </c:pt>
                <c:pt idx="353">
                  <c:v>-1.9801150000091639E-3</c:v>
                </c:pt>
                <c:pt idx="354">
                  <c:v>-1.6211500000906653E-4</c:v>
                </c:pt>
                <c:pt idx="355">
                  <c:v>2.0888499999216492E-4</c:v>
                </c:pt>
                <c:pt idx="356">
                  <c:v>2.5388499999223768E-4</c:v>
                </c:pt>
                <c:pt idx="357">
                  <c:v>8.8388499999325632E-4</c:v>
                </c:pt>
                <c:pt idx="358">
                  <c:v>1.3288849999923968E-3</c:v>
                </c:pt>
                <c:pt idx="359">
                  <c:v>1.1208849999917447E-3</c:v>
                </c:pt>
                <c:pt idx="360">
                  <c:v>1.126884999990807E-3</c:v>
                </c:pt>
                <c:pt idx="361">
                  <c:v>-3.7115000008469679E-5</c:v>
                </c:pt>
                <c:pt idx="362">
                  <c:v>1.3068849999910981E-3</c:v>
                </c:pt>
                <c:pt idx="363">
                  <c:v>2.6568849999932809E-3</c:v>
                </c:pt>
                <c:pt idx="364">
                  <c:v>2.7818849999938777E-3</c:v>
                </c:pt>
                <c:pt idx="365">
                  <c:v>2.0308849999928213E-3</c:v>
                </c:pt>
                <c:pt idx="366">
                  <c:v>6.5088499999177429E-4</c:v>
                </c:pt>
                <c:pt idx="367">
                  <c:v>1.8838849999909257E-3</c:v>
                </c:pt>
                <c:pt idx="368">
                  <c:v>-5.3511500000880119E-4</c:v>
                </c:pt>
                <c:pt idx="369">
                  <c:v>1.4408849999938411E-3</c:v>
                </c:pt>
                <c:pt idx="370">
                  <c:v>1.5538849999927606E-3</c:v>
                </c:pt>
                <c:pt idx="371">
                  <c:v>1.0058849999907693E-3</c:v>
                </c:pt>
                <c:pt idx="372">
                  <c:v>2.5358849999932431E-3</c:v>
                </c:pt>
                <c:pt idx="373">
                  <c:v>-6.911500000938986E-5</c:v>
                </c:pt>
                <c:pt idx="374">
                  <c:v>1.6718849999932672E-3</c:v>
                </c:pt>
                <c:pt idx="375">
                  <c:v>-5.9711500000858564E-4</c:v>
                </c:pt>
                <c:pt idx="376">
                  <c:v>2.7588499999353644E-4</c:v>
                </c:pt>
                <c:pt idx="377">
                  <c:v>6.6488499999195483E-4</c:v>
                </c:pt>
                <c:pt idx="378">
                  <c:v>5.4388499999191708E-4</c:v>
                </c:pt>
                <c:pt idx="379">
                  <c:v>5.4488499999294504E-4</c:v>
                </c:pt>
                <c:pt idx="380">
                  <c:v>1.6768849999913016E-3</c:v>
                </c:pt>
                <c:pt idx="381">
                  <c:v>7.5388499999107239E-4</c:v>
                </c:pt>
                <c:pt idx="382">
                  <c:v>-2.5411500000771525E-4</c:v>
                </c:pt>
                <c:pt idx="383">
                  <c:v>1.2918849999934423E-3</c:v>
                </c:pt>
                <c:pt idx="384">
                  <c:v>2.2688849999923377E-3</c:v>
                </c:pt>
                <c:pt idx="385">
                  <c:v>-9.2411500000721958E-4</c:v>
                </c:pt>
                <c:pt idx="386">
                  <c:v>-1.7221150000068519E-3</c:v>
                </c:pt>
                <c:pt idx="387">
                  <c:v>-1.8711500000634373E-4</c:v>
                </c:pt>
                <c:pt idx="388">
                  <c:v>-2.4511500000912179E-4</c:v>
                </c:pt>
                <c:pt idx="389">
                  <c:v>1.988849999925435E-4</c:v>
                </c:pt>
                <c:pt idx="390">
                  <c:v>1.2518849999914039E-3</c:v>
                </c:pt>
                <c:pt idx="391">
                  <c:v>2.6718849999909366E-3</c:v>
                </c:pt>
                <c:pt idx="392">
                  <c:v>-7.4111500000739738E-4</c:v>
                </c:pt>
                <c:pt idx="393">
                  <c:v>1.1848849999935851E-3</c:v>
                </c:pt>
                <c:pt idx="394">
                  <c:v>8.9188499999082183E-4</c:v>
                </c:pt>
                <c:pt idx="395">
                  <c:v>2.4168849999917086E-3</c:v>
                </c:pt>
                <c:pt idx="396">
                  <c:v>3.228849999921124E-4</c:v>
                </c:pt>
                <c:pt idx="397">
                  <c:v>4.4588499999065334E-4</c:v>
                </c:pt>
                <c:pt idx="398">
                  <c:v>4.3088499999299756E-4</c:v>
                </c:pt>
                <c:pt idx="399">
                  <c:v>8.9884999990630376E-5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Sheet2!$F$3</c:f>
              <c:strCache>
                <c:ptCount val="1"/>
                <c:pt idx="0">
                  <c:v>ｚ5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Sheet2!$A$4:$A$403</c:f>
              <c:numCache>
                <c:formatCode>General</c:formatCode>
                <c:ptCount val="4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</c:numCache>
            </c:numRef>
          </c:xVal>
          <c:yVal>
            <c:numRef>
              <c:f>Sheet2!$F$4:$F$403</c:f>
              <c:numCache>
                <c:formatCode>General</c:formatCode>
                <c:ptCount val="400"/>
                <c:pt idx="0">
                  <c:v>-8.1715749998423348E-4</c:v>
                </c:pt>
                <c:pt idx="1">
                  <c:v>-4.0415749998601314E-4</c:v>
                </c:pt>
                <c:pt idx="2">
                  <c:v>-3.4315749998370393E-4</c:v>
                </c:pt>
                <c:pt idx="3">
                  <c:v>1.1684250001664509E-4</c:v>
                </c:pt>
                <c:pt idx="4">
                  <c:v>4.5184250001639725E-4</c:v>
                </c:pt>
                <c:pt idx="5">
                  <c:v>-2.1915749998413503E-4</c:v>
                </c:pt>
                <c:pt idx="6">
                  <c:v>3.0984250001608871E-4</c:v>
                </c:pt>
                <c:pt idx="7">
                  <c:v>8.8084250001330133E-4</c:v>
                </c:pt>
                <c:pt idx="8">
                  <c:v>2.7684250001414057E-4</c:v>
                </c:pt>
                <c:pt idx="9">
                  <c:v>-3.9157499983843991E-5</c:v>
                </c:pt>
                <c:pt idx="10">
                  <c:v>-2.1574999848894549E-6</c:v>
                </c:pt>
                <c:pt idx="11">
                  <c:v>1.9984250001314763E-4</c:v>
                </c:pt>
                <c:pt idx="12">
                  <c:v>3.4584250001401529E-4</c:v>
                </c:pt>
                <c:pt idx="13">
                  <c:v>-1.0021574999861116E-3</c:v>
                </c:pt>
                <c:pt idx="14">
                  <c:v>-7.1415749998493538E-4</c:v>
                </c:pt>
                <c:pt idx="15">
                  <c:v>-9.4157499983538173E-5</c:v>
                </c:pt>
                <c:pt idx="16">
                  <c:v>-4.5415749998412025E-4</c:v>
                </c:pt>
                <c:pt idx="17">
                  <c:v>2.1268425000151581E-3</c:v>
                </c:pt>
                <c:pt idx="18">
                  <c:v>5.9378425000140567E-3</c:v>
                </c:pt>
                <c:pt idx="19">
                  <c:v>3.6784250001531404E-4</c:v>
                </c:pt>
                <c:pt idx="20">
                  <c:v>1.0698425000157386E-3</c:v>
                </c:pt>
                <c:pt idx="21">
                  <c:v>5.0084250001347641E-4</c:v>
                </c:pt>
                <c:pt idx="22">
                  <c:v>6.5984250001349665E-4</c:v>
                </c:pt>
                <c:pt idx="23">
                  <c:v>3.1284250001561986E-4</c:v>
                </c:pt>
                <c:pt idx="24">
                  <c:v>3.0584250001552959E-4</c:v>
                </c:pt>
                <c:pt idx="25">
                  <c:v>6.9084250001338887E-4</c:v>
                </c:pt>
                <c:pt idx="26">
                  <c:v>1.1178425000153425E-3</c:v>
                </c:pt>
                <c:pt idx="27">
                  <c:v>1.7518425000133675E-3</c:v>
                </c:pt>
                <c:pt idx="28">
                  <c:v>1.6128425000161428E-3</c:v>
                </c:pt>
                <c:pt idx="29">
                  <c:v>3.5184250001663031E-4</c:v>
                </c:pt>
                <c:pt idx="30">
                  <c:v>2.6184250001648479E-4</c:v>
                </c:pt>
                <c:pt idx="31">
                  <c:v>-1.9715749998638898E-4</c:v>
                </c:pt>
                <c:pt idx="32">
                  <c:v>4.7584250001619921E-4</c:v>
                </c:pt>
                <c:pt idx="33">
                  <c:v>1.4678425000163031E-3</c:v>
                </c:pt>
                <c:pt idx="34">
                  <c:v>1.63784250001342E-3</c:v>
                </c:pt>
                <c:pt idx="35">
                  <c:v>1.4698425000148063E-3</c:v>
                </c:pt>
                <c:pt idx="36">
                  <c:v>1.3768425000151296E-3</c:v>
                </c:pt>
                <c:pt idx="37">
                  <c:v>1.3007842500016409E-2</c:v>
                </c:pt>
                <c:pt idx="38">
                  <c:v>3.4868425000134096E-3</c:v>
                </c:pt>
                <c:pt idx="39">
                  <c:v>1.1058425000136651E-3</c:v>
                </c:pt>
                <c:pt idx="40">
                  <c:v>5.4984250001410828E-4</c:v>
                </c:pt>
                <c:pt idx="41">
                  <c:v>4.8684250001329588E-4</c:v>
                </c:pt>
                <c:pt idx="42">
                  <c:v>2.0018425000145612E-3</c:v>
                </c:pt>
                <c:pt idx="43">
                  <c:v>-1.1431574999853922E-3</c:v>
                </c:pt>
                <c:pt idx="44">
                  <c:v>6.0684250001585838E-4</c:v>
                </c:pt>
                <c:pt idx="45">
                  <c:v>1.6398425000154759E-3</c:v>
                </c:pt>
                <c:pt idx="46">
                  <c:v>2.8468425000163222E-3</c:v>
                </c:pt>
                <c:pt idx="47">
                  <c:v>2.7618425000142111E-3</c:v>
                </c:pt>
                <c:pt idx="48">
                  <c:v>2.1328425000142204E-3</c:v>
                </c:pt>
                <c:pt idx="49">
                  <c:v>-1.6841574999837405E-3</c:v>
                </c:pt>
                <c:pt idx="50">
                  <c:v>5.4984250001410828E-4</c:v>
                </c:pt>
                <c:pt idx="51">
                  <c:v>2.698425000140503E-4</c:v>
                </c:pt>
                <c:pt idx="52">
                  <c:v>1.3378425000141192E-3</c:v>
                </c:pt>
                <c:pt idx="53">
                  <c:v>2.6828425000147149E-3</c:v>
                </c:pt>
                <c:pt idx="54">
                  <c:v>4.1978425000159802E-3</c:v>
                </c:pt>
                <c:pt idx="55">
                  <c:v>2.151842500015988E-3</c:v>
                </c:pt>
                <c:pt idx="56">
                  <c:v>3.1598425000147756E-3</c:v>
                </c:pt>
                <c:pt idx="57">
                  <c:v>1.4958425000131115E-3</c:v>
                </c:pt>
                <c:pt idx="58">
                  <c:v>2.7958425000136344E-3</c:v>
                </c:pt>
                <c:pt idx="59">
                  <c:v>1.5118425000153479E-3</c:v>
                </c:pt>
                <c:pt idx="60">
                  <c:v>1.410842500014553E-3</c:v>
                </c:pt>
                <c:pt idx="61">
                  <c:v>1.1068425000146931E-3</c:v>
                </c:pt>
                <c:pt idx="62">
                  <c:v>1.0248425000156658E-3</c:v>
                </c:pt>
                <c:pt idx="63">
                  <c:v>7.632842500015613E-3</c:v>
                </c:pt>
                <c:pt idx="64">
                  <c:v>2.5708425000132706E-3</c:v>
                </c:pt>
                <c:pt idx="65">
                  <c:v>1.5258425000155285E-3</c:v>
                </c:pt>
                <c:pt idx="66">
                  <c:v>1.5148425000148791E-3</c:v>
                </c:pt>
                <c:pt idx="67">
                  <c:v>1.5808425000152226E-3</c:v>
                </c:pt>
                <c:pt idx="68">
                  <c:v>2.5558425000156149E-3</c:v>
                </c:pt>
                <c:pt idx="69">
                  <c:v>2.7258425000162845E-3</c:v>
                </c:pt>
                <c:pt idx="70">
                  <c:v>2.3728425000157927E-3</c:v>
                </c:pt>
                <c:pt idx="71">
                  <c:v>2.6084250001545684E-4</c:v>
                </c:pt>
                <c:pt idx="72">
                  <c:v>4.4084250001574787E-4</c:v>
                </c:pt>
                <c:pt idx="73">
                  <c:v>5.2584250001430632E-4</c:v>
                </c:pt>
                <c:pt idx="74">
                  <c:v>2.698425000140503E-4</c:v>
                </c:pt>
                <c:pt idx="75">
                  <c:v>1.0458425000159366E-3</c:v>
                </c:pt>
                <c:pt idx="76">
                  <c:v>1.1178425000153425E-3</c:v>
                </c:pt>
                <c:pt idx="77">
                  <c:v>1.5684250001513078E-4</c:v>
                </c:pt>
                <c:pt idx="78">
                  <c:v>5.4084250001551482E-4</c:v>
                </c:pt>
                <c:pt idx="79">
                  <c:v>1.155842500015325E-3</c:v>
                </c:pt>
                <c:pt idx="80">
                  <c:v>2.6248425000154896E-3</c:v>
                </c:pt>
                <c:pt idx="81">
                  <c:v>1.8468425000151001E-3</c:v>
                </c:pt>
                <c:pt idx="82">
                  <c:v>1.4478425000135076E-3</c:v>
                </c:pt>
                <c:pt idx="83">
                  <c:v>4.3268425000135835E-3</c:v>
                </c:pt>
                <c:pt idx="84">
                  <c:v>3.0998425000134944E-3</c:v>
                </c:pt>
                <c:pt idx="85">
                  <c:v>1.917842500013478E-3</c:v>
                </c:pt>
                <c:pt idx="86">
                  <c:v>2.0358425000139846E-3</c:v>
                </c:pt>
                <c:pt idx="87">
                  <c:v>2.074842500014995E-3</c:v>
                </c:pt>
                <c:pt idx="88">
                  <c:v>1.9648425000156067E-3</c:v>
                </c:pt>
                <c:pt idx="89">
                  <c:v>2.2198425000148347E-3</c:v>
                </c:pt>
                <c:pt idx="90">
                  <c:v>1.9858425000158775E-3</c:v>
                </c:pt>
                <c:pt idx="91">
                  <c:v>2.0718425000154639E-3</c:v>
                </c:pt>
                <c:pt idx="92">
                  <c:v>2.0708425000144359E-3</c:v>
                </c:pt>
                <c:pt idx="93">
                  <c:v>3.6858425000154682E-3</c:v>
                </c:pt>
                <c:pt idx="94">
                  <c:v>2.255842500016314E-3</c:v>
                </c:pt>
                <c:pt idx="95">
                  <c:v>3.3628425000138407E-3</c:v>
                </c:pt>
                <c:pt idx="96">
                  <c:v>3.095842500016488E-3</c:v>
                </c:pt>
                <c:pt idx="97">
                  <c:v>2.605842500013722E-3</c:v>
                </c:pt>
                <c:pt idx="98">
                  <c:v>2.5698425000157954E-3</c:v>
                </c:pt>
                <c:pt idx="99">
                  <c:v>2.4458425000162265E-3</c:v>
                </c:pt>
                <c:pt idx="100">
                  <c:v>4.8918425000152865E-3</c:v>
                </c:pt>
                <c:pt idx="101">
                  <c:v>1.5768425000146635E-3</c:v>
                </c:pt>
                <c:pt idx="102">
                  <c:v>2.3108425000160082E-3</c:v>
                </c:pt>
                <c:pt idx="103">
                  <c:v>2.8868425000148079E-3</c:v>
                </c:pt>
                <c:pt idx="104">
                  <c:v>2.7318425000153468E-3</c:v>
                </c:pt>
                <c:pt idx="105">
                  <c:v>3.8228425000141897E-3</c:v>
                </c:pt>
                <c:pt idx="106">
                  <c:v>2.2418425000161335E-3</c:v>
                </c:pt>
                <c:pt idx="107">
                  <c:v>2.0148425000137138E-3</c:v>
                </c:pt>
                <c:pt idx="108">
                  <c:v>1.7008425000142324E-3</c:v>
                </c:pt>
                <c:pt idx="109">
                  <c:v>3.7728425000160826E-3</c:v>
                </c:pt>
                <c:pt idx="110">
                  <c:v>3.2578425000160394E-3</c:v>
                </c:pt>
                <c:pt idx="111">
                  <c:v>1.8808425000145235E-3</c:v>
                </c:pt>
                <c:pt idx="112">
                  <c:v>-1.1801574999843467E-3</c:v>
                </c:pt>
                <c:pt idx="113">
                  <c:v>1.1668425000159743E-3</c:v>
                </c:pt>
                <c:pt idx="114">
                  <c:v>3.3518425000131913E-3</c:v>
                </c:pt>
                <c:pt idx="115">
                  <c:v>3.8978425000131267E-3</c:v>
                </c:pt>
                <c:pt idx="116">
                  <c:v>7.8425000147319679E-6</c:v>
                </c:pt>
                <c:pt idx="117">
                  <c:v>2.5078425000160109E-3</c:v>
                </c:pt>
                <c:pt idx="118">
                  <c:v>2.7498425000160864E-3</c:v>
                </c:pt>
                <c:pt idx="119">
                  <c:v>8.6784250001414875E-4</c:v>
                </c:pt>
                <c:pt idx="120">
                  <c:v>5.5568425000132038E-3</c:v>
                </c:pt>
                <c:pt idx="121">
                  <c:v>2.5468425000134687E-3</c:v>
                </c:pt>
                <c:pt idx="122">
                  <c:v>2.4848425000136842E-3</c:v>
                </c:pt>
                <c:pt idx="123">
                  <c:v>1.8058425000155864E-3</c:v>
                </c:pt>
                <c:pt idx="124">
                  <c:v>1.0908425000160094E-3</c:v>
                </c:pt>
                <c:pt idx="125">
                  <c:v>1.6458425000145382E-3</c:v>
                </c:pt>
                <c:pt idx="126">
                  <c:v>2.7448425000144994E-3</c:v>
                </c:pt>
                <c:pt idx="127">
                  <c:v>3.0908425000149009E-3</c:v>
                </c:pt>
                <c:pt idx="128">
                  <c:v>3.4028425000158791E-3</c:v>
                </c:pt>
                <c:pt idx="129">
                  <c:v>4.4238425000138193E-3</c:v>
                </c:pt>
                <c:pt idx="130">
                  <c:v>1.6708425000153682E-3</c:v>
                </c:pt>
                <c:pt idx="131">
                  <c:v>1.0916842500016344E-2</c:v>
                </c:pt>
                <c:pt idx="132">
                  <c:v>2.9768425000149534E-3</c:v>
                </c:pt>
                <c:pt idx="133">
                  <c:v>-2.2815749998628121E-4</c:v>
                </c:pt>
                <c:pt idx="134">
                  <c:v>4.3228425000165771E-3</c:v>
                </c:pt>
                <c:pt idx="135">
                  <c:v>4.4508425000131524E-3</c:v>
                </c:pt>
                <c:pt idx="136">
                  <c:v>3.6998425000156487E-3</c:v>
                </c:pt>
                <c:pt idx="137">
                  <c:v>3.5108425000132115E-3</c:v>
                </c:pt>
                <c:pt idx="138">
                  <c:v>-9.871574999849031E-4</c:v>
                </c:pt>
                <c:pt idx="139">
                  <c:v>2.0848425000146165E-3</c:v>
                </c:pt>
                <c:pt idx="140">
                  <c:v>5.791842500013189E-3</c:v>
                </c:pt>
                <c:pt idx="141">
                  <c:v>5.6668425000161449E-3</c:v>
                </c:pt>
                <c:pt idx="142">
                  <c:v>2.9178425000147001E-3</c:v>
                </c:pt>
                <c:pt idx="143">
                  <c:v>2.7348425000148779E-3</c:v>
                </c:pt>
                <c:pt idx="144">
                  <c:v>2.990842500015134E-3</c:v>
                </c:pt>
                <c:pt idx="145">
                  <c:v>1.5468425000157993E-3</c:v>
                </c:pt>
                <c:pt idx="146">
                  <c:v>4.1758425000146815E-3</c:v>
                </c:pt>
                <c:pt idx="147">
                  <c:v>3.3648425000158966E-3</c:v>
                </c:pt>
                <c:pt idx="148">
                  <c:v>2.6398425000131454E-3</c:v>
                </c:pt>
                <c:pt idx="149">
                  <c:v>2.867842500016593E-3</c:v>
                </c:pt>
                <c:pt idx="150">
                  <c:v>5.0768425000136119E-3</c:v>
                </c:pt>
                <c:pt idx="151">
                  <c:v>3.986842500015797E-3</c:v>
                </c:pt>
                <c:pt idx="152">
                  <c:v>3.2018425000153172E-3</c:v>
                </c:pt>
                <c:pt idx="153">
                  <c:v>2.9608425000162697E-3</c:v>
                </c:pt>
                <c:pt idx="154">
                  <c:v>3.1198425000162899E-3</c:v>
                </c:pt>
                <c:pt idx="155">
                  <c:v>3.6668425000137006E-3</c:v>
                </c:pt>
                <c:pt idx="156">
                  <c:v>3.1818425000160744E-3</c:v>
                </c:pt>
                <c:pt idx="157">
                  <c:v>8.1784250001604164E-4</c:v>
                </c:pt>
                <c:pt idx="158">
                  <c:v>1.8548425000162183E-3</c:v>
                </c:pt>
                <c:pt idx="159">
                  <c:v>-3.7315749998612091E-4</c:v>
                </c:pt>
                <c:pt idx="160">
                  <c:v>4.4208425000142881E-3</c:v>
                </c:pt>
                <c:pt idx="161">
                  <c:v>1.2614842500013879E-2</c:v>
                </c:pt>
                <c:pt idx="162">
                  <c:v>8.5518425000152831E-3</c:v>
                </c:pt>
                <c:pt idx="163">
                  <c:v>2.2608425000143484E-3</c:v>
                </c:pt>
                <c:pt idx="164">
                  <c:v>3.5484250001616147E-4</c:v>
                </c:pt>
                <c:pt idx="165">
                  <c:v>1.6758425000134025E-3</c:v>
                </c:pt>
                <c:pt idx="166">
                  <c:v>2.6078425000157779E-3</c:v>
                </c:pt>
                <c:pt idx="167">
                  <c:v>6.3184250001313558E-4</c:v>
                </c:pt>
                <c:pt idx="168">
                  <c:v>3.4008425000138232E-3</c:v>
                </c:pt>
                <c:pt idx="169">
                  <c:v>-2.4831574999844008E-3</c:v>
                </c:pt>
                <c:pt idx="170">
                  <c:v>2.6284250001396003E-4</c:v>
                </c:pt>
                <c:pt idx="171">
                  <c:v>7.1184250001365967E-4</c:v>
                </c:pt>
                <c:pt idx="172">
                  <c:v>2.3098425000149803E-3</c:v>
                </c:pt>
                <c:pt idx="173">
                  <c:v>-3.4915749998631895E-4</c:v>
                </c:pt>
                <c:pt idx="174">
                  <c:v>7.1084250001618443E-4</c:v>
                </c:pt>
                <c:pt idx="175">
                  <c:v>3.2678425000156608E-3</c:v>
                </c:pt>
                <c:pt idx="176">
                  <c:v>2.1318425000131924E-3</c:v>
                </c:pt>
                <c:pt idx="177">
                  <c:v>1.8028425000160553E-3</c:v>
                </c:pt>
                <c:pt idx="178">
                  <c:v>3.728425000133484E-4</c:v>
                </c:pt>
                <c:pt idx="179">
                  <c:v>9.2188425000152563E-3</c:v>
                </c:pt>
                <c:pt idx="180">
                  <c:v>-1.1831574999838779E-3</c:v>
                </c:pt>
                <c:pt idx="181">
                  <c:v>-1.3311574999868014E-3</c:v>
                </c:pt>
                <c:pt idx="182">
                  <c:v>-1.496157499985884E-3</c:v>
                </c:pt>
                <c:pt idx="183">
                  <c:v>-3.1011574999837421E-3</c:v>
                </c:pt>
                <c:pt idx="184">
                  <c:v>-3.1831574999863221E-3</c:v>
                </c:pt>
                <c:pt idx="185">
                  <c:v>-4.7231574999848647E-3</c:v>
                </c:pt>
                <c:pt idx="186">
                  <c:v>-3.9781574999864233E-3</c:v>
                </c:pt>
                <c:pt idx="187">
                  <c:v>-4.525157499983834E-3</c:v>
                </c:pt>
                <c:pt idx="188">
                  <c:v>-4.8901574999860031E-3</c:v>
                </c:pt>
                <c:pt idx="189">
                  <c:v>-5.5001574999842262E-3</c:v>
                </c:pt>
                <c:pt idx="190">
                  <c:v>-4.4591574999834904E-3</c:v>
                </c:pt>
                <c:pt idx="191">
                  <c:v>-7.0461574999853838E-3</c:v>
                </c:pt>
                <c:pt idx="192">
                  <c:v>-5.9261574999851518E-3</c:v>
                </c:pt>
                <c:pt idx="193">
                  <c:v>-5.9381574999868292E-3</c:v>
                </c:pt>
                <c:pt idx="194">
                  <c:v>-6.5361574999833749E-3</c:v>
                </c:pt>
                <c:pt idx="195">
                  <c:v>-6.66915749998509E-3</c:v>
                </c:pt>
                <c:pt idx="196">
                  <c:v>-6.8701574999856518E-3</c:v>
                </c:pt>
                <c:pt idx="197">
                  <c:v>-1.1084157499986702E-2</c:v>
                </c:pt>
                <c:pt idx="198">
                  <c:v>-7.6161574999851211E-3</c:v>
                </c:pt>
                <c:pt idx="199">
                  <c:v>-9.8941574999855675E-3</c:v>
                </c:pt>
                <c:pt idx="200">
                  <c:v>-8.9501574999850675E-3</c:v>
                </c:pt>
                <c:pt idx="201">
                  <c:v>-9.0621574999865118E-3</c:v>
                </c:pt>
                <c:pt idx="202">
                  <c:v>-4.4431574999848067E-3</c:v>
                </c:pt>
                <c:pt idx="203">
                  <c:v>-5.9861574999864331E-3</c:v>
                </c:pt>
                <c:pt idx="204">
                  <c:v>-9.4061574999848574E-3</c:v>
                </c:pt>
                <c:pt idx="205">
                  <c:v>-5.1101574999847799E-3</c:v>
                </c:pt>
                <c:pt idx="206">
                  <c:v>-5.8651574999863954E-3</c:v>
                </c:pt>
                <c:pt idx="207">
                  <c:v>-3.8451574999847082E-3</c:v>
                </c:pt>
                <c:pt idx="208">
                  <c:v>-4.3101574999866443E-3</c:v>
                </c:pt>
                <c:pt idx="209">
                  <c:v>-3.3341574999852241E-3</c:v>
                </c:pt>
                <c:pt idx="210">
                  <c:v>-3.4861574999851541E-3</c:v>
                </c:pt>
                <c:pt idx="211">
                  <c:v>-3.3461574999833488E-3</c:v>
                </c:pt>
                <c:pt idx="212">
                  <c:v>9.8084250001662099E-4</c:v>
                </c:pt>
                <c:pt idx="213">
                  <c:v>-3.2981574999837449E-3</c:v>
                </c:pt>
                <c:pt idx="214">
                  <c:v>-3.7051574999864556E-3</c:v>
                </c:pt>
                <c:pt idx="215">
                  <c:v>-3.2831574999860891E-3</c:v>
                </c:pt>
                <c:pt idx="216">
                  <c:v>-3.8311574999845277E-3</c:v>
                </c:pt>
                <c:pt idx="217">
                  <c:v>-3.8441574999836803E-3</c:v>
                </c:pt>
                <c:pt idx="218">
                  <c:v>-3.913157499983555E-3</c:v>
                </c:pt>
                <c:pt idx="219">
                  <c:v>-4.2091574999858494E-3</c:v>
                </c:pt>
                <c:pt idx="220">
                  <c:v>-4.7261574999843958E-3</c:v>
                </c:pt>
                <c:pt idx="221">
                  <c:v>-3.5961574999845425E-3</c:v>
                </c:pt>
                <c:pt idx="222">
                  <c:v>-4.3941574999841748E-3</c:v>
                </c:pt>
                <c:pt idx="223">
                  <c:v>-3.6161574999837853E-3</c:v>
                </c:pt>
                <c:pt idx="224">
                  <c:v>-1.5811574999844424E-3</c:v>
                </c:pt>
                <c:pt idx="225">
                  <c:v>-2.538157499984095E-3</c:v>
                </c:pt>
                <c:pt idx="226">
                  <c:v>-3.7181574999856082E-3</c:v>
                </c:pt>
                <c:pt idx="227">
                  <c:v>-3.7981574999861323E-3</c:v>
                </c:pt>
                <c:pt idx="228">
                  <c:v>-3.7301574999837328E-3</c:v>
                </c:pt>
                <c:pt idx="229">
                  <c:v>-1.6451574999862828E-3</c:v>
                </c:pt>
                <c:pt idx="230">
                  <c:v>-2.0681574999841246E-3</c:v>
                </c:pt>
                <c:pt idx="231">
                  <c:v>-3.0061574999855623E-3</c:v>
                </c:pt>
                <c:pt idx="232">
                  <c:v>-2.8411574999864797E-3</c:v>
                </c:pt>
                <c:pt idx="233">
                  <c:v>-2.9361574999846596E-3</c:v>
                </c:pt>
                <c:pt idx="234">
                  <c:v>-3.889157499983753E-3</c:v>
                </c:pt>
                <c:pt idx="235">
                  <c:v>-4.8681574999847044E-3</c:v>
                </c:pt>
                <c:pt idx="236">
                  <c:v>-4.0501574999858292E-3</c:v>
                </c:pt>
                <c:pt idx="237">
                  <c:v>-4.0351574999846207E-3</c:v>
                </c:pt>
                <c:pt idx="238">
                  <c:v>-3.4051574999836021E-3</c:v>
                </c:pt>
                <c:pt idx="239">
                  <c:v>-3.6251574999859315E-3</c:v>
                </c:pt>
                <c:pt idx="240">
                  <c:v>2.2842500015940459E-5</c:v>
                </c:pt>
                <c:pt idx="241">
                  <c:v>-3.1211574999865377E-3</c:v>
                </c:pt>
                <c:pt idx="242">
                  <c:v>-2.4961574999835534E-3</c:v>
                </c:pt>
                <c:pt idx="243">
                  <c:v>-2.6801574999844036E-3</c:v>
                </c:pt>
                <c:pt idx="244">
                  <c:v>-2.7811574999851985E-3</c:v>
                </c:pt>
                <c:pt idx="245">
                  <c:v>-2.6551574999835736E-3</c:v>
                </c:pt>
                <c:pt idx="246">
                  <c:v>-2.3081574999856969E-3</c:v>
                </c:pt>
                <c:pt idx="247">
                  <c:v>-1.4861574999862626E-3</c:v>
                </c:pt>
                <c:pt idx="248">
                  <c:v>-3.2161574999847176E-3</c:v>
                </c:pt>
                <c:pt idx="249">
                  <c:v>-2.6241574999836814E-3</c:v>
                </c:pt>
                <c:pt idx="250">
                  <c:v>-1.4861574999862626E-3</c:v>
                </c:pt>
                <c:pt idx="251">
                  <c:v>-1.4901574999868217E-3</c:v>
                </c:pt>
                <c:pt idx="252">
                  <c:v>-2.6651574999867478E-3</c:v>
                </c:pt>
                <c:pt idx="253">
                  <c:v>-3.174157499984176E-3</c:v>
                </c:pt>
                <c:pt idx="254">
                  <c:v>-3.861157499983392E-3</c:v>
                </c:pt>
                <c:pt idx="255">
                  <c:v>-4.3461574999845709E-3</c:v>
                </c:pt>
                <c:pt idx="256">
                  <c:v>-3.1391574999837246E-3</c:v>
                </c:pt>
                <c:pt idx="257">
                  <c:v>-2.8815749998400975E-4</c:v>
                </c:pt>
                <c:pt idx="258">
                  <c:v>-1.1931574999834993E-3</c:v>
                </c:pt>
                <c:pt idx="259">
                  <c:v>-2.4651574999836612E-3</c:v>
                </c:pt>
                <c:pt idx="260">
                  <c:v>-2.0061574999843401E-3</c:v>
                </c:pt>
                <c:pt idx="261">
                  <c:v>-2.3061574999836409E-3</c:v>
                </c:pt>
                <c:pt idx="262">
                  <c:v>-2.9831574999867883E-3</c:v>
                </c:pt>
                <c:pt idx="263">
                  <c:v>-2.970157499984083E-3</c:v>
                </c:pt>
                <c:pt idx="264">
                  <c:v>-2.7381574999836289E-3</c:v>
                </c:pt>
                <c:pt idx="265">
                  <c:v>-3.3231574999845748E-3</c:v>
                </c:pt>
                <c:pt idx="266">
                  <c:v>-2.3531574999857696E-3</c:v>
                </c:pt>
                <c:pt idx="267">
                  <c:v>-2.8291574999848024E-3</c:v>
                </c:pt>
                <c:pt idx="268">
                  <c:v>-3.7711574999867992E-3</c:v>
                </c:pt>
                <c:pt idx="269">
                  <c:v>-3.3741574999837098E-3</c:v>
                </c:pt>
                <c:pt idx="270">
                  <c:v>-1.012157499985733E-3</c:v>
                </c:pt>
                <c:pt idx="271">
                  <c:v>-3.2751574999849709E-3</c:v>
                </c:pt>
                <c:pt idx="272">
                  <c:v>2.0048425000140924E-3</c:v>
                </c:pt>
                <c:pt idx="273">
                  <c:v>-2.970157499984083E-3</c:v>
                </c:pt>
                <c:pt idx="274">
                  <c:v>-7.4515749998482761E-4</c:v>
                </c:pt>
                <c:pt idx="275">
                  <c:v>-2.7551574999868933E-3</c:v>
                </c:pt>
                <c:pt idx="276">
                  <c:v>1.3568425000158868E-3</c:v>
                </c:pt>
                <c:pt idx="277">
                  <c:v>-2.0101574999848992E-3</c:v>
                </c:pt>
                <c:pt idx="278">
                  <c:v>-1.874157499983653E-3</c:v>
                </c:pt>
                <c:pt idx="279">
                  <c:v>-2.1411574999845584E-3</c:v>
                </c:pt>
                <c:pt idx="280">
                  <c:v>-1.8431574999837608E-3</c:v>
                </c:pt>
                <c:pt idx="281">
                  <c:v>-1.6831574999862653E-3</c:v>
                </c:pt>
                <c:pt idx="282">
                  <c:v>-1.7441574999850218E-3</c:v>
                </c:pt>
                <c:pt idx="283">
                  <c:v>-1.3841574999844397E-3</c:v>
                </c:pt>
                <c:pt idx="284">
                  <c:v>-3.126157499984572E-3</c:v>
                </c:pt>
                <c:pt idx="285">
                  <c:v>-2.3511574999837137E-3</c:v>
                </c:pt>
                <c:pt idx="286">
                  <c:v>-2.0961574999844856E-3</c:v>
                </c:pt>
                <c:pt idx="287">
                  <c:v>-7.0315749998428601E-4</c:v>
                </c:pt>
                <c:pt idx="288">
                  <c:v>-1.6851574999847685E-3</c:v>
                </c:pt>
                <c:pt idx="289">
                  <c:v>8.5784250001452733E-4</c:v>
                </c:pt>
                <c:pt idx="290">
                  <c:v>-1.2071574999836798E-3</c:v>
                </c:pt>
                <c:pt idx="291">
                  <c:v>-1.0221574999853544E-3</c:v>
                </c:pt>
                <c:pt idx="292">
                  <c:v>-1.2221574999848883E-3</c:v>
                </c:pt>
                <c:pt idx="293">
                  <c:v>-8.3515749998497313E-4</c:v>
                </c:pt>
                <c:pt idx="294">
                  <c:v>-6.821574999840152E-4</c:v>
                </c:pt>
                <c:pt idx="295">
                  <c:v>-1.8941574999864486E-3</c:v>
                </c:pt>
                <c:pt idx="296">
                  <c:v>1.2628425000151822E-3</c:v>
                </c:pt>
                <c:pt idx="297">
                  <c:v>1.7108425000138539E-3</c:v>
                </c:pt>
                <c:pt idx="298">
                  <c:v>-9.6215749998407318E-4</c:v>
                </c:pt>
                <c:pt idx="299">
                  <c:v>9.0484250001310329E-4</c:v>
                </c:pt>
                <c:pt idx="300">
                  <c:v>-1.4761574999866411E-3</c:v>
                </c:pt>
                <c:pt idx="301">
                  <c:v>-3.5151574999865431E-3</c:v>
                </c:pt>
                <c:pt idx="302">
                  <c:v>-1.5841574999839736E-3</c:v>
                </c:pt>
                <c:pt idx="303">
                  <c:v>-9.9157499985125241E-5</c:v>
                </c:pt>
                <c:pt idx="304">
                  <c:v>-3.0431574999845168E-3</c:v>
                </c:pt>
                <c:pt idx="305">
                  <c:v>-7.7815749998677575E-4</c:v>
                </c:pt>
                <c:pt idx="306">
                  <c:v>-2.7131574999863517E-3</c:v>
                </c:pt>
                <c:pt idx="307">
                  <c:v>-1.0551574999837499E-3</c:v>
                </c:pt>
                <c:pt idx="308">
                  <c:v>2.2668425000134107E-3</c:v>
                </c:pt>
                <c:pt idx="309">
                  <c:v>-1.0231574999863824E-3</c:v>
                </c:pt>
                <c:pt idx="310">
                  <c:v>-2.0901574999854233E-3</c:v>
                </c:pt>
                <c:pt idx="311">
                  <c:v>-4.5315749998664501E-4</c:v>
                </c:pt>
                <c:pt idx="312">
                  <c:v>2.2284250001547434E-4</c:v>
                </c:pt>
                <c:pt idx="313">
                  <c:v>-5.4515749998529373E-4</c:v>
                </c:pt>
                <c:pt idx="314">
                  <c:v>-1.3591574999836098E-3</c:v>
                </c:pt>
                <c:pt idx="315">
                  <c:v>-1.8231574999845179E-3</c:v>
                </c:pt>
                <c:pt idx="316">
                  <c:v>-2.2781574999868326E-3</c:v>
                </c:pt>
                <c:pt idx="317">
                  <c:v>-1.1715749998586489E-4</c:v>
                </c:pt>
                <c:pt idx="318">
                  <c:v>5.6842500015363839E-5</c:v>
                </c:pt>
                <c:pt idx="319">
                  <c:v>4.0184250001473742E-4</c:v>
                </c:pt>
                <c:pt idx="320">
                  <c:v>-2.6215749998570459E-4</c:v>
                </c:pt>
                <c:pt idx="321">
                  <c:v>-8.3215749998544197E-4</c:v>
                </c:pt>
                <c:pt idx="322">
                  <c:v>-5.6515749998453657E-4</c:v>
                </c:pt>
                <c:pt idx="323">
                  <c:v>-2.7015749998682281E-4</c:v>
                </c:pt>
                <c:pt idx="324">
                  <c:v>-4.6915749998532874E-4</c:v>
                </c:pt>
                <c:pt idx="325">
                  <c:v>-8.2915749998591082E-4</c:v>
                </c:pt>
                <c:pt idx="326">
                  <c:v>-1.1621574999836071E-3</c:v>
                </c:pt>
                <c:pt idx="327">
                  <c:v>-2.1231574999838188E-3</c:v>
                </c:pt>
                <c:pt idx="328">
                  <c:v>-2.681574999847669E-4</c:v>
                </c:pt>
                <c:pt idx="329">
                  <c:v>-8.1415749998470233E-4</c:v>
                </c:pt>
                <c:pt idx="330">
                  <c:v>-8.1515749998573028E-4</c:v>
                </c:pt>
                <c:pt idx="331">
                  <c:v>-1.2101574999867637E-3</c:v>
                </c:pt>
                <c:pt idx="332">
                  <c:v>1.0328425000132313E-3</c:v>
                </c:pt>
                <c:pt idx="333">
                  <c:v>4.4184250001322312E-4</c:v>
                </c:pt>
                <c:pt idx="334">
                  <c:v>-5.7915749998471711E-4</c:v>
                </c:pt>
                <c:pt idx="335">
                  <c:v>-6.3715749998394244E-4</c:v>
                </c:pt>
                <c:pt idx="336">
                  <c:v>-1.5141574999866236E-3</c:v>
                </c:pt>
                <c:pt idx="337">
                  <c:v>2.1258425000141301E-3</c:v>
                </c:pt>
                <c:pt idx="338">
                  <c:v>-1.7791574999854731E-3</c:v>
                </c:pt>
                <c:pt idx="339">
                  <c:v>-8.5315749998571278E-4</c:v>
                </c:pt>
                <c:pt idx="340">
                  <c:v>-6.2415749998478987E-4</c:v>
                </c:pt>
                <c:pt idx="341">
                  <c:v>-7.4915749998538672E-4</c:v>
                </c:pt>
                <c:pt idx="342">
                  <c:v>7.2084250001580585E-4</c:v>
                </c:pt>
                <c:pt idx="343">
                  <c:v>8.648425000146176E-4</c:v>
                </c:pt>
                <c:pt idx="344">
                  <c:v>7.3484250001598639E-4</c:v>
                </c:pt>
                <c:pt idx="345">
                  <c:v>-6.151574999861964E-4</c:v>
                </c:pt>
                <c:pt idx="346">
                  <c:v>-6.9715749998522369E-4</c:v>
                </c:pt>
                <c:pt idx="347">
                  <c:v>1.0158425000135196E-3</c:v>
                </c:pt>
                <c:pt idx="348">
                  <c:v>-7.9015749998490037E-4</c:v>
                </c:pt>
                <c:pt idx="349">
                  <c:v>-1.088157499985698E-3</c:v>
                </c:pt>
                <c:pt idx="350">
                  <c:v>-6.6015749998626916E-4</c:v>
                </c:pt>
                <c:pt idx="351">
                  <c:v>7.8584250001512146E-4</c:v>
                </c:pt>
                <c:pt idx="352">
                  <c:v>1.6408425000165039E-3</c:v>
                </c:pt>
                <c:pt idx="353">
                  <c:v>2.5968425000151285E-3</c:v>
                </c:pt>
                <c:pt idx="354">
                  <c:v>-3.6515749998500269E-4</c:v>
                </c:pt>
                <c:pt idx="355">
                  <c:v>8.2584250001360715E-4</c:v>
                </c:pt>
                <c:pt idx="356">
                  <c:v>-1.3631574999841689E-3</c:v>
                </c:pt>
                <c:pt idx="357">
                  <c:v>-1.6415749998444085E-4</c:v>
                </c:pt>
                <c:pt idx="358">
                  <c:v>4.0684250001632449E-4</c:v>
                </c:pt>
                <c:pt idx="359">
                  <c:v>8.7842500015256064E-5</c:v>
                </c:pt>
                <c:pt idx="360">
                  <c:v>2.4708425000135037E-3</c:v>
                </c:pt>
                <c:pt idx="361">
                  <c:v>8.4842500015724909E-5</c:v>
                </c:pt>
                <c:pt idx="362">
                  <c:v>1.6008425000144655E-3</c:v>
                </c:pt>
                <c:pt idx="363">
                  <c:v>6.1084250001641749E-4</c:v>
                </c:pt>
                <c:pt idx="364">
                  <c:v>4.0584250001529654E-4</c:v>
                </c:pt>
                <c:pt idx="365">
                  <c:v>1.5184250001354371E-4</c:v>
                </c:pt>
                <c:pt idx="366">
                  <c:v>-1.001574999861532E-4</c:v>
                </c:pt>
                <c:pt idx="367">
                  <c:v>6.1984250001501096E-4</c:v>
                </c:pt>
                <c:pt idx="368">
                  <c:v>6.4842500016482063E-5</c:v>
                </c:pt>
                <c:pt idx="369">
                  <c:v>-7.5015749998641468E-4</c:v>
                </c:pt>
                <c:pt idx="370">
                  <c:v>4.7428425000148877E-3</c:v>
                </c:pt>
                <c:pt idx="371">
                  <c:v>-8.6815749998336855E-4</c:v>
                </c:pt>
                <c:pt idx="372">
                  <c:v>2.9048425000155476E-3</c:v>
                </c:pt>
                <c:pt idx="373">
                  <c:v>-6.3715749998394244E-4</c:v>
                </c:pt>
                <c:pt idx="374">
                  <c:v>4.508425000153693E-4</c:v>
                </c:pt>
                <c:pt idx="375">
                  <c:v>1.9848425000148495E-3</c:v>
                </c:pt>
                <c:pt idx="376">
                  <c:v>-4.3815749998543652E-4</c:v>
                </c:pt>
                <c:pt idx="377">
                  <c:v>-4.5015749998356114E-4</c:v>
                </c:pt>
                <c:pt idx="378">
                  <c:v>2.4908425000162993E-3</c:v>
                </c:pt>
                <c:pt idx="379">
                  <c:v>-5.1215749998334559E-4</c:v>
                </c:pt>
                <c:pt idx="380">
                  <c:v>2.710842500015076E-3</c:v>
                </c:pt>
                <c:pt idx="381">
                  <c:v>1.5778425000156915E-3</c:v>
                </c:pt>
                <c:pt idx="382">
                  <c:v>2.3058425000144211E-3</c:v>
                </c:pt>
                <c:pt idx="383">
                  <c:v>1.6968425000136733E-3</c:v>
                </c:pt>
                <c:pt idx="384">
                  <c:v>-2.3015749998478441E-4</c:v>
                </c:pt>
                <c:pt idx="385">
                  <c:v>-1.3415749998557658E-4</c:v>
                </c:pt>
                <c:pt idx="386">
                  <c:v>1.6858425000165767E-3</c:v>
                </c:pt>
                <c:pt idx="387">
                  <c:v>1.1584250001561713E-4</c:v>
                </c:pt>
                <c:pt idx="388">
                  <c:v>1.3078425000152549E-3</c:v>
                </c:pt>
                <c:pt idx="389">
                  <c:v>-7.0715749998484512E-4</c:v>
                </c:pt>
                <c:pt idx="390">
                  <c:v>-1.8681574999845907E-3</c:v>
                </c:pt>
                <c:pt idx="391">
                  <c:v>-9.7157499986622042E-5</c:v>
                </c:pt>
                <c:pt idx="392">
                  <c:v>1.515842500015907E-3</c:v>
                </c:pt>
                <c:pt idx="393">
                  <c:v>9.3184250001598912E-4</c:v>
                </c:pt>
                <c:pt idx="394">
                  <c:v>4.0084250001370947E-4</c:v>
                </c:pt>
                <c:pt idx="395">
                  <c:v>1.0984250001655482E-4</c:v>
                </c:pt>
                <c:pt idx="396">
                  <c:v>9.5842500016374288E-5</c:v>
                </c:pt>
                <c:pt idx="397">
                  <c:v>9.7484250001400596E-4</c:v>
                </c:pt>
                <c:pt idx="398">
                  <c:v>2.2328425000139873E-3</c:v>
                </c:pt>
                <c:pt idx="399">
                  <c:v>5.4084250001551482E-4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83264"/>
        <c:axId val="107084800"/>
      </c:scatterChart>
      <c:valAx>
        <c:axId val="1070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084800"/>
        <c:crosses val="autoZero"/>
        <c:crossBetween val="midCat"/>
      </c:valAx>
      <c:valAx>
        <c:axId val="10708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083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Result!$AN$22:$AN$420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Result!$AQ$22:$AQ$420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1.1392116655274516E-2</c:v>
                </c:pt>
                <c:pt idx="14">
                  <c:v>0</c:v>
                </c:pt>
                <c:pt idx="15">
                  <c:v>1.1392116655274516E-2</c:v>
                </c:pt>
                <c:pt idx="16">
                  <c:v>0</c:v>
                </c:pt>
                <c:pt idx="17">
                  <c:v>0</c:v>
                </c:pt>
                <c:pt idx="18">
                  <c:v>1.1392116655274563E-2</c:v>
                </c:pt>
                <c:pt idx="19">
                  <c:v>0</c:v>
                </c:pt>
                <c:pt idx="20">
                  <c:v>1.1392116655274563E-2</c:v>
                </c:pt>
                <c:pt idx="21">
                  <c:v>2.2784233310549126E-2</c:v>
                </c:pt>
                <c:pt idx="22">
                  <c:v>3.4176349965823687E-2</c:v>
                </c:pt>
                <c:pt idx="23">
                  <c:v>1.1392116655274563E-2</c:v>
                </c:pt>
                <c:pt idx="24">
                  <c:v>1.1392116655274563E-2</c:v>
                </c:pt>
                <c:pt idx="25">
                  <c:v>3.4176349965823687E-2</c:v>
                </c:pt>
                <c:pt idx="26">
                  <c:v>1.1392116655274563E-2</c:v>
                </c:pt>
                <c:pt idx="27">
                  <c:v>0</c:v>
                </c:pt>
                <c:pt idx="28">
                  <c:v>2.2784233310549126E-2</c:v>
                </c:pt>
                <c:pt idx="29">
                  <c:v>1.1392116655274563E-2</c:v>
                </c:pt>
                <c:pt idx="30">
                  <c:v>2.2784233310549126E-2</c:v>
                </c:pt>
                <c:pt idx="31">
                  <c:v>6.8352699931647373E-2</c:v>
                </c:pt>
                <c:pt idx="32">
                  <c:v>1.1392116655274563E-2</c:v>
                </c:pt>
                <c:pt idx="33">
                  <c:v>3.4176349965823687E-2</c:v>
                </c:pt>
                <c:pt idx="34">
                  <c:v>0</c:v>
                </c:pt>
                <c:pt idx="35">
                  <c:v>1.1392116655274563E-2</c:v>
                </c:pt>
                <c:pt idx="36">
                  <c:v>0</c:v>
                </c:pt>
                <c:pt idx="37">
                  <c:v>5.6960583276372698E-2</c:v>
                </c:pt>
                <c:pt idx="38">
                  <c:v>2.2784233310549077E-2</c:v>
                </c:pt>
                <c:pt idx="39">
                  <c:v>3.4176349965823617E-2</c:v>
                </c:pt>
                <c:pt idx="40">
                  <c:v>2.2784233310549077E-2</c:v>
                </c:pt>
                <c:pt idx="41">
                  <c:v>4.5568466621098154E-2</c:v>
                </c:pt>
                <c:pt idx="42">
                  <c:v>1.1392116655274538E-2</c:v>
                </c:pt>
                <c:pt idx="43">
                  <c:v>6.8352699931647234E-2</c:v>
                </c:pt>
                <c:pt idx="44">
                  <c:v>6.8352699931647234E-2</c:v>
                </c:pt>
                <c:pt idx="45">
                  <c:v>0.10252904989747096</c:v>
                </c:pt>
                <c:pt idx="46">
                  <c:v>3.4176349965823652E-2</c:v>
                </c:pt>
                <c:pt idx="47">
                  <c:v>0.15948963317384371</c:v>
                </c:pt>
                <c:pt idx="48">
                  <c:v>6.8352699931647304E-2</c:v>
                </c:pt>
                <c:pt idx="49">
                  <c:v>6.8352699931647304E-2</c:v>
                </c:pt>
                <c:pt idx="50">
                  <c:v>0.11392116655274551</c:v>
                </c:pt>
                <c:pt idx="51">
                  <c:v>0.10252904989747096</c:v>
                </c:pt>
                <c:pt idx="52">
                  <c:v>5.6960583276372753E-2</c:v>
                </c:pt>
                <c:pt idx="53">
                  <c:v>0.18227386648439278</c:v>
                </c:pt>
                <c:pt idx="54">
                  <c:v>0.22784233310549099</c:v>
                </c:pt>
                <c:pt idx="55">
                  <c:v>0.12531328320802002</c:v>
                </c:pt>
                <c:pt idx="56">
                  <c:v>0.17088174982911827</c:v>
                </c:pt>
                <c:pt idx="57">
                  <c:v>0.15948963317384371</c:v>
                </c:pt>
                <c:pt idx="58">
                  <c:v>0.18227386648439281</c:v>
                </c:pt>
                <c:pt idx="59">
                  <c:v>0.21645021645021661</c:v>
                </c:pt>
                <c:pt idx="60">
                  <c:v>0.14809751651856889</c:v>
                </c:pt>
                <c:pt idx="61">
                  <c:v>0.14809751651856942</c:v>
                </c:pt>
                <c:pt idx="62">
                  <c:v>0.18227386648439281</c:v>
                </c:pt>
                <c:pt idx="63">
                  <c:v>0.1936659831396671</c:v>
                </c:pt>
                <c:pt idx="64">
                  <c:v>0.17088174982911833</c:v>
                </c:pt>
                <c:pt idx="65">
                  <c:v>0.20505809979494172</c:v>
                </c:pt>
                <c:pt idx="66">
                  <c:v>0.18227386648439262</c:v>
                </c:pt>
                <c:pt idx="67">
                  <c:v>0.20505809979494172</c:v>
                </c:pt>
                <c:pt idx="68">
                  <c:v>0.10252904989747059</c:v>
                </c:pt>
                <c:pt idx="69">
                  <c:v>6.8352699931647234E-2</c:v>
                </c:pt>
                <c:pt idx="70">
                  <c:v>5.6960583276372947E-2</c:v>
                </c:pt>
                <c:pt idx="71">
                  <c:v>0.13670539986329447</c:v>
                </c:pt>
                <c:pt idx="72">
                  <c:v>2.2784233310549077E-2</c:v>
                </c:pt>
                <c:pt idx="73">
                  <c:v>2.2784233310549126E-2</c:v>
                </c:pt>
                <c:pt idx="74">
                  <c:v>0</c:v>
                </c:pt>
                <c:pt idx="75">
                  <c:v>2.2784233310549126E-2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2.2784233310549126E-2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Result!$AG$22:$AG$420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Result!$AJ$22:$AJ$420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0</c:v>
                </c:pt>
                <c:pt idx="20">
                  <c:v>3.4176349965823687E-2</c:v>
                </c:pt>
                <c:pt idx="21">
                  <c:v>0</c:v>
                </c:pt>
                <c:pt idx="22">
                  <c:v>1.1392116655274563E-2</c:v>
                </c:pt>
                <c:pt idx="23">
                  <c:v>2.2784233310549126E-2</c:v>
                </c:pt>
                <c:pt idx="24">
                  <c:v>1.1392116655274563E-2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2.2784233310549126E-2</c:v>
                </c:pt>
                <c:pt idx="28">
                  <c:v>0</c:v>
                </c:pt>
                <c:pt idx="29">
                  <c:v>2.2784233310549126E-2</c:v>
                </c:pt>
                <c:pt idx="30">
                  <c:v>2.2784233310549126E-2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2.2784233310549126E-2</c:v>
                </c:pt>
                <c:pt idx="34">
                  <c:v>3.4176349965823687E-2</c:v>
                </c:pt>
                <c:pt idx="35">
                  <c:v>2.2784233310549126E-2</c:v>
                </c:pt>
                <c:pt idx="36">
                  <c:v>3.4176349965823617E-2</c:v>
                </c:pt>
                <c:pt idx="37">
                  <c:v>1.1392116655274538E-2</c:v>
                </c:pt>
                <c:pt idx="38">
                  <c:v>4.5568466621098154E-2</c:v>
                </c:pt>
                <c:pt idx="39">
                  <c:v>4.5568466621098154E-2</c:v>
                </c:pt>
                <c:pt idx="40">
                  <c:v>4.5568466621098154E-2</c:v>
                </c:pt>
                <c:pt idx="41">
                  <c:v>4.5568466621098154E-2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4.5568466621098154E-2</c:v>
                </c:pt>
                <c:pt idx="45">
                  <c:v>3.4176349965823652E-2</c:v>
                </c:pt>
                <c:pt idx="46">
                  <c:v>5.6960583276372753E-2</c:v>
                </c:pt>
                <c:pt idx="47">
                  <c:v>4.5568466621098203E-2</c:v>
                </c:pt>
                <c:pt idx="48">
                  <c:v>4.5568466621098203E-2</c:v>
                </c:pt>
                <c:pt idx="49">
                  <c:v>7.9744816586921854E-2</c:v>
                </c:pt>
                <c:pt idx="50">
                  <c:v>0.14809751651856917</c:v>
                </c:pt>
                <c:pt idx="51">
                  <c:v>9.1136933242196405E-2</c:v>
                </c:pt>
                <c:pt idx="52">
                  <c:v>7.9744816586921854E-2</c:v>
                </c:pt>
                <c:pt idx="53">
                  <c:v>4.5568466621098196E-2</c:v>
                </c:pt>
                <c:pt idx="54">
                  <c:v>0.12531328320802004</c:v>
                </c:pt>
                <c:pt idx="55">
                  <c:v>0.22784233310549096</c:v>
                </c:pt>
                <c:pt idx="56">
                  <c:v>0.17088174982911827</c:v>
                </c:pt>
                <c:pt idx="57">
                  <c:v>0.18227386648439281</c:v>
                </c:pt>
                <c:pt idx="58">
                  <c:v>0.15948963317384371</c:v>
                </c:pt>
                <c:pt idx="59">
                  <c:v>0.31897926634768753</c:v>
                </c:pt>
                <c:pt idx="60">
                  <c:v>0.2848029163818635</c:v>
                </c:pt>
                <c:pt idx="61">
                  <c:v>5.6960583276373003E-2</c:v>
                </c:pt>
                <c:pt idx="62">
                  <c:v>0.13670539986329461</c:v>
                </c:pt>
                <c:pt idx="63">
                  <c:v>0.20505809979494191</c:v>
                </c:pt>
                <c:pt idx="64">
                  <c:v>0.1936659831396669</c:v>
                </c:pt>
                <c:pt idx="65">
                  <c:v>0.14809751651856926</c:v>
                </c:pt>
                <c:pt idx="66">
                  <c:v>0.17088174982911783</c:v>
                </c:pt>
                <c:pt idx="67">
                  <c:v>0.3075871496924128</c:v>
                </c:pt>
                <c:pt idx="68">
                  <c:v>0.12531328320801968</c:v>
                </c:pt>
                <c:pt idx="69">
                  <c:v>0.1139211665527454</c:v>
                </c:pt>
                <c:pt idx="70">
                  <c:v>3.4176349965823867E-2</c:v>
                </c:pt>
                <c:pt idx="71">
                  <c:v>9.1136933242196308E-2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2.2784233310549126E-2</c:v>
                </c:pt>
                <c:pt idx="75">
                  <c:v>2.2784233310549126E-2</c:v>
                </c:pt>
                <c:pt idx="76">
                  <c:v>2.2784233310549126E-2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2.2784233310549032E-2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90176"/>
        <c:axId val="47492096"/>
      </c:scatterChart>
      <c:valAx>
        <c:axId val="47490176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492096"/>
        <c:crosses val="autoZero"/>
        <c:crossBetween val="midCat"/>
        <c:majorUnit val="2"/>
      </c:valAx>
      <c:valAx>
        <c:axId val="4749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47490176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1661111111111137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Result!$AN$22:$AN$420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Result!$AP$22:$AP$420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2.5062656641604009E-3</c:v>
                </c:pt>
                <c:pt idx="15">
                  <c:v>2.5062656641604009E-3</c:v>
                </c:pt>
                <c:pt idx="16">
                  <c:v>5.0125313283208017E-3</c:v>
                </c:pt>
                <c:pt idx="17">
                  <c:v>5.0125313283208017E-3</c:v>
                </c:pt>
                <c:pt idx="18">
                  <c:v>5.0125313283208017E-3</c:v>
                </c:pt>
                <c:pt idx="19">
                  <c:v>7.5187969924812026E-3</c:v>
                </c:pt>
                <c:pt idx="20">
                  <c:v>7.5187969924812026E-3</c:v>
                </c:pt>
                <c:pt idx="21">
                  <c:v>1.0025062656641603E-2</c:v>
                </c:pt>
                <c:pt idx="22">
                  <c:v>1.5037593984962405E-2</c:v>
                </c:pt>
                <c:pt idx="23">
                  <c:v>2.2556390977443608E-2</c:v>
                </c:pt>
                <c:pt idx="24">
                  <c:v>2.5062656641604009E-2</c:v>
                </c:pt>
                <c:pt idx="25">
                  <c:v>2.7568922305764409E-2</c:v>
                </c:pt>
                <c:pt idx="26">
                  <c:v>3.5087719298245612E-2</c:v>
                </c:pt>
                <c:pt idx="27">
                  <c:v>3.7593984962406013E-2</c:v>
                </c:pt>
                <c:pt idx="28">
                  <c:v>3.7593984962406013E-2</c:v>
                </c:pt>
                <c:pt idx="29">
                  <c:v>4.2606516290726815E-2</c:v>
                </c:pt>
                <c:pt idx="30">
                  <c:v>4.5112781954887216E-2</c:v>
                </c:pt>
                <c:pt idx="31">
                  <c:v>5.0125313283208017E-2</c:v>
                </c:pt>
                <c:pt idx="32">
                  <c:v>6.5162907268170422E-2</c:v>
                </c:pt>
                <c:pt idx="33">
                  <c:v>6.7669172932330823E-2</c:v>
                </c:pt>
                <c:pt idx="34">
                  <c:v>7.5187969924812026E-2</c:v>
                </c:pt>
                <c:pt idx="35">
                  <c:v>7.5187969924812026E-2</c:v>
                </c:pt>
                <c:pt idx="36">
                  <c:v>7.7694235588972427E-2</c:v>
                </c:pt>
                <c:pt idx="37">
                  <c:v>7.7694235588972427E-2</c:v>
                </c:pt>
                <c:pt idx="38">
                  <c:v>9.0225563909774431E-2</c:v>
                </c:pt>
                <c:pt idx="39">
                  <c:v>9.5238095238095233E-2</c:v>
                </c:pt>
                <c:pt idx="40">
                  <c:v>0.10275689223057644</c:v>
                </c:pt>
                <c:pt idx="41">
                  <c:v>0.10776942355889724</c:v>
                </c:pt>
                <c:pt idx="42">
                  <c:v>0.11779448621553884</c:v>
                </c:pt>
                <c:pt idx="43">
                  <c:v>0.12030075187969924</c:v>
                </c:pt>
                <c:pt idx="44">
                  <c:v>0.13533834586466165</c:v>
                </c:pt>
                <c:pt idx="45">
                  <c:v>0.15037593984962405</c:v>
                </c:pt>
                <c:pt idx="46">
                  <c:v>0.17293233082706766</c:v>
                </c:pt>
                <c:pt idx="47">
                  <c:v>0.18045112781954886</c:v>
                </c:pt>
                <c:pt idx="48">
                  <c:v>0.21553884711779447</c:v>
                </c:pt>
                <c:pt idx="49">
                  <c:v>0.23057644110275688</c:v>
                </c:pt>
                <c:pt idx="50">
                  <c:v>0.24561403508771928</c:v>
                </c:pt>
                <c:pt idx="51">
                  <c:v>0.27067669172932329</c:v>
                </c:pt>
                <c:pt idx="52">
                  <c:v>0.2932330827067669</c:v>
                </c:pt>
                <c:pt idx="53">
                  <c:v>0.30576441102756891</c:v>
                </c:pt>
                <c:pt idx="54">
                  <c:v>0.34586466165413532</c:v>
                </c:pt>
                <c:pt idx="55">
                  <c:v>0.39598997493734334</c:v>
                </c:pt>
                <c:pt idx="56">
                  <c:v>0.42355889724310775</c:v>
                </c:pt>
                <c:pt idx="57">
                  <c:v>0.46115288220551376</c:v>
                </c:pt>
                <c:pt idx="58">
                  <c:v>0.49624060150375937</c:v>
                </c:pt>
                <c:pt idx="59">
                  <c:v>0.53634085213032578</c:v>
                </c:pt>
                <c:pt idx="60">
                  <c:v>0.58395989974937346</c:v>
                </c:pt>
                <c:pt idx="61">
                  <c:v>0.61654135338345861</c:v>
                </c:pt>
                <c:pt idx="62">
                  <c:v>0.64912280701754388</c:v>
                </c:pt>
                <c:pt idx="63">
                  <c:v>0.68922305764411029</c:v>
                </c:pt>
                <c:pt idx="64">
                  <c:v>0.73182957393483705</c:v>
                </c:pt>
                <c:pt idx="65">
                  <c:v>0.76942355889724312</c:v>
                </c:pt>
                <c:pt idx="66">
                  <c:v>0.81453634085213034</c:v>
                </c:pt>
                <c:pt idx="67">
                  <c:v>0.85463659147869675</c:v>
                </c:pt>
                <c:pt idx="68">
                  <c:v>0.89974937343358397</c:v>
                </c:pt>
                <c:pt idx="69">
                  <c:v>0.92230576441102752</c:v>
                </c:pt>
                <c:pt idx="70">
                  <c:v>0.93734335839598992</c:v>
                </c:pt>
                <c:pt idx="71">
                  <c:v>0.94987468671679198</c:v>
                </c:pt>
                <c:pt idx="72">
                  <c:v>0.97994987468671679</c:v>
                </c:pt>
                <c:pt idx="73">
                  <c:v>0.98496240601503759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0.9949874686716792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Result!$AG$22:$AG$420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Result!$AI$22:$AI$420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5.0125313283208017E-3</c:v>
                </c:pt>
                <c:pt idx="21">
                  <c:v>1.2531328320802004E-2</c:v>
                </c:pt>
                <c:pt idx="22">
                  <c:v>1.2531328320802004E-2</c:v>
                </c:pt>
                <c:pt idx="23">
                  <c:v>1.5037593984962405E-2</c:v>
                </c:pt>
                <c:pt idx="24">
                  <c:v>2.0050125313283207E-2</c:v>
                </c:pt>
                <c:pt idx="25">
                  <c:v>2.2556390977443608E-2</c:v>
                </c:pt>
                <c:pt idx="26">
                  <c:v>2.5062656641604009E-2</c:v>
                </c:pt>
                <c:pt idx="27">
                  <c:v>2.7568922305764409E-2</c:v>
                </c:pt>
                <c:pt idx="28">
                  <c:v>3.2581453634085211E-2</c:v>
                </c:pt>
                <c:pt idx="29">
                  <c:v>3.2581453634085211E-2</c:v>
                </c:pt>
                <c:pt idx="30">
                  <c:v>3.7593984962406013E-2</c:v>
                </c:pt>
                <c:pt idx="31">
                  <c:v>4.2606516290726815E-2</c:v>
                </c:pt>
                <c:pt idx="32">
                  <c:v>4.7619047619047616E-2</c:v>
                </c:pt>
                <c:pt idx="33">
                  <c:v>4.7619047619047616E-2</c:v>
                </c:pt>
                <c:pt idx="34">
                  <c:v>5.2631578947368418E-2</c:v>
                </c:pt>
                <c:pt idx="35">
                  <c:v>6.0150375939849621E-2</c:v>
                </c:pt>
                <c:pt idx="36">
                  <c:v>6.5162907268170422E-2</c:v>
                </c:pt>
                <c:pt idx="37">
                  <c:v>7.2681704260651625E-2</c:v>
                </c:pt>
                <c:pt idx="38">
                  <c:v>7.5187969924812026E-2</c:v>
                </c:pt>
                <c:pt idx="39">
                  <c:v>8.5213032581453629E-2</c:v>
                </c:pt>
                <c:pt idx="40">
                  <c:v>9.5238095238095233E-2</c:v>
                </c:pt>
                <c:pt idx="41">
                  <c:v>0.10526315789473684</c:v>
                </c:pt>
                <c:pt idx="42">
                  <c:v>0.11528822055137844</c:v>
                </c:pt>
                <c:pt idx="43">
                  <c:v>0.13032581453634084</c:v>
                </c:pt>
                <c:pt idx="44">
                  <c:v>0.14536340852130325</c:v>
                </c:pt>
                <c:pt idx="45">
                  <c:v>0.15538847117794485</c:v>
                </c:pt>
                <c:pt idx="46">
                  <c:v>0.16290726817042606</c:v>
                </c:pt>
                <c:pt idx="47">
                  <c:v>0.17543859649122806</c:v>
                </c:pt>
                <c:pt idx="48">
                  <c:v>0.18546365914786966</c:v>
                </c:pt>
                <c:pt idx="49">
                  <c:v>0.19548872180451127</c:v>
                </c:pt>
                <c:pt idx="50">
                  <c:v>0.21303258145363407</c:v>
                </c:pt>
                <c:pt idx="51">
                  <c:v>0.24561403508771928</c:v>
                </c:pt>
                <c:pt idx="52">
                  <c:v>0.26566416040100249</c:v>
                </c:pt>
                <c:pt idx="53">
                  <c:v>0.2832080200501253</c:v>
                </c:pt>
                <c:pt idx="54">
                  <c:v>0.2932330827067669</c:v>
                </c:pt>
                <c:pt idx="55">
                  <c:v>0.32080200501253131</c:v>
                </c:pt>
                <c:pt idx="56">
                  <c:v>0.37092731829573933</c:v>
                </c:pt>
                <c:pt idx="57">
                  <c:v>0.40852130325814534</c:v>
                </c:pt>
                <c:pt idx="58">
                  <c:v>0.44862155388471175</c:v>
                </c:pt>
                <c:pt idx="59">
                  <c:v>0.48370927318295737</c:v>
                </c:pt>
                <c:pt idx="60">
                  <c:v>0.55388471177944865</c:v>
                </c:pt>
                <c:pt idx="61">
                  <c:v>0.61654135338345861</c:v>
                </c:pt>
                <c:pt idx="62">
                  <c:v>0.62907268170426067</c:v>
                </c:pt>
                <c:pt idx="63">
                  <c:v>0.65914786967418548</c:v>
                </c:pt>
                <c:pt idx="64">
                  <c:v>0.7042606516290727</c:v>
                </c:pt>
                <c:pt idx="65">
                  <c:v>0.74686716791979946</c:v>
                </c:pt>
                <c:pt idx="66">
                  <c:v>0.77944862155388472</c:v>
                </c:pt>
                <c:pt idx="67">
                  <c:v>0.81704260651629068</c:v>
                </c:pt>
                <c:pt idx="68">
                  <c:v>0.88471177944862156</c:v>
                </c:pt>
                <c:pt idx="69">
                  <c:v>0.91228070175438591</c:v>
                </c:pt>
                <c:pt idx="70">
                  <c:v>0.93734335839598992</c:v>
                </c:pt>
                <c:pt idx="71">
                  <c:v>0.94486215538847118</c:v>
                </c:pt>
                <c:pt idx="72">
                  <c:v>0.96491228070175439</c:v>
                </c:pt>
                <c:pt idx="73">
                  <c:v>0.97493734335839599</c:v>
                </c:pt>
                <c:pt idx="74">
                  <c:v>0.97994987468671679</c:v>
                </c:pt>
                <c:pt idx="75">
                  <c:v>0.98496240601503759</c:v>
                </c:pt>
                <c:pt idx="76">
                  <c:v>0.9899749373433584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0.9949874686716792</c:v>
                </c:pt>
                <c:pt idx="87">
                  <c:v>0.9949874686716792</c:v>
                </c:pt>
                <c:pt idx="88">
                  <c:v>0.9949874686716792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0.9949874686716792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0288"/>
        <c:axId val="47543808"/>
      </c:scatterChart>
      <c:valAx>
        <c:axId val="47500288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543808"/>
        <c:crossesAt val="-12"/>
        <c:crossBetween val="midCat"/>
        <c:majorUnit val="2"/>
      </c:valAx>
      <c:valAx>
        <c:axId val="47543808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500288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'Result (Al-Ti)'!$U$22:$U$421</c:f>
              <c:numCache>
                <c:formatCode>General</c:formatCode>
                <c:ptCount val="400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  <c:pt idx="399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'Result (Al-Ti)'!$F$22:$F$421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(Al-Ti)'!$B$22:$B$421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2400"/>
        <c:axId val="50697344"/>
      </c:scatterChart>
      <c:valAx>
        <c:axId val="50662400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50697344"/>
        <c:crosses val="autoZero"/>
        <c:crossBetween val="midCat"/>
      </c:valAx>
      <c:valAx>
        <c:axId val="50697344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662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1"/>
          <c:order val="0"/>
          <c:tx>
            <c:v>real5</c:v>
          </c:tx>
          <c:spPr>
            <a:ln w="12700"/>
          </c:spPr>
          <c:marker>
            <c:symbol val="none"/>
          </c:marker>
          <c:xVal>
            <c:numRef>
              <c:f>'Result (Al-Ti)'!$F$22:$F$421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(Al-Ti)'!$AB$22:$AB$421</c:f>
              <c:numCache>
                <c:formatCode>General</c:formatCode>
                <c:ptCount val="400"/>
                <c:pt idx="0">
                  <c:v>-0.81715749998423348</c:v>
                </c:pt>
                <c:pt idx="1">
                  <c:v>-0.40415749998601314</c:v>
                </c:pt>
                <c:pt idx="2">
                  <c:v>-0.34315749998370393</c:v>
                </c:pt>
                <c:pt idx="3">
                  <c:v>0.11684250001664509</c:v>
                </c:pt>
                <c:pt idx="4">
                  <c:v>0.45184250001639725</c:v>
                </c:pt>
                <c:pt idx="5">
                  <c:v>-0.21915749998413503</c:v>
                </c:pt>
                <c:pt idx="6">
                  <c:v>0.30984250001608871</c:v>
                </c:pt>
                <c:pt idx="7">
                  <c:v>0.88084250001330133</c:v>
                </c:pt>
                <c:pt idx="8">
                  <c:v>0.27684250001414057</c:v>
                </c:pt>
                <c:pt idx="9">
                  <c:v>-3.9157499983843991E-2</c:v>
                </c:pt>
                <c:pt idx="10">
                  <c:v>-2.1574999848894549E-3</c:v>
                </c:pt>
                <c:pt idx="11">
                  <c:v>0.19984250001314763</c:v>
                </c:pt>
                <c:pt idx="12">
                  <c:v>0.34584250001401529</c:v>
                </c:pt>
                <c:pt idx="13">
                  <c:v>-1.0021574999861116</c:v>
                </c:pt>
                <c:pt idx="14">
                  <c:v>-0.71415749998493538</c:v>
                </c:pt>
                <c:pt idx="15">
                  <c:v>-9.4157499983538173E-2</c:v>
                </c:pt>
                <c:pt idx="16">
                  <c:v>-0.45415749998412025</c:v>
                </c:pt>
                <c:pt idx="17">
                  <c:v>2.1268425000151581</c:v>
                </c:pt>
                <c:pt idx="18">
                  <c:v>5.9378425000140567</c:v>
                </c:pt>
                <c:pt idx="19">
                  <c:v>0.36784250001531404</c:v>
                </c:pt>
                <c:pt idx="20">
                  <c:v>1.0698425000157386</c:v>
                </c:pt>
                <c:pt idx="21">
                  <c:v>0.50084250001347641</c:v>
                </c:pt>
                <c:pt idx="22">
                  <c:v>0.65984250001349665</c:v>
                </c:pt>
                <c:pt idx="23">
                  <c:v>0.31284250001561986</c:v>
                </c:pt>
                <c:pt idx="24">
                  <c:v>0.30584250001552959</c:v>
                </c:pt>
                <c:pt idx="25">
                  <c:v>0.69084250001338887</c:v>
                </c:pt>
                <c:pt idx="26">
                  <c:v>1.1178425000153425</c:v>
                </c:pt>
                <c:pt idx="27">
                  <c:v>1.7518425000133675</c:v>
                </c:pt>
                <c:pt idx="28">
                  <c:v>1.6128425000161428</c:v>
                </c:pt>
                <c:pt idx="29">
                  <c:v>0.35184250001663031</c:v>
                </c:pt>
                <c:pt idx="30">
                  <c:v>0.26184250001648479</c:v>
                </c:pt>
                <c:pt idx="31">
                  <c:v>-0.19715749998638898</c:v>
                </c:pt>
                <c:pt idx="32">
                  <c:v>0.47584250001619921</c:v>
                </c:pt>
                <c:pt idx="33">
                  <c:v>1.4678425000163031</c:v>
                </c:pt>
                <c:pt idx="34">
                  <c:v>1.63784250001342</c:v>
                </c:pt>
                <c:pt idx="35">
                  <c:v>1.4698425000148063</c:v>
                </c:pt>
                <c:pt idx="36">
                  <c:v>1.3768425000151296</c:v>
                </c:pt>
                <c:pt idx="37">
                  <c:v>13.007842500016409</c:v>
                </c:pt>
                <c:pt idx="38">
                  <c:v>3.4868425000134096</c:v>
                </c:pt>
                <c:pt idx="39">
                  <c:v>1.1058425000136651</c:v>
                </c:pt>
                <c:pt idx="40">
                  <c:v>0.54984250001410828</c:v>
                </c:pt>
                <c:pt idx="41">
                  <c:v>0.48684250001329588</c:v>
                </c:pt>
                <c:pt idx="42">
                  <c:v>2.0018425000145612</c:v>
                </c:pt>
                <c:pt idx="43">
                  <c:v>-1.1431574999853922</c:v>
                </c:pt>
                <c:pt idx="44">
                  <c:v>0.60684250001585838</c:v>
                </c:pt>
                <c:pt idx="45">
                  <c:v>1.6398425000154759</c:v>
                </c:pt>
                <c:pt idx="46">
                  <c:v>2.8468425000163222</c:v>
                </c:pt>
                <c:pt idx="47">
                  <c:v>2.7618425000142111</c:v>
                </c:pt>
                <c:pt idx="48">
                  <c:v>2.1328425000142204</c:v>
                </c:pt>
                <c:pt idx="49">
                  <c:v>-1.6841574999837405</c:v>
                </c:pt>
                <c:pt idx="50">
                  <c:v>0.54984250001410828</c:v>
                </c:pt>
                <c:pt idx="51">
                  <c:v>0.2698425000140503</c:v>
                </c:pt>
                <c:pt idx="52">
                  <c:v>1.3378425000141192</c:v>
                </c:pt>
                <c:pt idx="53">
                  <c:v>2.6828425000147149</c:v>
                </c:pt>
                <c:pt idx="54">
                  <c:v>4.1978425000159802</c:v>
                </c:pt>
                <c:pt idx="55">
                  <c:v>2.151842500015988</c:v>
                </c:pt>
                <c:pt idx="56">
                  <c:v>3.1598425000147756</c:v>
                </c:pt>
                <c:pt idx="57">
                  <c:v>1.4958425000131115</c:v>
                </c:pt>
                <c:pt idx="58">
                  <c:v>2.7958425000136344</c:v>
                </c:pt>
                <c:pt idx="59">
                  <c:v>1.5118425000153479</c:v>
                </c:pt>
                <c:pt idx="60">
                  <c:v>1.410842500014553</c:v>
                </c:pt>
                <c:pt idx="61">
                  <c:v>1.1068425000146931</c:v>
                </c:pt>
                <c:pt idx="62">
                  <c:v>1.0248425000156658</c:v>
                </c:pt>
                <c:pt idx="63">
                  <c:v>7.632842500015613</c:v>
                </c:pt>
                <c:pt idx="64">
                  <c:v>2.5708425000132706</c:v>
                </c:pt>
                <c:pt idx="65">
                  <c:v>1.5258425000155285</c:v>
                </c:pt>
                <c:pt idx="66">
                  <c:v>1.5148425000148791</c:v>
                </c:pt>
                <c:pt idx="67">
                  <c:v>1.5808425000152226</c:v>
                </c:pt>
                <c:pt idx="68">
                  <c:v>2.5558425000156149</c:v>
                </c:pt>
                <c:pt idx="69">
                  <c:v>2.7258425000162845</c:v>
                </c:pt>
                <c:pt idx="70">
                  <c:v>2.3728425000157927</c:v>
                </c:pt>
                <c:pt idx="71">
                  <c:v>0.26084250001545684</c:v>
                </c:pt>
                <c:pt idx="72">
                  <c:v>0.44084250001574787</c:v>
                </c:pt>
                <c:pt idx="73">
                  <c:v>0.52584250001430632</c:v>
                </c:pt>
                <c:pt idx="74">
                  <c:v>0.2698425000140503</c:v>
                </c:pt>
                <c:pt idx="75">
                  <c:v>1.0458425000159366</c:v>
                </c:pt>
                <c:pt idx="76">
                  <c:v>1.1178425000153425</c:v>
                </c:pt>
                <c:pt idx="77">
                  <c:v>0.15684250001513078</c:v>
                </c:pt>
                <c:pt idx="78">
                  <c:v>0.54084250001551482</c:v>
                </c:pt>
                <c:pt idx="79">
                  <c:v>1.155842500015325</c:v>
                </c:pt>
                <c:pt idx="80">
                  <c:v>2.6248425000154896</c:v>
                </c:pt>
                <c:pt idx="81">
                  <c:v>1.8468425000151001</c:v>
                </c:pt>
                <c:pt idx="82">
                  <c:v>1.4478425000135076</c:v>
                </c:pt>
                <c:pt idx="83">
                  <c:v>4.3268425000135835</c:v>
                </c:pt>
                <c:pt idx="84">
                  <c:v>3.0998425000134944</c:v>
                </c:pt>
                <c:pt idx="85">
                  <c:v>1.917842500013478</c:v>
                </c:pt>
                <c:pt idx="86">
                  <c:v>2.0358425000139846</c:v>
                </c:pt>
                <c:pt idx="87">
                  <c:v>2.074842500014995</c:v>
                </c:pt>
                <c:pt idx="88">
                  <c:v>1.9648425000156067</c:v>
                </c:pt>
                <c:pt idx="89">
                  <c:v>2.2198425000148347</c:v>
                </c:pt>
                <c:pt idx="90">
                  <c:v>1.9858425000158775</c:v>
                </c:pt>
                <c:pt idx="91">
                  <c:v>2.0718425000154639</c:v>
                </c:pt>
                <c:pt idx="92">
                  <c:v>2.0708425000144359</c:v>
                </c:pt>
                <c:pt idx="93">
                  <c:v>3.6858425000154682</c:v>
                </c:pt>
                <c:pt idx="94">
                  <c:v>2.255842500016314</c:v>
                </c:pt>
                <c:pt idx="95">
                  <c:v>3.3628425000138407</c:v>
                </c:pt>
                <c:pt idx="96">
                  <c:v>3.095842500016488</c:v>
                </c:pt>
                <c:pt idx="97">
                  <c:v>2.605842500013722</c:v>
                </c:pt>
                <c:pt idx="98">
                  <c:v>2.5698425000157954</c:v>
                </c:pt>
                <c:pt idx="99">
                  <c:v>2.4458425000162265</c:v>
                </c:pt>
                <c:pt idx="100">
                  <c:v>4.8918425000152865</c:v>
                </c:pt>
                <c:pt idx="101">
                  <c:v>1.5768425000146635</c:v>
                </c:pt>
                <c:pt idx="102">
                  <c:v>2.3108425000160082</c:v>
                </c:pt>
                <c:pt idx="103">
                  <c:v>2.8868425000148079</c:v>
                </c:pt>
                <c:pt idx="104">
                  <c:v>2.7318425000153468</c:v>
                </c:pt>
                <c:pt idx="105">
                  <c:v>3.8228425000141897</c:v>
                </c:pt>
                <c:pt idx="106">
                  <c:v>2.2418425000161335</c:v>
                </c:pt>
                <c:pt idx="107">
                  <c:v>2.0148425000137138</c:v>
                </c:pt>
                <c:pt idx="108">
                  <c:v>1.7008425000142324</c:v>
                </c:pt>
                <c:pt idx="109">
                  <c:v>3.7728425000160826</c:v>
                </c:pt>
                <c:pt idx="110">
                  <c:v>3.2578425000160394</c:v>
                </c:pt>
                <c:pt idx="111">
                  <c:v>1.8808425000145235</c:v>
                </c:pt>
                <c:pt idx="112">
                  <c:v>-1.1801574999843467</c:v>
                </c:pt>
                <c:pt idx="113">
                  <c:v>1.1668425000159743</c:v>
                </c:pt>
                <c:pt idx="114">
                  <c:v>3.3518425000131913</c:v>
                </c:pt>
                <c:pt idx="115">
                  <c:v>3.8978425000131267</c:v>
                </c:pt>
                <c:pt idx="116">
                  <c:v>7.8425000147319679E-3</c:v>
                </c:pt>
                <c:pt idx="117">
                  <c:v>2.5078425000160109</c:v>
                </c:pt>
                <c:pt idx="118">
                  <c:v>2.7498425000160864</c:v>
                </c:pt>
                <c:pt idx="119">
                  <c:v>0.86784250001414875</c:v>
                </c:pt>
                <c:pt idx="120">
                  <c:v>5.5568425000132038</c:v>
                </c:pt>
                <c:pt idx="121">
                  <c:v>2.5468425000134687</c:v>
                </c:pt>
                <c:pt idx="122">
                  <c:v>2.4848425000136842</c:v>
                </c:pt>
                <c:pt idx="123">
                  <c:v>1.8058425000155864</c:v>
                </c:pt>
                <c:pt idx="124">
                  <c:v>1.0908425000160094</c:v>
                </c:pt>
                <c:pt idx="125">
                  <c:v>1.6458425000145382</c:v>
                </c:pt>
                <c:pt idx="126">
                  <c:v>2.7448425000144994</c:v>
                </c:pt>
                <c:pt idx="127">
                  <c:v>3.0908425000149009</c:v>
                </c:pt>
                <c:pt idx="128">
                  <c:v>3.4028425000158791</c:v>
                </c:pt>
                <c:pt idx="129">
                  <c:v>4.4238425000138193</c:v>
                </c:pt>
                <c:pt idx="130">
                  <c:v>1.6708425000153682</c:v>
                </c:pt>
                <c:pt idx="131">
                  <c:v>10.916842500016344</c:v>
                </c:pt>
                <c:pt idx="132">
                  <c:v>2.9768425000149534</c:v>
                </c:pt>
                <c:pt idx="133">
                  <c:v>-0.22815749998628121</c:v>
                </c:pt>
                <c:pt idx="134">
                  <c:v>4.3228425000165771</c:v>
                </c:pt>
                <c:pt idx="135">
                  <c:v>4.4508425000131524</c:v>
                </c:pt>
                <c:pt idx="136">
                  <c:v>3.6998425000156487</c:v>
                </c:pt>
                <c:pt idx="137">
                  <c:v>3.5108425000132115</c:v>
                </c:pt>
                <c:pt idx="138">
                  <c:v>-0.9871574999849031</c:v>
                </c:pt>
                <c:pt idx="139">
                  <c:v>2.0848425000146165</c:v>
                </c:pt>
                <c:pt idx="140">
                  <c:v>5.791842500013189</c:v>
                </c:pt>
                <c:pt idx="141">
                  <c:v>5.6668425000161449</c:v>
                </c:pt>
                <c:pt idx="142">
                  <c:v>2.9178425000147001</c:v>
                </c:pt>
                <c:pt idx="143">
                  <c:v>2.7348425000148779</c:v>
                </c:pt>
                <c:pt idx="144">
                  <c:v>2.990842500015134</c:v>
                </c:pt>
                <c:pt idx="145">
                  <c:v>1.5468425000157993</c:v>
                </c:pt>
                <c:pt idx="146">
                  <c:v>4.1758425000146815</c:v>
                </c:pt>
                <c:pt idx="147">
                  <c:v>3.3648425000158966</c:v>
                </c:pt>
                <c:pt idx="148">
                  <c:v>2.6398425000131454</c:v>
                </c:pt>
                <c:pt idx="149">
                  <c:v>2.867842500016593</c:v>
                </c:pt>
                <c:pt idx="150">
                  <c:v>5.0768425000136119</c:v>
                </c:pt>
                <c:pt idx="151">
                  <c:v>3.986842500015797</c:v>
                </c:pt>
                <c:pt idx="152">
                  <c:v>3.2018425000153172</c:v>
                </c:pt>
                <c:pt idx="153">
                  <c:v>2.9608425000162697</c:v>
                </c:pt>
                <c:pt idx="154">
                  <c:v>3.1198425000162899</c:v>
                </c:pt>
                <c:pt idx="155">
                  <c:v>3.6668425000137006</c:v>
                </c:pt>
                <c:pt idx="156">
                  <c:v>3.1818425000160744</c:v>
                </c:pt>
                <c:pt idx="157">
                  <c:v>0.81784250001604164</c:v>
                </c:pt>
                <c:pt idx="158">
                  <c:v>1.8548425000162183</c:v>
                </c:pt>
                <c:pt idx="159">
                  <c:v>-0.37315749998612091</c:v>
                </c:pt>
                <c:pt idx="160">
                  <c:v>4.4208425000142881</c:v>
                </c:pt>
                <c:pt idx="161">
                  <c:v>12.614842500013879</c:v>
                </c:pt>
                <c:pt idx="162">
                  <c:v>8.5518425000152831</c:v>
                </c:pt>
                <c:pt idx="163">
                  <c:v>2.2608425000143484</c:v>
                </c:pt>
                <c:pt idx="164">
                  <c:v>0.35484250001616147</c:v>
                </c:pt>
                <c:pt idx="165">
                  <c:v>1.6758425000134025</c:v>
                </c:pt>
                <c:pt idx="166">
                  <c:v>2.6078425000157779</c:v>
                </c:pt>
                <c:pt idx="167">
                  <c:v>0.63184250001313558</c:v>
                </c:pt>
                <c:pt idx="168">
                  <c:v>3.4008425000138232</c:v>
                </c:pt>
                <c:pt idx="169">
                  <c:v>-2.4831574999844008</c:v>
                </c:pt>
                <c:pt idx="170">
                  <c:v>0.26284250001396003</c:v>
                </c:pt>
                <c:pt idx="171">
                  <c:v>0.71184250001365967</c:v>
                </c:pt>
                <c:pt idx="172">
                  <c:v>2.3098425000149803</c:v>
                </c:pt>
                <c:pt idx="173">
                  <c:v>-0.34915749998631895</c:v>
                </c:pt>
                <c:pt idx="174">
                  <c:v>0.71084250001618443</c:v>
                </c:pt>
                <c:pt idx="175">
                  <c:v>3.2678425000156608</c:v>
                </c:pt>
                <c:pt idx="176">
                  <c:v>2.1318425000131924</c:v>
                </c:pt>
                <c:pt idx="177">
                  <c:v>1.8028425000160553</c:v>
                </c:pt>
                <c:pt idx="178">
                  <c:v>0.3728425000133484</c:v>
                </c:pt>
                <c:pt idx="179">
                  <c:v>9.2188425000152563</c:v>
                </c:pt>
                <c:pt idx="180">
                  <c:v>-1.1831574999838779</c:v>
                </c:pt>
                <c:pt idx="181">
                  <c:v>-1.3311574999868014</c:v>
                </c:pt>
                <c:pt idx="182">
                  <c:v>-1.496157499985884</c:v>
                </c:pt>
                <c:pt idx="183">
                  <c:v>-3.1011574999837421</c:v>
                </c:pt>
                <c:pt idx="184">
                  <c:v>-3.1831574999863221</c:v>
                </c:pt>
                <c:pt idx="185">
                  <c:v>-4.7231574999848647</c:v>
                </c:pt>
                <c:pt idx="186">
                  <c:v>-3.9781574999864233</c:v>
                </c:pt>
                <c:pt idx="187">
                  <c:v>-4.525157499983834</c:v>
                </c:pt>
                <c:pt idx="188">
                  <c:v>-4.8901574999860031</c:v>
                </c:pt>
                <c:pt idx="189">
                  <c:v>-5.5001574999842262</c:v>
                </c:pt>
                <c:pt idx="190">
                  <c:v>-4.4591574999834904</c:v>
                </c:pt>
                <c:pt idx="191">
                  <c:v>-7.0461574999853838</c:v>
                </c:pt>
                <c:pt idx="192">
                  <c:v>-5.9261574999851518</c:v>
                </c:pt>
                <c:pt idx="193">
                  <c:v>-5.9381574999868292</c:v>
                </c:pt>
                <c:pt idx="194">
                  <c:v>-6.5361574999833749</c:v>
                </c:pt>
                <c:pt idx="195">
                  <c:v>-6.66915749998509</c:v>
                </c:pt>
                <c:pt idx="196">
                  <c:v>-6.8701574999856518</c:v>
                </c:pt>
                <c:pt idx="197">
                  <c:v>-11.084157499986702</c:v>
                </c:pt>
                <c:pt idx="198">
                  <c:v>-7.6161574999851211</c:v>
                </c:pt>
                <c:pt idx="199">
                  <c:v>-9.8941574999855675</c:v>
                </c:pt>
                <c:pt idx="200">
                  <c:v>-8.9501574999850675</c:v>
                </c:pt>
                <c:pt idx="201">
                  <c:v>-9.0621574999865118</c:v>
                </c:pt>
                <c:pt idx="202">
                  <c:v>-4.4431574999848067</c:v>
                </c:pt>
                <c:pt idx="203">
                  <c:v>-5.9861574999864331</c:v>
                </c:pt>
                <c:pt idx="204">
                  <c:v>-9.4061574999848574</c:v>
                </c:pt>
                <c:pt idx="205">
                  <c:v>-5.1101574999847799</c:v>
                </c:pt>
                <c:pt idx="206">
                  <c:v>-5.8651574999863954</c:v>
                </c:pt>
                <c:pt idx="207">
                  <c:v>-3.8451574999847082</c:v>
                </c:pt>
                <c:pt idx="208">
                  <c:v>-4.3101574999866443</c:v>
                </c:pt>
                <c:pt idx="209">
                  <c:v>-3.3341574999852241</c:v>
                </c:pt>
                <c:pt idx="210">
                  <c:v>-3.4861574999851541</c:v>
                </c:pt>
                <c:pt idx="211">
                  <c:v>-3.3461574999833488</c:v>
                </c:pt>
                <c:pt idx="212">
                  <c:v>0.98084250001662099</c:v>
                </c:pt>
                <c:pt idx="213">
                  <c:v>-3.2981574999837449</c:v>
                </c:pt>
                <c:pt idx="214">
                  <c:v>-3.7051574999864556</c:v>
                </c:pt>
                <c:pt idx="215">
                  <c:v>-3.2831574999860891</c:v>
                </c:pt>
                <c:pt idx="216">
                  <c:v>-3.8311574999845277</c:v>
                </c:pt>
                <c:pt idx="217">
                  <c:v>-3.8441574999836803</c:v>
                </c:pt>
                <c:pt idx="218">
                  <c:v>-3.913157499983555</c:v>
                </c:pt>
                <c:pt idx="219">
                  <c:v>-4.2091574999858494</c:v>
                </c:pt>
                <c:pt idx="220">
                  <c:v>-4.7261574999843958</c:v>
                </c:pt>
                <c:pt idx="221">
                  <c:v>-3.5961574999845425</c:v>
                </c:pt>
                <c:pt idx="222">
                  <c:v>-4.3941574999841748</c:v>
                </c:pt>
                <c:pt idx="223">
                  <c:v>-3.6161574999837853</c:v>
                </c:pt>
                <c:pt idx="224">
                  <c:v>-1.5811574999844424</c:v>
                </c:pt>
                <c:pt idx="225">
                  <c:v>-2.538157499984095</c:v>
                </c:pt>
                <c:pt idx="226">
                  <c:v>-3.7181574999856082</c:v>
                </c:pt>
                <c:pt idx="227">
                  <c:v>-3.7981574999861323</c:v>
                </c:pt>
                <c:pt idx="228">
                  <c:v>-3.7301574999837328</c:v>
                </c:pt>
                <c:pt idx="229">
                  <c:v>-1.6451574999862828</c:v>
                </c:pt>
                <c:pt idx="230">
                  <c:v>-2.0681574999841246</c:v>
                </c:pt>
                <c:pt idx="231">
                  <c:v>-3.0061574999855623</c:v>
                </c:pt>
                <c:pt idx="232">
                  <c:v>-2.8411574999864797</c:v>
                </c:pt>
                <c:pt idx="233">
                  <c:v>-2.9361574999846596</c:v>
                </c:pt>
                <c:pt idx="234">
                  <c:v>-3.889157499983753</c:v>
                </c:pt>
                <c:pt idx="235">
                  <c:v>-4.8681574999847044</c:v>
                </c:pt>
                <c:pt idx="236">
                  <c:v>-4.0501574999858292</c:v>
                </c:pt>
                <c:pt idx="237">
                  <c:v>-4.0351574999846207</c:v>
                </c:pt>
                <c:pt idx="238">
                  <c:v>-3.4051574999836021</c:v>
                </c:pt>
                <c:pt idx="239">
                  <c:v>-3.6251574999859315</c:v>
                </c:pt>
                <c:pt idx="240">
                  <c:v>2.2842500015940459E-2</c:v>
                </c:pt>
                <c:pt idx="241">
                  <c:v>-3.1211574999865377</c:v>
                </c:pt>
                <c:pt idx="242">
                  <c:v>-2.4961574999835534</c:v>
                </c:pt>
                <c:pt idx="243">
                  <c:v>-2.6801574999844036</c:v>
                </c:pt>
                <c:pt idx="244">
                  <c:v>-2.7811574999851985</c:v>
                </c:pt>
                <c:pt idx="245">
                  <c:v>-2.6551574999835736</c:v>
                </c:pt>
                <c:pt idx="246">
                  <c:v>-2.3081574999856969</c:v>
                </c:pt>
                <c:pt idx="247">
                  <c:v>-1.4861574999862626</c:v>
                </c:pt>
                <c:pt idx="248">
                  <c:v>-3.2161574999847176</c:v>
                </c:pt>
                <c:pt idx="249">
                  <c:v>-2.6241574999836814</c:v>
                </c:pt>
                <c:pt idx="250">
                  <c:v>-1.4861574999862626</c:v>
                </c:pt>
                <c:pt idx="251">
                  <c:v>-1.4901574999868217</c:v>
                </c:pt>
                <c:pt idx="252">
                  <c:v>-2.6651574999867478</c:v>
                </c:pt>
                <c:pt idx="253">
                  <c:v>-3.174157499984176</c:v>
                </c:pt>
                <c:pt idx="254">
                  <c:v>-3.861157499983392</c:v>
                </c:pt>
                <c:pt idx="255">
                  <c:v>-4.3461574999845709</c:v>
                </c:pt>
                <c:pt idx="256">
                  <c:v>-3.1391574999837246</c:v>
                </c:pt>
                <c:pt idx="257">
                  <c:v>-0.28815749998400975</c:v>
                </c:pt>
                <c:pt idx="258">
                  <c:v>-1.1931574999834993</c:v>
                </c:pt>
                <c:pt idx="259">
                  <c:v>-2.4651574999836612</c:v>
                </c:pt>
                <c:pt idx="260">
                  <c:v>-2.0061574999843401</c:v>
                </c:pt>
                <c:pt idx="261">
                  <c:v>-2.3061574999836409</c:v>
                </c:pt>
                <c:pt idx="262">
                  <c:v>-2.9831574999867883</c:v>
                </c:pt>
                <c:pt idx="263">
                  <c:v>-2.970157499984083</c:v>
                </c:pt>
                <c:pt idx="264">
                  <c:v>-2.7381574999836289</c:v>
                </c:pt>
                <c:pt idx="265">
                  <c:v>-3.3231574999845748</c:v>
                </c:pt>
                <c:pt idx="266">
                  <c:v>-2.3531574999857696</c:v>
                </c:pt>
                <c:pt idx="267">
                  <c:v>-2.8291574999848024</c:v>
                </c:pt>
                <c:pt idx="268">
                  <c:v>-3.7711574999867992</c:v>
                </c:pt>
                <c:pt idx="269">
                  <c:v>-3.3741574999837098</c:v>
                </c:pt>
                <c:pt idx="270">
                  <c:v>-1.012157499985733</c:v>
                </c:pt>
                <c:pt idx="271">
                  <c:v>-3.2751574999849709</c:v>
                </c:pt>
                <c:pt idx="272">
                  <c:v>2.0048425000140924</c:v>
                </c:pt>
                <c:pt idx="273">
                  <c:v>-2.970157499984083</c:v>
                </c:pt>
                <c:pt idx="274">
                  <c:v>-0.74515749998482761</c:v>
                </c:pt>
                <c:pt idx="275">
                  <c:v>-2.7551574999868933</c:v>
                </c:pt>
                <c:pt idx="276">
                  <c:v>1.3568425000158868</c:v>
                </c:pt>
                <c:pt idx="277">
                  <c:v>-2.0101574999848992</c:v>
                </c:pt>
                <c:pt idx="278">
                  <c:v>-1.874157499983653</c:v>
                </c:pt>
                <c:pt idx="279">
                  <c:v>-2.1411574999845584</c:v>
                </c:pt>
                <c:pt idx="280">
                  <c:v>-1.8431574999837608</c:v>
                </c:pt>
                <c:pt idx="281">
                  <c:v>-1.6831574999862653</c:v>
                </c:pt>
                <c:pt idx="282">
                  <c:v>-1.7441574999850218</c:v>
                </c:pt>
                <c:pt idx="283">
                  <c:v>-1.3841574999844397</c:v>
                </c:pt>
                <c:pt idx="284">
                  <c:v>-3.126157499984572</c:v>
                </c:pt>
                <c:pt idx="285">
                  <c:v>-2.3511574999837137</c:v>
                </c:pt>
                <c:pt idx="286">
                  <c:v>-2.0961574999844856</c:v>
                </c:pt>
                <c:pt idx="287">
                  <c:v>-0.70315749998428601</c:v>
                </c:pt>
                <c:pt idx="288">
                  <c:v>-1.6851574999847685</c:v>
                </c:pt>
                <c:pt idx="289">
                  <c:v>0.85784250001452733</c:v>
                </c:pt>
                <c:pt idx="290">
                  <c:v>-1.2071574999836798</c:v>
                </c:pt>
                <c:pt idx="291">
                  <c:v>-1.0221574999853544</c:v>
                </c:pt>
                <c:pt idx="292">
                  <c:v>-1.2221574999848883</c:v>
                </c:pt>
                <c:pt idx="293">
                  <c:v>-0.83515749998497313</c:v>
                </c:pt>
                <c:pt idx="294">
                  <c:v>-0.6821574999840152</c:v>
                </c:pt>
                <c:pt idx="295">
                  <c:v>-1.8941574999864486</c:v>
                </c:pt>
                <c:pt idx="296">
                  <c:v>1.2628425000151822</c:v>
                </c:pt>
                <c:pt idx="297">
                  <c:v>1.7108425000138539</c:v>
                </c:pt>
                <c:pt idx="298">
                  <c:v>-0.96215749998407318</c:v>
                </c:pt>
                <c:pt idx="299">
                  <c:v>0.90484250001310329</c:v>
                </c:pt>
                <c:pt idx="300">
                  <c:v>-1.4761574999866411</c:v>
                </c:pt>
                <c:pt idx="301">
                  <c:v>-3.5151574999865431</c:v>
                </c:pt>
                <c:pt idx="302">
                  <c:v>-1.5841574999839736</c:v>
                </c:pt>
                <c:pt idx="303">
                  <c:v>-9.9157499985125241E-2</c:v>
                </c:pt>
                <c:pt idx="304">
                  <c:v>-3.0431574999845168</c:v>
                </c:pt>
                <c:pt idx="305">
                  <c:v>-0.77815749998677575</c:v>
                </c:pt>
                <c:pt idx="306">
                  <c:v>-2.7131574999863517</c:v>
                </c:pt>
                <c:pt idx="307">
                  <c:v>-1.0551574999837499</c:v>
                </c:pt>
                <c:pt idx="308">
                  <c:v>2.2668425000134107</c:v>
                </c:pt>
                <c:pt idx="309">
                  <c:v>-1.0231574999863824</c:v>
                </c:pt>
                <c:pt idx="310">
                  <c:v>-2.0901574999854233</c:v>
                </c:pt>
                <c:pt idx="311">
                  <c:v>-0.45315749998664501</c:v>
                </c:pt>
                <c:pt idx="312">
                  <c:v>0.22284250001547434</c:v>
                </c:pt>
                <c:pt idx="313">
                  <c:v>-0.54515749998529373</c:v>
                </c:pt>
                <c:pt idx="314">
                  <c:v>-1.3591574999836098</c:v>
                </c:pt>
                <c:pt idx="315">
                  <c:v>-1.8231574999845179</c:v>
                </c:pt>
                <c:pt idx="316">
                  <c:v>-2.2781574999868326</c:v>
                </c:pt>
                <c:pt idx="317">
                  <c:v>-0.11715749998586489</c:v>
                </c:pt>
                <c:pt idx="318">
                  <c:v>5.6842500015363839E-2</c:v>
                </c:pt>
                <c:pt idx="319">
                  <c:v>0.40184250001473742</c:v>
                </c:pt>
                <c:pt idx="320">
                  <c:v>-0.26215749998570459</c:v>
                </c:pt>
                <c:pt idx="321">
                  <c:v>-0.83215749998544197</c:v>
                </c:pt>
                <c:pt idx="322">
                  <c:v>-0.56515749998453657</c:v>
                </c:pt>
                <c:pt idx="323">
                  <c:v>-0.27015749998682281</c:v>
                </c:pt>
                <c:pt idx="324">
                  <c:v>-0.46915749998532874</c:v>
                </c:pt>
                <c:pt idx="325">
                  <c:v>-0.82915749998591082</c:v>
                </c:pt>
                <c:pt idx="326">
                  <c:v>-1.1621574999836071</c:v>
                </c:pt>
                <c:pt idx="327">
                  <c:v>-2.1231574999838188</c:v>
                </c:pt>
                <c:pt idx="328">
                  <c:v>-0.2681574999847669</c:v>
                </c:pt>
                <c:pt idx="329">
                  <c:v>-0.81415749998470233</c:v>
                </c:pt>
                <c:pt idx="330">
                  <c:v>-0.81515749998573028</c:v>
                </c:pt>
                <c:pt idx="331">
                  <c:v>-1.2101574999867637</c:v>
                </c:pt>
                <c:pt idx="332">
                  <c:v>1.0328425000132313</c:v>
                </c:pt>
                <c:pt idx="333">
                  <c:v>0.44184250001322312</c:v>
                </c:pt>
                <c:pt idx="334">
                  <c:v>-0.57915749998471711</c:v>
                </c:pt>
                <c:pt idx="335">
                  <c:v>-0.63715749998394244</c:v>
                </c:pt>
                <c:pt idx="336">
                  <c:v>-1.5141574999866236</c:v>
                </c:pt>
                <c:pt idx="337">
                  <c:v>2.1258425000141301</c:v>
                </c:pt>
                <c:pt idx="338">
                  <c:v>-1.7791574999854731</c:v>
                </c:pt>
                <c:pt idx="339">
                  <c:v>-0.85315749998571278</c:v>
                </c:pt>
                <c:pt idx="340">
                  <c:v>-0.62415749998478987</c:v>
                </c:pt>
                <c:pt idx="341">
                  <c:v>-0.74915749998538672</c:v>
                </c:pt>
                <c:pt idx="342">
                  <c:v>0.72084250001580585</c:v>
                </c:pt>
                <c:pt idx="343">
                  <c:v>0.8648425000146176</c:v>
                </c:pt>
                <c:pt idx="344">
                  <c:v>0.73484250001598639</c:v>
                </c:pt>
                <c:pt idx="345">
                  <c:v>-0.6151574999861964</c:v>
                </c:pt>
                <c:pt idx="346">
                  <c:v>-0.69715749998522369</c:v>
                </c:pt>
                <c:pt idx="347">
                  <c:v>1.0158425000135196</c:v>
                </c:pt>
                <c:pt idx="348">
                  <c:v>-0.79015749998490037</c:v>
                </c:pt>
                <c:pt idx="349">
                  <c:v>-1.088157499985698</c:v>
                </c:pt>
                <c:pt idx="350">
                  <c:v>-0.66015749998626916</c:v>
                </c:pt>
                <c:pt idx="351">
                  <c:v>0.78584250001512146</c:v>
                </c:pt>
                <c:pt idx="352">
                  <c:v>1.6408425000165039</c:v>
                </c:pt>
                <c:pt idx="353">
                  <c:v>2.5968425000151285</c:v>
                </c:pt>
                <c:pt idx="354">
                  <c:v>-0.36515749998500269</c:v>
                </c:pt>
                <c:pt idx="355">
                  <c:v>0.82584250001360715</c:v>
                </c:pt>
                <c:pt idx="356">
                  <c:v>-1.3631574999841689</c:v>
                </c:pt>
                <c:pt idx="357">
                  <c:v>-0.16415749998444085</c:v>
                </c:pt>
                <c:pt idx="358">
                  <c:v>0.40684250001632449</c:v>
                </c:pt>
                <c:pt idx="359">
                  <c:v>8.7842500015256064E-2</c:v>
                </c:pt>
                <c:pt idx="360">
                  <c:v>2.4708425000135037</c:v>
                </c:pt>
                <c:pt idx="361">
                  <c:v>8.4842500015724909E-2</c:v>
                </c:pt>
                <c:pt idx="362">
                  <c:v>1.6008425000144655</c:v>
                </c:pt>
                <c:pt idx="363">
                  <c:v>0.61084250001641749</c:v>
                </c:pt>
                <c:pt idx="364">
                  <c:v>0.40584250001529654</c:v>
                </c:pt>
                <c:pt idx="365">
                  <c:v>0.15184250001354371</c:v>
                </c:pt>
                <c:pt idx="366">
                  <c:v>-0.1001574999861532</c:v>
                </c:pt>
                <c:pt idx="367">
                  <c:v>0.61984250001501096</c:v>
                </c:pt>
                <c:pt idx="368">
                  <c:v>6.4842500016482063E-2</c:v>
                </c:pt>
                <c:pt idx="369">
                  <c:v>-0.75015749998641468</c:v>
                </c:pt>
                <c:pt idx="370">
                  <c:v>4.7428425000148877</c:v>
                </c:pt>
                <c:pt idx="371">
                  <c:v>-0.86815749998336855</c:v>
                </c:pt>
                <c:pt idx="372">
                  <c:v>2.9048425000155476</c:v>
                </c:pt>
                <c:pt idx="373">
                  <c:v>-0.63715749998394244</c:v>
                </c:pt>
                <c:pt idx="374">
                  <c:v>0.4508425000153693</c:v>
                </c:pt>
                <c:pt idx="375">
                  <c:v>1.9848425000148495</c:v>
                </c:pt>
                <c:pt idx="376">
                  <c:v>-0.43815749998543652</c:v>
                </c:pt>
                <c:pt idx="377">
                  <c:v>-0.45015749998356114</c:v>
                </c:pt>
                <c:pt idx="378">
                  <c:v>2.4908425000162993</c:v>
                </c:pt>
                <c:pt idx="379">
                  <c:v>-0.51215749998334559</c:v>
                </c:pt>
                <c:pt idx="380">
                  <c:v>2.710842500015076</c:v>
                </c:pt>
                <c:pt idx="381">
                  <c:v>1.5778425000156915</c:v>
                </c:pt>
                <c:pt idx="382">
                  <c:v>2.3058425000144211</c:v>
                </c:pt>
                <c:pt idx="383">
                  <c:v>1.6968425000136733</c:v>
                </c:pt>
                <c:pt idx="384">
                  <c:v>-0.23015749998478441</c:v>
                </c:pt>
                <c:pt idx="385">
                  <c:v>-0.13415749998557658</c:v>
                </c:pt>
                <c:pt idx="386">
                  <c:v>1.6858425000165767</c:v>
                </c:pt>
                <c:pt idx="387">
                  <c:v>0.11584250001561713</c:v>
                </c:pt>
                <c:pt idx="388">
                  <c:v>1.3078425000152549</c:v>
                </c:pt>
                <c:pt idx="389">
                  <c:v>-0.70715749998484512</c:v>
                </c:pt>
                <c:pt idx="390">
                  <c:v>-1.8681574999845907</c:v>
                </c:pt>
                <c:pt idx="391">
                  <c:v>-9.7157499986622042E-2</c:v>
                </c:pt>
                <c:pt idx="392">
                  <c:v>1.515842500015907</c:v>
                </c:pt>
                <c:pt idx="393">
                  <c:v>0.93184250001598912</c:v>
                </c:pt>
                <c:pt idx="394">
                  <c:v>0.40084250001370947</c:v>
                </c:pt>
                <c:pt idx="395">
                  <c:v>0.10984250001655482</c:v>
                </c:pt>
                <c:pt idx="396">
                  <c:v>9.5842500016374288E-2</c:v>
                </c:pt>
                <c:pt idx="397">
                  <c:v>0.97484250001400596</c:v>
                </c:pt>
                <c:pt idx="398">
                  <c:v>2.2328425000139873</c:v>
                </c:pt>
                <c:pt idx="399">
                  <c:v>0.54084250001551482</c:v>
                </c:pt>
              </c:numCache>
            </c:numRef>
          </c:yVal>
          <c:smooth val="0"/>
        </c:ser>
        <c:ser>
          <c:idx val="0"/>
          <c:order val="1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'Result (Al-Ti)'!$U$22:$U$421</c:f>
              <c:numCache>
                <c:formatCode>General</c:formatCode>
                <c:ptCount val="400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  <c:pt idx="399">
                  <c:v>0.57070532561558518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23456"/>
        <c:axId val="47723264"/>
      </c:scatterChart>
      <c:valAx>
        <c:axId val="50723456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7723264"/>
        <c:crosses val="autoZero"/>
        <c:crossBetween val="midCat"/>
      </c:valAx>
      <c:valAx>
        <c:axId val="47723264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723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3130184740012288"/>
          <c:h val="0.161815779738941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5.1400554097404488E-2"/>
          <c:w val="0.88172003499562568"/>
          <c:h val="0.89719889180519141"/>
        </c:manualLayout>
      </c:layout>
      <c:scatterChart>
        <c:scatterStyle val="lineMarker"/>
        <c:varyColors val="0"/>
        <c:ser>
          <c:idx val="0"/>
          <c:order val="0"/>
          <c:spPr>
            <a:ln w="19050"/>
          </c:spPr>
          <c:marker>
            <c:symbol val="none"/>
          </c:marker>
          <c:yVal>
            <c:numRef>
              <c:f>'Result (Al-Ti)'!$B$22:$B$421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56800"/>
        <c:axId val="47758336"/>
      </c:scatterChart>
      <c:valAx>
        <c:axId val="47756800"/>
        <c:scaling>
          <c:orientation val="minMax"/>
          <c:max val="400"/>
          <c:min val="0"/>
        </c:scaling>
        <c:delete val="0"/>
        <c:axPos val="b"/>
        <c:majorTickMark val="out"/>
        <c:minorTickMark val="none"/>
        <c:tickLblPos val="nextTo"/>
        <c:crossAx val="47758336"/>
        <c:crosses val="autoZero"/>
        <c:crossBetween val="midCat"/>
      </c:valAx>
      <c:valAx>
        <c:axId val="47758336"/>
        <c:scaling>
          <c:orientation val="minMax"/>
          <c:max val="10"/>
          <c:min val="-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7756800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10258333333333336"/>
          <c:y val="5.999307378244393E-2"/>
          <c:w val="0.12086695145907576"/>
          <c:h val="6.6420251187609816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'Result (Al-Ti)'!$U$22:$U$421</c:f>
              <c:numCache>
                <c:formatCode>General</c:formatCode>
                <c:ptCount val="400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  <c:pt idx="399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real2</c:v>
          </c:tx>
          <c:spPr>
            <a:ln w="12700"/>
          </c:spPr>
          <c:marker>
            <c:symbol val="none"/>
          </c:marker>
          <c:xVal>
            <c:numRef>
              <c:f>'Result (Al-Ti)'!$F$22:$F$421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(Al-Ti)'!$Y$22:$Y$421</c:f>
              <c:numCache>
                <c:formatCode>General</c:formatCode>
                <c:ptCount val="400"/>
                <c:pt idx="0">
                  <c:v>-1.425909999984043</c:v>
                </c:pt>
                <c:pt idx="1">
                  <c:v>-0.1079099999863331</c:v>
                </c:pt>
                <c:pt idx="2">
                  <c:v>-0.15890999998546818</c:v>
                </c:pt>
                <c:pt idx="3">
                  <c:v>-2.0949099999860721</c:v>
                </c:pt>
                <c:pt idx="4">
                  <c:v>3.7310900000164793</c:v>
                </c:pt>
                <c:pt idx="5">
                  <c:v>1.1290900000169302</c:v>
                </c:pt>
                <c:pt idx="6">
                  <c:v>-0.85890999998383677</c:v>
                </c:pt>
                <c:pt idx="7">
                  <c:v>0.28409000001516915</c:v>
                </c:pt>
                <c:pt idx="8">
                  <c:v>0.20209000001614186</c:v>
                </c:pt>
                <c:pt idx="9">
                  <c:v>-0.30890999998334223</c:v>
                </c:pt>
                <c:pt idx="10">
                  <c:v>-0.20390999998554094</c:v>
                </c:pt>
                <c:pt idx="11">
                  <c:v>0.46909000001704726</c:v>
                </c:pt>
                <c:pt idx="12">
                  <c:v>0.97609000001597224</c:v>
                </c:pt>
                <c:pt idx="13">
                  <c:v>0.46009000001490108</c:v>
                </c:pt>
                <c:pt idx="14">
                  <c:v>-0.86490999998289908</c:v>
                </c:pt>
                <c:pt idx="15">
                  <c:v>4.2090000015093665E-2</c:v>
                </c:pt>
                <c:pt idx="16">
                  <c:v>-0.63790999998403208</c:v>
                </c:pt>
                <c:pt idx="17">
                  <c:v>-0.22390999998478378</c:v>
                </c:pt>
                <c:pt idx="18">
                  <c:v>-3.0909999985340164E-2</c:v>
                </c:pt>
                <c:pt idx="19">
                  <c:v>-0.10590999998427719</c:v>
                </c:pt>
                <c:pt idx="20">
                  <c:v>-1.2129099999853565</c:v>
                </c:pt>
                <c:pt idx="21">
                  <c:v>-1.9909999984690785E-2</c:v>
                </c:pt>
                <c:pt idx="22">
                  <c:v>0.42909000001500885</c:v>
                </c:pt>
                <c:pt idx="23">
                  <c:v>-0.98790999998499274</c:v>
                </c:pt>
                <c:pt idx="24">
                  <c:v>-1.0299099999855343</c:v>
                </c:pt>
                <c:pt idx="25">
                  <c:v>-0.86490999998289908</c:v>
                </c:pt>
                <c:pt idx="26">
                  <c:v>-0.88490999998569464</c:v>
                </c:pt>
                <c:pt idx="27">
                  <c:v>0.29409000001479058</c:v>
                </c:pt>
                <c:pt idx="28">
                  <c:v>0.76509000001578897</c:v>
                </c:pt>
                <c:pt idx="29">
                  <c:v>-0.36890999998462348</c:v>
                </c:pt>
                <c:pt idx="30">
                  <c:v>-0.27490999998391885</c:v>
                </c:pt>
                <c:pt idx="31">
                  <c:v>0.15109000001700679</c:v>
                </c:pt>
                <c:pt idx="32">
                  <c:v>0.28509000001619711</c:v>
                </c:pt>
                <c:pt idx="33">
                  <c:v>-3.9709099999853947</c:v>
                </c:pt>
                <c:pt idx="34">
                  <c:v>-2.398909999985932</c:v>
                </c:pt>
                <c:pt idx="35">
                  <c:v>-0.99890999998564212</c:v>
                </c:pt>
                <c:pt idx="36">
                  <c:v>-0.662909999984862</c:v>
                </c:pt>
                <c:pt idx="37">
                  <c:v>-0.51390999998446318</c:v>
                </c:pt>
                <c:pt idx="38">
                  <c:v>1.6170900000140875</c:v>
                </c:pt>
                <c:pt idx="39">
                  <c:v>0.89609000001544814</c:v>
                </c:pt>
                <c:pt idx="40">
                  <c:v>-6.8909999985322656E-2</c:v>
                </c:pt>
                <c:pt idx="41">
                  <c:v>0.61409000001688696</c:v>
                </c:pt>
                <c:pt idx="42">
                  <c:v>2.4140900000162446</c:v>
                </c:pt>
                <c:pt idx="43">
                  <c:v>2.2020900000150334</c:v>
                </c:pt>
                <c:pt idx="44">
                  <c:v>2.6640900000138856</c:v>
                </c:pt>
                <c:pt idx="45">
                  <c:v>0.46909000001704726</c:v>
                </c:pt>
                <c:pt idx="46">
                  <c:v>-4.5909999982995942E-2</c:v>
                </c:pt>
                <c:pt idx="47">
                  <c:v>0.57509000001587651</c:v>
                </c:pt>
                <c:pt idx="48">
                  <c:v>0.70909000001506683</c:v>
                </c:pt>
                <c:pt idx="49">
                  <c:v>1.5890900000137265</c:v>
                </c:pt>
                <c:pt idx="50">
                  <c:v>0.21409000001426648</c:v>
                </c:pt>
                <c:pt idx="51">
                  <c:v>1.9450900000137494</c:v>
                </c:pt>
                <c:pt idx="52">
                  <c:v>1.6300900000167928</c:v>
                </c:pt>
                <c:pt idx="53">
                  <c:v>1.9770900000146696</c:v>
                </c:pt>
                <c:pt idx="54">
                  <c:v>0.68909000001582399</c:v>
                </c:pt>
                <c:pt idx="55">
                  <c:v>0.4070900000137101</c:v>
                </c:pt>
                <c:pt idx="56">
                  <c:v>-0.32490999998557868</c:v>
                </c:pt>
                <c:pt idx="57">
                  <c:v>0.82209000001398636</c:v>
                </c:pt>
                <c:pt idx="58">
                  <c:v>2.2040900000170893</c:v>
                </c:pt>
                <c:pt idx="59">
                  <c:v>2.2690900000164049</c:v>
                </c:pt>
                <c:pt idx="60">
                  <c:v>0.7750900000154104</c:v>
                </c:pt>
                <c:pt idx="61">
                  <c:v>1.4100900000144634</c:v>
                </c:pt>
                <c:pt idx="62">
                  <c:v>1.784090000015226</c:v>
                </c:pt>
                <c:pt idx="63">
                  <c:v>2.3110900000169465</c:v>
                </c:pt>
                <c:pt idx="64">
                  <c:v>1.3350900000155264</c:v>
                </c:pt>
                <c:pt idx="65">
                  <c:v>4.5520900000148856</c:v>
                </c:pt>
                <c:pt idx="66">
                  <c:v>0.32009000001664845</c:v>
                </c:pt>
                <c:pt idx="67">
                  <c:v>-0.89890999998587517</c:v>
                </c:pt>
                <c:pt idx="68">
                  <c:v>2.2300900000153945</c:v>
                </c:pt>
                <c:pt idx="69">
                  <c:v>2.1340900000161867</c:v>
                </c:pt>
                <c:pt idx="70">
                  <c:v>1.4010900000158699</c:v>
                </c:pt>
                <c:pt idx="71">
                  <c:v>0.68109000001470577</c:v>
                </c:pt>
                <c:pt idx="72">
                  <c:v>0.85409000001490654</c:v>
                </c:pt>
                <c:pt idx="73">
                  <c:v>-2.3209099999839111</c:v>
                </c:pt>
                <c:pt idx="74">
                  <c:v>0.64409000001575123</c:v>
                </c:pt>
                <c:pt idx="75">
                  <c:v>-0.40890999998310917</c:v>
                </c:pt>
                <c:pt idx="76">
                  <c:v>0.63109000001659865</c:v>
                </c:pt>
                <c:pt idx="77">
                  <c:v>0.94909000001663912</c:v>
                </c:pt>
                <c:pt idx="78">
                  <c:v>-1.5709099999838827</c:v>
                </c:pt>
                <c:pt idx="79">
                  <c:v>1.1260900000138463</c:v>
                </c:pt>
                <c:pt idx="80">
                  <c:v>0.77909000001596951</c:v>
                </c:pt>
                <c:pt idx="81">
                  <c:v>-0.19090999998283564</c:v>
                </c:pt>
                <c:pt idx="82">
                  <c:v>1.0170900000154859</c:v>
                </c:pt>
                <c:pt idx="83">
                  <c:v>0.48209000001619984</c:v>
                </c:pt>
                <c:pt idx="84">
                  <c:v>2.0720900000164022</c:v>
                </c:pt>
                <c:pt idx="85">
                  <c:v>1.5100900000142303</c:v>
                </c:pt>
                <c:pt idx="86">
                  <c:v>2.8170900000148436</c:v>
                </c:pt>
                <c:pt idx="87">
                  <c:v>1.7540900000163617</c:v>
                </c:pt>
                <c:pt idx="88">
                  <c:v>2.7440900000144097</c:v>
                </c:pt>
                <c:pt idx="89">
                  <c:v>2.8470900000137078</c:v>
                </c:pt>
                <c:pt idx="90">
                  <c:v>2.2220900000142763</c:v>
                </c:pt>
                <c:pt idx="91">
                  <c:v>2.1890900000158808</c:v>
                </c:pt>
                <c:pt idx="92">
                  <c:v>2.3250900000171271</c:v>
                </c:pt>
                <c:pt idx="93">
                  <c:v>1.7650900000170111</c:v>
                </c:pt>
                <c:pt idx="94">
                  <c:v>2.2710900000149081</c:v>
                </c:pt>
                <c:pt idx="95">
                  <c:v>2.2570900000147276</c:v>
                </c:pt>
                <c:pt idx="96">
                  <c:v>0.86709000001405911</c:v>
                </c:pt>
                <c:pt idx="97">
                  <c:v>2.1090000014822863E-2</c:v>
                </c:pt>
                <c:pt idx="98">
                  <c:v>1.2690900000151828</c:v>
                </c:pt>
                <c:pt idx="99">
                  <c:v>1.9010900000147046</c:v>
                </c:pt>
                <c:pt idx="100">
                  <c:v>1.4500900000165018</c:v>
                </c:pt>
                <c:pt idx="101">
                  <c:v>9.2540900000166459</c:v>
                </c:pt>
                <c:pt idx="102">
                  <c:v>15.498090000015452</c:v>
                </c:pt>
                <c:pt idx="103">
                  <c:v>1.9400900000157151</c:v>
                </c:pt>
                <c:pt idx="104">
                  <c:v>2.2170900000162419</c:v>
                </c:pt>
                <c:pt idx="105">
                  <c:v>2.5940900000165357</c:v>
                </c:pt>
                <c:pt idx="106">
                  <c:v>2.1900900000169088</c:v>
                </c:pt>
                <c:pt idx="107">
                  <c:v>1.8450900000139825</c:v>
                </c:pt>
                <c:pt idx="108">
                  <c:v>2.2840900000140607</c:v>
                </c:pt>
                <c:pt idx="109">
                  <c:v>5.9550900000147067</c:v>
                </c:pt>
                <c:pt idx="110">
                  <c:v>2.727090000014698</c:v>
                </c:pt>
                <c:pt idx="111">
                  <c:v>2.7500900000170247</c:v>
                </c:pt>
                <c:pt idx="112">
                  <c:v>1.8450900000139825</c:v>
                </c:pt>
                <c:pt idx="113">
                  <c:v>6.1860900000141328</c:v>
                </c:pt>
                <c:pt idx="114">
                  <c:v>3.3550900000136608</c:v>
                </c:pt>
                <c:pt idx="115">
                  <c:v>2.7170900000150766</c:v>
                </c:pt>
                <c:pt idx="116">
                  <c:v>2.4160900000147478</c:v>
                </c:pt>
                <c:pt idx="117">
                  <c:v>2.2850900000150887</c:v>
                </c:pt>
                <c:pt idx="118">
                  <c:v>0.58009000001391087</c:v>
                </c:pt>
                <c:pt idx="119">
                  <c:v>1.5240900000144109</c:v>
                </c:pt>
                <c:pt idx="120">
                  <c:v>2.5590900000160843</c:v>
                </c:pt>
                <c:pt idx="121">
                  <c:v>2.2900900000166757</c:v>
                </c:pt>
                <c:pt idx="122">
                  <c:v>2.321090000016568</c:v>
                </c:pt>
                <c:pt idx="123">
                  <c:v>4.4080900000160739</c:v>
                </c:pt>
                <c:pt idx="124">
                  <c:v>3.9070900000162112</c:v>
                </c:pt>
                <c:pt idx="125">
                  <c:v>3.8250900000136312</c:v>
                </c:pt>
                <c:pt idx="126">
                  <c:v>2.145090000016836</c:v>
                </c:pt>
                <c:pt idx="127">
                  <c:v>1.4470900000169706</c:v>
                </c:pt>
                <c:pt idx="128">
                  <c:v>2.367090000014116</c:v>
                </c:pt>
                <c:pt idx="129">
                  <c:v>1.5860900000141953</c:v>
                </c:pt>
                <c:pt idx="130">
                  <c:v>3.7260900000148922</c:v>
                </c:pt>
                <c:pt idx="131">
                  <c:v>3.8730900000167878</c:v>
                </c:pt>
                <c:pt idx="132">
                  <c:v>3.8880900000144436</c:v>
                </c:pt>
                <c:pt idx="133">
                  <c:v>7.3320900000162226</c:v>
                </c:pt>
                <c:pt idx="134">
                  <c:v>3.6680900000156669</c:v>
                </c:pt>
                <c:pt idx="135">
                  <c:v>1.709090000016289</c:v>
                </c:pt>
                <c:pt idx="136">
                  <c:v>-0.10490999998324924</c:v>
                </c:pt>
                <c:pt idx="137">
                  <c:v>5.2170900000163556</c:v>
                </c:pt>
                <c:pt idx="138">
                  <c:v>1.8910900000150832</c:v>
                </c:pt>
                <c:pt idx="139">
                  <c:v>2.5270900000151642</c:v>
                </c:pt>
                <c:pt idx="140">
                  <c:v>2.8640900000169722</c:v>
                </c:pt>
                <c:pt idx="141">
                  <c:v>2.8510900000142669</c:v>
                </c:pt>
                <c:pt idx="142">
                  <c:v>2.5600900000171123</c:v>
                </c:pt>
                <c:pt idx="143">
                  <c:v>2.5160900000145148</c:v>
                </c:pt>
                <c:pt idx="144">
                  <c:v>3.1320900000153529</c:v>
                </c:pt>
                <c:pt idx="145">
                  <c:v>2.9710900000168294</c:v>
                </c:pt>
                <c:pt idx="146">
                  <c:v>3.8370900000153085</c:v>
                </c:pt>
                <c:pt idx="147">
                  <c:v>1.9890900000163469</c:v>
                </c:pt>
                <c:pt idx="148">
                  <c:v>2.5120900000139557</c:v>
                </c:pt>
                <c:pt idx="149">
                  <c:v>2.3360900000142237</c:v>
                </c:pt>
                <c:pt idx="150">
                  <c:v>3.0960900000138736</c:v>
                </c:pt>
                <c:pt idx="151">
                  <c:v>2.832090000016052</c:v>
                </c:pt>
                <c:pt idx="152">
                  <c:v>2.7150900000165734</c:v>
                </c:pt>
                <c:pt idx="153">
                  <c:v>2.1860900000163497</c:v>
                </c:pt>
                <c:pt idx="154">
                  <c:v>2.0540900000156626</c:v>
                </c:pt>
                <c:pt idx="155">
                  <c:v>3.9450900000161937</c:v>
                </c:pt>
                <c:pt idx="156">
                  <c:v>3.8020900000148572</c:v>
                </c:pt>
                <c:pt idx="157">
                  <c:v>2.757090000017115</c:v>
                </c:pt>
                <c:pt idx="158">
                  <c:v>2.1360900000146898</c:v>
                </c:pt>
                <c:pt idx="159">
                  <c:v>2.3560900000170193</c:v>
                </c:pt>
                <c:pt idx="160">
                  <c:v>2.727090000014698</c:v>
                </c:pt>
                <c:pt idx="161">
                  <c:v>3.4230900000160602</c:v>
                </c:pt>
                <c:pt idx="162">
                  <c:v>3.288090000015842</c:v>
                </c:pt>
                <c:pt idx="163">
                  <c:v>1.627090000013709</c:v>
                </c:pt>
                <c:pt idx="164">
                  <c:v>2.7820900000143922</c:v>
                </c:pt>
                <c:pt idx="165">
                  <c:v>2.7860900000149513</c:v>
                </c:pt>
                <c:pt idx="166">
                  <c:v>4.1460900000167555</c:v>
                </c:pt>
                <c:pt idx="167">
                  <c:v>1.9960900000164372</c:v>
                </c:pt>
                <c:pt idx="168">
                  <c:v>1.3670900000164465</c:v>
                </c:pt>
                <c:pt idx="169">
                  <c:v>1.1870900000161555</c:v>
                </c:pt>
                <c:pt idx="170">
                  <c:v>0.33009000001626987</c:v>
                </c:pt>
                <c:pt idx="171">
                  <c:v>1.9560900000143988</c:v>
                </c:pt>
                <c:pt idx="172">
                  <c:v>2.5360900000137576</c:v>
                </c:pt>
                <c:pt idx="173">
                  <c:v>2.5850900000143895</c:v>
                </c:pt>
                <c:pt idx="174">
                  <c:v>0.78109000001447271</c:v>
                </c:pt>
                <c:pt idx="175">
                  <c:v>-0.39990999998451571</c:v>
                </c:pt>
                <c:pt idx="176">
                  <c:v>3.0020900000167217</c:v>
                </c:pt>
                <c:pt idx="177">
                  <c:v>4.0900000151111726E-3</c:v>
                </c:pt>
                <c:pt idx="178">
                  <c:v>0.42509000001444974</c:v>
                </c:pt>
                <c:pt idx="179">
                  <c:v>2.5360900000137576</c:v>
                </c:pt>
                <c:pt idx="180">
                  <c:v>3.0690900000145405</c:v>
                </c:pt>
                <c:pt idx="181">
                  <c:v>1.9910900000148501</c:v>
                </c:pt>
                <c:pt idx="182">
                  <c:v>0.8590900000164936</c:v>
                </c:pt>
                <c:pt idx="183">
                  <c:v>-0.40990999998413713</c:v>
                </c:pt>
                <c:pt idx="184">
                  <c:v>0.3690900000137276</c:v>
                </c:pt>
                <c:pt idx="185">
                  <c:v>-0.62390999998385155</c:v>
                </c:pt>
                <c:pt idx="186">
                  <c:v>-1.4729099999861717</c:v>
                </c:pt>
                <c:pt idx="187">
                  <c:v>-2.0289099999857285</c:v>
                </c:pt>
                <c:pt idx="188">
                  <c:v>-2.9569099999839921</c:v>
                </c:pt>
                <c:pt idx="189">
                  <c:v>-4.716909999984864</c:v>
                </c:pt>
                <c:pt idx="190">
                  <c:v>-4.9319099999856064</c:v>
                </c:pt>
                <c:pt idx="191">
                  <c:v>-4.2699099999836676</c:v>
                </c:pt>
                <c:pt idx="192">
                  <c:v>-5.0569099999862033</c:v>
                </c:pt>
                <c:pt idx="193">
                  <c:v>-4.2359099999842442</c:v>
                </c:pt>
                <c:pt idx="194">
                  <c:v>-4.9369099999836408</c:v>
                </c:pt>
                <c:pt idx="195">
                  <c:v>-6.3789099999844723</c:v>
                </c:pt>
                <c:pt idx="196">
                  <c:v>-7.2149099999840871</c:v>
                </c:pt>
                <c:pt idx="197">
                  <c:v>-7.0939099999840494</c:v>
                </c:pt>
                <c:pt idx="198">
                  <c:v>-7.4649099999852808</c:v>
                </c:pt>
                <c:pt idx="199">
                  <c:v>-7.3019099999847015</c:v>
                </c:pt>
                <c:pt idx="200">
                  <c:v>-6.5559099999852322</c:v>
                </c:pt>
                <c:pt idx="201">
                  <c:v>-6.5709099999828879</c:v>
                </c:pt>
                <c:pt idx="202">
                  <c:v>-6.3139099999851567</c:v>
                </c:pt>
                <c:pt idx="203">
                  <c:v>-6.884909999985922</c:v>
                </c:pt>
                <c:pt idx="204">
                  <c:v>-7.1709099999850423</c:v>
                </c:pt>
                <c:pt idx="205">
                  <c:v>-4.431909999983219</c:v>
                </c:pt>
                <c:pt idx="206">
                  <c:v>-4.5989099999843575</c:v>
                </c:pt>
                <c:pt idx="207">
                  <c:v>-7.6029099999850303</c:v>
                </c:pt>
                <c:pt idx="208">
                  <c:v>-7.7859099999848524</c:v>
                </c:pt>
                <c:pt idx="209">
                  <c:v>-7.0519099999835078</c:v>
                </c:pt>
                <c:pt idx="210">
                  <c:v>-6.8139099999839914</c:v>
                </c:pt>
                <c:pt idx="211">
                  <c:v>-5.1299099999830844</c:v>
                </c:pt>
                <c:pt idx="212">
                  <c:v>-3.668909999984038</c:v>
                </c:pt>
                <c:pt idx="213">
                  <c:v>-4.361909999985869</c:v>
                </c:pt>
                <c:pt idx="214">
                  <c:v>-4.3499099999841917</c:v>
                </c:pt>
                <c:pt idx="215">
                  <c:v>-4.2249099999835948</c:v>
                </c:pt>
                <c:pt idx="216">
                  <c:v>-4.9289099999860753</c:v>
                </c:pt>
                <c:pt idx="217">
                  <c:v>-4.4069099999859418</c:v>
                </c:pt>
                <c:pt idx="218">
                  <c:v>-3.2959099999843033</c:v>
                </c:pt>
                <c:pt idx="219">
                  <c:v>-2.1019099999861623</c:v>
                </c:pt>
                <c:pt idx="220">
                  <c:v>-4.0959099999859916</c:v>
                </c:pt>
                <c:pt idx="221">
                  <c:v>-4.0549099999829252</c:v>
                </c:pt>
                <c:pt idx="222">
                  <c:v>-3.8289099999850862</c:v>
                </c:pt>
                <c:pt idx="223">
                  <c:v>-3.0639099999838493</c:v>
                </c:pt>
                <c:pt idx="224">
                  <c:v>-4.5009099999830937</c:v>
                </c:pt>
                <c:pt idx="225">
                  <c:v>-2.4439099999860048</c:v>
                </c:pt>
                <c:pt idx="226">
                  <c:v>-3.7459099999850309</c:v>
                </c:pt>
                <c:pt idx="227">
                  <c:v>5.0090000016211889E-2</c:v>
                </c:pt>
                <c:pt idx="228">
                  <c:v>-2.8389099999834855</c:v>
                </c:pt>
                <c:pt idx="229">
                  <c:v>-5.0569099999862033</c:v>
                </c:pt>
                <c:pt idx="230">
                  <c:v>-2.5039099999837333</c:v>
                </c:pt>
                <c:pt idx="231">
                  <c:v>-2.2499099999855332</c:v>
                </c:pt>
                <c:pt idx="232">
                  <c:v>-2.625909999984799</c:v>
                </c:pt>
                <c:pt idx="233">
                  <c:v>-2.8799099999829991</c:v>
                </c:pt>
                <c:pt idx="234">
                  <c:v>-3.289909999985241</c:v>
                </c:pt>
                <c:pt idx="235">
                  <c:v>-3.2709099999834734</c:v>
                </c:pt>
                <c:pt idx="236">
                  <c:v>-1.6449099999853445</c:v>
                </c:pt>
                <c:pt idx="237">
                  <c:v>-2.0209099999846103</c:v>
                </c:pt>
                <c:pt idx="238">
                  <c:v>-2.8469099999846037</c:v>
                </c:pt>
                <c:pt idx="239">
                  <c:v>-2.754909999985955</c:v>
                </c:pt>
                <c:pt idx="240">
                  <c:v>-2.5539099999853931</c:v>
                </c:pt>
                <c:pt idx="241">
                  <c:v>-3.3469099999834384</c:v>
                </c:pt>
                <c:pt idx="242">
                  <c:v>-3.290909999986269</c:v>
                </c:pt>
                <c:pt idx="243">
                  <c:v>-3.086909999986176</c:v>
                </c:pt>
                <c:pt idx="244">
                  <c:v>-3.0689099999854363</c:v>
                </c:pt>
                <c:pt idx="245">
                  <c:v>-3.0389099999830194</c:v>
                </c:pt>
                <c:pt idx="246">
                  <c:v>-2.0359099999858188</c:v>
                </c:pt>
                <c:pt idx="247">
                  <c:v>-2.7359099999841874</c:v>
                </c:pt>
                <c:pt idx="248">
                  <c:v>-6.2089099999838027</c:v>
                </c:pt>
                <c:pt idx="249">
                  <c:v>-3.1469099999839045</c:v>
                </c:pt>
                <c:pt idx="250">
                  <c:v>-3.2069099999851858</c:v>
                </c:pt>
                <c:pt idx="251">
                  <c:v>-1.862909999985618</c:v>
                </c:pt>
                <c:pt idx="252">
                  <c:v>-1.9419099999851142</c:v>
                </c:pt>
                <c:pt idx="253">
                  <c:v>-1.197909999984148</c:v>
                </c:pt>
                <c:pt idx="254">
                  <c:v>-3.0949099999837415</c:v>
                </c:pt>
                <c:pt idx="255">
                  <c:v>-0.93390999998632651</c:v>
                </c:pt>
                <c:pt idx="256">
                  <c:v>-2.1149099999853149</c:v>
                </c:pt>
                <c:pt idx="257">
                  <c:v>-1.3779099999844391</c:v>
                </c:pt>
                <c:pt idx="258">
                  <c:v>-2.649909999984601</c:v>
                </c:pt>
                <c:pt idx="259">
                  <c:v>-2.4069099999834975</c:v>
                </c:pt>
                <c:pt idx="260">
                  <c:v>-1.0009099999841453</c:v>
                </c:pt>
                <c:pt idx="261">
                  <c:v>-2.4939099999841119</c:v>
                </c:pt>
                <c:pt idx="262">
                  <c:v>-2.3059099999862553</c:v>
                </c:pt>
                <c:pt idx="263">
                  <c:v>-1.8889099999839232</c:v>
                </c:pt>
                <c:pt idx="264">
                  <c:v>-2.3439099999862378</c:v>
                </c:pt>
                <c:pt idx="265">
                  <c:v>-1.1099099999860584</c:v>
                </c:pt>
                <c:pt idx="266">
                  <c:v>-1.4589099999859911</c:v>
                </c:pt>
                <c:pt idx="267">
                  <c:v>-2.6349099999833925</c:v>
                </c:pt>
                <c:pt idx="268">
                  <c:v>-4.024909999984061</c:v>
                </c:pt>
                <c:pt idx="269">
                  <c:v>-3.2469099999836715</c:v>
                </c:pt>
                <c:pt idx="270">
                  <c:v>-0.55390999998294888</c:v>
                </c:pt>
                <c:pt idx="271">
                  <c:v>-0.66990999998495226</c:v>
                </c:pt>
                <c:pt idx="272">
                  <c:v>-2.0959099999835473</c:v>
                </c:pt>
                <c:pt idx="273">
                  <c:v>-1.5659099999858483</c:v>
                </c:pt>
                <c:pt idx="274">
                  <c:v>0.33909000001486334</c:v>
                </c:pt>
                <c:pt idx="275">
                  <c:v>-0.71090999998446591</c:v>
                </c:pt>
                <c:pt idx="276">
                  <c:v>-1.4199099999849807</c:v>
                </c:pt>
                <c:pt idx="277">
                  <c:v>-2.6019099999849971</c:v>
                </c:pt>
                <c:pt idx="278">
                  <c:v>-4.8059099999839816</c:v>
                </c:pt>
                <c:pt idx="279">
                  <c:v>-3.8399099999857356</c:v>
                </c:pt>
                <c:pt idx="280">
                  <c:v>-3.9739099999849259</c:v>
                </c:pt>
                <c:pt idx="281">
                  <c:v>-2.1999099999838734</c:v>
                </c:pt>
                <c:pt idx="282">
                  <c:v>-2.5559099999838963</c:v>
                </c:pt>
                <c:pt idx="283">
                  <c:v>-2.0359099999858188</c:v>
                </c:pt>
                <c:pt idx="284">
                  <c:v>-0.9299099999857674</c:v>
                </c:pt>
                <c:pt idx="285">
                  <c:v>-0.91590999998558686</c:v>
                </c:pt>
                <c:pt idx="286">
                  <c:v>-5.4699099999844236</c:v>
                </c:pt>
                <c:pt idx="287">
                  <c:v>-0.83990999998562188</c:v>
                </c:pt>
                <c:pt idx="288">
                  <c:v>-1.2829099999862592</c:v>
                </c:pt>
                <c:pt idx="289">
                  <c:v>-1.454909999985432</c:v>
                </c:pt>
                <c:pt idx="290">
                  <c:v>-2.7989099999849998</c:v>
                </c:pt>
                <c:pt idx="291">
                  <c:v>-2.5119099999848515</c:v>
                </c:pt>
                <c:pt idx="292">
                  <c:v>-0.66990999998495226</c:v>
                </c:pt>
                <c:pt idx="293">
                  <c:v>-1.2829099999862592</c:v>
                </c:pt>
                <c:pt idx="294">
                  <c:v>-1.3709099999843488</c:v>
                </c:pt>
                <c:pt idx="295">
                  <c:v>-0.55590999998500479</c:v>
                </c:pt>
                <c:pt idx="296">
                  <c:v>-0.19590999998442271</c:v>
                </c:pt>
                <c:pt idx="297">
                  <c:v>-1.1209099999831551</c:v>
                </c:pt>
                <c:pt idx="298">
                  <c:v>1.0050900000138085</c:v>
                </c:pt>
                <c:pt idx="299">
                  <c:v>-0.66890999998392431</c:v>
                </c:pt>
                <c:pt idx="300">
                  <c:v>-0.75990999998509778</c:v>
                </c:pt>
                <c:pt idx="301">
                  <c:v>-2.6299099999853581</c:v>
                </c:pt>
                <c:pt idx="302">
                  <c:v>-1.0449099999831901</c:v>
                </c:pt>
                <c:pt idx="303">
                  <c:v>-3.4909999985899276E-2</c:v>
                </c:pt>
                <c:pt idx="304">
                  <c:v>-7.5909999985412924E-2</c:v>
                </c:pt>
                <c:pt idx="305">
                  <c:v>-1.2909999984600518E-2</c:v>
                </c:pt>
                <c:pt idx="306">
                  <c:v>3.4760900000136985</c:v>
                </c:pt>
                <c:pt idx="307">
                  <c:v>-0.61090999998469897</c:v>
                </c:pt>
                <c:pt idx="308">
                  <c:v>-1.1099099999860584</c:v>
                </c:pt>
                <c:pt idx="309">
                  <c:v>0.20509000001567301</c:v>
                </c:pt>
                <c:pt idx="310">
                  <c:v>-1.7009099999860666</c:v>
                </c:pt>
                <c:pt idx="311">
                  <c:v>6.9090000014426778E-2</c:v>
                </c:pt>
                <c:pt idx="312">
                  <c:v>9.7090000014787847E-2</c:v>
                </c:pt>
                <c:pt idx="313">
                  <c:v>0.63109000001659865</c:v>
                </c:pt>
                <c:pt idx="314">
                  <c:v>-0.70090999998484449</c:v>
                </c:pt>
                <c:pt idx="315">
                  <c:v>2.909090000017045</c:v>
                </c:pt>
                <c:pt idx="316">
                  <c:v>2.0900900000171418</c:v>
                </c:pt>
                <c:pt idx="317">
                  <c:v>6.0090000015833311E-2</c:v>
                </c:pt>
                <c:pt idx="318">
                  <c:v>-0.72290999998614325</c:v>
                </c:pt>
                <c:pt idx="319">
                  <c:v>-1.1889099999855546</c:v>
                </c:pt>
                <c:pt idx="320">
                  <c:v>-1.8159099999834893</c:v>
                </c:pt>
                <c:pt idx="321">
                  <c:v>0.10909000001646518</c:v>
                </c:pt>
                <c:pt idx="322">
                  <c:v>0.12709000001365212</c:v>
                </c:pt>
                <c:pt idx="323">
                  <c:v>-1.6459099999863724</c:v>
                </c:pt>
                <c:pt idx="324">
                  <c:v>-2.7719099999856667</c:v>
                </c:pt>
                <c:pt idx="325">
                  <c:v>-1.3159099999846546</c:v>
                </c:pt>
                <c:pt idx="326">
                  <c:v>2.9070900000149891</c:v>
                </c:pt>
                <c:pt idx="327">
                  <c:v>-0.5599099999855639</c:v>
                </c:pt>
                <c:pt idx="328">
                  <c:v>-1.7999099999848056</c:v>
                </c:pt>
                <c:pt idx="329">
                  <c:v>1.109000001520144E-2</c:v>
                </c:pt>
                <c:pt idx="330">
                  <c:v>-1.5029099999850359</c:v>
                </c:pt>
                <c:pt idx="331">
                  <c:v>-0.78790999998545885</c:v>
                </c:pt>
                <c:pt idx="332">
                  <c:v>-0.91390999998353095</c:v>
                </c:pt>
                <c:pt idx="333">
                  <c:v>-0.58790999998592497</c:v>
                </c:pt>
                <c:pt idx="334">
                  <c:v>1.9300900000160937</c:v>
                </c:pt>
                <c:pt idx="335">
                  <c:v>1.557090000016359</c:v>
                </c:pt>
                <c:pt idx="336">
                  <c:v>0.32909000001524191</c:v>
                </c:pt>
                <c:pt idx="337">
                  <c:v>1.0010900000168022</c:v>
                </c:pt>
                <c:pt idx="338">
                  <c:v>-0.54990999998594248</c:v>
                </c:pt>
                <c:pt idx="339">
                  <c:v>0.72209000001421941</c:v>
                </c:pt>
                <c:pt idx="340">
                  <c:v>0.13009000001673598</c:v>
                </c:pt>
                <c:pt idx="341">
                  <c:v>-0.57290999998471648</c:v>
                </c:pt>
                <c:pt idx="342">
                  <c:v>0.304090000014412</c:v>
                </c:pt>
                <c:pt idx="343">
                  <c:v>-0.25590999998570396</c:v>
                </c:pt>
                <c:pt idx="344">
                  <c:v>0.56409000001522713</c:v>
                </c:pt>
                <c:pt idx="345">
                  <c:v>0.85209000001640334</c:v>
                </c:pt>
                <c:pt idx="346">
                  <c:v>1.5220900000159077</c:v>
                </c:pt>
                <c:pt idx="347">
                  <c:v>1.1740900000170029</c:v>
                </c:pt>
                <c:pt idx="348">
                  <c:v>-0.3159099999834325</c:v>
                </c:pt>
                <c:pt idx="349">
                  <c:v>-1.7479099999846426</c:v>
                </c:pt>
                <c:pt idx="350">
                  <c:v>-0.15490999998490906</c:v>
                </c:pt>
                <c:pt idx="351">
                  <c:v>0.89509000001442018</c:v>
                </c:pt>
                <c:pt idx="352">
                  <c:v>2.3510900000154322</c:v>
                </c:pt>
                <c:pt idx="353">
                  <c:v>2.4140900000162446</c:v>
                </c:pt>
                <c:pt idx="354">
                  <c:v>1.8800900000144338</c:v>
                </c:pt>
                <c:pt idx="355">
                  <c:v>1.5010900000156369</c:v>
                </c:pt>
                <c:pt idx="356">
                  <c:v>1.9220900000149754</c:v>
                </c:pt>
                <c:pt idx="357">
                  <c:v>1.7210900000144136</c:v>
                </c:pt>
                <c:pt idx="358">
                  <c:v>0.97609000001597224</c:v>
                </c:pt>
                <c:pt idx="359">
                  <c:v>3.4560900000144557</c:v>
                </c:pt>
                <c:pt idx="360">
                  <c:v>1.7340900000171189</c:v>
                </c:pt>
                <c:pt idx="361">
                  <c:v>0.82909000001407662</c:v>
                </c:pt>
                <c:pt idx="362">
                  <c:v>-2.2989099999861651</c:v>
                </c:pt>
                <c:pt idx="363">
                  <c:v>-5.090999998458301E-2</c:v>
                </c:pt>
                <c:pt idx="364">
                  <c:v>1.7110900000147922</c:v>
                </c:pt>
                <c:pt idx="365">
                  <c:v>1.1810900000170932</c:v>
                </c:pt>
                <c:pt idx="366">
                  <c:v>1.1970900000157769</c:v>
                </c:pt>
                <c:pt idx="367">
                  <c:v>-0.41390999998469624</c:v>
                </c:pt>
                <c:pt idx="368">
                  <c:v>-7.5909999985412924E-2</c:v>
                </c:pt>
                <c:pt idx="369">
                  <c:v>-0.28790999998307143</c:v>
                </c:pt>
                <c:pt idx="370">
                  <c:v>1.4500900000165018</c:v>
                </c:pt>
                <c:pt idx="371">
                  <c:v>3.3510900000166544</c:v>
                </c:pt>
                <c:pt idx="372">
                  <c:v>4.4750900000138927</c:v>
                </c:pt>
                <c:pt idx="373">
                  <c:v>0.47209000001657841</c:v>
                </c:pt>
                <c:pt idx="374">
                  <c:v>1.5990900000169006</c:v>
                </c:pt>
                <c:pt idx="375">
                  <c:v>1.4470900000169706</c:v>
                </c:pt>
                <c:pt idx="376">
                  <c:v>-0.76890999998369125</c:v>
                </c:pt>
                <c:pt idx="377">
                  <c:v>3.0200900000139086</c:v>
                </c:pt>
                <c:pt idx="378">
                  <c:v>2.0210900000137144</c:v>
                </c:pt>
                <c:pt idx="379">
                  <c:v>1.6150900000155843</c:v>
                </c:pt>
                <c:pt idx="380">
                  <c:v>1.7350900000145941</c:v>
                </c:pt>
                <c:pt idx="381">
                  <c:v>0.31109000001450227</c:v>
                </c:pt>
                <c:pt idx="382">
                  <c:v>1.7110900000147922</c:v>
                </c:pt>
                <c:pt idx="383">
                  <c:v>1.3340900000144984</c:v>
                </c:pt>
                <c:pt idx="384">
                  <c:v>3.288090000015842</c:v>
                </c:pt>
                <c:pt idx="385">
                  <c:v>1.6650900000136915</c:v>
                </c:pt>
                <c:pt idx="386">
                  <c:v>2.8390900000161423</c:v>
                </c:pt>
                <c:pt idx="387">
                  <c:v>2.5350900000162824</c:v>
                </c:pt>
                <c:pt idx="388">
                  <c:v>-3.5909999983374519E-2</c:v>
                </c:pt>
                <c:pt idx="389">
                  <c:v>2.140090000015249</c:v>
                </c:pt>
                <c:pt idx="390">
                  <c:v>2.1020900000152665</c:v>
                </c:pt>
                <c:pt idx="391">
                  <c:v>0.69009000001685195</c:v>
                </c:pt>
                <c:pt idx="392">
                  <c:v>1.1850900000140996</c:v>
                </c:pt>
                <c:pt idx="393">
                  <c:v>1.3460900000161757</c:v>
                </c:pt>
                <c:pt idx="394">
                  <c:v>2.2270900000158633</c:v>
                </c:pt>
                <c:pt idx="395">
                  <c:v>2.7610900000141214</c:v>
                </c:pt>
                <c:pt idx="396">
                  <c:v>2.1090900000153567</c:v>
                </c:pt>
                <c:pt idx="397">
                  <c:v>0.9410900000155209</c:v>
                </c:pt>
                <c:pt idx="398">
                  <c:v>1.3870900000156894</c:v>
                </c:pt>
                <c:pt idx="399">
                  <c:v>0.74909000001710524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66912"/>
        <c:axId val="47781376"/>
      </c:scatterChart>
      <c:valAx>
        <c:axId val="47766912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7781376"/>
        <c:crosses val="autoZero"/>
        <c:crossBetween val="midCat"/>
      </c:valAx>
      <c:valAx>
        <c:axId val="47781376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766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'Result (Al-Ti)'!$U$22:$U$421</c:f>
              <c:numCache>
                <c:formatCode>General</c:formatCode>
                <c:ptCount val="400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  <c:pt idx="399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real3</c:v>
          </c:tx>
          <c:spPr>
            <a:ln w="12700"/>
          </c:spPr>
          <c:marker>
            <c:symbol val="none"/>
          </c:marker>
          <c:xVal>
            <c:numRef>
              <c:f>'Result (Al-Ti)'!$F$22:$F$421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(Al-Ti)'!$Z$22:$Z$421</c:f>
              <c:numCache>
                <c:formatCode>General</c:formatCode>
                <c:ptCount val="400"/>
                <c:pt idx="0">
                  <c:v>1.811277500010533</c:v>
                </c:pt>
                <c:pt idx="1">
                  <c:v>-6.7224999895643123E-3</c:v>
                </c:pt>
                <c:pt idx="2">
                  <c:v>2.2882775000105937</c:v>
                </c:pt>
                <c:pt idx="3">
                  <c:v>-1.246722499988806</c:v>
                </c:pt>
                <c:pt idx="4">
                  <c:v>1.450277500008923</c:v>
                </c:pt>
                <c:pt idx="5">
                  <c:v>0.39627750000903461</c:v>
                </c:pt>
                <c:pt idx="6">
                  <c:v>-0.48672249998915618</c:v>
                </c:pt>
                <c:pt idx="7">
                  <c:v>-1.6757224999892628</c:v>
                </c:pt>
                <c:pt idx="8">
                  <c:v>-0.56672249998968027</c:v>
                </c:pt>
                <c:pt idx="9">
                  <c:v>0.50727750000945093</c:v>
                </c:pt>
                <c:pt idx="10">
                  <c:v>0.58227750000838796</c:v>
                </c:pt>
                <c:pt idx="11">
                  <c:v>0.69327750000880428</c:v>
                </c:pt>
                <c:pt idx="12">
                  <c:v>-0.16472249998855659</c:v>
                </c:pt>
                <c:pt idx="13">
                  <c:v>-0.60372249998863481</c:v>
                </c:pt>
                <c:pt idx="14">
                  <c:v>0.48827750001123604</c:v>
                </c:pt>
                <c:pt idx="15">
                  <c:v>0.39127750001100026</c:v>
                </c:pt>
                <c:pt idx="16">
                  <c:v>0.44527750000966648</c:v>
                </c:pt>
                <c:pt idx="17">
                  <c:v>0.81327750001136678</c:v>
                </c:pt>
                <c:pt idx="18">
                  <c:v>1.5277500008181732E-2</c:v>
                </c:pt>
                <c:pt idx="19">
                  <c:v>0.29727750001029563</c:v>
                </c:pt>
                <c:pt idx="20">
                  <c:v>0.47627750000955871</c:v>
                </c:pt>
                <c:pt idx="21">
                  <c:v>0.83527750000911283</c:v>
                </c:pt>
                <c:pt idx="22">
                  <c:v>1.0272775000110812</c:v>
                </c:pt>
                <c:pt idx="23">
                  <c:v>-1.5997224999892978</c:v>
                </c:pt>
                <c:pt idx="24">
                  <c:v>1.8612775000086401</c:v>
                </c:pt>
                <c:pt idx="25">
                  <c:v>3.3422775000104821</c:v>
                </c:pt>
                <c:pt idx="26">
                  <c:v>0.13027750000915717</c:v>
                </c:pt>
                <c:pt idx="27">
                  <c:v>0.4322775000105139</c:v>
                </c:pt>
                <c:pt idx="28">
                  <c:v>0.11127750001094228</c:v>
                </c:pt>
                <c:pt idx="29">
                  <c:v>-2.115722499990369</c:v>
                </c:pt>
                <c:pt idx="30">
                  <c:v>-0.85372249998982852</c:v>
                </c:pt>
                <c:pt idx="31">
                  <c:v>3.3772775000109334</c:v>
                </c:pt>
                <c:pt idx="32">
                  <c:v>2.4152775000096938</c:v>
                </c:pt>
                <c:pt idx="33">
                  <c:v>2.5812775000098043</c:v>
                </c:pt>
                <c:pt idx="34">
                  <c:v>1.3602775000087775</c:v>
                </c:pt>
                <c:pt idx="35">
                  <c:v>6.9822775000112358</c:v>
                </c:pt>
                <c:pt idx="36">
                  <c:v>2.4622775000082697</c:v>
                </c:pt>
                <c:pt idx="37">
                  <c:v>0.23027750000892411</c:v>
                </c:pt>
                <c:pt idx="38">
                  <c:v>-0.33772249998875736</c:v>
                </c:pt>
                <c:pt idx="39">
                  <c:v>-1.5097224999891523</c:v>
                </c:pt>
                <c:pt idx="40">
                  <c:v>0.39527750001155937</c:v>
                </c:pt>
                <c:pt idx="41">
                  <c:v>2.1782775000112053</c:v>
                </c:pt>
                <c:pt idx="42">
                  <c:v>1.4612775000095723</c:v>
                </c:pt>
                <c:pt idx="43">
                  <c:v>0.23527750001051118</c:v>
                </c:pt>
                <c:pt idx="44">
                  <c:v>3.2012775000112015</c:v>
                </c:pt>
                <c:pt idx="45">
                  <c:v>2.5962775000110128</c:v>
                </c:pt>
                <c:pt idx="46">
                  <c:v>2.3782775000107392</c:v>
                </c:pt>
                <c:pt idx="47">
                  <c:v>1.608277500011468</c:v>
                </c:pt>
                <c:pt idx="48">
                  <c:v>6.1662775000108638</c:v>
                </c:pt>
                <c:pt idx="49">
                  <c:v>0.25327750001125082</c:v>
                </c:pt>
                <c:pt idx="50">
                  <c:v>1.2562775000084514</c:v>
                </c:pt>
                <c:pt idx="51">
                  <c:v>2.6432775000095887</c:v>
                </c:pt>
                <c:pt idx="52">
                  <c:v>1.7312775000100089</c:v>
                </c:pt>
                <c:pt idx="53">
                  <c:v>1.1532775000091533</c:v>
                </c:pt>
                <c:pt idx="54">
                  <c:v>1.531277500010475</c:v>
                </c:pt>
                <c:pt idx="55">
                  <c:v>2.8862775000106922</c:v>
                </c:pt>
                <c:pt idx="56">
                  <c:v>3.0222775000083857</c:v>
                </c:pt>
                <c:pt idx="57">
                  <c:v>1.4252775000116458</c:v>
                </c:pt>
                <c:pt idx="58">
                  <c:v>0.46127750000835022</c:v>
                </c:pt>
                <c:pt idx="59">
                  <c:v>4.5277500010598715E-2</c:v>
                </c:pt>
                <c:pt idx="60">
                  <c:v>0.35827750000905212</c:v>
                </c:pt>
                <c:pt idx="61">
                  <c:v>1.1972775000081981</c:v>
                </c:pt>
                <c:pt idx="62">
                  <c:v>0.57727750001035361</c:v>
                </c:pt>
                <c:pt idx="63">
                  <c:v>1.5582775000098081</c:v>
                </c:pt>
                <c:pt idx="64">
                  <c:v>1.0672775000095669</c:v>
                </c:pt>
                <c:pt idx="65">
                  <c:v>2.3462775000098191</c:v>
                </c:pt>
                <c:pt idx="66">
                  <c:v>3.9832775000085974</c:v>
                </c:pt>
                <c:pt idx="67">
                  <c:v>-0.46372249999038218</c:v>
                </c:pt>
                <c:pt idx="68">
                  <c:v>1.4872775000114302</c:v>
                </c:pt>
                <c:pt idx="69">
                  <c:v>-1.6487224999899297</c:v>
                </c:pt>
                <c:pt idx="70">
                  <c:v>-1.7507224999917526</c:v>
                </c:pt>
                <c:pt idx="71">
                  <c:v>1.3322775000084164</c:v>
                </c:pt>
                <c:pt idx="72">
                  <c:v>2.8002775000111058</c:v>
                </c:pt>
                <c:pt idx="73">
                  <c:v>-0.60172249999013161</c:v>
                </c:pt>
                <c:pt idx="74">
                  <c:v>0.63327750001107574</c:v>
                </c:pt>
                <c:pt idx="75">
                  <c:v>0.37227750000923265</c:v>
                </c:pt>
                <c:pt idx="76">
                  <c:v>2.9632775000116851</c:v>
                </c:pt>
                <c:pt idx="77">
                  <c:v>2.8822775000101331</c:v>
                </c:pt>
                <c:pt idx="78">
                  <c:v>0.64527750000920037</c:v>
                </c:pt>
                <c:pt idx="79">
                  <c:v>1.6982775000116135</c:v>
                </c:pt>
                <c:pt idx="80">
                  <c:v>0.62027750000837045</c:v>
                </c:pt>
                <c:pt idx="81">
                  <c:v>1.0272775000110812</c:v>
                </c:pt>
                <c:pt idx="82">
                  <c:v>1.1412775000110287</c:v>
                </c:pt>
                <c:pt idx="83">
                  <c:v>0.69827750001039135</c:v>
                </c:pt>
                <c:pt idx="84">
                  <c:v>1.9922775000082993</c:v>
                </c:pt>
                <c:pt idx="85">
                  <c:v>1.4162775000094996</c:v>
                </c:pt>
                <c:pt idx="86">
                  <c:v>1.8732775000103175</c:v>
                </c:pt>
                <c:pt idx="87">
                  <c:v>1.682277500009377</c:v>
                </c:pt>
                <c:pt idx="88">
                  <c:v>1.6372775000093043</c:v>
                </c:pt>
                <c:pt idx="89">
                  <c:v>1.275277500010219</c:v>
                </c:pt>
                <c:pt idx="90">
                  <c:v>1.6652775000096653</c:v>
                </c:pt>
                <c:pt idx="91">
                  <c:v>1.7462775000112174</c:v>
                </c:pt>
                <c:pt idx="92">
                  <c:v>2.5832775000083075</c:v>
                </c:pt>
                <c:pt idx="93">
                  <c:v>3.0472775000092156</c:v>
                </c:pt>
                <c:pt idx="94">
                  <c:v>4.4912775000085503</c:v>
                </c:pt>
                <c:pt idx="95">
                  <c:v>3.4382775000096899</c:v>
                </c:pt>
                <c:pt idx="96">
                  <c:v>3.1672775000082254</c:v>
                </c:pt>
                <c:pt idx="97">
                  <c:v>1.0762775000081604</c:v>
                </c:pt>
                <c:pt idx="98">
                  <c:v>2.8262775000094109</c:v>
                </c:pt>
                <c:pt idx="99">
                  <c:v>3.5372775000084289</c:v>
                </c:pt>
                <c:pt idx="100">
                  <c:v>2.1832775000092397</c:v>
                </c:pt>
                <c:pt idx="101">
                  <c:v>1.630277500009214</c:v>
                </c:pt>
                <c:pt idx="102">
                  <c:v>3.646277500010342</c:v>
                </c:pt>
                <c:pt idx="103">
                  <c:v>3.5812775000110264</c:v>
                </c:pt>
                <c:pt idx="104">
                  <c:v>2.0052775000110046</c:v>
                </c:pt>
                <c:pt idx="105">
                  <c:v>3.9932775000082188</c:v>
                </c:pt>
                <c:pt idx="106">
                  <c:v>7.4262775000093484</c:v>
                </c:pt>
                <c:pt idx="107">
                  <c:v>5.0032775000090624</c:v>
                </c:pt>
                <c:pt idx="108">
                  <c:v>6.3562775000107763</c:v>
                </c:pt>
                <c:pt idx="109">
                  <c:v>2.9102775000104941</c:v>
                </c:pt>
                <c:pt idx="110">
                  <c:v>3.3852775000084989</c:v>
                </c:pt>
                <c:pt idx="111">
                  <c:v>3.3312775000098327</c:v>
                </c:pt>
                <c:pt idx="112">
                  <c:v>4.153277500009267</c:v>
                </c:pt>
                <c:pt idx="113">
                  <c:v>4.5972775000109323</c:v>
                </c:pt>
                <c:pt idx="114">
                  <c:v>3.0362775000085662</c:v>
                </c:pt>
                <c:pt idx="115">
                  <c:v>3.6352775000096926</c:v>
                </c:pt>
                <c:pt idx="116">
                  <c:v>3.6152775000104498</c:v>
                </c:pt>
                <c:pt idx="117">
                  <c:v>8.5592775000087329</c:v>
                </c:pt>
                <c:pt idx="118">
                  <c:v>5.074277500010993</c:v>
                </c:pt>
                <c:pt idx="119">
                  <c:v>2.9372775000098272</c:v>
                </c:pt>
                <c:pt idx="120">
                  <c:v>4.356277500008332</c:v>
                </c:pt>
                <c:pt idx="121">
                  <c:v>2.0232775000081915</c:v>
                </c:pt>
                <c:pt idx="122">
                  <c:v>4.101277500009104</c:v>
                </c:pt>
                <c:pt idx="123">
                  <c:v>5.5182775000091056</c:v>
                </c:pt>
                <c:pt idx="124">
                  <c:v>3.8342775000081986</c:v>
                </c:pt>
                <c:pt idx="125">
                  <c:v>-0.34372249999137239</c:v>
                </c:pt>
                <c:pt idx="126">
                  <c:v>2.1612775000114937</c:v>
                </c:pt>
                <c:pt idx="127">
                  <c:v>6.4332775000082165</c:v>
                </c:pt>
                <c:pt idx="128">
                  <c:v>4.7232775000090044</c:v>
                </c:pt>
                <c:pt idx="129">
                  <c:v>2.8402775000095914</c:v>
                </c:pt>
                <c:pt idx="130">
                  <c:v>2.5102775000114264</c:v>
                </c:pt>
                <c:pt idx="131">
                  <c:v>2.2012775000099793</c:v>
                </c:pt>
                <c:pt idx="132">
                  <c:v>3.5632775000102868</c:v>
                </c:pt>
                <c:pt idx="133">
                  <c:v>3.0182775000113793</c:v>
                </c:pt>
                <c:pt idx="134">
                  <c:v>2.7612775000100953</c:v>
                </c:pt>
                <c:pt idx="135">
                  <c:v>2.55127750001094</c:v>
                </c:pt>
                <c:pt idx="136">
                  <c:v>2.3972775000089541</c:v>
                </c:pt>
                <c:pt idx="137">
                  <c:v>5.5692775000082406</c:v>
                </c:pt>
                <c:pt idx="138">
                  <c:v>3.9722775000115007</c:v>
                </c:pt>
                <c:pt idx="139">
                  <c:v>2.5962775000110128</c:v>
                </c:pt>
                <c:pt idx="140">
                  <c:v>2.7812775000093382</c:v>
                </c:pt>
                <c:pt idx="141">
                  <c:v>2.9182775000116123</c:v>
                </c:pt>
                <c:pt idx="142">
                  <c:v>3.0762775000106046</c:v>
                </c:pt>
                <c:pt idx="143">
                  <c:v>3.1002775000104066</c:v>
                </c:pt>
                <c:pt idx="144">
                  <c:v>3.186277500009993</c:v>
                </c:pt>
                <c:pt idx="145">
                  <c:v>3.081277500008639</c:v>
                </c:pt>
                <c:pt idx="146">
                  <c:v>2.417277500008197</c:v>
                </c:pt>
                <c:pt idx="147">
                  <c:v>5.3622775000086165</c:v>
                </c:pt>
                <c:pt idx="148">
                  <c:v>5.2692775000089398</c:v>
                </c:pt>
                <c:pt idx="149">
                  <c:v>3.4412775000092211</c:v>
                </c:pt>
                <c:pt idx="150">
                  <c:v>2.4262775000103431</c:v>
                </c:pt>
                <c:pt idx="151">
                  <c:v>2.3952775000104509</c:v>
                </c:pt>
                <c:pt idx="152">
                  <c:v>1.8652775000091992</c:v>
                </c:pt>
                <c:pt idx="153">
                  <c:v>3.6512775000083764</c:v>
                </c:pt>
                <c:pt idx="154">
                  <c:v>5.2662775000094086</c:v>
                </c:pt>
                <c:pt idx="155">
                  <c:v>2.7722775000107447</c:v>
                </c:pt>
                <c:pt idx="156">
                  <c:v>1.4082775000083814</c:v>
                </c:pt>
                <c:pt idx="157">
                  <c:v>2.4912775000096588</c:v>
                </c:pt>
                <c:pt idx="158">
                  <c:v>1.2562775000084514</c:v>
                </c:pt>
                <c:pt idx="159">
                  <c:v>1.5182775000113224</c:v>
                </c:pt>
                <c:pt idx="160">
                  <c:v>1.5162775000092665</c:v>
                </c:pt>
                <c:pt idx="161">
                  <c:v>3.2072775000102638</c:v>
                </c:pt>
                <c:pt idx="162">
                  <c:v>1.4682775000096626</c:v>
                </c:pt>
                <c:pt idx="163">
                  <c:v>2.0862775000090039</c:v>
                </c:pt>
                <c:pt idx="164">
                  <c:v>5.2132775000082177</c:v>
                </c:pt>
                <c:pt idx="165">
                  <c:v>3.5602775000107556</c:v>
                </c:pt>
                <c:pt idx="166">
                  <c:v>2.4912775000096588</c:v>
                </c:pt>
                <c:pt idx="167">
                  <c:v>1.0762775000081604</c:v>
                </c:pt>
                <c:pt idx="168">
                  <c:v>1.4312775000107081</c:v>
                </c:pt>
                <c:pt idx="169">
                  <c:v>-6.1722499989258495E-2</c:v>
                </c:pt>
                <c:pt idx="170">
                  <c:v>9.5277500008705829E-2</c:v>
                </c:pt>
                <c:pt idx="171">
                  <c:v>0.99027750000857395</c:v>
                </c:pt>
                <c:pt idx="172">
                  <c:v>1.2102775000109034</c:v>
                </c:pt>
                <c:pt idx="173">
                  <c:v>2.6432775000095887</c:v>
                </c:pt>
                <c:pt idx="174">
                  <c:v>1.5062775000096451</c:v>
                </c:pt>
                <c:pt idx="175">
                  <c:v>1.0382775000081779</c:v>
                </c:pt>
                <c:pt idx="176">
                  <c:v>0.95627750000915057</c:v>
                </c:pt>
                <c:pt idx="177">
                  <c:v>-1.8857224999884181</c:v>
                </c:pt>
                <c:pt idx="178">
                  <c:v>-0.89372249998831421</c:v>
                </c:pt>
                <c:pt idx="179">
                  <c:v>-0.90172249998943244</c:v>
                </c:pt>
                <c:pt idx="180">
                  <c:v>-2.6187224999887349</c:v>
                </c:pt>
                <c:pt idx="181">
                  <c:v>-1.9797224999891228</c:v>
                </c:pt>
                <c:pt idx="182">
                  <c:v>-3.8497224999893831</c:v>
                </c:pt>
                <c:pt idx="183">
                  <c:v>-2.8807224999916059</c:v>
                </c:pt>
                <c:pt idx="184">
                  <c:v>-14.49172249999009</c:v>
                </c:pt>
                <c:pt idx="185">
                  <c:v>-3.747722499991113</c:v>
                </c:pt>
                <c:pt idx="186">
                  <c:v>-6.4007224999897971</c:v>
                </c:pt>
                <c:pt idx="187">
                  <c:v>-7.7067224999893824</c:v>
                </c:pt>
                <c:pt idx="188">
                  <c:v>-8.0467224999907216</c:v>
                </c:pt>
                <c:pt idx="189">
                  <c:v>-10.141722499991346</c:v>
                </c:pt>
                <c:pt idx="190">
                  <c:v>-6.9607224999899131</c:v>
                </c:pt>
                <c:pt idx="191">
                  <c:v>-9.9317224999886378</c:v>
                </c:pt>
                <c:pt idx="192">
                  <c:v>-4.9977224999899761</c:v>
                </c:pt>
                <c:pt idx="193">
                  <c:v>-4.4707224999918083</c:v>
                </c:pt>
                <c:pt idx="194">
                  <c:v>-5.6487224999912655</c:v>
                </c:pt>
                <c:pt idx="195">
                  <c:v>-6.2307224999891275</c:v>
                </c:pt>
                <c:pt idx="196">
                  <c:v>-5.3647224999906484</c:v>
                </c:pt>
                <c:pt idx="197">
                  <c:v>-4.5277224999900056</c:v>
                </c:pt>
                <c:pt idx="198">
                  <c:v>-7.2047224999884918</c:v>
                </c:pt>
                <c:pt idx="199">
                  <c:v>-5.3347224999917842</c:v>
                </c:pt>
                <c:pt idx="200">
                  <c:v>-8.7557224999912364</c:v>
                </c:pt>
                <c:pt idx="201">
                  <c:v>-6.193722499990173</c:v>
                </c:pt>
                <c:pt idx="202">
                  <c:v>-4.7747224999916682</c:v>
                </c:pt>
                <c:pt idx="203">
                  <c:v>-4.9637224999905527</c:v>
                </c:pt>
                <c:pt idx="204">
                  <c:v>-5.6377224999906161</c:v>
                </c:pt>
                <c:pt idx="205">
                  <c:v>-4.0147224999884656</c:v>
                </c:pt>
                <c:pt idx="206">
                  <c:v>-6.1157224999917048</c:v>
                </c:pt>
                <c:pt idx="207">
                  <c:v>2.8472775000096817</c:v>
                </c:pt>
                <c:pt idx="208">
                  <c:v>-4.1287224999884131</c:v>
                </c:pt>
                <c:pt idx="209">
                  <c:v>-4.8637224999907858</c:v>
                </c:pt>
                <c:pt idx="210">
                  <c:v>-3.9627224999918553</c:v>
                </c:pt>
                <c:pt idx="211">
                  <c:v>-4.2857224999899302</c:v>
                </c:pt>
                <c:pt idx="212">
                  <c:v>-3.5007224999894504</c:v>
                </c:pt>
                <c:pt idx="213">
                  <c:v>-4.2707224999887217</c:v>
                </c:pt>
                <c:pt idx="214">
                  <c:v>-4.9427224999902819</c:v>
                </c:pt>
                <c:pt idx="215">
                  <c:v>-1.8007224999898597</c:v>
                </c:pt>
                <c:pt idx="216">
                  <c:v>-4.9237224999885143</c:v>
                </c:pt>
                <c:pt idx="217">
                  <c:v>-3.7907224999891298</c:v>
                </c:pt>
                <c:pt idx="218">
                  <c:v>-5.0197224999912748</c:v>
                </c:pt>
                <c:pt idx="219">
                  <c:v>-4.4277224999902387</c:v>
                </c:pt>
                <c:pt idx="220">
                  <c:v>-6.0857224999892878</c:v>
                </c:pt>
                <c:pt idx="221">
                  <c:v>-4.969722499989615</c:v>
                </c:pt>
                <c:pt idx="222">
                  <c:v>-3.6027224999912733</c:v>
                </c:pt>
                <c:pt idx="223">
                  <c:v>-3.3657224999892321</c:v>
                </c:pt>
                <c:pt idx="224">
                  <c:v>-3.5737224999898842</c:v>
                </c:pt>
                <c:pt idx="225">
                  <c:v>-2.448722499991618</c:v>
                </c:pt>
                <c:pt idx="226">
                  <c:v>-3.8377224999912585</c:v>
                </c:pt>
                <c:pt idx="227">
                  <c:v>-2.5727224999911869</c:v>
                </c:pt>
                <c:pt idx="228">
                  <c:v>-2.7007224999913149</c:v>
                </c:pt>
                <c:pt idx="229">
                  <c:v>-4.1747224999895138</c:v>
                </c:pt>
                <c:pt idx="230">
                  <c:v>-3.437722499988638</c:v>
                </c:pt>
                <c:pt idx="231">
                  <c:v>-2.244722499991525</c:v>
                </c:pt>
                <c:pt idx="232">
                  <c:v>-4.0677224999896566</c:v>
                </c:pt>
                <c:pt idx="233">
                  <c:v>-3.3607224999911978</c:v>
                </c:pt>
                <c:pt idx="234">
                  <c:v>-1.9907224999897721</c:v>
                </c:pt>
                <c:pt idx="235">
                  <c:v>-3.7047224999895434</c:v>
                </c:pt>
                <c:pt idx="236">
                  <c:v>-3.5037224999889816</c:v>
                </c:pt>
                <c:pt idx="237">
                  <c:v>-3.7527224999891473</c:v>
                </c:pt>
                <c:pt idx="238">
                  <c:v>-2.7287224999916759</c:v>
                </c:pt>
                <c:pt idx="239">
                  <c:v>-1.6387224999903083</c:v>
                </c:pt>
                <c:pt idx="240">
                  <c:v>-1.7557224999897869</c:v>
                </c:pt>
                <c:pt idx="241">
                  <c:v>-2.3207224999914899</c:v>
                </c:pt>
                <c:pt idx="242">
                  <c:v>-3.0207224999898585</c:v>
                </c:pt>
                <c:pt idx="243">
                  <c:v>-4.2097224999899652</c:v>
                </c:pt>
                <c:pt idx="244">
                  <c:v>-1.5957224999887387</c:v>
                </c:pt>
                <c:pt idx="245">
                  <c:v>-1.4957224999889718</c:v>
                </c:pt>
                <c:pt idx="246">
                  <c:v>-1.708722499991211</c:v>
                </c:pt>
                <c:pt idx="247">
                  <c:v>-2.5137224999909336</c:v>
                </c:pt>
                <c:pt idx="248">
                  <c:v>-2.9677224999886676</c:v>
                </c:pt>
                <c:pt idx="249">
                  <c:v>-1.1177224999912028</c:v>
                </c:pt>
                <c:pt idx="250">
                  <c:v>-2.575722499990718</c:v>
                </c:pt>
                <c:pt idx="251">
                  <c:v>-0.75172249999155838</c:v>
                </c:pt>
                <c:pt idx="252">
                  <c:v>-2.7107224999909363</c:v>
                </c:pt>
                <c:pt idx="253">
                  <c:v>-0.34772249998837879</c:v>
                </c:pt>
                <c:pt idx="254">
                  <c:v>-0.77672249998883558</c:v>
                </c:pt>
                <c:pt idx="255">
                  <c:v>-1.8137224999890122</c:v>
                </c:pt>
                <c:pt idx="256">
                  <c:v>-0.13972249999127939</c:v>
                </c:pt>
                <c:pt idx="257">
                  <c:v>-2.4687224999908608</c:v>
                </c:pt>
                <c:pt idx="258">
                  <c:v>-1.6257224999911557</c:v>
                </c:pt>
                <c:pt idx="259">
                  <c:v>-4.533722499989068</c:v>
                </c:pt>
                <c:pt idx="260">
                  <c:v>-3.6207224999884602</c:v>
                </c:pt>
                <c:pt idx="261">
                  <c:v>-2.1077224999892508</c:v>
                </c:pt>
                <c:pt idx="262">
                  <c:v>-4.0757224999907748</c:v>
                </c:pt>
                <c:pt idx="263">
                  <c:v>-3.2497224999907814</c:v>
                </c:pt>
                <c:pt idx="264">
                  <c:v>-2.5827224999908083</c:v>
                </c:pt>
                <c:pt idx="265">
                  <c:v>-3.367722499991288</c:v>
                </c:pt>
                <c:pt idx="266">
                  <c:v>-2.2697224999888022</c:v>
                </c:pt>
                <c:pt idx="267">
                  <c:v>-2.2747224999903892</c:v>
                </c:pt>
                <c:pt idx="268">
                  <c:v>-1.2367224999891846</c:v>
                </c:pt>
                <c:pt idx="269">
                  <c:v>-1.0027224999902273</c:v>
                </c:pt>
                <c:pt idx="270">
                  <c:v>-0.6187224999898433</c:v>
                </c:pt>
                <c:pt idx="271">
                  <c:v>-2.8337224999894772</c:v>
                </c:pt>
                <c:pt idx="272">
                  <c:v>-2.9027224999893519</c:v>
                </c:pt>
                <c:pt idx="273">
                  <c:v>-2.4827224999910413</c:v>
                </c:pt>
                <c:pt idx="274">
                  <c:v>-0.70172249998989855</c:v>
                </c:pt>
                <c:pt idx="275">
                  <c:v>-0.75372249999006158</c:v>
                </c:pt>
                <c:pt idx="276">
                  <c:v>0.64527750000920037</c:v>
                </c:pt>
                <c:pt idx="277">
                  <c:v>-1.2387224999912405</c:v>
                </c:pt>
                <c:pt idx="278">
                  <c:v>-2.3287224999890554</c:v>
                </c:pt>
                <c:pt idx="279">
                  <c:v>1.4622775000106003</c:v>
                </c:pt>
                <c:pt idx="280">
                  <c:v>-0.81372249999134283</c:v>
                </c:pt>
                <c:pt idx="281">
                  <c:v>-2.5447224999908258</c:v>
                </c:pt>
                <c:pt idx="282">
                  <c:v>-2.3287224999890554</c:v>
                </c:pt>
                <c:pt idx="283">
                  <c:v>-2.2247224999887294</c:v>
                </c:pt>
                <c:pt idx="284">
                  <c:v>5.5277500010220137E-2</c:v>
                </c:pt>
                <c:pt idx="285">
                  <c:v>-1.9547224999918456</c:v>
                </c:pt>
                <c:pt idx="286">
                  <c:v>-1.9627224999894111</c:v>
                </c:pt>
                <c:pt idx="287">
                  <c:v>-3.1457224999904554</c:v>
                </c:pt>
                <c:pt idx="288">
                  <c:v>-2.6007224999915479</c:v>
                </c:pt>
                <c:pt idx="289">
                  <c:v>-0.61972249999087126</c:v>
                </c:pt>
                <c:pt idx="290">
                  <c:v>2.3222775000100171</c:v>
                </c:pt>
                <c:pt idx="291">
                  <c:v>0.50027750000936066</c:v>
                </c:pt>
                <c:pt idx="292">
                  <c:v>-2.0437224999909631</c:v>
                </c:pt>
                <c:pt idx="293">
                  <c:v>-4.1427224999885937</c:v>
                </c:pt>
                <c:pt idx="294">
                  <c:v>-2.2707224999898301</c:v>
                </c:pt>
                <c:pt idx="295">
                  <c:v>-1.3177224999907367</c:v>
                </c:pt>
                <c:pt idx="296">
                  <c:v>-2.114722499989341</c:v>
                </c:pt>
                <c:pt idx="297">
                  <c:v>-1.9807224999901507</c:v>
                </c:pt>
                <c:pt idx="298">
                  <c:v>0.32527750001065669</c:v>
                </c:pt>
                <c:pt idx="299">
                  <c:v>-1.958722499988852</c:v>
                </c:pt>
                <c:pt idx="300">
                  <c:v>2.1352775000096358</c:v>
                </c:pt>
                <c:pt idx="301">
                  <c:v>1.4662775000111594</c:v>
                </c:pt>
                <c:pt idx="302">
                  <c:v>0.81627750001089794</c:v>
                </c:pt>
                <c:pt idx="303">
                  <c:v>-0.51272249999101405</c:v>
                </c:pt>
                <c:pt idx="304">
                  <c:v>-0.55672249999005885</c:v>
                </c:pt>
                <c:pt idx="305">
                  <c:v>-0.6417224999886173</c:v>
                </c:pt>
                <c:pt idx="306">
                  <c:v>-1.4887224999888815</c:v>
                </c:pt>
                <c:pt idx="307">
                  <c:v>-0.87172249999056817</c:v>
                </c:pt>
                <c:pt idx="308">
                  <c:v>-2.1877224999897749</c:v>
                </c:pt>
                <c:pt idx="309">
                  <c:v>-0.79772249998910638</c:v>
                </c:pt>
                <c:pt idx="310">
                  <c:v>-1.5747224999884679</c:v>
                </c:pt>
                <c:pt idx="311">
                  <c:v>-1.8957224999915923</c:v>
                </c:pt>
                <c:pt idx="312">
                  <c:v>-1.3537224999886632</c:v>
                </c:pt>
                <c:pt idx="313">
                  <c:v>-2.2707224999898301</c:v>
                </c:pt>
                <c:pt idx="314">
                  <c:v>2.6277500008831112E-2</c:v>
                </c:pt>
                <c:pt idx="315">
                  <c:v>-8.3722499990557253E-2</c:v>
                </c:pt>
                <c:pt idx="316">
                  <c:v>-2.0377224999883481</c:v>
                </c:pt>
                <c:pt idx="317">
                  <c:v>0.74727750001102322</c:v>
                </c:pt>
                <c:pt idx="318">
                  <c:v>-0.25772249999178598</c:v>
                </c:pt>
                <c:pt idx="319">
                  <c:v>3.390277500010086</c:v>
                </c:pt>
                <c:pt idx="320">
                  <c:v>1.6712775000087277</c:v>
                </c:pt>
                <c:pt idx="321">
                  <c:v>-2.2487224999885314</c:v>
                </c:pt>
                <c:pt idx="322">
                  <c:v>-0.90372249999148835</c:v>
                </c:pt>
                <c:pt idx="323">
                  <c:v>-1.6207224999895686</c:v>
                </c:pt>
                <c:pt idx="324">
                  <c:v>0.93827750000841093</c:v>
                </c:pt>
                <c:pt idx="325">
                  <c:v>1.0672775000095669</c:v>
                </c:pt>
                <c:pt idx="326">
                  <c:v>-8.9722499989619564E-2</c:v>
                </c:pt>
                <c:pt idx="327">
                  <c:v>-2.1722499990772803E-2</c:v>
                </c:pt>
                <c:pt idx="328">
                  <c:v>1.0062775000108104</c:v>
                </c:pt>
                <c:pt idx="329">
                  <c:v>1.6972775000105855</c:v>
                </c:pt>
                <c:pt idx="330">
                  <c:v>0.50627750000842298</c:v>
                </c:pt>
                <c:pt idx="331">
                  <c:v>-0.95672249998912662</c:v>
                </c:pt>
                <c:pt idx="332">
                  <c:v>-0.89172249998981101</c:v>
                </c:pt>
                <c:pt idx="333">
                  <c:v>-0.58472249999041992</c:v>
                </c:pt>
                <c:pt idx="334">
                  <c:v>-1.3067224999900873</c:v>
                </c:pt>
                <c:pt idx="335">
                  <c:v>-0.30872249999092105</c:v>
                </c:pt>
                <c:pt idx="336">
                  <c:v>-3.0477224999891916</c:v>
                </c:pt>
                <c:pt idx="337">
                  <c:v>6.7277500008344759E-2</c:v>
                </c:pt>
                <c:pt idx="338">
                  <c:v>-0.13872249999025144</c:v>
                </c:pt>
                <c:pt idx="339">
                  <c:v>0.40227750001164964</c:v>
                </c:pt>
                <c:pt idx="340">
                  <c:v>0.91727750000814012</c:v>
                </c:pt>
                <c:pt idx="341">
                  <c:v>1.2052775000093163</c:v>
                </c:pt>
                <c:pt idx="342">
                  <c:v>0.85827750001143954</c:v>
                </c:pt>
                <c:pt idx="343">
                  <c:v>1.1352775000084137</c:v>
                </c:pt>
                <c:pt idx="344">
                  <c:v>-6.7224999895643123E-3</c:v>
                </c:pt>
                <c:pt idx="345">
                  <c:v>1.2902775000114275</c:v>
                </c:pt>
                <c:pt idx="346">
                  <c:v>0.35627750001054892</c:v>
                </c:pt>
                <c:pt idx="347">
                  <c:v>2.3662775000090619</c:v>
                </c:pt>
                <c:pt idx="348">
                  <c:v>1.0152775000094039</c:v>
                </c:pt>
                <c:pt idx="349">
                  <c:v>-1.0637224999889838</c:v>
                </c:pt>
                <c:pt idx="350">
                  <c:v>0.62827750000948868</c:v>
                </c:pt>
                <c:pt idx="351">
                  <c:v>0.77227750000830042</c:v>
                </c:pt>
                <c:pt idx="352">
                  <c:v>0.24127750000957349</c:v>
                </c:pt>
                <c:pt idx="353">
                  <c:v>9.5277500008705829E-2</c:v>
                </c:pt>
                <c:pt idx="354">
                  <c:v>-0.13272249999118912</c:v>
                </c:pt>
                <c:pt idx="355">
                  <c:v>0.81627750001089794</c:v>
                </c:pt>
                <c:pt idx="356">
                  <c:v>0.7032775000084257</c:v>
                </c:pt>
                <c:pt idx="357">
                  <c:v>-0.227722499989369</c:v>
                </c:pt>
                <c:pt idx="358">
                  <c:v>-0.30872249999092105</c:v>
                </c:pt>
                <c:pt idx="359">
                  <c:v>0.93827750000841093</c:v>
                </c:pt>
                <c:pt idx="360">
                  <c:v>0.39127750001100026</c:v>
                </c:pt>
                <c:pt idx="361">
                  <c:v>0.34027750000831247</c:v>
                </c:pt>
                <c:pt idx="362">
                  <c:v>0.33127750000971901</c:v>
                </c:pt>
                <c:pt idx="363">
                  <c:v>0.36827750000867354</c:v>
                </c:pt>
                <c:pt idx="364">
                  <c:v>-0.62172249998937446</c:v>
                </c:pt>
                <c:pt idx="365">
                  <c:v>1.1572775000097124</c:v>
                </c:pt>
                <c:pt idx="366">
                  <c:v>0.49627750000880155</c:v>
                </c:pt>
                <c:pt idx="367">
                  <c:v>-1.0027224999902273</c:v>
                </c:pt>
                <c:pt idx="368">
                  <c:v>0.54027750001139907</c:v>
                </c:pt>
                <c:pt idx="369">
                  <c:v>0.51827750001010031</c:v>
                </c:pt>
                <c:pt idx="370">
                  <c:v>0.6822775000081549</c:v>
                </c:pt>
                <c:pt idx="371">
                  <c:v>-0.4297224999909588</c:v>
                </c:pt>
                <c:pt idx="372">
                  <c:v>0.66327750000994001</c:v>
                </c:pt>
                <c:pt idx="373">
                  <c:v>0.33627750001130607</c:v>
                </c:pt>
                <c:pt idx="374">
                  <c:v>-0.25172249998917096</c:v>
                </c:pt>
                <c:pt idx="375">
                  <c:v>0.97827750001044933</c:v>
                </c:pt>
                <c:pt idx="376">
                  <c:v>2.3672775000100899</c:v>
                </c:pt>
                <c:pt idx="377">
                  <c:v>1.9762775000096156</c:v>
                </c:pt>
                <c:pt idx="378">
                  <c:v>1.8672775000112551</c:v>
                </c:pt>
                <c:pt idx="379">
                  <c:v>0.75227750000905758</c:v>
                </c:pt>
                <c:pt idx="380">
                  <c:v>1.0672775000095669</c:v>
                </c:pt>
                <c:pt idx="381">
                  <c:v>0.42027750000883657</c:v>
                </c:pt>
                <c:pt idx="382">
                  <c:v>0.44127750000910737</c:v>
                </c:pt>
                <c:pt idx="383">
                  <c:v>1.5212775000108536</c:v>
                </c:pt>
                <c:pt idx="384">
                  <c:v>0.15227750001045592</c:v>
                </c:pt>
                <c:pt idx="385">
                  <c:v>-9.4722499991206632E-2</c:v>
                </c:pt>
                <c:pt idx="386">
                  <c:v>2.4502775000101451</c:v>
                </c:pt>
                <c:pt idx="387">
                  <c:v>2.3052775000103054</c:v>
                </c:pt>
                <c:pt idx="388">
                  <c:v>2.650277500009679</c:v>
                </c:pt>
                <c:pt idx="389">
                  <c:v>5.8277500009751293E-2</c:v>
                </c:pt>
                <c:pt idx="390">
                  <c:v>1.6277500009209689E-2</c:v>
                </c:pt>
                <c:pt idx="391">
                  <c:v>1.1782775000099832</c:v>
                </c:pt>
                <c:pt idx="392">
                  <c:v>-1.9007224999896266</c:v>
                </c:pt>
                <c:pt idx="393">
                  <c:v>1.0562775000089175</c:v>
                </c:pt>
                <c:pt idx="394">
                  <c:v>0.36627750001017034</c:v>
                </c:pt>
                <c:pt idx="395">
                  <c:v>0.79627750001165509</c:v>
                </c:pt>
                <c:pt idx="396">
                  <c:v>1.4612775000095723</c:v>
                </c:pt>
                <c:pt idx="397">
                  <c:v>0.89327750000833817</c:v>
                </c:pt>
                <c:pt idx="398">
                  <c:v>-0.15672249999099108</c:v>
                </c:pt>
                <c:pt idx="399">
                  <c:v>1.6812775000083491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8592"/>
        <c:axId val="51204864"/>
      </c:scatterChart>
      <c:valAx>
        <c:axId val="51198592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51204864"/>
        <c:crosses val="autoZero"/>
        <c:crossBetween val="midCat"/>
      </c:valAx>
      <c:valAx>
        <c:axId val="51204864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198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'Result (Al-Ti)'!$U$22:$U$420</c:f>
              <c:numCache>
                <c:formatCode>General</c:formatCode>
                <c:ptCount val="399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</c:numCache>
            </c:numRef>
          </c:xVal>
          <c:yVal>
            <c:numRef>
              <c:f>'Result (Al-Ti)'!$V$22:$V$420</c:f>
              <c:numCache>
                <c:formatCode>General</c:formatCode>
                <c:ptCount val="399"/>
                <c:pt idx="0">
                  <c:v>0.5436303205085351</c:v>
                </c:pt>
                <c:pt idx="1">
                  <c:v>-2.4213437990021935</c:v>
                </c:pt>
                <c:pt idx="2">
                  <c:v>1.043873892146842</c:v>
                </c:pt>
                <c:pt idx="3">
                  <c:v>-0.30173861643741329</c:v>
                </c:pt>
                <c:pt idx="4">
                  <c:v>0.77198909588019471</c:v>
                </c:pt>
                <c:pt idx="5">
                  <c:v>-0.5456757323145196</c:v>
                </c:pt>
                <c:pt idx="6">
                  <c:v>-2.7987641747780461</c:v>
                </c:pt>
                <c:pt idx="7">
                  <c:v>-1.3181712703852806</c:v>
                </c:pt>
                <c:pt idx="8">
                  <c:v>-0.15681051934837864</c:v>
                </c:pt>
                <c:pt idx="9">
                  <c:v>-0.4503492571688068</c:v>
                </c:pt>
                <c:pt idx="10">
                  <c:v>-9.5039821803039493E-2</c:v>
                </c:pt>
                <c:pt idx="11">
                  <c:v>-0.86293060803742283</c:v>
                </c:pt>
                <c:pt idx="12">
                  <c:v>-2.3807887337676465</c:v>
                </c:pt>
                <c:pt idx="13">
                  <c:v>0.52433762827637487</c:v>
                </c:pt>
                <c:pt idx="14">
                  <c:v>-0.33515284319570132</c:v>
                </c:pt>
                <c:pt idx="15">
                  <c:v>-0.28055269051185394</c:v>
                </c:pt>
                <c:pt idx="16">
                  <c:v>1.9076608796096315</c:v>
                </c:pt>
                <c:pt idx="17">
                  <c:v>0.57430771621431054</c:v>
                </c:pt>
                <c:pt idx="18">
                  <c:v>-2.1118969650560091</c:v>
                </c:pt>
                <c:pt idx="19">
                  <c:v>2.612455080039513</c:v>
                </c:pt>
                <c:pt idx="20">
                  <c:v>-1.8189590112610252</c:v>
                </c:pt>
                <c:pt idx="21">
                  <c:v>-0.47812856782046631</c:v>
                </c:pt>
                <c:pt idx="22">
                  <c:v>-0.51514624828051259</c:v>
                </c:pt>
                <c:pt idx="23">
                  <c:v>1.93186011586993</c:v>
                </c:pt>
                <c:pt idx="24">
                  <c:v>0.93240952955249301</c:v>
                </c:pt>
                <c:pt idx="25">
                  <c:v>0.20271103469113849</c:v>
                </c:pt>
                <c:pt idx="26">
                  <c:v>-0.63730756290247004</c:v>
                </c:pt>
                <c:pt idx="27">
                  <c:v>-0.88872093321288992</c:v>
                </c:pt>
                <c:pt idx="28">
                  <c:v>-0.37786671704831648</c:v>
                </c:pt>
                <c:pt idx="29">
                  <c:v>-0.812280752066463</c:v>
                </c:pt>
                <c:pt idx="30">
                  <c:v>0.58436467035484418</c:v>
                </c:pt>
                <c:pt idx="31">
                  <c:v>1.3188483439707834</c:v>
                </c:pt>
                <c:pt idx="32">
                  <c:v>0.16634692116304672</c:v>
                </c:pt>
                <c:pt idx="33">
                  <c:v>-1.6722974387484832</c:v>
                </c:pt>
                <c:pt idx="34">
                  <c:v>0.16953683122921331</c:v>
                </c:pt>
                <c:pt idx="35">
                  <c:v>-1.7106783309601692E-2</c:v>
                </c:pt>
                <c:pt idx="36">
                  <c:v>1.8435292464064912</c:v>
                </c:pt>
                <c:pt idx="37">
                  <c:v>-0.64922038965694329</c:v>
                </c:pt>
                <c:pt idx="38">
                  <c:v>-0.63949916511177607</c:v>
                </c:pt>
                <c:pt idx="39">
                  <c:v>0.87434834442928555</c:v>
                </c:pt>
                <c:pt idx="40">
                  <c:v>-1.0796312911969581</c:v>
                </c:pt>
                <c:pt idx="41">
                  <c:v>1.0416731439539801</c:v>
                </c:pt>
                <c:pt idx="42">
                  <c:v>0.49350074568260571</c:v>
                </c:pt>
                <c:pt idx="43">
                  <c:v>0.20848273247933163</c:v>
                </c:pt>
                <c:pt idx="44">
                  <c:v>-1.3765771098012316</c:v>
                </c:pt>
                <c:pt idx="45">
                  <c:v>1.6403167082663268</c:v>
                </c:pt>
                <c:pt idx="46">
                  <c:v>1.267470286106245</c:v>
                </c:pt>
                <c:pt idx="47">
                  <c:v>0.30489954434156258</c:v>
                </c:pt>
                <c:pt idx="48">
                  <c:v>-2.0472121689315488</c:v>
                </c:pt>
                <c:pt idx="49">
                  <c:v>-2.1183117274270704</c:v>
                </c:pt>
                <c:pt idx="50">
                  <c:v>0.95611101459053793</c:v>
                </c:pt>
                <c:pt idx="51">
                  <c:v>-1.250346434537023</c:v>
                </c:pt>
                <c:pt idx="52">
                  <c:v>-1.6978865900061073</c:v>
                </c:pt>
                <c:pt idx="53">
                  <c:v>-0.18674110210342976</c:v>
                </c:pt>
                <c:pt idx="54">
                  <c:v>-0.36200011291201206</c:v>
                </c:pt>
                <c:pt idx="55">
                  <c:v>0.62743016316847966</c:v>
                </c:pt>
                <c:pt idx="56">
                  <c:v>-0.39753593864688752</c:v>
                </c:pt>
                <c:pt idx="57">
                  <c:v>0.11709528795469351</c:v>
                </c:pt>
                <c:pt idx="58">
                  <c:v>1.5977767040340352</c:v>
                </c:pt>
                <c:pt idx="59">
                  <c:v>-0.50163506846175454</c:v>
                </c:pt>
                <c:pt idx="60">
                  <c:v>-0.52256734765087809</c:v>
                </c:pt>
                <c:pt idx="61">
                  <c:v>-0.21817128881120748</c:v>
                </c:pt>
                <c:pt idx="62">
                  <c:v>1.0832441309139942</c:v>
                </c:pt>
                <c:pt idx="63">
                  <c:v>0.6864923288180097</c:v>
                </c:pt>
                <c:pt idx="64">
                  <c:v>-1.0213684605938567</c:v>
                </c:pt>
                <c:pt idx="65">
                  <c:v>-0.82436298811862074</c:v>
                </c:pt>
                <c:pt idx="66">
                  <c:v>-0.78223355547408535</c:v>
                </c:pt>
                <c:pt idx="67">
                  <c:v>-0.37939441754084641</c:v>
                </c:pt>
                <c:pt idx="68">
                  <c:v>0.58939442098970019</c:v>
                </c:pt>
                <c:pt idx="69">
                  <c:v>-0.97945440416838281</c:v>
                </c:pt>
                <c:pt idx="70">
                  <c:v>0.39783720930232574</c:v>
                </c:pt>
                <c:pt idx="71">
                  <c:v>1.9322800604480295</c:v>
                </c:pt>
                <c:pt idx="72">
                  <c:v>1.7946051023571157</c:v>
                </c:pt>
                <c:pt idx="73">
                  <c:v>-0.29128030715494474</c:v>
                </c:pt>
                <c:pt idx="74">
                  <c:v>-6.6995747342638523E-2</c:v>
                </c:pt>
                <c:pt idx="75">
                  <c:v>5.4892277556886804E-2</c:v>
                </c:pt>
                <c:pt idx="76">
                  <c:v>-8.4497706335574851E-2</c:v>
                </c:pt>
                <c:pt idx="77">
                  <c:v>1.0155323327956343</c:v>
                </c:pt>
                <c:pt idx="78">
                  <c:v>-1.9243693072040986</c:v>
                </c:pt>
                <c:pt idx="79">
                  <c:v>-2.1076551517270503E-2</c:v>
                </c:pt>
                <c:pt idx="80">
                  <c:v>1.1878002369338407</c:v>
                </c:pt>
                <c:pt idx="81">
                  <c:v>1.442086293796087</c:v>
                </c:pt>
                <c:pt idx="82">
                  <c:v>0.61076744186046272</c:v>
                </c:pt>
                <c:pt idx="83">
                  <c:v>0.94761320509897429</c:v>
                </c:pt>
                <c:pt idx="84">
                  <c:v>0.567610630528808</c:v>
                </c:pt>
                <c:pt idx="85">
                  <c:v>7.470582942255529</c:v>
                </c:pt>
                <c:pt idx="86">
                  <c:v>-0.55160980215146804</c:v>
                </c:pt>
                <c:pt idx="87">
                  <c:v>-0.24836166534400217</c:v>
                </c:pt>
                <c:pt idx="88">
                  <c:v>2.0500781501016361</c:v>
                </c:pt>
                <c:pt idx="89">
                  <c:v>1.6227153267802663E-2</c:v>
                </c:pt>
                <c:pt idx="90">
                  <c:v>0.6143358725437682</c:v>
                </c:pt>
                <c:pt idx="91">
                  <c:v>1.0822664765134722</c:v>
                </c:pt>
                <c:pt idx="92">
                  <c:v>1.2587316793486467</c:v>
                </c:pt>
                <c:pt idx="93">
                  <c:v>1.3844276654346324</c:v>
                </c:pt>
                <c:pt idx="94">
                  <c:v>-0.4896615408200512</c:v>
                </c:pt>
                <c:pt idx="95">
                  <c:v>1.6772889291425521</c:v>
                </c:pt>
                <c:pt idx="96">
                  <c:v>0.85918604651162378</c:v>
                </c:pt>
                <c:pt idx="97">
                  <c:v>0.16914311448289066</c:v>
                </c:pt>
                <c:pt idx="98">
                  <c:v>2.1458522893425265</c:v>
                </c:pt>
                <c:pt idx="99">
                  <c:v>1.5253017209365523</c:v>
                </c:pt>
                <c:pt idx="100">
                  <c:v>1.4868890791138791</c:v>
                </c:pt>
                <c:pt idx="101">
                  <c:v>1.9146925749020161</c:v>
                </c:pt>
                <c:pt idx="102">
                  <c:v>0.87652558690103843</c:v>
                </c:pt>
                <c:pt idx="103">
                  <c:v>0.68618462399388824</c:v>
                </c:pt>
                <c:pt idx="104">
                  <c:v>1.7885673016079404</c:v>
                </c:pt>
                <c:pt idx="105">
                  <c:v>1.6240031799098635</c:v>
                </c:pt>
                <c:pt idx="106">
                  <c:v>3.3595961987464742</c:v>
                </c:pt>
                <c:pt idx="107">
                  <c:v>-0.22263297436447815</c:v>
                </c:pt>
                <c:pt idx="108">
                  <c:v>-0.59151968401843691</c:v>
                </c:pt>
                <c:pt idx="109">
                  <c:v>1.1340420722964817</c:v>
                </c:pt>
                <c:pt idx="110">
                  <c:v>6.6508520204214161E-2</c:v>
                </c:pt>
                <c:pt idx="111">
                  <c:v>1.9205915647907039</c:v>
                </c:pt>
                <c:pt idx="112">
                  <c:v>2.5021169462027295</c:v>
                </c:pt>
                <c:pt idx="113">
                  <c:v>1.8893338023331534</c:v>
                </c:pt>
                <c:pt idx="114">
                  <c:v>1.8306640410568471</c:v>
                </c:pt>
                <c:pt idx="115">
                  <c:v>3.0419556265893175</c:v>
                </c:pt>
                <c:pt idx="116">
                  <c:v>-0.2683713843903639</c:v>
                </c:pt>
                <c:pt idx="117">
                  <c:v>1.941939207881699</c:v>
                </c:pt>
                <c:pt idx="118">
                  <c:v>-0.33142893594318545</c:v>
                </c:pt>
                <c:pt idx="119">
                  <c:v>0.12607850689375799</c:v>
                </c:pt>
                <c:pt idx="120">
                  <c:v>3.1329147401686948</c:v>
                </c:pt>
                <c:pt idx="121">
                  <c:v>1.2769024704542216</c:v>
                </c:pt>
                <c:pt idx="122">
                  <c:v>1.5503205885846831</c:v>
                </c:pt>
                <c:pt idx="123">
                  <c:v>1.2544693306728096</c:v>
                </c:pt>
                <c:pt idx="124">
                  <c:v>2.2164555676877389</c:v>
                </c:pt>
                <c:pt idx="125">
                  <c:v>1.4463885990297365</c:v>
                </c:pt>
                <c:pt idx="126">
                  <c:v>2.5090703275060235</c:v>
                </c:pt>
                <c:pt idx="127">
                  <c:v>3.6876279994252501</c:v>
                </c:pt>
                <c:pt idx="128">
                  <c:v>3.0559552693166232</c:v>
                </c:pt>
                <c:pt idx="129">
                  <c:v>0.18023892340793535</c:v>
                </c:pt>
                <c:pt idx="130">
                  <c:v>1.1517271118078445</c:v>
                </c:pt>
                <c:pt idx="131">
                  <c:v>2.2411621462581413</c:v>
                </c:pt>
                <c:pt idx="132">
                  <c:v>0.65675917136091821</c:v>
                </c:pt>
                <c:pt idx="133">
                  <c:v>1.5157209302325669</c:v>
                </c:pt>
                <c:pt idx="134">
                  <c:v>2.0002397265864071</c:v>
                </c:pt>
                <c:pt idx="135">
                  <c:v>1.3147709256380216</c:v>
                </c:pt>
                <c:pt idx="136">
                  <c:v>1.5689534883721112</c:v>
                </c:pt>
                <c:pt idx="137">
                  <c:v>0.63987132580632466</c:v>
                </c:pt>
                <c:pt idx="138">
                  <c:v>2.6902299143519026</c:v>
                </c:pt>
                <c:pt idx="139">
                  <c:v>1.9080074321237848</c:v>
                </c:pt>
                <c:pt idx="140">
                  <c:v>2.254224331698278</c:v>
                </c:pt>
                <c:pt idx="141">
                  <c:v>1.6970410316287969</c:v>
                </c:pt>
                <c:pt idx="142">
                  <c:v>1.2460020545278914</c:v>
                </c:pt>
                <c:pt idx="143">
                  <c:v>2.5431251966671975</c:v>
                </c:pt>
                <c:pt idx="144">
                  <c:v>0.78942668304215391</c:v>
                </c:pt>
                <c:pt idx="145">
                  <c:v>3.3908013730624282</c:v>
                </c:pt>
                <c:pt idx="146">
                  <c:v>2.6212503054661944</c:v>
                </c:pt>
                <c:pt idx="147">
                  <c:v>0.19195606536033316</c:v>
                </c:pt>
                <c:pt idx="148">
                  <c:v>2.4480158804563281</c:v>
                </c:pt>
                <c:pt idx="149">
                  <c:v>2.2138959816111292</c:v>
                </c:pt>
                <c:pt idx="150">
                  <c:v>1.5643560760169435</c:v>
                </c:pt>
                <c:pt idx="151">
                  <c:v>3.433662509405413</c:v>
                </c:pt>
                <c:pt idx="152">
                  <c:v>1.8593834162647682</c:v>
                </c:pt>
                <c:pt idx="153">
                  <c:v>1.5238099294066929</c:v>
                </c:pt>
                <c:pt idx="154">
                  <c:v>2.1977408184527736</c:v>
                </c:pt>
                <c:pt idx="155">
                  <c:v>0.39436642942930544</c:v>
                </c:pt>
                <c:pt idx="156">
                  <c:v>0.32308920518699513</c:v>
                </c:pt>
                <c:pt idx="157">
                  <c:v>1.1572011006001492</c:v>
                </c:pt>
                <c:pt idx="158">
                  <c:v>2.3856891092564156</c:v>
                </c:pt>
                <c:pt idx="159">
                  <c:v>2.1576058021860884</c:v>
                </c:pt>
                <c:pt idx="160">
                  <c:v>3.8439641632459676</c:v>
                </c:pt>
                <c:pt idx="161">
                  <c:v>1.5668171237199142</c:v>
                </c:pt>
                <c:pt idx="162">
                  <c:v>0.98552761195039351</c:v>
                </c:pt>
                <c:pt idx="163">
                  <c:v>-0.15898438233462242</c:v>
                </c:pt>
                <c:pt idx="164">
                  <c:v>2.7145023863562727</c:v>
                </c:pt>
                <c:pt idx="165">
                  <c:v>0.88859880674902403</c:v>
                </c:pt>
                <c:pt idx="166">
                  <c:v>7.5124144046438186</c:v>
                </c:pt>
                <c:pt idx="167">
                  <c:v>3.716599876837845</c:v>
                </c:pt>
                <c:pt idx="168">
                  <c:v>2.4302323680631517</c:v>
                </c:pt>
                <c:pt idx="169">
                  <c:v>3.1190095240450812</c:v>
                </c:pt>
                <c:pt idx="170">
                  <c:v>1.7827813920668505</c:v>
                </c:pt>
                <c:pt idx="171">
                  <c:v>2.4535239610605855</c:v>
                </c:pt>
                <c:pt idx="172">
                  <c:v>0.22249457725091815</c:v>
                </c:pt>
                <c:pt idx="173">
                  <c:v>2.2471217357632902</c:v>
                </c:pt>
                <c:pt idx="174">
                  <c:v>1.7545489477436098</c:v>
                </c:pt>
                <c:pt idx="175">
                  <c:v>-1.355714867858306</c:v>
                </c:pt>
                <c:pt idx="176">
                  <c:v>-0.82142400995189091</c:v>
                </c:pt>
                <c:pt idx="177">
                  <c:v>-1.9255198880101265</c:v>
                </c:pt>
                <c:pt idx="178">
                  <c:v>-0.68987751937983122</c:v>
                </c:pt>
                <c:pt idx="179">
                  <c:v>-1.2251981523691344</c:v>
                </c:pt>
                <c:pt idx="180">
                  <c:v>-1.1150566139958697</c:v>
                </c:pt>
                <c:pt idx="181">
                  <c:v>-1.4035056586010877</c:v>
                </c:pt>
                <c:pt idx="182">
                  <c:v>-1.4699126327814969</c:v>
                </c:pt>
                <c:pt idx="183">
                  <c:v>-0.59217486214172887</c:v>
                </c:pt>
                <c:pt idx="184">
                  <c:v>-4.3424696025880696</c:v>
                </c:pt>
                <c:pt idx="185">
                  <c:v>-4.0988304778033759</c:v>
                </c:pt>
                <c:pt idx="186">
                  <c:v>-3.5939609665046328</c:v>
                </c:pt>
                <c:pt idx="187">
                  <c:v>-2.424935769332579</c:v>
                </c:pt>
                <c:pt idx="188">
                  <c:v>-4.6915583998831947</c:v>
                </c:pt>
                <c:pt idx="189">
                  <c:v>-4.4360837108824329</c:v>
                </c:pt>
                <c:pt idx="190">
                  <c:v>-4.0375971271263378</c:v>
                </c:pt>
                <c:pt idx="191">
                  <c:v>-5.9438458232713618</c:v>
                </c:pt>
                <c:pt idx="192">
                  <c:v>-4.7464950033487643</c:v>
                </c:pt>
                <c:pt idx="193">
                  <c:v>-5.1555775965707129</c:v>
                </c:pt>
                <c:pt idx="194">
                  <c:v>-4.848956126613448</c:v>
                </c:pt>
                <c:pt idx="195">
                  <c:v>-8.389713237248241</c:v>
                </c:pt>
                <c:pt idx="196">
                  <c:v>-5.876998972194805</c:v>
                </c:pt>
                <c:pt idx="197">
                  <c:v>-6.4726747785569625</c:v>
                </c:pt>
                <c:pt idx="198">
                  <c:v>-7.2690973976825797</c:v>
                </c:pt>
                <c:pt idx="199">
                  <c:v>-8.2029775193798216</c:v>
                </c:pt>
                <c:pt idx="200">
                  <c:v>-8.398641034154581</c:v>
                </c:pt>
                <c:pt idx="201">
                  <c:v>-8.8010436156228451</c:v>
                </c:pt>
                <c:pt idx="202">
                  <c:v>-7.8640775193798529</c:v>
                </c:pt>
                <c:pt idx="203">
                  <c:v>-8.385420708688482</c:v>
                </c:pt>
                <c:pt idx="204">
                  <c:v>-8.1157228736838274</c:v>
                </c:pt>
                <c:pt idx="205">
                  <c:v>-8.2803544723221503</c:v>
                </c:pt>
                <c:pt idx="206">
                  <c:v>-6.8552429381171311</c:v>
                </c:pt>
                <c:pt idx="207">
                  <c:v>-5.7589270938847168</c:v>
                </c:pt>
                <c:pt idx="208">
                  <c:v>-6.4795380952093184</c:v>
                </c:pt>
                <c:pt idx="209">
                  <c:v>-4.0501721669837165</c:v>
                </c:pt>
                <c:pt idx="210">
                  <c:v>-3.6248319927568078</c:v>
                </c:pt>
                <c:pt idx="211">
                  <c:v>-3.8165836192913734</c:v>
                </c:pt>
                <c:pt idx="212">
                  <c:v>-3.6881612768504661</c:v>
                </c:pt>
                <c:pt idx="213">
                  <c:v>-2.644721260702811</c:v>
                </c:pt>
                <c:pt idx="214">
                  <c:v>-5.1865418771223464</c:v>
                </c:pt>
                <c:pt idx="215">
                  <c:v>-3.7901509951715893</c:v>
                </c:pt>
                <c:pt idx="216">
                  <c:v>-3.1627326016922979</c:v>
                </c:pt>
                <c:pt idx="217">
                  <c:v>-2.9344890223189584</c:v>
                </c:pt>
                <c:pt idx="218">
                  <c:v>-2.2718433450619635</c:v>
                </c:pt>
                <c:pt idx="219">
                  <c:v>-1.8889909962397078</c:v>
                </c:pt>
                <c:pt idx="220">
                  <c:v>-1.2703471472359085</c:v>
                </c:pt>
                <c:pt idx="221">
                  <c:v>-3.0736920649097641</c:v>
                </c:pt>
                <c:pt idx="222">
                  <c:v>-2.9647759821626041</c:v>
                </c:pt>
                <c:pt idx="223">
                  <c:v>-2.4755683414903227</c:v>
                </c:pt>
                <c:pt idx="224">
                  <c:v>-0.33741109370412703</c:v>
                </c:pt>
                <c:pt idx="225">
                  <c:v>-0.67432236985006822</c:v>
                </c:pt>
                <c:pt idx="226">
                  <c:v>-2.0962860854878547</c:v>
                </c:pt>
                <c:pt idx="227">
                  <c:v>-2.3628654202433315</c:v>
                </c:pt>
                <c:pt idx="228">
                  <c:v>-3.1371477445006253</c:v>
                </c:pt>
                <c:pt idx="229">
                  <c:v>-2.6201886588120025</c:v>
                </c:pt>
                <c:pt idx="230">
                  <c:v>-0.18779676392942712</c:v>
                </c:pt>
                <c:pt idx="231">
                  <c:v>-3.7784260766041871</c:v>
                </c:pt>
                <c:pt idx="232">
                  <c:v>-1.4997771409717826</c:v>
                </c:pt>
                <c:pt idx="233">
                  <c:v>-1.8540414422771718</c:v>
                </c:pt>
                <c:pt idx="234">
                  <c:v>-0.77162370075526798</c:v>
                </c:pt>
                <c:pt idx="235">
                  <c:v>-1.093259259706203</c:v>
                </c:pt>
                <c:pt idx="236">
                  <c:v>-4.4808566002405108</c:v>
                </c:pt>
                <c:pt idx="237">
                  <c:v>-3.7867065128281974</c:v>
                </c:pt>
                <c:pt idx="238">
                  <c:v>-1.8045989346498545</c:v>
                </c:pt>
                <c:pt idx="239">
                  <c:v>-2.5582554702423854</c:v>
                </c:pt>
                <c:pt idx="240">
                  <c:v>-0.79770397687010841</c:v>
                </c:pt>
                <c:pt idx="241">
                  <c:v>-1.7658994195116937</c:v>
                </c:pt>
                <c:pt idx="242">
                  <c:v>-3.2179892945168369</c:v>
                </c:pt>
                <c:pt idx="243">
                  <c:v>-1.5121258132396926</c:v>
                </c:pt>
                <c:pt idx="244">
                  <c:v>-3.014354944536608</c:v>
                </c:pt>
                <c:pt idx="245">
                  <c:v>-0.71757897804916893</c:v>
                </c:pt>
                <c:pt idx="246">
                  <c:v>-1.2987740985756264</c:v>
                </c:pt>
                <c:pt idx="247">
                  <c:v>-1.8513422133841257</c:v>
                </c:pt>
                <c:pt idx="248">
                  <c:v>6.4261669885460337E-2</c:v>
                </c:pt>
                <c:pt idx="249">
                  <c:v>-2.4383759204747104</c:v>
                </c:pt>
                <c:pt idx="250">
                  <c:v>-1.4867272002202128</c:v>
                </c:pt>
                <c:pt idx="251">
                  <c:v>7.8775067787816733E-2</c:v>
                </c:pt>
                <c:pt idx="252">
                  <c:v>-1.6905807080583874</c:v>
                </c:pt>
                <c:pt idx="253">
                  <c:v>-2.0393361090252586</c:v>
                </c:pt>
                <c:pt idx="254">
                  <c:v>-2.1180417755494085</c:v>
                </c:pt>
                <c:pt idx="255">
                  <c:v>-1.9588533586333496</c:v>
                </c:pt>
                <c:pt idx="256">
                  <c:v>-0.40229873453534526</c:v>
                </c:pt>
                <c:pt idx="257">
                  <c:v>-0.94237890100335964</c:v>
                </c:pt>
                <c:pt idx="258">
                  <c:v>-1.8471590008020005</c:v>
                </c:pt>
                <c:pt idx="259">
                  <c:v>-0.39669902897283216</c:v>
                </c:pt>
                <c:pt idx="260">
                  <c:v>0.50140180780707899</c:v>
                </c:pt>
                <c:pt idx="261">
                  <c:v>-2.0920040536611113</c:v>
                </c:pt>
                <c:pt idx="262">
                  <c:v>-1.6211609042035904</c:v>
                </c:pt>
                <c:pt idx="263">
                  <c:v>-1.5135119174742924</c:v>
                </c:pt>
                <c:pt idx="264">
                  <c:v>-0.77141572267483749</c:v>
                </c:pt>
                <c:pt idx="265">
                  <c:v>-3.1557340343288258</c:v>
                </c:pt>
                <c:pt idx="266">
                  <c:v>-1.1553960385119546</c:v>
                </c:pt>
                <c:pt idx="267">
                  <c:v>-0.56650713549445875</c:v>
                </c:pt>
                <c:pt idx="268">
                  <c:v>-2.2303155381476252</c:v>
                </c:pt>
                <c:pt idx="269">
                  <c:v>1.0619163594397261</c:v>
                </c:pt>
                <c:pt idx="270">
                  <c:v>0.33610371316180299</c:v>
                </c:pt>
                <c:pt idx="271">
                  <c:v>-0.33647701218716952</c:v>
                </c:pt>
                <c:pt idx="272">
                  <c:v>-1.3593666753236304</c:v>
                </c:pt>
                <c:pt idx="273">
                  <c:v>-2.3142274681573394</c:v>
                </c:pt>
                <c:pt idx="274">
                  <c:v>-0.92953748213591025</c:v>
                </c:pt>
                <c:pt idx="275">
                  <c:v>-1.7501098272296103</c:v>
                </c:pt>
                <c:pt idx="276">
                  <c:v>1.4812221949899329</c:v>
                </c:pt>
                <c:pt idx="277">
                  <c:v>-1.2218386375288381</c:v>
                </c:pt>
                <c:pt idx="278">
                  <c:v>-1.7006939776328922</c:v>
                </c:pt>
                <c:pt idx="279">
                  <c:v>1.869331545697003</c:v>
                </c:pt>
                <c:pt idx="280">
                  <c:v>2.5331311167218651E-2</c:v>
                </c:pt>
                <c:pt idx="281">
                  <c:v>-1.1245216430631408</c:v>
                </c:pt>
                <c:pt idx="282">
                  <c:v>-3.2619501320797961</c:v>
                </c:pt>
                <c:pt idx="283">
                  <c:v>-1.7098884166927997</c:v>
                </c:pt>
                <c:pt idx="284">
                  <c:v>-0.30972780345170481</c:v>
                </c:pt>
                <c:pt idx="285">
                  <c:v>-0.66215759386775475</c:v>
                </c:pt>
                <c:pt idx="286">
                  <c:v>0.60608635627751917</c:v>
                </c:pt>
                <c:pt idx="287">
                  <c:v>0.49814607765815544</c:v>
                </c:pt>
                <c:pt idx="288">
                  <c:v>1.0490659033912382</c:v>
                </c:pt>
                <c:pt idx="289">
                  <c:v>1.4368548125679226E-2</c:v>
                </c:pt>
                <c:pt idx="290">
                  <c:v>5.3600876512608364E-2</c:v>
                </c:pt>
                <c:pt idx="291">
                  <c:v>0.50215907265576654</c:v>
                </c:pt>
                <c:pt idx="292">
                  <c:v>-2.5778694126789592</c:v>
                </c:pt>
                <c:pt idx="293">
                  <c:v>-0.9332524032439522</c:v>
                </c:pt>
                <c:pt idx="294">
                  <c:v>1.8862476104600887</c:v>
                </c:pt>
                <c:pt idx="295">
                  <c:v>-1.2630078885103413</c:v>
                </c:pt>
                <c:pt idx="296">
                  <c:v>-2.1633290179634495</c:v>
                </c:pt>
                <c:pt idx="297">
                  <c:v>-0.88623821432377803</c:v>
                </c:pt>
                <c:pt idx="298">
                  <c:v>0.26357864120217922</c:v>
                </c:pt>
                <c:pt idx="299">
                  <c:v>-0.67183882643430048</c:v>
                </c:pt>
                <c:pt idx="300">
                  <c:v>0.52986943733186886</c:v>
                </c:pt>
                <c:pt idx="301">
                  <c:v>0.71704406512717933</c:v>
                </c:pt>
                <c:pt idx="302">
                  <c:v>-0.73867862433114628</c:v>
                </c:pt>
                <c:pt idx="303">
                  <c:v>0.64926643465663236</c:v>
                </c:pt>
                <c:pt idx="304">
                  <c:v>1.2330679306477517</c:v>
                </c:pt>
                <c:pt idx="305">
                  <c:v>-0.7063273302513835</c:v>
                </c:pt>
                <c:pt idx="306">
                  <c:v>0.65656292922165127</c:v>
                </c:pt>
                <c:pt idx="307">
                  <c:v>0.66156278244632227</c:v>
                </c:pt>
                <c:pt idx="308">
                  <c:v>1.2902170847886736</c:v>
                </c:pt>
                <c:pt idx="309">
                  <c:v>0.17847715775485551</c:v>
                </c:pt>
                <c:pt idx="310">
                  <c:v>-0.9260148532655692</c:v>
                </c:pt>
                <c:pt idx="311">
                  <c:v>-0.37183355301786947</c:v>
                </c:pt>
                <c:pt idx="312">
                  <c:v>0.17347155729236721</c:v>
                </c:pt>
                <c:pt idx="313">
                  <c:v>-0.98320660775420787</c:v>
                </c:pt>
                <c:pt idx="314">
                  <c:v>-1.1809634178336741</c:v>
                </c:pt>
                <c:pt idx="315">
                  <c:v>-0.30575975130838728</c:v>
                </c:pt>
                <c:pt idx="316">
                  <c:v>-0.61469743790260178</c:v>
                </c:pt>
                <c:pt idx="317">
                  <c:v>-1.0679618157659083</c:v>
                </c:pt>
                <c:pt idx="318">
                  <c:v>0.13998207093675216</c:v>
                </c:pt>
                <c:pt idx="319">
                  <c:v>-0.18669091945325852</c:v>
                </c:pt>
                <c:pt idx="320">
                  <c:v>-0.37257474113545941</c:v>
                </c:pt>
                <c:pt idx="321">
                  <c:v>0.12815472474341574</c:v>
                </c:pt>
                <c:pt idx="322">
                  <c:v>1.7228246335555524</c:v>
                </c:pt>
                <c:pt idx="323">
                  <c:v>-2.6186711748819036E-3</c:v>
                </c:pt>
                <c:pt idx="324">
                  <c:v>0.98996614120920801</c:v>
                </c:pt>
                <c:pt idx="325">
                  <c:v>-2.5078710573659118</c:v>
                </c:pt>
                <c:pt idx="326">
                  <c:v>1.0996431167546179</c:v>
                </c:pt>
                <c:pt idx="327">
                  <c:v>2.0486323948247764</c:v>
                </c:pt>
                <c:pt idx="328">
                  <c:v>1.2828498703202356</c:v>
                </c:pt>
                <c:pt idx="329">
                  <c:v>1.0949282289189368</c:v>
                </c:pt>
                <c:pt idx="330">
                  <c:v>5.1230306643680501E-2</c:v>
                </c:pt>
                <c:pt idx="331">
                  <c:v>1.8248685595751031</c:v>
                </c:pt>
                <c:pt idx="332">
                  <c:v>-1.306442838599855</c:v>
                </c:pt>
                <c:pt idx="333">
                  <c:v>-1.344876356914356</c:v>
                </c:pt>
                <c:pt idx="334">
                  <c:v>1.2769791516580233</c:v>
                </c:pt>
                <c:pt idx="335">
                  <c:v>1.041107291761862</c:v>
                </c:pt>
                <c:pt idx="336">
                  <c:v>2.1095072055746162</c:v>
                </c:pt>
                <c:pt idx="337">
                  <c:v>-9.6699643514514211E-2</c:v>
                </c:pt>
                <c:pt idx="338">
                  <c:v>0.26541407830951885</c:v>
                </c:pt>
                <c:pt idx="339">
                  <c:v>2.3072561669395157</c:v>
                </c:pt>
                <c:pt idx="340">
                  <c:v>1.1532227716954029</c:v>
                </c:pt>
                <c:pt idx="341">
                  <c:v>1.6347684634283426</c:v>
                </c:pt>
                <c:pt idx="342">
                  <c:v>-0.66181242882420033</c:v>
                </c:pt>
                <c:pt idx="343">
                  <c:v>-0.10508830220456888</c:v>
                </c:pt>
                <c:pt idx="344">
                  <c:v>2.0367877343921257</c:v>
                </c:pt>
                <c:pt idx="345">
                  <c:v>2.2622978339614752</c:v>
                </c:pt>
                <c:pt idx="346">
                  <c:v>2.184394962468275</c:v>
                </c:pt>
                <c:pt idx="347">
                  <c:v>4.9052776147966104E-2</c:v>
                </c:pt>
                <c:pt idx="348">
                  <c:v>1.7268342555613345</c:v>
                </c:pt>
                <c:pt idx="349">
                  <c:v>1.8729286711113731</c:v>
                </c:pt>
                <c:pt idx="350">
                  <c:v>-3.5257165709516758E-2</c:v>
                </c:pt>
                <c:pt idx="351">
                  <c:v>1.6827276711450281</c:v>
                </c:pt>
                <c:pt idx="352">
                  <c:v>0.96642899831109985</c:v>
                </c:pt>
                <c:pt idx="353">
                  <c:v>-2.1574694889830743</c:v>
                </c:pt>
                <c:pt idx="354">
                  <c:v>0.74595311072816095</c:v>
                </c:pt>
                <c:pt idx="355">
                  <c:v>1.0393507860205264</c:v>
                </c:pt>
                <c:pt idx="356">
                  <c:v>-1.5595846329748702</c:v>
                </c:pt>
                <c:pt idx="357">
                  <c:v>-4.0983123105057029E-2</c:v>
                </c:pt>
                <c:pt idx="358">
                  <c:v>0.93444052498227137</c:v>
                </c:pt>
                <c:pt idx="359">
                  <c:v>3.1790639666806166</c:v>
                </c:pt>
                <c:pt idx="360">
                  <c:v>3.9160692397518329</c:v>
                </c:pt>
                <c:pt idx="361">
                  <c:v>-0.28367834354981247</c:v>
                </c:pt>
                <c:pt idx="362">
                  <c:v>2.3049044038012818</c:v>
                </c:pt>
                <c:pt idx="363">
                  <c:v>1.8445294917564408</c:v>
                </c:pt>
                <c:pt idx="364">
                  <c:v>2.0836865908040818</c:v>
                </c:pt>
                <c:pt idx="365">
                  <c:v>1.5696191676692055</c:v>
                </c:pt>
                <c:pt idx="366">
                  <c:v>1.8012412089474212</c:v>
                </c:pt>
                <c:pt idx="367">
                  <c:v>1.6879796404247358</c:v>
                </c:pt>
                <c:pt idx="368">
                  <c:v>-0.48997661957030636</c:v>
                </c:pt>
                <c:pt idx="369">
                  <c:v>2.2339798445479273</c:v>
                </c:pt>
                <c:pt idx="370">
                  <c:v>1.1885595240518529</c:v>
                </c:pt>
                <c:pt idx="371">
                  <c:v>2.7055444735964747</c:v>
                </c:pt>
                <c:pt idx="372">
                  <c:v>-0.71312106089373484</c:v>
                </c:pt>
                <c:pt idx="373">
                  <c:v>1.2677854969273661</c:v>
                </c:pt>
                <c:pt idx="374">
                  <c:v>-0.46487473976126226</c:v>
                </c:pt>
                <c:pt idx="375">
                  <c:v>1.7555967466053346</c:v>
                </c:pt>
                <c:pt idx="376">
                  <c:v>3.1584185610345923</c:v>
                </c:pt>
                <c:pt idx="377">
                  <c:v>-0.34300566170968061</c:v>
                </c:pt>
                <c:pt idx="378">
                  <c:v>0.62025278909726278</c:v>
                </c:pt>
                <c:pt idx="379">
                  <c:v>0.83636331512646578</c:v>
                </c:pt>
                <c:pt idx="380">
                  <c:v>-1.444038179873057</c:v>
                </c:pt>
                <c:pt idx="381">
                  <c:v>2.7678548882412644</c:v>
                </c:pt>
                <c:pt idx="382">
                  <c:v>3.0181721985037275</c:v>
                </c:pt>
                <c:pt idx="383">
                  <c:v>1.0152001687301113</c:v>
                </c:pt>
                <c:pt idx="384">
                  <c:v>2.8621574823944975</c:v>
                </c:pt>
                <c:pt idx="385">
                  <c:v>0.55794105175511266</c:v>
                </c:pt>
                <c:pt idx="386">
                  <c:v>2.1518850771760296</c:v>
                </c:pt>
                <c:pt idx="387">
                  <c:v>0.21375393692014311</c:v>
                </c:pt>
                <c:pt idx="388">
                  <c:v>0.76685517972736128</c:v>
                </c:pt>
                <c:pt idx="389">
                  <c:v>1.3843261234445701</c:v>
                </c:pt>
                <c:pt idx="390">
                  <c:v>1.1940412430809531</c:v>
                </c:pt>
                <c:pt idx="391">
                  <c:v>1.7854873385519878</c:v>
                </c:pt>
                <c:pt idx="392">
                  <c:v>-0.6412486718805781</c:v>
                </c:pt>
                <c:pt idx="393">
                  <c:v>0.39572935968593281</c:v>
                </c:pt>
                <c:pt idx="394">
                  <c:v>1.9247279505061687</c:v>
                </c:pt>
                <c:pt idx="395">
                  <c:v>3.8596531150972631</c:v>
                </c:pt>
                <c:pt idx="396">
                  <c:v>1.5032112069263697</c:v>
                </c:pt>
                <c:pt idx="397">
                  <c:v>1.8336000162915163</c:v>
                </c:pt>
                <c:pt idx="398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'Result (Al-Ti)'!$B$22:$B$420</c:f>
              <c:numCache>
                <c:formatCode>General</c:formatCode>
                <c:ptCount val="399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</c:numCache>
            </c:numRef>
          </c:xVal>
          <c:yVal>
            <c:numRef>
              <c:f>'Result (Al-Ti)'!$C$22:$C$420</c:f>
              <c:numCache>
                <c:formatCode>General</c:formatCode>
                <c:ptCount val="399"/>
                <c:pt idx="0">
                  <c:v>-1.2496975000253485</c:v>
                </c:pt>
                <c:pt idx="1">
                  <c:v>-1.6736975000242182</c:v>
                </c:pt>
                <c:pt idx="2">
                  <c:v>0.90730249997506007</c:v>
                </c:pt>
                <c:pt idx="3">
                  <c:v>0.1753024999757713</c:v>
                </c:pt>
                <c:pt idx="4">
                  <c:v>-0.94069750002390151</c:v>
                </c:pt>
                <c:pt idx="5">
                  <c:v>-1.5706975000249201</c:v>
                </c:pt>
                <c:pt idx="6">
                  <c:v>-1.5246975000238194</c:v>
                </c:pt>
                <c:pt idx="7">
                  <c:v>-1.5806975000245416</c:v>
                </c:pt>
                <c:pt idx="8">
                  <c:v>1.5302499974723105E-2</c:v>
                </c:pt>
                <c:pt idx="9">
                  <c:v>-1.0486975000247867</c:v>
                </c:pt>
                <c:pt idx="10">
                  <c:v>-0.68069750002308638</c:v>
                </c:pt>
                <c:pt idx="11">
                  <c:v>-1.1706975000258524</c:v>
                </c:pt>
                <c:pt idx="12">
                  <c:v>6.4302499975354976E-2</c:v>
                </c:pt>
                <c:pt idx="13">
                  <c:v>0.16630249997717783</c:v>
                </c:pt>
                <c:pt idx="14">
                  <c:v>-0.90069750002541582</c:v>
                </c:pt>
                <c:pt idx="15">
                  <c:v>-1.0056975000232171</c:v>
                </c:pt>
                <c:pt idx="16">
                  <c:v>-1.4196975000260181</c:v>
                </c:pt>
                <c:pt idx="17">
                  <c:v>-1.0216975000254536</c:v>
                </c:pt>
                <c:pt idx="18">
                  <c:v>-2.2636975000231985</c:v>
                </c:pt>
                <c:pt idx="19">
                  <c:v>-0.93869750002539831</c:v>
                </c:pt>
                <c:pt idx="20">
                  <c:v>-1.1866975000245361</c:v>
                </c:pt>
                <c:pt idx="21">
                  <c:v>-0.82369750002442288</c:v>
                </c:pt>
                <c:pt idx="22">
                  <c:v>-0.11869750002446722</c:v>
                </c:pt>
                <c:pt idx="23">
                  <c:v>-0.67569750002505202</c:v>
                </c:pt>
                <c:pt idx="24">
                  <c:v>1.3302499976219906E-2</c:v>
                </c:pt>
                <c:pt idx="25">
                  <c:v>0.78430249997651913</c:v>
                </c:pt>
                <c:pt idx="26">
                  <c:v>-0.82569750002292608</c:v>
                </c:pt>
                <c:pt idx="27">
                  <c:v>-0.81469750002582941</c:v>
                </c:pt>
                <c:pt idx="28">
                  <c:v>-1.7336975000254995</c:v>
                </c:pt>
                <c:pt idx="29">
                  <c:v>0.12530249997411147</c:v>
                </c:pt>
                <c:pt idx="30">
                  <c:v>-0.53869750002277783</c:v>
                </c:pt>
                <c:pt idx="31">
                  <c:v>-0.21469750002367505</c:v>
                </c:pt>
                <c:pt idx="32">
                  <c:v>1.1043024999750628</c:v>
                </c:pt>
                <c:pt idx="33">
                  <c:v>0.88530249997376131</c:v>
                </c:pt>
                <c:pt idx="34">
                  <c:v>0.14030249997531996</c:v>
                </c:pt>
                <c:pt idx="35">
                  <c:v>-1.4556975000239447</c:v>
                </c:pt>
                <c:pt idx="36">
                  <c:v>-1.5966975000232253</c:v>
                </c:pt>
                <c:pt idx="37">
                  <c:v>-1.2166975000234004</c:v>
                </c:pt>
                <c:pt idx="38">
                  <c:v>1.1313024999743959</c:v>
                </c:pt>
                <c:pt idx="39">
                  <c:v>0.52130249997617284</c:v>
                </c:pt>
                <c:pt idx="40">
                  <c:v>1.212302499975948</c:v>
                </c:pt>
                <c:pt idx="41">
                  <c:v>1.2363024999757499</c:v>
                </c:pt>
                <c:pt idx="42">
                  <c:v>-0.1966975000229354</c:v>
                </c:pt>
                <c:pt idx="43">
                  <c:v>1.1643024999763441</c:v>
                </c:pt>
                <c:pt idx="44">
                  <c:v>0.90730249997506007</c:v>
                </c:pt>
                <c:pt idx="45">
                  <c:v>0.40430249997669421</c:v>
                </c:pt>
                <c:pt idx="46">
                  <c:v>-0.12069750002297042</c:v>
                </c:pt>
                <c:pt idx="47">
                  <c:v>-1.1446975000239945</c:v>
                </c:pt>
                <c:pt idx="48">
                  <c:v>1.3613024999763468</c:v>
                </c:pt>
                <c:pt idx="49">
                  <c:v>1.0003024999747367</c:v>
                </c:pt>
                <c:pt idx="50">
                  <c:v>0.98430249997605301</c:v>
                </c:pt>
                <c:pt idx="51">
                  <c:v>-0.67969750002561113</c:v>
                </c:pt>
                <c:pt idx="52">
                  <c:v>-0.48869750002467072</c:v>
                </c:pt>
                <c:pt idx="53">
                  <c:v>-4.3697500025530189E-2</c:v>
                </c:pt>
                <c:pt idx="54">
                  <c:v>1.5053024999751585</c:v>
                </c:pt>
                <c:pt idx="55">
                  <c:v>0.66330249997648139</c:v>
                </c:pt>
                <c:pt idx="56">
                  <c:v>0.30330249997589931</c:v>
                </c:pt>
                <c:pt idx="57">
                  <c:v>0.27130249997497913</c:v>
                </c:pt>
                <c:pt idx="58">
                  <c:v>0.51630249997458577</c:v>
                </c:pt>
                <c:pt idx="59">
                  <c:v>0.55430249997456826</c:v>
                </c:pt>
                <c:pt idx="60">
                  <c:v>0.97730249997596275</c:v>
                </c:pt>
                <c:pt idx="61">
                  <c:v>0.11130249997393094</c:v>
                </c:pt>
                <c:pt idx="62">
                  <c:v>-3.4697500023384009E-2</c:v>
                </c:pt>
                <c:pt idx="63">
                  <c:v>0.64030249997415467</c:v>
                </c:pt>
                <c:pt idx="64">
                  <c:v>1.8403024999749107</c:v>
                </c:pt>
                <c:pt idx="65">
                  <c:v>1.9303024999750562</c:v>
                </c:pt>
                <c:pt idx="66">
                  <c:v>0.55530249997559622</c:v>
                </c:pt>
                <c:pt idx="67">
                  <c:v>-0.33369750002520959</c:v>
                </c:pt>
                <c:pt idx="68">
                  <c:v>1.08430249997582</c:v>
                </c:pt>
                <c:pt idx="69">
                  <c:v>1.391302499975211</c:v>
                </c:pt>
                <c:pt idx="70">
                  <c:v>0.25430249997526744</c:v>
                </c:pt>
                <c:pt idx="71">
                  <c:v>1.0163024999769732</c:v>
                </c:pt>
                <c:pt idx="72">
                  <c:v>0.95430249997718875</c:v>
                </c:pt>
                <c:pt idx="73">
                  <c:v>1.8293024999742613</c:v>
                </c:pt>
                <c:pt idx="74">
                  <c:v>3.8743024999767783</c:v>
                </c:pt>
                <c:pt idx="75">
                  <c:v>2.8793024999771433</c:v>
                </c:pt>
                <c:pt idx="76">
                  <c:v>0.24430249997564601</c:v>
                </c:pt>
                <c:pt idx="77">
                  <c:v>0.60430249997622809</c:v>
                </c:pt>
                <c:pt idx="78">
                  <c:v>0.25430249997526744</c:v>
                </c:pt>
                <c:pt idx="79">
                  <c:v>1.4193024999755721</c:v>
                </c:pt>
                <c:pt idx="80">
                  <c:v>0.61630249997435271</c:v>
                </c:pt>
                <c:pt idx="81">
                  <c:v>1.1953024999762363</c:v>
                </c:pt>
                <c:pt idx="82">
                  <c:v>1.0293024999761258</c:v>
                </c:pt>
                <c:pt idx="83">
                  <c:v>1.0303024999771537</c:v>
                </c:pt>
                <c:pt idx="84">
                  <c:v>2.2643024999737804</c:v>
                </c:pt>
                <c:pt idx="85">
                  <c:v>2.2203024999747356</c:v>
                </c:pt>
                <c:pt idx="86">
                  <c:v>2.1923024999743745</c:v>
                </c:pt>
                <c:pt idx="87">
                  <c:v>0.51830249997664168</c:v>
                </c:pt>
                <c:pt idx="88">
                  <c:v>0.79230249997408464</c:v>
                </c:pt>
                <c:pt idx="89">
                  <c:v>0.6713024999740469</c:v>
                </c:pt>
                <c:pt idx="90">
                  <c:v>2.2403024999739785</c:v>
                </c:pt>
                <c:pt idx="91">
                  <c:v>1.9853024999747504</c:v>
                </c:pt>
                <c:pt idx="92">
                  <c:v>2.1353024999761772</c:v>
                </c:pt>
                <c:pt idx="93">
                  <c:v>1.5113024999742208</c:v>
                </c:pt>
                <c:pt idx="94">
                  <c:v>4.2923024999765858</c:v>
                </c:pt>
                <c:pt idx="95">
                  <c:v>0.45930249997638839</c:v>
                </c:pt>
                <c:pt idx="96">
                  <c:v>1.8943024999771296</c:v>
                </c:pt>
                <c:pt idx="97">
                  <c:v>1.2963024999770312</c:v>
                </c:pt>
                <c:pt idx="98">
                  <c:v>0.84130249997471651</c:v>
                </c:pt>
                <c:pt idx="99">
                  <c:v>0.33930249997382589</c:v>
                </c:pt>
                <c:pt idx="100">
                  <c:v>2.1593024999759791</c:v>
                </c:pt>
                <c:pt idx="101">
                  <c:v>2.9443024999764589</c:v>
                </c:pt>
                <c:pt idx="102">
                  <c:v>1.87630249997639</c:v>
                </c:pt>
                <c:pt idx="103">
                  <c:v>2.534302499974217</c:v>
                </c:pt>
                <c:pt idx="104">
                  <c:v>2.7653024999771958</c:v>
                </c:pt>
                <c:pt idx="105">
                  <c:v>2.842302499974636</c:v>
                </c:pt>
                <c:pt idx="106">
                  <c:v>2.6873024999751749</c:v>
                </c:pt>
                <c:pt idx="107">
                  <c:v>1.2463024999753713</c:v>
                </c:pt>
                <c:pt idx="108">
                  <c:v>0.95430249997718875</c:v>
                </c:pt>
                <c:pt idx="109">
                  <c:v>1.0263024999765946</c:v>
                </c:pt>
                <c:pt idx="110">
                  <c:v>1.1553024999741979</c:v>
                </c:pt>
                <c:pt idx="111">
                  <c:v>3.0263024999754862</c:v>
                </c:pt>
                <c:pt idx="112">
                  <c:v>1.7853024999752165</c:v>
                </c:pt>
                <c:pt idx="113">
                  <c:v>1.439302499974815</c:v>
                </c:pt>
                <c:pt idx="114">
                  <c:v>1.5843024999746547</c:v>
                </c:pt>
                <c:pt idx="115">
                  <c:v>2.8523024999742574</c:v>
                </c:pt>
                <c:pt idx="116">
                  <c:v>2.5353024999752449</c:v>
                </c:pt>
                <c:pt idx="117">
                  <c:v>2.2813024999770448</c:v>
                </c:pt>
                <c:pt idx="118">
                  <c:v>2.2143024999756733</c:v>
                </c:pt>
                <c:pt idx="119">
                  <c:v>1.9723024999755978</c:v>
                </c:pt>
                <c:pt idx="120">
                  <c:v>2.0723024999753648</c:v>
                </c:pt>
                <c:pt idx="121">
                  <c:v>3.1273024999762811</c:v>
                </c:pt>
                <c:pt idx="122">
                  <c:v>3.0293024999750173</c:v>
                </c:pt>
                <c:pt idx="123">
                  <c:v>1.2803024999747947</c:v>
                </c:pt>
                <c:pt idx="124">
                  <c:v>3.7003024999755496</c:v>
                </c:pt>
                <c:pt idx="125">
                  <c:v>3.3773024999739221</c:v>
                </c:pt>
                <c:pt idx="126">
                  <c:v>2.3673024999766312</c:v>
                </c:pt>
                <c:pt idx="127">
                  <c:v>1.5243024999769261</c:v>
                </c:pt>
                <c:pt idx="128">
                  <c:v>2.7723024999737333</c:v>
                </c:pt>
                <c:pt idx="129">
                  <c:v>1.8623024999762094</c:v>
                </c:pt>
                <c:pt idx="130">
                  <c:v>3.5843024999770989</c:v>
                </c:pt>
                <c:pt idx="131">
                  <c:v>4.0613024999771596</c:v>
                </c:pt>
                <c:pt idx="132">
                  <c:v>2.9553024999771083</c:v>
                </c:pt>
                <c:pt idx="133">
                  <c:v>2.7723024999737333</c:v>
                </c:pt>
                <c:pt idx="134">
                  <c:v>2.9363024999753407</c:v>
                </c:pt>
                <c:pt idx="135">
                  <c:v>2.8113024999747438</c:v>
                </c:pt>
                <c:pt idx="136">
                  <c:v>3.2353024999771662</c:v>
                </c:pt>
                <c:pt idx="137">
                  <c:v>3.53030249997488</c:v>
                </c:pt>
                <c:pt idx="138">
                  <c:v>2.7003024999743275</c:v>
                </c:pt>
                <c:pt idx="139">
                  <c:v>2.0873024999765732</c:v>
                </c:pt>
                <c:pt idx="140">
                  <c:v>4.8773024999739789</c:v>
                </c:pt>
                <c:pt idx="141">
                  <c:v>3.6993024999745217</c:v>
                </c:pt>
                <c:pt idx="142">
                  <c:v>3.047302499975757</c:v>
                </c:pt>
                <c:pt idx="143">
                  <c:v>2.872302499977053</c:v>
                </c:pt>
                <c:pt idx="144">
                  <c:v>1.8493024999770569</c:v>
                </c:pt>
                <c:pt idx="145">
                  <c:v>-2.1666975000229627</c:v>
                </c:pt>
                <c:pt idx="146">
                  <c:v>3.09930249997592</c:v>
                </c:pt>
                <c:pt idx="147">
                  <c:v>1.2213024999745414</c:v>
                </c:pt>
                <c:pt idx="148">
                  <c:v>3.2813024999747142</c:v>
                </c:pt>
                <c:pt idx="149">
                  <c:v>1.316302499976274</c:v>
                </c:pt>
                <c:pt idx="150">
                  <c:v>1.3143024999742181</c:v>
                </c:pt>
                <c:pt idx="151">
                  <c:v>2.4593024999752799</c:v>
                </c:pt>
                <c:pt idx="152">
                  <c:v>2.6273024999738936</c:v>
                </c:pt>
                <c:pt idx="153">
                  <c:v>-0.77569750002481896</c:v>
                </c:pt>
                <c:pt idx="154">
                  <c:v>0.10130249997430951</c:v>
                </c:pt>
                <c:pt idx="155">
                  <c:v>1.1223024999758024</c:v>
                </c:pt>
                <c:pt idx="156">
                  <c:v>2.6223024999758593</c:v>
                </c:pt>
                <c:pt idx="157">
                  <c:v>1.2203024999770662</c:v>
                </c:pt>
                <c:pt idx="158">
                  <c:v>2.3413024999747734</c:v>
                </c:pt>
                <c:pt idx="159">
                  <c:v>0.33630249997429473</c:v>
                </c:pt>
                <c:pt idx="160">
                  <c:v>1.619302499975106</c:v>
                </c:pt>
                <c:pt idx="161">
                  <c:v>1.7963024999758659</c:v>
                </c:pt>
                <c:pt idx="162">
                  <c:v>-0.2746975000249563</c:v>
                </c:pt>
                <c:pt idx="163">
                  <c:v>2.7423024999748691</c:v>
                </c:pt>
                <c:pt idx="164">
                  <c:v>-2.8766975000245054</c:v>
                </c:pt>
                <c:pt idx="165">
                  <c:v>-4.4296975000257532</c:v>
                </c:pt>
                <c:pt idx="166">
                  <c:v>8.7653024999738705</c:v>
                </c:pt>
                <c:pt idx="167">
                  <c:v>1.3803024999745617</c:v>
                </c:pt>
                <c:pt idx="168">
                  <c:v>0.15530249997652845</c:v>
                </c:pt>
                <c:pt idx="169">
                  <c:v>3.7243024999753516</c:v>
                </c:pt>
                <c:pt idx="170">
                  <c:v>0.57430249997381111</c:v>
                </c:pt>
                <c:pt idx="171">
                  <c:v>1.2313024999741629</c:v>
                </c:pt>
                <c:pt idx="172">
                  <c:v>-0.19069750002387309</c:v>
                </c:pt>
                <c:pt idx="173">
                  <c:v>-0.10869750002484579</c:v>
                </c:pt>
                <c:pt idx="174">
                  <c:v>0.61830249997640863</c:v>
                </c:pt>
                <c:pt idx="175">
                  <c:v>-1.1086975000260679</c:v>
                </c:pt>
                <c:pt idx="176">
                  <c:v>-2.2486975000255427</c:v>
                </c:pt>
                <c:pt idx="177">
                  <c:v>-1.1096975000235432</c:v>
                </c:pt>
                <c:pt idx="178">
                  <c:v>-2.2056975000239731</c:v>
                </c:pt>
                <c:pt idx="179">
                  <c:v>-3.0516975000232094</c:v>
                </c:pt>
                <c:pt idx="180">
                  <c:v>-4.0956975000234763</c:v>
                </c:pt>
                <c:pt idx="181">
                  <c:v>-4.9796975000262478</c:v>
                </c:pt>
                <c:pt idx="182">
                  <c:v>-4.526697500025989</c:v>
                </c:pt>
                <c:pt idx="183">
                  <c:v>-5.6626975000249047</c:v>
                </c:pt>
                <c:pt idx="184">
                  <c:v>-5.1076975000228231</c:v>
                </c:pt>
                <c:pt idx="185">
                  <c:v>-5.4726975000249922</c:v>
                </c:pt>
                <c:pt idx="186">
                  <c:v>-6.3066975000261039</c:v>
                </c:pt>
                <c:pt idx="187">
                  <c:v>-7.119697500023392</c:v>
                </c:pt>
                <c:pt idx="188">
                  <c:v>-5.8926975000233028</c:v>
                </c:pt>
                <c:pt idx="189">
                  <c:v>-7.0706975000263128</c:v>
                </c:pt>
                <c:pt idx="190">
                  <c:v>-8.8166975000234515</c:v>
                </c:pt>
                <c:pt idx="191">
                  <c:v>-7.5256975000250748</c:v>
                </c:pt>
                <c:pt idx="192">
                  <c:v>-3.9786975000239977</c:v>
                </c:pt>
                <c:pt idx="193">
                  <c:v>-5.6026975000236234</c:v>
                </c:pt>
                <c:pt idx="194">
                  <c:v>-6.6956975000245222</c:v>
                </c:pt>
                <c:pt idx="195">
                  <c:v>-9.030697500023166</c:v>
                </c:pt>
                <c:pt idx="196">
                  <c:v>-7.5416975000237585</c:v>
                </c:pt>
                <c:pt idx="197">
                  <c:v>-8.2076975000262564</c:v>
                </c:pt>
                <c:pt idx="198">
                  <c:v>-8.372697500025339</c:v>
                </c:pt>
                <c:pt idx="199">
                  <c:v>-9.4406975000254079</c:v>
                </c:pt>
                <c:pt idx="200">
                  <c:v>-6.920697500024886</c:v>
                </c:pt>
                <c:pt idx="201">
                  <c:v>-6.7596975000228099</c:v>
                </c:pt>
                <c:pt idx="202">
                  <c:v>-6.2166975000259583</c:v>
                </c:pt>
                <c:pt idx="203">
                  <c:v>-4.4406975000228499</c:v>
                </c:pt>
                <c:pt idx="204">
                  <c:v>-5.4006975000255864</c:v>
                </c:pt>
                <c:pt idx="205">
                  <c:v>-5.1876975000233472</c:v>
                </c:pt>
                <c:pt idx="206">
                  <c:v>-5.2196975000242674</c:v>
                </c:pt>
                <c:pt idx="207">
                  <c:v>-3.6486975000258326</c:v>
                </c:pt>
                <c:pt idx="208">
                  <c:v>-3.3286975000237362</c:v>
                </c:pt>
                <c:pt idx="209">
                  <c:v>-3.7546975000246618</c:v>
                </c:pt>
                <c:pt idx="210">
                  <c:v>-3.4386975000231246</c:v>
                </c:pt>
                <c:pt idx="211">
                  <c:v>-3.70569750002403</c:v>
                </c:pt>
                <c:pt idx="212">
                  <c:v>-3.3466975000244759</c:v>
                </c:pt>
                <c:pt idx="213">
                  <c:v>-4.1986975000263271</c:v>
                </c:pt>
                <c:pt idx="214">
                  <c:v>-4.4186975000251039</c:v>
                </c:pt>
                <c:pt idx="215">
                  <c:v>-5.1306975000251498</c:v>
                </c:pt>
                <c:pt idx="216">
                  <c:v>-2.9996975000230464</c:v>
                </c:pt>
                <c:pt idx="217">
                  <c:v>-4.0216975000255673</c:v>
                </c:pt>
                <c:pt idx="218">
                  <c:v>-4.6316975000237903</c:v>
                </c:pt>
                <c:pt idx="219">
                  <c:v>-3.6246975000260306</c:v>
                </c:pt>
                <c:pt idx="220">
                  <c:v>-4.2356975000252817</c:v>
                </c:pt>
                <c:pt idx="221">
                  <c:v>-2.9106975000239288</c:v>
                </c:pt>
                <c:pt idx="222">
                  <c:v>0.53530249997635337</c:v>
                </c:pt>
                <c:pt idx="223">
                  <c:v>-3.2466975000247089</c:v>
                </c:pt>
                <c:pt idx="224">
                  <c:v>-2.8266975000228456</c:v>
                </c:pt>
                <c:pt idx="225">
                  <c:v>-1.7056975000251384</c:v>
                </c:pt>
                <c:pt idx="226">
                  <c:v>-0.34169750002632782</c:v>
                </c:pt>
                <c:pt idx="227">
                  <c:v>-2.2206975000251816</c:v>
                </c:pt>
                <c:pt idx="228">
                  <c:v>-2.1516975000253069</c:v>
                </c:pt>
                <c:pt idx="229">
                  <c:v>-1.7606975000248326</c:v>
                </c:pt>
                <c:pt idx="230">
                  <c:v>-2.8086975000256587</c:v>
                </c:pt>
                <c:pt idx="231">
                  <c:v>-2.4286975000258337</c:v>
                </c:pt>
                <c:pt idx="232">
                  <c:v>-2.5916975000228604</c:v>
                </c:pt>
                <c:pt idx="233">
                  <c:v>-2.6956975000231864</c:v>
                </c:pt>
                <c:pt idx="234">
                  <c:v>-2.6956975000231864</c:v>
                </c:pt>
                <c:pt idx="235">
                  <c:v>-3.7556975000256898</c:v>
                </c:pt>
                <c:pt idx="236">
                  <c:v>-2.5846975000263228</c:v>
                </c:pt>
                <c:pt idx="237">
                  <c:v>-2.2106975000255602</c:v>
                </c:pt>
                <c:pt idx="238">
                  <c:v>-2.3356975000261571</c:v>
                </c:pt>
                <c:pt idx="239">
                  <c:v>-2.5696975000251143</c:v>
                </c:pt>
                <c:pt idx="240">
                  <c:v>-2.5706975000261423</c:v>
                </c:pt>
                <c:pt idx="241">
                  <c:v>-4.5956975000258637</c:v>
                </c:pt>
                <c:pt idx="242">
                  <c:v>-1.9766975000230502</c:v>
                </c:pt>
                <c:pt idx="243">
                  <c:v>-2.84369750002611</c:v>
                </c:pt>
                <c:pt idx="244">
                  <c:v>-3.1586975000230666</c:v>
                </c:pt>
                <c:pt idx="245">
                  <c:v>-2.3956975000238856</c:v>
                </c:pt>
                <c:pt idx="246">
                  <c:v>1.007302499974827</c:v>
                </c:pt>
                <c:pt idx="247">
                  <c:v>-1.2466975000258174</c:v>
                </c:pt>
                <c:pt idx="248">
                  <c:v>-2.3686975000245525</c:v>
                </c:pt>
                <c:pt idx="249">
                  <c:v>-1.2446975000237614</c:v>
                </c:pt>
                <c:pt idx="250">
                  <c:v>-0.35869750002603951</c:v>
                </c:pt>
                <c:pt idx="251">
                  <c:v>0.56030249997718329</c:v>
                </c:pt>
                <c:pt idx="252">
                  <c:v>0.37030249997371811</c:v>
                </c:pt>
                <c:pt idx="253">
                  <c:v>-2.230697500024803</c:v>
                </c:pt>
                <c:pt idx="254">
                  <c:v>-0.80469750002620799</c:v>
                </c:pt>
                <c:pt idx="255">
                  <c:v>-1.0356975000256341</c:v>
                </c:pt>
                <c:pt idx="256">
                  <c:v>2.3753024999741967</c:v>
                </c:pt>
                <c:pt idx="257">
                  <c:v>-1.490697500024396</c:v>
                </c:pt>
                <c:pt idx="258">
                  <c:v>-3.2566975000243303</c:v>
                </c:pt>
                <c:pt idx="259">
                  <c:v>-1.8056975000249054</c:v>
                </c:pt>
                <c:pt idx="260">
                  <c:v>-3.1946975000245459</c:v>
                </c:pt>
                <c:pt idx="261">
                  <c:v>-3.1416975000233549</c:v>
                </c:pt>
                <c:pt idx="262">
                  <c:v>-2.533697500023635</c:v>
                </c:pt>
                <c:pt idx="263">
                  <c:v>-3.1966975000230491</c:v>
                </c:pt>
                <c:pt idx="264">
                  <c:v>2.6023024999766164</c:v>
                </c:pt>
                <c:pt idx="265">
                  <c:v>-1.566697500024361</c:v>
                </c:pt>
                <c:pt idx="266">
                  <c:v>-0.10469750002428668</c:v>
                </c:pt>
                <c:pt idx="267">
                  <c:v>-0.95169750002455089</c:v>
                </c:pt>
                <c:pt idx="268">
                  <c:v>-0.99069750002556134</c:v>
                </c:pt>
                <c:pt idx="269">
                  <c:v>-0.92569750002624573</c:v>
                </c:pt>
                <c:pt idx="270">
                  <c:v>-0.65569750002580918</c:v>
                </c:pt>
                <c:pt idx="271">
                  <c:v>-2.0416975000259185</c:v>
                </c:pt>
                <c:pt idx="272">
                  <c:v>-3.0406975000261127</c:v>
                </c:pt>
                <c:pt idx="273">
                  <c:v>-0.63469750002553837</c:v>
                </c:pt>
                <c:pt idx="274">
                  <c:v>-0.84369750002366573</c:v>
                </c:pt>
                <c:pt idx="275">
                  <c:v>-0.91969750002363071</c:v>
                </c:pt>
                <c:pt idx="276">
                  <c:v>-1.8116975000239677</c:v>
                </c:pt>
                <c:pt idx="277">
                  <c:v>-1.3166975000231673</c:v>
                </c:pt>
                <c:pt idx="278">
                  <c:v>0.116302499975518</c:v>
                </c:pt>
                <c:pt idx="279">
                  <c:v>-0.28069750002401861</c:v>
                </c:pt>
                <c:pt idx="280">
                  <c:v>0.63030249997453325</c:v>
                </c:pt>
                <c:pt idx="281">
                  <c:v>-1.008697500026301</c:v>
                </c:pt>
                <c:pt idx="282">
                  <c:v>1.3253024999748675</c:v>
                </c:pt>
                <c:pt idx="283">
                  <c:v>-1.1416975000244634</c:v>
                </c:pt>
                <c:pt idx="284">
                  <c:v>0.13330249997522969</c:v>
                </c:pt>
                <c:pt idx="285">
                  <c:v>0.17830249997530245</c:v>
                </c:pt>
                <c:pt idx="286">
                  <c:v>1.8123024999745496</c:v>
                </c:pt>
                <c:pt idx="287">
                  <c:v>-0.99169750002303658</c:v>
                </c:pt>
                <c:pt idx="288">
                  <c:v>-0.32669750002511933</c:v>
                </c:pt>
                <c:pt idx="289">
                  <c:v>-0.37469750002472324</c:v>
                </c:pt>
                <c:pt idx="290">
                  <c:v>0.11030249997645569</c:v>
                </c:pt>
                <c:pt idx="291">
                  <c:v>0.25430249997526744</c:v>
                </c:pt>
                <c:pt idx="292">
                  <c:v>0.10530249997486862</c:v>
                </c:pt>
                <c:pt idx="293">
                  <c:v>-0.11169750002437695</c:v>
                </c:pt>
                <c:pt idx="294">
                  <c:v>0.12430249997663623</c:v>
                </c:pt>
                <c:pt idx="295">
                  <c:v>0.42630249997444025</c:v>
                </c:pt>
                <c:pt idx="296">
                  <c:v>0.2633024999738609</c:v>
                </c:pt>
                <c:pt idx="297">
                  <c:v>1.9903024999763375</c:v>
                </c:pt>
                <c:pt idx="298">
                  <c:v>-0.67169750002449291</c:v>
                </c:pt>
                <c:pt idx="299">
                  <c:v>-0.56169750002510455</c:v>
                </c:pt>
                <c:pt idx="300">
                  <c:v>-0.54669750002389605</c:v>
                </c:pt>
                <c:pt idx="301">
                  <c:v>-0.48169750002458045</c:v>
                </c:pt>
                <c:pt idx="302">
                  <c:v>0.52630249997420719</c:v>
                </c:pt>
                <c:pt idx="303">
                  <c:v>1.3293024999754266</c:v>
                </c:pt>
                <c:pt idx="304">
                  <c:v>0.29330249997627789</c:v>
                </c:pt>
                <c:pt idx="305">
                  <c:v>2.0003024999759589</c:v>
                </c:pt>
                <c:pt idx="306">
                  <c:v>0.75130249997457099</c:v>
                </c:pt>
                <c:pt idx="307">
                  <c:v>1.0973024999749725</c:v>
                </c:pt>
                <c:pt idx="308">
                  <c:v>0.32330249997514215</c:v>
                </c:pt>
                <c:pt idx="309">
                  <c:v>0.29330249997627789</c:v>
                </c:pt>
                <c:pt idx="310">
                  <c:v>2.5523024999749566</c:v>
                </c:pt>
                <c:pt idx="311">
                  <c:v>-0.65569750002580918</c:v>
                </c:pt>
                <c:pt idx="312">
                  <c:v>-0.57869750002481624</c:v>
                </c:pt>
                <c:pt idx="313">
                  <c:v>0.42530249997696501</c:v>
                </c:pt>
                <c:pt idx="314">
                  <c:v>0.51530249997711053</c:v>
                </c:pt>
                <c:pt idx="315">
                  <c:v>1.2273024999771565</c:v>
                </c:pt>
                <c:pt idx="316">
                  <c:v>0.37530249997530518</c:v>
                </c:pt>
                <c:pt idx="317">
                  <c:v>3.0249997706732756E-4</c:v>
                </c:pt>
                <c:pt idx="318">
                  <c:v>0.55530249997559622</c:v>
                </c:pt>
                <c:pt idx="319">
                  <c:v>0.31930249997458304</c:v>
                </c:pt>
                <c:pt idx="320">
                  <c:v>-0.56969750002622277</c:v>
                </c:pt>
                <c:pt idx="321">
                  <c:v>0.86030249997648411</c:v>
                </c:pt>
                <c:pt idx="322">
                  <c:v>0.41930249997434998</c:v>
                </c:pt>
                <c:pt idx="323">
                  <c:v>0.99930249997370879</c:v>
                </c:pt>
                <c:pt idx="324">
                  <c:v>1.0153024999759452</c:v>
                </c:pt>
                <c:pt idx="325">
                  <c:v>0.71930249997720352</c:v>
                </c:pt>
                <c:pt idx="326">
                  <c:v>1.1413024999740173</c:v>
                </c:pt>
                <c:pt idx="327">
                  <c:v>0.79530249997716851</c:v>
                </c:pt>
                <c:pt idx="328">
                  <c:v>0.38130249997436749</c:v>
                </c:pt>
                <c:pt idx="329">
                  <c:v>0.49930249997487408</c:v>
                </c:pt>
                <c:pt idx="330">
                  <c:v>0.64430249997471378</c:v>
                </c:pt>
                <c:pt idx="331">
                  <c:v>1.3173024999737493</c:v>
                </c:pt>
                <c:pt idx="332">
                  <c:v>-0.11969750002549517</c:v>
                </c:pt>
                <c:pt idx="333">
                  <c:v>1.2753024999767604</c:v>
                </c:pt>
                <c:pt idx="334">
                  <c:v>2.3893024999743773</c:v>
                </c:pt>
                <c:pt idx="335">
                  <c:v>0.8163024999738866</c:v>
                </c:pt>
                <c:pt idx="336">
                  <c:v>2.0473024999745348</c:v>
                </c:pt>
                <c:pt idx="337">
                  <c:v>0.89030249997534838</c:v>
                </c:pt>
                <c:pt idx="338">
                  <c:v>2.0873024999765732</c:v>
                </c:pt>
                <c:pt idx="339">
                  <c:v>-1.5736975000244513</c:v>
                </c:pt>
                <c:pt idx="340">
                  <c:v>-4.6975000245197407E-3</c:v>
                </c:pt>
                <c:pt idx="341">
                  <c:v>0.35630249997709029</c:v>
                </c:pt>
                <c:pt idx="342">
                  <c:v>0.22130249997687201</c:v>
                </c:pt>
                <c:pt idx="343">
                  <c:v>0.20030249997660121</c:v>
                </c:pt>
                <c:pt idx="344">
                  <c:v>3.2153024999743707</c:v>
                </c:pt>
                <c:pt idx="345">
                  <c:v>1.7043024999772172</c:v>
                </c:pt>
                <c:pt idx="346">
                  <c:v>2.4213024999752975</c:v>
                </c:pt>
                <c:pt idx="347">
                  <c:v>2.1153024999769343</c:v>
                </c:pt>
                <c:pt idx="348">
                  <c:v>2.3213024999755305</c:v>
                </c:pt>
                <c:pt idx="349">
                  <c:v>-0.3986975000245252</c:v>
                </c:pt>
                <c:pt idx="350">
                  <c:v>0.74930249997606779</c:v>
                </c:pt>
                <c:pt idx="351">
                  <c:v>1.8493024999770569</c:v>
                </c:pt>
                <c:pt idx="352">
                  <c:v>1.9253024999770219</c:v>
                </c:pt>
                <c:pt idx="353">
                  <c:v>1.9453024999762647</c:v>
                </c:pt>
                <c:pt idx="354">
                  <c:v>1.695302499975071</c:v>
                </c:pt>
                <c:pt idx="355">
                  <c:v>2.102302499974229</c:v>
                </c:pt>
                <c:pt idx="356">
                  <c:v>1.0093024999768829</c:v>
                </c:pt>
                <c:pt idx="357">
                  <c:v>1.2223024999755694</c:v>
                </c:pt>
                <c:pt idx="358">
                  <c:v>2.2903024999756383</c:v>
                </c:pt>
                <c:pt idx="359">
                  <c:v>2.6703024999754632</c:v>
                </c:pt>
                <c:pt idx="360">
                  <c:v>2.1473024999743018</c:v>
                </c:pt>
                <c:pt idx="361">
                  <c:v>0.8773024999761958</c:v>
                </c:pt>
                <c:pt idx="362">
                  <c:v>1.136302499975983</c:v>
                </c:pt>
                <c:pt idx="363">
                  <c:v>1.7153024999743138</c:v>
                </c:pt>
                <c:pt idx="364">
                  <c:v>1.5343024999765476</c:v>
                </c:pt>
                <c:pt idx="365">
                  <c:v>2.0153024999771674</c:v>
                </c:pt>
                <c:pt idx="366">
                  <c:v>2.7743024999757893</c:v>
                </c:pt>
                <c:pt idx="367">
                  <c:v>1.4093024999759507</c:v>
                </c:pt>
                <c:pt idx="368">
                  <c:v>3.7653024999748652</c:v>
                </c:pt>
                <c:pt idx="369">
                  <c:v>2.1373024999746804</c:v>
                </c:pt>
                <c:pt idx="370">
                  <c:v>2.8993024999763861</c:v>
                </c:pt>
                <c:pt idx="371">
                  <c:v>2.4723024999744325</c:v>
                </c:pt>
                <c:pt idx="372">
                  <c:v>0.4233024999749091</c:v>
                </c:pt>
                <c:pt idx="373">
                  <c:v>2.0103024999755803</c:v>
                </c:pt>
                <c:pt idx="374">
                  <c:v>0.53530249997635337</c:v>
                </c:pt>
                <c:pt idx="375">
                  <c:v>1.1063024999771187</c:v>
                </c:pt>
                <c:pt idx="376">
                  <c:v>2.8173024999738061</c:v>
                </c:pt>
                <c:pt idx="377">
                  <c:v>2.8403024999761328</c:v>
                </c:pt>
                <c:pt idx="378">
                  <c:v>1.3803024999745617</c:v>
                </c:pt>
                <c:pt idx="379">
                  <c:v>2.8813024999756465</c:v>
                </c:pt>
                <c:pt idx="380">
                  <c:v>3.2253024999739921</c:v>
                </c:pt>
                <c:pt idx="381">
                  <c:v>4.655302499976699</c:v>
                </c:pt>
                <c:pt idx="382">
                  <c:v>1.9973024999764277</c:v>
                </c:pt>
                <c:pt idx="383">
                  <c:v>2.7513024999770153</c:v>
                </c:pt>
                <c:pt idx="384">
                  <c:v>3.1703024999742979</c:v>
                </c:pt>
                <c:pt idx="385">
                  <c:v>3.2853024999752733</c:v>
                </c:pt>
                <c:pt idx="386">
                  <c:v>2.9963024999766219</c:v>
                </c:pt>
                <c:pt idx="387">
                  <c:v>3.0563024999743504</c:v>
                </c:pt>
                <c:pt idx="388">
                  <c:v>2.8863024999736808</c:v>
                </c:pt>
                <c:pt idx="389">
                  <c:v>3.9123024999767608</c:v>
                </c:pt>
                <c:pt idx="390">
                  <c:v>3.7463024999766503</c:v>
                </c:pt>
                <c:pt idx="391">
                  <c:v>3.1953024999751278</c:v>
                </c:pt>
                <c:pt idx="392">
                  <c:v>1.7873024999737197</c:v>
                </c:pt>
                <c:pt idx="393">
                  <c:v>2.8293024999754834</c:v>
                </c:pt>
                <c:pt idx="394">
                  <c:v>2.7323024999752477</c:v>
                </c:pt>
                <c:pt idx="395">
                  <c:v>1.4603024999750858</c:v>
                </c:pt>
                <c:pt idx="396">
                  <c:v>0.53030249997476631</c:v>
                </c:pt>
                <c:pt idx="397">
                  <c:v>1.8393024999738827</c:v>
                </c:pt>
                <c:pt idx="398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38784"/>
        <c:axId val="51253248"/>
      </c:scatterChart>
      <c:valAx>
        <c:axId val="51238784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mm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51253248"/>
        <c:crossesAt val="-12"/>
        <c:crossBetween val="midCat"/>
        <c:majorUnit val="2"/>
      </c:valAx>
      <c:valAx>
        <c:axId val="51253248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238784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4054206566"/>
          <c:y val="0.17546510532337317"/>
          <c:w val="0.80253960346985864"/>
          <c:h val="0.69631990118882203"/>
        </c:manualLayout>
      </c:layout>
      <c:scatterChart>
        <c:scatterStyle val="lineMarker"/>
        <c:varyColors val="0"/>
        <c:ser>
          <c:idx val="1"/>
          <c:order val="0"/>
          <c:tx>
            <c:v>real5</c:v>
          </c:tx>
          <c:spPr>
            <a:ln w="12700"/>
          </c:spPr>
          <c:marker>
            <c:symbol val="none"/>
          </c:marker>
          <c:xVal>
            <c:numRef>
              <c:f>'Result (Al-Ti)'!$F$22:$F$421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(Al-Ti)'!$AB$22:$AB$421</c:f>
              <c:numCache>
                <c:formatCode>General</c:formatCode>
                <c:ptCount val="400"/>
                <c:pt idx="0">
                  <c:v>-0.81715749998423348</c:v>
                </c:pt>
                <c:pt idx="1">
                  <c:v>-0.40415749998601314</c:v>
                </c:pt>
                <c:pt idx="2">
                  <c:v>-0.34315749998370393</c:v>
                </c:pt>
                <c:pt idx="3">
                  <c:v>0.11684250001664509</c:v>
                </c:pt>
                <c:pt idx="4">
                  <c:v>0.45184250001639725</c:v>
                </c:pt>
                <c:pt idx="5">
                  <c:v>-0.21915749998413503</c:v>
                </c:pt>
                <c:pt idx="6">
                  <c:v>0.30984250001608871</c:v>
                </c:pt>
                <c:pt idx="7">
                  <c:v>0.88084250001330133</c:v>
                </c:pt>
                <c:pt idx="8">
                  <c:v>0.27684250001414057</c:v>
                </c:pt>
                <c:pt idx="9">
                  <c:v>-3.9157499983843991E-2</c:v>
                </c:pt>
                <c:pt idx="10">
                  <c:v>-2.1574999848894549E-3</c:v>
                </c:pt>
                <c:pt idx="11">
                  <c:v>0.19984250001314763</c:v>
                </c:pt>
                <c:pt idx="12">
                  <c:v>0.34584250001401529</c:v>
                </c:pt>
                <c:pt idx="13">
                  <c:v>-1.0021574999861116</c:v>
                </c:pt>
                <c:pt idx="14">
                  <c:v>-0.71415749998493538</c:v>
                </c:pt>
                <c:pt idx="15">
                  <c:v>-9.4157499983538173E-2</c:v>
                </c:pt>
                <c:pt idx="16">
                  <c:v>-0.45415749998412025</c:v>
                </c:pt>
                <c:pt idx="17">
                  <c:v>2.1268425000151581</c:v>
                </c:pt>
                <c:pt idx="18">
                  <c:v>5.9378425000140567</c:v>
                </c:pt>
                <c:pt idx="19">
                  <c:v>0.36784250001531404</c:v>
                </c:pt>
                <c:pt idx="20">
                  <c:v>1.0698425000157386</c:v>
                </c:pt>
                <c:pt idx="21">
                  <c:v>0.50084250001347641</c:v>
                </c:pt>
                <c:pt idx="22">
                  <c:v>0.65984250001349665</c:v>
                </c:pt>
                <c:pt idx="23">
                  <c:v>0.31284250001561986</c:v>
                </c:pt>
                <c:pt idx="24">
                  <c:v>0.30584250001552959</c:v>
                </c:pt>
                <c:pt idx="25">
                  <c:v>0.69084250001338887</c:v>
                </c:pt>
                <c:pt idx="26">
                  <c:v>1.1178425000153425</c:v>
                </c:pt>
                <c:pt idx="27">
                  <c:v>1.7518425000133675</c:v>
                </c:pt>
                <c:pt idx="28">
                  <c:v>1.6128425000161428</c:v>
                </c:pt>
                <c:pt idx="29">
                  <c:v>0.35184250001663031</c:v>
                </c:pt>
                <c:pt idx="30">
                  <c:v>0.26184250001648479</c:v>
                </c:pt>
                <c:pt idx="31">
                  <c:v>-0.19715749998638898</c:v>
                </c:pt>
                <c:pt idx="32">
                  <c:v>0.47584250001619921</c:v>
                </c:pt>
                <c:pt idx="33">
                  <c:v>1.4678425000163031</c:v>
                </c:pt>
                <c:pt idx="34">
                  <c:v>1.63784250001342</c:v>
                </c:pt>
                <c:pt idx="35">
                  <c:v>1.4698425000148063</c:v>
                </c:pt>
                <c:pt idx="36">
                  <c:v>1.3768425000151296</c:v>
                </c:pt>
                <c:pt idx="37">
                  <c:v>13.007842500016409</c:v>
                </c:pt>
                <c:pt idx="38">
                  <c:v>3.4868425000134096</c:v>
                </c:pt>
                <c:pt idx="39">
                  <c:v>1.1058425000136651</c:v>
                </c:pt>
                <c:pt idx="40">
                  <c:v>0.54984250001410828</c:v>
                </c:pt>
                <c:pt idx="41">
                  <c:v>0.48684250001329588</c:v>
                </c:pt>
                <c:pt idx="42">
                  <c:v>2.0018425000145612</c:v>
                </c:pt>
                <c:pt idx="43">
                  <c:v>-1.1431574999853922</c:v>
                </c:pt>
                <c:pt idx="44">
                  <c:v>0.60684250001585838</c:v>
                </c:pt>
                <c:pt idx="45">
                  <c:v>1.6398425000154759</c:v>
                </c:pt>
                <c:pt idx="46">
                  <c:v>2.8468425000163222</c:v>
                </c:pt>
                <c:pt idx="47">
                  <c:v>2.7618425000142111</c:v>
                </c:pt>
                <c:pt idx="48">
                  <c:v>2.1328425000142204</c:v>
                </c:pt>
                <c:pt idx="49">
                  <c:v>-1.6841574999837405</c:v>
                </c:pt>
                <c:pt idx="50">
                  <c:v>0.54984250001410828</c:v>
                </c:pt>
                <c:pt idx="51">
                  <c:v>0.2698425000140503</c:v>
                </c:pt>
                <c:pt idx="52">
                  <c:v>1.3378425000141192</c:v>
                </c:pt>
                <c:pt idx="53">
                  <c:v>2.6828425000147149</c:v>
                </c:pt>
                <c:pt idx="54">
                  <c:v>4.1978425000159802</c:v>
                </c:pt>
                <c:pt idx="55">
                  <c:v>2.151842500015988</c:v>
                </c:pt>
                <c:pt idx="56">
                  <c:v>3.1598425000147756</c:v>
                </c:pt>
                <c:pt idx="57">
                  <c:v>1.4958425000131115</c:v>
                </c:pt>
                <c:pt idx="58">
                  <c:v>2.7958425000136344</c:v>
                </c:pt>
                <c:pt idx="59">
                  <c:v>1.5118425000153479</c:v>
                </c:pt>
                <c:pt idx="60">
                  <c:v>1.410842500014553</c:v>
                </c:pt>
                <c:pt idx="61">
                  <c:v>1.1068425000146931</c:v>
                </c:pt>
                <c:pt idx="62">
                  <c:v>1.0248425000156658</c:v>
                </c:pt>
                <c:pt idx="63">
                  <c:v>7.632842500015613</c:v>
                </c:pt>
                <c:pt idx="64">
                  <c:v>2.5708425000132706</c:v>
                </c:pt>
                <c:pt idx="65">
                  <c:v>1.5258425000155285</c:v>
                </c:pt>
                <c:pt idx="66">
                  <c:v>1.5148425000148791</c:v>
                </c:pt>
                <c:pt idx="67">
                  <c:v>1.5808425000152226</c:v>
                </c:pt>
                <c:pt idx="68">
                  <c:v>2.5558425000156149</c:v>
                </c:pt>
                <c:pt idx="69">
                  <c:v>2.7258425000162845</c:v>
                </c:pt>
                <c:pt idx="70">
                  <c:v>2.3728425000157927</c:v>
                </c:pt>
                <c:pt idx="71">
                  <c:v>0.26084250001545684</c:v>
                </c:pt>
                <c:pt idx="72">
                  <c:v>0.44084250001574787</c:v>
                </c:pt>
                <c:pt idx="73">
                  <c:v>0.52584250001430632</c:v>
                </c:pt>
                <c:pt idx="74">
                  <c:v>0.2698425000140503</c:v>
                </c:pt>
                <c:pt idx="75">
                  <c:v>1.0458425000159366</c:v>
                </c:pt>
                <c:pt idx="76">
                  <c:v>1.1178425000153425</c:v>
                </c:pt>
                <c:pt idx="77">
                  <c:v>0.15684250001513078</c:v>
                </c:pt>
                <c:pt idx="78">
                  <c:v>0.54084250001551482</c:v>
                </c:pt>
                <c:pt idx="79">
                  <c:v>1.155842500015325</c:v>
                </c:pt>
                <c:pt idx="80">
                  <c:v>2.6248425000154896</c:v>
                </c:pt>
                <c:pt idx="81">
                  <c:v>1.8468425000151001</c:v>
                </c:pt>
                <c:pt idx="82">
                  <c:v>1.4478425000135076</c:v>
                </c:pt>
                <c:pt idx="83">
                  <c:v>4.3268425000135835</c:v>
                </c:pt>
                <c:pt idx="84">
                  <c:v>3.0998425000134944</c:v>
                </c:pt>
                <c:pt idx="85">
                  <c:v>1.917842500013478</c:v>
                </c:pt>
                <c:pt idx="86">
                  <c:v>2.0358425000139846</c:v>
                </c:pt>
                <c:pt idx="87">
                  <c:v>2.074842500014995</c:v>
                </c:pt>
                <c:pt idx="88">
                  <c:v>1.9648425000156067</c:v>
                </c:pt>
                <c:pt idx="89">
                  <c:v>2.2198425000148347</c:v>
                </c:pt>
                <c:pt idx="90">
                  <c:v>1.9858425000158775</c:v>
                </c:pt>
                <c:pt idx="91">
                  <c:v>2.0718425000154639</c:v>
                </c:pt>
                <c:pt idx="92">
                  <c:v>2.0708425000144359</c:v>
                </c:pt>
                <c:pt idx="93">
                  <c:v>3.6858425000154682</c:v>
                </c:pt>
                <c:pt idx="94">
                  <c:v>2.255842500016314</c:v>
                </c:pt>
                <c:pt idx="95">
                  <c:v>3.3628425000138407</c:v>
                </c:pt>
                <c:pt idx="96">
                  <c:v>3.095842500016488</c:v>
                </c:pt>
                <c:pt idx="97">
                  <c:v>2.605842500013722</c:v>
                </c:pt>
                <c:pt idx="98">
                  <c:v>2.5698425000157954</c:v>
                </c:pt>
                <c:pt idx="99">
                  <c:v>2.4458425000162265</c:v>
                </c:pt>
                <c:pt idx="100">
                  <c:v>4.8918425000152865</c:v>
                </c:pt>
                <c:pt idx="101">
                  <c:v>1.5768425000146635</c:v>
                </c:pt>
                <c:pt idx="102">
                  <c:v>2.3108425000160082</c:v>
                </c:pt>
                <c:pt idx="103">
                  <c:v>2.8868425000148079</c:v>
                </c:pt>
                <c:pt idx="104">
                  <c:v>2.7318425000153468</c:v>
                </c:pt>
                <c:pt idx="105">
                  <c:v>3.8228425000141897</c:v>
                </c:pt>
                <c:pt idx="106">
                  <c:v>2.2418425000161335</c:v>
                </c:pt>
                <c:pt idx="107">
                  <c:v>2.0148425000137138</c:v>
                </c:pt>
                <c:pt idx="108">
                  <c:v>1.7008425000142324</c:v>
                </c:pt>
                <c:pt idx="109">
                  <c:v>3.7728425000160826</c:v>
                </c:pt>
                <c:pt idx="110">
                  <c:v>3.2578425000160394</c:v>
                </c:pt>
                <c:pt idx="111">
                  <c:v>1.8808425000145235</c:v>
                </c:pt>
                <c:pt idx="112">
                  <c:v>-1.1801574999843467</c:v>
                </c:pt>
                <c:pt idx="113">
                  <c:v>1.1668425000159743</c:v>
                </c:pt>
                <c:pt idx="114">
                  <c:v>3.3518425000131913</c:v>
                </c:pt>
                <c:pt idx="115">
                  <c:v>3.8978425000131267</c:v>
                </c:pt>
                <c:pt idx="116">
                  <c:v>7.8425000147319679E-3</c:v>
                </c:pt>
                <c:pt idx="117">
                  <c:v>2.5078425000160109</c:v>
                </c:pt>
                <c:pt idx="118">
                  <c:v>2.7498425000160864</c:v>
                </c:pt>
                <c:pt idx="119">
                  <c:v>0.86784250001414875</c:v>
                </c:pt>
                <c:pt idx="120">
                  <c:v>5.5568425000132038</c:v>
                </c:pt>
                <c:pt idx="121">
                  <c:v>2.5468425000134687</c:v>
                </c:pt>
                <c:pt idx="122">
                  <c:v>2.4848425000136842</c:v>
                </c:pt>
                <c:pt idx="123">
                  <c:v>1.8058425000155864</c:v>
                </c:pt>
                <c:pt idx="124">
                  <c:v>1.0908425000160094</c:v>
                </c:pt>
                <c:pt idx="125">
                  <c:v>1.6458425000145382</c:v>
                </c:pt>
                <c:pt idx="126">
                  <c:v>2.7448425000144994</c:v>
                </c:pt>
                <c:pt idx="127">
                  <c:v>3.0908425000149009</c:v>
                </c:pt>
                <c:pt idx="128">
                  <c:v>3.4028425000158791</c:v>
                </c:pt>
                <c:pt idx="129">
                  <c:v>4.4238425000138193</c:v>
                </c:pt>
                <c:pt idx="130">
                  <c:v>1.6708425000153682</c:v>
                </c:pt>
                <c:pt idx="131">
                  <c:v>10.916842500016344</c:v>
                </c:pt>
                <c:pt idx="132">
                  <c:v>2.9768425000149534</c:v>
                </c:pt>
                <c:pt idx="133">
                  <c:v>-0.22815749998628121</c:v>
                </c:pt>
                <c:pt idx="134">
                  <c:v>4.3228425000165771</c:v>
                </c:pt>
                <c:pt idx="135">
                  <c:v>4.4508425000131524</c:v>
                </c:pt>
                <c:pt idx="136">
                  <c:v>3.6998425000156487</c:v>
                </c:pt>
                <c:pt idx="137">
                  <c:v>3.5108425000132115</c:v>
                </c:pt>
                <c:pt idx="138">
                  <c:v>-0.9871574999849031</c:v>
                </c:pt>
                <c:pt idx="139">
                  <c:v>2.0848425000146165</c:v>
                </c:pt>
                <c:pt idx="140">
                  <c:v>5.791842500013189</c:v>
                </c:pt>
                <c:pt idx="141">
                  <c:v>5.6668425000161449</c:v>
                </c:pt>
                <c:pt idx="142">
                  <c:v>2.9178425000147001</c:v>
                </c:pt>
                <c:pt idx="143">
                  <c:v>2.7348425000148779</c:v>
                </c:pt>
                <c:pt idx="144">
                  <c:v>2.990842500015134</c:v>
                </c:pt>
                <c:pt idx="145">
                  <c:v>1.5468425000157993</c:v>
                </c:pt>
                <c:pt idx="146">
                  <c:v>4.1758425000146815</c:v>
                </c:pt>
                <c:pt idx="147">
                  <c:v>3.3648425000158966</c:v>
                </c:pt>
                <c:pt idx="148">
                  <c:v>2.6398425000131454</c:v>
                </c:pt>
                <c:pt idx="149">
                  <c:v>2.867842500016593</c:v>
                </c:pt>
                <c:pt idx="150">
                  <c:v>5.0768425000136119</c:v>
                </c:pt>
                <c:pt idx="151">
                  <c:v>3.986842500015797</c:v>
                </c:pt>
                <c:pt idx="152">
                  <c:v>3.2018425000153172</c:v>
                </c:pt>
                <c:pt idx="153">
                  <c:v>2.9608425000162697</c:v>
                </c:pt>
                <c:pt idx="154">
                  <c:v>3.1198425000162899</c:v>
                </c:pt>
                <c:pt idx="155">
                  <c:v>3.6668425000137006</c:v>
                </c:pt>
                <c:pt idx="156">
                  <c:v>3.1818425000160744</c:v>
                </c:pt>
                <c:pt idx="157">
                  <c:v>0.81784250001604164</c:v>
                </c:pt>
                <c:pt idx="158">
                  <c:v>1.8548425000162183</c:v>
                </c:pt>
                <c:pt idx="159">
                  <c:v>-0.37315749998612091</c:v>
                </c:pt>
                <c:pt idx="160">
                  <c:v>4.4208425000142881</c:v>
                </c:pt>
                <c:pt idx="161">
                  <c:v>12.614842500013879</c:v>
                </c:pt>
                <c:pt idx="162">
                  <c:v>8.5518425000152831</c:v>
                </c:pt>
                <c:pt idx="163">
                  <c:v>2.2608425000143484</c:v>
                </c:pt>
                <c:pt idx="164">
                  <c:v>0.35484250001616147</c:v>
                </c:pt>
                <c:pt idx="165">
                  <c:v>1.6758425000134025</c:v>
                </c:pt>
                <c:pt idx="166">
                  <c:v>2.6078425000157779</c:v>
                </c:pt>
                <c:pt idx="167">
                  <c:v>0.63184250001313558</c:v>
                </c:pt>
                <c:pt idx="168">
                  <c:v>3.4008425000138232</c:v>
                </c:pt>
                <c:pt idx="169">
                  <c:v>-2.4831574999844008</c:v>
                </c:pt>
                <c:pt idx="170">
                  <c:v>0.26284250001396003</c:v>
                </c:pt>
                <c:pt idx="171">
                  <c:v>0.71184250001365967</c:v>
                </c:pt>
                <c:pt idx="172">
                  <c:v>2.3098425000149803</c:v>
                </c:pt>
                <c:pt idx="173">
                  <c:v>-0.34915749998631895</c:v>
                </c:pt>
                <c:pt idx="174">
                  <c:v>0.71084250001618443</c:v>
                </c:pt>
                <c:pt idx="175">
                  <c:v>3.2678425000156608</c:v>
                </c:pt>
                <c:pt idx="176">
                  <c:v>2.1318425000131924</c:v>
                </c:pt>
                <c:pt idx="177">
                  <c:v>1.8028425000160553</c:v>
                </c:pt>
                <c:pt idx="178">
                  <c:v>0.3728425000133484</c:v>
                </c:pt>
                <c:pt idx="179">
                  <c:v>9.2188425000152563</c:v>
                </c:pt>
                <c:pt idx="180">
                  <c:v>-1.1831574999838779</c:v>
                </c:pt>
                <c:pt idx="181">
                  <c:v>-1.3311574999868014</c:v>
                </c:pt>
                <c:pt idx="182">
                  <c:v>-1.496157499985884</c:v>
                </c:pt>
                <c:pt idx="183">
                  <c:v>-3.1011574999837421</c:v>
                </c:pt>
                <c:pt idx="184">
                  <c:v>-3.1831574999863221</c:v>
                </c:pt>
                <c:pt idx="185">
                  <c:v>-4.7231574999848647</c:v>
                </c:pt>
                <c:pt idx="186">
                  <c:v>-3.9781574999864233</c:v>
                </c:pt>
                <c:pt idx="187">
                  <c:v>-4.525157499983834</c:v>
                </c:pt>
                <c:pt idx="188">
                  <c:v>-4.8901574999860031</c:v>
                </c:pt>
                <c:pt idx="189">
                  <c:v>-5.5001574999842262</c:v>
                </c:pt>
                <c:pt idx="190">
                  <c:v>-4.4591574999834904</c:v>
                </c:pt>
                <c:pt idx="191">
                  <c:v>-7.0461574999853838</c:v>
                </c:pt>
                <c:pt idx="192">
                  <c:v>-5.9261574999851518</c:v>
                </c:pt>
                <c:pt idx="193">
                  <c:v>-5.9381574999868292</c:v>
                </c:pt>
                <c:pt idx="194">
                  <c:v>-6.5361574999833749</c:v>
                </c:pt>
                <c:pt idx="195">
                  <c:v>-6.66915749998509</c:v>
                </c:pt>
                <c:pt idx="196">
                  <c:v>-6.8701574999856518</c:v>
                </c:pt>
                <c:pt idx="197">
                  <c:v>-11.084157499986702</c:v>
                </c:pt>
                <c:pt idx="198">
                  <c:v>-7.6161574999851211</c:v>
                </c:pt>
                <c:pt idx="199">
                  <c:v>-9.8941574999855675</c:v>
                </c:pt>
                <c:pt idx="200">
                  <c:v>-8.9501574999850675</c:v>
                </c:pt>
                <c:pt idx="201">
                  <c:v>-9.0621574999865118</c:v>
                </c:pt>
                <c:pt idx="202">
                  <c:v>-4.4431574999848067</c:v>
                </c:pt>
                <c:pt idx="203">
                  <c:v>-5.9861574999864331</c:v>
                </c:pt>
                <c:pt idx="204">
                  <c:v>-9.4061574999848574</c:v>
                </c:pt>
                <c:pt idx="205">
                  <c:v>-5.1101574999847799</c:v>
                </c:pt>
                <c:pt idx="206">
                  <c:v>-5.8651574999863954</c:v>
                </c:pt>
                <c:pt idx="207">
                  <c:v>-3.8451574999847082</c:v>
                </c:pt>
                <c:pt idx="208">
                  <c:v>-4.3101574999866443</c:v>
                </c:pt>
                <c:pt idx="209">
                  <c:v>-3.3341574999852241</c:v>
                </c:pt>
                <c:pt idx="210">
                  <c:v>-3.4861574999851541</c:v>
                </c:pt>
                <c:pt idx="211">
                  <c:v>-3.3461574999833488</c:v>
                </c:pt>
                <c:pt idx="212">
                  <c:v>0.98084250001662099</c:v>
                </c:pt>
                <c:pt idx="213">
                  <c:v>-3.2981574999837449</c:v>
                </c:pt>
                <c:pt idx="214">
                  <c:v>-3.7051574999864556</c:v>
                </c:pt>
                <c:pt idx="215">
                  <c:v>-3.2831574999860891</c:v>
                </c:pt>
                <c:pt idx="216">
                  <c:v>-3.8311574999845277</c:v>
                </c:pt>
                <c:pt idx="217">
                  <c:v>-3.8441574999836803</c:v>
                </c:pt>
                <c:pt idx="218">
                  <c:v>-3.913157499983555</c:v>
                </c:pt>
                <c:pt idx="219">
                  <c:v>-4.2091574999858494</c:v>
                </c:pt>
                <c:pt idx="220">
                  <c:v>-4.7261574999843958</c:v>
                </c:pt>
                <c:pt idx="221">
                  <c:v>-3.5961574999845425</c:v>
                </c:pt>
                <c:pt idx="222">
                  <c:v>-4.3941574999841748</c:v>
                </c:pt>
                <c:pt idx="223">
                  <c:v>-3.6161574999837853</c:v>
                </c:pt>
                <c:pt idx="224">
                  <c:v>-1.5811574999844424</c:v>
                </c:pt>
                <c:pt idx="225">
                  <c:v>-2.538157499984095</c:v>
                </c:pt>
                <c:pt idx="226">
                  <c:v>-3.7181574999856082</c:v>
                </c:pt>
                <c:pt idx="227">
                  <c:v>-3.7981574999861323</c:v>
                </c:pt>
                <c:pt idx="228">
                  <c:v>-3.7301574999837328</c:v>
                </c:pt>
                <c:pt idx="229">
                  <c:v>-1.6451574999862828</c:v>
                </c:pt>
                <c:pt idx="230">
                  <c:v>-2.0681574999841246</c:v>
                </c:pt>
                <c:pt idx="231">
                  <c:v>-3.0061574999855623</c:v>
                </c:pt>
                <c:pt idx="232">
                  <c:v>-2.8411574999864797</c:v>
                </c:pt>
                <c:pt idx="233">
                  <c:v>-2.9361574999846596</c:v>
                </c:pt>
                <c:pt idx="234">
                  <c:v>-3.889157499983753</c:v>
                </c:pt>
                <c:pt idx="235">
                  <c:v>-4.8681574999847044</c:v>
                </c:pt>
                <c:pt idx="236">
                  <c:v>-4.0501574999858292</c:v>
                </c:pt>
                <c:pt idx="237">
                  <c:v>-4.0351574999846207</c:v>
                </c:pt>
                <c:pt idx="238">
                  <c:v>-3.4051574999836021</c:v>
                </c:pt>
                <c:pt idx="239">
                  <c:v>-3.6251574999859315</c:v>
                </c:pt>
                <c:pt idx="240">
                  <c:v>2.2842500015940459E-2</c:v>
                </c:pt>
                <c:pt idx="241">
                  <c:v>-3.1211574999865377</c:v>
                </c:pt>
                <c:pt idx="242">
                  <c:v>-2.4961574999835534</c:v>
                </c:pt>
                <c:pt idx="243">
                  <c:v>-2.6801574999844036</c:v>
                </c:pt>
                <c:pt idx="244">
                  <c:v>-2.7811574999851985</c:v>
                </c:pt>
                <c:pt idx="245">
                  <c:v>-2.6551574999835736</c:v>
                </c:pt>
                <c:pt idx="246">
                  <c:v>-2.3081574999856969</c:v>
                </c:pt>
                <c:pt idx="247">
                  <c:v>-1.4861574999862626</c:v>
                </c:pt>
                <c:pt idx="248">
                  <c:v>-3.2161574999847176</c:v>
                </c:pt>
                <c:pt idx="249">
                  <c:v>-2.6241574999836814</c:v>
                </c:pt>
                <c:pt idx="250">
                  <c:v>-1.4861574999862626</c:v>
                </c:pt>
                <c:pt idx="251">
                  <c:v>-1.4901574999868217</c:v>
                </c:pt>
                <c:pt idx="252">
                  <c:v>-2.6651574999867478</c:v>
                </c:pt>
                <c:pt idx="253">
                  <c:v>-3.174157499984176</c:v>
                </c:pt>
                <c:pt idx="254">
                  <c:v>-3.861157499983392</c:v>
                </c:pt>
                <c:pt idx="255">
                  <c:v>-4.3461574999845709</c:v>
                </c:pt>
                <c:pt idx="256">
                  <c:v>-3.1391574999837246</c:v>
                </c:pt>
                <c:pt idx="257">
                  <c:v>-0.28815749998400975</c:v>
                </c:pt>
                <c:pt idx="258">
                  <c:v>-1.1931574999834993</c:v>
                </c:pt>
                <c:pt idx="259">
                  <c:v>-2.4651574999836612</c:v>
                </c:pt>
                <c:pt idx="260">
                  <c:v>-2.0061574999843401</c:v>
                </c:pt>
                <c:pt idx="261">
                  <c:v>-2.3061574999836409</c:v>
                </c:pt>
                <c:pt idx="262">
                  <c:v>-2.9831574999867883</c:v>
                </c:pt>
                <c:pt idx="263">
                  <c:v>-2.970157499984083</c:v>
                </c:pt>
                <c:pt idx="264">
                  <c:v>-2.7381574999836289</c:v>
                </c:pt>
                <c:pt idx="265">
                  <c:v>-3.3231574999845748</c:v>
                </c:pt>
                <c:pt idx="266">
                  <c:v>-2.3531574999857696</c:v>
                </c:pt>
                <c:pt idx="267">
                  <c:v>-2.8291574999848024</c:v>
                </c:pt>
                <c:pt idx="268">
                  <c:v>-3.7711574999867992</c:v>
                </c:pt>
                <c:pt idx="269">
                  <c:v>-3.3741574999837098</c:v>
                </c:pt>
                <c:pt idx="270">
                  <c:v>-1.012157499985733</c:v>
                </c:pt>
                <c:pt idx="271">
                  <c:v>-3.2751574999849709</c:v>
                </c:pt>
                <c:pt idx="272">
                  <c:v>2.0048425000140924</c:v>
                </c:pt>
                <c:pt idx="273">
                  <c:v>-2.970157499984083</c:v>
                </c:pt>
                <c:pt idx="274">
                  <c:v>-0.74515749998482761</c:v>
                </c:pt>
                <c:pt idx="275">
                  <c:v>-2.7551574999868933</c:v>
                </c:pt>
                <c:pt idx="276">
                  <c:v>1.3568425000158868</c:v>
                </c:pt>
                <c:pt idx="277">
                  <c:v>-2.0101574999848992</c:v>
                </c:pt>
                <c:pt idx="278">
                  <c:v>-1.874157499983653</c:v>
                </c:pt>
                <c:pt idx="279">
                  <c:v>-2.1411574999845584</c:v>
                </c:pt>
                <c:pt idx="280">
                  <c:v>-1.8431574999837608</c:v>
                </c:pt>
                <c:pt idx="281">
                  <c:v>-1.6831574999862653</c:v>
                </c:pt>
                <c:pt idx="282">
                  <c:v>-1.7441574999850218</c:v>
                </c:pt>
                <c:pt idx="283">
                  <c:v>-1.3841574999844397</c:v>
                </c:pt>
                <c:pt idx="284">
                  <c:v>-3.126157499984572</c:v>
                </c:pt>
                <c:pt idx="285">
                  <c:v>-2.3511574999837137</c:v>
                </c:pt>
                <c:pt idx="286">
                  <c:v>-2.0961574999844856</c:v>
                </c:pt>
                <c:pt idx="287">
                  <c:v>-0.70315749998428601</c:v>
                </c:pt>
                <c:pt idx="288">
                  <c:v>-1.6851574999847685</c:v>
                </c:pt>
                <c:pt idx="289">
                  <c:v>0.85784250001452733</c:v>
                </c:pt>
                <c:pt idx="290">
                  <c:v>-1.2071574999836798</c:v>
                </c:pt>
                <c:pt idx="291">
                  <c:v>-1.0221574999853544</c:v>
                </c:pt>
                <c:pt idx="292">
                  <c:v>-1.2221574999848883</c:v>
                </c:pt>
                <c:pt idx="293">
                  <c:v>-0.83515749998497313</c:v>
                </c:pt>
                <c:pt idx="294">
                  <c:v>-0.6821574999840152</c:v>
                </c:pt>
                <c:pt idx="295">
                  <c:v>-1.8941574999864486</c:v>
                </c:pt>
                <c:pt idx="296">
                  <c:v>1.2628425000151822</c:v>
                </c:pt>
                <c:pt idx="297">
                  <c:v>1.7108425000138539</c:v>
                </c:pt>
                <c:pt idx="298">
                  <c:v>-0.96215749998407318</c:v>
                </c:pt>
                <c:pt idx="299">
                  <c:v>0.90484250001310329</c:v>
                </c:pt>
                <c:pt idx="300">
                  <c:v>-1.4761574999866411</c:v>
                </c:pt>
                <c:pt idx="301">
                  <c:v>-3.5151574999865431</c:v>
                </c:pt>
                <c:pt idx="302">
                  <c:v>-1.5841574999839736</c:v>
                </c:pt>
                <c:pt idx="303">
                  <c:v>-9.9157499985125241E-2</c:v>
                </c:pt>
                <c:pt idx="304">
                  <c:v>-3.0431574999845168</c:v>
                </c:pt>
                <c:pt idx="305">
                  <c:v>-0.77815749998677575</c:v>
                </c:pt>
                <c:pt idx="306">
                  <c:v>-2.7131574999863517</c:v>
                </c:pt>
                <c:pt idx="307">
                  <c:v>-1.0551574999837499</c:v>
                </c:pt>
                <c:pt idx="308">
                  <c:v>2.2668425000134107</c:v>
                </c:pt>
                <c:pt idx="309">
                  <c:v>-1.0231574999863824</c:v>
                </c:pt>
                <c:pt idx="310">
                  <c:v>-2.0901574999854233</c:v>
                </c:pt>
                <c:pt idx="311">
                  <c:v>-0.45315749998664501</c:v>
                </c:pt>
                <c:pt idx="312">
                  <c:v>0.22284250001547434</c:v>
                </c:pt>
                <c:pt idx="313">
                  <c:v>-0.54515749998529373</c:v>
                </c:pt>
                <c:pt idx="314">
                  <c:v>-1.3591574999836098</c:v>
                </c:pt>
                <c:pt idx="315">
                  <c:v>-1.8231574999845179</c:v>
                </c:pt>
                <c:pt idx="316">
                  <c:v>-2.2781574999868326</c:v>
                </c:pt>
                <c:pt idx="317">
                  <c:v>-0.11715749998586489</c:v>
                </c:pt>
                <c:pt idx="318">
                  <c:v>5.6842500015363839E-2</c:v>
                </c:pt>
                <c:pt idx="319">
                  <c:v>0.40184250001473742</c:v>
                </c:pt>
                <c:pt idx="320">
                  <c:v>-0.26215749998570459</c:v>
                </c:pt>
                <c:pt idx="321">
                  <c:v>-0.83215749998544197</c:v>
                </c:pt>
                <c:pt idx="322">
                  <c:v>-0.56515749998453657</c:v>
                </c:pt>
                <c:pt idx="323">
                  <c:v>-0.27015749998682281</c:v>
                </c:pt>
                <c:pt idx="324">
                  <c:v>-0.46915749998532874</c:v>
                </c:pt>
                <c:pt idx="325">
                  <c:v>-0.82915749998591082</c:v>
                </c:pt>
                <c:pt idx="326">
                  <c:v>-1.1621574999836071</c:v>
                </c:pt>
                <c:pt idx="327">
                  <c:v>-2.1231574999838188</c:v>
                </c:pt>
                <c:pt idx="328">
                  <c:v>-0.2681574999847669</c:v>
                </c:pt>
                <c:pt idx="329">
                  <c:v>-0.81415749998470233</c:v>
                </c:pt>
                <c:pt idx="330">
                  <c:v>-0.81515749998573028</c:v>
                </c:pt>
                <c:pt idx="331">
                  <c:v>-1.2101574999867637</c:v>
                </c:pt>
                <c:pt idx="332">
                  <c:v>1.0328425000132313</c:v>
                </c:pt>
                <c:pt idx="333">
                  <c:v>0.44184250001322312</c:v>
                </c:pt>
                <c:pt idx="334">
                  <c:v>-0.57915749998471711</c:v>
                </c:pt>
                <c:pt idx="335">
                  <c:v>-0.63715749998394244</c:v>
                </c:pt>
                <c:pt idx="336">
                  <c:v>-1.5141574999866236</c:v>
                </c:pt>
                <c:pt idx="337">
                  <c:v>2.1258425000141301</c:v>
                </c:pt>
                <c:pt idx="338">
                  <c:v>-1.7791574999854731</c:v>
                </c:pt>
                <c:pt idx="339">
                  <c:v>-0.85315749998571278</c:v>
                </c:pt>
                <c:pt idx="340">
                  <c:v>-0.62415749998478987</c:v>
                </c:pt>
                <c:pt idx="341">
                  <c:v>-0.74915749998538672</c:v>
                </c:pt>
                <c:pt idx="342">
                  <c:v>0.72084250001580585</c:v>
                </c:pt>
                <c:pt idx="343">
                  <c:v>0.8648425000146176</c:v>
                </c:pt>
                <c:pt idx="344">
                  <c:v>0.73484250001598639</c:v>
                </c:pt>
                <c:pt idx="345">
                  <c:v>-0.6151574999861964</c:v>
                </c:pt>
                <c:pt idx="346">
                  <c:v>-0.69715749998522369</c:v>
                </c:pt>
                <c:pt idx="347">
                  <c:v>1.0158425000135196</c:v>
                </c:pt>
                <c:pt idx="348">
                  <c:v>-0.79015749998490037</c:v>
                </c:pt>
                <c:pt idx="349">
                  <c:v>-1.088157499985698</c:v>
                </c:pt>
                <c:pt idx="350">
                  <c:v>-0.66015749998626916</c:v>
                </c:pt>
                <c:pt idx="351">
                  <c:v>0.78584250001512146</c:v>
                </c:pt>
                <c:pt idx="352">
                  <c:v>1.6408425000165039</c:v>
                </c:pt>
                <c:pt idx="353">
                  <c:v>2.5968425000151285</c:v>
                </c:pt>
                <c:pt idx="354">
                  <c:v>-0.36515749998500269</c:v>
                </c:pt>
                <c:pt idx="355">
                  <c:v>0.82584250001360715</c:v>
                </c:pt>
                <c:pt idx="356">
                  <c:v>-1.3631574999841689</c:v>
                </c:pt>
                <c:pt idx="357">
                  <c:v>-0.16415749998444085</c:v>
                </c:pt>
                <c:pt idx="358">
                  <c:v>0.40684250001632449</c:v>
                </c:pt>
                <c:pt idx="359">
                  <c:v>8.7842500015256064E-2</c:v>
                </c:pt>
                <c:pt idx="360">
                  <c:v>2.4708425000135037</c:v>
                </c:pt>
                <c:pt idx="361">
                  <c:v>8.4842500015724909E-2</c:v>
                </c:pt>
                <c:pt idx="362">
                  <c:v>1.6008425000144655</c:v>
                </c:pt>
                <c:pt idx="363">
                  <c:v>0.61084250001641749</c:v>
                </c:pt>
                <c:pt idx="364">
                  <c:v>0.40584250001529654</c:v>
                </c:pt>
                <c:pt idx="365">
                  <c:v>0.15184250001354371</c:v>
                </c:pt>
                <c:pt idx="366">
                  <c:v>-0.1001574999861532</c:v>
                </c:pt>
                <c:pt idx="367">
                  <c:v>0.61984250001501096</c:v>
                </c:pt>
                <c:pt idx="368">
                  <c:v>6.4842500016482063E-2</c:v>
                </c:pt>
                <c:pt idx="369">
                  <c:v>-0.75015749998641468</c:v>
                </c:pt>
                <c:pt idx="370">
                  <c:v>4.7428425000148877</c:v>
                </c:pt>
                <c:pt idx="371">
                  <c:v>-0.86815749998336855</c:v>
                </c:pt>
                <c:pt idx="372">
                  <c:v>2.9048425000155476</c:v>
                </c:pt>
                <c:pt idx="373">
                  <c:v>-0.63715749998394244</c:v>
                </c:pt>
                <c:pt idx="374">
                  <c:v>0.4508425000153693</c:v>
                </c:pt>
                <c:pt idx="375">
                  <c:v>1.9848425000148495</c:v>
                </c:pt>
                <c:pt idx="376">
                  <c:v>-0.43815749998543652</c:v>
                </c:pt>
                <c:pt idx="377">
                  <c:v>-0.45015749998356114</c:v>
                </c:pt>
                <c:pt idx="378">
                  <c:v>2.4908425000162993</c:v>
                </c:pt>
                <c:pt idx="379">
                  <c:v>-0.51215749998334559</c:v>
                </c:pt>
                <c:pt idx="380">
                  <c:v>2.710842500015076</c:v>
                </c:pt>
                <c:pt idx="381">
                  <c:v>1.5778425000156915</c:v>
                </c:pt>
                <c:pt idx="382">
                  <c:v>2.3058425000144211</c:v>
                </c:pt>
                <c:pt idx="383">
                  <c:v>1.6968425000136733</c:v>
                </c:pt>
                <c:pt idx="384">
                  <c:v>-0.23015749998478441</c:v>
                </c:pt>
                <c:pt idx="385">
                  <c:v>-0.13415749998557658</c:v>
                </c:pt>
                <c:pt idx="386">
                  <c:v>1.6858425000165767</c:v>
                </c:pt>
                <c:pt idx="387">
                  <c:v>0.11584250001561713</c:v>
                </c:pt>
                <c:pt idx="388">
                  <c:v>1.3078425000152549</c:v>
                </c:pt>
                <c:pt idx="389">
                  <c:v>-0.70715749998484512</c:v>
                </c:pt>
                <c:pt idx="390">
                  <c:v>-1.8681574999845907</c:v>
                </c:pt>
                <c:pt idx="391">
                  <c:v>-9.7157499986622042E-2</c:v>
                </c:pt>
                <c:pt idx="392">
                  <c:v>1.515842500015907</c:v>
                </c:pt>
                <c:pt idx="393">
                  <c:v>0.93184250001598912</c:v>
                </c:pt>
                <c:pt idx="394">
                  <c:v>0.40084250001370947</c:v>
                </c:pt>
                <c:pt idx="395">
                  <c:v>0.10984250001655482</c:v>
                </c:pt>
                <c:pt idx="396">
                  <c:v>9.5842500016374288E-2</c:v>
                </c:pt>
                <c:pt idx="397">
                  <c:v>0.97484250001400596</c:v>
                </c:pt>
                <c:pt idx="398">
                  <c:v>2.2328425000139873</c:v>
                </c:pt>
                <c:pt idx="399">
                  <c:v>0.54084250001551482</c:v>
                </c:pt>
              </c:numCache>
            </c:numRef>
          </c:yVal>
          <c:smooth val="0"/>
        </c:ser>
        <c:ser>
          <c:idx val="0"/>
          <c:order val="1"/>
          <c:tx>
            <c:v>real1</c:v>
          </c:tx>
          <c:spPr>
            <a:ln w="12700"/>
          </c:spPr>
          <c:marker>
            <c:symbol val="none"/>
          </c:marker>
          <c:yVal>
            <c:numRef>
              <c:f>'Result (Al-Ti)'!$B$22:$B$421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ser>
          <c:idx val="2"/>
          <c:order val="2"/>
          <c:tx>
            <c:v>real2</c:v>
          </c:tx>
          <c:spPr>
            <a:ln w="12700"/>
          </c:spPr>
          <c:marker>
            <c:symbol val="none"/>
          </c:marker>
          <c:yVal>
            <c:numRef>
              <c:f>'Result (Al-Ti)'!$Y$22:$Y$421</c:f>
              <c:numCache>
                <c:formatCode>General</c:formatCode>
                <c:ptCount val="400"/>
                <c:pt idx="0">
                  <c:v>-1.425909999984043</c:v>
                </c:pt>
                <c:pt idx="1">
                  <c:v>-0.1079099999863331</c:v>
                </c:pt>
                <c:pt idx="2">
                  <c:v>-0.15890999998546818</c:v>
                </c:pt>
                <c:pt idx="3">
                  <c:v>-2.0949099999860721</c:v>
                </c:pt>
                <c:pt idx="4">
                  <c:v>3.7310900000164793</c:v>
                </c:pt>
                <c:pt idx="5">
                  <c:v>1.1290900000169302</c:v>
                </c:pt>
                <c:pt idx="6">
                  <c:v>-0.85890999998383677</c:v>
                </c:pt>
                <c:pt idx="7">
                  <c:v>0.28409000001516915</c:v>
                </c:pt>
                <c:pt idx="8">
                  <c:v>0.20209000001614186</c:v>
                </c:pt>
                <c:pt idx="9">
                  <c:v>-0.30890999998334223</c:v>
                </c:pt>
                <c:pt idx="10">
                  <c:v>-0.20390999998554094</c:v>
                </c:pt>
                <c:pt idx="11">
                  <c:v>0.46909000001704726</c:v>
                </c:pt>
                <c:pt idx="12">
                  <c:v>0.97609000001597224</c:v>
                </c:pt>
                <c:pt idx="13">
                  <c:v>0.46009000001490108</c:v>
                </c:pt>
                <c:pt idx="14">
                  <c:v>-0.86490999998289908</c:v>
                </c:pt>
                <c:pt idx="15">
                  <c:v>4.2090000015093665E-2</c:v>
                </c:pt>
                <c:pt idx="16">
                  <c:v>-0.63790999998403208</c:v>
                </c:pt>
                <c:pt idx="17">
                  <c:v>-0.22390999998478378</c:v>
                </c:pt>
                <c:pt idx="18">
                  <c:v>-3.0909999985340164E-2</c:v>
                </c:pt>
                <c:pt idx="19">
                  <c:v>-0.10590999998427719</c:v>
                </c:pt>
                <c:pt idx="20">
                  <c:v>-1.2129099999853565</c:v>
                </c:pt>
                <c:pt idx="21">
                  <c:v>-1.9909999984690785E-2</c:v>
                </c:pt>
                <c:pt idx="22">
                  <c:v>0.42909000001500885</c:v>
                </c:pt>
                <c:pt idx="23">
                  <c:v>-0.98790999998499274</c:v>
                </c:pt>
                <c:pt idx="24">
                  <c:v>-1.0299099999855343</c:v>
                </c:pt>
                <c:pt idx="25">
                  <c:v>-0.86490999998289908</c:v>
                </c:pt>
                <c:pt idx="26">
                  <c:v>-0.88490999998569464</c:v>
                </c:pt>
                <c:pt idx="27">
                  <c:v>0.29409000001479058</c:v>
                </c:pt>
                <c:pt idx="28">
                  <c:v>0.76509000001578897</c:v>
                </c:pt>
                <c:pt idx="29">
                  <c:v>-0.36890999998462348</c:v>
                </c:pt>
                <c:pt idx="30">
                  <c:v>-0.27490999998391885</c:v>
                </c:pt>
                <c:pt idx="31">
                  <c:v>0.15109000001700679</c:v>
                </c:pt>
                <c:pt idx="32">
                  <c:v>0.28509000001619711</c:v>
                </c:pt>
                <c:pt idx="33">
                  <c:v>-3.9709099999853947</c:v>
                </c:pt>
                <c:pt idx="34">
                  <c:v>-2.398909999985932</c:v>
                </c:pt>
                <c:pt idx="35">
                  <c:v>-0.99890999998564212</c:v>
                </c:pt>
                <c:pt idx="36">
                  <c:v>-0.662909999984862</c:v>
                </c:pt>
                <c:pt idx="37">
                  <c:v>-0.51390999998446318</c:v>
                </c:pt>
                <c:pt idx="38">
                  <c:v>1.6170900000140875</c:v>
                </c:pt>
                <c:pt idx="39">
                  <c:v>0.89609000001544814</c:v>
                </c:pt>
                <c:pt idx="40">
                  <c:v>-6.8909999985322656E-2</c:v>
                </c:pt>
                <c:pt idx="41">
                  <c:v>0.61409000001688696</c:v>
                </c:pt>
                <c:pt idx="42">
                  <c:v>2.4140900000162446</c:v>
                </c:pt>
                <c:pt idx="43">
                  <c:v>2.2020900000150334</c:v>
                </c:pt>
                <c:pt idx="44">
                  <c:v>2.6640900000138856</c:v>
                </c:pt>
                <c:pt idx="45">
                  <c:v>0.46909000001704726</c:v>
                </c:pt>
                <c:pt idx="46">
                  <c:v>-4.5909999982995942E-2</c:v>
                </c:pt>
                <c:pt idx="47">
                  <c:v>0.57509000001587651</c:v>
                </c:pt>
                <c:pt idx="48">
                  <c:v>0.70909000001506683</c:v>
                </c:pt>
                <c:pt idx="49">
                  <c:v>1.5890900000137265</c:v>
                </c:pt>
                <c:pt idx="50">
                  <c:v>0.21409000001426648</c:v>
                </c:pt>
                <c:pt idx="51">
                  <c:v>1.9450900000137494</c:v>
                </c:pt>
                <c:pt idx="52">
                  <c:v>1.6300900000167928</c:v>
                </c:pt>
                <c:pt idx="53">
                  <c:v>1.9770900000146696</c:v>
                </c:pt>
                <c:pt idx="54">
                  <c:v>0.68909000001582399</c:v>
                </c:pt>
                <c:pt idx="55">
                  <c:v>0.4070900000137101</c:v>
                </c:pt>
                <c:pt idx="56">
                  <c:v>-0.32490999998557868</c:v>
                </c:pt>
                <c:pt idx="57">
                  <c:v>0.82209000001398636</c:v>
                </c:pt>
                <c:pt idx="58">
                  <c:v>2.2040900000170893</c:v>
                </c:pt>
                <c:pt idx="59">
                  <c:v>2.2690900000164049</c:v>
                </c:pt>
                <c:pt idx="60">
                  <c:v>0.7750900000154104</c:v>
                </c:pt>
                <c:pt idx="61">
                  <c:v>1.4100900000144634</c:v>
                </c:pt>
                <c:pt idx="62">
                  <c:v>1.784090000015226</c:v>
                </c:pt>
                <c:pt idx="63">
                  <c:v>2.3110900000169465</c:v>
                </c:pt>
                <c:pt idx="64">
                  <c:v>1.3350900000155264</c:v>
                </c:pt>
                <c:pt idx="65">
                  <c:v>4.5520900000148856</c:v>
                </c:pt>
                <c:pt idx="66">
                  <c:v>0.32009000001664845</c:v>
                </c:pt>
                <c:pt idx="67">
                  <c:v>-0.89890999998587517</c:v>
                </c:pt>
                <c:pt idx="68">
                  <c:v>2.2300900000153945</c:v>
                </c:pt>
                <c:pt idx="69">
                  <c:v>2.1340900000161867</c:v>
                </c:pt>
                <c:pt idx="70">
                  <c:v>1.4010900000158699</c:v>
                </c:pt>
                <c:pt idx="71">
                  <c:v>0.68109000001470577</c:v>
                </c:pt>
                <c:pt idx="72">
                  <c:v>0.85409000001490654</c:v>
                </c:pt>
                <c:pt idx="73">
                  <c:v>-2.3209099999839111</c:v>
                </c:pt>
                <c:pt idx="74">
                  <c:v>0.64409000001575123</c:v>
                </c:pt>
                <c:pt idx="75">
                  <c:v>-0.40890999998310917</c:v>
                </c:pt>
                <c:pt idx="76">
                  <c:v>0.63109000001659865</c:v>
                </c:pt>
                <c:pt idx="77">
                  <c:v>0.94909000001663912</c:v>
                </c:pt>
                <c:pt idx="78">
                  <c:v>-1.5709099999838827</c:v>
                </c:pt>
                <c:pt idx="79">
                  <c:v>1.1260900000138463</c:v>
                </c:pt>
                <c:pt idx="80">
                  <c:v>0.77909000001596951</c:v>
                </c:pt>
                <c:pt idx="81">
                  <c:v>-0.19090999998283564</c:v>
                </c:pt>
                <c:pt idx="82">
                  <c:v>1.0170900000154859</c:v>
                </c:pt>
                <c:pt idx="83">
                  <c:v>0.48209000001619984</c:v>
                </c:pt>
                <c:pt idx="84">
                  <c:v>2.0720900000164022</c:v>
                </c:pt>
                <c:pt idx="85">
                  <c:v>1.5100900000142303</c:v>
                </c:pt>
                <c:pt idx="86">
                  <c:v>2.8170900000148436</c:v>
                </c:pt>
                <c:pt idx="87">
                  <c:v>1.7540900000163617</c:v>
                </c:pt>
                <c:pt idx="88">
                  <c:v>2.7440900000144097</c:v>
                </c:pt>
                <c:pt idx="89">
                  <c:v>2.8470900000137078</c:v>
                </c:pt>
                <c:pt idx="90">
                  <c:v>2.2220900000142763</c:v>
                </c:pt>
                <c:pt idx="91">
                  <c:v>2.1890900000158808</c:v>
                </c:pt>
                <c:pt idx="92">
                  <c:v>2.3250900000171271</c:v>
                </c:pt>
                <c:pt idx="93">
                  <c:v>1.7650900000170111</c:v>
                </c:pt>
                <c:pt idx="94">
                  <c:v>2.2710900000149081</c:v>
                </c:pt>
                <c:pt idx="95">
                  <c:v>2.2570900000147276</c:v>
                </c:pt>
                <c:pt idx="96">
                  <c:v>0.86709000001405911</c:v>
                </c:pt>
                <c:pt idx="97">
                  <c:v>2.1090000014822863E-2</c:v>
                </c:pt>
                <c:pt idx="98">
                  <c:v>1.2690900000151828</c:v>
                </c:pt>
                <c:pt idx="99">
                  <c:v>1.9010900000147046</c:v>
                </c:pt>
                <c:pt idx="100">
                  <c:v>1.4500900000165018</c:v>
                </c:pt>
                <c:pt idx="101">
                  <c:v>9.2540900000166459</c:v>
                </c:pt>
                <c:pt idx="102">
                  <c:v>15.498090000015452</c:v>
                </c:pt>
                <c:pt idx="103">
                  <c:v>1.9400900000157151</c:v>
                </c:pt>
                <c:pt idx="104">
                  <c:v>2.2170900000162419</c:v>
                </c:pt>
                <c:pt idx="105">
                  <c:v>2.5940900000165357</c:v>
                </c:pt>
                <c:pt idx="106">
                  <c:v>2.1900900000169088</c:v>
                </c:pt>
                <c:pt idx="107">
                  <c:v>1.8450900000139825</c:v>
                </c:pt>
                <c:pt idx="108">
                  <c:v>2.2840900000140607</c:v>
                </c:pt>
                <c:pt idx="109">
                  <c:v>5.9550900000147067</c:v>
                </c:pt>
                <c:pt idx="110">
                  <c:v>2.727090000014698</c:v>
                </c:pt>
                <c:pt idx="111">
                  <c:v>2.7500900000170247</c:v>
                </c:pt>
                <c:pt idx="112">
                  <c:v>1.8450900000139825</c:v>
                </c:pt>
                <c:pt idx="113">
                  <c:v>6.1860900000141328</c:v>
                </c:pt>
                <c:pt idx="114">
                  <c:v>3.3550900000136608</c:v>
                </c:pt>
                <c:pt idx="115">
                  <c:v>2.7170900000150766</c:v>
                </c:pt>
                <c:pt idx="116">
                  <c:v>2.4160900000147478</c:v>
                </c:pt>
                <c:pt idx="117">
                  <c:v>2.2850900000150887</c:v>
                </c:pt>
                <c:pt idx="118">
                  <c:v>0.58009000001391087</c:v>
                </c:pt>
                <c:pt idx="119">
                  <c:v>1.5240900000144109</c:v>
                </c:pt>
                <c:pt idx="120">
                  <c:v>2.5590900000160843</c:v>
                </c:pt>
                <c:pt idx="121">
                  <c:v>2.2900900000166757</c:v>
                </c:pt>
                <c:pt idx="122">
                  <c:v>2.321090000016568</c:v>
                </c:pt>
                <c:pt idx="123">
                  <c:v>4.4080900000160739</c:v>
                </c:pt>
                <c:pt idx="124">
                  <c:v>3.9070900000162112</c:v>
                </c:pt>
                <c:pt idx="125">
                  <c:v>3.8250900000136312</c:v>
                </c:pt>
                <c:pt idx="126">
                  <c:v>2.145090000016836</c:v>
                </c:pt>
                <c:pt idx="127">
                  <c:v>1.4470900000169706</c:v>
                </c:pt>
                <c:pt idx="128">
                  <c:v>2.367090000014116</c:v>
                </c:pt>
                <c:pt idx="129">
                  <c:v>1.5860900000141953</c:v>
                </c:pt>
                <c:pt idx="130">
                  <c:v>3.7260900000148922</c:v>
                </c:pt>
                <c:pt idx="131">
                  <c:v>3.8730900000167878</c:v>
                </c:pt>
                <c:pt idx="132">
                  <c:v>3.8880900000144436</c:v>
                </c:pt>
                <c:pt idx="133">
                  <c:v>7.3320900000162226</c:v>
                </c:pt>
                <c:pt idx="134">
                  <c:v>3.6680900000156669</c:v>
                </c:pt>
                <c:pt idx="135">
                  <c:v>1.709090000016289</c:v>
                </c:pt>
                <c:pt idx="136">
                  <c:v>-0.10490999998324924</c:v>
                </c:pt>
                <c:pt idx="137">
                  <c:v>5.2170900000163556</c:v>
                </c:pt>
                <c:pt idx="138">
                  <c:v>1.8910900000150832</c:v>
                </c:pt>
                <c:pt idx="139">
                  <c:v>2.5270900000151642</c:v>
                </c:pt>
                <c:pt idx="140">
                  <c:v>2.8640900000169722</c:v>
                </c:pt>
                <c:pt idx="141">
                  <c:v>2.8510900000142669</c:v>
                </c:pt>
                <c:pt idx="142">
                  <c:v>2.5600900000171123</c:v>
                </c:pt>
                <c:pt idx="143">
                  <c:v>2.5160900000145148</c:v>
                </c:pt>
                <c:pt idx="144">
                  <c:v>3.1320900000153529</c:v>
                </c:pt>
                <c:pt idx="145">
                  <c:v>2.9710900000168294</c:v>
                </c:pt>
                <c:pt idx="146">
                  <c:v>3.8370900000153085</c:v>
                </c:pt>
                <c:pt idx="147">
                  <c:v>1.9890900000163469</c:v>
                </c:pt>
                <c:pt idx="148">
                  <c:v>2.5120900000139557</c:v>
                </c:pt>
                <c:pt idx="149">
                  <c:v>2.3360900000142237</c:v>
                </c:pt>
                <c:pt idx="150">
                  <c:v>3.0960900000138736</c:v>
                </c:pt>
                <c:pt idx="151">
                  <c:v>2.832090000016052</c:v>
                </c:pt>
                <c:pt idx="152">
                  <c:v>2.7150900000165734</c:v>
                </c:pt>
                <c:pt idx="153">
                  <c:v>2.1860900000163497</c:v>
                </c:pt>
                <c:pt idx="154">
                  <c:v>2.0540900000156626</c:v>
                </c:pt>
                <c:pt idx="155">
                  <c:v>3.9450900000161937</c:v>
                </c:pt>
                <c:pt idx="156">
                  <c:v>3.8020900000148572</c:v>
                </c:pt>
                <c:pt idx="157">
                  <c:v>2.757090000017115</c:v>
                </c:pt>
                <c:pt idx="158">
                  <c:v>2.1360900000146898</c:v>
                </c:pt>
                <c:pt idx="159">
                  <c:v>2.3560900000170193</c:v>
                </c:pt>
                <c:pt idx="160">
                  <c:v>2.727090000014698</c:v>
                </c:pt>
                <c:pt idx="161">
                  <c:v>3.4230900000160602</c:v>
                </c:pt>
                <c:pt idx="162">
                  <c:v>3.288090000015842</c:v>
                </c:pt>
                <c:pt idx="163">
                  <c:v>1.627090000013709</c:v>
                </c:pt>
                <c:pt idx="164">
                  <c:v>2.7820900000143922</c:v>
                </c:pt>
                <c:pt idx="165">
                  <c:v>2.7860900000149513</c:v>
                </c:pt>
                <c:pt idx="166">
                  <c:v>4.1460900000167555</c:v>
                </c:pt>
                <c:pt idx="167">
                  <c:v>1.9960900000164372</c:v>
                </c:pt>
                <c:pt idx="168">
                  <c:v>1.3670900000164465</c:v>
                </c:pt>
                <c:pt idx="169">
                  <c:v>1.1870900000161555</c:v>
                </c:pt>
                <c:pt idx="170">
                  <c:v>0.33009000001626987</c:v>
                </c:pt>
                <c:pt idx="171">
                  <c:v>1.9560900000143988</c:v>
                </c:pt>
                <c:pt idx="172">
                  <c:v>2.5360900000137576</c:v>
                </c:pt>
                <c:pt idx="173">
                  <c:v>2.5850900000143895</c:v>
                </c:pt>
                <c:pt idx="174">
                  <c:v>0.78109000001447271</c:v>
                </c:pt>
                <c:pt idx="175">
                  <c:v>-0.39990999998451571</c:v>
                </c:pt>
                <c:pt idx="176">
                  <c:v>3.0020900000167217</c:v>
                </c:pt>
                <c:pt idx="177">
                  <c:v>4.0900000151111726E-3</c:v>
                </c:pt>
                <c:pt idx="178">
                  <c:v>0.42509000001444974</c:v>
                </c:pt>
                <c:pt idx="179">
                  <c:v>2.5360900000137576</c:v>
                </c:pt>
                <c:pt idx="180">
                  <c:v>3.0690900000145405</c:v>
                </c:pt>
                <c:pt idx="181">
                  <c:v>1.9910900000148501</c:v>
                </c:pt>
                <c:pt idx="182">
                  <c:v>0.8590900000164936</c:v>
                </c:pt>
                <c:pt idx="183">
                  <c:v>-0.40990999998413713</c:v>
                </c:pt>
                <c:pt idx="184">
                  <c:v>0.3690900000137276</c:v>
                </c:pt>
                <c:pt idx="185">
                  <c:v>-0.62390999998385155</c:v>
                </c:pt>
                <c:pt idx="186">
                  <c:v>-1.4729099999861717</c:v>
                </c:pt>
                <c:pt idx="187">
                  <c:v>-2.0289099999857285</c:v>
                </c:pt>
                <c:pt idx="188">
                  <c:v>-2.9569099999839921</c:v>
                </c:pt>
                <c:pt idx="189">
                  <c:v>-4.716909999984864</c:v>
                </c:pt>
                <c:pt idx="190">
                  <c:v>-4.9319099999856064</c:v>
                </c:pt>
                <c:pt idx="191">
                  <c:v>-4.2699099999836676</c:v>
                </c:pt>
                <c:pt idx="192">
                  <c:v>-5.0569099999862033</c:v>
                </c:pt>
                <c:pt idx="193">
                  <c:v>-4.2359099999842442</c:v>
                </c:pt>
                <c:pt idx="194">
                  <c:v>-4.9369099999836408</c:v>
                </c:pt>
                <c:pt idx="195">
                  <c:v>-6.3789099999844723</c:v>
                </c:pt>
                <c:pt idx="196">
                  <c:v>-7.2149099999840871</c:v>
                </c:pt>
                <c:pt idx="197">
                  <c:v>-7.0939099999840494</c:v>
                </c:pt>
                <c:pt idx="198">
                  <c:v>-7.4649099999852808</c:v>
                </c:pt>
                <c:pt idx="199">
                  <c:v>-7.3019099999847015</c:v>
                </c:pt>
                <c:pt idx="200">
                  <c:v>-6.5559099999852322</c:v>
                </c:pt>
                <c:pt idx="201">
                  <c:v>-6.5709099999828879</c:v>
                </c:pt>
                <c:pt idx="202">
                  <c:v>-6.3139099999851567</c:v>
                </c:pt>
                <c:pt idx="203">
                  <c:v>-6.884909999985922</c:v>
                </c:pt>
                <c:pt idx="204">
                  <c:v>-7.1709099999850423</c:v>
                </c:pt>
                <c:pt idx="205">
                  <c:v>-4.431909999983219</c:v>
                </c:pt>
                <c:pt idx="206">
                  <c:v>-4.5989099999843575</c:v>
                </c:pt>
                <c:pt idx="207">
                  <c:v>-7.6029099999850303</c:v>
                </c:pt>
                <c:pt idx="208">
                  <c:v>-7.7859099999848524</c:v>
                </c:pt>
                <c:pt idx="209">
                  <c:v>-7.0519099999835078</c:v>
                </c:pt>
                <c:pt idx="210">
                  <c:v>-6.8139099999839914</c:v>
                </c:pt>
                <c:pt idx="211">
                  <c:v>-5.1299099999830844</c:v>
                </c:pt>
                <c:pt idx="212">
                  <c:v>-3.668909999984038</c:v>
                </c:pt>
                <c:pt idx="213">
                  <c:v>-4.361909999985869</c:v>
                </c:pt>
                <c:pt idx="214">
                  <c:v>-4.3499099999841917</c:v>
                </c:pt>
                <c:pt idx="215">
                  <c:v>-4.2249099999835948</c:v>
                </c:pt>
                <c:pt idx="216">
                  <c:v>-4.9289099999860753</c:v>
                </c:pt>
                <c:pt idx="217">
                  <c:v>-4.4069099999859418</c:v>
                </c:pt>
                <c:pt idx="218">
                  <c:v>-3.2959099999843033</c:v>
                </c:pt>
                <c:pt idx="219">
                  <c:v>-2.1019099999861623</c:v>
                </c:pt>
                <c:pt idx="220">
                  <c:v>-4.0959099999859916</c:v>
                </c:pt>
                <c:pt idx="221">
                  <c:v>-4.0549099999829252</c:v>
                </c:pt>
                <c:pt idx="222">
                  <c:v>-3.8289099999850862</c:v>
                </c:pt>
                <c:pt idx="223">
                  <c:v>-3.0639099999838493</c:v>
                </c:pt>
                <c:pt idx="224">
                  <c:v>-4.5009099999830937</c:v>
                </c:pt>
                <c:pt idx="225">
                  <c:v>-2.4439099999860048</c:v>
                </c:pt>
                <c:pt idx="226">
                  <c:v>-3.7459099999850309</c:v>
                </c:pt>
                <c:pt idx="227">
                  <c:v>5.0090000016211889E-2</c:v>
                </c:pt>
                <c:pt idx="228">
                  <c:v>-2.8389099999834855</c:v>
                </c:pt>
                <c:pt idx="229">
                  <c:v>-5.0569099999862033</c:v>
                </c:pt>
                <c:pt idx="230">
                  <c:v>-2.5039099999837333</c:v>
                </c:pt>
                <c:pt idx="231">
                  <c:v>-2.2499099999855332</c:v>
                </c:pt>
                <c:pt idx="232">
                  <c:v>-2.625909999984799</c:v>
                </c:pt>
                <c:pt idx="233">
                  <c:v>-2.8799099999829991</c:v>
                </c:pt>
                <c:pt idx="234">
                  <c:v>-3.289909999985241</c:v>
                </c:pt>
                <c:pt idx="235">
                  <c:v>-3.2709099999834734</c:v>
                </c:pt>
                <c:pt idx="236">
                  <c:v>-1.6449099999853445</c:v>
                </c:pt>
                <c:pt idx="237">
                  <c:v>-2.0209099999846103</c:v>
                </c:pt>
                <c:pt idx="238">
                  <c:v>-2.8469099999846037</c:v>
                </c:pt>
                <c:pt idx="239">
                  <c:v>-2.754909999985955</c:v>
                </c:pt>
                <c:pt idx="240">
                  <c:v>-2.5539099999853931</c:v>
                </c:pt>
                <c:pt idx="241">
                  <c:v>-3.3469099999834384</c:v>
                </c:pt>
                <c:pt idx="242">
                  <c:v>-3.290909999986269</c:v>
                </c:pt>
                <c:pt idx="243">
                  <c:v>-3.086909999986176</c:v>
                </c:pt>
                <c:pt idx="244">
                  <c:v>-3.0689099999854363</c:v>
                </c:pt>
                <c:pt idx="245">
                  <c:v>-3.0389099999830194</c:v>
                </c:pt>
                <c:pt idx="246">
                  <c:v>-2.0359099999858188</c:v>
                </c:pt>
                <c:pt idx="247">
                  <c:v>-2.7359099999841874</c:v>
                </c:pt>
                <c:pt idx="248">
                  <c:v>-6.2089099999838027</c:v>
                </c:pt>
                <c:pt idx="249">
                  <c:v>-3.1469099999839045</c:v>
                </c:pt>
                <c:pt idx="250">
                  <c:v>-3.2069099999851858</c:v>
                </c:pt>
                <c:pt idx="251">
                  <c:v>-1.862909999985618</c:v>
                </c:pt>
                <c:pt idx="252">
                  <c:v>-1.9419099999851142</c:v>
                </c:pt>
                <c:pt idx="253">
                  <c:v>-1.197909999984148</c:v>
                </c:pt>
                <c:pt idx="254">
                  <c:v>-3.0949099999837415</c:v>
                </c:pt>
                <c:pt idx="255">
                  <c:v>-0.93390999998632651</c:v>
                </c:pt>
                <c:pt idx="256">
                  <c:v>-2.1149099999853149</c:v>
                </c:pt>
                <c:pt idx="257">
                  <c:v>-1.3779099999844391</c:v>
                </c:pt>
                <c:pt idx="258">
                  <c:v>-2.649909999984601</c:v>
                </c:pt>
                <c:pt idx="259">
                  <c:v>-2.4069099999834975</c:v>
                </c:pt>
                <c:pt idx="260">
                  <c:v>-1.0009099999841453</c:v>
                </c:pt>
                <c:pt idx="261">
                  <c:v>-2.4939099999841119</c:v>
                </c:pt>
                <c:pt idx="262">
                  <c:v>-2.3059099999862553</c:v>
                </c:pt>
                <c:pt idx="263">
                  <c:v>-1.8889099999839232</c:v>
                </c:pt>
                <c:pt idx="264">
                  <c:v>-2.3439099999862378</c:v>
                </c:pt>
                <c:pt idx="265">
                  <c:v>-1.1099099999860584</c:v>
                </c:pt>
                <c:pt idx="266">
                  <c:v>-1.4589099999859911</c:v>
                </c:pt>
                <c:pt idx="267">
                  <c:v>-2.6349099999833925</c:v>
                </c:pt>
                <c:pt idx="268">
                  <c:v>-4.024909999984061</c:v>
                </c:pt>
                <c:pt idx="269">
                  <c:v>-3.2469099999836715</c:v>
                </c:pt>
                <c:pt idx="270">
                  <c:v>-0.55390999998294888</c:v>
                </c:pt>
                <c:pt idx="271">
                  <c:v>-0.66990999998495226</c:v>
                </c:pt>
                <c:pt idx="272">
                  <c:v>-2.0959099999835473</c:v>
                </c:pt>
                <c:pt idx="273">
                  <c:v>-1.5659099999858483</c:v>
                </c:pt>
                <c:pt idx="274">
                  <c:v>0.33909000001486334</c:v>
                </c:pt>
                <c:pt idx="275">
                  <c:v>-0.71090999998446591</c:v>
                </c:pt>
                <c:pt idx="276">
                  <c:v>-1.4199099999849807</c:v>
                </c:pt>
                <c:pt idx="277">
                  <c:v>-2.6019099999849971</c:v>
                </c:pt>
                <c:pt idx="278">
                  <c:v>-4.8059099999839816</c:v>
                </c:pt>
                <c:pt idx="279">
                  <c:v>-3.8399099999857356</c:v>
                </c:pt>
                <c:pt idx="280">
                  <c:v>-3.9739099999849259</c:v>
                </c:pt>
                <c:pt idx="281">
                  <c:v>-2.1999099999838734</c:v>
                </c:pt>
                <c:pt idx="282">
                  <c:v>-2.5559099999838963</c:v>
                </c:pt>
                <c:pt idx="283">
                  <c:v>-2.0359099999858188</c:v>
                </c:pt>
                <c:pt idx="284">
                  <c:v>-0.9299099999857674</c:v>
                </c:pt>
                <c:pt idx="285">
                  <c:v>-0.91590999998558686</c:v>
                </c:pt>
                <c:pt idx="286">
                  <c:v>-5.4699099999844236</c:v>
                </c:pt>
                <c:pt idx="287">
                  <c:v>-0.83990999998562188</c:v>
                </c:pt>
                <c:pt idx="288">
                  <c:v>-1.2829099999862592</c:v>
                </c:pt>
                <c:pt idx="289">
                  <c:v>-1.454909999985432</c:v>
                </c:pt>
                <c:pt idx="290">
                  <c:v>-2.7989099999849998</c:v>
                </c:pt>
                <c:pt idx="291">
                  <c:v>-2.5119099999848515</c:v>
                </c:pt>
                <c:pt idx="292">
                  <c:v>-0.66990999998495226</c:v>
                </c:pt>
                <c:pt idx="293">
                  <c:v>-1.2829099999862592</c:v>
                </c:pt>
                <c:pt idx="294">
                  <c:v>-1.3709099999843488</c:v>
                </c:pt>
                <c:pt idx="295">
                  <c:v>-0.55590999998500479</c:v>
                </c:pt>
                <c:pt idx="296">
                  <c:v>-0.19590999998442271</c:v>
                </c:pt>
                <c:pt idx="297">
                  <c:v>-1.1209099999831551</c:v>
                </c:pt>
                <c:pt idx="298">
                  <c:v>1.0050900000138085</c:v>
                </c:pt>
                <c:pt idx="299">
                  <c:v>-0.66890999998392431</c:v>
                </c:pt>
                <c:pt idx="300">
                  <c:v>-0.75990999998509778</c:v>
                </c:pt>
                <c:pt idx="301">
                  <c:v>-2.6299099999853581</c:v>
                </c:pt>
                <c:pt idx="302">
                  <c:v>-1.0449099999831901</c:v>
                </c:pt>
                <c:pt idx="303">
                  <c:v>-3.4909999985899276E-2</c:v>
                </c:pt>
                <c:pt idx="304">
                  <c:v>-7.5909999985412924E-2</c:v>
                </c:pt>
                <c:pt idx="305">
                  <c:v>-1.2909999984600518E-2</c:v>
                </c:pt>
                <c:pt idx="306">
                  <c:v>3.4760900000136985</c:v>
                </c:pt>
                <c:pt idx="307">
                  <c:v>-0.61090999998469897</c:v>
                </c:pt>
                <c:pt idx="308">
                  <c:v>-1.1099099999860584</c:v>
                </c:pt>
                <c:pt idx="309">
                  <c:v>0.20509000001567301</c:v>
                </c:pt>
                <c:pt idx="310">
                  <c:v>-1.7009099999860666</c:v>
                </c:pt>
                <c:pt idx="311">
                  <c:v>6.9090000014426778E-2</c:v>
                </c:pt>
                <c:pt idx="312">
                  <c:v>9.7090000014787847E-2</c:v>
                </c:pt>
                <c:pt idx="313">
                  <c:v>0.63109000001659865</c:v>
                </c:pt>
                <c:pt idx="314">
                  <c:v>-0.70090999998484449</c:v>
                </c:pt>
                <c:pt idx="315">
                  <c:v>2.909090000017045</c:v>
                </c:pt>
                <c:pt idx="316">
                  <c:v>2.0900900000171418</c:v>
                </c:pt>
                <c:pt idx="317">
                  <c:v>6.0090000015833311E-2</c:v>
                </c:pt>
                <c:pt idx="318">
                  <c:v>-0.72290999998614325</c:v>
                </c:pt>
                <c:pt idx="319">
                  <c:v>-1.1889099999855546</c:v>
                </c:pt>
                <c:pt idx="320">
                  <c:v>-1.8159099999834893</c:v>
                </c:pt>
                <c:pt idx="321">
                  <c:v>0.10909000001646518</c:v>
                </c:pt>
                <c:pt idx="322">
                  <c:v>0.12709000001365212</c:v>
                </c:pt>
                <c:pt idx="323">
                  <c:v>-1.6459099999863724</c:v>
                </c:pt>
                <c:pt idx="324">
                  <c:v>-2.7719099999856667</c:v>
                </c:pt>
                <c:pt idx="325">
                  <c:v>-1.3159099999846546</c:v>
                </c:pt>
                <c:pt idx="326">
                  <c:v>2.9070900000149891</c:v>
                </c:pt>
                <c:pt idx="327">
                  <c:v>-0.5599099999855639</c:v>
                </c:pt>
                <c:pt idx="328">
                  <c:v>-1.7999099999848056</c:v>
                </c:pt>
                <c:pt idx="329">
                  <c:v>1.109000001520144E-2</c:v>
                </c:pt>
                <c:pt idx="330">
                  <c:v>-1.5029099999850359</c:v>
                </c:pt>
                <c:pt idx="331">
                  <c:v>-0.78790999998545885</c:v>
                </c:pt>
                <c:pt idx="332">
                  <c:v>-0.91390999998353095</c:v>
                </c:pt>
                <c:pt idx="333">
                  <c:v>-0.58790999998592497</c:v>
                </c:pt>
                <c:pt idx="334">
                  <c:v>1.9300900000160937</c:v>
                </c:pt>
                <c:pt idx="335">
                  <c:v>1.557090000016359</c:v>
                </c:pt>
                <c:pt idx="336">
                  <c:v>0.32909000001524191</c:v>
                </c:pt>
                <c:pt idx="337">
                  <c:v>1.0010900000168022</c:v>
                </c:pt>
                <c:pt idx="338">
                  <c:v>-0.54990999998594248</c:v>
                </c:pt>
                <c:pt idx="339">
                  <c:v>0.72209000001421941</c:v>
                </c:pt>
                <c:pt idx="340">
                  <c:v>0.13009000001673598</c:v>
                </c:pt>
                <c:pt idx="341">
                  <c:v>-0.57290999998471648</c:v>
                </c:pt>
                <c:pt idx="342">
                  <c:v>0.304090000014412</c:v>
                </c:pt>
                <c:pt idx="343">
                  <c:v>-0.25590999998570396</c:v>
                </c:pt>
                <c:pt idx="344">
                  <c:v>0.56409000001522713</c:v>
                </c:pt>
                <c:pt idx="345">
                  <c:v>0.85209000001640334</c:v>
                </c:pt>
                <c:pt idx="346">
                  <c:v>1.5220900000159077</c:v>
                </c:pt>
                <c:pt idx="347">
                  <c:v>1.1740900000170029</c:v>
                </c:pt>
                <c:pt idx="348">
                  <c:v>-0.3159099999834325</c:v>
                </c:pt>
                <c:pt idx="349">
                  <c:v>-1.7479099999846426</c:v>
                </c:pt>
                <c:pt idx="350">
                  <c:v>-0.15490999998490906</c:v>
                </c:pt>
                <c:pt idx="351">
                  <c:v>0.89509000001442018</c:v>
                </c:pt>
                <c:pt idx="352">
                  <c:v>2.3510900000154322</c:v>
                </c:pt>
                <c:pt idx="353">
                  <c:v>2.4140900000162446</c:v>
                </c:pt>
                <c:pt idx="354">
                  <c:v>1.8800900000144338</c:v>
                </c:pt>
                <c:pt idx="355">
                  <c:v>1.5010900000156369</c:v>
                </c:pt>
                <c:pt idx="356">
                  <c:v>1.9220900000149754</c:v>
                </c:pt>
                <c:pt idx="357">
                  <c:v>1.7210900000144136</c:v>
                </c:pt>
                <c:pt idx="358">
                  <c:v>0.97609000001597224</c:v>
                </c:pt>
                <c:pt idx="359">
                  <c:v>3.4560900000144557</c:v>
                </c:pt>
                <c:pt idx="360">
                  <c:v>1.7340900000171189</c:v>
                </c:pt>
                <c:pt idx="361">
                  <c:v>0.82909000001407662</c:v>
                </c:pt>
                <c:pt idx="362">
                  <c:v>-2.2989099999861651</c:v>
                </c:pt>
                <c:pt idx="363">
                  <c:v>-5.090999998458301E-2</c:v>
                </c:pt>
                <c:pt idx="364">
                  <c:v>1.7110900000147922</c:v>
                </c:pt>
                <c:pt idx="365">
                  <c:v>1.1810900000170932</c:v>
                </c:pt>
                <c:pt idx="366">
                  <c:v>1.1970900000157769</c:v>
                </c:pt>
                <c:pt idx="367">
                  <c:v>-0.41390999998469624</c:v>
                </c:pt>
                <c:pt idx="368">
                  <c:v>-7.5909999985412924E-2</c:v>
                </c:pt>
                <c:pt idx="369">
                  <c:v>-0.28790999998307143</c:v>
                </c:pt>
                <c:pt idx="370">
                  <c:v>1.4500900000165018</c:v>
                </c:pt>
                <c:pt idx="371">
                  <c:v>3.3510900000166544</c:v>
                </c:pt>
                <c:pt idx="372">
                  <c:v>4.4750900000138927</c:v>
                </c:pt>
                <c:pt idx="373">
                  <c:v>0.47209000001657841</c:v>
                </c:pt>
                <c:pt idx="374">
                  <c:v>1.5990900000169006</c:v>
                </c:pt>
                <c:pt idx="375">
                  <c:v>1.4470900000169706</c:v>
                </c:pt>
                <c:pt idx="376">
                  <c:v>-0.76890999998369125</c:v>
                </c:pt>
                <c:pt idx="377">
                  <c:v>3.0200900000139086</c:v>
                </c:pt>
                <c:pt idx="378">
                  <c:v>2.0210900000137144</c:v>
                </c:pt>
                <c:pt idx="379">
                  <c:v>1.6150900000155843</c:v>
                </c:pt>
                <c:pt idx="380">
                  <c:v>1.7350900000145941</c:v>
                </c:pt>
                <c:pt idx="381">
                  <c:v>0.31109000001450227</c:v>
                </c:pt>
                <c:pt idx="382">
                  <c:v>1.7110900000147922</c:v>
                </c:pt>
                <c:pt idx="383">
                  <c:v>1.3340900000144984</c:v>
                </c:pt>
                <c:pt idx="384">
                  <c:v>3.288090000015842</c:v>
                </c:pt>
                <c:pt idx="385">
                  <c:v>1.6650900000136915</c:v>
                </c:pt>
                <c:pt idx="386">
                  <c:v>2.8390900000161423</c:v>
                </c:pt>
                <c:pt idx="387">
                  <c:v>2.5350900000162824</c:v>
                </c:pt>
                <c:pt idx="388">
                  <c:v>-3.5909999983374519E-2</c:v>
                </c:pt>
                <c:pt idx="389">
                  <c:v>2.140090000015249</c:v>
                </c:pt>
                <c:pt idx="390">
                  <c:v>2.1020900000152665</c:v>
                </c:pt>
                <c:pt idx="391">
                  <c:v>0.69009000001685195</c:v>
                </c:pt>
                <c:pt idx="392">
                  <c:v>1.1850900000140996</c:v>
                </c:pt>
                <c:pt idx="393">
                  <c:v>1.3460900000161757</c:v>
                </c:pt>
                <c:pt idx="394">
                  <c:v>2.2270900000158633</c:v>
                </c:pt>
                <c:pt idx="395">
                  <c:v>2.7610900000141214</c:v>
                </c:pt>
                <c:pt idx="396">
                  <c:v>2.1090900000153567</c:v>
                </c:pt>
                <c:pt idx="397">
                  <c:v>0.9410900000155209</c:v>
                </c:pt>
                <c:pt idx="398">
                  <c:v>1.3870900000156894</c:v>
                </c:pt>
                <c:pt idx="399">
                  <c:v>0.74909000001710524</c:v>
                </c:pt>
              </c:numCache>
            </c:numRef>
          </c:yVal>
          <c:smooth val="0"/>
        </c:ser>
        <c:ser>
          <c:idx val="3"/>
          <c:order val="3"/>
          <c:tx>
            <c:v>real3</c:v>
          </c:tx>
          <c:spPr>
            <a:ln w="12700"/>
          </c:spPr>
          <c:marker>
            <c:symbol val="none"/>
          </c:marker>
          <c:yVal>
            <c:numRef>
              <c:f>'Result (Al-Ti)'!$Z$22:$Z$421</c:f>
              <c:numCache>
                <c:formatCode>General</c:formatCode>
                <c:ptCount val="400"/>
                <c:pt idx="0">
                  <c:v>1.811277500010533</c:v>
                </c:pt>
                <c:pt idx="1">
                  <c:v>-6.7224999895643123E-3</c:v>
                </c:pt>
                <c:pt idx="2">
                  <c:v>2.2882775000105937</c:v>
                </c:pt>
                <c:pt idx="3">
                  <c:v>-1.246722499988806</c:v>
                </c:pt>
                <c:pt idx="4">
                  <c:v>1.450277500008923</c:v>
                </c:pt>
                <c:pt idx="5">
                  <c:v>0.39627750000903461</c:v>
                </c:pt>
                <c:pt idx="6">
                  <c:v>-0.48672249998915618</c:v>
                </c:pt>
                <c:pt idx="7">
                  <c:v>-1.6757224999892628</c:v>
                </c:pt>
                <c:pt idx="8">
                  <c:v>-0.56672249998968027</c:v>
                </c:pt>
                <c:pt idx="9">
                  <c:v>0.50727750000945093</c:v>
                </c:pt>
                <c:pt idx="10">
                  <c:v>0.58227750000838796</c:v>
                </c:pt>
                <c:pt idx="11">
                  <c:v>0.69327750000880428</c:v>
                </c:pt>
                <c:pt idx="12">
                  <c:v>-0.16472249998855659</c:v>
                </c:pt>
                <c:pt idx="13">
                  <c:v>-0.60372249998863481</c:v>
                </c:pt>
                <c:pt idx="14">
                  <c:v>0.48827750001123604</c:v>
                </c:pt>
                <c:pt idx="15">
                  <c:v>0.39127750001100026</c:v>
                </c:pt>
                <c:pt idx="16">
                  <c:v>0.44527750000966648</c:v>
                </c:pt>
                <c:pt idx="17">
                  <c:v>0.81327750001136678</c:v>
                </c:pt>
                <c:pt idx="18">
                  <c:v>1.5277500008181732E-2</c:v>
                </c:pt>
                <c:pt idx="19">
                  <c:v>0.29727750001029563</c:v>
                </c:pt>
                <c:pt idx="20">
                  <c:v>0.47627750000955871</c:v>
                </c:pt>
                <c:pt idx="21">
                  <c:v>0.83527750000911283</c:v>
                </c:pt>
                <c:pt idx="22">
                  <c:v>1.0272775000110812</c:v>
                </c:pt>
                <c:pt idx="23">
                  <c:v>-1.5997224999892978</c:v>
                </c:pt>
                <c:pt idx="24">
                  <c:v>1.8612775000086401</c:v>
                </c:pt>
                <c:pt idx="25">
                  <c:v>3.3422775000104821</c:v>
                </c:pt>
                <c:pt idx="26">
                  <c:v>0.13027750000915717</c:v>
                </c:pt>
                <c:pt idx="27">
                  <c:v>0.4322775000105139</c:v>
                </c:pt>
                <c:pt idx="28">
                  <c:v>0.11127750001094228</c:v>
                </c:pt>
                <c:pt idx="29">
                  <c:v>-2.115722499990369</c:v>
                </c:pt>
                <c:pt idx="30">
                  <c:v>-0.85372249998982852</c:v>
                </c:pt>
                <c:pt idx="31">
                  <c:v>3.3772775000109334</c:v>
                </c:pt>
                <c:pt idx="32">
                  <c:v>2.4152775000096938</c:v>
                </c:pt>
                <c:pt idx="33">
                  <c:v>2.5812775000098043</c:v>
                </c:pt>
                <c:pt idx="34">
                  <c:v>1.3602775000087775</c:v>
                </c:pt>
                <c:pt idx="35">
                  <c:v>6.9822775000112358</c:v>
                </c:pt>
                <c:pt idx="36">
                  <c:v>2.4622775000082697</c:v>
                </c:pt>
                <c:pt idx="37">
                  <c:v>0.23027750000892411</c:v>
                </c:pt>
                <c:pt idx="38">
                  <c:v>-0.33772249998875736</c:v>
                </c:pt>
                <c:pt idx="39">
                  <c:v>-1.5097224999891523</c:v>
                </c:pt>
                <c:pt idx="40">
                  <c:v>0.39527750001155937</c:v>
                </c:pt>
                <c:pt idx="41">
                  <c:v>2.1782775000112053</c:v>
                </c:pt>
                <c:pt idx="42">
                  <c:v>1.4612775000095723</c:v>
                </c:pt>
                <c:pt idx="43">
                  <c:v>0.23527750001051118</c:v>
                </c:pt>
                <c:pt idx="44">
                  <c:v>3.2012775000112015</c:v>
                </c:pt>
                <c:pt idx="45">
                  <c:v>2.5962775000110128</c:v>
                </c:pt>
                <c:pt idx="46">
                  <c:v>2.3782775000107392</c:v>
                </c:pt>
                <c:pt idx="47">
                  <c:v>1.608277500011468</c:v>
                </c:pt>
                <c:pt idx="48">
                  <c:v>6.1662775000108638</c:v>
                </c:pt>
                <c:pt idx="49">
                  <c:v>0.25327750001125082</c:v>
                </c:pt>
                <c:pt idx="50">
                  <c:v>1.2562775000084514</c:v>
                </c:pt>
                <c:pt idx="51">
                  <c:v>2.6432775000095887</c:v>
                </c:pt>
                <c:pt idx="52">
                  <c:v>1.7312775000100089</c:v>
                </c:pt>
                <c:pt idx="53">
                  <c:v>1.1532775000091533</c:v>
                </c:pt>
                <c:pt idx="54">
                  <c:v>1.531277500010475</c:v>
                </c:pt>
                <c:pt idx="55">
                  <c:v>2.8862775000106922</c:v>
                </c:pt>
                <c:pt idx="56">
                  <c:v>3.0222775000083857</c:v>
                </c:pt>
                <c:pt idx="57">
                  <c:v>1.4252775000116458</c:v>
                </c:pt>
                <c:pt idx="58">
                  <c:v>0.46127750000835022</c:v>
                </c:pt>
                <c:pt idx="59">
                  <c:v>4.5277500010598715E-2</c:v>
                </c:pt>
                <c:pt idx="60">
                  <c:v>0.35827750000905212</c:v>
                </c:pt>
                <c:pt idx="61">
                  <c:v>1.1972775000081981</c:v>
                </c:pt>
                <c:pt idx="62">
                  <c:v>0.57727750001035361</c:v>
                </c:pt>
                <c:pt idx="63">
                  <c:v>1.5582775000098081</c:v>
                </c:pt>
                <c:pt idx="64">
                  <c:v>1.0672775000095669</c:v>
                </c:pt>
                <c:pt idx="65">
                  <c:v>2.3462775000098191</c:v>
                </c:pt>
                <c:pt idx="66">
                  <c:v>3.9832775000085974</c:v>
                </c:pt>
                <c:pt idx="67">
                  <c:v>-0.46372249999038218</c:v>
                </c:pt>
                <c:pt idx="68">
                  <c:v>1.4872775000114302</c:v>
                </c:pt>
                <c:pt idx="69">
                  <c:v>-1.6487224999899297</c:v>
                </c:pt>
                <c:pt idx="70">
                  <c:v>-1.7507224999917526</c:v>
                </c:pt>
                <c:pt idx="71">
                  <c:v>1.3322775000084164</c:v>
                </c:pt>
                <c:pt idx="72">
                  <c:v>2.8002775000111058</c:v>
                </c:pt>
                <c:pt idx="73">
                  <c:v>-0.60172249999013161</c:v>
                </c:pt>
                <c:pt idx="74">
                  <c:v>0.63327750001107574</c:v>
                </c:pt>
                <c:pt idx="75">
                  <c:v>0.37227750000923265</c:v>
                </c:pt>
                <c:pt idx="76">
                  <c:v>2.9632775000116851</c:v>
                </c:pt>
                <c:pt idx="77">
                  <c:v>2.8822775000101331</c:v>
                </c:pt>
                <c:pt idx="78">
                  <c:v>0.64527750000920037</c:v>
                </c:pt>
                <c:pt idx="79">
                  <c:v>1.6982775000116135</c:v>
                </c:pt>
                <c:pt idx="80">
                  <c:v>0.62027750000837045</c:v>
                </c:pt>
                <c:pt idx="81">
                  <c:v>1.0272775000110812</c:v>
                </c:pt>
                <c:pt idx="82">
                  <c:v>1.1412775000110287</c:v>
                </c:pt>
                <c:pt idx="83">
                  <c:v>0.69827750001039135</c:v>
                </c:pt>
                <c:pt idx="84">
                  <c:v>1.9922775000082993</c:v>
                </c:pt>
                <c:pt idx="85">
                  <c:v>1.4162775000094996</c:v>
                </c:pt>
                <c:pt idx="86">
                  <c:v>1.8732775000103175</c:v>
                </c:pt>
                <c:pt idx="87">
                  <c:v>1.682277500009377</c:v>
                </c:pt>
                <c:pt idx="88">
                  <c:v>1.6372775000093043</c:v>
                </c:pt>
                <c:pt idx="89">
                  <c:v>1.275277500010219</c:v>
                </c:pt>
                <c:pt idx="90">
                  <c:v>1.6652775000096653</c:v>
                </c:pt>
                <c:pt idx="91">
                  <c:v>1.7462775000112174</c:v>
                </c:pt>
                <c:pt idx="92">
                  <c:v>2.5832775000083075</c:v>
                </c:pt>
                <c:pt idx="93">
                  <c:v>3.0472775000092156</c:v>
                </c:pt>
                <c:pt idx="94">
                  <c:v>4.4912775000085503</c:v>
                </c:pt>
                <c:pt idx="95">
                  <c:v>3.4382775000096899</c:v>
                </c:pt>
                <c:pt idx="96">
                  <c:v>3.1672775000082254</c:v>
                </c:pt>
                <c:pt idx="97">
                  <c:v>1.0762775000081604</c:v>
                </c:pt>
                <c:pt idx="98">
                  <c:v>2.8262775000094109</c:v>
                </c:pt>
                <c:pt idx="99">
                  <c:v>3.5372775000084289</c:v>
                </c:pt>
                <c:pt idx="100">
                  <c:v>2.1832775000092397</c:v>
                </c:pt>
                <c:pt idx="101">
                  <c:v>1.630277500009214</c:v>
                </c:pt>
                <c:pt idx="102">
                  <c:v>3.646277500010342</c:v>
                </c:pt>
                <c:pt idx="103">
                  <c:v>3.5812775000110264</c:v>
                </c:pt>
                <c:pt idx="104">
                  <c:v>2.0052775000110046</c:v>
                </c:pt>
                <c:pt idx="105">
                  <c:v>3.9932775000082188</c:v>
                </c:pt>
                <c:pt idx="106">
                  <c:v>7.4262775000093484</c:v>
                </c:pt>
                <c:pt idx="107">
                  <c:v>5.0032775000090624</c:v>
                </c:pt>
                <c:pt idx="108">
                  <c:v>6.3562775000107763</c:v>
                </c:pt>
                <c:pt idx="109">
                  <c:v>2.9102775000104941</c:v>
                </c:pt>
                <c:pt idx="110">
                  <c:v>3.3852775000084989</c:v>
                </c:pt>
                <c:pt idx="111">
                  <c:v>3.3312775000098327</c:v>
                </c:pt>
                <c:pt idx="112">
                  <c:v>4.153277500009267</c:v>
                </c:pt>
                <c:pt idx="113">
                  <c:v>4.5972775000109323</c:v>
                </c:pt>
                <c:pt idx="114">
                  <c:v>3.0362775000085662</c:v>
                </c:pt>
                <c:pt idx="115">
                  <c:v>3.6352775000096926</c:v>
                </c:pt>
                <c:pt idx="116">
                  <c:v>3.6152775000104498</c:v>
                </c:pt>
                <c:pt idx="117">
                  <c:v>8.5592775000087329</c:v>
                </c:pt>
                <c:pt idx="118">
                  <c:v>5.074277500010993</c:v>
                </c:pt>
                <c:pt idx="119">
                  <c:v>2.9372775000098272</c:v>
                </c:pt>
                <c:pt idx="120">
                  <c:v>4.356277500008332</c:v>
                </c:pt>
                <c:pt idx="121">
                  <c:v>2.0232775000081915</c:v>
                </c:pt>
                <c:pt idx="122">
                  <c:v>4.101277500009104</c:v>
                </c:pt>
                <c:pt idx="123">
                  <c:v>5.5182775000091056</c:v>
                </c:pt>
                <c:pt idx="124">
                  <c:v>3.8342775000081986</c:v>
                </c:pt>
                <c:pt idx="125">
                  <c:v>-0.34372249999137239</c:v>
                </c:pt>
                <c:pt idx="126">
                  <c:v>2.1612775000114937</c:v>
                </c:pt>
                <c:pt idx="127">
                  <c:v>6.4332775000082165</c:v>
                </c:pt>
                <c:pt idx="128">
                  <c:v>4.7232775000090044</c:v>
                </c:pt>
                <c:pt idx="129">
                  <c:v>2.8402775000095914</c:v>
                </c:pt>
                <c:pt idx="130">
                  <c:v>2.5102775000114264</c:v>
                </c:pt>
                <c:pt idx="131">
                  <c:v>2.2012775000099793</c:v>
                </c:pt>
                <c:pt idx="132">
                  <c:v>3.5632775000102868</c:v>
                </c:pt>
                <c:pt idx="133">
                  <c:v>3.0182775000113793</c:v>
                </c:pt>
                <c:pt idx="134">
                  <c:v>2.7612775000100953</c:v>
                </c:pt>
                <c:pt idx="135">
                  <c:v>2.55127750001094</c:v>
                </c:pt>
                <c:pt idx="136">
                  <c:v>2.3972775000089541</c:v>
                </c:pt>
                <c:pt idx="137">
                  <c:v>5.5692775000082406</c:v>
                </c:pt>
                <c:pt idx="138">
                  <c:v>3.9722775000115007</c:v>
                </c:pt>
                <c:pt idx="139">
                  <c:v>2.5962775000110128</c:v>
                </c:pt>
                <c:pt idx="140">
                  <c:v>2.7812775000093382</c:v>
                </c:pt>
                <c:pt idx="141">
                  <c:v>2.9182775000116123</c:v>
                </c:pt>
                <c:pt idx="142">
                  <c:v>3.0762775000106046</c:v>
                </c:pt>
                <c:pt idx="143">
                  <c:v>3.1002775000104066</c:v>
                </c:pt>
                <c:pt idx="144">
                  <c:v>3.186277500009993</c:v>
                </c:pt>
                <c:pt idx="145">
                  <c:v>3.081277500008639</c:v>
                </c:pt>
                <c:pt idx="146">
                  <c:v>2.417277500008197</c:v>
                </c:pt>
                <c:pt idx="147">
                  <c:v>5.3622775000086165</c:v>
                </c:pt>
                <c:pt idx="148">
                  <c:v>5.2692775000089398</c:v>
                </c:pt>
                <c:pt idx="149">
                  <c:v>3.4412775000092211</c:v>
                </c:pt>
                <c:pt idx="150">
                  <c:v>2.4262775000103431</c:v>
                </c:pt>
                <c:pt idx="151">
                  <c:v>2.3952775000104509</c:v>
                </c:pt>
                <c:pt idx="152">
                  <c:v>1.8652775000091992</c:v>
                </c:pt>
                <c:pt idx="153">
                  <c:v>3.6512775000083764</c:v>
                </c:pt>
                <c:pt idx="154">
                  <c:v>5.2662775000094086</c:v>
                </c:pt>
                <c:pt idx="155">
                  <c:v>2.7722775000107447</c:v>
                </c:pt>
                <c:pt idx="156">
                  <c:v>1.4082775000083814</c:v>
                </c:pt>
                <c:pt idx="157">
                  <c:v>2.4912775000096588</c:v>
                </c:pt>
                <c:pt idx="158">
                  <c:v>1.2562775000084514</c:v>
                </c:pt>
                <c:pt idx="159">
                  <c:v>1.5182775000113224</c:v>
                </c:pt>
                <c:pt idx="160">
                  <c:v>1.5162775000092665</c:v>
                </c:pt>
                <c:pt idx="161">
                  <c:v>3.2072775000102638</c:v>
                </c:pt>
                <c:pt idx="162">
                  <c:v>1.4682775000096626</c:v>
                </c:pt>
                <c:pt idx="163">
                  <c:v>2.0862775000090039</c:v>
                </c:pt>
                <c:pt idx="164">
                  <c:v>5.2132775000082177</c:v>
                </c:pt>
                <c:pt idx="165">
                  <c:v>3.5602775000107556</c:v>
                </c:pt>
                <c:pt idx="166">
                  <c:v>2.4912775000096588</c:v>
                </c:pt>
                <c:pt idx="167">
                  <c:v>1.0762775000081604</c:v>
                </c:pt>
                <c:pt idx="168">
                  <c:v>1.4312775000107081</c:v>
                </c:pt>
                <c:pt idx="169">
                  <c:v>-6.1722499989258495E-2</c:v>
                </c:pt>
                <c:pt idx="170">
                  <c:v>9.5277500008705829E-2</c:v>
                </c:pt>
                <c:pt idx="171">
                  <c:v>0.99027750000857395</c:v>
                </c:pt>
                <c:pt idx="172">
                  <c:v>1.2102775000109034</c:v>
                </c:pt>
                <c:pt idx="173">
                  <c:v>2.6432775000095887</c:v>
                </c:pt>
                <c:pt idx="174">
                  <c:v>1.5062775000096451</c:v>
                </c:pt>
                <c:pt idx="175">
                  <c:v>1.0382775000081779</c:v>
                </c:pt>
                <c:pt idx="176">
                  <c:v>0.95627750000915057</c:v>
                </c:pt>
                <c:pt idx="177">
                  <c:v>-1.8857224999884181</c:v>
                </c:pt>
                <c:pt idx="178">
                  <c:v>-0.89372249998831421</c:v>
                </c:pt>
                <c:pt idx="179">
                  <c:v>-0.90172249998943244</c:v>
                </c:pt>
                <c:pt idx="180">
                  <c:v>-2.6187224999887349</c:v>
                </c:pt>
                <c:pt idx="181">
                  <c:v>-1.9797224999891228</c:v>
                </c:pt>
                <c:pt idx="182">
                  <c:v>-3.8497224999893831</c:v>
                </c:pt>
                <c:pt idx="183">
                  <c:v>-2.8807224999916059</c:v>
                </c:pt>
                <c:pt idx="184">
                  <c:v>-14.49172249999009</c:v>
                </c:pt>
                <c:pt idx="185">
                  <c:v>-3.747722499991113</c:v>
                </c:pt>
                <c:pt idx="186">
                  <c:v>-6.4007224999897971</c:v>
                </c:pt>
                <c:pt idx="187">
                  <c:v>-7.7067224999893824</c:v>
                </c:pt>
                <c:pt idx="188">
                  <c:v>-8.0467224999907216</c:v>
                </c:pt>
                <c:pt idx="189">
                  <c:v>-10.141722499991346</c:v>
                </c:pt>
                <c:pt idx="190">
                  <c:v>-6.9607224999899131</c:v>
                </c:pt>
                <c:pt idx="191">
                  <c:v>-9.9317224999886378</c:v>
                </c:pt>
                <c:pt idx="192">
                  <c:v>-4.9977224999899761</c:v>
                </c:pt>
                <c:pt idx="193">
                  <c:v>-4.4707224999918083</c:v>
                </c:pt>
                <c:pt idx="194">
                  <c:v>-5.6487224999912655</c:v>
                </c:pt>
                <c:pt idx="195">
                  <c:v>-6.2307224999891275</c:v>
                </c:pt>
                <c:pt idx="196">
                  <c:v>-5.3647224999906484</c:v>
                </c:pt>
                <c:pt idx="197">
                  <c:v>-4.5277224999900056</c:v>
                </c:pt>
                <c:pt idx="198">
                  <c:v>-7.2047224999884918</c:v>
                </c:pt>
                <c:pt idx="199">
                  <c:v>-5.3347224999917842</c:v>
                </c:pt>
                <c:pt idx="200">
                  <c:v>-8.7557224999912364</c:v>
                </c:pt>
                <c:pt idx="201">
                  <c:v>-6.193722499990173</c:v>
                </c:pt>
                <c:pt idx="202">
                  <c:v>-4.7747224999916682</c:v>
                </c:pt>
                <c:pt idx="203">
                  <c:v>-4.9637224999905527</c:v>
                </c:pt>
                <c:pt idx="204">
                  <c:v>-5.6377224999906161</c:v>
                </c:pt>
                <c:pt idx="205">
                  <c:v>-4.0147224999884656</c:v>
                </c:pt>
                <c:pt idx="206">
                  <c:v>-6.1157224999917048</c:v>
                </c:pt>
                <c:pt idx="207">
                  <c:v>2.8472775000096817</c:v>
                </c:pt>
                <c:pt idx="208">
                  <c:v>-4.1287224999884131</c:v>
                </c:pt>
                <c:pt idx="209">
                  <c:v>-4.8637224999907858</c:v>
                </c:pt>
                <c:pt idx="210">
                  <c:v>-3.9627224999918553</c:v>
                </c:pt>
                <c:pt idx="211">
                  <c:v>-4.2857224999899302</c:v>
                </c:pt>
                <c:pt idx="212">
                  <c:v>-3.5007224999894504</c:v>
                </c:pt>
                <c:pt idx="213">
                  <c:v>-4.2707224999887217</c:v>
                </c:pt>
                <c:pt idx="214">
                  <c:v>-4.9427224999902819</c:v>
                </c:pt>
                <c:pt idx="215">
                  <c:v>-1.8007224999898597</c:v>
                </c:pt>
                <c:pt idx="216">
                  <c:v>-4.9237224999885143</c:v>
                </c:pt>
                <c:pt idx="217">
                  <c:v>-3.7907224999891298</c:v>
                </c:pt>
                <c:pt idx="218">
                  <c:v>-5.0197224999912748</c:v>
                </c:pt>
                <c:pt idx="219">
                  <c:v>-4.4277224999902387</c:v>
                </c:pt>
                <c:pt idx="220">
                  <c:v>-6.0857224999892878</c:v>
                </c:pt>
                <c:pt idx="221">
                  <c:v>-4.969722499989615</c:v>
                </c:pt>
                <c:pt idx="222">
                  <c:v>-3.6027224999912733</c:v>
                </c:pt>
                <c:pt idx="223">
                  <c:v>-3.3657224999892321</c:v>
                </c:pt>
                <c:pt idx="224">
                  <c:v>-3.5737224999898842</c:v>
                </c:pt>
                <c:pt idx="225">
                  <c:v>-2.448722499991618</c:v>
                </c:pt>
                <c:pt idx="226">
                  <c:v>-3.8377224999912585</c:v>
                </c:pt>
                <c:pt idx="227">
                  <c:v>-2.5727224999911869</c:v>
                </c:pt>
                <c:pt idx="228">
                  <c:v>-2.7007224999913149</c:v>
                </c:pt>
                <c:pt idx="229">
                  <c:v>-4.1747224999895138</c:v>
                </c:pt>
                <c:pt idx="230">
                  <c:v>-3.437722499988638</c:v>
                </c:pt>
                <c:pt idx="231">
                  <c:v>-2.244722499991525</c:v>
                </c:pt>
                <c:pt idx="232">
                  <c:v>-4.0677224999896566</c:v>
                </c:pt>
                <c:pt idx="233">
                  <c:v>-3.3607224999911978</c:v>
                </c:pt>
                <c:pt idx="234">
                  <c:v>-1.9907224999897721</c:v>
                </c:pt>
                <c:pt idx="235">
                  <c:v>-3.7047224999895434</c:v>
                </c:pt>
                <c:pt idx="236">
                  <c:v>-3.5037224999889816</c:v>
                </c:pt>
                <c:pt idx="237">
                  <c:v>-3.7527224999891473</c:v>
                </c:pt>
                <c:pt idx="238">
                  <c:v>-2.7287224999916759</c:v>
                </c:pt>
                <c:pt idx="239">
                  <c:v>-1.6387224999903083</c:v>
                </c:pt>
                <c:pt idx="240">
                  <c:v>-1.7557224999897869</c:v>
                </c:pt>
                <c:pt idx="241">
                  <c:v>-2.3207224999914899</c:v>
                </c:pt>
                <c:pt idx="242">
                  <c:v>-3.0207224999898585</c:v>
                </c:pt>
                <c:pt idx="243">
                  <c:v>-4.2097224999899652</c:v>
                </c:pt>
                <c:pt idx="244">
                  <c:v>-1.5957224999887387</c:v>
                </c:pt>
                <c:pt idx="245">
                  <c:v>-1.4957224999889718</c:v>
                </c:pt>
                <c:pt idx="246">
                  <c:v>-1.708722499991211</c:v>
                </c:pt>
                <c:pt idx="247">
                  <c:v>-2.5137224999909336</c:v>
                </c:pt>
                <c:pt idx="248">
                  <c:v>-2.9677224999886676</c:v>
                </c:pt>
                <c:pt idx="249">
                  <c:v>-1.1177224999912028</c:v>
                </c:pt>
                <c:pt idx="250">
                  <c:v>-2.575722499990718</c:v>
                </c:pt>
                <c:pt idx="251">
                  <c:v>-0.75172249999155838</c:v>
                </c:pt>
                <c:pt idx="252">
                  <c:v>-2.7107224999909363</c:v>
                </c:pt>
                <c:pt idx="253">
                  <c:v>-0.34772249998837879</c:v>
                </c:pt>
                <c:pt idx="254">
                  <c:v>-0.77672249998883558</c:v>
                </c:pt>
                <c:pt idx="255">
                  <c:v>-1.8137224999890122</c:v>
                </c:pt>
                <c:pt idx="256">
                  <c:v>-0.13972249999127939</c:v>
                </c:pt>
                <c:pt idx="257">
                  <c:v>-2.4687224999908608</c:v>
                </c:pt>
                <c:pt idx="258">
                  <c:v>-1.6257224999911557</c:v>
                </c:pt>
                <c:pt idx="259">
                  <c:v>-4.533722499989068</c:v>
                </c:pt>
                <c:pt idx="260">
                  <c:v>-3.6207224999884602</c:v>
                </c:pt>
                <c:pt idx="261">
                  <c:v>-2.1077224999892508</c:v>
                </c:pt>
                <c:pt idx="262">
                  <c:v>-4.0757224999907748</c:v>
                </c:pt>
                <c:pt idx="263">
                  <c:v>-3.2497224999907814</c:v>
                </c:pt>
                <c:pt idx="264">
                  <c:v>-2.5827224999908083</c:v>
                </c:pt>
                <c:pt idx="265">
                  <c:v>-3.367722499991288</c:v>
                </c:pt>
                <c:pt idx="266">
                  <c:v>-2.2697224999888022</c:v>
                </c:pt>
                <c:pt idx="267">
                  <c:v>-2.2747224999903892</c:v>
                </c:pt>
                <c:pt idx="268">
                  <c:v>-1.2367224999891846</c:v>
                </c:pt>
                <c:pt idx="269">
                  <c:v>-1.0027224999902273</c:v>
                </c:pt>
                <c:pt idx="270">
                  <c:v>-0.6187224999898433</c:v>
                </c:pt>
                <c:pt idx="271">
                  <c:v>-2.8337224999894772</c:v>
                </c:pt>
                <c:pt idx="272">
                  <c:v>-2.9027224999893519</c:v>
                </c:pt>
                <c:pt idx="273">
                  <c:v>-2.4827224999910413</c:v>
                </c:pt>
                <c:pt idx="274">
                  <c:v>-0.70172249998989855</c:v>
                </c:pt>
                <c:pt idx="275">
                  <c:v>-0.75372249999006158</c:v>
                </c:pt>
                <c:pt idx="276">
                  <c:v>0.64527750000920037</c:v>
                </c:pt>
                <c:pt idx="277">
                  <c:v>-1.2387224999912405</c:v>
                </c:pt>
                <c:pt idx="278">
                  <c:v>-2.3287224999890554</c:v>
                </c:pt>
                <c:pt idx="279">
                  <c:v>1.4622775000106003</c:v>
                </c:pt>
                <c:pt idx="280">
                  <c:v>-0.81372249999134283</c:v>
                </c:pt>
                <c:pt idx="281">
                  <c:v>-2.5447224999908258</c:v>
                </c:pt>
                <c:pt idx="282">
                  <c:v>-2.3287224999890554</c:v>
                </c:pt>
                <c:pt idx="283">
                  <c:v>-2.2247224999887294</c:v>
                </c:pt>
                <c:pt idx="284">
                  <c:v>5.5277500010220137E-2</c:v>
                </c:pt>
                <c:pt idx="285">
                  <c:v>-1.9547224999918456</c:v>
                </c:pt>
                <c:pt idx="286">
                  <c:v>-1.9627224999894111</c:v>
                </c:pt>
                <c:pt idx="287">
                  <c:v>-3.1457224999904554</c:v>
                </c:pt>
                <c:pt idx="288">
                  <c:v>-2.6007224999915479</c:v>
                </c:pt>
                <c:pt idx="289">
                  <c:v>-0.61972249999087126</c:v>
                </c:pt>
                <c:pt idx="290">
                  <c:v>2.3222775000100171</c:v>
                </c:pt>
                <c:pt idx="291">
                  <c:v>0.50027750000936066</c:v>
                </c:pt>
                <c:pt idx="292">
                  <c:v>-2.0437224999909631</c:v>
                </c:pt>
                <c:pt idx="293">
                  <c:v>-4.1427224999885937</c:v>
                </c:pt>
                <c:pt idx="294">
                  <c:v>-2.2707224999898301</c:v>
                </c:pt>
                <c:pt idx="295">
                  <c:v>-1.3177224999907367</c:v>
                </c:pt>
                <c:pt idx="296">
                  <c:v>-2.114722499989341</c:v>
                </c:pt>
                <c:pt idx="297">
                  <c:v>-1.9807224999901507</c:v>
                </c:pt>
                <c:pt idx="298">
                  <c:v>0.32527750001065669</c:v>
                </c:pt>
                <c:pt idx="299">
                  <c:v>-1.958722499988852</c:v>
                </c:pt>
                <c:pt idx="300">
                  <c:v>2.1352775000096358</c:v>
                </c:pt>
                <c:pt idx="301">
                  <c:v>1.4662775000111594</c:v>
                </c:pt>
                <c:pt idx="302">
                  <c:v>0.81627750001089794</c:v>
                </c:pt>
                <c:pt idx="303">
                  <c:v>-0.51272249999101405</c:v>
                </c:pt>
                <c:pt idx="304">
                  <c:v>-0.55672249999005885</c:v>
                </c:pt>
                <c:pt idx="305">
                  <c:v>-0.6417224999886173</c:v>
                </c:pt>
                <c:pt idx="306">
                  <c:v>-1.4887224999888815</c:v>
                </c:pt>
                <c:pt idx="307">
                  <c:v>-0.87172249999056817</c:v>
                </c:pt>
                <c:pt idx="308">
                  <c:v>-2.1877224999897749</c:v>
                </c:pt>
                <c:pt idx="309">
                  <c:v>-0.79772249998910638</c:v>
                </c:pt>
                <c:pt idx="310">
                  <c:v>-1.5747224999884679</c:v>
                </c:pt>
                <c:pt idx="311">
                  <c:v>-1.8957224999915923</c:v>
                </c:pt>
                <c:pt idx="312">
                  <c:v>-1.3537224999886632</c:v>
                </c:pt>
                <c:pt idx="313">
                  <c:v>-2.2707224999898301</c:v>
                </c:pt>
                <c:pt idx="314">
                  <c:v>2.6277500008831112E-2</c:v>
                </c:pt>
                <c:pt idx="315">
                  <c:v>-8.3722499990557253E-2</c:v>
                </c:pt>
                <c:pt idx="316">
                  <c:v>-2.0377224999883481</c:v>
                </c:pt>
                <c:pt idx="317">
                  <c:v>0.74727750001102322</c:v>
                </c:pt>
                <c:pt idx="318">
                  <c:v>-0.25772249999178598</c:v>
                </c:pt>
                <c:pt idx="319">
                  <c:v>3.390277500010086</c:v>
                </c:pt>
                <c:pt idx="320">
                  <c:v>1.6712775000087277</c:v>
                </c:pt>
                <c:pt idx="321">
                  <c:v>-2.2487224999885314</c:v>
                </c:pt>
                <c:pt idx="322">
                  <c:v>-0.90372249999148835</c:v>
                </c:pt>
                <c:pt idx="323">
                  <c:v>-1.6207224999895686</c:v>
                </c:pt>
                <c:pt idx="324">
                  <c:v>0.93827750000841093</c:v>
                </c:pt>
                <c:pt idx="325">
                  <c:v>1.0672775000095669</c:v>
                </c:pt>
                <c:pt idx="326">
                  <c:v>-8.9722499989619564E-2</c:v>
                </c:pt>
                <c:pt idx="327">
                  <c:v>-2.1722499990772803E-2</c:v>
                </c:pt>
                <c:pt idx="328">
                  <c:v>1.0062775000108104</c:v>
                </c:pt>
                <c:pt idx="329">
                  <c:v>1.6972775000105855</c:v>
                </c:pt>
                <c:pt idx="330">
                  <c:v>0.50627750000842298</c:v>
                </c:pt>
                <c:pt idx="331">
                  <c:v>-0.95672249998912662</c:v>
                </c:pt>
                <c:pt idx="332">
                  <c:v>-0.89172249998981101</c:v>
                </c:pt>
                <c:pt idx="333">
                  <c:v>-0.58472249999041992</c:v>
                </c:pt>
                <c:pt idx="334">
                  <c:v>-1.3067224999900873</c:v>
                </c:pt>
                <c:pt idx="335">
                  <c:v>-0.30872249999092105</c:v>
                </c:pt>
                <c:pt idx="336">
                  <c:v>-3.0477224999891916</c:v>
                </c:pt>
                <c:pt idx="337">
                  <c:v>6.7277500008344759E-2</c:v>
                </c:pt>
                <c:pt idx="338">
                  <c:v>-0.13872249999025144</c:v>
                </c:pt>
                <c:pt idx="339">
                  <c:v>0.40227750001164964</c:v>
                </c:pt>
                <c:pt idx="340">
                  <c:v>0.91727750000814012</c:v>
                </c:pt>
                <c:pt idx="341">
                  <c:v>1.2052775000093163</c:v>
                </c:pt>
                <c:pt idx="342">
                  <c:v>0.85827750001143954</c:v>
                </c:pt>
                <c:pt idx="343">
                  <c:v>1.1352775000084137</c:v>
                </c:pt>
                <c:pt idx="344">
                  <c:v>-6.7224999895643123E-3</c:v>
                </c:pt>
                <c:pt idx="345">
                  <c:v>1.2902775000114275</c:v>
                </c:pt>
                <c:pt idx="346">
                  <c:v>0.35627750001054892</c:v>
                </c:pt>
                <c:pt idx="347">
                  <c:v>2.3662775000090619</c:v>
                </c:pt>
                <c:pt idx="348">
                  <c:v>1.0152775000094039</c:v>
                </c:pt>
                <c:pt idx="349">
                  <c:v>-1.0637224999889838</c:v>
                </c:pt>
                <c:pt idx="350">
                  <c:v>0.62827750000948868</c:v>
                </c:pt>
                <c:pt idx="351">
                  <c:v>0.77227750000830042</c:v>
                </c:pt>
                <c:pt idx="352">
                  <c:v>0.24127750000957349</c:v>
                </c:pt>
                <c:pt idx="353">
                  <c:v>9.5277500008705829E-2</c:v>
                </c:pt>
                <c:pt idx="354">
                  <c:v>-0.13272249999118912</c:v>
                </c:pt>
                <c:pt idx="355">
                  <c:v>0.81627750001089794</c:v>
                </c:pt>
                <c:pt idx="356">
                  <c:v>0.7032775000084257</c:v>
                </c:pt>
                <c:pt idx="357">
                  <c:v>-0.227722499989369</c:v>
                </c:pt>
                <c:pt idx="358">
                  <c:v>-0.30872249999092105</c:v>
                </c:pt>
                <c:pt idx="359">
                  <c:v>0.93827750000841093</c:v>
                </c:pt>
                <c:pt idx="360">
                  <c:v>0.39127750001100026</c:v>
                </c:pt>
                <c:pt idx="361">
                  <c:v>0.34027750000831247</c:v>
                </c:pt>
                <c:pt idx="362">
                  <c:v>0.33127750000971901</c:v>
                </c:pt>
                <c:pt idx="363">
                  <c:v>0.36827750000867354</c:v>
                </c:pt>
                <c:pt idx="364">
                  <c:v>-0.62172249998937446</c:v>
                </c:pt>
                <c:pt idx="365">
                  <c:v>1.1572775000097124</c:v>
                </c:pt>
                <c:pt idx="366">
                  <c:v>0.49627750000880155</c:v>
                </c:pt>
                <c:pt idx="367">
                  <c:v>-1.0027224999902273</c:v>
                </c:pt>
                <c:pt idx="368">
                  <c:v>0.54027750001139907</c:v>
                </c:pt>
                <c:pt idx="369">
                  <c:v>0.51827750001010031</c:v>
                </c:pt>
                <c:pt idx="370">
                  <c:v>0.6822775000081549</c:v>
                </c:pt>
                <c:pt idx="371">
                  <c:v>-0.4297224999909588</c:v>
                </c:pt>
                <c:pt idx="372">
                  <c:v>0.66327750000994001</c:v>
                </c:pt>
                <c:pt idx="373">
                  <c:v>0.33627750001130607</c:v>
                </c:pt>
                <c:pt idx="374">
                  <c:v>-0.25172249998917096</c:v>
                </c:pt>
                <c:pt idx="375">
                  <c:v>0.97827750001044933</c:v>
                </c:pt>
                <c:pt idx="376">
                  <c:v>2.3672775000100899</c:v>
                </c:pt>
                <c:pt idx="377">
                  <c:v>1.9762775000096156</c:v>
                </c:pt>
                <c:pt idx="378">
                  <c:v>1.8672775000112551</c:v>
                </c:pt>
                <c:pt idx="379">
                  <c:v>0.75227750000905758</c:v>
                </c:pt>
                <c:pt idx="380">
                  <c:v>1.0672775000095669</c:v>
                </c:pt>
                <c:pt idx="381">
                  <c:v>0.42027750000883657</c:v>
                </c:pt>
                <c:pt idx="382">
                  <c:v>0.44127750000910737</c:v>
                </c:pt>
                <c:pt idx="383">
                  <c:v>1.5212775000108536</c:v>
                </c:pt>
                <c:pt idx="384">
                  <c:v>0.15227750001045592</c:v>
                </c:pt>
                <c:pt idx="385">
                  <c:v>-9.4722499991206632E-2</c:v>
                </c:pt>
                <c:pt idx="386">
                  <c:v>2.4502775000101451</c:v>
                </c:pt>
                <c:pt idx="387">
                  <c:v>2.3052775000103054</c:v>
                </c:pt>
                <c:pt idx="388">
                  <c:v>2.650277500009679</c:v>
                </c:pt>
                <c:pt idx="389">
                  <c:v>5.8277500009751293E-2</c:v>
                </c:pt>
                <c:pt idx="390">
                  <c:v>1.6277500009209689E-2</c:v>
                </c:pt>
                <c:pt idx="391">
                  <c:v>1.1782775000099832</c:v>
                </c:pt>
                <c:pt idx="392">
                  <c:v>-1.9007224999896266</c:v>
                </c:pt>
                <c:pt idx="393">
                  <c:v>1.0562775000089175</c:v>
                </c:pt>
                <c:pt idx="394">
                  <c:v>0.36627750001017034</c:v>
                </c:pt>
                <c:pt idx="395">
                  <c:v>0.79627750001165509</c:v>
                </c:pt>
                <c:pt idx="396">
                  <c:v>1.4612775000095723</c:v>
                </c:pt>
                <c:pt idx="397">
                  <c:v>0.89327750000833817</c:v>
                </c:pt>
                <c:pt idx="398">
                  <c:v>-0.15672249999099108</c:v>
                </c:pt>
                <c:pt idx="399">
                  <c:v>1.6812775000083491</c:v>
                </c:pt>
              </c:numCache>
            </c:numRef>
          </c:yVal>
          <c:smooth val="0"/>
        </c:ser>
        <c:ser>
          <c:idx val="4"/>
          <c:order val="4"/>
          <c:tx>
            <c:v>real4</c:v>
          </c:tx>
          <c:spPr>
            <a:ln w="12700"/>
          </c:spPr>
          <c:marker>
            <c:symbol val="none"/>
          </c:marker>
          <c:yVal>
            <c:numRef>
              <c:f>'Result (Al-Ti)'!$AA$22:$AA$421</c:f>
              <c:numCache>
                <c:formatCode>General</c:formatCode>
                <c:ptCount val="400"/>
                <c:pt idx="0">
                  <c:v>0.98388499999302326</c:v>
                </c:pt>
                <c:pt idx="1">
                  <c:v>-1.3701150000073881</c:v>
                </c:pt>
                <c:pt idx="2">
                  <c:v>-3.1851150000079542</c:v>
                </c:pt>
                <c:pt idx="3">
                  <c:v>-1.1115000006611808E-2</c:v>
                </c:pt>
                <c:pt idx="4">
                  <c:v>1.3518849999911708</c:v>
                </c:pt>
                <c:pt idx="5">
                  <c:v>2.5798849999922879</c:v>
                </c:pt>
                <c:pt idx="6">
                  <c:v>-0.11611500000796582</c:v>
                </c:pt>
                <c:pt idx="7">
                  <c:v>0.13388499999322789</c:v>
                </c:pt>
                <c:pt idx="8">
                  <c:v>2.7758849999912627</c:v>
                </c:pt>
                <c:pt idx="9">
                  <c:v>0.15588499999097394</c:v>
                </c:pt>
                <c:pt idx="10">
                  <c:v>-4.3621150000063835</c:v>
                </c:pt>
                <c:pt idx="11">
                  <c:v>0.3208849999936092</c:v>
                </c:pt>
                <c:pt idx="12">
                  <c:v>0.92188499999323881</c:v>
                </c:pt>
                <c:pt idx="13">
                  <c:v>0.72188499999370492</c:v>
                </c:pt>
                <c:pt idx="14">
                  <c:v>0.78688499999302053</c:v>
                </c:pt>
                <c:pt idx="15">
                  <c:v>1.6948849999920412</c:v>
                </c:pt>
                <c:pt idx="16">
                  <c:v>0.80488499999376018</c:v>
                </c:pt>
                <c:pt idx="17">
                  <c:v>0.12888499999164083</c:v>
                </c:pt>
                <c:pt idx="18">
                  <c:v>0.11988499999304736</c:v>
                </c:pt>
                <c:pt idx="19">
                  <c:v>0.5498849999909794</c:v>
                </c:pt>
                <c:pt idx="20">
                  <c:v>0.83088499999206533</c:v>
                </c:pt>
                <c:pt idx="21">
                  <c:v>0.37888499999283454</c:v>
                </c:pt>
                <c:pt idx="22">
                  <c:v>-0.22111500000931983</c:v>
                </c:pt>
                <c:pt idx="23">
                  <c:v>-1.2161150000089549</c:v>
                </c:pt>
                <c:pt idx="24">
                  <c:v>2.5358849999932431</c:v>
                </c:pt>
                <c:pt idx="25">
                  <c:v>2.6748849999904678</c:v>
                </c:pt>
                <c:pt idx="26">
                  <c:v>1.3618849999907923</c:v>
                </c:pt>
                <c:pt idx="27">
                  <c:v>0.72188499999370492</c:v>
                </c:pt>
                <c:pt idx="28">
                  <c:v>1.1638849999933143</c:v>
                </c:pt>
                <c:pt idx="29">
                  <c:v>3.7148849999937283</c:v>
                </c:pt>
                <c:pt idx="30">
                  <c:v>2.4648849999913125</c:v>
                </c:pt>
                <c:pt idx="31">
                  <c:v>0.97588499999190503</c:v>
                </c:pt>
                <c:pt idx="32">
                  <c:v>0.31788499999052533</c:v>
                </c:pt>
                <c:pt idx="33">
                  <c:v>0.41988499999234818</c:v>
                </c:pt>
                <c:pt idx="34">
                  <c:v>1.0138849999918875</c:v>
                </c:pt>
                <c:pt idx="35">
                  <c:v>1.5108849999911911</c:v>
                </c:pt>
                <c:pt idx="36">
                  <c:v>2.4138849999921774</c:v>
                </c:pt>
                <c:pt idx="37">
                  <c:v>1.5898849999906872</c:v>
                </c:pt>
                <c:pt idx="38">
                  <c:v>2.8988849999933564</c:v>
                </c:pt>
                <c:pt idx="39">
                  <c:v>3.4488849999938509</c:v>
                </c:pt>
                <c:pt idx="40">
                  <c:v>2.8758849999910296</c:v>
                </c:pt>
                <c:pt idx="41">
                  <c:v>0.90588499999100236</c:v>
                </c:pt>
                <c:pt idx="42">
                  <c:v>0.56588499999321584</c:v>
                </c:pt>
                <c:pt idx="43">
                  <c:v>0.68488499999119767</c:v>
                </c:pt>
                <c:pt idx="44">
                  <c:v>0.6318849999935594</c:v>
                </c:pt>
                <c:pt idx="45">
                  <c:v>1.0398849999937454</c:v>
                </c:pt>
                <c:pt idx="46">
                  <c:v>1.7808849999916276</c:v>
                </c:pt>
                <c:pt idx="47">
                  <c:v>1.4808849999923268</c:v>
                </c:pt>
                <c:pt idx="48">
                  <c:v>1.8038849999904016</c:v>
                </c:pt>
                <c:pt idx="49">
                  <c:v>3.9948849999937863</c:v>
                </c:pt>
                <c:pt idx="50">
                  <c:v>1.6138849999904892</c:v>
                </c:pt>
                <c:pt idx="51">
                  <c:v>1.8658849999937388</c:v>
                </c:pt>
                <c:pt idx="52">
                  <c:v>1.1498849999931338</c:v>
                </c:pt>
                <c:pt idx="53">
                  <c:v>1.2318849999921611</c:v>
                </c:pt>
                <c:pt idx="54">
                  <c:v>7.9884999991008954E-2</c:v>
                </c:pt>
                <c:pt idx="55">
                  <c:v>3.371884999992858</c:v>
                </c:pt>
                <c:pt idx="56">
                  <c:v>2.478884999991493</c:v>
                </c:pt>
                <c:pt idx="57">
                  <c:v>2.6818849999905581</c:v>
                </c:pt>
                <c:pt idx="58">
                  <c:v>2.1308849999925883</c:v>
                </c:pt>
                <c:pt idx="59">
                  <c:v>2.5608849999905203</c:v>
                </c:pt>
                <c:pt idx="60">
                  <c:v>3.854884999991981</c:v>
                </c:pt>
                <c:pt idx="61">
                  <c:v>3.5198849999922288</c:v>
                </c:pt>
                <c:pt idx="62">
                  <c:v>2.57888499999126</c:v>
                </c:pt>
                <c:pt idx="63">
                  <c:v>1.2108849999918903</c:v>
                </c:pt>
                <c:pt idx="64">
                  <c:v>0.21288499999272403</c:v>
                </c:pt>
                <c:pt idx="65">
                  <c:v>2.3468849999908059</c:v>
                </c:pt>
                <c:pt idx="66">
                  <c:v>2.7918849999934992</c:v>
                </c:pt>
                <c:pt idx="67">
                  <c:v>2.5248849999925937</c:v>
                </c:pt>
                <c:pt idx="68">
                  <c:v>1.1368849999904285</c:v>
                </c:pt>
                <c:pt idx="69">
                  <c:v>2.1458849999937968</c:v>
                </c:pt>
                <c:pt idx="70">
                  <c:v>2.8998849999908316</c:v>
                </c:pt>
                <c:pt idx="71">
                  <c:v>3.4838849999907495</c:v>
                </c:pt>
                <c:pt idx="72">
                  <c:v>2.3108849999928793</c:v>
                </c:pt>
                <c:pt idx="73">
                  <c:v>1.9888849999922797</c:v>
                </c:pt>
                <c:pt idx="74">
                  <c:v>1.2748849999937306</c:v>
                </c:pt>
                <c:pt idx="75">
                  <c:v>1.0348849999921583</c:v>
                </c:pt>
                <c:pt idx="76">
                  <c:v>2.4258849999938548</c:v>
                </c:pt>
                <c:pt idx="77">
                  <c:v>2.379884999992754</c:v>
                </c:pt>
                <c:pt idx="78">
                  <c:v>2.3858849999918164</c:v>
                </c:pt>
                <c:pt idx="79">
                  <c:v>2.2118849999905876</c:v>
                </c:pt>
                <c:pt idx="80">
                  <c:v>3.2738849999915942</c:v>
                </c:pt>
                <c:pt idx="81">
                  <c:v>2.8748849999935544</c:v>
                </c:pt>
                <c:pt idx="82">
                  <c:v>4.7668849999915608</c:v>
                </c:pt>
                <c:pt idx="83">
                  <c:v>1.6048849999918957</c:v>
                </c:pt>
                <c:pt idx="84">
                  <c:v>1.9058849999922245</c:v>
                </c:pt>
                <c:pt idx="85">
                  <c:v>2.095884999992137</c:v>
                </c:pt>
                <c:pt idx="86">
                  <c:v>3.3138849999936326</c:v>
                </c:pt>
                <c:pt idx="87">
                  <c:v>3.3798849999904235</c:v>
                </c:pt>
                <c:pt idx="88">
                  <c:v>2.3788849999917261</c:v>
                </c:pt>
                <c:pt idx="89">
                  <c:v>2.2048849999904974</c:v>
                </c:pt>
                <c:pt idx="90">
                  <c:v>3.4338849999926424</c:v>
                </c:pt>
                <c:pt idx="91">
                  <c:v>1.3508849999936956</c:v>
                </c:pt>
                <c:pt idx="92">
                  <c:v>1.966884999990981</c:v>
                </c:pt>
                <c:pt idx="93">
                  <c:v>1.9658849999935057</c:v>
                </c:pt>
                <c:pt idx="94">
                  <c:v>1.9548849999928564</c:v>
                </c:pt>
                <c:pt idx="95">
                  <c:v>2.6508849999906658</c:v>
                </c:pt>
                <c:pt idx="96">
                  <c:v>3.9558849999927759</c:v>
                </c:pt>
                <c:pt idx="97">
                  <c:v>4.8158849999921927</c:v>
                </c:pt>
                <c:pt idx="98">
                  <c:v>4.926884999992609</c:v>
                </c:pt>
                <c:pt idx="99">
                  <c:v>2.7658849999916413</c:v>
                </c:pt>
                <c:pt idx="100">
                  <c:v>2.3938849999929346</c:v>
                </c:pt>
                <c:pt idx="101">
                  <c:v>5.101884999991313</c:v>
                </c:pt>
                <c:pt idx="102">
                  <c:v>4.2538849999935735</c:v>
                </c:pt>
                <c:pt idx="103">
                  <c:v>1.0558849999924291</c:v>
                </c:pt>
                <c:pt idx="104">
                  <c:v>1.1468849999936026</c:v>
                </c:pt>
                <c:pt idx="105">
                  <c:v>1.5668849999919132</c:v>
                </c:pt>
                <c:pt idx="106">
                  <c:v>3.905884999991116</c:v>
                </c:pt>
                <c:pt idx="107">
                  <c:v>3.6288849999905892</c:v>
                </c:pt>
                <c:pt idx="108">
                  <c:v>1.943884999992207</c:v>
                </c:pt>
                <c:pt idx="109">
                  <c:v>2.2818849999914903</c:v>
                </c:pt>
                <c:pt idx="110">
                  <c:v>2.3018849999907331</c:v>
                </c:pt>
                <c:pt idx="111">
                  <c:v>3.1458849999914662</c:v>
                </c:pt>
                <c:pt idx="112">
                  <c:v>2.3218849999935287</c:v>
                </c:pt>
                <c:pt idx="113">
                  <c:v>3.3148849999911079</c:v>
                </c:pt>
                <c:pt idx="114">
                  <c:v>2.4018849999905001</c:v>
                </c:pt>
                <c:pt idx="115">
                  <c:v>2.7018849999933536</c:v>
                </c:pt>
                <c:pt idx="116">
                  <c:v>3.6608849999915094</c:v>
                </c:pt>
                <c:pt idx="117">
                  <c:v>-3.2551150000088569</c:v>
                </c:pt>
                <c:pt idx="118">
                  <c:v>3.4368849999921736</c:v>
                </c:pt>
                <c:pt idx="119">
                  <c:v>0.67888499999213536</c:v>
                </c:pt>
                <c:pt idx="120">
                  <c:v>4.3118849999927988</c:v>
                </c:pt>
                <c:pt idx="121">
                  <c:v>2.304884999993817</c:v>
                </c:pt>
                <c:pt idx="122">
                  <c:v>3.6158849999914366</c:v>
                </c:pt>
                <c:pt idx="123">
                  <c:v>4.0358849999933</c:v>
                </c:pt>
                <c:pt idx="124">
                  <c:v>3.5248849999938159</c:v>
                </c:pt>
                <c:pt idx="125">
                  <c:v>3.5368849999919405</c:v>
                </c:pt>
                <c:pt idx="126">
                  <c:v>4.4088849999930346</c:v>
                </c:pt>
                <c:pt idx="127">
                  <c:v>3.7618849999923043</c:v>
                </c:pt>
                <c:pt idx="128">
                  <c:v>3.0268849999934844</c:v>
                </c:pt>
                <c:pt idx="129">
                  <c:v>3.241884999990674</c:v>
                </c:pt>
                <c:pt idx="130">
                  <c:v>3.1568849999921156</c:v>
                </c:pt>
                <c:pt idx="131">
                  <c:v>3.0308849999904908</c:v>
                </c:pt>
                <c:pt idx="132">
                  <c:v>3.8108849999929362</c:v>
                </c:pt>
                <c:pt idx="133">
                  <c:v>3.755884999993242</c:v>
                </c:pt>
                <c:pt idx="134">
                  <c:v>4.6388849999914328</c:v>
                </c:pt>
                <c:pt idx="135">
                  <c:v>3.2098849999933066</c:v>
                </c:pt>
                <c:pt idx="136">
                  <c:v>3.038884999991609</c:v>
                </c:pt>
                <c:pt idx="137">
                  <c:v>3.2248849999909623</c:v>
                </c:pt>
                <c:pt idx="138">
                  <c:v>3.4138849999933996</c:v>
                </c:pt>
                <c:pt idx="139">
                  <c:v>2.8918849999932661</c:v>
                </c:pt>
                <c:pt idx="140">
                  <c:v>2.8438849999936622</c:v>
                </c:pt>
                <c:pt idx="141">
                  <c:v>3.0938849999913032</c:v>
                </c:pt>
                <c:pt idx="142">
                  <c:v>4.3558849999918436</c:v>
                </c:pt>
                <c:pt idx="143">
                  <c:v>4.2198849999905974</c:v>
                </c:pt>
                <c:pt idx="144">
                  <c:v>3.9048849999936408</c:v>
                </c:pt>
                <c:pt idx="145">
                  <c:v>3.1398849999924039</c:v>
                </c:pt>
                <c:pt idx="146">
                  <c:v>3.9388849999930642</c:v>
                </c:pt>
                <c:pt idx="147">
                  <c:v>4.2048849999929416</c:v>
                </c:pt>
                <c:pt idx="148">
                  <c:v>4.4018849999929444</c:v>
                </c:pt>
                <c:pt idx="149">
                  <c:v>3.3168849999931638</c:v>
                </c:pt>
                <c:pt idx="150">
                  <c:v>2.7008849999923257</c:v>
                </c:pt>
                <c:pt idx="151">
                  <c:v>3.6118849999908775</c:v>
                </c:pt>
                <c:pt idx="152">
                  <c:v>0.14488499999387727</c:v>
                </c:pt>
                <c:pt idx="153">
                  <c:v>3.5438849999920308</c:v>
                </c:pt>
                <c:pt idx="154">
                  <c:v>3.2848849999922436</c:v>
                </c:pt>
                <c:pt idx="155">
                  <c:v>2.479884999992521</c:v>
                </c:pt>
                <c:pt idx="156">
                  <c:v>1.7608849999923848</c:v>
                </c:pt>
                <c:pt idx="157">
                  <c:v>2.2788849999919591</c:v>
                </c:pt>
                <c:pt idx="158">
                  <c:v>2.2018849999909662</c:v>
                </c:pt>
                <c:pt idx="159">
                  <c:v>3.0138849999907791</c:v>
                </c:pt>
                <c:pt idx="160">
                  <c:v>3.4308849999931113</c:v>
                </c:pt>
                <c:pt idx="161">
                  <c:v>3.2348849999905838</c:v>
                </c:pt>
                <c:pt idx="162">
                  <c:v>2.608884999993677</c:v>
                </c:pt>
                <c:pt idx="163">
                  <c:v>2.4968849999922327</c:v>
                </c:pt>
                <c:pt idx="164">
                  <c:v>2.7048849999928848</c:v>
                </c:pt>
                <c:pt idx="165">
                  <c:v>1.7208849999903464</c:v>
                </c:pt>
                <c:pt idx="166">
                  <c:v>2.3568849999904273</c:v>
                </c:pt>
                <c:pt idx="167">
                  <c:v>2.3338849999916533</c:v>
                </c:pt>
                <c:pt idx="168">
                  <c:v>1.640884999993375</c:v>
                </c:pt>
                <c:pt idx="169">
                  <c:v>3.2458849999912331</c:v>
                </c:pt>
                <c:pt idx="170">
                  <c:v>0.88988499999231863</c:v>
                </c:pt>
                <c:pt idx="171">
                  <c:v>0.85988499999345436</c:v>
                </c:pt>
                <c:pt idx="172">
                  <c:v>-0.42111500000885371</c:v>
                </c:pt>
                <c:pt idx="173">
                  <c:v>0.63088499999253145</c:v>
                </c:pt>
                <c:pt idx="174">
                  <c:v>0.96088499999069654</c:v>
                </c:pt>
                <c:pt idx="175">
                  <c:v>1.1318849999923941</c:v>
                </c:pt>
                <c:pt idx="176">
                  <c:v>1.7888849999927459</c:v>
                </c:pt>
                <c:pt idx="177">
                  <c:v>1.3658849999913514</c:v>
                </c:pt>
                <c:pt idx="178">
                  <c:v>-0.22111500000931983</c:v>
                </c:pt>
                <c:pt idx="179">
                  <c:v>-0.1061150000083444</c:v>
                </c:pt>
                <c:pt idx="180">
                  <c:v>2.3884999993839529E-2</c:v>
                </c:pt>
                <c:pt idx="181">
                  <c:v>-0.68011500000864089</c:v>
                </c:pt>
                <c:pt idx="182">
                  <c:v>1.360884999993317</c:v>
                </c:pt>
                <c:pt idx="183">
                  <c:v>2.9088849999929778</c:v>
                </c:pt>
                <c:pt idx="184">
                  <c:v>-2.3961150000069154</c:v>
                </c:pt>
                <c:pt idx="185">
                  <c:v>-1.8121150000069974</c:v>
                </c:pt>
                <c:pt idx="186">
                  <c:v>-2.4621150000072589</c:v>
                </c:pt>
                <c:pt idx="187">
                  <c:v>-4.4461150000074667</c:v>
                </c:pt>
                <c:pt idx="188">
                  <c:v>-5.245115000008127</c:v>
                </c:pt>
                <c:pt idx="189">
                  <c:v>-3.2491150000062419</c:v>
                </c:pt>
                <c:pt idx="190">
                  <c:v>-1.2051150000083055</c:v>
                </c:pt>
                <c:pt idx="191">
                  <c:v>-3.9291150000089203</c:v>
                </c:pt>
                <c:pt idx="192">
                  <c:v>-4.4861150000095051</c:v>
                </c:pt>
                <c:pt idx="193">
                  <c:v>-4.990115000008899</c:v>
                </c:pt>
                <c:pt idx="194">
                  <c:v>-5.4071150000076784</c:v>
                </c:pt>
                <c:pt idx="195">
                  <c:v>-3.9991150000062703</c:v>
                </c:pt>
                <c:pt idx="196">
                  <c:v>-8.8351150000072209</c:v>
                </c:pt>
                <c:pt idx="197">
                  <c:v>-6.7781150000065793</c:v>
                </c:pt>
                <c:pt idx="198">
                  <c:v>-10.56111500000867</c:v>
                </c:pt>
                <c:pt idx="199">
                  <c:v>-8.7071150000070929</c:v>
                </c:pt>
                <c:pt idx="200">
                  <c:v>-8.5501150000091286</c:v>
                </c:pt>
                <c:pt idx="201">
                  <c:v>-8.992115000008738</c:v>
                </c:pt>
                <c:pt idx="202">
                  <c:v>-8.682115000006263</c:v>
                </c:pt>
                <c:pt idx="203">
                  <c:v>-7.3921150000089142</c:v>
                </c:pt>
                <c:pt idx="204">
                  <c:v>-7.2401150000089842</c:v>
                </c:pt>
                <c:pt idx="205">
                  <c:v>-8.9261150000083944</c:v>
                </c:pt>
                <c:pt idx="206">
                  <c:v>-7.1751150000061159</c:v>
                </c:pt>
                <c:pt idx="207">
                  <c:v>-6.8821150000069053</c:v>
                </c:pt>
                <c:pt idx="208">
                  <c:v>-4.9871150000093678</c:v>
                </c:pt>
                <c:pt idx="209">
                  <c:v>-4.6171150000091643</c:v>
                </c:pt>
                <c:pt idx="210">
                  <c:v>-3.6961150000074383</c:v>
                </c:pt>
                <c:pt idx="211">
                  <c:v>-4.046115000008399</c:v>
                </c:pt>
                <c:pt idx="212">
                  <c:v>-3.7741150000094592</c:v>
                </c:pt>
                <c:pt idx="213">
                  <c:v>-4.7051150000072539</c:v>
                </c:pt>
                <c:pt idx="214">
                  <c:v>-4.5201150000089285</c:v>
                </c:pt>
                <c:pt idx="215">
                  <c:v>-3.9041150000080904</c:v>
                </c:pt>
                <c:pt idx="216">
                  <c:v>-5.2851150000066127</c:v>
                </c:pt>
                <c:pt idx="217">
                  <c:v>-4.6441150000084974</c:v>
                </c:pt>
                <c:pt idx="218">
                  <c:v>-3.1341150000088192</c:v>
                </c:pt>
                <c:pt idx="219">
                  <c:v>-2.9401150000083476</c:v>
                </c:pt>
                <c:pt idx="220">
                  <c:v>-2.7401150000088137</c:v>
                </c:pt>
                <c:pt idx="221">
                  <c:v>-2.4741150000089362</c:v>
                </c:pt>
                <c:pt idx="222">
                  <c:v>-3.3261150000072348</c:v>
                </c:pt>
                <c:pt idx="223">
                  <c:v>-4.6121150000075772</c:v>
                </c:pt>
                <c:pt idx="224">
                  <c:v>-3.3121150000070543</c:v>
                </c:pt>
                <c:pt idx="225">
                  <c:v>-1.7461150000066539</c:v>
                </c:pt>
                <c:pt idx="226">
                  <c:v>-3.5591150000087168</c:v>
                </c:pt>
                <c:pt idx="227">
                  <c:v>-5.4921150000062369</c:v>
                </c:pt>
                <c:pt idx="228">
                  <c:v>-0.50211500000685305</c:v>
                </c:pt>
                <c:pt idx="229">
                  <c:v>-1.6051150000073733</c:v>
                </c:pt>
                <c:pt idx="230">
                  <c:v>-2.6771150000080013</c:v>
                </c:pt>
                <c:pt idx="231">
                  <c:v>-3.5801150000089876</c:v>
                </c:pt>
                <c:pt idx="232">
                  <c:v>-4.2811150000083842</c:v>
                </c:pt>
                <c:pt idx="233">
                  <c:v>-3.3691150000088044</c:v>
                </c:pt>
                <c:pt idx="234">
                  <c:v>-3.6051150000062648</c:v>
                </c:pt>
                <c:pt idx="235">
                  <c:v>0.85688499999037049</c:v>
                </c:pt>
                <c:pt idx="236">
                  <c:v>-5.5051150000089422</c:v>
                </c:pt>
                <c:pt idx="237">
                  <c:v>-2.2241150000077425</c:v>
                </c:pt>
                <c:pt idx="238">
                  <c:v>-2.0115000008757988E-2</c:v>
                </c:pt>
                <c:pt idx="239">
                  <c:v>-0.31711500000852766</c:v>
                </c:pt>
                <c:pt idx="240">
                  <c:v>-1.8461150000064208</c:v>
                </c:pt>
                <c:pt idx="241">
                  <c:v>-2.1411150000076873</c:v>
                </c:pt>
                <c:pt idx="242">
                  <c:v>-4.1641150000089056</c:v>
                </c:pt>
                <c:pt idx="243">
                  <c:v>-2.082115000007434</c:v>
                </c:pt>
                <c:pt idx="244">
                  <c:v>-3.1441150000084406</c:v>
                </c:pt>
                <c:pt idx="245">
                  <c:v>-2.9651150000091775</c:v>
                </c:pt>
                <c:pt idx="246">
                  <c:v>-3.6651150000075461</c:v>
                </c:pt>
                <c:pt idx="247">
                  <c:v>-2.8111150000071916</c:v>
                </c:pt>
                <c:pt idx="248">
                  <c:v>-3.2371150000081172</c:v>
                </c:pt>
                <c:pt idx="249">
                  <c:v>-2.9461150000074099</c:v>
                </c:pt>
                <c:pt idx="250">
                  <c:v>-2.9341150000092853</c:v>
                </c:pt>
                <c:pt idx="251">
                  <c:v>-4.966115000009097</c:v>
                </c:pt>
                <c:pt idx="252">
                  <c:v>-4.1651150000063808</c:v>
                </c:pt>
                <c:pt idx="253">
                  <c:v>-2.5061150000063037</c:v>
                </c:pt>
                <c:pt idx="254">
                  <c:v>-3.6321150000091507</c:v>
                </c:pt>
                <c:pt idx="255">
                  <c:v>-1.8061150000079351</c:v>
                </c:pt>
                <c:pt idx="256">
                  <c:v>-2.4691150000073492</c:v>
                </c:pt>
                <c:pt idx="257">
                  <c:v>-2.747115000008904</c:v>
                </c:pt>
                <c:pt idx="258">
                  <c:v>-2.5841150000083246</c:v>
                </c:pt>
                <c:pt idx="259">
                  <c:v>-2.8771150000075352</c:v>
                </c:pt>
                <c:pt idx="260">
                  <c:v>-2.0151150000096152</c:v>
                </c:pt>
                <c:pt idx="261">
                  <c:v>-2.0721150000078126</c:v>
                </c:pt>
                <c:pt idx="262">
                  <c:v>-2.2701150000088433</c:v>
                </c:pt>
                <c:pt idx="263">
                  <c:v>-1.3891150000091557</c:v>
                </c:pt>
                <c:pt idx="264">
                  <c:v>-1.4621150000095895</c:v>
                </c:pt>
                <c:pt idx="265">
                  <c:v>-1.6851150000078974</c:v>
                </c:pt>
                <c:pt idx="266">
                  <c:v>-2.1091150000067671</c:v>
                </c:pt>
                <c:pt idx="267">
                  <c:v>-2.3891150000068251</c:v>
                </c:pt>
                <c:pt idx="268">
                  <c:v>-2.239115000008951</c:v>
                </c:pt>
                <c:pt idx="269">
                  <c:v>-2.0251150000092366</c:v>
                </c:pt>
                <c:pt idx="270">
                  <c:v>-0.43111500000847514</c:v>
                </c:pt>
                <c:pt idx="271">
                  <c:v>-2.6611150000093176</c:v>
                </c:pt>
                <c:pt idx="272">
                  <c:v>1.0008849999927349</c:v>
                </c:pt>
                <c:pt idx="273">
                  <c:v>-2.9141150000064897</c:v>
                </c:pt>
                <c:pt idx="274">
                  <c:v>-3.8341150000071877</c:v>
                </c:pt>
                <c:pt idx="275">
                  <c:v>-3.5301150000073278</c:v>
                </c:pt>
                <c:pt idx="276">
                  <c:v>-2.8561150000072644</c:v>
                </c:pt>
                <c:pt idx="277">
                  <c:v>-3.8291150000091534</c:v>
                </c:pt>
                <c:pt idx="278">
                  <c:v>-5.2661150000083978</c:v>
                </c:pt>
                <c:pt idx="279">
                  <c:v>-3.737115000006952</c:v>
                </c:pt>
                <c:pt idx="280">
                  <c:v>-2.3571150000094576</c:v>
                </c:pt>
                <c:pt idx="281">
                  <c:v>-1.9271150000079729</c:v>
                </c:pt>
                <c:pt idx="282">
                  <c:v>-1.5211150000062901</c:v>
                </c:pt>
                <c:pt idx="283">
                  <c:v>-1.5721150000089779</c:v>
                </c:pt>
                <c:pt idx="284">
                  <c:v>-0.75511500000757792</c:v>
                </c:pt>
                <c:pt idx="285">
                  <c:v>-2.6791150000065045</c:v>
                </c:pt>
                <c:pt idx="286">
                  <c:v>0.90188499999044325</c:v>
                </c:pt>
                <c:pt idx="287">
                  <c:v>-0.98211500000644492</c:v>
                </c:pt>
                <c:pt idx="288">
                  <c:v>-0.6211150000083876</c:v>
                </c:pt>
                <c:pt idx="289">
                  <c:v>-0.98011500000794172</c:v>
                </c:pt>
                <c:pt idx="290">
                  <c:v>-2.2301150000068048</c:v>
                </c:pt>
                <c:pt idx="291">
                  <c:v>-1.116115000009188</c:v>
                </c:pt>
                <c:pt idx="292">
                  <c:v>-3.4211150000089674</c:v>
                </c:pt>
                <c:pt idx="293">
                  <c:v>-1.9171150000083514</c:v>
                </c:pt>
                <c:pt idx="294">
                  <c:v>-2.6401150000090468</c:v>
                </c:pt>
                <c:pt idx="295">
                  <c:v>-3.4121150000068212</c:v>
                </c:pt>
                <c:pt idx="296">
                  <c:v>-1.4501150000079122</c:v>
                </c:pt>
                <c:pt idx="297">
                  <c:v>-3.305115000006964</c:v>
                </c:pt>
                <c:pt idx="298">
                  <c:v>-1.8371150000078273</c:v>
                </c:pt>
                <c:pt idx="299">
                  <c:v>-2.0541150000070729</c:v>
                </c:pt>
                <c:pt idx="300">
                  <c:v>-1.1471150000090802</c:v>
                </c:pt>
                <c:pt idx="301">
                  <c:v>-1.2161150000089549</c:v>
                </c:pt>
                <c:pt idx="302">
                  <c:v>-0.38211500000784326</c:v>
                </c:pt>
                <c:pt idx="303">
                  <c:v>-1.7921150000077546</c:v>
                </c:pt>
                <c:pt idx="304">
                  <c:v>-0.87611500000761566</c:v>
                </c:pt>
                <c:pt idx="305">
                  <c:v>-0.79411500000858837</c:v>
                </c:pt>
                <c:pt idx="306">
                  <c:v>-2.239115000008951</c:v>
                </c:pt>
                <c:pt idx="307">
                  <c:v>-2.1371150000071282</c:v>
                </c:pt>
                <c:pt idx="308">
                  <c:v>-2.3771150000087005</c:v>
                </c:pt>
                <c:pt idx="309">
                  <c:v>-1.8271150000082059</c:v>
                </c:pt>
                <c:pt idx="310">
                  <c:v>-0.707115000007974</c:v>
                </c:pt>
                <c:pt idx="311">
                  <c:v>-0.40411500000914202</c:v>
                </c:pt>
                <c:pt idx="312">
                  <c:v>1.2108849999918903</c:v>
                </c:pt>
                <c:pt idx="313">
                  <c:v>-0.16711500000710089</c:v>
                </c:pt>
                <c:pt idx="314">
                  <c:v>-1.3301150000089024</c:v>
                </c:pt>
                <c:pt idx="315">
                  <c:v>-1.446115000007353</c:v>
                </c:pt>
                <c:pt idx="316">
                  <c:v>-1.3061150000091004</c:v>
                </c:pt>
                <c:pt idx="317">
                  <c:v>-0.29111500000666979</c:v>
                </c:pt>
                <c:pt idx="318">
                  <c:v>-1.4971150000064881</c:v>
                </c:pt>
                <c:pt idx="319">
                  <c:v>1.3938849999917124</c:v>
                </c:pt>
                <c:pt idx="320">
                  <c:v>-9.1115000007135905E-2</c:v>
                </c:pt>
                <c:pt idx="321">
                  <c:v>1.738884999991086</c:v>
                </c:pt>
                <c:pt idx="322">
                  <c:v>1.7538849999922945</c:v>
                </c:pt>
                <c:pt idx="323">
                  <c:v>-1.0971150000074203</c:v>
                </c:pt>
                <c:pt idx="324">
                  <c:v>0.90988499999156147</c:v>
                </c:pt>
                <c:pt idx="325">
                  <c:v>-1.4201150000090479</c:v>
                </c:pt>
                <c:pt idx="326">
                  <c:v>-0.85711500000940077</c:v>
                </c:pt>
                <c:pt idx="327">
                  <c:v>-1.2741150000081802</c:v>
                </c:pt>
                <c:pt idx="328">
                  <c:v>-2.5271150000065745</c:v>
                </c:pt>
                <c:pt idx="329">
                  <c:v>1.3588849999912611</c:v>
                </c:pt>
                <c:pt idx="330">
                  <c:v>8.9884999990630376E-2</c:v>
                </c:pt>
                <c:pt idx="331">
                  <c:v>0.43388499999252872</c:v>
                </c:pt>
                <c:pt idx="332">
                  <c:v>-1.8361150000067994</c:v>
                </c:pt>
                <c:pt idx="333">
                  <c:v>0.17288499999068563</c:v>
                </c:pt>
                <c:pt idx="334">
                  <c:v>-2.9921150000085106</c:v>
                </c:pt>
                <c:pt idx="335">
                  <c:v>-0.60211500000661999</c:v>
                </c:pt>
                <c:pt idx="336">
                  <c:v>3.5608849999917425</c:v>
                </c:pt>
                <c:pt idx="337">
                  <c:v>0.69188499999128794</c:v>
                </c:pt>
                <c:pt idx="338">
                  <c:v>-1.4651150000091206</c:v>
                </c:pt>
                <c:pt idx="339">
                  <c:v>-2.9841150000073924</c:v>
                </c:pt>
                <c:pt idx="340">
                  <c:v>-0.71211500000956107</c:v>
                </c:pt>
                <c:pt idx="341">
                  <c:v>-0.55111500000748492</c:v>
                </c:pt>
                <c:pt idx="342">
                  <c:v>0.17088499999218243</c:v>
                </c:pt>
                <c:pt idx="343">
                  <c:v>-0.99211500000961905</c:v>
                </c:pt>
                <c:pt idx="344">
                  <c:v>-0.91411500000759816</c:v>
                </c:pt>
                <c:pt idx="345">
                  <c:v>-1.4971150000064881</c:v>
                </c:pt>
                <c:pt idx="346">
                  <c:v>-0.84411500000669548</c:v>
                </c:pt>
                <c:pt idx="347">
                  <c:v>1.2018849999932968</c:v>
                </c:pt>
                <c:pt idx="348">
                  <c:v>-2.0221150000061527</c:v>
                </c:pt>
                <c:pt idx="349">
                  <c:v>-0.47211500000798878</c:v>
                </c:pt>
                <c:pt idx="350">
                  <c:v>-5.2115000006125456E-2</c:v>
                </c:pt>
                <c:pt idx="351">
                  <c:v>-0.52611500000665501</c:v>
                </c:pt>
                <c:pt idx="352">
                  <c:v>0.16588499999059536</c:v>
                </c:pt>
                <c:pt idx="353">
                  <c:v>-1.9801150000091639</c:v>
                </c:pt>
                <c:pt idx="354">
                  <c:v>-0.16211500000906653</c:v>
                </c:pt>
                <c:pt idx="355">
                  <c:v>0.20888499999216492</c:v>
                </c:pt>
                <c:pt idx="356">
                  <c:v>0.25388499999223768</c:v>
                </c:pt>
                <c:pt idx="357">
                  <c:v>0.88388499999325632</c:v>
                </c:pt>
                <c:pt idx="358">
                  <c:v>1.3288849999923968</c:v>
                </c:pt>
                <c:pt idx="359">
                  <c:v>1.1208849999917447</c:v>
                </c:pt>
                <c:pt idx="360">
                  <c:v>1.126884999990807</c:v>
                </c:pt>
                <c:pt idx="361">
                  <c:v>-3.7115000008469679E-2</c:v>
                </c:pt>
                <c:pt idx="362">
                  <c:v>1.3068849999910981</c:v>
                </c:pt>
                <c:pt idx="363">
                  <c:v>2.6568849999932809</c:v>
                </c:pt>
                <c:pt idx="364">
                  <c:v>2.7818849999938777</c:v>
                </c:pt>
                <c:pt idx="365">
                  <c:v>2.0308849999928213</c:v>
                </c:pt>
                <c:pt idx="366">
                  <c:v>0.65088499999177429</c:v>
                </c:pt>
                <c:pt idx="367">
                  <c:v>1.8838849999909257</c:v>
                </c:pt>
                <c:pt idx="368">
                  <c:v>-0.53511500000880119</c:v>
                </c:pt>
                <c:pt idx="369">
                  <c:v>1.4408849999938411</c:v>
                </c:pt>
                <c:pt idx="370">
                  <c:v>1.5538849999927606</c:v>
                </c:pt>
                <c:pt idx="371">
                  <c:v>1.0058849999907693</c:v>
                </c:pt>
                <c:pt idx="372">
                  <c:v>2.5358849999932431</c:v>
                </c:pt>
                <c:pt idx="373">
                  <c:v>-6.911500000938986E-2</c:v>
                </c:pt>
                <c:pt idx="374">
                  <c:v>1.6718849999932672</c:v>
                </c:pt>
                <c:pt idx="375">
                  <c:v>-0.59711500000858564</c:v>
                </c:pt>
                <c:pt idx="376">
                  <c:v>0.27588499999353644</c:v>
                </c:pt>
                <c:pt idx="377">
                  <c:v>0.66488499999195483</c:v>
                </c:pt>
                <c:pt idx="378">
                  <c:v>0.54388499999191708</c:v>
                </c:pt>
                <c:pt idx="379">
                  <c:v>0.54488499999294504</c:v>
                </c:pt>
                <c:pt idx="380">
                  <c:v>1.6768849999913016</c:v>
                </c:pt>
                <c:pt idx="381">
                  <c:v>0.75388499999107239</c:v>
                </c:pt>
                <c:pt idx="382">
                  <c:v>-0.25411500000771525</c:v>
                </c:pt>
                <c:pt idx="383">
                  <c:v>1.2918849999934423</c:v>
                </c:pt>
                <c:pt idx="384">
                  <c:v>2.2688849999923377</c:v>
                </c:pt>
                <c:pt idx="385">
                  <c:v>-0.92411500000721958</c:v>
                </c:pt>
                <c:pt idx="386">
                  <c:v>-1.7221150000068519</c:v>
                </c:pt>
                <c:pt idx="387">
                  <c:v>-0.18711500000634373</c:v>
                </c:pt>
                <c:pt idx="388">
                  <c:v>-0.24511500000912179</c:v>
                </c:pt>
                <c:pt idx="389">
                  <c:v>0.1988849999925435</c:v>
                </c:pt>
                <c:pt idx="390">
                  <c:v>1.2518849999914039</c:v>
                </c:pt>
                <c:pt idx="391">
                  <c:v>2.6718849999909366</c:v>
                </c:pt>
                <c:pt idx="392">
                  <c:v>-0.74111500000739738</c:v>
                </c:pt>
                <c:pt idx="393">
                  <c:v>1.1848849999935851</c:v>
                </c:pt>
                <c:pt idx="394">
                  <c:v>0.89188499999082183</c:v>
                </c:pt>
                <c:pt idx="395">
                  <c:v>2.4168849999917086</c:v>
                </c:pt>
                <c:pt idx="396">
                  <c:v>0.3228849999921124</c:v>
                </c:pt>
                <c:pt idx="397">
                  <c:v>0.44588499999065334</c:v>
                </c:pt>
                <c:pt idx="398">
                  <c:v>0.43088499999299756</c:v>
                </c:pt>
                <c:pt idx="399">
                  <c:v>8.9884999990630376E-2</c:v>
                </c:pt>
              </c:numCache>
            </c:numRef>
          </c:yVal>
          <c:smooth val="0"/>
        </c:ser>
        <c:ser>
          <c:idx val="5"/>
          <c:order val="5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'Result (Al-Ti)'!$U$22:$U$421</c:f>
              <c:numCache>
                <c:formatCode>General</c:formatCode>
                <c:ptCount val="400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  <c:pt idx="399">
                  <c:v>0.57070532561558518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92896"/>
        <c:axId val="51394816"/>
      </c:scatterChart>
      <c:valAx>
        <c:axId val="51392896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51394816"/>
        <c:crosses val="autoZero"/>
        <c:crossBetween val="midCat"/>
      </c:valAx>
      <c:valAx>
        <c:axId val="51394816"/>
        <c:scaling>
          <c:orientation val="minMax"/>
          <c:max val="12"/>
          <c:min val="-1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39289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2787117982909302"/>
          <c:y val="4.8108486439195103E-2"/>
          <c:w val="0.10307268923247882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 (Al-Ti)'!$J$21</c:f>
              <c:strCache>
                <c:ptCount val="1"/>
                <c:pt idx="0">
                  <c:v>y</c:v>
                </c:pt>
              </c:strCache>
            </c:strRef>
          </c:tx>
          <c:marker>
            <c:symbol val="none"/>
          </c:marker>
          <c:yVal>
            <c:numRef>
              <c:f>'Result (Al-Ti)'!$J$22:$J$521</c:f>
              <c:numCache>
                <c:formatCode>General</c:formatCode>
                <c:ptCount val="500"/>
                <c:pt idx="0">
                  <c:v>-0.86199999999999999</c:v>
                </c:pt>
                <c:pt idx="1">
                  <c:v>-0.84425581395348837</c:v>
                </c:pt>
                <c:pt idx="2">
                  <c:v>-0.82651162790697674</c:v>
                </c:pt>
                <c:pt idx="3">
                  <c:v>-0.80876744186046512</c:v>
                </c:pt>
                <c:pt idx="4">
                  <c:v>-0.7910232558139535</c:v>
                </c:pt>
                <c:pt idx="5">
                  <c:v>-0.77327906976744187</c:v>
                </c:pt>
                <c:pt idx="6">
                  <c:v>-0.75553488372093025</c:v>
                </c:pt>
                <c:pt idx="7">
                  <c:v>-0.73779069767441863</c:v>
                </c:pt>
                <c:pt idx="8">
                  <c:v>-0.720046511627907</c:v>
                </c:pt>
                <c:pt idx="9">
                  <c:v>-0.70230232558139538</c:v>
                </c:pt>
                <c:pt idx="10">
                  <c:v>-0.68455813953488376</c:v>
                </c:pt>
                <c:pt idx="11">
                  <c:v>-0.66681395348837214</c:v>
                </c:pt>
                <c:pt idx="12">
                  <c:v>-0.64906976744186051</c:v>
                </c:pt>
                <c:pt idx="13">
                  <c:v>-0.63132558139534889</c:v>
                </c:pt>
                <c:pt idx="14">
                  <c:v>-0.61358139534883727</c:v>
                </c:pt>
                <c:pt idx="15">
                  <c:v>-0.59583720930232564</c:v>
                </c:pt>
                <c:pt idx="16">
                  <c:v>-0.57809302325581402</c:v>
                </c:pt>
                <c:pt idx="17">
                  <c:v>-0.5603488372093024</c:v>
                </c:pt>
                <c:pt idx="18">
                  <c:v>-0.54260465116279077</c:v>
                </c:pt>
                <c:pt idx="19">
                  <c:v>-0.52486046511627915</c:v>
                </c:pt>
                <c:pt idx="20">
                  <c:v>-0.50711627906976753</c:v>
                </c:pt>
                <c:pt idx="21">
                  <c:v>-0.48937209302325591</c:v>
                </c:pt>
                <c:pt idx="22">
                  <c:v>-0.47162790697674428</c:v>
                </c:pt>
                <c:pt idx="23">
                  <c:v>-0.45388372093023266</c:v>
                </c:pt>
                <c:pt idx="24">
                  <c:v>-0.43613953488372104</c:v>
                </c:pt>
                <c:pt idx="25">
                  <c:v>-0.41839534883720941</c:v>
                </c:pt>
                <c:pt idx="26">
                  <c:v>-0.40065116279069779</c:v>
                </c:pt>
                <c:pt idx="27">
                  <c:v>-0.38290697674418617</c:v>
                </c:pt>
                <c:pt idx="28">
                  <c:v>-0.36516279069767454</c:v>
                </c:pt>
                <c:pt idx="29">
                  <c:v>-0.34741860465116292</c:v>
                </c:pt>
                <c:pt idx="30">
                  <c:v>-0.3296744186046513</c:v>
                </c:pt>
                <c:pt idx="31">
                  <c:v>-0.31193023255813968</c:v>
                </c:pt>
                <c:pt idx="32">
                  <c:v>-0.29418604651162805</c:v>
                </c:pt>
                <c:pt idx="33">
                  <c:v>-0.27644186046511643</c:v>
                </c:pt>
                <c:pt idx="34">
                  <c:v>-0.25869767441860481</c:v>
                </c:pt>
                <c:pt idx="35">
                  <c:v>-0.24095348837209318</c:v>
                </c:pt>
                <c:pt idx="36">
                  <c:v>-0.22320930232558156</c:v>
                </c:pt>
                <c:pt idx="37">
                  <c:v>-0.20546511627906994</c:v>
                </c:pt>
                <c:pt idx="38">
                  <c:v>-0.18772093023255831</c:v>
                </c:pt>
                <c:pt idx="39">
                  <c:v>-0.16997674418604669</c:v>
                </c:pt>
                <c:pt idx="40">
                  <c:v>-0.15223255813953507</c:v>
                </c:pt>
                <c:pt idx="41">
                  <c:v>-0.13448837209302344</c:v>
                </c:pt>
                <c:pt idx="42">
                  <c:v>-0.11674418604651182</c:v>
                </c:pt>
                <c:pt idx="43">
                  <c:v>-9.9000000000000199E-2</c:v>
                </c:pt>
                <c:pt idx="44">
                  <c:v>-8.1255813953488576E-2</c:v>
                </c:pt>
                <c:pt idx="45">
                  <c:v>-6.3511627906976953E-2</c:v>
                </c:pt>
                <c:pt idx="46">
                  <c:v>-4.576744186046533E-2</c:v>
                </c:pt>
                <c:pt idx="47">
                  <c:v>-2.8023255813953703E-2</c:v>
                </c:pt>
                <c:pt idx="48">
                  <c:v>-1.0279069767442077E-2</c:v>
                </c:pt>
                <c:pt idx="49">
                  <c:v>7.4651162790695495E-3</c:v>
                </c:pt>
                <c:pt idx="50">
                  <c:v>2.5209302325581176E-2</c:v>
                </c:pt>
                <c:pt idx="51">
                  <c:v>4.2953488372092799E-2</c:v>
                </c:pt>
                <c:pt idx="52">
                  <c:v>6.0697674418604422E-2</c:v>
                </c:pt>
                <c:pt idx="53">
                  <c:v>7.8441860465116045E-2</c:v>
                </c:pt>
                <c:pt idx="54">
                  <c:v>9.6186046511627668E-2</c:v>
                </c:pt>
                <c:pt idx="55">
                  <c:v>0.11393023255813929</c:v>
                </c:pt>
                <c:pt idx="56">
                  <c:v>0.13167441860465093</c:v>
                </c:pt>
                <c:pt idx="57">
                  <c:v>0.14941860465116255</c:v>
                </c:pt>
                <c:pt idx="58">
                  <c:v>0.16716279069767417</c:v>
                </c:pt>
                <c:pt idx="59">
                  <c:v>0.1849069767441858</c:v>
                </c:pt>
                <c:pt idx="60">
                  <c:v>0.20265116279069742</c:v>
                </c:pt>
                <c:pt idx="61">
                  <c:v>0.22039534883720904</c:v>
                </c:pt>
                <c:pt idx="62">
                  <c:v>0.23813953488372067</c:v>
                </c:pt>
                <c:pt idx="63">
                  <c:v>0.25588372093023232</c:v>
                </c:pt>
                <c:pt idx="64">
                  <c:v>0.27362790697674394</c:v>
                </c:pt>
                <c:pt idx="65">
                  <c:v>0.29137209302325556</c:v>
                </c:pt>
                <c:pt idx="66">
                  <c:v>0.30911627906976719</c:v>
                </c:pt>
                <c:pt idx="67">
                  <c:v>0.32686046511627881</c:v>
                </c:pt>
                <c:pt idx="68">
                  <c:v>0.34460465116279043</c:v>
                </c:pt>
                <c:pt idx="69">
                  <c:v>0.36234883720930205</c:v>
                </c:pt>
                <c:pt idx="70">
                  <c:v>0.38009302325581368</c:v>
                </c:pt>
                <c:pt idx="71">
                  <c:v>0.3978372093023253</c:v>
                </c:pt>
                <c:pt idx="72">
                  <c:v>0.41558139534883692</c:v>
                </c:pt>
                <c:pt idx="73">
                  <c:v>0.43332558139534855</c:v>
                </c:pt>
                <c:pt idx="74">
                  <c:v>0.45106976744186017</c:v>
                </c:pt>
                <c:pt idx="75">
                  <c:v>0.46881395348837179</c:v>
                </c:pt>
                <c:pt idx="76">
                  <c:v>0.48655813953488342</c:v>
                </c:pt>
                <c:pt idx="77">
                  <c:v>0.50430232558139509</c:v>
                </c:pt>
                <c:pt idx="78">
                  <c:v>0.52204651162790672</c:v>
                </c:pt>
                <c:pt idx="79">
                  <c:v>0.53979069767441834</c:v>
                </c:pt>
                <c:pt idx="80">
                  <c:v>0.55753488372092996</c:v>
                </c:pt>
                <c:pt idx="81">
                  <c:v>0.57527906976744159</c:v>
                </c:pt>
                <c:pt idx="82">
                  <c:v>0.59302325581395321</c:v>
                </c:pt>
                <c:pt idx="83">
                  <c:v>0.61076744186046483</c:v>
                </c:pt>
                <c:pt idx="84">
                  <c:v>0.62851162790697646</c:v>
                </c:pt>
                <c:pt idx="85">
                  <c:v>0.64625581395348808</c:v>
                </c:pt>
                <c:pt idx="86">
                  <c:v>0.6639999999999997</c:v>
                </c:pt>
                <c:pt idx="87">
                  <c:v>0.68174418604651132</c:v>
                </c:pt>
                <c:pt idx="88">
                  <c:v>0.69948837209302295</c:v>
                </c:pt>
                <c:pt idx="89">
                  <c:v>0.71723255813953457</c:v>
                </c:pt>
                <c:pt idx="90">
                  <c:v>0.73497674418604619</c:v>
                </c:pt>
                <c:pt idx="91">
                  <c:v>0.75272093023255782</c:v>
                </c:pt>
                <c:pt idx="92">
                  <c:v>0.77046511627906944</c:v>
                </c:pt>
                <c:pt idx="93">
                  <c:v>0.78820930232558106</c:v>
                </c:pt>
                <c:pt idx="94">
                  <c:v>0.80595348837209269</c:v>
                </c:pt>
                <c:pt idx="95">
                  <c:v>0.82369767441860431</c:v>
                </c:pt>
                <c:pt idx="96">
                  <c:v>0.84144186046511593</c:v>
                </c:pt>
                <c:pt idx="97">
                  <c:v>0.85918604651162755</c:v>
                </c:pt>
                <c:pt idx="98">
                  <c:v>0.87693023255813918</c:v>
                </c:pt>
                <c:pt idx="99">
                  <c:v>0.8946744186046508</c:v>
                </c:pt>
                <c:pt idx="100">
                  <c:v>0.91241860465116242</c:v>
                </c:pt>
                <c:pt idx="101">
                  <c:v>0.93016279069767405</c:v>
                </c:pt>
                <c:pt idx="102">
                  <c:v>0.94790697674418567</c:v>
                </c:pt>
                <c:pt idx="103">
                  <c:v>0.96565116279069729</c:v>
                </c:pt>
                <c:pt idx="104">
                  <c:v>0.98339534883720892</c:v>
                </c:pt>
                <c:pt idx="105">
                  <c:v>1.0011395348837206</c:v>
                </c:pt>
                <c:pt idx="106">
                  <c:v>1.0188837209302324</c:v>
                </c:pt>
                <c:pt idx="107">
                  <c:v>1.0366279069767441</c:v>
                </c:pt>
                <c:pt idx="108">
                  <c:v>1.0543720930232559</c:v>
                </c:pt>
                <c:pt idx="109">
                  <c:v>1.0721162790697676</c:v>
                </c:pt>
                <c:pt idx="110">
                  <c:v>1.0898604651162793</c:v>
                </c:pt>
                <c:pt idx="111">
                  <c:v>1.1076046511627911</c:v>
                </c:pt>
                <c:pt idx="112">
                  <c:v>1.1253488372093028</c:v>
                </c:pt>
                <c:pt idx="113">
                  <c:v>1.1430930232558145</c:v>
                </c:pt>
                <c:pt idx="114">
                  <c:v>1.1608372093023263</c:v>
                </c:pt>
                <c:pt idx="115">
                  <c:v>1.178581395348838</c:v>
                </c:pt>
                <c:pt idx="116">
                  <c:v>1.1963255813953497</c:v>
                </c:pt>
                <c:pt idx="117">
                  <c:v>1.2140697674418615</c:v>
                </c:pt>
                <c:pt idx="118">
                  <c:v>1.2318139534883732</c:v>
                </c:pt>
                <c:pt idx="119">
                  <c:v>1.2495581395348849</c:v>
                </c:pt>
                <c:pt idx="120">
                  <c:v>1.2673023255813967</c:v>
                </c:pt>
                <c:pt idx="121">
                  <c:v>1.2850465116279084</c:v>
                </c:pt>
                <c:pt idx="122">
                  <c:v>1.3027906976744201</c:v>
                </c:pt>
                <c:pt idx="123">
                  <c:v>1.3205348837209319</c:v>
                </c:pt>
                <c:pt idx="124">
                  <c:v>1.3382790697674436</c:v>
                </c:pt>
                <c:pt idx="125">
                  <c:v>1.3560232558139553</c:v>
                </c:pt>
                <c:pt idx="126">
                  <c:v>1.3737674418604671</c:v>
                </c:pt>
                <c:pt idx="127">
                  <c:v>1.3915116279069788</c:v>
                </c:pt>
                <c:pt idx="128">
                  <c:v>1.4092558139534905</c:v>
                </c:pt>
                <c:pt idx="129">
                  <c:v>1.4270000000000023</c:v>
                </c:pt>
                <c:pt idx="130">
                  <c:v>1.444744186046514</c:v>
                </c:pt>
                <c:pt idx="131">
                  <c:v>1.4624883720930257</c:v>
                </c:pt>
                <c:pt idx="132">
                  <c:v>1.4802325581395375</c:v>
                </c:pt>
                <c:pt idx="133">
                  <c:v>1.4979767441860492</c:v>
                </c:pt>
                <c:pt idx="134">
                  <c:v>1.5157209302325609</c:v>
                </c:pt>
                <c:pt idx="135">
                  <c:v>1.5334651162790727</c:v>
                </c:pt>
                <c:pt idx="136">
                  <c:v>1.5512093023255844</c:v>
                </c:pt>
                <c:pt idx="137">
                  <c:v>1.5689534883720961</c:v>
                </c:pt>
                <c:pt idx="138">
                  <c:v>1.5866976744186079</c:v>
                </c:pt>
                <c:pt idx="139">
                  <c:v>1.6044418604651196</c:v>
                </c:pt>
                <c:pt idx="140">
                  <c:v>1.6221860465116313</c:v>
                </c:pt>
                <c:pt idx="141">
                  <c:v>1.6399302325581431</c:v>
                </c:pt>
                <c:pt idx="142">
                  <c:v>1.6576744186046548</c:v>
                </c:pt>
                <c:pt idx="143">
                  <c:v>1.6754186046511665</c:v>
                </c:pt>
                <c:pt idx="144">
                  <c:v>1.6931627906976783</c:v>
                </c:pt>
                <c:pt idx="145">
                  <c:v>1.71090697674419</c:v>
                </c:pt>
                <c:pt idx="146">
                  <c:v>1.7286511627907017</c:v>
                </c:pt>
                <c:pt idx="147">
                  <c:v>1.7463953488372135</c:v>
                </c:pt>
                <c:pt idx="148">
                  <c:v>1.7641395348837252</c:v>
                </c:pt>
                <c:pt idx="149">
                  <c:v>1.7818837209302369</c:v>
                </c:pt>
                <c:pt idx="150">
                  <c:v>1.7996279069767487</c:v>
                </c:pt>
                <c:pt idx="151">
                  <c:v>1.8173720930232604</c:v>
                </c:pt>
                <c:pt idx="152">
                  <c:v>1.8351162790697721</c:v>
                </c:pt>
                <c:pt idx="153">
                  <c:v>1.8528604651162839</c:v>
                </c:pt>
                <c:pt idx="154">
                  <c:v>1.8706046511627956</c:v>
                </c:pt>
                <c:pt idx="155">
                  <c:v>1.8883488372093074</c:v>
                </c:pt>
                <c:pt idx="156">
                  <c:v>1.9060930232558191</c:v>
                </c:pt>
                <c:pt idx="157">
                  <c:v>1.9238372093023308</c:v>
                </c:pt>
                <c:pt idx="158">
                  <c:v>1.9415813953488426</c:v>
                </c:pt>
                <c:pt idx="159">
                  <c:v>1.9593255813953543</c:v>
                </c:pt>
                <c:pt idx="160">
                  <c:v>1.977069767441866</c:v>
                </c:pt>
                <c:pt idx="161">
                  <c:v>1.9948139534883778</c:v>
                </c:pt>
                <c:pt idx="162">
                  <c:v>2.0125581395348893</c:v>
                </c:pt>
                <c:pt idx="163">
                  <c:v>2.0303023255814008</c:v>
                </c:pt>
                <c:pt idx="164">
                  <c:v>2.0480465116279123</c:v>
                </c:pt>
                <c:pt idx="165">
                  <c:v>2.0657906976744238</c:v>
                </c:pt>
                <c:pt idx="166">
                  <c:v>2.0835348837209353</c:v>
                </c:pt>
                <c:pt idx="167">
                  <c:v>2.1012790697674468</c:v>
                </c:pt>
                <c:pt idx="168">
                  <c:v>2.1190232558139583</c:v>
                </c:pt>
                <c:pt idx="169">
                  <c:v>2.1367674418604699</c:v>
                </c:pt>
                <c:pt idx="170">
                  <c:v>2.1545116279069814</c:v>
                </c:pt>
                <c:pt idx="171">
                  <c:v>2.1722558139534929</c:v>
                </c:pt>
                <c:pt idx="172">
                  <c:v>1.8144891472868263</c:v>
                </c:pt>
                <c:pt idx="173">
                  <c:v>1.4567224806201597</c:v>
                </c:pt>
                <c:pt idx="174">
                  <c:v>1.0989558139534932</c:v>
                </c:pt>
                <c:pt idx="175">
                  <c:v>0.74118914728682661</c:v>
                </c:pt>
                <c:pt idx="176">
                  <c:v>0.38342248062015999</c:v>
                </c:pt>
                <c:pt idx="177">
                  <c:v>2.5655813953493367E-2</c:v>
                </c:pt>
                <c:pt idx="178">
                  <c:v>-0.33211085271317325</c:v>
                </c:pt>
                <c:pt idx="179">
                  <c:v>-0.68987751937983988</c:v>
                </c:pt>
                <c:pt idx="180">
                  <c:v>-1.0476441860465064</c:v>
                </c:pt>
                <c:pt idx="181">
                  <c:v>-1.405410852713173</c:v>
                </c:pt>
                <c:pt idx="182">
                  <c:v>-1.7631775193798396</c:v>
                </c:pt>
                <c:pt idx="183">
                  <c:v>-2.1209441860465064</c:v>
                </c:pt>
                <c:pt idx="184">
                  <c:v>-2.4787108527131729</c:v>
                </c:pt>
                <c:pt idx="185">
                  <c:v>-2.8364775193798395</c:v>
                </c:pt>
                <c:pt idx="186">
                  <c:v>-3.1942441860465061</c:v>
                </c:pt>
                <c:pt idx="187">
                  <c:v>-3.5520108527131726</c:v>
                </c:pt>
                <c:pt idx="188">
                  <c:v>-3.9097775193798392</c:v>
                </c:pt>
                <c:pt idx="189">
                  <c:v>-4.2675441860465062</c:v>
                </c:pt>
                <c:pt idx="190">
                  <c:v>-4.6253108527131728</c:v>
                </c:pt>
                <c:pt idx="191">
                  <c:v>-4.9830775193798393</c:v>
                </c:pt>
                <c:pt idx="192">
                  <c:v>-5.3408441860465059</c:v>
                </c:pt>
                <c:pt idx="193">
                  <c:v>-5.6986108527131725</c:v>
                </c:pt>
                <c:pt idx="194">
                  <c:v>-6.056377519379839</c:v>
                </c:pt>
                <c:pt idx="195">
                  <c:v>-6.4141441860465056</c:v>
                </c:pt>
                <c:pt idx="196">
                  <c:v>-6.7719108527131722</c:v>
                </c:pt>
                <c:pt idx="197">
                  <c:v>-7.1296775193798387</c:v>
                </c:pt>
                <c:pt idx="198">
                  <c:v>-7.4874441860465053</c:v>
                </c:pt>
                <c:pt idx="199">
                  <c:v>-7.8452108527131719</c:v>
                </c:pt>
                <c:pt idx="200">
                  <c:v>-8.2029775193798393</c:v>
                </c:pt>
                <c:pt idx="201">
                  <c:v>-8.5607441860465059</c:v>
                </c:pt>
                <c:pt idx="202">
                  <c:v>-8.2124108527131732</c:v>
                </c:pt>
                <c:pt idx="203">
                  <c:v>-7.8640775193798396</c:v>
                </c:pt>
                <c:pt idx="204">
                  <c:v>-7.515744186046506</c:v>
                </c:pt>
                <c:pt idx="205">
                  <c:v>-7.1674108527131724</c:v>
                </c:pt>
                <c:pt idx="206">
                  <c:v>-6.8190775193798387</c:v>
                </c:pt>
                <c:pt idx="207">
                  <c:v>-6.4707441860465051</c:v>
                </c:pt>
                <c:pt idx="208">
                  <c:v>-6.1224108527131715</c:v>
                </c:pt>
                <c:pt idx="209">
                  <c:v>-5.7740775193798379</c:v>
                </c:pt>
                <c:pt idx="210">
                  <c:v>-5.4257441860465043</c:v>
                </c:pt>
                <c:pt idx="211">
                  <c:v>-5.0774108527131707</c:v>
                </c:pt>
                <c:pt idx="212">
                  <c:v>-4.7290775193798371</c:v>
                </c:pt>
                <c:pt idx="213">
                  <c:v>-4.3807441860465035</c:v>
                </c:pt>
                <c:pt idx="214">
                  <c:v>-4.0324108527131699</c:v>
                </c:pt>
                <c:pt idx="215">
                  <c:v>-3.6840775193798367</c:v>
                </c:pt>
                <c:pt idx="216">
                  <c:v>-3.3357441860465036</c:v>
                </c:pt>
                <c:pt idx="217">
                  <c:v>-2.9874108527131704</c:v>
                </c:pt>
                <c:pt idx="218">
                  <c:v>-2.6390775193798373</c:v>
                </c:pt>
                <c:pt idx="219">
                  <c:v>-2.2907441860465041</c:v>
                </c:pt>
                <c:pt idx="220">
                  <c:v>-2.2664369234766717</c:v>
                </c:pt>
                <c:pt idx="221">
                  <c:v>-2.2421296609068393</c:v>
                </c:pt>
                <c:pt idx="222">
                  <c:v>-2.2178223983370069</c:v>
                </c:pt>
                <c:pt idx="223">
                  <c:v>-2.1935151357671745</c:v>
                </c:pt>
                <c:pt idx="224">
                  <c:v>-2.1692078731973421</c:v>
                </c:pt>
                <c:pt idx="225">
                  <c:v>-2.1449006106275097</c:v>
                </c:pt>
                <c:pt idx="226">
                  <c:v>-2.1205933480576773</c:v>
                </c:pt>
                <c:pt idx="227">
                  <c:v>-2.0962860854878449</c:v>
                </c:pt>
                <c:pt idx="228">
                  <c:v>-2.0719788229180125</c:v>
                </c:pt>
                <c:pt idx="229">
                  <c:v>-2.0476715603481801</c:v>
                </c:pt>
                <c:pt idx="230">
                  <c:v>-2.0233642977783477</c:v>
                </c:pt>
                <c:pt idx="231">
                  <c:v>-1.9990570352085153</c:v>
                </c:pt>
                <c:pt idx="232">
                  <c:v>-1.9747497726386829</c:v>
                </c:pt>
                <c:pt idx="233">
                  <c:v>-1.9504425100688505</c:v>
                </c:pt>
                <c:pt idx="234">
                  <c:v>-1.9261352474990181</c:v>
                </c:pt>
                <c:pt idx="235">
                  <c:v>-1.9018279849291857</c:v>
                </c:pt>
                <c:pt idx="236">
                  <c:v>-1.8775207223593533</c:v>
                </c:pt>
                <c:pt idx="237">
                  <c:v>-1.8532134597895209</c:v>
                </c:pt>
                <c:pt idx="238">
                  <c:v>-1.8289061972196885</c:v>
                </c:pt>
                <c:pt idx="239">
                  <c:v>-1.8045989346498561</c:v>
                </c:pt>
                <c:pt idx="240">
                  <c:v>-1.7802916720800237</c:v>
                </c:pt>
                <c:pt idx="241">
                  <c:v>-1.7559844095101913</c:v>
                </c:pt>
                <c:pt idx="242">
                  <c:v>-1.7316771469403589</c:v>
                </c:pt>
                <c:pt idx="243">
                  <c:v>-1.7073698843705265</c:v>
                </c:pt>
                <c:pt idx="244">
                  <c:v>-1.6830626218006941</c:v>
                </c:pt>
                <c:pt idx="245">
                  <c:v>-1.6587553592308617</c:v>
                </c:pt>
                <c:pt idx="246">
                  <c:v>-1.6344480966610293</c:v>
                </c:pt>
                <c:pt idx="247">
                  <c:v>-1.6101408340911969</c:v>
                </c:pt>
                <c:pt idx="248">
                  <c:v>-1.5858335715213645</c:v>
                </c:pt>
                <c:pt idx="249">
                  <c:v>-1.5615263089515321</c:v>
                </c:pt>
                <c:pt idx="250">
                  <c:v>-1.5372190463816997</c:v>
                </c:pt>
                <c:pt idx="251">
                  <c:v>-1.5129117838118673</c:v>
                </c:pt>
                <c:pt idx="252">
                  <c:v>-1.4886045212420349</c:v>
                </c:pt>
                <c:pt idx="253">
                  <c:v>-1.4642972586722025</c:v>
                </c:pt>
                <c:pt idx="254">
                  <c:v>-1.4399899961023701</c:v>
                </c:pt>
                <c:pt idx="255">
                  <c:v>-1.4156827335325377</c:v>
                </c:pt>
                <c:pt idx="256">
                  <c:v>-1.3913754709627053</c:v>
                </c:pt>
                <c:pt idx="257">
                  <c:v>-1.3670682083928729</c:v>
                </c:pt>
                <c:pt idx="258">
                  <c:v>-1.3427609458230405</c:v>
                </c:pt>
                <c:pt idx="259">
                  <c:v>-1.3184536832532081</c:v>
                </c:pt>
                <c:pt idx="260">
                  <c:v>-1.2941464206833757</c:v>
                </c:pt>
                <c:pt idx="261">
                  <c:v>-1.2698391581135433</c:v>
                </c:pt>
                <c:pt idx="262">
                  <c:v>-1.2455318955437109</c:v>
                </c:pt>
                <c:pt idx="263">
                  <c:v>-1.2212246329738785</c:v>
                </c:pt>
                <c:pt idx="264">
                  <c:v>-1.1969173704040461</c:v>
                </c:pt>
                <c:pt idx="265">
                  <c:v>-1.1726101078342137</c:v>
                </c:pt>
                <c:pt idx="266">
                  <c:v>-1.1483028452643813</c:v>
                </c:pt>
                <c:pt idx="267">
                  <c:v>-1.1239955826945489</c:v>
                </c:pt>
                <c:pt idx="268">
                  <c:v>-1.0996883201247165</c:v>
                </c:pt>
                <c:pt idx="269">
                  <c:v>-1.0753810575548841</c:v>
                </c:pt>
                <c:pt idx="270">
                  <c:v>-1.0510737949850517</c:v>
                </c:pt>
                <c:pt idx="271">
                  <c:v>-1.0267665324152193</c:v>
                </c:pt>
                <c:pt idx="272">
                  <c:v>-1.0024592698453869</c:v>
                </c:pt>
                <c:pt idx="273">
                  <c:v>-0.97815200727555451</c:v>
                </c:pt>
                <c:pt idx="274">
                  <c:v>-0.95384474470572211</c:v>
                </c:pt>
                <c:pt idx="275">
                  <c:v>-0.92953748213588971</c:v>
                </c:pt>
                <c:pt idx="276">
                  <c:v>-0.90523021956605731</c:v>
                </c:pt>
                <c:pt idx="277">
                  <c:v>-0.88092295699622492</c:v>
                </c:pt>
                <c:pt idx="278">
                  <c:v>-0.85661569442639252</c:v>
                </c:pt>
                <c:pt idx="279">
                  <c:v>-0.83230843185656012</c:v>
                </c:pt>
                <c:pt idx="280">
                  <c:v>-0.80800116928672772</c:v>
                </c:pt>
                <c:pt idx="281">
                  <c:v>-0.78369390671689532</c:v>
                </c:pt>
                <c:pt idx="282">
                  <c:v>-0.75938664414706292</c:v>
                </c:pt>
                <c:pt idx="283">
                  <c:v>-0.73507938157723052</c:v>
                </c:pt>
                <c:pt idx="284">
                  <c:v>-0.71077211900739812</c:v>
                </c:pt>
                <c:pt idx="285">
                  <c:v>-0.68646485643756572</c:v>
                </c:pt>
                <c:pt idx="286">
                  <c:v>-0.66215759386773332</c:v>
                </c:pt>
                <c:pt idx="287">
                  <c:v>-0.63785033129790092</c:v>
                </c:pt>
                <c:pt idx="288">
                  <c:v>-0.61354306872806852</c:v>
                </c:pt>
                <c:pt idx="289">
                  <c:v>-0.58923580615823612</c:v>
                </c:pt>
                <c:pt idx="290">
                  <c:v>-0.56492854358840372</c:v>
                </c:pt>
                <c:pt idx="291">
                  <c:v>-0.54062128101857132</c:v>
                </c:pt>
                <c:pt idx="292">
                  <c:v>-0.51631401844873892</c:v>
                </c:pt>
                <c:pt idx="293">
                  <c:v>-0.49200675587890652</c:v>
                </c:pt>
                <c:pt idx="294">
                  <c:v>-0.46769949330907412</c:v>
                </c:pt>
                <c:pt idx="295">
                  <c:v>-0.44339223073924172</c:v>
                </c:pt>
                <c:pt idx="296">
                  <c:v>-0.41908496816940932</c:v>
                </c:pt>
                <c:pt idx="297">
                  <c:v>-0.39477770559957692</c:v>
                </c:pt>
                <c:pt idx="298">
                  <c:v>-0.37047044302974452</c:v>
                </c:pt>
                <c:pt idx="299">
                  <c:v>-0.34616318045991212</c:v>
                </c:pt>
                <c:pt idx="300">
                  <c:v>-0.32185591789007972</c:v>
                </c:pt>
                <c:pt idx="301">
                  <c:v>-0.29754865532024732</c:v>
                </c:pt>
                <c:pt idx="302">
                  <c:v>-0.27324139275041492</c:v>
                </c:pt>
                <c:pt idx="303">
                  <c:v>-0.24893413018058252</c:v>
                </c:pt>
                <c:pt idx="304">
                  <c:v>-0.22462686761075012</c:v>
                </c:pt>
                <c:pt idx="305">
                  <c:v>-0.20031960504091773</c:v>
                </c:pt>
                <c:pt idx="306">
                  <c:v>-0.17601234247108533</c:v>
                </c:pt>
                <c:pt idx="307">
                  <c:v>-0.15170507990125293</c:v>
                </c:pt>
                <c:pt idx="308">
                  <c:v>-0.12739781733142053</c:v>
                </c:pt>
                <c:pt idx="309">
                  <c:v>-0.10309055476158813</c:v>
                </c:pt>
                <c:pt idx="310">
                  <c:v>-7.8783292191755727E-2</c:v>
                </c:pt>
                <c:pt idx="311">
                  <c:v>-5.4476029621923328E-2</c:v>
                </c:pt>
                <c:pt idx="312">
                  <c:v>-3.0168767052090924E-2</c:v>
                </c:pt>
                <c:pt idx="313">
                  <c:v>-5.8615044822585213E-3</c:v>
                </c:pt>
                <c:pt idx="314">
                  <c:v>1.8445758087573882E-2</c:v>
                </c:pt>
                <c:pt idx="315">
                  <c:v>4.2753020657406285E-2</c:v>
                </c:pt>
                <c:pt idx="316">
                  <c:v>6.7060283227238685E-2</c:v>
                </c:pt>
                <c:pt idx="317">
                  <c:v>9.1367545797071084E-2</c:v>
                </c:pt>
                <c:pt idx="318">
                  <c:v>0.11567480836690348</c:v>
                </c:pt>
                <c:pt idx="319">
                  <c:v>0.1399820709367359</c:v>
                </c:pt>
                <c:pt idx="320">
                  <c:v>0.1642893335065683</c:v>
                </c:pt>
                <c:pt idx="321">
                  <c:v>0.1885965960764007</c:v>
                </c:pt>
                <c:pt idx="322">
                  <c:v>0.2129038586462331</c:v>
                </c:pt>
                <c:pt idx="323">
                  <c:v>0.2372111212160655</c:v>
                </c:pt>
                <c:pt idx="324">
                  <c:v>0.26151838378589792</c:v>
                </c:pt>
                <c:pt idx="325">
                  <c:v>0.28582564635573032</c:v>
                </c:pt>
                <c:pt idx="326">
                  <c:v>0.31013290892556272</c:v>
                </c:pt>
                <c:pt idx="327">
                  <c:v>0.33444017149539512</c:v>
                </c:pt>
                <c:pt idx="328">
                  <c:v>0.35874743406522752</c:v>
                </c:pt>
                <c:pt idx="329">
                  <c:v>0.38305469663505992</c:v>
                </c:pt>
                <c:pt idx="330">
                  <c:v>0.40736195920489232</c:v>
                </c:pt>
                <c:pt idx="331">
                  <c:v>0.43166922177472472</c:v>
                </c:pt>
                <c:pt idx="332">
                  <c:v>0.45597648434455712</c:v>
                </c:pt>
                <c:pt idx="333">
                  <c:v>0.48028374691438952</c:v>
                </c:pt>
                <c:pt idx="334">
                  <c:v>0.50459100948422198</c:v>
                </c:pt>
                <c:pt idx="335">
                  <c:v>0.52889827205405437</c:v>
                </c:pt>
                <c:pt idx="336">
                  <c:v>0.55320553462388677</c:v>
                </c:pt>
                <c:pt idx="337">
                  <c:v>0.57751279719371917</c:v>
                </c:pt>
                <c:pt idx="338">
                  <c:v>0.60182005976355157</c:v>
                </c:pt>
                <c:pt idx="339">
                  <c:v>0.62612732233338397</c:v>
                </c:pt>
                <c:pt idx="340">
                  <c:v>0.65043458490321637</c:v>
                </c:pt>
                <c:pt idx="341">
                  <c:v>0.67474184747304877</c:v>
                </c:pt>
                <c:pt idx="342">
                  <c:v>0.69904911004288117</c:v>
                </c:pt>
                <c:pt idx="343">
                  <c:v>0.72335637261271357</c:v>
                </c:pt>
                <c:pt idx="344">
                  <c:v>0.74766363518254597</c:v>
                </c:pt>
                <c:pt idx="345">
                  <c:v>0.77197089775237837</c:v>
                </c:pt>
                <c:pt idx="346">
                  <c:v>0.79627816032221077</c:v>
                </c:pt>
                <c:pt idx="347">
                  <c:v>0.82058542289204317</c:v>
                </c:pt>
                <c:pt idx="348">
                  <c:v>0.84489268546187557</c:v>
                </c:pt>
                <c:pt idx="349">
                  <c:v>0.86919994803170797</c:v>
                </c:pt>
                <c:pt idx="350">
                  <c:v>0.89350721060154037</c:v>
                </c:pt>
                <c:pt idx="351">
                  <c:v>0.91781447317137277</c:v>
                </c:pt>
                <c:pt idx="352">
                  <c:v>0.94212173574120517</c:v>
                </c:pt>
                <c:pt idx="353">
                  <c:v>0.96642899831103757</c:v>
                </c:pt>
                <c:pt idx="354">
                  <c:v>0.99073626088086997</c:v>
                </c:pt>
                <c:pt idx="355">
                  <c:v>1.0150435234507025</c:v>
                </c:pt>
                <c:pt idx="356">
                  <c:v>1.0393507860205349</c:v>
                </c:pt>
                <c:pt idx="357">
                  <c:v>1.0636580485903673</c:v>
                </c:pt>
                <c:pt idx="358">
                  <c:v>1.0879653111601997</c:v>
                </c:pt>
                <c:pt idx="359">
                  <c:v>1.1122725737300321</c:v>
                </c:pt>
                <c:pt idx="360">
                  <c:v>1.1365798362998645</c:v>
                </c:pt>
                <c:pt idx="361">
                  <c:v>1.1608870988696969</c:v>
                </c:pt>
                <c:pt idx="362">
                  <c:v>1.1851943614395293</c:v>
                </c:pt>
                <c:pt idx="363">
                  <c:v>1.2095016240093617</c:v>
                </c:pt>
                <c:pt idx="364">
                  <c:v>1.2338088865791941</c:v>
                </c:pt>
                <c:pt idx="365">
                  <c:v>1.2581161491490265</c:v>
                </c:pt>
                <c:pt idx="366">
                  <c:v>1.2824234117188589</c:v>
                </c:pt>
                <c:pt idx="367">
                  <c:v>1.3067306742886913</c:v>
                </c:pt>
                <c:pt idx="368">
                  <c:v>1.3310379368585237</c:v>
                </c:pt>
                <c:pt idx="369">
                  <c:v>1.3553451994283561</c:v>
                </c:pt>
                <c:pt idx="370">
                  <c:v>1.3796524619981885</c:v>
                </c:pt>
                <c:pt idx="371">
                  <c:v>1.4039597245680209</c:v>
                </c:pt>
                <c:pt idx="372">
                  <c:v>1.4282669871378533</c:v>
                </c:pt>
                <c:pt idx="373">
                  <c:v>1.4525742497076857</c:v>
                </c:pt>
                <c:pt idx="374">
                  <c:v>1.4768815122775181</c:v>
                </c:pt>
                <c:pt idx="375">
                  <c:v>1.5011887748473505</c:v>
                </c:pt>
                <c:pt idx="376">
                  <c:v>1.5254960374171829</c:v>
                </c:pt>
                <c:pt idx="377">
                  <c:v>1.5498032999870153</c:v>
                </c:pt>
                <c:pt idx="378">
                  <c:v>1.5741105625568477</c:v>
                </c:pt>
                <c:pt idx="379">
                  <c:v>1.5984178251266801</c:v>
                </c:pt>
                <c:pt idx="380">
                  <c:v>1.6227250876965125</c:v>
                </c:pt>
                <c:pt idx="381">
                  <c:v>1.6470323502663449</c:v>
                </c:pt>
                <c:pt idx="382">
                  <c:v>1.6713396128361773</c:v>
                </c:pt>
                <c:pt idx="383">
                  <c:v>1.6956468754060097</c:v>
                </c:pt>
                <c:pt idx="384">
                  <c:v>1.7199541379758421</c:v>
                </c:pt>
                <c:pt idx="385">
                  <c:v>1.7442614005456745</c:v>
                </c:pt>
                <c:pt idx="386">
                  <c:v>1.7685686631155069</c:v>
                </c:pt>
                <c:pt idx="387">
                  <c:v>1.7928759256853393</c:v>
                </c:pt>
                <c:pt idx="388">
                  <c:v>1.8171831882551717</c:v>
                </c:pt>
                <c:pt idx="389">
                  <c:v>1.8414904508250041</c:v>
                </c:pt>
                <c:pt idx="390">
                  <c:v>1.8657977133948365</c:v>
                </c:pt>
                <c:pt idx="391">
                  <c:v>1.8901049759646689</c:v>
                </c:pt>
                <c:pt idx="392">
                  <c:v>1.9144122385345013</c:v>
                </c:pt>
                <c:pt idx="393">
                  <c:v>1.9387195011043337</c:v>
                </c:pt>
                <c:pt idx="394">
                  <c:v>1.9630267636741661</c:v>
                </c:pt>
                <c:pt idx="395">
                  <c:v>1.9873340262439985</c:v>
                </c:pt>
                <c:pt idx="396">
                  <c:v>2.0116412888138311</c:v>
                </c:pt>
                <c:pt idx="397">
                  <c:v>2.0359485513836635</c:v>
                </c:pt>
                <c:pt idx="398">
                  <c:v>2.0602558139534959</c:v>
                </c:pt>
                <c:pt idx="399">
                  <c:v>2.0845630765233283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19776"/>
        <c:axId val="51429760"/>
      </c:scatterChart>
      <c:valAx>
        <c:axId val="51419776"/>
        <c:scaling>
          <c:orientation val="minMax"/>
          <c:max val="400"/>
          <c:min val="0"/>
        </c:scaling>
        <c:delete val="0"/>
        <c:axPos val="b"/>
        <c:majorTickMark val="out"/>
        <c:minorTickMark val="none"/>
        <c:tickLblPos val="nextTo"/>
        <c:crossAx val="51429760"/>
        <c:crosses val="autoZero"/>
        <c:crossBetween val="midCat"/>
      </c:valAx>
      <c:valAx>
        <c:axId val="51429760"/>
        <c:scaling>
          <c:orientation val="minMax"/>
          <c:max val="10"/>
          <c:min val="-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419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Result!$U$22:$U$421</c:f>
              <c:numCache>
                <c:formatCode>General</c:formatCode>
                <c:ptCount val="400"/>
                <c:pt idx="0">
                  <c:v>1.0500882513229701</c:v>
                </c:pt>
                <c:pt idx="1">
                  <c:v>-0.68171779141104238</c:v>
                </c:pt>
                <c:pt idx="2">
                  <c:v>-1.2921879625173729</c:v>
                </c:pt>
                <c:pt idx="3">
                  <c:v>-0.63915337423312846</c:v>
                </c:pt>
                <c:pt idx="4">
                  <c:v>0.30104653387775848</c:v>
                </c:pt>
                <c:pt idx="5">
                  <c:v>-0.55511560971155804</c:v>
                </c:pt>
                <c:pt idx="6">
                  <c:v>-1.2489393465860905</c:v>
                </c:pt>
                <c:pt idx="7">
                  <c:v>-1.4291084355416621</c:v>
                </c:pt>
                <c:pt idx="8">
                  <c:v>-1.1914668346998858</c:v>
                </c:pt>
                <c:pt idx="9">
                  <c:v>-1.1787607967021509</c:v>
                </c:pt>
                <c:pt idx="10">
                  <c:v>-2.2516139757763893</c:v>
                </c:pt>
                <c:pt idx="11">
                  <c:v>-1.0547512430138291</c:v>
                </c:pt>
                <c:pt idx="12">
                  <c:v>0.40796356426147923</c:v>
                </c:pt>
                <c:pt idx="13">
                  <c:v>-1.6259004155569263</c:v>
                </c:pt>
                <c:pt idx="14">
                  <c:v>-0.40504907975461152</c:v>
                </c:pt>
                <c:pt idx="15">
                  <c:v>1.0547872366823621</c:v>
                </c:pt>
                <c:pt idx="16">
                  <c:v>2.0062351076594229</c:v>
                </c:pt>
                <c:pt idx="17">
                  <c:v>-1.1677819233458149</c:v>
                </c:pt>
                <c:pt idx="18">
                  <c:v>0.21380772395072917</c:v>
                </c:pt>
                <c:pt idx="19">
                  <c:v>-0.29863803680981693</c:v>
                </c:pt>
                <c:pt idx="20">
                  <c:v>1.4895037130128246</c:v>
                </c:pt>
                <c:pt idx="21">
                  <c:v>-0.94855690976944218</c:v>
                </c:pt>
                <c:pt idx="22">
                  <c:v>0.23795397342725091</c:v>
                </c:pt>
                <c:pt idx="23">
                  <c:v>-0.21350920245399604</c:v>
                </c:pt>
                <c:pt idx="24">
                  <c:v>1.6973178912984574</c:v>
                </c:pt>
                <c:pt idx="25">
                  <c:v>-0.38556168218035913</c:v>
                </c:pt>
                <c:pt idx="26">
                  <c:v>-0.14966257668710461</c:v>
                </c:pt>
                <c:pt idx="27">
                  <c:v>-1.6878942512377832</c:v>
                </c:pt>
                <c:pt idx="28">
                  <c:v>-0.33969657411092535</c:v>
                </c:pt>
                <c:pt idx="29">
                  <c:v>-8.5815950920252432E-2</c:v>
                </c:pt>
                <c:pt idx="30">
                  <c:v>-0.28736601225758895</c:v>
                </c:pt>
                <c:pt idx="31">
                  <c:v>-1.4917767289025126</c:v>
                </c:pt>
                <c:pt idx="32">
                  <c:v>-2.1969325153377621E-2</c:v>
                </c:pt>
                <c:pt idx="33">
                  <c:v>-6.8711656441831589E-4</c:v>
                </c:pt>
                <c:pt idx="34">
                  <c:v>-1.5311597227299951</c:v>
                </c:pt>
                <c:pt idx="35">
                  <c:v>4.1877300613507508E-2</c:v>
                </c:pt>
                <c:pt idx="36">
                  <c:v>1.105331648035754</c:v>
                </c:pt>
                <c:pt idx="37">
                  <c:v>1.2078142698963039</c:v>
                </c:pt>
                <c:pt idx="38">
                  <c:v>1.58613088937683</c:v>
                </c:pt>
                <c:pt idx="39">
                  <c:v>-1.3913729929804155</c:v>
                </c:pt>
                <c:pt idx="40">
                  <c:v>1.644088233617361</c:v>
                </c:pt>
                <c:pt idx="41">
                  <c:v>-0.86892678079805452</c:v>
                </c:pt>
                <c:pt idx="42">
                  <c:v>-0.12528577935196386</c:v>
                </c:pt>
                <c:pt idx="43">
                  <c:v>9.3109931161915571E-2</c:v>
                </c:pt>
                <c:pt idx="44">
                  <c:v>-1.7399645821447289</c:v>
                </c:pt>
                <c:pt idx="45">
                  <c:v>2.0712982392627892</c:v>
                </c:pt>
                <c:pt idx="46">
                  <c:v>0.27598159509200781</c:v>
                </c:pt>
                <c:pt idx="47">
                  <c:v>-0.34430436323012231</c:v>
                </c:pt>
                <c:pt idx="48">
                  <c:v>-2.0577736699832498</c:v>
                </c:pt>
                <c:pt idx="49">
                  <c:v>6.787794694758845</c:v>
                </c:pt>
                <c:pt idx="50">
                  <c:v>0.68874961009895552</c:v>
                </c:pt>
                <c:pt idx="51">
                  <c:v>0.38239263803682294</c:v>
                </c:pt>
                <c:pt idx="52">
                  <c:v>0.40367484662577996</c:v>
                </c:pt>
                <c:pt idx="53">
                  <c:v>-0.9727165595849574</c:v>
                </c:pt>
                <c:pt idx="54">
                  <c:v>0.44623926380367496</c:v>
                </c:pt>
                <c:pt idx="55">
                  <c:v>0.46752147239263953</c:v>
                </c:pt>
                <c:pt idx="56">
                  <c:v>0.47702816785927793</c:v>
                </c:pt>
                <c:pt idx="57">
                  <c:v>2.1780968775522083</c:v>
                </c:pt>
                <c:pt idx="58">
                  <c:v>0.53136809815954067</c:v>
                </c:pt>
                <c:pt idx="59">
                  <c:v>0.55265030674846449</c:v>
                </c:pt>
                <c:pt idx="60">
                  <c:v>-1.2932500187018969</c:v>
                </c:pt>
                <c:pt idx="61">
                  <c:v>0.59521472392641583</c:v>
                </c:pt>
                <c:pt idx="62">
                  <c:v>0.61649693251533777</c:v>
                </c:pt>
                <c:pt idx="63">
                  <c:v>2.7304858148379387</c:v>
                </c:pt>
                <c:pt idx="64">
                  <c:v>0.862462061803276</c:v>
                </c:pt>
                <c:pt idx="65">
                  <c:v>0.68034355828220783</c:v>
                </c:pt>
                <c:pt idx="66">
                  <c:v>0.77090489241275661</c:v>
                </c:pt>
                <c:pt idx="67">
                  <c:v>0.72290797546010344</c:v>
                </c:pt>
                <c:pt idx="68">
                  <c:v>0.74419018404908233</c:v>
                </c:pt>
                <c:pt idx="69">
                  <c:v>0.76547239263807765</c:v>
                </c:pt>
                <c:pt idx="70">
                  <c:v>1.2313215711276264</c:v>
                </c:pt>
                <c:pt idx="71">
                  <c:v>0.80803680981594961</c:v>
                </c:pt>
                <c:pt idx="72">
                  <c:v>1.6699587646910583</c:v>
                </c:pt>
                <c:pt idx="73">
                  <c:v>1.8998046895042555</c:v>
                </c:pt>
                <c:pt idx="74">
                  <c:v>0.87188343558280024</c:v>
                </c:pt>
                <c:pt idx="75">
                  <c:v>-0.3091844319722169</c:v>
                </c:pt>
                <c:pt idx="76">
                  <c:v>1.295349573532012</c:v>
                </c:pt>
                <c:pt idx="77">
                  <c:v>0.93573006134974623</c:v>
                </c:pt>
                <c:pt idx="78">
                  <c:v>-0.97928403505329931</c:v>
                </c:pt>
                <c:pt idx="79">
                  <c:v>0.97829447852760509</c:v>
                </c:pt>
                <c:pt idx="80">
                  <c:v>0.99957668711653891</c:v>
                </c:pt>
                <c:pt idx="81">
                  <c:v>1.0208588957055198</c:v>
                </c:pt>
                <c:pt idx="82">
                  <c:v>0.97704842518976809</c:v>
                </c:pt>
                <c:pt idx="83">
                  <c:v>-0.43148136070047616</c:v>
                </c:pt>
                <c:pt idx="84">
                  <c:v>1.0847055214724135</c:v>
                </c:pt>
                <c:pt idx="85">
                  <c:v>2.7057618999455118</c:v>
                </c:pt>
                <c:pt idx="86">
                  <c:v>1.6073394752806864</c:v>
                </c:pt>
                <c:pt idx="87">
                  <c:v>0.57474833529402558</c:v>
                </c:pt>
                <c:pt idx="88">
                  <c:v>1.1698343558282187</c:v>
                </c:pt>
                <c:pt idx="89">
                  <c:v>1.1911165644171864</c:v>
                </c:pt>
                <c:pt idx="90">
                  <c:v>1.2123987730060986</c:v>
                </c:pt>
                <c:pt idx="91">
                  <c:v>0.96296318335855191</c:v>
                </c:pt>
                <c:pt idx="92">
                  <c:v>2.1004690489082813</c:v>
                </c:pt>
                <c:pt idx="93">
                  <c:v>0.93332570400334625</c:v>
                </c:pt>
                <c:pt idx="94">
                  <c:v>1.2975276073619566</c:v>
                </c:pt>
                <c:pt idx="95">
                  <c:v>2.2241011724799291</c:v>
                </c:pt>
                <c:pt idx="96">
                  <c:v>2.444850476122661</c:v>
                </c:pt>
                <c:pt idx="97">
                  <c:v>1.3613742331288194</c:v>
                </c:pt>
                <c:pt idx="98">
                  <c:v>2.8833667857220351</c:v>
                </c:pt>
                <c:pt idx="99">
                  <c:v>1.4039386503067446</c:v>
                </c:pt>
                <c:pt idx="100">
                  <c:v>2.8797252656459835</c:v>
                </c:pt>
                <c:pt idx="101">
                  <c:v>1.446503067484695</c:v>
                </c:pt>
                <c:pt idx="102">
                  <c:v>-3.8581251213185563E-2</c:v>
                </c:pt>
                <c:pt idx="103">
                  <c:v>2.8882532410974076</c:v>
                </c:pt>
                <c:pt idx="104">
                  <c:v>2.0278111147115809</c:v>
                </c:pt>
                <c:pt idx="105">
                  <c:v>3.1228124722470207</c:v>
                </c:pt>
                <c:pt idx="106">
                  <c:v>0.54517426833481242</c:v>
                </c:pt>
                <c:pt idx="107">
                  <c:v>1.5741963190184101</c:v>
                </c:pt>
                <c:pt idx="108">
                  <c:v>4.2274077798942322E-2</c:v>
                </c:pt>
                <c:pt idx="109">
                  <c:v>1.6167607361962937</c:v>
                </c:pt>
                <c:pt idx="110">
                  <c:v>1.0448127996370449</c:v>
                </c:pt>
                <c:pt idx="111">
                  <c:v>3.2535029826990876</c:v>
                </c:pt>
                <c:pt idx="112">
                  <c:v>1.6806073619631545</c:v>
                </c:pt>
                <c:pt idx="113">
                  <c:v>1.7018895705520112</c:v>
                </c:pt>
                <c:pt idx="114">
                  <c:v>1.7231717791411043</c:v>
                </c:pt>
                <c:pt idx="115">
                  <c:v>-1.1298486001010544</c:v>
                </c:pt>
                <c:pt idx="116">
                  <c:v>2.515393575087308</c:v>
                </c:pt>
                <c:pt idx="117">
                  <c:v>1.7870184049080202</c:v>
                </c:pt>
                <c:pt idx="118">
                  <c:v>3.6828195206359418</c:v>
                </c:pt>
                <c:pt idx="119">
                  <c:v>1.8295828220859121</c:v>
                </c:pt>
                <c:pt idx="120">
                  <c:v>2.1178034208348628</c:v>
                </c:pt>
                <c:pt idx="121">
                  <c:v>0.1809254254721846</c:v>
                </c:pt>
                <c:pt idx="122">
                  <c:v>2.5388976937231451</c:v>
                </c:pt>
                <c:pt idx="123">
                  <c:v>1.9147116564417099</c:v>
                </c:pt>
                <c:pt idx="124">
                  <c:v>1.4090344085751616</c:v>
                </c:pt>
                <c:pt idx="125">
                  <c:v>1.6482310199420178</c:v>
                </c:pt>
                <c:pt idx="126">
                  <c:v>1.9785582822085916</c:v>
                </c:pt>
                <c:pt idx="127">
                  <c:v>1.999840490797534</c:v>
                </c:pt>
                <c:pt idx="128">
                  <c:v>2.9480125983603735</c:v>
                </c:pt>
                <c:pt idx="129">
                  <c:v>2.0424049079754649</c:v>
                </c:pt>
                <c:pt idx="130">
                  <c:v>2.0673796732914371</c:v>
                </c:pt>
                <c:pt idx="131">
                  <c:v>2.0849693251533625</c:v>
                </c:pt>
                <c:pt idx="132">
                  <c:v>3.5899186837172259</c:v>
                </c:pt>
                <c:pt idx="133">
                  <c:v>2.4516636010965951</c:v>
                </c:pt>
                <c:pt idx="134">
                  <c:v>2.1488159509202456</c:v>
                </c:pt>
                <c:pt idx="135">
                  <c:v>3.7202200565570074</c:v>
                </c:pt>
                <c:pt idx="136">
                  <c:v>1.3457603512259744</c:v>
                </c:pt>
                <c:pt idx="137">
                  <c:v>2.2126625766870802</c:v>
                </c:pt>
                <c:pt idx="138">
                  <c:v>3.4466149035321245</c:v>
                </c:pt>
                <c:pt idx="139">
                  <c:v>2.2552269938649667</c:v>
                </c:pt>
                <c:pt idx="140">
                  <c:v>1.1172631093400565</c:v>
                </c:pt>
                <c:pt idx="141">
                  <c:v>2.29779141104295</c:v>
                </c:pt>
                <c:pt idx="142">
                  <c:v>2.3190736196318884</c:v>
                </c:pt>
                <c:pt idx="143">
                  <c:v>1.9638695206772492</c:v>
                </c:pt>
                <c:pt idx="144">
                  <c:v>3.6833090636891992</c:v>
                </c:pt>
                <c:pt idx="145">
                  <c:v>2.3829202453987937</c:v>
                </c:pt>
                <c:pt idx="146">
                  <c:v>2.4042024539877609</c:v>
                </c:pt>
                <c:pt idx="147">
                  <c:v>2.4254846625766771</c:v>
                </c:pt>
                <c:pt idx="148">
                  <c:v>2.2671134986605921</c:v>
                </c:pt>
                <c:pt idx="149">
                  <c:v>2.4680490797546457</c:v>
                </c:pt>
                <c:pt idx="150">
                  <c:v>3.9599956473671893</c:v>
                </c:pt>
                <c:pt idx="151">
                  <c:v>1.7758243624872492</c:v>
                </c:pt>
                <c:pt idx="152">
                  <c:v>4.2336568674808168</c:v>
                </c:pt>
                <c:pt idx="153">
                  <c:v>2.5531779141104258</c:v>
                </c:pt>
                <c:pt idx="154">
                  <c:v>2.1877538460273898</c:v>
                </c:pt>
                <c:pt idx="155">
                  <c:v>2.5957423312883514</c:v>
                </c:pt>
                <c:pt idx="156">
                  <c:v>2.470300553210917</c:v>
                </c:pt>
                <c:pt idx="157">
                  <c:v>3.7361335862271954</c:v>
                </c:pt>
                <c:pt idx="158">
                  <c:v>2.6595889570552247</c:v>
                </c:pt>
                <c:pt idx="159">
                  <c:v>3.3709156364350399</c:v>
                </c:pt>
                <c:pt idx="160">
                  <c:v>1.2834953222339214</c:v>
                </c:pt>
                <c:pt idx="161">
                  <c:v>2.7234355828220234</c:v>
                </c:pt>
                <c:pt idx="162">
                  <c:v>2.744717791411325</c:v>
                </c:pt>
                <c:pt idx="163">
                  <c:v>2.4285511247444926</c:v>
                </c:pt>
                <c:pt idx="164">
                  <c:v>2.1123844580779143</c:v>
                </c:pt>
                <c:pt idx="165">
                  <c:v>2.116209208669205</c:v>
                </c:pt>
                <c:pt idx="166">
                  <c:v>2.5235238486950191</c:v>
                </c:pt>
                <c:pt idx="167">
                  <c:v>1.1638844580777157</c:v>
                </c:pt>
                <c:pt idx="168">
                  <c:v>0.73175265721539207</c:v>
                </c:pt>
                <c:pt idx="169">
                  <c:v>0.53155112474434207</c:v>
                </c:pt>
                <c:pt idx="170">
                  <c:v>0.68190942245448194</c:v>
                </c:pt>
                <c:pt idx="171">
                  <c:v>-0.94139447430680245</c:v>
                </c:pt>
                <c:pt idx="172">
                  <c:v>-1.4820332061547845</c:v>
                </c:pt>
                <c:pt idx="173">
                  <c:v>-0.73311554192243944</c:v>
                </c:pt>
                <c:pt idx="174">
                  <c:v>-1.0492822085889733</c:v>
                </c:pt>
                <c:pt idx="175">
                  <c:v>0.38969578658007875</c:v>
                </c:pt>
                <c:pt idx="176">
                  <c:v>-1.5427904648815209</c:v>
                </c:pt>
                <c:pt idx="177">
                  <c:v>-0.90051575110374316</c:v>
                </c:pt>
                <c:pt idx="178">
                  <c:v>-0.74402100499019874</c:v>
                </c:pt>
                <c:pt idx="179">
                  <c:v>-2.6301155419223226</c:v>
                </c:pt>
                <c:pt idx="180">
                  <c:v>-4.6848204385815269</c:v>
                </c:pt>
                <c:pt idx="181">
                  <c:v>-4.856721194151234</c:v>
                </c:pt>
                <c:pt idx="182">
                  <c:v>-4.2239572863057564</c:v>
                </c:pt>
                <c:pt idx="183">
                  <c:v>-3.4524456577982514</c:v>
                </c:pt>
                <c:pt idx="184">
                  <c:v>-3.6813313163291634</c:v>
                </c:pt>
                <c:pt idx="185">
                  <c:v>-4.5271155419224698</c:v>
                </c:pt>
                <c:pt idx="186">
                  <c:v>-5.551500321380983</c:v>
                </c:pt>
                <c:pt idx="187">
                  <c:v>-5.725941220879025</c:v>
                </c:pt>
                <c:pt idx="188">
                  <c:v>-6.322781475669534</c:v>
                </c:pt>
                <c:pt idx="189">
                  <c:v>-5.7917822085889563</c:v>
                </c:pt>
                <c:pt idx="190">
                  <c:v>-5.1133353671608797</c:v>
                </c:pt>
                <c:pt idx="191">
                  <c:v>-6.42411554192228</c:v>
                </c:pt>
                <c:pt idx="192">
                  <c:v>-6.7402822085891358</c:v>
                </c:pt>
                <c:pt idx="193">
                  <c:v>-7.0564488752557724</c:v>
                </c:pt>
                <c:pt idx="194">
                  <c:v>-7.3726155419223733</c:v>
                </c:pt>
                <c:pt idx="195">
                  <c:v>-8.5251075390376503</c:v>
                </c:pt>
                <c:pt idx="196">
                  <c:v>-2.8191781645287888</c:v>
                </c:pt>
                <c:pt idx="197">
                  <c:v>-8.5185106664189991</c:v>
                </c:pt>
                <c:pt idx="198">
                  <c:v>-9.7833888048798734</c:v>
                </c:pt>
                <c:pt idx="199">
                  <c:v>-9.109020277092938</c:v>
                </c:pt>
                <c:pt idx="200">
                  <c:v>-3.3274507720047666</c:v>
                </c:pt>
                <c:pt idx="201">
                  <c:v>-7.9929488752556086</c:v>
                </c:pt>
                <c:pt idx="202">
                  <c:v>-8.5970688207405672</c:v>
                </c:pt>
                <c:pt idx="203">
                  <c:v>-7.5633933197001051</c:v>
                </c:pt>
                <c:pt idx="204">
                  <c:v>-7.3486155419223902</c:v>
                </c:pt>
                <c:pt idx="205">
                  <c:v>-6.9422575148364443</c:v>
                </c:pt>
                <c:pt idx="206">
                  <c:v>-6.2832080458614623</c:v>
                </c:pt>
                <c:pt idx="207">
                  <c:v>-7.188177840227941</c:v>
                </c:pt>
                <c:pt idx="208">
                  <c:v>-7.1077425391769733</c:v>
                </c:pt>
                <c:pt idx="209">
                  <c:v>-6.2747266530333627</c:v>
                </c:pt>
                <c:pt idx="210">
                  <c:v>-5.2541438948781813</c:v>
                </c:pt>
                <c:pt idx="211">
                  <c:v>-5.8451710974778779</c:v>
                </c:pt>
                <c:pt idx="212">
                  <c:v>-5.1068882075870894</c:v>
                </c:pt>
                <c:pt idx="213">
                  <c:v>-6.6913024702723671</c:v>
                </c:pt>
                <c:pt idx="214">
                  <c:v>-6.5732895340246547</c:v>
                </c:pt>
                <c:pt idx="215">
                  <c:v>-4.9860599863667341</c:v>
                </c:pt>
                <c:pt idx="216">
                  <c:v>-3.7255472109522634</c:v>
                </c:pt>
                <c:pt idx="217">
                  <c:v>-4.5565044308113727</c:v>
                </c:pt>
                <c:pt idx="218">
                  <c:v>-4.8687346208797839</c:v>
                </c:pt>
                <c:pt idx="219">
                  <c:v>-5.8155675336776733</c:v>
                </c:pt>
                <c:pt idx="220">
                  <c:v>-5.0128574467648077</c:v>
                </c:pt>
                <c:pt idx="221">
                  <c:v>-2.9983783836986881</c:v>
                </c:pt>
                <c:pt idx="222">
                  <c:v>-2.7997304968866161</c:v>
                </c:pt>
                <c:pt idx="223">
                  <c:v>-3.3017046445726228</c:v>
                </c:pt>
                <c:pt idx="224">
                  <c:v>-4.4445038550522096</c:v>
                </c:pt>
                <c:pt idx="225">
                  <c:v>-3.7215870366901136</c:v>
                </c:pt>
                <c:pt idx="226">
                  <c:v>-3.9725858999934625</c:v>
                </c:pt>
                <c:pt idx="227">
                  <c:v>-1.9369016510481956</c:v>
                </c:pt>
                <c:pt idx="228">
                  <c:v>-3.6806147460864516</c:v>
                </c:pt>
                <c:pt idx="229">
                  <c:v>-2.5307078724892627</c:v>
                </c:pt>
                <c:pt idx="230">
                  <c:v>-4.4871917529794247</c:v>
                </c:pt>
                <c:pt idx="231">
                  <c:v>-1.536094722140299</c:v>
                </c:pt>
                <c:pt idx="232">
                  <c:v>-2.149320738352019</c:v>
                </c:pt>
                <c:pt idx="233">
                  <c:v>-2.5961087981843236</c:v>
                </c:pt>
                <c:pt idx="234">
                  <c:v>-1.5865506400043299</c:v>
                </c:pt>
                <c:pt idx="235">
                  <c:v>-2.5355654455831536</c:v>
                </c:pt>
                <c:pt idx="236">
                  <c:v>-2.5052937692827038</c:v>
                </c:pt>
                <c:pt idx="237">
                  <c:v>-3.0114276939304396</c:v>
                </c:pt>
                <c:pt idx="238">
                  <c:v>-3.2731245838655827</c:v>
                </c:pt>
                <c:pt idx="239">
                  <c:v>-2.4144787403809072</c:v>
                </c:pt>
                <c:pt idx="240">
                  <c:v>-1.8304493504059161</c:v>
                </c:pt>
                <c:pt idx="241">
                  <c:v>-2.3539353877796945</c:v>
                </c:pt>
                <c:pt idx="242">
                  <c:v>-2.3236637114791221</c:v>
                </c:pt>
                <c:pt idx="243">
                  <c:v>-1.6325198236177147</c:v>
                </c:pt>
                <c:pt idx="244">
                  <c:v>-3.7907116051822594</c:v>
                </c:pt>
                <c:pt idx="245">
                  <c:v>-2.2328486825773348</c:v>
                </c:pt>
                <c:pt idx="246">
                  <c:v>-3.1969205305607593</c:v>
                </c:pt>
                <c:pt idx="247">
                  <c:v>-2.1723053299762478</c:v>
                </c:pt>
                <c:pt idx="248">
                  <c:v>-2.1420336536755107</c:v>
                </c:pt>
                <c:pt idx="249">
                  <c:v>-2.1117619773747585</c:v>
                </c:pt>
                <c:pt idx="250">
                  <c:v>-2.0416284598352297</c:v>
                </c:pt>
                <c:pt idx="251">
                  <c:v>-1.6389361807501412</c:v>
                </c:pt>
                <c:pt idx="252">
                  <c:v>-2.1311818627646621</c:v>
                </c:pt>
                <c:pt idx="253">
                  <c:v>-1.9906752721727783</c:v>
                </c:pt>
                <c:pt idx="254">
                  <c:v>-1.9604035958722041</c:v>
                </c:pt>
                <c:pt idx="255">
                  <c:v>-1.9301319195716271</c:v>
                </c:pt>
                <c:pt idx="256">
                  <c:v>-1.8998602432710638</c:v>
                </c:pt>
                <c:pt idx="257">
                  <c:v>-2.8166101297091304</c:v>
                </c:pt>
                <c:pt idx="258">
                  <c:v>-2.0501813776773905</c:v>
                </c:pt>
                <c:pt idx="259">
                  <c:v>-1.3248120640500725</c:v>
                </c:pt>
                <c:pt idx="260">
                  <c:v>-1.4964734822131276</c:v>
                </c:pt>
                <c:pt idx="261">
                  <c:v>-1.5667084026093838</c:v>
                </c:pt>
                <c:pt idx="262">
                  <c:v>-1.4441006668647307</c:v>
                </c:pt>
                <c:pt idx="263">
                  <c:v>-1.6879585091669898</c:v>
                </c:pt>
                <c:pt idx="264">
                  <c:v>-1.8514526109033285</c:v>
                </c:pt>
                <c:pt idx="265">
                  <c:v>-0.27041318413428295</c:v>
                </c:pt>
                <c:pt idx="266">
                  <c:v>-1.5971434802653539</c:v>
                </c:pt>
                <c:pt idx="267">
                  <c:v>-0.80173431232902859</c:v>
                </c:pt>
                <c:pt idx="268">
                  <c:v>-1.5366001276639267</c:v>
                </c:pt>
                <c:pt idx="269">
                  <c:v>-1.5063284513635455</c:v>
                </c:pt>
                <c:pt idx="270">
                  <c:v>-1.553570231350935</c:v>
                </c:pt>
                <c:pt idx="271">
                  <c:v>-1.4457850987624215</c:v>
                </c:pt>
                <c:pt idx="272">
                  <c:v>-0.46271003154956258</c:v>
                </c:pt>
                <c:pt idx="273">
                  <c:v>-9.1849792132857822E-2</c:v>
                </c:pt>
                <c:pt idx="274">
                  <c:v>-1.354970069860624</c:v>
                </c:pt>
                <c:pt idx="275">
                  <c:v>-1.3246983935600882</c:v>
                </c:pt>
                <c:pt idx="276">
                  <c:v>-1.2628500221379753</c:v>
                </c:pt>
                <c:pt idx="277">
                  <c:v>-1.264155040958987</c:v>
                </c:pt>
                <c:pt idx="278">
                  <c:v>-0.23301713431522741</c:v>
                </c:pt>
                <c:pt idx="279">
                  <c:v>-1.2036116883576486</c:v>
                </c:pt>
                <c:pt idx="280">
                  <c:v>-1.0108601986749561</c:v>
                </c:pt>
                <c:pt idx="281">
                  <c:v>-1.143068335756515</c:v>
                </c:pt>
                <c:pt idx="282">
                  <c:v>-0.80652076172918841</c:v>
                </c:pt>
                <c:pt idx="283">
                  <c:v>-0.89312819299894064</c:v>
                </c:pt>
                <c:pt idx="284">
                  <c:v>-1.0522533068548481</c:v>
                </c:pt>
                <c:pt idx="285">
                  <c:v>-2.81946449742011E-2</c:v>
                </c:pt>
                <c:pt idx="286">
                  <c:v>-2.2082308176617262</c:v>
                </c:pt>
                <c:pt idx="287">
                  <c:v>-0.96143827795320447</c:v>
                </c:pt>
                <c:pt idx="288">
                  <c:v>-2.7997821926027178E-2</c:v>
                </c:pt>
                <c:pt idx="289">
                  <c:v>-1.3589028375353245</c:v>
                </c:pt>
                <c:pt idx="290">
                  <c:v>0.65549869048056209</c:v>
                </c:pt>
                <c:pt idx="291">
                  <c:v>-0.8403515727510682</c:v>
                </c:pt>
                <c:pt idx="292">
                  <c:v>-0.8100798964500423</c:v>
                </c:pt>
                <c:pt idx="293">
                  <c:v>-0.77980822014969753</c:v>
                </c:pt>
                <c:pt idx="294">
                  <c:v>-0.22239766943440464</c:v>
                </c:pt>
                <c:pt idx="295">
                  <c:v>0.75998912851878719</c:v>
                </c:pt>
                <c:pt idx="296">
                  <c:v>-0.2031663768775096</c:v>
                </c:pt>
                <c:pt idx="297">
                  <c:v>-0.95783333766795131</c:v>
                </c:pt>
                <c:pt idx="298">
                  <c:v>-1.8395646584756196</c:v>
                </c:pt>
                <c:pt idx="299">
                  <c:v>-0.59817816234611021</c:v>
                </c:pt>
                <c:pt idx="300">
                  <c:v>-1.2367347094938088</c:v>
                </c:pt>
                <c:pt idx="301">
                  <c:v>1.056095398929316</c:v>
                </c:pt>
                <c:pt idx="302">
                  <c:v>-0.50736313344418771</c:v>
                </c:pt>
                <c:pt idx="303">
                  <c:v>2.8444569720285147</c:v>
                </c:pt>
                <c:pt idx="304">
                  <c:v>-1.8958943058076487</c:v>
                </c:pt>
                <c:pt idx="305">
                  <c:v>-0.41654810454264113</c:v>
                </c:pt>
                <c:pt idx="306">
                  <c:v>2.587134210601405E-2</c:v>
                </c:pt>
                <c:pt idx="307">
                  <c:v>-1.4602159792428091</c:v>
                </c:pt>
                <c:pt idx="308">
                  <c:v>-0.32573307564111165</c:v>
                </c:pt>
                <c:pt idx="309">
                  <c:v>-0.29546139934035809</c:v>
                </c:pt>
                <c:pt idx="310">
                  <c:v>2.7955064518267081</c:v>
                </c:pt>
                <c:pt idx="311">
                  <c:v>-0.23491804673914327</c:v>
                </c:pt>
                <c:pt idx="312">
                  <c:v>-0.20464637043861772</c:v>
                </c:pt>
                <c:pt idx="313">
                  <c:v>-0.17437469413787177</c:v>
                </c:pt>
                <c:pt idx="314">
                  <c:v>-1.6464490938160257</c:v>
                </c:pt>
                <c:pt idx="315">
                  <c:v>-0.11383134153691853</c:v>
                </c:pt>
                <c:pt idx="316">
                  <c:v>0.43280309458424882</c:v>
                </c:pt>
                <c:pt idx="317">
                  <c:v>-5.3287988935787817E-2</c:v>
                </c:pt>
                <c:pt idx="318">
                  <c:v>-2.851034998348899</c:v>
                </c:pt>
                <c:pt idx="319">
                  <c:v>7.2553636654442031E-3</c:v>
                </c:pt>
                <c:pt idx="320">
                  <c:v>0.85991486484330937</c:v>
                </c:pt>
                <c:pt idx="321">
                  <c:v>6.7798716266453979E-2</c:v>
                </c:pt>
                <c:pt idx="322">
                  <c:v>1.0397917710730318</c:v>
                </c:pt>
                <c:pt idx="323">
                  <c:v>0.12834206886762442</c:v>
                </c:pt>
                <c:pt idx="324">
                  <c:v>0.15861374516834037</c:v>
                </c:pt>
                <c:pt idx="325">
                  <c:v>2.6340372994151902</c:v>
                </c:pt>
                <c:pt idx="326">
                  <c:v>0.79327176085077944</c:v>
                </c:pt>
                <c:pt idx="327">
                  <c:v>0.24942877407014619</c:v>
                </c:pt>
                <c:pt idx="328">
                  <c:v>-0.89470502724154377</c:v>
                </c:pt>
                <c:pt idx="329">
                  <c:v>0.30997212667125468</c:v>
                </c:pt>
                <c:pt idx="330">
                  <c:v>-0.1345948316810936</c:v>
                </c:pt>
                <c:pt idx="331">
                  <c:v>0.37051547927234957</c:v>
                </c:pt>
                <c:pt idx="332">
                  <c:v>0.40078715557281208</c:v>
                </c:pt>
                <c:pt idx="333">
                  <c:v>0.95437954831607885</c:v>
                </c:pt>
                <c:pt idx="334">
                  <c:v>0.46133050817414878</c:v>
                </c:pt>
                <c:pt idx="335">
                  <c:v>0.49160218447456594</c:v>
                </c:pt>
                <c:pt idx="336">
                  <c:v>-1.0665841911107565</c:v>
                </c:pt>
                <c:pt idx="337">
                  <c:v>-8.2751830019761607E-3</c:v>
                </c:pt>
                <c:pt idx="338">
                  <c:v>1.5233098319665177</c:v>
                </c:pt>
                <c:pt idx="339">
                  <c:v>0.61268888967687674</c:v>
                </c:pt>
                <c:pt idx="340">
                  <c:v>1.6747528110925483</c:v>
                </c:pt>
                <c:pt idx="341">
                  <c:v>-0.30011986240445321</c:v>
                </c:pt>
                <c:pt idx="342">
                  <c:v>2.2952477927131163</c:v>
                </c:pt>
                <c:pt idx="343">
                  <c:v>1.1673396548841264</c:v>
                </c:pt>
                <c:pt idx="344">
                  <c:v>-0.72335464726473386</c:v>
                </c:pt>
                <c:pt idx="345">
                  <c:v>2.343782798826223</c:v>
                </c:pt>
                <c:pt idx="346">
                  <c:v>1.1218467493574511</c:v>
                </c:pt>
                <c:pt idx="347">
                  <c:v>0.85486230008157704</c:v>
                </c:pt>
                <c:pt idx="348">
                  <c:v>2.015786421322376</c:v>
                </c:pt>
                <c:pt idx="349">
                  <c:v>0.16309309920978154</c:v>
                </c:pt>
                <c:pt idx="350">
                  <c:v>0.94567732898338153</c:v>
                </c:pt>
                <c:pt idx="351">
                  <c:v>0.97594900528343254</c:v>
                </c:pt>
                <c:pt idx="352">
                  <c:v>1.0062206815847723</c:v>
                </c:pt>
                <c:pt idx="353">
                  <c:v>1.0364923578850791</c:v>
                </c:pt>
                <c:pt idx="354">
                  <c:v>0.83208398403842632</c:v>
                </c:pt>
                <c:pt idx="355">
                  <c:v>1.9517996160174089</c:v>
                </c:pt>
                <c:pt idx="356">
                  <c:v>2.8202382775919119</c:v>
                </c:pt>
                <c:pt idx="357">
                  <c:v>0.87195633030962716</c:v>
                </c:pt>
                <c:pt idx="358">
                  <c:v>9.4368876299564919E-2</c:v>
                </c:pt>
                <c:pt idx="359">
                  <c:v>1.2181224156885107</c:v>
                </c:pt>
                <c:pt idx="360">
                  <c:v>0.31623527508223903</c:v>
                </c:pt>
                <c:pt idx="361">
                  <c:v>1.2786657682896678</c:v>
                </c:pt>
                <c:pt idx="362">
                  <c:v>1.3089374445904862</c:v>
                </c:pt>
                <c:pt idx="363">
                  <c:v>1.3392091208907775</c:v>
                </c:pt>
                <c:pt idx="364">
                  <c:v>4.560591508500984</c:v>
                </c:pt>
                <c:pt idx="365">
                  <c:v>2.7266785758852232</c:v>
                </c:pt>
                <c:pt idx="366">
                  <c:v>3.2896960203917596</c:v>
                </c:pt>
                <c:pt idx="367">
                  <c:v>1.4602958260933583</c:v>
                </c:pt>
                <c:pt idx="368">
                  <c:v>1.7639648407082895</c:v>
                </c:pt>
                <c:pt idx="369">
                  <c:v>1.5208391786940654</c:v>
                </c:pt>
                <c:pt idx="370">
                  <c:v>3.1264471102558922E-2</c:v>
                </c:pt>
                <c:pt idx="371">
                  <c:v>0.67135582562732021</c:v>
                </c:pt>
                <c:pt idx="372">
                  <c:v>1.7915486827439664</c:v>
                </c:pt>
                <c:pt idx="373">
                  <c:v>1.2379016206868076</c:v>
                </c:pt>
                <c:pt idx="374">
                  <c:v>2.777700493149021</c:v>
                </c:pt>
                <c:pt idx="375">
                  <c:v>1.3025706460497686</c:v>
                </c:pt>
                <c:pt idx="376">
                  <c:v>2.6771881128071868</c:v>
                </c:pt>
                <c:pt idx="377">
                  <c:v>1.2516910011191342</c:v>
                </c:pt>
                <c:pt idx="378">
                  <c:v>3.1777657504337773</c:v>
                </c:pt>
                <c:pt idx="379">
                  <c:v>3.0125704125098594</c:v>
                </c:pt>
                <c:pt idx="380">
                  <c:v>1.1730597821733655</c:v>
                </c:pt>
                <c:pt idx="381">
                  <c:v>1.884099294301262</c:v>
                </c:pt>
                <c:pt idx="382">
                  <c:v>3.7984755777905468</c:v>
                </c:pt>
                <c:pt idx="383">
                  <c:v>1.9446426469023113</c:v>
                </c:pt>
                <c:pt idx="384">
                  <c:v>1.3238164504601808</c:v>
                </c:pt>
                <c:pt idx="385">
                  <c:v>2.0051859995034587</c:v>
                </c:pt>
                <c:pt idx="386">
                  <c:v>3.7433509038225941</c:v>
                </c:pt>
                <c:pt idx="387">
                  <c:v>2.0657293521045879</c:v>
                </c:pt>
                <c:pt idx="388">
                  <c:v>0.2626699524956666</c:v>
                </c:pt>
                <c:pt idx="389">
                  <c:v>2.1262727047060186</c:v>
                </c:pt>
                <c:pt idx="390">
                  <c:v>2.5094514322754802</c:v>
                </c:pt>
                <c:pt idx="391">
                  <c:v>1.061825285361728</c:v>
                </c:pt>
                <c:pt idx="392">
                  <c:v>1.7949284471234999</c:v>
                </c:pt>
                <c:pt idx="393">
                  <c:v>3.1650071799019304</c:v>
                </c:pt>
                <c:pt idx="394">
                  <c:v>2.2776310862087823</c:v>
                </c:pt>
                <c:pt idx="395">
                  <c:v>2.3079027625093786</c:v>
                </c:pt>
                <c:pt idx="396">
                  <c:v>3.0098883847683759</c:v>
                </c:pt>
                <c:pt idx="397">
                  <c:v>1.485981406512908</c:v>
                </c:pt>
                <c:pt idx="398">
                  <c:v>2.3987177914110571</c:v>
                </c:pt>
                <c:pt idx="399">
                  <c:v>3.5461878465259744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Result!$F$22:$F$421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Result!$B$22:$B$421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99776"/>
        <c:axId val="45901696"/>
      </c:scatterChart>
      <c:valAx>
        <c:axId val="45899776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5901696"/>
        <c:crosses val="autoZero"/>
        <c:crossBetween val="midCat"/>
      </c:valAx>
      <c:valAx>
        <c:axId val="45901696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5899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'Result (Al-Ti)'!$AN$22:$AN$420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(Al-Ti)'!$AQ$22:$AQ$420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'Result (Al-Ti)'!$AG$22:$AG$420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(Al-Ti)'!$AJ$22:$AJ$420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0</c:v>
                </c:pt>
                <c:pt idx="20">
                  <c:v>3.4176349965823687E-2</c:v>
                </c:pt>
                <c:pt idx="21">
                  <c:v>0</c:v>
                </c:pt>
                <c:pt idx="22">
                  <c:v>1.1392116655274563E-2</c:v>
                </c:pt>
                <c:pt idx="23">
                  <c:v>2.2784233310549126E-2</c:v>
                </c:pt>
                <c:pt idx="24">
                  <c:v>1.1392116655274563E-2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2.2784233310549126E-2</c:v>
                </c:pt>
                <c:pt idx="28">
                  <c:v>0</c:v>
                </c:pt>
                <c:pt idx="29">
                  <c:v>2.2784233310549126E-2</c:v>
                </c:pt>
                <c:pt idx="30">
                  <c:v>2.2784233310549126E-2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2.2784233310549126E-2</c:v>
                </c:pt>
                <c:pt idx="34">
                  <c:v>3.4176349965823687E-2</c:v>
                </c:pt>
                <c:pt idx="35">
                  <c:v>2.2784233310549126E-2</c:v>
                </c:pt>
                <c:pt idx="36">
                  <c:v>3.4176349965823617E-2</c:v>
                </c:pt>
                <c:pt idx="37">
                  <c:v>1.1392116655274538E-2</c:v>
                </c:pt>
                <c:pt idx="38">
                  <c:v>4.5568466621098154E-2</c:v>
                </c:pt>
                <c:pt idx="39">
                  <c:v>4.5568466621098154E-2</c:v>
                </c:pt>
                <c:pt idx="40">
                  <c:v>4.5568466621098154E-2</c:v>
                </c:pt>
                <c:pt idx="41">
                  <c:v>4.5568466621098154E-2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4.5568466621098154E-2</c:v>
                </c:pt>
                <c:pt idx="45">
                  <c:v>3.4176349965823652E-2</c:v>
                </c:pt>
                <c:pt idx="46">
                  <c:v>5.6960583276372753E-2</c:v>
                </c:pt>
                <c:pt idx="47">
                  <c:v>4.5568466621098203E-2</c:v>
                </c:pt>
                <c:pt idx="48">
                  <c:v>4.5568466621098203E-2</c:v>
                </c:pt>
                <c:pt idx="49">
                  <c:v>7.9744816586921854E-2</c:v>
                </c:pt>
                <c:pt idx="50">
                  <c:v>0.14809751651856917</c:v>
                </c:pt>
                <c:pt idx="51">
                  <c:v>9.1136933242196405E-2</c:v>
                </c:pt>
                <c:pt idx="52">
                  <c:v>7.9744816586921854E-2</c:v>
                </c:pt>
                <c:pt idx="53">
                  <c:v>4.5568466621098196E-2</c:v>
                </c:pt>
                <c:pt idx="54">
                  <c:v>0.12531328320802004</c:v>
                </c:pt>
                <c:pt idx="55">
                  <c:v>0.22784233310549096</c:v>
                </c:pt>
                <c:pt idx="56">
                  <c:v>0.17088174982911827</c:v>
                </c:pt>
                <c:pt idx="57">
                  <c:v>0.18227386648439281</c:v>
                </c:pt>
                <c:pt idx="58">
                  <c:v>0.15948963317384371</c:v>
                </c:pt>
                <c:pt idx="59">
                  <c:v>0.31897926634768753</c:v>
                </c:pt>
                <c:pt idx="60">
                  <c:v>0.2848029163818635</c:v>
                </c:pt>
                <c:pt idx="61">
                  <c:v>5.6960583276373003E-2</c:v>
                </c:pt>
                <c:pt idx="62">
                  <c:v>0.13670539986329461</c:v>
                </c:pt>
                <c:pt idx="63">
                  <c:v>0.20505809979494191</c:v>
                </c:pt>
                <c:pt idx="64">
                  <c:v>0.1936659831396669</c:v>
                </c:pt>
                <c:pt idx="65">
                  <c:v>0.14809751651856926</c:v>
                </c:pt>
                <c:pt idx="66">
                  <c:v>0.17088174982911783</c:v>
                </c:pt>
                <c:pt idx="67">
                  <c:v>0.3075871496924128</c:v>
                </c:pt>
                <c:pt idx="68">
                  <c:v>0.12531328320801968</c:v>
                </c:pt>
                <c:pt idx="69">
                  <c:v>0.1139211665527454</c:v>
                </c:pt>
                <c:pt idx="70">
                  <c:v>3.4176349965823867E-2</c:v>
                </c:pt>
                <c:pt idx="71">
                  <c:v>9.1136933242196308E-2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2.2784233310549126E-2</c:v>
                </c:pt>
                <c:pt idx="75">
                  <c:v>2.2784233310549126E-2</c:v>
                </c:pt>
                <c:pt idx="76">
                  <c:v>2.2784233310549126E-2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2.2784233310549032E-2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26752"/>
        <c:axId val="51628672"/>
      </c:scatterChart>
      <c:valAx>
        <c:axId val="51626752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628672"/>
        <c:crosses val="autoZero"/>
        <c:crossBetween val="midCat"/>
        <c:majorUnit val="2"/>
      </c:valAx>
      <c:valAx>
        <c:axId val="5162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51626752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1661111111111137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'Result (Al-Ti)'!$AN$22:$AN$420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(Al-Ti)'!$AP$22:$AP$420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'Result (Al-Ti)'!$AG$22:$AG$420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(Al-Ti)'!$AI$22:$AI$420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5.0125313283208017E-3</c:v>
                </c:pt>
                <c:pt idx="21">
                  <c:v>1.2531328320802004E-2</c:v>
                </c:pt>
                <c:pt idx="22">
                  <c:v>1.2531328320802004E-2</c:v>
                </c:pt>
                <c:pt idx="23">
                  <c:v>1.5037593984962405E-2</c:v>
                </c:pt>
                <c:pt idx="24">
                  <c:v>2.0050125313283207E-2</c:v>
                </c:pt>
                <c:pt idx="25">
                  <c:v>2.2556390977443608E-2</c:v>
                </c:pt>
                <c:pt idx="26">
                  <c:v>2.5062656641604009E-2</c:v>
                </c:pt>
                <c:pt idx="27">
                  <c:v>2.7568922305764409E-2</c:v>
                </c:pt>
                <c:pt idx="28">
                  <c:v>3.2581453634085211E-2</c:v>
                </c:pt>
                <c:pt idx="29">
                  <c:v>3.2581453634085211E-2</c:v>
                </c:pt>
                <c:pt idx="30">
                  <c:v>3.7593984962406013E-2</c:v>
                </c:pt>
                <c:pt idx="31">
                  <c:v>4.2606516290726815E-2</c:v>
                </c:pt>
                <c:pt idx="32">
                  <c:v>4.7619047619047616E-2</c:v>
                </c:pt>
                <c:pt idx="33">
                  <c:v>4.7619047619047616E-2</c:v>
                </c:pt>
                <c:pt idx="34">
                  <c:v>5.2631578947368418E-2</c:v>
                </c:pt>
                <c:pt idx="35">
                  <c:v>6.0150375939849621E-2</c:v>
                </c:pt>
                <c:pt idx="36">
                  <c:v>6.5162907268170422E-2</c:v>
                </c:pt>
                <c:pt idx="37">
                  <c:v>7.2681704260651625E-2</c:v>
                </c:pt>
                <c:pt idx="38">
                  <c:v>7.5187969924812026E-2</c:v>
                </c:pt>
                <c:pt idx="39">
                  <c:v>8.5213032581453629E-2</c:v>
                </c:pt>
                <c:pt idx="40">
                  <c:v>9.5238095238095233E-2</c:v>
                </c:pt>
                <c:pt idx="41">
                  <c:v>0.10526315789473684</c:v>
                </c:pt>
                <c:pt idx="42">
                  <c:v>0.11528822055137844</c:v>
                </c:pt>
                <c:pt idx="43">
                  <c:v>0.13032581453634084</c:v>
                </c:pt>
                <c:pt idx="44">
                  <c:v>0.14536340852130325</c:v>
                </c:pt>
                <c:pt idx="45">
                  <c:v>0.15538847117794485</c:v>
                </c:pt>
                <c:pt idx="46">
                  <c:v>0.16290726817042606</c:v>
                </c:pt>
                <c:pt idx="47">
                  <c:v>0.17543859649122806</c:v>
                </c:pt>
                <c:pt idx="48">
                  <c:v>0.18546365914786966</c:v>
                </c:pt>
                <c:pt idx="49">
                  <c:v>0.19548872180451127</c:v>
                </c:pt>
                <c:pt idx="50">
                  <c:v>0.21303258145363407</c:v>
                </c:pt>
                <c:pt idx="51">
                  <c:v>0.24561403508771928</c:v>
                </c:pt>
                <c:pt idx="52">
                  <c:v>0.26566416040100249</c:v>
                </c:pt>
                <c:pt idx="53">
                  <c:v>0.2832080200501253</c:v>
                </c:pt>
                <c:pt idx="54">
                  <c:v>0.2932330827067669</c:v>
                </c:pt>
                <c:pt idx="55">
                  <c:v>0.32080200501253131</c:v>
                </c:pt>
                <c:pt idx="56">
                  <c:v>0.37092731829573933</c:v>
                </c:pt>
                <c:pt idx="57">
                  <c:v>0.40852130325814534</c:v>
                </c:pt>
                <c:pt idx="58">
                  <c:v>0.44862155388471175</c:v>
                </c:pt>
                <c:pt idx="59">
                  <c:v>0.48370927318295737</c:v>
                </c:pt>
                <c:pt idx="60">
                  <c:v>0.55388471177944865</c:v>
                </c:pt>
                <c:pt idx="61">
                  <c:v>0.61654135338345861</c:v>
                </c:pt>
                <c:pt idx="62">
                  <c:v>0.62907268170426067</c:v>
                </c:pt>
                <c:pt idx="63">
                  <c:v>0.65914786967418548</c:v>
                </c:pt>
                <c:pt idx="64">
                  <c:v>0.7042606516290727</c:v>
                </c:pt>
                <c:pt idx="65">
                  <c:v>0.74686716791979946</c:v>
                </c:pt>
                <c:pt idx="66">
                  <c:v>0.77944862155388472</c:v>
                </c:pt>
                <c:pt idx="67">
                  <c:v>0.81704260651629068</c:v>
                </c:pt>
                <c:pt idx="68">
                  <c:v>0.88471177944862156</c:v>
                </c:pt>
                <c:pt idx="69">
                  <c:v>0.91228070175438591</c:v>
                </c:pt>
                <c:pt idx="70">
                  <c:v>0.93734335839598992</c:v>
                </c:pt>
                <c:pt idx="71">
                  <c:v>0.94486215538847118</c:v>
                </c:pt>
                <c:pt idx="72">
                  <c:v>0.96491228070175439</c:v>
                </c:pt>
                <c:pt idx="73">
                  <c:v>0.97493734335839599</c:v>
                </c:pt>
                <c:pt idx="74">
                  <c:v>0.97994987468671679</c:v>
                </c:pt>
                <c:pt idx="75">
                  <c:v>0.98496240601503759</c:v>
                </c:pt>
                <c:pt idx="76">
                  <c:v>0.9899749373433584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0.9949874686716792</c:v>
                </c:pt>
                <c:pt idx="87">
                  <c:v>0.9949874686716792</c:v>
                </c:pt>
                <c:pt idx="88">
                  <c:v>0.9949874686716792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0.9949874686716792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40960"/>
        <c:axId val="51668096"/>
      </c:scatterChart>
      <c:valAx>
        <c:axId val="51640960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668096"/>
        <c:crossesAt val="-12"/>
        <c:crossBetween val="midCat"/>
        <c:majorUnit val="2"/>
      </c:valAx>
      <c:valAx>
        <c:axId val="51668096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640960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'Result (Al-Ti)'!$AT$21</c:f>
              <c:strCache>
                <c:ptCount val="1"/>
                <c:pt idx="0">
                  <c:v>burst1</c:v>
                </c:pt>
              </c:strCache>
            </c:strRef>
          </c:tx>
          <c:marker>
            <c:symbol val="none"/>
          </c:marker>
          <c:val>
            <c:numRef>
              <c:f>'Result (Al-Ti)'!$AT$22:$AT$421</c:f>
              <c:numCache>
                <c:formatCode>General</c:formatCode>
                <c:ptCount val="4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9.987380041185471</c:v>
                </c:pt>
                <c:pt idx="26">
                  <c:v>0</c:v>
                </c:pt>
                <c:pt idx="27">
                  <c:v>0</c:v>
                </c:pt>
                <c:pt idx="28">
                  <c:v>2.6491071644339845</c:v>
                </c:pt>
                <c:pt idx="29">
                  <c:v>0</c:v>
                </c:pt>
                <c:pt idx="30">
                  <c:v>1.5658375335968455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0.95220746036063453</c:v>
                </c:pt>
                <c:pt idx="40">
                  <c:v>0</c:v>
                </c:pt>
                <c:pt idx="41">
                  <c:v>0</c:v>
                </c:pt>
                <c:pt idx="42">
                  <c:v>7.0575069743134877</c:v>
                </c:pt>
                <c:pt idx="43">
                  <c:v>0</c:v>
                </c:pt>
                <c:pt idx="44">
                  <c:v>0</c:v>
                </c:pt>
                <c:pt idx="45">
                  <c:v>0.82445303297142503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9.6891465003489863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6.8417298896007495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6.4274839262196872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4.8784765741561209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9.5640169338785253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83168"/>
        <c:axId val="51784704"/>
      </c:lineChart>
      <c:catAx>
        <c:axId val="5178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51784704"/>
        <c:crosses val="autoZero"/>
        <c:auto val="1"/>
        <c:lblAlgn val="ctr"/>
        <c:lblOffset val="100"/>
        <c:noMultiLvlLbl val="0"/>
      </c:catAx>
      <c:valAx>
        <c:axId val="51784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78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 (Al-Ti)'!$AX$21</c:f>
              <c:strCache>
                <c:ptCount val="1"/>
                <c:pt idx="0">
                  <c:v>trend+busrt</c:v>
                </c:pt>
              </c:strCache>
            </c:strRef>
          </c:tx>
          <c:marker>
            <c:symbol val="none"/>
          </c:marker>
          <c:yVal>
            <c:numRef>
              <c:f>'Result (Al-Ti)'!$AX$22:$AX$421</c:f>
              <c:numCache>
                <c:formatCode>General</c:formatCode>
                <c:ptCount val="400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9.5689846923482609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2.2839443737363099</c:v>
                </c:pt>
                <c:pt idx="29">
                  <c:v>-0.37786671704831648</c:v>
                </c:pt>
                <c:pt idx="30">
                  <c:v>1.2361631149921943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0.78223071617458784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6.9407627882669756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0.76094140506444807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10.246681384069916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2.1472039760340542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8.4994043082054045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8.1738792750569012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6.7490812253189167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11.64755181759946</c:v>
                </c:pt>
                <c:pt idx="167">
                  <c:v>1.4511187930247202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-7.1663345345057881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2.6450366319337397</c:v>
                </c:pt>
                <c:pt idx="228">
                  <c:v>-1.6795075466820164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-6.7803554088283313E-2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-0.70140483217146865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0.71788620161592709</c:v>
                </c:pt>
                <c:pt idx="284">
                  <c:v>-0.15630638792050255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3.2290809156921809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2.4432232199887403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3.1387430035196338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3.1625321899480219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4.3149205692391526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6.9732455977937331</c:v>
                </c:pt>
                <c:pt idx="397">
                  <c:v>1.5032112069263697</c:v>
                </c:pt>
                <c:pt idx="398">
                  <c:v>1.8336000162915163</c:v>
                </c:pt>
                <c:pt idx="399">
                  <c:v>0.57070532561558518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09280"/>
        <c:axId val="51815168"/>
      </c:scatterChart>
      <c:valAx>
        <c:axId val="5180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51815168"/>
        <c:crosses val="autoZero"/>
        <c:crossBetween val="midCat"/>
      </c:valAx>
      <c:valAx>
        <c:axId val="5181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809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'Result (Al-Ti) '!$W$22:$W$421</c:f>
              <c:numCache>
                <c:formatCode>General</c:formatCode>
                <c:ptCount val="400"/>
                <c:pt idx="0">
                  <c:v>-0.32455230468193363</c:v>
                </c:pt>
                <c:pt idx="1">
                  <c:v>0.72802035908558571</c:v>
                </c:pt>
                <c:pt idx="2">
                  <c:v>1.1621892466231034</c:v>
                </c:pt>
                <c:pt idx="3">
                  <c:v>1.6343928722688696</c:v>
                </c:pt>
                <c:pt idx="4">
                  <c:v>1.7086510016042205</c:v>
                </c:pt>
                <c:pt idx="5">
                  <c:v>1.0796424799737401</c:v>
                </c:pt>
                <c:pt idx="6">
                  <c:v>0.93250611939592221</c:v>
                </c:pt>
                <c:pt idx="7">
                  <c:v>-0.2851140224850266</c:v>
                </c:pt>
                <c:pt idx="8">
                  <c:v>-2.3431410679425824</c:v>
                </c:pt>
                <c:pt idx="9">
                  <c:v>-2.2462532076905077</c:v>
                </c:pt>
                <c:pt idx="10">
                  <c:v>-0.15949397144548363</c:v>
                </c:pt>
                <c:pt idx="11">
                  <c:v>6.4270315503931363E-2</c:v>
                </c:pt>
                <c:pt idx="12">
                  <c:v>-0.47130612403184491</c:v>
                </c:pt>
                <c:pt idx="13">
                  <c:v>1.0110218777745406</c:v>
                </c:pt>
                <c:pt idx="14">
                  <c:v>1.4079957467380664</c:v>
                </c:pt>
                <c:pt idx="15">
                  <c:v>0.28238105042357808</c:v>
                </c:pt>
                <c:pt idx="16">
                  <c:v>-0.97682433727788398</c:v>
                </c:pt>
                <c:pt idx="17">
                  <c:v>1.7088866100361151</c:v>
                </c:pt>
                <c:pt idx="18">
                  <c:v>1.5178050063487423</c:v>
                </c:pt>
                <c:pt idx="19">
                  <c:v>0.50471765076983</c:v>
                </c:pt>
                <c:pt idx="20">
                  <c:v>1.3911763718815044</c:v>
                </c:pt>
                <c:pt idx="21">
                  <c:v>2.4779314762740481</c:v>
                </c:pt>
                <c:pt idx="22">
                  <c:v>-0.7951873114161736</c:v>
                </c:pt>
                <c:pt idx="23">
                  <c:v>-0.27072909705309356</c:v>
                </c:pt>
                <c:pt idx="24">
                  <c:v>-0.62507514681473231</c:v>
                </c:pt>
                <c:pt idx="25">
                  <c:v>-1.6831124851833266</c:v>
                </c:pt>
                <c:pt idx="26">
                  <c:v>0.75611537376804805</c:v>
                </c:pt>
                <c:pt idx="27">
                  <c:v>-8.9634543434032432E-2</c:v>
                </c:pt>
                <c:pt idx="28">
                  <c:v>0.20319482971100289</c:v>
                </c:pt>
                <c:pt idx="29">
                  <c:v>-1.3990950155864645</c:v>
                </c:pt>
                <c:pt idx="30">
                  <c:v>1.2324089271714289</c:v>
                </c:pt>
                <c:pt idx="31">
                  <c:v>0.960942332186977</c:v>
                </c:pt>
                <c:pt idx="32">
                  <c:v>1.2467949726893917</c:v>
                </c:pt>
                <c:pt idx="33">
                  <c:v>2.7106931706101656</c:v>
                </c:pt>
                <c:pt idx="34">
                  <c:v>-0.20225838488982106</c:v>
                </c:pt>
                <c:pt idx="35">
                  <c:v>7.769623847020013E-2</c:v>
                </c:pt>
                <c:pt idx="36">
                  <c:v>-0.64709090978021511</c:v>
                </c:pt>
                <c:pt idx="37">
                  <c:v>-1.4869683506729827</c:v>
                </c:pt>
                <c:pt idx="38">
                  <c:v>1.9258488664944906</c:v>
                </c:pt>
                <c:pt idx="39">
                  <c:v>1.3591147965995845</c:v>
                </c:pt>
                <c:pt idx="40">
                  <c:v>2.4999841582707201</c:v>
                </c:pt>
                <c:pt idx="41">
                  <c:v>3.1325443910708359</c:v>
                </c:pt>
                <c:pt idx="42">
                  <c:v>0.57015146247881943</c:v>
                </c:pt>
                <c:pt idx="43">
                  <c:v>0.97458437063247605</c:v>
                </c:pt>
                <c:pt idx="44">
                  <c:v>1.2564567492322103</c:v>
                </c:pt>
                <c:pt idx="45">
                  <c:v>10.828992369186427</c:v>
                </c:pt>
                <c:pt idx="46">
                  <c:v>-2.4599754401927143</c:v>
                </c:pt>
                <c:pt idx="47">
                  <c:v>-0.10622245489463977</c:v>
                </c:pt>
                <c:pt idx="48">
                  <c:v>1.2057570750435005</c:v>
                </c:pt>
                <c:pt idx="49">
                  <c:v>1.4363256586963136</c:v>
                </c:pt>
                <c:pt idx="50">
                  <c:v>1.1292308956262962</c:v>
                </c:pt>
                <c:pt idx="51">
                  <c:v>1.5959063011626999</c:v>
                </c:pt>
                <c:pt idx="52">
                  <c:v>6.2883280996821762</c:v>
                </c:pt>
                <c:pt idx="53">
                  <c:v>-1.312314134153906</c:v>
                </c:pt>
                <c:pt idx="54">
                  <c:v>0.15293831775194711</c:v>
                </c:pt>
                <c:pt idx="55">
                  <c:v>0.4169572572028879</c:v>
                </c:pt>
                <c:pt idx="56">
                  <c:v>3.5838474838619079</c:v>
                </c:pt>
                <c:pt idx="57">
                  <c:v>1.2241899789576145</c:v>
                </c:pt>
                <c:pt idx="58">
                  <c:v>1.6289827968949941</c:v>
                </c:pt>
                <c:pt idx="59">
                  <c:v>0.83929940119759883</c:v>
                </c:pt>
                <c:pt idx="60">
                  <c:v>2.5431010717017708</c:v>
                </c:pt>
                <c:pt idx="61">
                  <c:v>0.78088169431792209</c:v>
                </c:pt>
                <c:pt idx="62">
                  <c:v>1.3633318322342518</c:v>
                </c:pt>
                <c:pt idx="63">
                  <c:v>2.8784184694937558</c:v>
                </c:pt>
                <c:pt idx="64">
                  <c:v>-6.4668278729698714E-2</c:v>
                </c:pt>
                <c:pt idx="65">
                  <c:v>0.59977699323137035</c:v>
                </c:pt>
                <c:pt idx="66">
                  <c:v>-0.56135074706347599</c:v>
                </c:pt>
                <c:pt idx="67">
                  <c:v>-0.78865924703021184</c:v>
                </c:pt>
                <c:pt idx="68">
                  <c:v>2.6749880538513438</c:v>
                </c:pt>
                <c:pt idx="69">
                  <c:v>1.8283489234703376</c:v>
                </c:pt>
                <c:pt idx="70">
                  <c:v>0.76833026869936938</c:v>
                </c:pt>
                <c:pt idx="71">
                  <c:v>2.6935937982895561</c:v>
                </c:pt>
                <c:pt idx="72">
                  <c:v>1.3070523561498091</c:v>
                </c:pt>
                <c:pt idx="73">
                  <c:v>1.0645568862275445</c:v>
                </c:pt>
                <c:pt idx="74">
                  <c:v>1.486424557749614</c:v>
                </c:pt>
                <c:pt idx="75">
                  <c:v>-0.98120791973298216</c:v>
                </c:pt>
                <c:pt idx="76">
                  <c:v>0.69853128039688683</c:v>
                </c:pt>
                <c:pt idx="77">
                  <c:v>2.4943243582726842</c:v>
                </c:pt>
                <c:pt idx="78">
                  <c:v>1.6303978123707257</c:v>
                </c:pt>
                <c:pt idx="79">
                  <c:v>1.5344636867291412</c:v>
                </c:pt>
                <c:pt idx="80">
                  <c:v>2.4342121079793024</c:v>
                </c:pt>
                <c:pt idx="81">
                  <c:v>2.683582458982043</c:v>
                </c:pt>
                <c:pt idx="82">
                  <c:v>2.6677658413968328</c:v>
                </c:pt>
                <c:pt idx="83">
                  <c:v>1.2254550898203413</c:v>
                </c:pt>
                <c:pt idx="84">
                  <c:v>0.64662207955868345</c:v>
                </c:pt>
                <c:pt idx="85">
                  <c:v>1.566712321782388</c:v>
                </c:pt>
                <c:pt idx="86">
                  <c:v>1.2711391584117626</c:v>
                </c:pt>
                <c:pt idx="87">
                  <c:v>0.8837495123431911</c:v>
                </c:pt>
                <c:pt idx="88">
                  <c:v>1.398155338027341</c:v>
                </c:pt>
                <c:pt idx="89">
                  <c:v>1.3219940119760452</c:v>
                </c:pt>
                <c:pt idx="90">
                  <c:v>0.89376614515395736</c:v>
                </c:pt>
                <c:pt idx="91">
                  <c:v>2.2346679079903762</c:v>
                </c:pt>
                <c:pt idx="92">
                  <c:v>1.3989779134154103</c:v>
                </c:pt>
                <c:pt idx="93">
                  <c:v>2.4878090815002496</c:v>
                </c:pt>
                <c:pt idx="94">
                  <c:v>6.721389325903826E-2</c:v>
                </c:pt>
                <c:pt idx="95">
                  <c:v>2.2713410671864382</c:v>
                </c:pt>
                <c:pt idx="96">
                  <c:v>1.9913485793410188</c:v>
                </c:pt>
                <c:pt idx="97">
                  <c:v>0.60427937126138653</c:v>
                </c:pt>
                <c:pt idx="98">
                  <c:v>2.8161647044969822</c:v>
                </c:pt>
                <c:pt idx="99">
                  <c:v>0.94886601308059659</c:v>
                </c:pt>
                <c:pt idx="100">
                  <c:v>2.1467917453809608</c:v>
                </c:pt>
                <c:pt idx="101">
                  <c:v>2.7202363188772205</c:v>
                </c:pt>
                <c:pt idx="102">
                  <c:v>1.1785241317159045</c:v>
                </c:pt>
                <c:pt idx="103">
                  <c:v>0.61493317787108848</c:v>
                </c:pt>
                <c:pt idx="104">
                  <c:v>2.2599594133364729</c:v>
                </c:pt>
                <c:pt idx="105">
                  <c:v>1.8857031719422499</c:v>
                </c:pt>
                <c:pt idx="106">
                  <c:v>1.5377218498383076</c:v>
                </c:pt>
                <c:pt idx="107">
                  <c:v>1.2174931073257613</c:v>
                </c:pt>
                <c:pt idx="108">
                  <c:v>1.6124096512749106</c:v>
                </c:pt>
                <c:pt idx="109">
                  <c:v>1.6437904191616772</c:v>
                </c:pt>
                <c:pt idx="110">
                  <c:v>2.9151043723529209</c:v>
                </c:pt>
                <c:pt idx="111">
                  <c:v>1.9262746153468755</c:v>
                </c:pt>
                <c:pt idx="112">
                  <c:v>3.1638233513420779</c:v>
                </c:pt>
                <c:pt idx="113">
                  <c:v>1.7081497005988169</c:v>
                </c:pt>
                <c:pt idx="114">
                  <c:v>6.7533277822324145</c:v>
                </c:pt>
                <c:pt idx="115">
                  <c:v>3.0856530131437698</c:v>
                </c:pt>
                <c:pt idx="116">
                  <c:v>3.3687459784856739</c:v>
                </c:pt>
                <c:pt idx="117">
                  <c:v>1.9000299343809728</c:v>
                </c:pt>
                <c:pt idx="118">
                  <c:v>5.1360320612094901</c:v>
                </c:pt>
                <c:pt idx="119">
                  <c:v>2.3796251577065344</c:v>
                </c:pt>
                <c:pt idx="120">
                  <c:v>0.49988857461991487</c:v>
                </c:pt>
                <c:pt idx="121">
                  <c:v>2.0819286681386688</c:v>
                </c:pt>
                <c:pt idx="122">
                  <c:v>1.6214786904753435</c:v>
                </c:pt>
                <c:pt idx="123">
                  <c:v>1.1701903019340105</c:v>
                </c:pt>
                <c:pt idx="124">
                  <c:v>0.74996050762973576</c:v>
                </c:pt>
                <c:pt idx="125">
                  <c:v>0.65550014979945015</c:v>
                </c:pt>
                <c:pt idx="126">
                  <c:v>0.49107007795772706</c:v>
                </c:pt>
                <c:pt idx="127">
                  <c:v>0.7762210503066711</c:v>
                </c:pt>
                <c:pt idx="128">
                  <c:v>2.5963368496829782</c:v>
                </c:pt>
                <c:pt idx="129">
                  <c:v>2.9193217348591967</c:v>
                </c:pt>
                <c:pt idx="130">
                  <c:v>2.4218918151656936</c:v>
                </c:pt>
                <c:pt idx="131">
                  <c:v>2.742657374610225</c:v>
                </c:pt>
                <c:pt idx="132">
                  <c:v>3.0574783996734594</c:v>
                </c:pt>
                <c:pt idx="133">
                  <c:v>3.7282838086454846</c:v>
                </c:pt>
                <c:pt idx="134">
                  <c:v>2.239158780289443</c:v>
                </c:pt>
                <c:pt idx="135">
                  <c:v>1.8364108737579536</c:v>
                </c:pt>
                <c:pt idx="136">
                  <c:v>3.6709206880462624</c:v>
                </c:pt>
                <c:pt idx="137">
                  <c:v>3.6968372181214395</c:v>
                </c:pt>
                <c:pt idx="138">
                  <c:v>3.8946442192454587</c:v>
                </c:pt>
                <c:pt idx="139">
                  <c:v>2.0033151073248594</c:v>
                </c:pt>
                <c:pt idx="140">
                  <c:v>3.638989783535111</c:v>
                </c:pt>
                <c:pt idx="141">
                  <c:v>1.6670170291622151</c:v>
                </c:pt>
                <c:pt idx="142">
                  <c:v>1.4508078661684596</c:v>
                </c:pt>
                <c:pt idx="143">
                  <c:v>1.513739483717446</c:v>
                </c:pt>
                <c:pt idx="144">
                  <c:v>4.4368200710306862</c:v>
                </c:pt>
                <c:pt idx="145">
                  <c:v>2.4676224956881554</c:v>
                </c:pt>
                <c:pt idx="146">
                  <c:v>3.9365866226101636</c:v>
                </c:pt>
                <c:pt idx="147">
                  <c:v>1.0544263848837359</c:v>
                </c:pt>
                <c:pt idx="148">
                  <c:v>1.0367310420854534</c:v>
                </c:pt>
                <c:pt idx="149">
                  <c:v>3.6586846458054465</c:v>
                </c:pt>
                <c:pt idx="150">
                  <c:v>1.185002442229979</c:v>
                </c:pt>
                <c:pt idx="151">
                  <c:v>1.4113330786943101</c:v>
                </c:pt>
                <c:pt idx="152">
                  <c:v>1.4542886491446509</c:v>
                </c:pt>
                <c:pt idx="153">
                  <c:v>9.6717101626295996</c:v>
                </c:pt>
                <c:pt idx="154">
                  <c:v>2.0811442204839432</c:v>
                </c:pt>
                <c:pt idx="155">
                  <c:v>2.1747439002240863</c:v>
                </c:pt>
                <c:pt idx="156">
                  <c:v>11.310973233593234</c:v>
                </c:pt>
                <c:pt idx="157">
                  <c:v>3.3243978025970726</c:v>
                </c:pt>
                <c:pt idx="158">
                  <c:v>3.2928184782541603</c:v>
                </c:pt>
                <c:pt idx="159">
                  <c:v>3.0134726636150733</c:v>
                </c:pt>
                <c:pt idx="160">
                  <c:v>1.2381889109786171</c:v>
                </c:pt>
                <c:pt idx="161">
                  <c:v>2.4804610778443084</c:v>
                </c:pt>
                <c:pt idx="162">
                  <c:v>2.8446203532932128</c:v>
                </c:pt>
                <c:pt idx="163">
                  <c:v>3.5806820827913066</c:v>
                </c:pt>
                <c:pt idx="164">
                  <c:v>-0.32231360385734753</c:v>
                </c:pt>
                <c:pt idx="165">
                  <c:v>4.5617603933252697</c:v>
                </c:pt>
                <c:pt idx="166">
                  <c:v>4.2320084050544633</c:v>
                </c:pt>
                <c:pt idx="167">
                  <c:v>2.267527862176741</c:v>
                </c:pt>
                <c:pt idx="168">
                  <c:v>0.69847361803121766</c:v>
                </c:pt>
                <c:pt idx="169">
                  <c:v>1.6723801713934714</c:v>
                </c:pt>
                <c:pt idx="170">
                  <c:v>1.684507939792586</c:v>
                </c:pt>
                <c:pt idx="171">
                  <c:v>1.7144449414595537</c:v>
                </c:pt>
                <c:pt idx="172">
                  <c:v>-1.2381924366472545</c:v>
                </c:pt>
                <c:pt idx="173">
                  <c:v>-0.8713830859471714</c:v>
                </c:pt>
                <c:pt idx="174">
                  <c:v>-0.22026629094743039</c:v>
                </c:pt>
                <c:pt idx="175">
                  <c:v>-0.2053993971114107</c:v>
                </c:pt>
                <c:pt idx="176">
                  <c:v>-0.79919180119240352</c:v>
                </c:pt>
                <c:pt idx="177">
                  <c:v>-0.88414040560822371</c:v>
                </c:pt>
                <c:pt idx="178">
                  <c:v>-0.69538124355826036</c:v>
                </c:pt>
                <c:pt idx="179">
                  <c:v>-0.55991574787033427</c:v>
                </c:pt>
                <c:pt idx="180">
                  <c:v>-2.3296610123162163</c:v>
                </c:pt>
                <c:pt idx="181">
                  <c:v>-1.4924040265648382</c:v>
                </c:pt>
                <c:pt idx="182">
                  <c:v>-3.8153869261477054</c:v>
                </c:pt>
                <c:pt idx="183">
                  <c:v>-1.0953783989418597</c:v>
                </c:pt>
                <c:pt idx="184">
                  <c:v>-4.0390011026211603</c:v>
                </c:pt>
                <c:pt idx="185">
                  <c:v>-4.3432257042388285</c:v>
                </c:pt>
                <c:pt idx="186">
                  <c:v>-6.9777824596627109</c:v>
                </c:pt>
                <c:pt idx="187">
                  <c:v>-3.9858109782981925</c:v>
                </c:pt>
                <c:pt idx="188">
                  <c:v>-5.1590504680727589</c:v>
                </c:pt>
                <c:pt idx="189">
                  <c:v>-5.1367479837996504</c:v>
                </c:pt>
                <c:pt idx="190">
                  <c:v>-4.579758812540585</c:v>
                </c:pt>
                <c:pt idx="191">
                  <c:v>-7.6081578614278458</c:v>
                </c:pt>
                <c:pt idx="192">
                  <c:v>-7.1093506290461717</c:v>
                </c:pt>
                <c:pt idx="193">
                  <c:v>-7.2388948982650403</c:v>
                </c:pt>
                <c:pt idx="194">
                  <c:v>-5.8255987541730825</c:v>
                </c:pt>
                <c:pt idx="195">
                  <c:v>-7.5208545262416475</c:v>
                </c:pt>
                <c:pt idx="196">
                  <c:v>-9.1304887513257569</c:v>
                </c:pt>
                <c:pt idx="197">
                  <c:v>-8.2161486438887259</c:v>
                </c:pt>
                <c:pt idx="198">
                  <c:v>-7.1044535667243167</c:v>
                </c:pt>
                <c:pt idx="199">
                  <c:v>-9.1706339855931436</c:v>
                </c:pt>
                <c:pt idx="200">
                  <c:v>-7.9105195142934246</c:v>
                </c:pt>
                <c:pt idx="201">
                  <c:v>-8.6459726376523953</c:v>
                </c:pt>
                <c:pt idx="202">
                  <c:v>-11.692441613177406</c:v>
                </c:pt>
                <c:pt idx="203">
                  <c:v>-8.8546040573203175</c:v>
                </c:pt>
                <c:pt idx="204">
                  <c:v>-6.2872310429069191</c:v>
                </c:pt>
                <c:pt idx="205">
                  <c:v>-8.5186897570288043</c:v>
                </c:pt>
                <c:pt idx="206">
                  <c:v>-9.3527591337999745</c:v>
                </c:pt>
                <c:pt idx="207">
                  <c:v>-7.6647840087903667</c:v>
                </c:pt>
                <c:pt idx="208">
                  <c:v>-7.3318493046753304</c:v>
                </c:pt>
                <c:pt idx="209">
                  <c:v>-6.0094506439612321</c:v>
                </c:pt>
                <c:pt idx="210">
                  <c:v>-7.6675696779724944</c:v>
                </c:pt>
                <c:pt idx="211">
                  <c:v>-6.023289359217407</c:v>
                </c:pt>
                <c:pt idx="212">
                  <c:v>-6.8787249339414362</c:v>
                </c:pt>
                <c:pt idx="213">
                  <c:v>-5.1685527070368966</c:v>
                </c:pt>
                <c:pt idx="214">
                  <c:v>-3.0534367711026431</c:v>
                </c:pt>
                <c:pt idx="215">
                  <c:v>-5.0543170930865982</c:v>
                </c:pt>
                <c:pt idx="216">
                  <c:v>-4.9239688844347951</c:v>
                </c:pt>
                <c:pt idx="217">
                  <c:v>-3.8186844308044607</c:v>
                </c:pt>
                <c:pt idx="218">
                  <c:v>-4.2133625476320269</c:v>
                </c:pt>
                <c:pt idx="219">
                  <c:v>-4.218878456588941</c:v>
                </c:pt>
                <c:pt idx="220">
                  <c:v>-5.0809694227376507</c:v>
                </c:pt>
                <c:pt idx="221">
                  <c:v>-5.0196917790254822</c:v>
                </c:pt>
                <c:pt idx="222">
                  <c:v>-3.2888334776784092</c:v>
                </c:pt>
                <c:pt idx="223">
                  <c:v>-0.43115882818660056</c:v>
                </c:pt>
                <c:pt idx="224">
                  <c:v>-2.9185655283826382</c:v>
                </c:pt>
                <c:pt idx="225">
                  <c:v>-4.4921890238402975</c:v>
                </c:pt>
                <c:pt idx="226">
                  <c:v>-3.10300272116163</c:v>
                </c:pt>
                <c:pt idx="227">
                  <c:v>1.0679388492494661</c:v>
                </c:pt>
                <c:pt idx="228">
                  <c:v>-1.9723851918343922</c:v>
                </c:pt>
                <c:pt idx="229">
                  <c:v>-1.9794821501122488</c:v>
                </c:pt>
                <c:pt idx="230">
                  <c:v>-3.5659679750997011</c:v>
                </c:pt>
                <c:pt idx="231">
                  <c:v>-1.4710816657242916</c:v>
                </c:pt>
                <c:pt idx="232">
                  <c:v>-2.2179518233696647</c:v>
                </c:pt>
                <c:pt idx="233">
                  <c:v>-2.7948398203592948</c:v>
                </c:pt>
                <c:pt idx="234">
                  <c:v>-1.4050467071008985</c:v>
                </c:pt>
                <c:pt idx="235">
                  <c:v>-1.5877424424753055</c:v>
                </c:pt>
                <c:pt idx="236">
                  <c:v>-0.42640152319000446</c:v>
                </c:pt>
                <c:pt idx="237">
                  <c:v>-4.1143696857189411</c:v>
                </c:pt>
                <c:pt idx="238">
                  <c:v>-2.2776126701347592</c:v>
                </c:pt>
                <c:pt idx="239">
                  <c:v>-2.8668200071600252</c:v>
                </c:pt>
                <c:pt idx="240">
                  <c:v>-2.6084806924865487</c:v>
                </c:pt>
                <c:pt idx="241">
                  <c:v>-2.2621421238585375</c:v>
                </c:pt>
                <c:pt idx="242">
                  <c:v>-3.24272813631476</c:v>
                </c:pt>
                <c:pt idx="243">
                  <c:v>-2.2491873657957435</c:v>
                </c:pt>
                <c:pt idx="244">
                  <c:v>-6.0501565434175397E-2</c:v>
                </c:pt>
                <c:pt idx="245">
                  <c:v>-3.0174734989761731</c:v>
                </c:pt>
                <c:pt idx="246">
                  <c:v>-2.1336882842329485</c:v>
                </c:pt>
                <c:pt idx="247">
                  <c:v>-1.9384788214045052</c:v>
                </c:pt>
                <c:pt idx="248">
                  <c:v>-1.2422449789274836</c:v>
                </c:pt>
                <c:pt idx="249">
                  <c:v>-2.8776363049462077</c:v>
                </c:pt>
                <c:pt idx="250">
                  <c:v>-4.189590524813152</c:v>
                </c:pt>
                <c:pt idx="251">
                  <c:v>-2.3084307294501869</c:v>
                </c:pt>
                <c:pt idx="252">
                  <c:v>-1.4985011221640188</c:v>
                </c:pt>
                <c:pt idx="253">
                  <c:v>-0.2979923105364688</c:v>
                </c:pt>
                <c:pt idx="254">
                  <c:v>-3.3945156837079984</c:v>
                </c:pt>
                <c:pt idx="255">
                  <c:v>-0.7148660221221379</c:v>
                </c:pt>
                <c:pt idx="256">
                  <c:v>0.28939042362044631</c:v>
                </c:pt>
                <c:pt idx="257">
                  <c:v>-3.5334328792865604</c:v>
                </c:pt>
                <c:pt idx="258">
                  <c:v>8.7937065324047659E-2</c:v>
                </c:pt>
                <c:pt idx="259">
                  <c:v>-3.1272556508725433</c:v>
                </c:pt>
                <c:pt idx="260">
                  <c:v>-2.6567630947269074</c:v>
                </c:pt>
                <c:pt idx="261">
                  <c:v>-1.8585696816856196</c:v>
                </c:pt>
                <c:pt idx="262">
                  <c:v>-2.7593432670649247</c:v>
                </c:pt>
                <c:pt idx="263">
                  <c:v>-3.1656224080511191</c:v>
                </c:pt>
                <c:pt idx="264">
                  <c:v>-1.1283574724026066</c:v>
                </c:pt>
                <c:pt idx="265">
                  <c:v>-3.2464209678437701</c:v>
                </c:pt>
                <c:pt idx="266">
                  <c:v>-2.296197824979771</c:v>
                </c:pt>
                <c:pt idx="267">
                  <c:v>-3.0828953963382717</c:v>
                </c:pt>
                <c:pt idx="268">
                  <c:v>5.3779339321768411</c:v>
                </c:pt>
                <c:pt idx="269">
                  <c:v>-1.1677695773790133</c:v>
                </c:pt>
                <c:pt idx="270">
                  <c:v>-1.5333177284391861</c:v>
                </c:pt>
                <c:pt idx="271">
                  <c:v>-3.900898762300038</c:v>
                </c:pt>
                <c:pt idx="272">
                  <c:v>-2.0006742649467264</c:v>
                </c:pt>
                <c:pt idx="273">
                  <c:v>-2.000206793880817</c:v>
                </c:pt>
                <c:pt idx="274">
                  <c:v>-1.9648964530802897</c:v>
                </c:pt>
                <c:pt idx="275">
                  <c:v>-3.126897303027774</c:v>
                </c:pt>
                <c:pt idx="276">
                  <c:v>-2.2483789312337636</c:v>
                </c:pt>
                <c:pt idx="277">
                  <c:v>0.9198171368147372</c:v>
                </c:pt>
                <c:pt idx="278">
                  <c:v>-2.1446783650045917</c:v>
                </c:pt>
                <c:pt idx="279">
                  <c:v>-1.2994702594411991</c:v>
                </c:pt>
                <c:pt idx="280">
                  <c:v>-1.6121217212444696</c:v>
                </c:pt>
                <c:pt idx="281">
                  <c:v>-1.1718124318948857</c:v>
                </c:pt>
                <c:pt idx="282">
                  <c:v>-2.1300872738453402</c:v>
                </c:pt>
                <c:pt idx="283">
                  <c:v>-2.2260459780917996</c:v>
                </c:pt>
                <c:pt idx="284">
                  <c:v>-1.416680729450176</c:v>
                </c:pt>
                <c:pt idx="285">
                  <c:v>2.2247484622471738</c:v>
                </c:pt>
                <c:pt idx="286">
                  <c:v>-1.6793213520108536</c:v>
                </c:pt>
                <c:pt idx="287">
                  <c:v>-1.0962953332869234</c:v>
                </c:pt>
                <c:pt idx="288">
                  <c:v>-1.9384632069064525</c:v>
                </c:pt>
                <c:pt idx="289">
                  <c:v>-0.69584258737967974</c:v>
                </c:pt>
                <c:pt idx="290">
                  <c:v>-1.1383123357083085</c:v>
                </c:pt>
                <c:pt idx="291">
                  <c:v>-0.36050346450215864</c:v>
                </c:pt>
                <c:pt idx="292">
                  <c:v>-0.36999442372812275</c:v>
                </c:pt>
                <c:pt idx="293">
                  <c:v>-1.1734761839956698</c:v>
                </c:pt>
                <c:pt idx="294">
                  <c:v>-1.6250970012638328</c:v>
                </c:pt>
                <c:pt idx="295">
                  <c:v>-0.38932614571153845</c:v>
                </c:pt>
                <c:pt idx="296">
                  <c:v>-0.74644921019035237</c:v>
                </c:pt>
                <c:pt idx="297">
                  <c:v>-2.2337203418414484</c:v>
                </c:pt>
                <c:pt idx="298">
                  <c:v>-3.8304030829916176</c:v>
                </c:pt>
                <c:pt idx="299">
                  <c:v>-1.0113398203593336</c:v>
                </c:pt>
                <c:pt idx="300">
                  <c:v>-0.35978860723968764</c:v>
                </c:pt>
                <c:pt idx="301">
                  <c:v>-0.78656815203631858</c:v>
                </c:pt>
                <c:pt idx="302">
                  <c:v>-0.37721933729584767</c:v>
                </c:pt>
                <c:pt idx="303">
                  <c:v>4.5226366628968826</c:v>
                </c:pt>
                <c:pt idx="304">
                  <c:v>-2.1083671016967331</c:v>
                </c:pt>
                <c:pt idx="305">
                  <c:v>0.72583299720131556</c:v>
                </c:pt>
                <c:pt idx="306">
                  <c:v>-0.48731482028498735</c:v>
                </c:pt>
                <c:pt idx="307">
                  <c:v>-1.3299425226189363</c:v>
                </c:pt>
                <c:pt idx="308">
                  <c:v>-2.3237342410798609</c:v>
                </c:pt>
                <c:pt idx="309">
                  <c:v>-0.11119188341070396</c:v>
                </c:pt>
                <c:pt idx="310">
                  <c:v>-0.3706467243464292</c:v>
                </c:pt>
                <c:pt idx="311">
                  <c:v>-0.8461218240221513</c:v>
                </c:pt>
                <c:pt idx="312">
                  <c:v>-3.5069328340173214</c:v>
                </c:pt>
                <c:pt idx="313">
                  <c:v>-0.75447805389584865</c:v>
                </c:pt>
                <c:pt idx="314">
                  <c:v>-1.0905515739154268</c:v>
                </c:pt>
                <c:pt idx="315">
                  <c:v>-3.7619684829881335</c:v>
                </c:pt>
                <c:pt idx="316">
                  <c:v>-2.0929428933912284</c:v>
                </c:pt>
                <c:pt idx="317">
                  <c:v>-1.1999895095299871</c:v>
                </c:pt>
                <c:pt idx="318">
                  <c:v>0.43849714623970126</c:v>
                </c:pt>
                <c:pt idx="319">
                  <c:v>0.48256629543048779</c:v>
                </c:pt>
                <c:pt idx="320">
                  <c:v>-0.15621802413665448</c:v>
                </c:pt>
                <c:pt idx="321">
                  <c:v>-1.8002777488782151</c:v>
                </c:pt>
                <c:pt idx="322">
                  <c:v>-2.3668887333375013</c:v>
                </c:pt>
                <c:pt idx="323">
                  <c:v>-0.13699217506877792</c:v>
                </c:pt>
                <c:pt idx="324">
                  <c:v>-0.61335498682229983</c:v>
                </c:pt>
                <c:pt idx="325">
                  <c:v>-0.39662855181693546</c:v>
                </c:pt>
                <c:pt idx="326">
                  <c:v>-0.25537634221330457</c:v>
                </c:pt>
                <c:pt idx="327">
                  <c:v>2.343276068701428</c:v>
                </c:pt>
                <c:pt idx="328">
                  <c:v>-1.5682330603036156</c:v>
                </c:pt>
                <c:pt idx="329">
                  <c:v>0.28109283941976804</c:v>
                </c:pt>
                <c:pt idx="330">
                  <c:v>-1.281470959190663</c:v>
                </c:pt>
                <c:pt idx="331">
                  <c:v>-1.7297077682867461</c:v>
                </c:pt>
                <c:pt idx="332">
                  <c:v>-1.542153732541818</c:v>
                </c:pt>
                <c:pt idx="333">
                  <c:v>0.15809492416542187</c:v>
                </c:pt>
                <c:pt idx="334">
                  <c:v>-0.91867631346049827</c:v>
                </c:pt>
                <c:pt idx="335">
                  <c:v>-1.6564189014062651</c:v>
                </c:pt>
                <c:pt idx="336">
                  <c:v>0.24868393644923592</c:v>
                </c:pt>
                <c:pt idx="337">
                  <c:v>0.94412925354864863</c:v>
                </c:pt>
                <c:pt idx="338">
                  <c:v>-1.2091226760587677</c:v>
                </c:pt>
                <c:pt idx="339">
                  <c:v>0.1353332601989575</c:v>
                </c:pt>
                <c:pt idx="340">
                  <c:v>4.480150538569927E-3</c:v>
                </c:pt>
                <c:pt idx="341">
                  <c:v>0.12361472509531159</c:v>
                </c:pt>
                <c:pt idx="342">
                  <c:v>1.598379863965619</c:v>
                </c:pt>
                <c:pt idx="343">
                  <c:v>4.6241718394110736</c:v>
                </c:pt>
                <c:pt idx="344">
                  <c:v>1.9213803578702251</c:v>
                </c:pt>
                <c:pt idx="345">
                  <c:v>1.0347158214826528</c:v>
                </c:pt>
                <c:pt idx="346">
                  <c:v>0.97572424889128828</c:v>
                </c:pt>
                <c:pt idx="347">
                  <c:v>-1.0499827905529941</c:v>
                </c:pt>
                <c:pt idx="348">
                  <c:v>-1.5111198770047691</c:v>
                </c:pt>
                <c:pt idx="349">
                  <c:v>1.7274252450654837</c:v>
                </c:pt>
                <c:pt idx="350">
                  <c:v>1.0187942555593239</c:v>
                </c:pt>
                <c:pt idx="351">
                  <c:v>-0.41435223069585742</c:v>
                </c:pt>
                <c:pt idx="352">
                  <c:v>0.9985995360260489</c:v>
                </c:pt>
                <c:pt idx="353">
                  <c:v>6.1750043466966531</c:v>
                </c:pt>
                <c:pt idx="354">
                  <c:v>-2.5385595423552747</c:v>
                </c:pt>
                <c:pt idx="355">
                  <c:v>0.13312048727525766</c:v>
                </c:pt>
                <c:pt idx="356">
                  <c:v>-0.50007193555907736</c:v>
                </c:pt>
                <c:pt idx="357">
                  <c:v>-0.36323870943642589</c:v>
                </c:pt>
                <c:pt idx="358">
                  <c:v>0.41668017245890032</c:v>
                </c:pt>
                <c:pt idx="359">
                  <c:v>0.61002381600436406</c:v>
                </c:pt>
                <c:pt idx="360">
                  <c:v>0.92510887182483315</c:v>
                </c:pt>
                <c:pt idx="361">
                  <c:v>2.2255663427682735</c:v>
                </c:pt>
                <c:pt idx="362">
                  <c:v>-0.62190811615419472</c:v>
                </c:pt>
                <c:pt idx="363">
                  <c:v>0.27690113182977594</c:v>
                </c:pt>
                <c:pt idx="364">
                  <c:v>-0.11496412549626134</c:v>
                </c:pt>
                <c:pt idx="365">
                  <c:v>3.0489107031215612</c:v>
                </c:pt>
                <c:pt idx="366">
                  <c:v>0.89358166279939366</c:v>
                </c:pt>
                <c:pt idx="367">
                  <c:v>-0.24988461170177201</c:v>
                </c:pt>
                <c:pt idx="368">
                  <c:v>2.1604621758663911</c:v>
                </c:pt>
                <c:pt idx="369">
                  <c:v>-0.59046841534359096</c:v>
                </c:pt>
                <c:pt idx="370">
                  <c:v>0.10477996166681569</c:v>
                </c:pt>
                <c:pt idx="371">
                  <c:v>-1.6732709550295759</c:v>
                </c:pt>
                <c:pt idx="372">
                  <c:v>-0.76229790486249127</c:v>
                </c:pt>
                <c:pt idx="373">
                  <c:v>5.7414164929063261E-2</c:v>
                </c:pt>
                <c:pt idx="374">
                  <c:v>-0.38281953249987843</c:v>
                </c:pt>
                <c:pt idx="375">
                  <c:v>0.3079354293607004</c:v>
                </c:pt>
                <c:pt idx="376">
                  <c:v>-0.36922032335033994</c:v>
                </c:pt>
                <c:pt idx="377">
                  <c:v>1.0964329069134093</c:v>
                </c:pt>
                <c:pt idx="378">
                  <c:v>3.5806859525658528</c:v>
                </c:pt>
                <c:pt idx="379">
                  <c:v>1.7529732973674723</c:v>
                </c:pt>
                <c:pt idx="380">
                  <c:v>-1.5255611362806321</c:v>
                </c:pt>
                <c:pt idx="381">
                  <c:v>1.9261005638711062</c:v>
                </c:pt>
                <c:pt idx="382">
                  <c:v>0.25837237392619328</c:v>
                </c:pt>
                <c:pt idx="383">
                  <c:v>2.6039157115068985</c:v>
                </c:pt>
                <c:pt idx="384">
                  <c:v>1.9938652561746966</c:v>
                </c:pt>
                <c:pt idx="385">
                  <c:v>-0.16034131156027009</c:v>
                </c:pt>
                <c:pt idx="386">
                  <c:v>2.3187026363019596</c:v>
                </c:pt>
                <c:pt idx="387">
                  <c:v>-0.33912035697001253</c:v>
                </c:pt>
                <c:pt idx="388">
                  <c:v>2.6979640680566064</c:v>
                </c:pt>
                <c:pt idx="389">
                  <c:v>1.600530652288586</c:v>
                </c:pt>
                <c:pt idx="390">
                  <c:v>1.4394686120863451</c:v>
                </c:pt>
                <c:pt idx="391">
                  <c:v>2.7993926032319205</c:v>
                </c:pt>
                <c:pt idx="392">
                  <c:v>-0.62654540722591512</c:v>
                </c:pt>
                <c:pt idx="393">
                  <c:v>1.6758329602136475</c:v>
                </c:pt>
                <c:pt idx="394">
                  <c:v>3.1494131489328931</c:v>
                </c:pt>
                <c:pt idx="395">
                  <c:v>1.5828419978225525</c:v>
                </c:pt>
                <c:pt idx="396">
                  <c:v>1.7956485574564252</c:v>
                </c:pt>
                <c:pt idx="397">
                  <c:v>2.6794994764410527</c:v>
                </c:pt>
                <c:pt idx="398">
                  <c:v>2.4654430174210811</c:v>
                </c:pt>
                <c:pt idx="399">
                  <c:v>2.3911595926835867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'Result (Al-Ti) 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 '!$B$22:$B$421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78944"/>
        <c:axId val="52609792"/>
      </c:scatterChart>
      <c:valAx>
        <c:axId val="52578944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52609792"/>
        <c:crosses val="autoZero"/>
        <c:crossBetween val="midCat"/>
      </c:valAx>
      <c:valAx>
        <c:axId val="52609792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</a:t>
                </a:r>
                <a:r>
                  <a:rPr lang="en-US" altLang="ja-JP" baseline="0"/>
                  <a:t>μ</a:t>
                </a:r>
                <a:r>
                  <a:rPr lang="en-US" baseline="0"/>
                  <a:t>m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2578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'Result (Al-Ti) '!$AL$22:$AL$420</c:f>
              <c:numCache>
                <c:formatCode>General</c:formatCode>
                <c:ptCount val="399"/>
                <c:pt idx="0">
                  <c:v>-0.32455230468193363</c:v>
                </c:pt>
                <c:pt idx="1">
                  <c:v>0.72802035908558571</c:v>
                </c:pt>
                <c:pt idx="2">
                  <c:v>1.1621892466231034</c:v>
                </c:pt>
                <c:pt idx="3">
                  <c:v>1.6343928722688696</c:v>
                </c:pt>
                <c:pt idx="4">
                  <c:v>1.7086510016042205</c:v>
                </c:pt>
                <c:pt idx="5">
                  <c:v>1.0796424799737401</c:v>
                </c:pt>
                <c:pt idx="6">
                  <c:v>0.93250611939592221</c:v>
                </c:pt>
                <c:pt idx="7">
                  <c:v>-0.2851140224850266</c:v>
                </c:pt>
                <c:pt idx="8">
                  <c:v>-2.3431410679425824</c:v>
                </c:pt>
                <c:pt idx="9">
                  <c:v>-2.2462532076905077</c:v>
                </c:pt>
                <c:pt idx="10">
                  <c:v>-0.15949397144548363</c:v>
                </c:pt>
                <c:pt idx="11">
                  <c:v>6.4270315503931363E-2</c:v>
                </c:pt>
                <c:pt idx="12">
                  <c:v>-0.47130612403184491</c:v>
                </c:pt>
                <c:pt idx="13">
                  <c:v>1.0110218777745406</c:v>
                </c:pt>
                <c:pt idx="14">
                  <c:v>1.4079957467380664</c:v>
                </c:pt>
                <c:pt idx="15">
                  <c:v>0.28238105042357808</c:v>
                </c:pt>
                <c:pt idx="16">
                  <c:v>-0.97682433727788398</c:v>
                </c:pt>
                <c:pt idx="17">
                  <c:v>1.7088866100361151</c:v>
                </c:pt>
                <c:pt idx="18">
                  <c:v>1.5178050063487423</c:v>
                </c:pt>
                <c:pt idx="19">
                  <c:v>0.50471765076983</c:v>
                </c:pt>
                <c:pt idx="20">
                  <c:v>1.3911763718815044</c:v>
                </c:pt>
                <c:pt idx="21">
                  <c:v>2.4779314762740481</c:v>
                </c:pt>
                <c:pt idx="22">
                  <c:v>-0.7951873114161736</c:v>
                </c:pt>
                <c:pt idx="23">
                  <c:v>-0.27072909705309356</c:v>
                </c:pt>
                <c:pt idx="24">
                  <c:v>-0.62507514681473231</c:v>
                </c:pt>
                <c:pt idx="25">
                  <c:v>-1.6831124851833266</c:v>
                </c:pt>
                <c:pt idx="26">
                  <c:v>0.75611537376804805</c:v>
                </c:pt>
                <c:pt idx="27">
                  <c:v>-8.9634543434032432E-2</c:v>
                </c:pt>
                <c:pt idx="28">
                  <c:v>0.20319482971100289</c:v>
                </c:pt>
                <c:pt idx="29">
                  <c:v>-1.3990950155864645</c:v>
                </c:pt>
                <c:pt idx="30">
                  <c:v>1.2324089271714289</c:v>
                </c:pt>
                <c:pt idx="31">
                  <c:v>0.960942332186977</c:v>
                </c:pt>
                <c:pt idx="32">
                  <c:v>1.2467949726893917</c:v>
                </c:pt>
                <c:pt idx="33">
                  <c:v>2.7106931706101656</c:v>
                </c:pt>
                <c:pt idx="34">
                  <c:v>-0.20225838488982106</c:v>
                </c:pt>
                <c:pt idx="35">
                  <c:v>7.769623847020013E-2</c:v>
                </c:pt>
                <c:pt idx="36">
                  <c:v>-0.64709090978021511</c:v>
                </c:pt>
                <c:pt idx="37">
                  <c:v>-1.4869683506729827</c:v>
                </c:pt>
                <c:pt idx="38">
                  <c:v>1.9258488664944906</c:v>
                </c:pt>
                <c:pt idx="39">
                  <c:v>1.3591147965995845</c:v>
                </c:pt>
                <c:pt idx="40">
                  <c:v>2.4999841582707201</c:v>
                </c:pt>
                <c:pt idx="41">
                  <c:v>3.1325443910708359</c:v>
                </c:pt>
                <c:pt idx="42">
                  <c:v>0.57015146247881943</c:v>
                </c:pt>
                <c:pt idx="43">
                  <c:v>0.97458437063247605</c:v>
                </c:pt>
                <c:pt idx="44">
                  <c:v>1.2564567492322103</c:v>
                </c:pt>
                <c:pt idx="45">
                  <c:v>10.828992369186427</c:v>
                </c:pt>
                <c:pt idx="46">
                  <c:v>-2.4599754401927143</c:v>
                </c:pt>
                <c:pt idx="47">
                  <c:v>-0.10622245489463977</c:v>
                </c:pt>
                <c:pt idx="48">
                  <c:v>1.2057570750435005</c:v>
                </c:pt>
                <c:pt idx="49">
                  <c:v>1.4363256586963136</c:v>
                </c:pt>
                <c:pt idx="50">
                  <c:v>1.1292308956262962</c:v>
                </c:pt>
                <c:pt idx="51">
                  <c:v>1.5959063011626999</c:v>
                </c:pt>
                <c:pt idx="52">
                  <c:v>6.2883280996821762</c:v>
                </c:pt>
                <c:pt idx="53">
                  <c:v>-1.312314134153906</c:v>
                </c:pt>
                <c:pt idx="54">
                  <c:v>0.15293831775194711</c:v>
                </c:pt>
                <c:pt idx="55">
                  <c:v>0.4169572572028879</c:v>
                </c:pt>
                <c:pt idx="56">
                  <c:v>3.5838474838619079</c:v>
                </c:pt>
                <c:pt idx="57">
                  <c:v>1.2241899789576145</c:v>
                </c:pt>
                <c:pt idx="58">
                  <c:v>1.6289827968949941</c:v>
                </c:pt>
                <c:pt idx="59">
                  <c:v>0.83929940119759883</c:v>
                </c:pt>
                <c:pt idx="60">
                  <c:v>2.5431010717017708</c:v>
                </c:pt>
                <c:pt idx="61">
                  <c:v>0.78088169431792209</c:v>
                </c:pt>
                <c:pt idx="62">
                  <c:v>1.3633318322342518</c:v>
                </c:pt>
                <c:pt idx="63">
                  <c:v>2.8784184694937558</c:v>
                </c:pt>
                <c:pt idx="64">
                  <c:v>-6.4668278729698714E-2</c:v>
                </c:pt>
                <c:pt idx="65">
                  <c:v>0.59977699323137035</c:v>
                </c:pt>
                <c:pt idx="66">
                  <c:v>-0.56135074706347599</c:v>
                </c:pt>
                <c:pt idx="67">
                  <c:v>-0.78865924703021184</c:v>
                </c:pt>
                <c:pt idx="68">
                  <c:v>2.6749880538513438</c:v>
                </c:pt>
                <c:pt idx="69">
                  <c:v>1.8283489234703376</c:v>
                </c:pt>
                <c:pt idx="70">
                  <c:v>0.76833026869936938</c:v>
                </c:pt>
                <c:pt idx="71">
                  <c:v>2.6935937982895561</c:v>
                </c:pt>
                <c:pt idx="72">
                  <c:v>1.3070523561498091</c:v>
                </c:pt>
                <c:pt idx="73">
                  <c:v>1.0645568862275445</c:v>
                </c:pt>
                <c:pt idx="74">
                  <c:v>1.486424557749614</c:v>
                </c:pt>
                <c:pt idx="75">
                  <c:v>-0.98120791973298216</c:v>
                </c:pt>
                <c:pt idx="76">
                  <c:v>0.69853128039688683</c:v>
                </c:pt>
                <c:pt idx="77">
                  <c:v>2.4943243582726842</c:v>
                </c:pt>
                <c:pt idx="78">
                  <c:v>1.6303978123707257</c:v>
                </c:pt>
                <c:pt idx="79">
                  <c:v>1.5344636867291412</c:v>
                </c:pt>
                <c:pt idx="80">
                  <c:v>2.4342121079793024</c:v>
                </c:pt>
                <c:pt idx="81">
                  <c:v>2.683582458982043</c:v>
                </c:pt>
                <c:pt idx="82">
                  <c:v>2.6677658413968328</c:v>
                </c:pt>
                <c:pt idx="83">
                  <c:v>1.2254550898203413</c:v>
                </c:pt>
                <c:pt idx="84">
                  <c:v>0.64662207955868345</c:v>
                </c:pt>
                <c:pt idx="85">
                  <c:v>1.566712321782388</c:v>
                </c:pt>
                <c:pt idx="86">
                  <c:v>1.2711391584117626</c:v>
                </c:pt>
                <c:pt idx="87">
                  <c:v>0.8837495123431911</c:v>
                </c:pt>
                <c:pt idx="88">
                  <c:v>1.398155338027341</c:v>
                </c:pt>
                <c:pt idx="89">
                  <c:v>1.3219940119760452</c:v>
                </c:pt>
                <c:pt idx="90">
                  <c:v>0.89376614515395736</c:v>
                </c:pt>
                <c:pt idx="91">
                  <c:v>2.2346679079903762</c:v>
                </c:pt>
                <c:pt idx="92">
                  <c:v>1.3989779134154103</c:v>
                </c:pt>
                <c:pt idx="93">
                  <c:v>2.4878090815002496</c:v>
                </c:pt>
                <c:pt idx="94">
                  <c:v>6.721389325903826E-2</c:v>
                </c:pt>
                <c:pt idx="95">
                  <c:v>2.2713410671864382</c:v>
                </c:pt>
                <c:pt idx="96">
                  <c:v>1.9913485793410188</c:v>
                </c:pt>
                <c:pt idx="97">
                  <c:v>0.60427937126138653</c:v>
                </c:pt>
                <c:pt idx="98">
                  <c:v>2.8161647044969822</c:v>
                </c:pt>
                <c:pt idx="99">
                  <c:v>0.94886601308059659</c:v>
                </c:pt>
                <c:pt idx="100">
                  <c:v>2.1467917453809608</c:v>
                </c:pt>
                <c:pt idx="101">
                  <c:v>2.7202363188772205</c:v>
                </c:pt>
                <c:pt idx="102">
                  <c:v>1.1785241317159045</c:v>
                </c:pt>
                <c:pt idx="103">
                  <c:v>0.61493317787108848</c:v>
                </c:pt>
                <c:pt idx="104">
                  <c:v>2.2599594133364729</c:v>
                </c:pt>
                <c:pt idx="105">
                  <c:v>1.8857031719422499</c:v>
                </c:pt>
                <c:pt idx="106">
                  <c:v>1.5377218498383076</c:v>
                </c:pt>
                <c:pt idx="107">
                  <c:v>1.2174931073257613</c:v>
                </c:pt>
                <c:pt idx="108">
                  <c:v>1.6124096512749106</c:v>
                </c:pt>
                <c:pt idx="109">
                  <c:v>1.6437904191616772</c:v>
                </c:pt>
                <c:pt idx="110">
                  <c:v>2.9151043723529209</c:v>
                </c:pt>
                <c:pt idx="111">
                  <c:v>1.9262746153468755</c:v>
                </c:pt>
                <c:pt idx="112">
                  <c:v>3.1638233513420779</c:v>
                </c:pt>
                <c:pt idx="113">
                  <c:v>1.7081497005988169</c:v>
                </c:pt>
                <c:pt idx="114">
                  <c:v>6.7533277822324145</c:v>
                </c:pt>
                <c:pt idx="115">
                  <c:v>3.0856530131437698</c:v>
                </c:pt>
                <c:pt idx="116">
                  <c:v>3.3687459784856739</c:v>
                </c:pt>
                <c:pt idx="117">
                  <c:v>1.9000299343809728</c:v>
                </c:pt>
                <c:pt idx="118">
                  <c:v>5.1360320612094901</c:v>
                </c:pt>
                <c:pt idx="119">
                  <c:v>2.3796251577065344</c:v>
                </c:pt>
                <c:pt idx="120">
                  <c:v>0.49988857461991487</c:v>
                </c:pt>
                <c:pt idx="121">
                  <c:v>2.0819286681386688</c:v>
                </c:pt>
                <c:pt idx="122">
                  <c:v>1.6214786904753435</c:v>
                </c:pt>
                <c:pt idx="123">
                  <c:v>1.1701903019340105</c:v>
                </c:pt>
                <c:pt idx="124">
                  <c:v>0.74996050762973576</c:v>
                </c:pt>
                <c:pt idx="125">
                  <c:v>0.65550014979945015</c:v>
                </c:pt>
                <c:pt idx="126">
                  <c:v>0.49107007795772706</c:v>
                </c:pt>
                <c:pt idx="127">
                  <c:v>0.7762210503066711</c:v>
                </c:pt>
                <c:pt idx="128">
                  <c:v>2.5963368496829782</c:v>
                </c:pt>
                <c:pt idx="129">
                  <c:v>2.9193217348591967</c:v>
                </c:pt>
                <c:pt idx="130">
                  <c:v>2.4218918151656936</c:v>
                </c:pt>
                <c:pt idx="131">
                  <c:v>2.742657374610225</c:v>
                </c:pt>
                <c:pt idx="132">
                  <c:v>3.0574783996734594</c:v>
                </c:pt>
                <c:pt idx="133">
                  <c:v>3.7282838086454846</c:v>
                </c:pt>
                <c:pt idx="134">
                  <c:v>2.239158780289443</c:v>
                </c:pt>
                <c:pt idx="135">
                  <c:v>1.8364108737579536</c:v>
                </c:pt>
                <c:pt idx="136">
                  <c:v>3.6709206880462624</c:v>
                </c:pt>
                <c:pt idx="137">
                  <c:v>3.6968372181214395</c:v>
                </c:pt>
                <c:pt idx="138">
                  <c:v>3.8946442192454587</c:v>
                </c:pt>
                <c:pt idx="139">
                  <c:v>2.0033151073248594</c:v>
                </c:pt>
                <c:pt idx="140">
                  <c:v>3.638989783535111</c:v>
                </c:pt>
                <c:pt idx="141">
                  <c:v>1.6670170291622151</c:v>
                </c:pt>
                <c:pt idx="142">
                  <c:v>1.4508078661684596</c:v>
                </c:pt>
                <c:pt idx="143">
                  <c:v>1.513739483717446</c:v>
                </c:pt>
                <c:pt idx="144">
                  <c:v>4.4368200710306862</c:v>
                </c:pt>
                <c:pt idx="145">
                  <c:v>2.4676224956881554</c:v>
                </c:pt>
                <c:pt idx="146">
                  <c:v>3.9365866226101636</c:v>
                </c:pt>
                <c:pt idx="147">
                  <c:v>1.0544263848837359</c:v>
                </c:pt>
                <c:pt idx="148">
                  <c:v>1.0367310420854534</c:v>
                </c:pt>
                <c:pt idx="149">
                  <c:v>3.6586846458054465</c:v>
                </c:pt>
                <c:pt idx="150">
                  <c:v>1.185002442229979</c:v>
                </c:pt>
                <c:pt idx="151">
                  <c:v>1.4113330786943101</c:v>
                </c:pt>
                <c:pt idx="152">
                  <c:v>1.4542886491446509</c:v>
                </c:pt>
                <c:pt idx="153">
                  <c:v>9.6717101626295996</c:v>
                </c:pt>
                <c:pt idx="154">
                  <c:v>2.0811442204839432</c:v>
                </c:pt>
                <c:pt idx="155">
                  <c:v>2.1747439002240863</c:v>
                </c:pt>
                <c:pt idx="156">
                  <c:v>11.310973233593234</c:v>
                </c:pt>
                <c:pt idx="157">
                  <c:v>3.3243978025970726</c:v>
                </c:pt>
                <c:pt idx="158">
                  <c:v>3.2928184782541603</c:v>
                </c:pt>
                <c:pt idx="159">
                  <c:v>3.0134726636150733</c:v>
                </c:pt>
                <c:pt idx="160">
                  <c:v>1.2381889109786171</c:v>
                </c:pt>
                <c:pt idx="161">
                  <c:v>2.4804610778443084</c:v>
                </c:pt>
                <c:pt idx="162">
                  <c:v>2.8446203532932128</c:v>
                </c:pt>
                <c:pt idx="163">
                  <c:v>3.5806820827913066</c:v>
                </c:pt>
                <c:pt idx="164">
                  <c:v>-0.32231360385734753</c:v>
                </c:pt>
                <c:pt idx="165">
                  <c:v>4.5617603933252697</c:v>
                </c:pt>
                <c:pt idx="166">
                  <c:v>4.2320084050544633</c:v>
                </c:pt>
                <c:pt idx="167">
                  <c:v>2.267527862176741</c:v>
                </c:pt>
                <c:pt idx="168">
                  <c:v>0.69847361803121766</c:v>
                </c:pt>
                <c:pt idx="169">
                  <c:v>1.6723801713934714</c:v>
                </c:pt>
                <c:pt idx="170">
                  <c:v>1.684507939792586</c:v>
                </c:pt>
                <c:pt idx="171">
                  <c:v>1.7144449414595537</c:v>
                </c:pt>
                <c:pt idx="172">
                  <c:v>-1.2381924366472545</c:v>
                </c:pt>
                <c:pt idx="173">
                  <c:v>-0.8713830859471714</c:v>
                </c:pt>
                <c:pt idx="174">
                  <c:v>-0.22026629094743039</c:v>
                </c:pt>
                <c:pt idx="175">
                  <c:v>-0.2053993971114107</c:v>
                </c:pt>
                <c:pt idx="176">
                  <c:v>-0.79919180119240352</c:v>
                </c:pt>
                <c:pt idx="177">
                  <c:v>-0.88414040560822371</c:v>
                </c:pt>
                <c:pt idx="178">
                  <c:v>-0.69538124355826036</c:v>
                </c:pt>
                <c:pt idx="179">
                  <c:v>-0.55991574787033427</c:v>
                </c:pt>
                <c:pt idx="180">
                  <c:v>-2.3296610123162163</c:v>
                </c:pt>
                <c:pt idx="181">
                  <c:v>-1.4924040265648382</c:v>
                </c:pt>
                <c:pt idx="182">
                  <c:v>-3.8153869261477054</c:v>
                </c:pt>
                <c:pt idx="183">
                  <c:v>-1.0953783989418597</c:v>
                </c:pt>
                <c:pt idx="184">
                  <c:v>-4.0390011026211603</c:v>
                </c:pt>
                <c:pt idx="185">
                  <c:v>-4.3432257042388285</c:v>
                </c:pt>
                <c:pt idx="186">
                  <c:v>-6.9777824596627109</c:v>
                </c:pt>
                <c:pt idx="187">
                  <c:v>-3.9858109782981925</c:v>
                </c:pt>
                <c:pt idx="188">
                  <c:v>-5.1590504680727589</c:v>
                </c:pt>
                <c:pt idx="189">
                  <c:v>-5.1367479837996504</c:v>
                </c:pt>
                <c:pt idx="190">
                  <c:v>-4.579758812540585</c:v>
                </c:pt>
                <c:pt idx="191">
                  <c:v>-7.6081578614278458</c:v>
                </c:pt>
                <c:pt idx="192">
                  <c:v>-7.1093506290461717</c:v>
                </c:pt>
                <c:pt idx="193">
                  <c:v>-7.2388948982650403</c:v>
                </c:pt>
                <c:pt idx="194">
                  <c:v>-5.8255987541730825</c:v>
                </c:pt>
                <c:pt idx="195">
                  <c:v>-7.5208545262416475</c:v>
                </c:pt>
                <c:pt idx="196">
                  <c:v>-9.1304887513257569</c:v>
                </c:pt>
                <c:pt idx="197">
                  <c:v>-8.2161486438887259</c:v>
                </c:pt>
                <c:pt idx="198">
                  <c:v>-7.1044535667243167</c:v>
                </c:pt>
                <c:pt idx="199">
                  <c:v>-9.1706339855931436</c:v>
                </c:pt>
                <c:pt idx="200">
                  <c:v>-7.9105195142934246</c:v>
                </c:pt>
                <c:pt idx="201">
                  <c:v>-8.6459726376523953</c:v>
                </c:pt>
                <c:pt idx="202">
                  <c:v>-11.692441613177406</c:v>
                </c:pt>
                <c:pt idx="203">
                  <c:v>-8.8546040573203175</c:v>
                </c:pt>
                <c:pt idx="204">
                  <c:v>-6.2872310429069191</c:v>
                </c:pt>
                <c:pt idx="205">
                  <c:v>-8.5186897570288043</c:v>
                </c:pt>
                <c:pt idx="206">
                  <c:v>-9.3527591337999745</c:v>
                </c:pt>
                <c:pt idx="207">
                  <c:v>-7.6647840087903667</c:v>
                </c:pt>
                <c:pt idx="208">
                  <c:v>-7.3318493046753304</c:v>
                </c:pt>
                <c:pt idx="209">
                  <c:v>-6.0094506439612321</c:v>
                </c:pt>
                <c:pt idx="210">
                  <c:v>-7.6675696779724944</c:v>
                </c:pt>
                <c:pt idx="211">
                  <c:v>-6.023289359217407</c:v>
                </c:pt>
                <c:pt idx="212">
                  <c:v>-6.8787249339414362</c:v>
                </c:pt>
                <c:pt idx="213">
                  <c:v>-5.1685527070368966</c:v>
                </c:pt>
                <c:pt idx="214">
                  <c:v>-3.0534367711026431</c:v>
                </c:pt>
                <c:pt idx="215">
                  <c:v>-5.0543170930865982</c:v>
                </c:pt>
                <c:pt idx="216">
                  <c:v>-4.9239688844347951</c:v>
                </c:pt>
                <c:pt idx="217">
                  <c:v>-3.8186844308044607</c:v>
                </c:pt>
                <c:pt idx="218">
                  <c:v>-4.2133625476320269</c:v>
                </c:pt>
                <c:pt idx="219">
                  <c:v>-4.218878456588941</c:v>
                </c:pt>
                <c:pt idx="220">
                  <c:v>-5.0809694227376507</c:v>
                </c:pt>
                <c:pt idx="221">
                  <c:v>-5.0196917790254822</c:v>
                </c:pt>
                <c:pt idx="222">
                  <c:v>-3.2888334776784092</c:v>
                </c:pt>
                <c:pt idx="223">
                  <c:v>-0.43115882818660056</c:v>
                </c:pt>
                <c:pt idx="224">
                  <c:v>-2.9185655283826382</c:v>
                </c:pt>
                <c:pt idx="225">
                  <c:v>-4.4921890238402975</c:v>
                </c:pt>
                <c:pt idx="226">
                  <c:v>-3.10300272116163</c:v>
                </c:pt>
                <c:pt idx="227">
                  <c:v>1.0679388492494661</c:v>
                </c:pt>
                <c:pt idx="228">
                  <c:v>-1.9723851918343922</c:v>
                </c:pt>
                <c:pt idx="229">
                  <c:v>-1.9794821501122488</c:v>
                </c:pt>
                <c:pt idx="230">
                  <c:v>-3.5659679750997011</c:v>
                </c:pt>
                <c:pt idx="231">
                  <c:v>-1.4710816657242916</c:v>
                </c:pt>
                <c:pt idx="232">
                  <c:v>-2.2179518233696647</c:v>
                </c:pt>
                <c:pt idx="233">
                  <c:v>-2.7948398203592948</c:v>
                </c:pt>
                <c:pt idx="234">
                  <c:v>-1.4050467071008985</c:v>
                </c:pt>
                <c:pt idx="235">
                  <c:v>-1.5877424424753055</c:v>
                </c:pt>
                <c:pt idx="236">
                  <c:v>-0.42640152319000446</c:v>
                </c:pt>
                <c:pt idx="237">
                  <c:v>-4.1143696857189411</c:v>
                </c:pt>
                <c:pt idx="238">
                  <c:v>-2.2776126701347592</c:v>
                </c:pt>
                <c:pt idx="239">
                  <c:v>-2.8668200071600252</c:v>
                </c:pt>
                <c:pt idx="240">
                  <c:v>-2.6084806924865487</c:v>
                </c:pt>
                <c:pt idx="241">
                  <c:v>-2.2621421238585375</c:v>
                </c:pt>
                <c:pt idx="242">
                  <c:v>-3.24272813631476</c:v>
                </c:pt>
                <c:pt idx="243">
                  <c:v>-2.2491873657957435</c:v>
                </c:pt>
                <c:pt idx="244">
                  <c:v>-6.0501565434175397E-2</c:v>
                </c:pt>
                <c:pt idx="245">
                  <c:v>-3.0174734989761731</c:v>
                </c:pt>
                <c:pt idx="246">
                  <c:v>-2.1336882842329485</c:v>
                </c:pt>
                <c:pt idx="247">
                  <c:v>-1.9384788214045052</c:v>
                </c:pt>
                <c:pt idx="248">
                  <c:v>-1.2422449789274836</c:v>
                </c:pt>
                <c:pt idx="249">
                  <c:v>-2.8776363049462077</c:v>
                </c:pt>
                <c:pt idx="250">
                  <c:v>-4.189590524813152</c:v>
                </c:pt>
                <c:pt idx="251">
                  <c:v>-2.3084307294501869</c:v>
                </c:pt>
                <c:pt idx="252">
                  <c:v>-1.4985011221640188</c:v>
                </c:pt>
                <c:pt idx="253">
                  <c:v>-0.2979923105364688</c:v>
                </c:pt>
                <c:pt idx="254">
                  <c:v>-3.3945156837079984</c:v>
                </c:pt>
                <c:pt idx="255">
                  <c:v>-0.7148660221221379</c:v>
                </c:pt>
                <c:pt idx="256">
                  <c:v>0.28939042362044631</c:v>
                </c:pt>
                <c:pt idx="257">
                  <c:v>-3.5334328792865604</c:v>
                </c:pt>
                <c:pt idx="258">
                  <c:v>8.7937065324047659E-2</c:v>
                </c:pt>
                <c:pt idx="259">
                  <c:v>-3.1272556508725433</c:v>
                </c:pt>
                <c:pt idx="260">
                  <c:v>-2.6567630947269074</c:v>
                </c:pt>
                <c:pt idx="261">
                  <c:v>-1.8585696816856196</c:v>
                </c:pt>
                <c:pt idx="262">
                  <c:v>-2.7593432670649247</c:v>
                </c:pt>
                <c:pt idx="263">
                  <c:v>-3.1656224080511191</c:v>
                </c:pt>
                <c:pt idx="264">
                  <c:v>-1.1283574724026066</c:v>
                </c:pt>
                <c:pt idx="265">
                  <c:v>-3.2464209678437701</c:v>
                </c:pt>
                <c:pt idx="266">
                  <c:v>-2.296197824979771</c:v>
                </c:pt>
                <c:pt idx="267">
                  <c:v>-3.0828953963382717</c:v>
                </c:pt>
                <c:pt idx="268">
                  <c:v>5.3779339321768411</c:v>
                </c:pt>
                <c:pt idx="269">
                  <c:v>-1.1677695773790133</c:v>
                </c:pt>
                <c:pt idx="270">
                  <c:v>-1.5333177284391861</c:v>
                </c:pt>
                <c:pt idx="271">
                  <c:v>-3.900898762300038</c:v>
                </c:pt>
                <c:pt idx="272">
                  <c:v>-2.0006742649467264</c:v>
                </c:pt>
                <c:pt idx="273">
                  <c:v>-2.000206793880817</c:v>
                </c:pt>
                <c:pt idx="274">
                  <c:v>-1.9648964530802897</c:v>
                </c:pt>
                <c:pt idx="275">
                  <c:v>-3.126897303027774</c:v>
                </c:pt>
                <c:pt idx="276">
                  <c:v>-2.2483789312337636</c:v>
                </c:pt>
                <c:pt idx="277">
                  <c:v>0.9198171368147372</c:v>
                </c:pt>
                <c:pt idx="278">
                  <c:v>-2.1446783650045917</c:v>
                </c:pt>
                <c:pt idx="279">
                  <c:v>-1.2994702594411991</c:v>
                </c:pt>
                <c:pt idx="280">
                  <c:v>-1.6121217212444696</c:v>
                </c:pt>
                <c:pt idx="281">
                  <c:v>-1.1718124318948857</c:v>
                </c:pt>
                <c:pt idx="282">
                  <c:v>-2.1300872738453402</c:v>
                </c:pt>
                <c:pt idx="283">
                  <c:v>-2.2260459780917996</c:v>
                </c:pt>
                <c:pt idx="284">
                  <c:v>-1.416680729450176</c:v>
                </c:pt>
                <c:pt idx="285">
                  <c:v>2.2247484622471738</c:v>
                </c:pt>
                <c:pt idx="286">
                  <c:v>-1.6793213520108536</c:v>
                </c:pt>
                <c:pt idx="287">
                  <c:v>-1.0962953332869234</c:v>
                </c:pt>
                <c:pt idx="288">
                  <c:v>-1.9384632069064525</c:v>
                </c:pt>
                <c:pt idx="289">
                  <c:v>-0.69584258737967974</c:v>
                </c:pt>
                <c:pt idx="290">
                  <c:v>-1.1383123357083085</c:v>
                </c:pt>
                <c:pt idx="291">
                  <c:v>-0.36050346450215864</c:v>
                </c:pt>
                <c:pt idx="292">
                  <c:v>-0.36999442372812275</c:v>
                </c:pt>
                <c:pt idx="293">
                  <c:v>-1.1734761839956698</c:v>
                </c:pt>
                <c:pt idx="294">
                  <c:v>-1.6250970012638328</c:v>
                </c:pt>
                <c:pt idx="295">
                  <c:v>-0.38932614571153845</c:v>
                </c:pt>
                <c:pt idx="296">
                  <c:v>-0.74644921019035237</c:v>
                </c:pt>
                <c:pt idx="297">
                  <c:v>-2.2337203418414484</c:v>
                </c:pt>
                <c:pt idx="298">
                  <c:v>-3.8304030829916176</c:v>
                </c:pt>
                <c:pt idx="299">
                  <c:v>-1.0113398203593336</c:v>
                </c:pt>
                <c:pt idx="300">
                  <c:v>-0.35978860723968764</c:v>
                </c:pt>
                <c:pt idx="301">
                  <c:v>-0.78656815203631858</c:v>
                </c:pt>
                <c:pt idx="302">
                  <c:v>-0.37721933729584767</c:v>
                </c:pt>
                <c:pt idx="303">
                  <c:v>4.5226366628968826</c:v>
                </c:pt>
                <c:pt idx="304">
                  <c:v>-2.1083671016967331</c:v>
                </c:pt>
                <c:pt idx="305">
                  <c:v>0.72583299720131556</c:v>
                </c:pt>
                <c:pt idx="306">
                  <c:v>-0.48731482028498735</c:v>
                </c:pt>
                <c:pt idx="307">
                  <c:v>-1.3299425226189363</c:v>
                </c:pt>
                <c:pt idx="308">
                  <c:v>-2.3237342410798609</c:v>
                </c:pt>
                <c:pt idx="309">
                  <c:v>-0.11119188341070396</c:v>
                </c:pt>
                <c:pt idx="310">
                  <c:v>-0.3706467243464292</c:v>
                </c:pt>
                <c:pt idx="311">
                  <c:v>-0.8461218240221513</c:v>
                </c:pt>
                <c:pt idx="312">
                  <c:v>-3.5069328340173214</c:v>
                </c:pt>
                <c:pt idx="313">
                  <c:v>-0.75447805389584865</c:v>
                </c:pt>
                <c:pt idx="314">
                  <c:v>-1.0905515739154268</c:v>
                </c:pt>
                <c:pt idx="315">
                  <c:v>-3.7619684829881335</c:v>
                </c:pt>
                <c:pt idx="316">
                  <c:v>-2.0929428933912284</c:v>
                </c:pt>
                <c:pt idx="317">
                  <c:v>-1.1999895095299871</c:v>
                </c:pt>
                <c:pt idx="318">
                  <c:v>0.43849714623970126</c:v>
                </c:pt>
                <c:pt idx="319">
                  <c:v>0.48256629543048779</c:v>
                </c:pt>
                <c:pt idx="320">
                  <c:v>-0.15621802413665448</c:v>
                </c:pt>
                <c:pt idx="321">
                  <c:v>-1.8002777488782151</c:v>
                </c:pt>
                <c:pt idx="322">
                  <c:v>-2.3668887333375013</c:v>
                </c:pt>
                <c:pt idx="323">
                  <c:v>-0.13699217506877792</c:v>
                </c:pt>
                <c:pt idx="324">
                  <c:v>-0.61335498682229983</c:v>
                </c:pt>
                <c:pt idx="325">
                  <c:v>-0.39662855181693546</c:v>
                </c:pt>
                <c:pt idx="326">
                  <c:v>-0.25537634221330457</c:v>
                </c:pt>
                <c:pt idx="327">
                  <c:v>2.343276068701428</c:v>
                </c:pt>
                <c:pt idx="328">
                  <c:v>-1.5682330603036156</c:v>
                </c:pt>
                <c:pt idx="329">
                  <c:v>0.28109283941976804</c:v>
                </c:pt>
                <c:pt idx="330">
                  <c:v>-1.281470959190663</c:v>
                </c:pt>
                <c:pt idx="331">
                  <c:v>-1.7297077682867461</c:v>
                </c:pt>
                <c:pt idx="332">
                  <c:v>-1.542153732541818</c:v>
                </c:pt>
                <c:pt idx="333">
                  <c:v>0.15809492416542187</c:v>
                </c:pt>
                <c:pt idx="334">
                  <c:v>-0.91867631346049827</c:v>
                </c:pt>
                <c:pt idx="335">
                  <c:v>-1.6564189014062651</c:v>
                </c:pt>
                <c:pt idx="336">
                  <c:v>0.24868393644923592</c:v>
                </c:pt>
                <c:pt idx="337">
                  <c:v>0.94412925354864863</c:v>
                </c:pt>
                <c:pt idx="338">
                  <c:v>-1.2091226760587677</c:v>
                </c:pt>
                <c:pt idx="339">
                  <c:v>0.1353332601989575</c:v>
                </c:pt>
                <c:pt idx="340">
                  <c:v>4.480150538569927E-3</c:v>
                </c:pt>
                <c:pt idx="341">
                  <c:v>0.12361472509531159</c:v>
                </c:pt>
                <c:pt idx="342">
                  <c:v>1.598379863965619</c:v>
                </c:pt>
                <c:pt idx="343">
                  <c:v>4.6241718394110736</c:v>
                </c:pt>
                <c:pt idx="344">
                  <c:v>1.9213803578702251</c:v>
                </c:pt>
                <c:pt idx="345">
                  <c:v>1.0347158214826528</c:v>
                </c:pt>
                <c:pt idx="346">
                  <c:v>0.97572424889128828</c:v>
                </c:pt>
                <c:pt idx="347">
                  <c:v>-1.0499827905529941</c:v>
                </c:pt>
                <c:pt idx="348">
                  <c:v>-1.5111198770047691</c:v>
                </c:pt>
                <c:pt idx="349">
                  <c:v>1.7274252450654837</c:v>
                </c:pt>
                <c:pt idx="350">
                  <c:v>1.0187942555593239</c:v>
                </c:pt>
                <c:pt idx="351">
                  <c:v>-0.41435223069585742</c:v>
                </c:pt>
                <c:pt idx="352">
                  <c:v>0.9985995360260489</c:v>
                </c:pt>
                <c:pt idx="353">
                  <c:v>6.1750043466966531</c:v>
                </c:pt>
                <c:pt idx="354">
                  <c:v>-2.5385595423552747</c:v>
                </c:pt>
                <c:pt idx="355">
                  <c:v>0.13312048727525766</c:v>
                </c:pt>
                <c:pt idx="356">
                  <c:v>-0.50007193555907736</c:v>
                </c:pt>
                <c:pt idx="357">
                  <c:v>-0.36323870943642589</c:v>
                </c:pt>
                <c:pt idx="358">
                  <c:v>0.41668017245890032</c:v>
                </c:pt>
                <c:pt idx="359">
                  <c:v>0.61002381600436406</c:v>
                </c:pt>
                <c:pt idx="360">
                  <c:v>0.92510887182483315</c:v>
                </c:pt>
                <c:pt idx="361">
                  <c:v>2.2255663427682735</c:v>
                </c:pt>
                <c:pt idx="362">
                  <c:v>-0.62190811615419472</c:v>
                </c:pt>
                <c:pt idx="363">
                  <c:v>0.27690113182977594</c:v>
                </c:pt>
                <c:pt idx="364">
                  <c:v>-0.11496412549626134</c:v>
                </c:pt>
                <c:pt idx="365">
                  <c:v>3.0489107031215612</c:v>
                </c:pt>
                <c:pt idx="366">
                  <c:v>0.89358166279939366</c:v>
                </c:pt>
                <c:pt idx="367">
                  <c:v>-0.24988461170177201</c:v>
                </c:pt>
                <c:pt idx="368">
                  <c:v>2.1604621758663911</c:v>
                </c:pt>
                <c:pt idx="369">
                  <c:v>-0.59046841534359096</c:v>
                </c:pt>
                <c:pt idx="370">
                  <c:v>0.10477996166681569</c:v>
                </c:pt>
                <c:pt idx="371">
                  <c:v>-1.6732709550295759</c:v>
                </c:pt>
                <c:pt idx="372">
                  <c:v>-0.76229790486249127</c:v>
                </c:pt>
                <c:pt idx="373">
                  <c:v>5.7414164929063261E-2</c:v>
                </c:pt>
                <c:pt idx="374">
                  <c:v>-0.38281953249987843</c:v>
                </c:pt>
                <c:pt idx="375">
                  <c:v>0.3079354293607004</c:v>
                </c:pt>
                <c:pt idx="376">
                  <c:v>-0.36922032335033994</c:v>
                </c:pt>
                <c:pt idx="377">
                  <c:v>1.0964329069134093</c:v>
                </c:pt>
                <c:pt idx="378">
                  <c:v>3.5806859525658528</c:v>
                </c:pt>
                <c:pt idx="379">
                  <c:v>1.7529732973674723</c:v>
                </c:pt>
                <c:pt idx="380">
                  <c:v>-1.5255611362806321</c:v>
                </c:pt>
                <c:pt idx="381">
                  <c:v>1.9261005638711062</c:v>
                </c:pt>
                <c:pt idx="382">
                  <c:v>0.25837237392619328</c:v>
                </c:pt>
                <c:pt idx="383">
                  <c:v>2.6039157115068985</c:v>
                </c:pt>
                <c:pt idx="384">
                  <c:v>1.9938652561746966</c:v>
                </c:pt>
                <c:pt idx="385">
                  <c:v>-0.16034131156027009</c:v>
                </c:pt>
                <c:pt idx="386">
                  <c:v>2.3187026363019596</c:v>
                </c:pt>
                <c:pt idx="387">
                  <c:v>-0.33912035697001253</c:v>
                </c:pt>
                <c:pt idx="388">
                  <c:v>2.6979640680566064</c:v>
                </c:pt>
                <c:pt idx="389">
                  <c:v>1.600530652288586</c:v>
                </c:pt>
                <c:pt idx="390">
                  <c:v>1.4394686120863451</c:v>
                </c:pt>
                <c:pt idx="391">
                  <c:v>2.7993926032319205</c:v>
                </c:pt>
                <c:pt idx="392">
                  <c:v>-0.62654540722591512</c:v>
                </c:pt>
                <c:pt idx="393">
                  <c:v>1.6758329602136475</c:v>
                </c:pt>
                <c:pt idx="394">
                  <c:v>3.1494131489328931</c:v>
                </c:pt>
                <c:pt idx="395">
                  <c:v>1.5828419978225525</c:v>
                </c:pt>
                <c:pt idx="396">
                  <c:v>1.7956485574564252</c:v>
                </c:pt>
                <c:pt idx="397">
                  <c:v>2.6794994764410527</c:v>
                </c:pt>
                <c:pt idx="398">
                  <c:v>2.4654430174210811</c:v>
                </c:pt>
              </c:numCache>
            </c:numRef>
          </c:xVal>
          <c:yVal>
            <c:numRef>
              <c:f>'Result (Al-Ti) '!$X$22:$X$420</c:f>
              <c:numCache>
                <c:formatCode>General</c:formatCode>
                <c:ptCount val="399"/>
                <c:pt idx="0">
                  <c:v>0.72802035908558571</c:v>
                </c:pt>
                <c:pt idx="1">
                  <c:v>1.1621892466231034</c:v>
                </c:pt>
                <c:pt idx="2">
                  <c:v>1.6343928722688696</c:v>
                </c:pt>
                <c:pt idx="3">
                  <c:v>1.7086510016042205</c:v>
                </c:pt>
                <c:pt idx="4">
                  <c:v>1.0796424799737401</c:v>
                </c:pt>
                <c:pt idx="5">
                  <c:v>0.93250611939592221</c:v>
                </c:pt>
                <c:pt idx="6">
                  <c:v>-0.2851140224850266</c:v>
                </c:pt>
                <c:pt idx="7">
                  <c:v>-2.3431410679425824</c:v>
                </c:pt>
                <c:pt idx="8">
                  <c:v>-2.2462532076905077</c:v>
                </c:pt>
                <c:pt idx="9">
                  <c:v>-0.15949397144548363</c:v>
                </c:pt>
                <c:pt idx="10">
                  <c:v>6.4270315503931363E-2</c:v>
                </c:pt>
                <c:pt idx="11">
                  <c:v>-0.47130612403184491</c:v>
                </c:pt>
                <c:pt idx="12">
                  <c:v>1.0110218777745406</c:v>
                </c:pt>
                <c:pt idx="13">
                  <c:v>1.4079957467380664</c:v>
                </c:pt>
                <c:pt idx="14">
                  <c:v>0.28238105042357808</c:v>
                </c:pt>
                <c:pt idx="15">
                  <c:v>-0.97682433727788398</c:v>
                </c:pt>
                <c:pt idx="16">
                  <c:v>1.7088866100361151</c:v>
                </c:pt>
                <c:pt idx="17">
                  <c:v>1.5178050063487423</c:v>
                </c:pt>
                <c:pt idx="18">
                  <c:v>0.50471765076983</c:v>
                </c:pt>
                <c:pt idx="19">
                  <c:v>1.3911763718815044</c:v>
                </c:pt>
                <c:pt idx="20">
                  <c:v>2.4779314762740481</c:v>
                </c:pt>
                <c:pt idx="21">
                  <c:v>-0.7951873114161736</c:v>
                </c:pt>
                <c:pt idx="22">
                  <c:v>-0.27072909705309356</c:v>
                </c:pt>
                <c:pt idx="23">
                  <c:v>-0.62507514681473231</c:v>
                </c:pt>
                <c:pt idx="24">
                  <c:v>-1.6831124851833266</c:v>
                </c:pt>
                <c:pt idx="25">
                  <c:v>0.75611537376804805</c:v>
                </c:pt>
                <c:pt idx="26">
                  <c:v>-8.9634543434032432E-2</c:v>
                </c:pt>
                <c:pt idx="27">
                  <c:v>0.20319482971100289</c:v>
                </c:pt>
                <c:pt idx="28">
                  <c:v>-1.3990950155864645</c:v>
                </c:pt>
                <c:pt idx="29">
                  <c:v>1.2324089271714289</c:v>
                </c:pt>
                <c:pt idx="30">
                  <c:v>0.960942332186977</c:v>
                </c:pt>
                <c:pt idx="31">
                  <c:v>1.2467949726893917</c:v>
                </c:pt>
                <c:pt idx="32">
                  <c:v>2.7106931706101656</c:v>
                </c:pt>
                <c:pt idx="33">
                  <c:v>-0.20225838488982106</c:v>
                </c:pt>
                <c:pt idx="34">
                  <c:v>7.769623847020013E-2</c:v>
                </c:pt>
                <c:pt idx="35">
                  <c:v>-0.64709090978021511</c:v>
                </c:pt>
                <c:pt idx="36">
                  <c:v>-1.4869683506729827</c:v>
                </c:pt>
                <c:pt idx="37">
                  <c:v>1.9258488664944906</c:v>
                </c:pt>
                <c:pt idx="38">
                  <c:v>1.3591147965995845</c:v>
                </c:pt>
                <c:pt idx="39">
                  <c:v>2.4999841582707201</c:v>
                </c:pt>
                <c:pt idx="40">
                  <c:v>3.1325443910708359</c:v>
                </c:pt>
                <c:pt idx="41">
                  <c:v>0.57015146247881943</c:v>
                </c:pt>
                <c:pt idx="42">
                  <c:v>0.97458437063247605</c:v>
                </c:pt>
                <c:pt idx="43">
                  <c:v>1.2564567492322103</c:v>
                </c:pt>
                <c:pt idx="44">
                  <c:v>10.828992369186427</c:v>
                </c:pt>
                <c:pt idx="45">
                  <c:v>-2.4599754401927143</c:v>
                </c:pt>
                <c:pt idx="46">
                  <c:v>-0.10622245489463977</c:v>
                </c:pt>
                <c:pt idx="47">
                  <c:v>1.2057570750435005</c:v>
                </c:pt>
                <c:pt idx="48">
                  <c:v>1.4363256586963136</c:v>
                </c:pt>
                <c:pt idx="49">
                  <c:v>1.1292308956262962</c:v>
                </c:pt>
                <c:pt idx="50">
                  <c:v>1.5959063011626999</c:v>
                </c:pt>
                <c:pt idx="51">
                  <c:v>6.2883280996821762</c:v>
                </c:pt>
                <c:pt idx="52">
                  <c:v>-1.312314134153906</c:v>
                </c:pt>
                <c:pt idx="53">
                  <c:v>0.15293831775194711</c:v>
                </c:pt>
                <c:pt idx="54">
                  <c:v>0.4169572572028879</c:v>
                </c:pt>
                <c:pt idx="55">
                  <c:v>3.5838474838619079</c:v>
                </c:pt>
                <c:pt idx="56">
                  <c:v>1.2241899789576145</c:v>
                </c:pt>
                <c:pt idx="57">
                  <c:v>1.6289827968949941</c:v>
                </c:pt>
                <c:pt idx="58">
                  <c:v>0.83929940119759883</c:v>
                </c:pt>
                <c:pt idx="59">
                  <c:v>2.5431010717017708</c:v>
                </c:pt>
                <c:pt idx="60">
                  <c:v>0.78088169431792209</c:v>
                </c:pt>
                <c:pt idx="61">
                  <c:v>1.3633318322342518</c:v>
                </c:pt>
                <c:pt idx="62">
                  <c:v>2.8784184694937558</c:v>
                </c:pt>
                <c:pt idx="63">
                  <c:v>-6.4668278729698714E-2</c:v>
                </c:pt>
                <c:pt idx="64">
                  <c:v>0.59977699323137035</c:v>
                </c:pt>
                <c:pt idx="65">
                  <c:v>-0.56135074706347599</c:v>
                </c:pt>
                <c:pt idx="66">
                  <c:v>-0.78865924703021184</c:v>
                </c:pt>
                <c:pt idx="67">
                  <c:v>2.6749880538513438</c:v>
                </c:pt>
                <c:pt idx="68">
                  <c:v>1.8283489234703376</c:v>
                </c:pt>
                <c:pt idx="69">
                  <c:v>0.76833026869936938</c:v>
                </c:pt>
                <c:pt idx="70">
                  <c:v>2.6935937982895561</c:v>
                </c:pt>
                <c:pt idx="71">
                  <c:v>1.3070523561498091</c:v>
                </c:pt>
                <c:pt idx="72">
                  <c:v>1.0645568862275445</c:v>
                </c:pt>
                <c:pt idx="73">
                  <c:v>1.486424557749614</c:v>
                </c:pt>
                <c:pt idx="74">
                  <c:v>-0.98120791973298216</c:v>
                </c:pt>
                <c:pt idx="75">
                  <c:v>0.69853128039688683</c:v>
                </c:pt>
                <c:pt idx="76">
                  <c:v>2.4943243582726842</c:v>
                </c:pt>
                <c:pt idx="77">
                  <c:v>1.6303978123707257</c:v>
                </c:pt>
                <c:pt idx="78">
                  <c:v>1.5344636867291412</c:v>
                </c:pt>
                <c:pt idx="79">
                  <c:v>2.4342121079793024</c:v>
                </c:pt>
                <c:pt idx="80">
                  <c:v>2.683582458982043</c:v>
                </c:pt>
                <c:pt idx="81">
                  <c:v>2.6677658413968328</c:v>
                </c:pt>
                <c:pt idx="82">
                  <c:v>1.2254550898203413</c:v>
                </c:pt>
                <c:pt idx="83">
                  <c:v>0.64662207955868345</c:v>
                </c:pt>
                <c:pt idx="84">
                  <c:v>1.566712321782388</c:v>
                </c:pt>
                <c:pt idx="85">
                  <c:v>1.2711391584117626</c:v>
                </c:pt>
                <c:pt idx="86">
                  <c:v>0.8837495123431911</c:v>
                </c:pt>
                <c:pt idx="87">
                  <c:v>1.398155338027341</c:v>
                </c:pt>
                <c:pt idx="88">
                  <c:v>1.3219940119760452</c:v>
                </c:pt>
                <c:pt idx="89">
                  <c:v>0.89376614515395736</c:v>
                </c:pt>
                <c:pt idx="90">
                  <c:v>2.2346679079903762</c:v>
                </c:pt>
                <c:pt idx="91">
                  <c:v>1.3989779134154103</c:v>
                </c:pt>
                <c:pt idx="92">
                  <c:v>2.4878090815002496</c:v>
                </c:pt>
                <c:pt idx="93">
                  <c:v>6.721389325903826E-2</c:v>
                </c:pt>
                <c:pt idx="94">
                  <c:v>2.2713410671864382</c:v>
                </c:pt>
                <c:pt idx="95">
                  <c:v>1.9913485793410188</c:v>
                </c:pt>
                <c:pt idx="96">
                  <c:v>0.60427937126138653</c:v>
                </c:pt>
                <c:pt idx="97">
                  <c:v>2.8161647044969822</c:v>
                </c:pt>
                <c:pt idx="98">
                  <c:v>0.94886601308059659</c:v>
                </c:pt>
                <c:pt idx="99">
                  <c:v>2.1467917453809608</c:v>
                </c:pt>
                <c:pt idx="100">
                  <c:v>2.7202363188772205</c:v>
                </c:pt>
                <c:pt idx="101">
                  <c:v>1.1785241317159045</c:v>
                </c:pt>
                <c:pt idx="102">
                  <c:v>0.61493317787108848</c:v>
                </c:pt>
                <c:pt idx="103">
                  <c:v>2.2599594133364729</c:v>
                </c:pt>
                <c:pt idx="104">
                  <c:v>1.8857031719422499</c:v>
                </c:pt>
                <c:pt idx="105">
                  <c:v>1.5377218498383076</c:v>
                </c:pt>
                <c:pt idx="106">
                  <c:v>1.2174931073257613</c:v>
                </c:pt>
                <c:pt idx="107">
                  <c:v>1.6124096512749106</c:v>
                </c:pt>
                <c:pt idx="108">
                  <c:v>1.6437904191616772</c:v>
                </c:pt>
                <c:pt idx="109">
                  <c:v>2.9151043723529209</c:v>
                </c:pt>
                <c:pt idx="110">
                  <c:v>1.9262746153468755</c:v>
                </c:pt>
                <c:pt idx="111">
                  <c:v>3.1638233513420779</c:v>
                </c:pt>
                <c:pt idx="112">
                  <c:v>1.7081497005988169</c:v>
                </c:pt>
                <c:pt idx="113">
                  <c:v>6.7533277822324145</c:v>
                </c:pt>
                <c:pt idx="114">
                  <c:v>3.0856530131437698</c:v>
                </c:pt>
                <c:pt idx="115">
                  <c:v>3.3687459784856739</c:v>
                </c:pt>
                <c:pt idx="116">
                  <c:v>1.9000299343809728</c:v>
                </c:pt>
                <c:pt idx="117">
                  <c:v>5.1360320612094901</c:v>
                </c:pt>
                <c:pt idx="118">
                  <c:v>2.3796251577065344</c:v>
                </c:pt>
                <c:pt idx="119">
                  <c:v>0.49988857461991487</c:v>
                </c:pt>
                <c:pt idx="120">
                  <c:v>2.0819286681386688</c:v>
                </c:pt>
                <c:pt idx="121">
                  <c:v>1.6214786904753435</c:v>
                </c:pt>
                <c:pt idx="122">
                  <c:v>1.1701903019340105</c:v>
                </c:pt>
                <c:pt idx="123">
                  <c:v>0.74996050762973576</c:v>
                </c:pt>
                <c:pt idx="124">
                  <c:v>0.65550014979945015</c:v>
                </c:pt>
                <c:pt idx="125">
                  <c:v>0.49107007795772706</c:v>
                </c:pt>
                <c:pt idx="126">
                  <c:v>0.7762210503066711</c:v>
                </c:pt>
                <c:pt idx="127">
                  <c:v>2.5963368496829782</c:v>
                </c:pt>
                <c:pt idx="128">
                  <c:v>2.9193217348591967</c:v>
                </c:pt>
                <c:pt idx="129">
                  <c:v>2.4218918151656936</c:v>
                </c:pt>
                <c:pt idx="130">
                  <c:v>2.742657374610225</c:v>
                </c:pt>
                <c:pt idx="131">
                  <c:v>3.0574783996734594</c:v>
                </c:pt>
                <c:pt idx="132">
                  <c:v>3.7282838086454846</c:v>
                </c:pt>
                <c:pt idx="133">
                  <c:v>2.239158780289443</c:v>
                </c:pt>
                <c:pt idx="134">
                  <c:v>1.8364108737579536</c:v>
                </c:pt>
                <c:pt idx="135">
                  <c:v>3.6709206880462624</c:v>
                </c:pt>
                <c:pt idx="136">
                  <c:v>3.6968372181214395</c:v>
                </c:pt>
                <c:pt idx="137">
                  <c:v>3.8946442192454587</c:v>
                </c:pt>
                <c:pt idx="138">
                  <c:v>2.0033151073248594</c:v>
                </c:pt>
                <c:pt idx="139">
                  <c:v>3.638989783535111</c:v>
                </c:pt>
                <c:pt idx="140">
                  <c:v>1.6670170291622151</c:v>
                </c:pt>
                <c:pt idx="141">
                  <c:v>1.4508078661684596</c:v>
                </c:pt>
                <c:pt idx="142">
                  <c:v>1.513739483717446</c:v>
                </c:pt>
                <c:pt idx="143">
                  <c:v>4.4368200710306862</c:v>
                </c:pt>
                <c:pt idx="144">
                  <c:v>2.4676224956881554</c:v>
                </c:pt>
                <c:pt idx="145">
                  <c:v>3.9365866226101636</c:v>
                </c:pt>
                <c:pt idx="146">
                  <c:v>1.0544263848837359</c:v>
                </c:pt>
                <c:pt idx="147">
                  <c:v>1.0367310420854534</c:v>
                </c:pt>
                <c:pt idx="148">
                  <c:v>3.6586846458054465</c:v>
                </c:pt>
                <c:pt idx="149">
                  <c:v>1.185002442229979</c:v>
                </c:pt>
                <c:pt idx="150">
                  <c:v>1.4113330786943101</c:v>
                </c:pt>
                <c:pt idx="151">
                  <c:v>1.4542886491446509</c:v>
                </c:pt>
                <c:pt idx="152">
                  <c:v>9.6717101626295996</c:v>
                </c:pt>
                <c:pt idx="153">
                  <c:v>2.0811442204839432</c:v>
                </c:pt>
                <c:pt idx="154">
                  <c:v>2.1747439002240863</c:v>
                </c:pt>
                <c:pt idx="155">
                  <c:v>11.310973233593234</c:v>
                </c:pt>
                <c:pt idx="156">
                  <c:v>3.3243978025970726</c:v>
                </c:pt>
                <c:pt idx="157">
                  <c:v>3.2928184782541603</c:v>
                </c:pt>
                <c:pt idx="158">
                  <c:v>3.0134726636150733</c:v>
                </c:pt>
                <c:pt idx="159">
                  <c:v>1.2381889109786171</c:v>
                </c:pt>
                <c:pt idx="160">
                  <c:v>2.4804610778443084</c:v>
                </c:pt>
                <c:pt idx="161">
                  <c:v>2.8446203532932128</c:v>
                </c:pt>
                <c:pt idx="162">
                  <c:v>3.5806820827913066</c:v>
                </c:pt>
                <c:pt idx="163">
                  <c:v>-0.32231360385734753</c:v>
                </c:pt>
                <c:pt idx="164">
                  <c:v>4.5617603933252697</c:v>
                </c:pt>
                <c:pt idx="165">
                  <c:v>4.2320084050544633</c:v>
                </c:pt>
                <c:pt idx="166">
                  <c:v>2.267527862176741</c:v>
                </c:pt>
                <c:pt idx="167">
                  <c:v>0.69847361803121766</c:v>
                </c:pt>
                <c:pt idx="168">
                  <c:v>1.6723801713934714</c:v>
                </c:pt>
                <c:pt idx="169">
                  <c:v>1.684507939792586</c:v>
                </c:pt>
                <c:pt idx="170">
                  <c:v>1.7144449414595537</c:v>
                </c:pt>
                <c:pt idx="171">
                  <c:v>-1.2381924366472545</c:v>
                </c:pt>
                <c:pt idx="172">
                  <c:v>-0.8713830859471714</c:v>
                </c:pt>
                <c:pt idx="173">
                  <c:v>-0.22026629094743039</c:v>
                </c:pt>
                <c:pt idx="174">
                  <c:v>-0.2053993971114107</c:v>
                </c:pt>
                <c:pt idx="175">
                  <c:v>-0.79919180119240352</c:v>
                </c:pt>
                <c:pt idx="176">
                  <c:v>-0.88414040560822371</c:v>
                </c:pt>
                <c:pt idx="177">
                  <c:v>-0.69538124355826036</c:v>
                </c:pt>
                <c:pt idx="178">
                  <c:v>-0.55991574787033427</c:v>
                </c:pt>
                <c:pt idx="179">
                  <c:v>-2.3296610123162163</c:v>
                </c:pt>
                <c:pt idx="180">
                  <c:v>-1.4924040265648382</c:v>
                </c:pt>
                <c:pt idx="181">
                  <c:v>-3.8153869261477054</c:v>
                </c:pt>
                <c:pt idx="182">
                  <c:v>-1.0953783989418597</c:v>
                </c:pt>
                <c:pt idx="183">
                  <c:v>-4.0390011026211603</c:v>
                </c:pt>
                <c:pt idx="184">
                  <c:v>-4.3432257042388285</c:v>
                </c:pt>
                <c:pt idx="185">
                  <c:v>-6.9777824596627109</c:v>
                </c:pt>
                <c:pt idx="186">
                  <c:v>-3.9858109782981925</c:v>
                </c:pt>
                <c:pt idx="187">
                  <c:v>-5.1590504680727589</c:v>
                </c:pt>
                <c:pt idx="188">
                  <c:v>-5.1367479837996504</c:v>
                </c:pt>
                <c:pt idx="189">
                  <c:v>-4.579758812540585</c:v>
                </c:pt>
                <c:pt idx="190">
                  <c:v>-7.6081578614278458</c:v>
                </c:pt>
                <c:pt idx="191">
                  <c:v>-7.1093506290461717</c:v>
                </c:pt>
                <c:pt idx="192">
                  <c:v>-7.2388948982650403</c:v>
                </c:pt>
                <c:pt idx="193">
                  <c:v>-5.8255987541730825</c:v>
                </c:pt>
                <c:pt idx="194">
                  <c:v>-7.5208545262416475</c:v>
                </c:pt>
                <c:pt idx="195">
                  <c:v>-9.1304887513257569</c:v>
                </c:pt>
                <c:pt idx="196">
                  <c:v>-8.2161486438887259</c:v>
                </c:pt>
                <c:pt idx="197">
                  <c:v>-7.1044535667243167</c:v>
                </c:pt>
                <c:pt idx="198">
                  <c:v>-9.1706339855931436</c:v>
                </c:pt>
                <c:pt idx="199">
                  <c:v>-7.9105195142934246</c:v>
                </c:pt>
                <c:pt idx="200">
                  <c:v>-8.6459726376523953</c:v>
                </c:pt>
                <c:pt idx="201">
                  <c:v>-11.692441613177406</c:v>
                </c:pt>
                <c:pt idx="202">
                  <c:v>-8.8546040573203175</c:v>
                </c:pt>
                <c:pt idx="203">
                  <c:v>-6.2872310429069191</c:v>
                </c:pt>
                <c:pt idx="204">
                  <c:v>-8.5186897570288043</c:v>
                </c:pt>
                <c:pt idx="205">
                  <c:v>-9.3527591337999745</c:v>
                </c:pt>
                <c:pt idx="206">
                  <c:v>-7.6647840087903667</c:v>
                </c:pt>
                <c:pt idx="207">
                  <c:v>-7.3318493046753304</c:v>
                </c:pt>
                <c:pt idx="208">
                  <c:v>-6.0094506439612321</c:v>
                </c:pt>
                <c:pt idx="209">
                  <c:v>-7.6675696779724944</c:v>
                </c:pt>
                <c:pt idx="210">
                  <c:v>-6.023289359217407</c:v>
                </c:pt>
                <c:pt idx="211">
                  <c:v>-6.8787249339414362</c:v>
                </c:pt>
                <c:pt idx="212">
                  <c:v>-5.1685527070368966</c:v>
                </c:pt>
                <c:pt idx="213">
                  <c:v>-3.0534367711026431</c:v>
                </c:pt>
                <c:pt idx="214">
                  <c:v>-5.0543170930865982</c:v>
                </c:pt>
                <c:pt idx="215">
                  <c:v>-4.9239688844347951</c:v>
                </c:pt>
                <c:pt idx="216">
                  <c:v>-3.8186844308044607</c:v>
                </c:pt>
                <c:pt idx="217">
                  <c:v>-4.2133625476320269</c:v>
                </c:pt>
                <c:pt idx="218">
                  <c:v>-4.218878456588941</c:v>
                </c:pt>
                <c:pt idx="219">
                  <c:v>-5.0809694227376507</c:v>
                </c:pt>
                <c:pt idx="220">
                  <c:v>-5.0196917790254822</c:v>
                </c:pt>
                <c:pt idx="221">
                  <c:v>-3.2888334776784092</c:v>
                </c:pt>
                <c:pt idx="222">
                  <c:v>-0.43115882818660056</c:v>
                </c:pt>
                <c:pt idx="223">
                  <c:v>-2.9185655283826382</c:v>
                </c:pt>
                <c:pt idx="224">
                  <c:v>-4.4921890238402975</c:v>
                </c:pt>
                <c:pt idx="225">
                  <c:v>-3.10300272116163</c:v>
                </c:pt>
                <c:pt idx="226">
                  <c:v>1.0679388492494661</c:v>
                </c:pt>
                <c:pt idx="227">
                  <c:v>-1.9723851918343922</c:v>
                </c:pt>
                <c:pt idx="228">
                  <c:v>-1.9794821501122488</c:v>
                </c:pt>
                <c:pt idx="229">
                  <c:v>-3.5659679750997011</c:v>
                </c:pt>
                <c:pt idx="230">
                  <c:v>-1.4710816657242916</c:v>
                </c:pt>
                <c:pt idx="231">
                  <c:v>-2.2179518233696647</c:v>
                </c:pt>
                <c:pt idx="232">
                  <c:v>-2.7948398203592948</c:v>
                </c:pt>
                <c:pt idx="233">
                  <c:v>-1.4050467071008985</c:v>
                </c:pt>
                <c:pt idx="234">
                  <c:v>-1.5877424424753055</c:v>
                </c:pt>
                <c:pt idx="235">
                  <c:v>-0.42640152319000446</c:v>
                </c:pt>
                <c:pt idx="236">
                  <c:v>-4.1143696857189411</c:v>
                </c:pt>
                <c:pt idx="237">
                  <c:v>-2.2776126701347592</c:v>
                </c:pt>
                <c:pt idx="238">
                  <c:v>-2.8668200071600252</c:v>
                </c:pt>
                <c:pt idx="239">
                  <c:v>-2.6084806924865487</c:v>
                </c:pt>
                <c:pt idx="240">
                  <c:v>-2.2621421238585375</c:v>
                </c:pt>
                <c:pt idx="241">
                  <c:v>-3.24272813631476</c:v>
                </c:pt>
                <c:pt idx="242">
                  <c:v>-2.2491873657957435</c:v>
                </c:pt>
                <c:pt idx="243">
                  <c:v>-6.0501565434175397E-2</c:v>
                </c:pt>
                <c:pt idx="244">
                  <c:v>-3.0174734989761731</c:v>
                </c:pt>
                <c:pt idx="245">
                  <c:v>-2.1336882842329485</c:v>
                </c:pt>
                <c:pt idx="246">
                  <c:v>-1.9384788214045052</c:v>
                </c:pt>
                <c:pt idx="247">
                  <c:v>-1.2422449789274836</c:v>
                </c:pt>
                <c:pt idx="248">
                  <c:v>-2.8776363049462077</c:v>
                </c:pt>
                <c:pt idx="249">
                  <c:v>-4.189590524813152</c:v>
                </c:pt>
                <c:pt idx="250">
                  <c:v>-2.3084307294501869</c:v>
                </c:pt>
                <c:pt idx="251">
                  <c:v>-1.4985011221640188</c:v>
                </c:pt>
                <c:pt idx="252">
                  <c:v>-0.2979923105364688</c:v>
                </c:pt>
                <c:pt idx="253">
                  <c:v>-3.3945156837079984</c:v>
                </c:pt>
                <c:pt idx="254">
                  <c:v>-0.7148660221221379</c:v>
                </c:pt>
                <c:pt idx="255">
                  <c:v>0.28939042362044631</c:v>
                </c:pt>
                <c:pt idx="256">
                  <c:v>-3.5334328792865604</c:v>
                </c:pt>
                <c:pt idx="257">
                  <c:v>8.7937065324047659E-2</c:v>
                </c:pt>
                <c:pt idx="258">
                  <c:v>-3.1272556508725433</c:v>
                </c:pt>
                <c:pt idx="259">
                  <c:v>-2.6567630947269074</c:v>
                </c:pt>
                <c:pt idx="260">
                  <c:v>-1.8585696816856196</c:v>
                </c:pt>
                <c:pt idx="261">
                  <c:v>-2.7593432670649247</c:v>
                </c:pt>
                <c:pt idx="262">
                  <c:v>-3.1656224080511191</c:v>
                </c:pt>
                <c:pt idx="263">
                  <c:v>-1.1283574724026066</c:v>
                </c:pt>
                <c:pt idx="264">
                  <c:v>-3.2464209678437701</c:v>
                </c:pt>
                <c:pt idx="265">
                  <c:v>-2.296197824979771</c:v>
                </c:pt>
                <c:pt idx="266">
                  <c:v>-3.0828953963382717</c:v>
                </c:pt>
                <c:pt idx="267">
                  <c:v>5.3779339321768411</c:v>
                </c:pt>
                <c:pt idx="268">
                  <c:v>-1.1677695773790133</c:v>
                </c:pt>
                <c:pt idx="269">
                  <c:v>-1.5333177284391861</c:v>
                </c:pt>
                <c:pt idx="270">
                  <c:v>-3.900898762300038</c:v>
                </c:pt>
                <c:pt idx="271">
                  <c:v>-2.0006742649467264</c:v>
                </c:pt>
                <c:pt idx="272">
                  <c:v>-2.000206793880817</c:v>
                </c:pt>
                <c:pt idx="273">
                  <c:v>-1.9648964530802897</c:v>
                </c:pt>
                <c:pt idx="274">
                  <c:v>-3.126897303027774</c:v>
                </c:pt>
                <c:pt idx="275">
                  <c:v>-2.2483789312337636</c:v>
                </c:pt>
                <c:pt idx="276">
                  <c:v>0.9198171368147372</c:v>
                </c:pt>
                <c:pt idx="277">
                  <c:v>-2.1446783650045917</c:v>
                </c:pt>
                <c:pt idx="278">
                  <c:v>-1.2994702594411991</c:v>
                </c:pt>
                <c:pt idx="279">
                  <c:v>-1.6121217212444696</c:v>
                </c:pt>
                <c:pt idx="280">
                  <c:v>-1.1718124318948857</c:v>
                </c:pt>
                <c:pt idx="281">
                  <c:v>-2.1300872738453402</c:v>
                </c:pt>
                <c:pt idx="282">
                  <c:v>-2.2260459780917996</c:v>
                </c:pt>
                <c:pt idx="283">
                  <c:v>-1.416680729450176</c:v>
                </c:pt>
                <c:pt idx="284">
                  <c:v>2.2247484622471738</c:v>
                </c:pt>
                <c:pt idx="285">
                  <c:v>-1.6793213520108536</c:v>
                </c:pt>
                <c:pt idx="286">
                  <c:v>-1.0962953332869234</c:v>
                </c:pt>
                <c:pt idx="287">
                  <c:v>-1.9384632069064525</c:v>
                </c:pt>
                <c:pt idx="288">
                  <c:v>-0.69584258737967974</c:v>
                </c:pt>
                <c:pt idx="289">
                  <c:v>-1.1383123357083085</c:v>
                </c:pt>
                <c:pt idx="290">
                  <c:v>-0.36050346450215864</c:v>
                </c:pt>
                <c:pt idx="291">
                  <c:v>-0.36999442372812275</c:v>
                </c:pt>
                <c:pt idx="292">
                  <c:v>-1.1734761839956698</c:v>
                </c:pt>
                <c:pt idx="293">
                  <c:v>-1.6250970012638328</c:v>
                </c:pt>
                <c:pt idx="294">
                  <c:v>-0.38932614571153845</c:v>
                </c:pt>
                <c:pt idx="295">
                  <c:v>-0.74644921019035237</c:v>
                </c:pt>
                <c:pt idx="296">
                  <c:v>-2.2337203418414484</c:v>
                </c:pt>
                <c:pt idx="297">
                  <c:v>-3.8304030829916176</c:v>
                </c:pt>
                <c:pt idx="298">
                  <c:v>-1.0113398203593336</c:v>
                </c:pt>
                <c:pt idx="299">
                  <c:v>-0.35978860723968764</c:v>
                </c:pt>
                <c:pt idx="300">
                  <c:v>-0.78656815203631858</c:v>
                </c:pt>
                <c:pt idx="301">
                  <c:v>-0.37721933729584767</c:v>
                </c:pt>
                <c:pt idx="302">
                  <c:v>4.5226366628968826</c:v>
                </c:pt>
                <c:pt idx="303">
                  <c:v>-2.1083671016967331</c:v>
                </c:pt>
                <c:pt idx="304">
                  <c:v>0.72583299720131556</c:v>
                </c:pt>
                <c:pt idx="305">
                  <c:v>-0.48731482028498735</c:v>
                </c:pt>
                <c:pt idx="306">
                  <c:v>-1.3299425226189363</c:v>
                </c:pt>
                <c:pt idx="307">
                  <c:v>-2.3237342410798609</c:v>
                </c:pt>
                <c:pt idx="308">
                  <c:v>-0.11119188341070396</c:v>
                </c:pt>
                <c:pt idx="309">
                  <c:v>-0.3706467243464292</c:v>
                </c:pt>
                <c:pt idx="310">
                  <c:v>-0.8461218240221513</c:v>
                </c:pt>
                <c:pt idx="311">
                  <c:v>-3.5069328340173214</c:v>
                </c:pt>
                <c:pt idx="312">
                  <c:v>-0.75447805389584865</c:v>
                </c:pt>
                <c:pt idx="313">
                  <c:v>-1.0905515739154268</c:v>
                </c:pt>
                <c:pt idx="314">
                  <c:v>-3.7619684829881335</c:v>
                </c:pt>
                <c:pt idx="315">
                  <c:v>-2.0929428933912284</c:v>
                </c:pt>
                <c:pt idx="316">
                  <c:v>-1.1999895095299871</c:v>
                </c:pt>
                <c:pt idx="317">
                  <c:v>0.43849714623970126</c:v>
                </c:pt>
                <c:pt idx="318">
                  <c:v>0.48256629543048779</c:v>
                </c:pt>
                <c:pt idx="319">
                  <c:v>-0.15621802413665448</c:v>
                </c:pt>
                <c:pt idx="320">
                  <c:v>-1.8002777488782151</c:v>
                </c:pt>
                <c:pt idx="321">
                  <c:v>-2.3668887333375013</c:v>
                </c:pt>
                <c:pt idx="322">
                  <c:v>-0.13699217506877792</c:v>
                </c:pt>
                <c:pt idx="323">
                  <c:v>-0.61335498682229983</c:v>
                </c:pt>
                <c:pt idx="324">
                  <c:v>-0.39662855181693546</c:v>
                </c:pt>
                <c:pt idx="325">
                  <c:v>-0.25537634221330457</c:v>
                </c:pt>
                <c:pt idx="326">
                  <c:v>2.343276068701428</c:v>
                </c:pt>
                <c:pt idx="327">
                  <c:v>-1.5682330603036156</c:v>
                </c:pt>
                <c:pt idx="328">
                  <c:v>0.28109283941976804</c:v>
                </c:pt>
                <c:pt idx="329">
                  <c:v>-1.281470959190663</c:v>
                </c:pt>
                <c:pt idx="330">
                  <c:v>-1.7297077682867461</c:v>
                </c:pt>
                <c:pt idx="331">
                  <c:v>-1.542153732541818</c:v>
                </c:pt>
                <c:pt idx="332">
                  <c:v>0.15809492416542187</c:v>
                </c:pt>
                <c:pt idx="333">
                  <c:v>-0.91867631346049827</c:v>
                </c:pt>
                <c:pt idx="334">
                  <c:v>-1.6564189014062651</c:v>
                </c:pt>
                <c:pt idx="335">
                  <c:v>0.24868393644923592</c:v>
                </c:pt>
                <c:pt idx="336">
                  <c:v>0.94412925354864863</c:v>
                </c:pt>
                <c:pt idx="337">
                  <c:v>-1.2091226760587677</c:v>
                </c:pt>
                <c:pt idx="338">
                  <c:v>0.1353332601989575</c:v>
                </c:pt>
                <c:pt idx="339">
                  <c:v>4.480150538569927E-3</c:v>
                </c:pt>
                <c:pt idx="340">
                  <c:v>0.12361472509531159</c:v>
                </c:pt>
                <c:pt idx="341">
                  <c:v>1.598379863965619</c:v>
                </c:pt>
                <c:pt idx="342">
                  <c:v>4.6241718394110736</c:v>
                </c:pt>
                <c:pt idx="343">
                  <c:v>1.9213803578702251</c:v>
                </c:pt>
                <c:pt idx="344">
                  <c:v>1.0347158214826528</c:v>
                </c:pt>
                <c:pt idx="345">
                  <c:v>0.97572424889128828</c:v>
                </c:pt>
                <c:pt idx="346">
                  <c:v>-1.0499827905529941</c:v>
                </c:pt>
                <c:pt idx="347">
                  <c:v>-1.5111198770047691</c:v>
                </c:pt>
                <c:pt idx="348">
                  <c:v>1.7274252450654837</c:v>
                </c:pt>
                <c:pt idx="349">
                  <c:v>1.0187942555593239</c:v>
                </c:pt>
                <c:pt idx="350">
                  <c:v>-0.41435223069585742</c:v>
                </c:pt>
                <c:pt idx="351">
                  <c:v>0.9985995360260489</c:v>
                </c:pt>
                <c:pt idx="352">
                  <c:v>6.1750043466966531</c:v>
                </c:pt>
                <c:pt idx="353">
                  <c:v>-2.5385595423552747</c:v>
                </c:pt>
                <c:pt idx="354">
                  <c:v>0.13312048727525766</c:v>
                </c:pt>
                <c:pt idx="355">
                  <c:v>-0.50007193555907736</c:v>
                </c:pt>
                <c:pt idx="356">
                  <c:v>-0.36323870943642589</c:v>
                </c:pt>
                <c:pt idx="357">
                  <c:v>0.41668017245890032</c:v>
                </c:pt>
                <c:pt idx="358">
                  <c:v>0.61002381600436406</c:v>
                </c:pt>
                <c:pt idx="359">
                  <c:v>0.92510887182483315</c:v>
                </c:pt>
                <c:pt idx="360">
                  <c:v>2.2255663427682735</c:v>
                </c:pt>
                <c:pt idx="361">
                  <c:v>-0.62190811615419472</c:v>
                </c:pt>
                <c:pt idx="362">
                  <c:v>0.27690113182977594</c:v>
                </c:pt>
                <c:pt idx="363">
                  <c:v>-0.11496412549626134</c:v>
                </c:pt>
                <c:pt idx="364">
                  <c:v>3.0489107031215612</c:v>
                </c:pt>
                <c:pt idx="365">
                  <c:v>0.89358166279939366</c:v>
                </c:pt>
                <c:pt idx="366">
                  <c:v>-0.24988461170177201</c:v>
                </c:pt>
                <c:pt idx="367">
                  <c:v>2.1604621758663911</c:v>
                </c:pt>
                <c:pt idx="368">
                  <c:v>-0.59046841534359096</c:v>
                </c:pt>
                <c:pt idx="369">
                  <c:v>0.10477996166681569</c:v>
                </c:pt>
                <c:pt idx="370">
                  <c:v>-1.6732709550295759</c:v>
                </c:pt>
                <c:pt idx="371">
                  <c:v>-0.76229790486249127</c:v>
                </c:pt>
                <c:pt idx="372">
                  <c:v>5.7414164929063261E-2</c:v>
                </c:pt>
                <c:pt idx="373">
                  <c:v>-0.38281953249987843</c:v>
                </c:pt>
                <c:pt idx="374">
                  <c:v>0.3079354293607004</c:v>
                </c:pt>
                <c:pt idx="375">
                  <c:v>-0.36922032335033994</c:v>
                </c:pt>
                <c:pt idx="376">
                  <c:v>1.0964329069134093</c:v>
                </c:pt>
                <c:pt idx="377">
                  <c:v>3.5806859525658528</c:v>
                </c:pt>
                <c:pt idx="378">
                  <c:v>1.7529732973674723</c:v>
                </c:pt>
                <c:pt idx="379">
                  <c:v>-1.5255611362806321</c:v>
                </c:pt>
                <c:pt idx="380">
                  <c:v>1.9261005638711062</c:v>
                </c:pt>
                <c:pt idx="381">
                  <c:v>0.25837237392619328</c:v>
                </c:pt>
                <c:pt idx="382">
                  <c:v>2.6039157115068985</c:v>
                </c:pt>
                <c:pt idx="383">
                  <c:v>1.9938652561746966</c:v>
                </c:pt>
                <c:pt idx="384">
                  <c:v>-0.16034131156027009</c:v>
                </c:pt>
                <c:pt idx="385">
                  <c:v>2.3187026363019596</c:v>
                </c:pt>
                <c:pt idx="386">
                  <c:v>-0.33912035697001253</c:v>
                </c:pt>
                <c:pt idx="387">
                  <c:v>2.6979640680566064</c:v>
                </c:pt>
                <c:pt idx="388">
                  <c:v>1.600530652288586</c:v>
                </c:pt>
                <c:pt idx="389">
                  <c:v>1.4394686120863451</c:v>
                </c:pt>
                <c:pt idx="390">
                  <c:v>2.7993926032319205</c:v>
                </c:pt>
                <c:pt idx="391">
                  <c:v>-0.62654540722591512</c:v>
                </c:pt>
                <c:pt idx="392">
                  <c:v>1.6758329602136475</c:v>
                </c:pt>
                <c:pt idx="393">
                  <c:v>3.1494131489328931</c:v>
                </c:pt>
                <c:pt idx="394">
                  <c:v>1.5828419978225525</c:v>
                </c:pt>
                <c:pt idx="395">
                  <c:v>1.7956485574564252</c:v>
                </c:pt>
                <c:pt idx="396">
                  <c:v>2.6794994764410527</c:v>
                </c:pt>
                <c:pt idx="397">
                  <c:v>2.4654430174210811</c:v>
                </c:pt>
                <c:pt idx="398">
                  <c:v>2.3911595926835867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'Result (Al-Ti) '!$B$22:$B$420</c:f>
              <c:numCache>
                <c:formatCode>General</c:formatCode>
                <c:ptCount val="399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</c:numCache>
            </c:numRef>
          </c:xVal>
          <c:yVal>
            <c:numRef>
              <c:f>'Result (Al-Ti) '!$C$22:$C$420</c:f>
              <c:numCache>
                <c:formatCode>General</c:formatCode>
                <c:ptCount val="399"/>
                <c:pt idx="0">
                  <c:v>-1.2496975000253485</c:v>
                </c:pt>
                <c:pt idx="1">
                  <c:v>-1.6736975000242182</c:v>
                </c:pt>
                <c:pt idx="2">
                  <c:v>0.90730249997506007</c:v>
                </c:pt>
                <c:pt idx="3">
                  <c:v>0.1753024999757713</c:v>
                </c:pt>
                <c:pt idx="4">
                  <c:v>-0.94069750002390151</c:v>
                </c:pt>
                <c:pt idx="5">
                  <c:v>-1.5706975000249201</c:v>
                </c:pt>
                <c:pt idx="6">
                  <c:v>-1.5246975000238194</c:v>
                </c:pt>
                <c:pt idx="7">
                  <c:v>-1.5806975000245416</c:v>
                </c:pt>
                <c:pt idx="8">
                  <c:v>1.5302499974723105E-2</c:v>
                </c:pt>
                <c:pt idx="9">
                  <c:v>-1.0486975000247867</c:v>
                </c:pt>
                <c:pt idx="10">
                  <c:v>-0.68069750002308638</c:v>
                </c:pt>
                <c:pt idx="11">
                  <c:v>-1.1706975000258524</c:v>
                </c:pt>
                <c:pt idx="12">
                  <c:v>6.4302499975354976E-2</c:v>
                </c:pt>
                <c:pt idx="13">
                  <c:v>0.16630249997717783</c:v>
                </c:pt>
                <c:pt idx="14">
                  <c:v>-0.90069750002541582</c:v>
                </c:pt>
                <c:pt idx="15">
                  <c:v>-1.0056975000232171</c:v>
                </c:pt>
                <c:pt idx="16">
                  <c:v>-1.4196975000260181</c:v>
                </c:pt>
                <c:pt idx="17">
                  <c:v>-1.0216975000254536</c:v>
                </c:pt>
                <c:pt idx="18">
                  <c:v>-2.2636975000231985</c:v>
                </c:pt>
                <c:pt idx="19">
                  <c:v>-0.93869750002539831</c:v>
                </c:pt>
                <c:pt idx="20">
                  <c:v>-1.1866975000245361</c:v>
                </c:pt>
                <c:pt idx="21">
                  <c:v>-0.82369750002442288</c:v>
                </c:pt>
                <c:pt idx="22">
                  <c:v>-0.11869750002446722</c:v>
                </c:pt>
                <c:pt idx="23">
                  <c:v>-0.67569750002505202</c:v>
                </c:pt>
                <c:pt idx="24">
                  <c:v>1.3302499976219906E-2</c:v>
                </c:pt>
                <c:pt idx="25">
                  <c:v>0.78430249997651913</c:v>
                </c:pt>
                <c:pt idx="26">
                  <c:v>-0.82569750002292608</c:v>
                </c:pt>
                <c:pt idx="27">
                  <c:v>-0.81469750002582941</c:v>
                </c:pt>
                <c:pt idx="28">
                  <c:v>-1.7336975000254995</c:v>
                </c:pt>
                <c:pt idx="29">
                  <c:v>0.12530249997411147</c:v>
                </c:pt>
                <c:pt idx="30">
                  <c:v>-0.53869750002277783</c:v>
                </c:pt>
                <c:pt idx="31">
                  <c:v>-0.21469750002367505</c:v>
                </c:pt>
                <c:pt idx="32">
                  <c:v>1.1043024999750628</c:v>
                </c:pt>
                <c:pt idx="33">
                  <c:v>0.88530249997376131</c:v>
                </c:pt>
                <c:pt idx="34">
                  <c:v>0.14030249997531996</c:v>
                </c:pt>
                <c:pt idx="35">
                  <c:v>-1.4556975000239447</c:v>
                </c:pt>
                <c:pt idx="36">
                  <c:v>-1.5966975000232253</c:v>
                </c:pt>
                <c:pt idx="37">
                  <c:v>-1.2166975000234004</c:v>
                </c:pt>
                <c:pt idx="38">
                  <c:v>1.1313024999743959</c:v>
                </c:pt>
                <c:pt idx="39">
                  <c:v>0.52130249997617284</c:v>
                </c:pt>
                <c:pt idx="40">
                  <c:v>1.212302499975948</c:v>
                </c:pt>
                <c:pt idx="41">
                  <c:v>1.2363024999757499</c:v>
                </c:pt>
                <c:pt idx="42">
                  <c:v>-0.1966975000229354</c:v>
                </c:pt>
                <c:pt idx="43">
                  <c:v>1.1643024999763441</c:v>
                </c:pt>
                <c:pt idx="44">
                  <c:v>0.90730249997506007</c:v>
                </c:pt>
                <c:pt idx="45">
                  <c:v>0.40430249997669421</c:v>
                </c:pt>
                <c:pt idx="46">
                  <c:v>-0.12069750002297042</c:v>
                </c:pt>
                <c:pt idx="47">
                  <c:v>-1.1446975000239945</c:v>
                </c:pt>
                <c:pt idx="48">
                  <c:v>1.3613024999763468</c:v>
                </c:pt>
                <c:pt idx="49">
                  <c:v>1.0003024999747367</c:v>
                </c:pt>
                <c:pt idx="50">
                  <c:v>0.98430249997605301</c:v>
                </c:pt>
                <c:pt idx="51">
                  <c:v>-0.67969750002561113</c:v>
                </c:pt>
                <c:pt idx="52">
                  <c:v>-0.48869750002467072</c:v>
                </c:pt>
                <c:pt idx="53">
                  <c:v>-4.3697500025530189E-2</c:v>
                </c:pt>
                <c:pt idx="54">
                  <c:v>1.5053024999751585</c:v>
                </c:pt>
                <c:pt idx="55">
                  <c:v>0.66330249997648139</c:v>
                </c:pt>
                <c:pt idx="56">
                  <c:v>0.30330249997589931</c:v>
                </c:pt>
                <c:pt idx="57">
                  <c:v>0.27130249997497913</c:v>
                </c:pt>
                <c:pt idx="58">
                  <c:v>0.51630249997458577</c:v>
                </c:pt>
                <c:pt idx="59">
                  <c:v>0.55430249997456826</c:v>
                </c:pt>
                <c:pt idx="60">
                  <c:v>0.97730249997596275</c:v>
                </c:pt>
                <c:pt idx="61">
                  <c:v>0.11130249997393094</c:v>
                </c:pt>
                <c:pt idx="62">
                  <c:v>-3.4697500023384009E-2</c:v>
                </c:pt>
                <c:pt idx="63">
                  <c:v>0.64030249997415467</c:v>
                </c:pt>
                <c:pt idx="64">
                  <c:v>1.8403024999749107</c:v>
                </c:pt>
                <c:pt idx="65">
                  <c:v>1.9303024999750562</c:v>
                </c:pt>
                <c:pt idx="66">
                  <c:v>0.55530249997559622</c:v>
                </c:pt>
                <c:pt idx="67">
                  <c:v>-0.33369750002520959</c:v>
                </c:pt>
                <c:pt idx="68">
                  <c:v>1.08430249997582</c:v>
                </c:pt>
                <c:pt idx="69">
                  <c:v>1.391302499975211</c:v>
                </c:pt>
                <c:pt idx="70">
                  <c:v>0.25430249997526744</c:v>
                </c:pt>
                <c:pt idx="71">
                  <c:v>1.0163024999769732</c:v>
                </c:pt>
                <c:pt idx="72">
                  <c:v>0.95430249997718875</c:v>
                </c:pt>
                <c:pt idx="73">
                  <c:v>1.8293024999742613</c:v>
                </c:pt>
                <c:pt idx="74">
                  <c:v>3.8743024999767783</c:v>
                </c:pt>
                <c:pt idx="75">
                  <c:v>2.8793024999771433</c:v>
                </c:pt>
                <c:pt idx="76">
                  <c:v>0.24430249997564601</c:v>
                </c:pt>
                <c:pt idx="77">
                  <c:v>0.60430249997622809</c:v>
                </c:pt>
                <c:pt idx="78">
                  <c:v>0.25430249997526744</c:v>
                </c:pt>
                <c:pt idx="79">
                  <c:v>1.4193024999755721</c:v>
                </c:pt>
                <c:pt idx="80">
                  <c:v>0.61630249997435271</c:v>
                </c:pt>
                <c:pt idx="81">
                  <c:v>1.1953024999762363</c:v>
                </c:pt>
                <c:pt idx="82">
                  <c:v>1.0293024999761258</c:v>
                </c:pt>
                <c:pt idx="83">
                  <c:v>1.0303024999771537</c:v>
                </c:pt>
                <c:pt idx="84">
                  <c:v>2.2643024999737804</c:v>
                </c:pt>
                <c:pt idx="85">
                  <c:v>2.2203024999747356</c:v>
                </c:pt>
                <c:pt idx="86">
                  <c:v>2.1923024999743745</c:v>
                </c:pt>
                <c:pt idx="87">
                  <c:v>0.51830249997664168</c:v>
                </c:pt>
                <c:pt idx="88">
                  <c:v>0.79230249997408464</c:v>
                </c:pt>
                <c:pt idx="89">
                  <c:v>0.6713024999740469</c:v>
                </c:pt>
                <c:pt idx="90">
                  <c:v>2.2403024999739785</c:v>
                </c:pt>
                <c:pt idx="91">
                  <c:v>1.9853024999747504</c:v>
                </c:pt>
                <c:pt idx="92">
                  <c:v>2.1353024999761772</c:v>
                </c:pt>
                <c:pt idx="93">
                  <c:v>1.5113024999742208</c:v>
                </c:pt>
                <c:pt idx="94">
                  <c:v>4.2923024999765858</c:v>
                </c:pt>
                <c:pt idx="95">
                  <c:v>0.45930249997638839</c:v>
                </c:pt>
                <c:pt idx="96">
                  <c:v>1.8943024999771296</c:v>
                </c:pt>
                <c:pt idx="97">
                  <c:v>1.2963024999770312</c:v>
                </c:pt>
                <c:pt idx="98">
                  <c:v>0.84130249997471651</c:v>
                </c:pt>
                <c:pt idx="99">
                  <c:v>0.33930249997382589</c:v>
                </c:pt>
                <c:pt idx="100">
                  <c:v>2.1593024999759791</c:v>
                </c:pt>
                <c:pt idx="101">
                  <c:v>2.9443024999764589</c:v>
                </c:pt>
                <c:pt idx="102">
                  <c:v>1.87630249997639</c:v>
                </c:pt>
                <c:pt idx="103">
                  <c:v>2.534302499974217</c:v>
                </c:pt>
                <c:pt idx="104">
                  <c:v>2.7653024999771958</c:v>
                </c:pt>
                <c:pt idx="105">
                  <c:v>2.842302499974636</c:v>
                </c:pt>
                <c:pt idx="106">
                  <c:v>2.6873024999751749</c:v>
                </c:pt>
                <c:pt idx="107">
                  <c:v>1.2463024999753713</c:v>
                </c:pt>
                <c:pt idx="108">
                  <c:v>0.95430249997718875</c:v>
                </c:pt>
                <c:pt idx="109">
                  <c:v>1.0263024999765946</c:v>
                </c:pt>
                <c:pt idx="110">
                  <c:v>1.1553024999741979</c:v>
                </c:pt>
                <c:pt idx="111">
                  <c:v>3.0263024999754862</c:v>
                </c:pt>
                <c:pt idx="112">
                  <c:v>1.7853024999752165</c:v>
                </c:pt>
                <c:pt idx="113">
                  <c:v>1.439302499974815</c:v>
                </c:pt>
                <c:pt idx="114">
                  <c:v>1.5843024999746547</c:v>
                </c:pt>
                <c:pt idx="115">
                  <c:v>2.8523024999742574</c:v>
                </c:pt>
                <c:pt idx="116">
                  <c:v>2.5353024999752449</c:v>
                </c:pt>
                <c:pt idx="117">
                  <c:v>2.2813024999770448</c:v>
                </c:pt>
                <c:pt idx="118">
                  <c:v>2.2143024999756733</c:v>
                </c:pt>
                <c:pt idx="119">
                  <c:v>1.9723024999755978</c:v>
                </c:pt>
                <c:pt idx="120">
                  <c:v>2.0723024999753648</c:v>
                </c:pt>
                <c:pt idx="121">
                  <c:v>3.1273024999762811</c:v>
                </c:pt>
                <c:pt idx="122">
                  <c:v>3.0293024999750173</c:v>
                </c:pt>
                <c:pt idx="123">
                  <c:v>1.2803024999747947</c:v>
                </c:pt>
                <c:pt idx="124">
                  <c:v>3.7003024999755496</c:v>
                </c:pt>
                <c:pt idx="125">
                  <c:v>3.3773024999739221</c:v>
                </c:pt>
                <c:pt idx="126">
                  <c:v>2.3673024999766312</c:v>
                </c:pt>
                <c:pt idx="127">
                  <c:v>1.5243024999769261</c:v>
                </c:pt>
                <c:pt idx="128">
                  <c:v>2.7723024999737333</c:v>
                </c:pt>
                <c:pt idx="129">
                  <c:v>1.8623024999762094</c:v>
                </c:pt>
                <c:pt idx="130">
                  <c:v>3.5843024999770989</c:v>
                </c:pt>
                <c:pt idx="131">
                  <c:v>4.0613024999771596</c:v>
                </c:pt>
                <c:pt idx="132">
                  <c:v>2.9553024999771083</c:v>
                </c:pt>
                <c:pt idx="133">
                  <c:v>2.7723024999737333</c:v>
                </c:pt>
                <c:pt idx="134">
                  <c:v>2.9363024999753407</c:v>
                </c:pt>
                <c:pt idx="135">
                  <c:v>2.8113024999747438</c:v>
                </c:pt>
                <c:pt idx="136">
                  <c:v>3.2353024999771662</c:v>
                </c:pt>
                <c:pt idx="137">
                  <c:v>3.53030249997488</c:v>
                </c:pt>
                <c:pt idx="138">
                  <c:v>2.7003024999743275</c:v>
                </c:pt>
                <c:pt idx="139">
                  <c:v>2.0873024999765732</c:v>
                </c:pt>
                <c:pt idx="140">
                  <c:v>4.8773024999739789</c:v>
                </c:pt>
                <c:pt idx="141">
                  <c:v>3.6993024999745217</c:v>
                </c:pt>
                <c:pt idx="142">
                  <c:v>3.047302499975757</c:v>
                </c:pt>
                <c:pt idx="143">
                  <c:v>2.872302499977053</c:v>
                </c:pt>
                <c:pt idx="144">
                  <c:v>1.8493024999770569</c:v>
                </c:pt>
                <c:pt idx="145">
                  <c:v>-2.1666975000229627</c:v>
                </c:pt>
                <c:pt idx="146">
                  <c:v>3.09930249997592</c:v>
                </c:pt>
                <c:pt idx="147">
                  <c:v>1.2213024999745414</c:v>
                </c:pt>
                <c:pt idx="148">
                  <c:v>3.2813024999747142</c:v>
                </c:pt>
                <c:pt idx="149">
                  <c:v>1.316302499976274</c:v>
                </c:pt>
                <c:pt idx="150">
                  <c:v>1.3143024999742181</c:v>
                </c:pt>
                <c:pt idx="151">
                  <c:v>2.4593024999752799</c:v>
                </c:pt>
                <c:pt idx="152">
                  <c:v>2.6273024999738936</c:v>
                </c:pt>
                <c:pt idx="153">
                  <c:v>-0.77569750002481896</c:v>
                </c:pt>
                <c:pt idx="154">
                  <c:v>0.10130249997430951</c:v>
                </c:pt>
                <c:pt idx="155">
                  <c:v>1.1223024999758024</c:v>
                </c:pt>
                <c:pt idx="156">
                  <c:v>2.6223024999758593</c:v>
                </c:pt>
                <c:pt idx="157">
                  <c:v>1.2203024999770662</c:v>
                </c:pt>
                <c:pt idx="158">
                  <c:v>2.3413024999747734</c:v>
                </c:pt>
                <c:pt idx="159">
                  <c:v>0.33630249997429473</c:v>
                </c:pt>
                <c:pt idx="160">
                  <c:v>1.619302499975106</c:v>
                </c:pt>
                <c:pt idx="161">
                  <c:v>1.7963024999758659</c:v>
                </c:pt>
                <c:pt idx="162">
                  <c:v>-0.2746975000249563</c:v>
                </c:pt>
                <c:pt idx="163">
                  <c:v>2.7423024999748691</c:v>
                </c:pt>
                <c:pt idx="164">
                  <c:v>-2.8766975000245054</c:v>
                </c:pt>
                <c:pt idx="165">
                  <c:v>-4.4296975000257532</c:v>
                </c:pt>
                <c:pt idx="166">
                  <c:v>8.7653024999738705</c:v>
                </c:pt>
                <c:pt idx="167">
                  <c:v>1.3803024999745617</c:v>
                </c:pt>
                <c:pt idx="168">
                  <c:v>0.15530249997652845</c:v>
                </c:pt>
                <c:pt idx="169">
                  <c:v>3.7243024999753516</c:v>
                </c:pt>
                <c:pt idx="170">
                  <c:v>0.57430249997381111</c:v>
                </c:pt>
                <c:pt idx="171">
                  <c:v>1.2313024999741629</c:v>
                </c:pt>
                <c:pt idx="172">
                  <c:v>-0.19069750002387309</c:v>
                </c:pt>
                <c:pt idx="173">
                  <c:v>-0.10869750002484579</c:v>
                </c:pt>
                <c:pt idx="174">
                  <c:v>0.61830249997640863</c:v>
                </c:pt>
                <c:pt idx="175">
                  <c:v>-1.1086975000260679</c:v>
                </c:pt>
                <c:pt idx="176">
                  <c:v>-2.2486975000255427</c:v>
                </c:pt>
                <c:pt idx="177">
                  <c:v>-1.1096975000235432</c:v>
                </c:pt>
                <c:pt idx="178">
                  <c:v>-2.2056975000239731</c:v>
                </c:pt>
                <c:pt idx="179">
                  <c:v>-3.0516975000232094</c:v>
                </c:pt>
                <c:pt idx="180">
                  <c:v>-4.0956975000234763</c:v>
                </c:pt>
                <c:pt idx="181">
                  <c:v>-4.9796975000262478</c:v>
                </c:pt>
                <c:pt idx="182">
                  <c:v>-4.526697500025989</c:v>
                </c:pt>
                <c:pt idx="183">
                  <c:v>-5.6626975000249047</c:v>
                </c:pt>
                <c:pt idx="184">
                  <c:v>-5.1076975000228231</c:v>
                </c:pt>
                <c:pt idx="185">
                  <c:v>-5.4726975000249922</c:v>
                </c:pt>
                <c:pt idx="186">
                  <c:v>-6.3066975000261039</c:v>
                </c:pt>
                <c:pt idx="187">
                  <c:v>-7.119697500023392</c:v>
                </c:pt>
                <c:pt idx="188">
                  <c:v>-5.8926975000233028</c:v>
                </c:pt>
                <c:pt idx="189">
                  <c:v>-7.0706975000263128</c:v>
                </c:pt>
                <c:pt idx="190">
                  <c:v>-8.8166975000234515</c:v>
                </c:pt>
                <c:pt idx="191">
                  <c:v>-7.5256975000250748</c:v>
                </c:pt>
                <c:pt idx="192">
                  <c:v>-3.9786975000239977</c:v>
                </c:pt>
                <c:pt idx="193">
                  <c:v>-5.6026975000236234</c:v>
                </c:pt>
                <c:pt idx="194">
                  <c:v>-6.6956975000245222</c:v>
                </c:pt>
                <c:pt idx="195">
                  <c:v>-9.030697500023166</c:v>
                </c:pt>
                <c:pt idx="196">
                  <c:v>-7.5416975000237585</c:v>
                </c:pt>
                <c:pt idx="197">
                  <c:v>-8.2076975000262564</c:v>
                </c:pt>
                <c:pt idx="198">
                  <c:v>-8.372697500025339</c:v>
                </c:pt>
                <c:pt idx="199">
                  <c:v>-9.4406975000254079</c:v>
                </c:pt>
                <c:pt idx="200">
                  <c:v>-6.920697500024886</c:v>
                </c:pt>
                <c:pt idx="201">
                  <c:v>-6.7596975000228099</c:v>
                </c:pt>
                <c:pt idx="202">
                  <c:v>-6.2166975000259583</c:v>
                </c:pt>
                <c:pt idx="203">
                  <c:v>-4.4406975000228499</c:v>
                </c:pt>
                <c:pt idx="204">
                  <c:v>-5.4006975000255864</c:v>
                </c:pt>
                <c:pt idx="205">
                  <c:v>-5.1876975000233472</c:v>
                </c:pt>
                <c:pt idx="206">
                  <c:v>-5.2196975000242674</c:v>
                </c:pt>
                <c:pt idx="207">
                  <c:v>-3.6486975000258326</c:v>
                </c:pt>
                <c:pt idx="208">
                  <c:v>-3.3286975000237362</c:v>
                </c:pt>
                <c:pt idx="209">
                  <c:v>-3.7546975000246618</c:v>
                </c:pt>
                <c:pt idx="210">
                  <c:v>-3.4386975000231246</c:v>
                </c:pt>
                <c:pt idx="211">
                  <c:v>-3.70569750002403</c:v>
                </c:pt>
                <c:pt idx="212">
                  <c:v>-3.3466975000244759</c:v>
                </c:pt>
                <c:pt idx="213">
                  <c:v>-4.1986975000263271</c:v>
                </c:pt>
                <c:pt idx="214">
                  <c:v>-4.4186975000251039</c:v>
                </c:pt>
                <c:pt idx="215">
                  <c:v>-5.1306975000251498</c:v>
                </c:pt>
                <c:pt idx="216">
                  <c:v>-2.9996975000230464</c:v>
                </c:pt>
                <c:pt idx="217">
                  <c:v>-4.0216975000255673</c:v>
                </c:pt>
                <c:pt idx="218">
                  <c:v>-4.6316975000237903</c:v>
                </c:pt>
                <c:pt idx="219">
                  <c:v>-3.6246975000260306</c:v>
                </c:pt>
                <c:pt idx="220">
                  <c:v>-4.2356975000252817</c:v>
                </c:pt>
                <c:pt idx="221">
                  <c:v>-2.9106975000239288</c:v>
                </c:pt>
                <c:pt idx="222">
                  <c:v>0.53530249997635337</c:v>
                </c:pt>
                <c:pt idx="223">
                  <c:v>-3.2466975000247089</c:v>
                </c:pt>
                <c:pt idx="224">
                  <c:v>-2.8266975000228456</c:v>
                </c:pt>
                <c:pt idx="225">
                  <c:v>-1.7056975000251384</c:v>
                </c:pt>
                <c:pt idx="226">
                  <c:v>-0.34169750002632782</c:v>
                </c:pt>
                <c:pt idx="227">
                  <c:v>-2.2206975000251816</c:v>
                </c:pt>
                <c:pt idx="228">
                  <c:v>-2.1516975000253069</c:v>
                </c:pt>
                <c:pt idx="229">
                  <c:v>-1.7606975000248326</c:v>
                </c:pt>
                <c:pt idx="230">
                  <c:v>-2.8086975000256587</c:v>
                </c:pt>
                <c:pt idx="231">
                  <c:v>-2.4286975000258337</c:v>
                </c:pt>
                <c:pt idx="232">
                  <c:v>-2.5916975000228604</c:v>
                </c:pt>
                <c:pt idx="233">
                  <c:v>-2.6956975000231864</c:v>
                </c:pt>
                <c:pt idx="234">
                  <c:v>-2.6956975000231864</c:v>
                </c:pt>
                <c:pt idx="235">
                  <c:v>-3.7556975000256898</c:v>
                </c:pt>
                <c:pt idx="236">
                  <c:v>-2.5846975000263228</c:v>
                </c:pt>
                <c:pt idx="237">
                  <c:v>-2.2106975000255602</c:v>
                </c:pt>
                <c:pt idx="238">
                  <c:v>-2.3356975000261571</c:v>
                </c:pt>
                <c:pt idx="239">
                  <c:v>-2.5696975000251143</c:v>
                </c:pt>
                <c:pt idx="240">
                  <c:v>-2.5706975000261423</c:v>
                </c:pt>
                <c:pt idx="241">
                  <c:v>-4.5956975000258637</c:v>
                </c:pt>
                <c:pt idx="242">
                  <c:v>-1.9766975000230502</c:v>
                </c:pt>
                <c:pt idx="243">
                  <c:v>-2.84369750002611</c:v>
                </c:pt>
                <c:pt idx="244">
                  <c:v>-3.1586975000230666</c:v>
                </c:pt>
                <c:pt idx="245">
                  <c:v>-2.3956975000238856</c:v>
                </c:pt>
                <c:pt idx="246">
                  <c:v>1.007302499974827</c:v>
                </c:pt>
                <c:pt idx="247">
                  <c:v>-1.2466975000258174</c:v>
                </c:pt>
                <c:pt idx="248">
                  <c:v>-2.3686975000245525</c:v>
                </c:pt>
                <c:pt idx="249">
                  <c:v>-1.2446975000237614</c:v>
                </c:pt>
                <c:pt idx="250">
                  <c:v>-0.35869750002603951</c:v>
                </c:pt>
                <c:pt idx="251">
                  <c:v>0.56030249997718329</c:v>
                </c:pt>
                <c:pt idx="252">
                  <c:v>0.37030249997371811</c:v>
                </c:pt>
                <c:pt idx="253">
                  <c:v>-2.230697500024803</c:v>
                </c:pt>
                <c:pt idx="254">
                  <c:v>-0.80469750002620799</c:v>
                </c:pt>
                <c:pt idx="255">
                  <c:v>-1.0356975000256341</c:v>
                </c:pt>
                <c:pt idx="256">
                  <c:v>2.3753024999741967</c:v>
                </c:pt>
                <c:pt idx="257">
                  <c:v>-1.490697500024396</c:v>
                </c:pt>
                <c:pt idx="258">
                  <c:v>-3.2566975000243303</c:v>
                </c:pt>
                <c:pt idx="259">
                  <c:v>-1.8056975000249054</c:v>
                </c:pt>
                <c:pt idx="260">
                  <c:v>-3.1946975000245459</c:v>
                </c:pt>
                <c:pt idx="261">
                  <c:v>-3.1416975000233549</c:v>
                </c:pt>
                <c:pt idx="262">
                  <c:v>-2.533697500023635</c:v>
                </c:pt>
                <c:pt idx="263">
                  <c:v>-3.1966975000230491</c:v>
                </c:pt>
                <c:pt idx="264">
                  <c:v>2.6023024999766164</c:v>
                </c:pt>
                <c:pt idx="265">
                  <c:v>-1.566697500024361</c:v>
                </c:pt>
                <c:pt idx="266">
                  <c:v>-0.10469750002428668</c:v>
                </c:pt>
                <c:pt idx="267">
                  <c:v>-0.95169750002455089</c:v>
                </c:pt>
                <c:pt idx="268">
                  <c:v>-0.99069750002556134</c:v>
                </c:pt>
                <c:pt idx="269">
                  <c:v>-0.92569750002624573</c:v>
                </c:pt>
                <c:pt idx="270">
                  <c:v>-0.65569750002580918</c:v>
                </c:pt>
                <c:pt idx="271">
                  <c:v>-2.0416975000259185</c:v>
                </c:pt>
                <c:pt idx="272">
                  <c:v>-3.0406975000261127</c:v>
                </c:pt>
                <c:pt idx="273">
                  <c:v>-0.63469750002553837</c:v>
                </c:pt>
                <c:pt idx="274">
                  <c:v>-0.84369750002366573</c:v>
                </c:pt>
                <c:pt idx="275">
                  <c:v>-0.91969750002363071</c:v>
                </c:pt>
                <c:pt idx="276">
                  <c:v>-1.8116975000239677</c:v>
                </c:pt>
                <c:pt idx="277">
                  <c:v>-1.3166975000231673</c:v>
                </c:pt>
                <c:pt idx="278">
                  <c:v>0.116302499975518</c:v>
                </c:pt>
                <c:pt idx="279">
                  <c:v>-0.28069750002401861</c:v>
                </c:pt>
                <c:pt idx="280">
                  <c:v>0.63030249997453325</c:v>
                </c:pt>
                <c:pt idx="281">
                  <c:v>-1.008697500026301</c:v>
                </c:pt>
                <c:pt idx="282">
                  <c:v>1.3253024999748675</c:v>
                </c:pt>
                <c:pt idx="283">
                  <c:v>-1.1416975000244634</c:v>
                </c:pt>
                <c:pt idx="284">
                  <c:v>0.13330249997522969</c:v>
                </c:pt>
                <c:pt idx="285">
                  <c:v>0.17830249997530245</c:v>
                </c:pt>
                <c:pt idx="286">
                  <c:v>1.8123024999745496</c:v>
                </c:pt>
                <c:pt idx="287">
                  <c:v>-0.99169750002303658</c:v>
                </c:pt>
                <c:pt idx="288">
                  <c:v>-0.32669750002511933</c:v>
                </c:pt>
                <c:pt idx="289">
                  <c:v>-0.37469750002472324</c:v>
                </c:pt>
                <c:pt idx="290">
                  <c:v>0.11030249997645569</c:v>
                </c:pt>
                <c:pt idx="291">
                  <c:v>0.25430249997526744</c:v>
                </c:pt>
                <c:pt idx="292">
                  <c:v>0.10530249997486862</c:v>
                </c:pt>
                <c:pt idx="293">
                  <c:v>-0.11169750002437695</c:v>
                </c:pt>
                <c:pt idx="294">
                  <c:v>0.12430249997663623</c:v>
                </c:pt>
                <c:pt idx="295">
                  <c:v>0.42630249997444025</c:v>
                </c:pt>
                <c:pt idx="296">
                  <c:v>0.2633024999738609</c:v>
                </c:pt>
                <c:pt idx="297">
                  <c:v>1.9903024999763375</c:v>
                </c:pt>
                <c:pt idx="298">
                  <c:v>-0.67169750002449291</c:v>
                </c:pt>
                <c:pt idx="299">
                  <c:v>-0.56169750002510455</c:v>
                </c:pt>
                <c:pt idx="300">
                  <c:v>-0.54669750002389605</c:v>
                </c:pt>
                <c:pt idx="301">
                  <c:v>-0.48169750002458045</c:v>
                </c:pt>
                <c:pt idx="302">
                  <c:v>0.52630249997420719</c:v>
                </c:pt>
                <c:pt idx="303">
                  <c:v>1.3293024999754266</c:v>
                </c:pt>
                <c:pt idx="304">
                  <c:v>0.29330249997627789</c:v>
                </c:pt>
                <c:pt idx="305">
                  <c:v>2.0003024999759589</c:v>
                </c:pt>
                <c:pt idx="306">
                  <c:v>0.75130249997457099</c:v>
                </c:pt>
                <c:pt idx="307">
                  <c:v>1.0973024999749725</c:v>
                </c:pt>
                <c:pt idx="308">
                  <c:v>0.32330249997514215</c:v>
                </c:pt>
                <c:pt idx="309">
                  <c:v>0.29330249997627789</c:v>
                </c:pt>
                <c:pt idx="310">
                  <c:v>2.5523024999749566</c:v>
                </c:pt>
                <c:pt idx="311">
                  <c:v>-0.65569750002580918</c:v>
                </c:pt>
                <c:pt idx="312">
                  <c:v>-0.57869750002481624</c:v>
                </c:pt>
                <c:pt idx="313">
                  <c:v>0.42530249997696501</c:v>
                </c:pt>
                <c:pt idx="314">
                  <c:v>0.51530249997711053</c:v>
                </c:pt>
                <c:pt idx="315">
                  <c:v>1.2273024999771565</c:v>
                </c:pt>
                <c:pt idx="316">
                  <c:v>0.37530249997530518</c:v>
                </c:pt>
                <c:pt idx="317">
                  <c:v>3.0249997706732756E-4</c:v>
                </c:pt>
                <c:pt idx="318">
                  <c:v>0.55530249997559622</c:v>
                </c:pt>
                <c:pt idx="319">
                  <c:v>0.31930249997458304</c:v>
                </c:pt>
                <c:pt idx="320">
                  <c:v>-0.56969750002622277</c:v>
                </c:pt>
                <c:pt idx="321">
                  <c:v>0.86030249997648411</c:v>
                </c:pt>
                <c:pt idx="322">
                  <c:v>0.41930249997434998</c:v>
                </c:pt>
                <c:pt idx="323">
                  <c:v>0.99930249997370879</c:v>
                </c:pt>
                <c:pt idx="324">
                  <c:v>1.0153024999759452</c:v>
                </c:pt>
                <c:pt idx="325">
                  <c:v>0.71930249997720352</c:v>
                </c:pt>
                <c:pt idx="326">
                  <c:v>1.1413024999740173</c:v>
                </c:pt>
                <c:pt idx="327">
                  <c:v>0.79530249997716851</c:v>
                </c:pt>
                <c:pt idx="328">
                  <c:v>0.38130249997436749</c:v>
                </c:pt>
                <c:pt idx="329">
                  <c:v>0.49930249997487408</c:v>
                </c:pt>
                <c:pt idx="330">
                  <c:v>0.64430249997471378</c:v>
                </c:pt>
                <c:pt idx="331">
                  <c:v>1.3173024999737493</c:v>
                </c:pt>
                <c:pt idx="332">
                  <c:v>-0.11969750002549517</c:v>
                </c:pt>
                <c:pt idx="333">
                  <c:v>1.2753024999767604</c:v>
                </c:pt>
                <c:pt idx="334">
                  <c:v>2.3893024999743773</c:v>
                </c:pt>
                <c:pt idx="335">
                  <c:v>0.8163024999738866</c:v>
                </c:pt>
                <c:pt idx="336">
                  <c:v>2.0473024999745348</c:v>
                </c:pt>
                <c:pt idx="337">
                  <c:v>0.89030249997534838</c:v>
                </c:pt>
                <c:pt idx="338">
                  <c:v>2.0873024999765732</c:v>
                </c:pt>
                <c:pt idx="339">
                  <c:v>-1.5736975000244513</c:v>
                </c:pt>
                <c:pt idx="340">
                  <c:v>-4.6975000245197407E-3</c:v>
                </c:pt>
                <c:pt idx="341">
                  <c:v>0.35630249997709029</c:v>
                </c:pt>
                <c:pt idx="342">
                  <c:v>0.22130249997687201</c:v>
                </c:pt>
                <c:pt idx="343">
                  <c:v>0.20030249997660121</c:v>
                </c:pt>
                <c:pt idx="344">
                  <c:v>3.2153024999743707</c:v>
                </c:pt>
                <c:pt idx="345">
                  <c:v>1.7043024999772172</c:v>
                </c:pt>
                <c:pt idx="346">
                  <c:v>2.4213024999752975</c:v>
                </c:pt>
                <c:pt idx="347">
                  <c:v>2.1153024999769343</c:v>
                </c:pt>
                <c:pt idx="348">
                  <c:v>2.3213024999755305</c:v>
                </c:pt>
                <c:pt idx="349">
                  <c:v>-0.3986975000245252</c:v>
                </c:pt>
                <c:pt idx="350">
                  <c:v>0.74930249997606779</c:v>
                </c:pt>
                <c:pt idx="351">
                  <c:v>1.8493024999770569</c:v>
                </c:pt>
                <c:pt idx="352">
                  <c:v>1.9253024999770219</c:v>
                </c:pt>
                <c:pt idx="353">
                  <c:v>1.9453024999762647</c:v>
                </c:pt>
                <c:pt idx="354">
                  <c:v>1.695302499975071</c:v>
                </c:pt>
                <c:pt idx="355">
                  <c:v>2.102302499974229</c:v>
                </c:pt>
                <c:pt idx="356">
                  <c:v>1.0093024999768829</c:v>
                </c:pt>
                <c:pt idx="357">
                  <c:v>1.2223024999755694</c:v>
                </c:pt>
                <c:pt idx="358">
                  <c:v>2.2903024999756383</c:v>
                </c:pt>
                <c:pt idx="359">
                  <c:v>2.6703024999754632</c:v>
                </c:pt>
                <c:pt idx="360">
                  <c:v>2.1473024999743018</c:v>
                </c:pt>
                <c:pt idx="361">
                  <c:v>0.8773024999761958</c:v>
                </c:pt>
                <c:pt idx="362">
                  <c:v>1.136302499975983</c:v>
                </c:pt>
                <c:pt idx="363">
                  <c:v>1.7153024999743138</c:v>
                </c:pt>
                <c:pt idx="364">
                  <c:v>1.5343024999765476</c:v>
                </c:pt>
                <c:pt idx="365">
                  <c:v>2.0153024999771674</c:v>
                </c:pt>
                <c:pt idx="366">
                  <c:v>2.7743024999757893</c:v>
                </c:pt>
                <c:pt idx="367">
                  <c:v>1.4093024999759507</c:v>
                </c:pt>
                <c:pt idx="368">
                  <c:v>3.7653024999748652</c:v>
                </c:pt>
                <c:pt idx="369">
                  <c:v>2.1373024999746804</c:v>
                </c:pt>
                <c:pt idx="370">
                  <c:v>2.8993024999763861</c:v>
                </c:pt>
                <c:pt idx="371">
                  <c:v>2.4723024999744325</c:v>
                </c:pt>
                <c:pt idx="372">
                  <c:v>0.4233024999749091</c:v>
                </c:pt>
                <c:pt idx="373">
                  <c:v>2.0103024999755803</c:v>
                </c:pt>
                <c:pt idx="374">
                  <c:v>0.53530249997635337</c:v>
                </c:pt>
                <c:pt idx="375">
                  <c:v>1.1063024999771187</c:v>
                </c:pt>
                <c:pt idx="376">
                  <c:v>2.8173024999738061</c:v>
                </c:pt>
                <c:pt idx="377">
                  <c:v>2.8403024999761328</c:v>
                </c:pt>
                <c:pt idx="378">
                  <c:v>1.3803024999745617</c:v>
                </c:pt>
                <c:pt idx="379">
                  <c:v>2.8813024999756465</c:v>
                </c:pt>
                <c:pt idx="380">
                  <c:v>3.2253024999739921</c:v>
                </c:pt>
                <c:pt idx="381">
                  <c:v>4.655302499976699</c:v>
                </c:pt>
                <c:pt idx="382">
                  <c:v>1.9973024999764277</c:v>
                </c:pt>
                <c:pt idx="383">
                  <c:v>2.7513024999770153</c:v>
                </c:pt>
                <c:pt idx="384">
                  <c:v>3.1703024999742979</c:v>
                </c:pt>
                <c:pt idx="385">
                  <c:v>3.2853024999752733</c:v>
                </c:pt>
                <c:pt idx="386">
                  <c:v>2.9963024999766219</c:v>
                </c:pt>
                <c:pt idx="387">
                  <c:v>3.0563024999743504</c:v>
                </c:pt>
                <c:pt idx="388">
                  <c:v>2.8863024999736808</c:v>
                </c:pt>
                <c:pt idx="389">
                  <c:v>3.9123024999767608</c:v>
                </c:pt>
                <c:pt idx="390">
                  <c:v>3.7463024999766503</c:v>
                </c:pt>
                <c:pt idx="391">
                  <c:v>3.1953024999751278</c:v>
                </c:pt>
                <c:pt idx="392">
                  <c:v>1.7873024999737197</c:v>
                </c:pt>
                <c:pt idx="393">
                  <c:v>2.8293024999754834</c:v>
                </c:pt>
                <c:pt idx="394">
                  <c:v>2.7323024999752477</c:v>
                </c:pt>
                <c:pt idx="395">
                  <c:v>1.4603024999750858</c:v>
                </c:pt>
                <c:pt idx="396">
                  <c:v>0.53030249997476631</c:v>
                </c:pt>
                <c:pt idx="397">
                  <c:v>1.8393024999738827</c:v>
                </c:pt>
                <c:pt idx="398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7984"/>
        <c:axId val="51024256"/>
      </c:scatterChart>
      <c:valAx>
        <c:axId val="51017984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mm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crossAx val="51024256"/>
        <c:crossesAt val="-12"/>
        <c:crossBetween val="midCat"/>
        <c:majorUnit val="2"/>
      </c:valAx>
      <c:valAx>
        <c:axId val="51024256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1017984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'Result (Al-Ti) '!$AN$22:$AN$420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 '!$AQ$22:$AQ$420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1.1392116655274516E-2</c:v>
                </c:pt>
                <c:pt idx="15">
                  <c:v>2.2784233310549032E-2</c:v>
                </c:pt>
                <c:pt idx="16">
                  <c:v>0</c:v>
                </c:pt>
                <c:pt idx="17">
                  <c:v>1.1392116655274516E-2</c:v>
                </c:pt>
                <c:pt idx="18">
                  <c:v>2.2784233310549126E-2</c:v>
                </c:pt>
                <c:pt idx="19">
                  <c:v>1.1392116655274563E-2</c:v>
                </c:pt>
                <c:pt idx="20">
                  <c:v>1.1392116655274563E-2</c:v>
                </c:pt>
                <c:pt idx="21">
                  <c:v>1.1392116655274563E-2</c:v>
                </c:pt>
                <c:pt idx="22">
                  <c:v>4.5568466621098251E-2</c:v>
                </c:pt>
                <c:pt idx="23">
                  <c:v>0</c:v>
                </c:pt>
                <c:pt idx="24">
                  <c:v>0</c:v>
                </c:pt>
                <c:pt idx="25">
                  <c:v>2.2784233310549126E-2</c:v>
                </c:pt>
                <c:pt idx="26">
                  <c:v>0</c:v>
                </c:pt>
                <c:pt idx="27">
                  <c:v>4.5568466621098251E-2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3.4176349965823687E-2</c:v>
                </c:pt>
                <c:pt idx="32">
                  <c:v>1.1392116655274563E-2</c:v>
                </c:pt>
                <c:pt idx="33">
                  <c:v>2.2784233310549126E-2</c:v>
                </c:pt>
                <c:pt idx="34">
                  <c:v>1.1392116655274563E-2</c:v>
                </c:pt>
                <c:pt idx="35">
                  <c:v>2.2784233310549126E-2</c:v>
                </c:pt>
                <c:pt idx="36">
                  <c:v>3.4176349965823617E-2</c:v>
                </c:pt>
                <c:pt idx="37">
                  <c:v>2.2784233310549077E-2</c:v>
                </c:pt>
                <c:pt idx="38">
                  <c:v>0</c:v>
                </c:pt>
                <c:pt idx="39">
                  <c:v>1.1392116655274538E-2</c:v>
                </c:pt>
                <c:pt idx="40">
                  <c:v>3.4176349965823617E-2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0</c:v>
                </c:pt>
                <c:pt idx="44">
                  <c:v>0.15948963317384354</c:v>
                </c:pt>
                <c:pt idx="45">
                  <c:v>9.1136933242196405E-2</c:v>
                </c:pt>
                <c:pt idx="46">
                  <c:v>3.4176349965823652E-2</c:v>
                </c:pt>
                <c:pt idx="47">
                  <c:v>7.9744816586921854E-2</c:v>
                </c:pt>
                <c:pt idx="48">
                  <c:v>0.10252904989747096</c:v>
                </c:pt>
                <c:pt idx="49">
                  <c:v>0.15948963317384371</c:v>
                </c:pt>
                <c:pt idx="50">
                  <c:v>4.5568466621098203E-2</c:v>
                </c:pt>
                <c:pt idx="51">
                  <c:v>0.12531328320802007</c:v>
                </c:pt>
                <c:pt idx="52">
                  <c:v>0.20505809979494191</c:v>
                </c:pt>
                <c:pt idx="53">
                  <c:v>0.14809751651856914</c:v>
                </c:pt>
                <c:pt idx="54">
                  <c:v>0.14809751651856914</c:v>
                </c:pt>
                <c:pt idx="55">
                  <c:v>0.25062656641604003</c:v>
                </c:pt>
                <c:pt idx="56">
                  <c:v>5.6960583276372753E-2</c:v>
                </c:pt>
                <c:pt idx="57">
                  <c:v>0.12531328320802007</c:v>
                </c:pt>
                <c:pt idx="58">
                  <c:v>0.11392116655274551</c:v>
                </c:pt>
                <c:pt idx="59">
                  <c:v>0.13670539986329455</c:v>
                </c:pt>
                <c:pt idx="60">
                  <c:v>0.18227386648439281</c:v>
                </c:pt>
                <c:pt idx="61">
                  <c:v>0.21645021645021673</c:v>
                </c:pt>
                <c:pt idx="62">
                  <c:v>0.18227386648439281</c:v>
                </c:pt>
                <c:pt idx="63">
                  <c:v>9.1136933242196405E-2</c:v>
                </c:pt>
                <c:pt idx="64">
                  <c:v>0.20505809979494172</c:v>
                </c:pt>
                <c:pt idx="65">
                  <c:v>0.17088174982911783</c:v>
                </c:pt>
                <c:pt idx="66">
                  <c:v>0.22784233310549079</c:v>
                </c:pt>
                <c:pt idx="67">
                  <c:v>0.13670539986329447</c:v>
                </c:pt>
                <c:pt idx="68">
                  <c:v>0.1139211665527454</c:v>
                </c:pt>
                <c:pt idx="69">
                  <c:v>4.5568466621098154E-2</c:v>
                </c:pt>
                <c:pt idx="70">
                  <c:v>6.8352699931647234E-2</c:v>
                </c:pt>
                <c:pt idx="71">
                  <c:v>9.1136933242196308E-2</c:v>
                </c:pt>
                <c:pt idx="72">
                  <c:v>4.5568466621098154E-2</c:v>
                </c:pt>
                <c:pt idx="73">
                  <c:v>1.1392116655274814E-2</c:v>
                </c:pt>
                <c:pt idx="74">
                  <c:v>2.2784233310549126E-2</c:v>
                </c:pt>
                <c:pt idx="75">
                  <c:v>6.8352699931647373E-2</c:v>
                </c:pt>
                <c:pt idx="76">
                  <c:v>0</c:v>
                </c:pt>
                <c:pt idx="77">
                  <c:v>2.2784233310549126E-2</c:v>
                </c:pt>
                <c:pt idx="78">
                  <c:v>2.2784233310549126E-2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2.2784233310549126E-2</c:v>
                </c:pt>
                <c:pt idx="83">
                  <c:v>2.2784233310549126E-2</c:v>
                </c:pt>
                <c:pt idx="84">
                  <c:v>0</c:v>
                </c:pt>
                <c:pt idx="85">
                  <c:v>2.2784233310549126E-2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2.2784233310549032E-2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2.2784233310549032E-2</c:v>
                </c:pt>
                <c:pt idx="104">
                  <c:v>0</c:v>
                </c:pt>
                <c:pt idx="105">
                  <c:v>2.2784233310549032E-2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'Result (Al-Ti) '!$AG$22:$AG$420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 '!$AJ$22:$AJ$420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0</c:v>
                </c:pt>
                <c:pt idx="20">
                  <c:v>3.4176349965823687E-2</c:v>
                </c:pt>
                <c:pt idx="21">
                  <c:v>0</c:v>
                </c:pt>
                <c:pt idx="22">
                  <c:v>1.1392116655274563E-2</c:v>
                </c:pt>
                <c:pt idx="23">
                  <c:v>2.2784233310549126E-2</c:v>
                </c:pt>
                <c:pt idx="24">
                  <c:v>1.1392116655274563E-2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2.2784233310549126E-2</c:v>
                </c:pt>
                <c:pt idx="28">
                  <c:v>0</c:v>
                </c:pt>
                <c:pt idx="29">
                  <c:v>2.2784233310549126E-2</c:v>
                </c:pt>
                <c:pt idx="30">
                  <c:v>2.2784233310549126E-2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2.2784233310549126E-2</c:v>
                </c:pt>
                <c:pt idx="34">
                  <c:v>3.4176349965823687E-2</c:v>
                </c:pt>
                <c:pt idx="35">
                  <c:v>2.2784233310549126E-2</c:v>
                </c:pt>
                <c:pt idx="36">
                  <c:v>3.4176349965823617E-2</c:v>
                </c:pt>
                <c:pt idx="37">
                  <c:v>1.1392116655274538E-2</c:v>
                </c:pt>
                <c:pt idx="38">
                  <c:v>4.5568466621098154E-2</c:v>
                </c:pt>
                <c:pt idx="39">
                  <c:v>4.5568466621098154E-2</c:v>
                </c:pt>
                <c:pt idx="40">
                  <c:v>4.5568466621098154E-2</c:v>
                </c:pt>
                <c:pt idx="41">
                  <c:v>4.5568466621098154E-2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4.5568466621098154E-2</c:v>
                </c:pt>
                <c:pt idx="45">
                  <c:v>3.4176349965823652E-2</c:v>
                </c:pt>
                <c:pt idx="46">
                  <c:v>5.6960583276372753E-2</c:v>
                </c:pt>
                <c:pt idx="47">
                  <c:v>4.5568466621098203E-2</c:v>
                </c:pt>
                <c:pt idx="48">
                  <c:v>4.5568466621098203E-2</c:v>
                </c:pt>
                <c:pt idx="49">
                  <c:v>7.9744816586921854E-2</c:v>
                </c:pt>
                <c:pt idx="50">
                  <c:v>0.14809751651856917</c:v>
                </c:pt>
                <c:pt idx="51">
                  <c:v>9.1136933242196405E-2</c:v>
                </c:pt>
                <c:pt idx="52">
                  <c:v>7.9744816586921854E-2</c:v>
                </c:pt>
                <c:pt idx="53">
                  <c:v>4.5568466621098196E-2</c:v>
                </c:pt>
                <c:pt idx="54">
                  <c:v>0.12531328320802004</c:v>
                </c:pt>
                <c:pt idx="55">
                  <c:v>0.22784233310549096</c:v>
                </c:pt>
                <c:pt idx="56">
                  <c:v>0.17088174982911827</c:v>
                </c:pt>
                <c:pt idx="57">
                  <c:v>0.18227386648439281</c:v>
                </c:pt>
                <c:pt idx="58">
                  <c:v>0.15948963317384371</c:v>
                </c:pt>
                <c:pt idx="59">
                  <c:v>0.31897926634768753</c:v>
                </c:pt>
                <c:pt idx="60">
                  <c:v>0.2848029163818635</c:v>
                </c:pt>
                <c:pt idx="61">
                  <c:v>5.6960583276373003E-2</c:v>
                </c:pt>
                <c:pt idx="62">
                  <c:v>0.13670539986329461</c:v>
                </c:pt>
                <c:pt idx="63">
                  <c:v>0.20505809979494191</c:v>
                </c:pt>
                <c:pt idx="64">
                  <c:v>0.1936659831396669</c:v>
                </c:pt>
                <c:pt idx="65">
                  <c:v>0.14809751651856926</c:v>
                </c:pt>
                <c:pt idx="66">
                  <c:v>0.17088174982911783</c:v>
                </c:pt>
                <c:pt idx="67">
                  <c:v>0.3075871496924128</c:v>
                </c:pt>
                <c:pt idx="68">
                  <c:v>0.12531328320801968</c:v>
                </c:pt>
                <c:pt idx="69">
                  <c:v>0.1139211665527454</c:v>
                </c:pt>
                <c:pt idx="70">
                  <c:v>3.4176349965823867E-2</c:v>
                </c:pt>
                <c:pt idx="71">
                  <c:v>9.1136933242196308E-2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2.2784233310549126E-2</c:v>
                </c:pt>
                <c:pt idx="75">
                  <c:v>2.2784233310549126E-2</c:v>
                </c:pt>
                <c:pt idx="76">
                  <c:v>2.2784233310549126E-2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2.2784233310549032E-2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49984"/>
        <c:axId val="51051904"/>
      </c:scatterChart>
      <c:valAx>
        <c:axId val="51049984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1051904"/>
        <c:crosses val="autoZero"/>
        <c:crossBetween val="midCat"/>
        <c:majorUnit val="2"/>
      </c:valAx>
      <c:valAx>
        <c:axId val="5105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51049984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1661111111111137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921374568397479"/>
          <c:y val="0.14525609063757333"/>
          <c:w val="0.72414023215843737"/>
          <c:h val="0.66858314753666537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'Result (Al-Ti) '!$AN$22:$AN$420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 '!$AP$22:$AP$420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2.5062656641604009E-3</c:v>
                </c:pt>
                <c:pt idx="16">
                  <c:v>7.5187969924812026E-3</c:v>
                </c:pt>
                <c:pt idx="17">
                  <c:v>7.5187969924812026E-3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1.7543859649122806E-2</c:v>
                </c:pt>
                <c:pt idx="21">
                  <c:v>2.0050125313283207E-2</c:v>
                </c:pt>
                <c:pt idx="22">
                  <c:v>2.2556390977443608E-2</c:v>
                </c:pt>
                <c:pt idx="23">
                  <c:v>3.2581453634085211E-2</c:v>
                </c:pt>
                <c:pt idx="24">
                  <c:v>3.2581453634085211E-2</c:v>
                </c:pt>
                <c:pt idx="25">
                  <c:v>3.2581453634085211E-2</c:v>
                </c:pt>
                <c:pt idx="26">
                  <c:v>3.7593984962406013E-2</c:v>
                </c:pt>
                <c:pt idx="27">
                  <c:v>3.7593984962406013E-2</c:v>
                </c:pt>
                <c:pt idx="28">
                  <c:v>4.7619047619047616E-2</c:v>
                </c:pt>
                <c:pt idx="29">
                  <c:v>5.2631578947368418E-2</c:v>
                </c:pt>
                <c:pt idx="30">
                  <c:v>5.2631578947368418E-2</c:v>
                </c:pt>
                <c:pt idx="31">
                  <c:v>5.2631578947368418E-2</c:v>
                </c:pt>
                <c:pt idx="32">
                  <c:v>6.0150375939849621E-2</c:v>
                </c:pt>
                <c:pt idx="33">
                  <c:v>6.2656641604010022E-2</c:v>
                </c:pt>
                <c:pt idx="34">
                  <c:v>6.7669172932330823E-2</c:v>
                </c:pt>
                <c:pt idx="35">
                  <c:v>7.0175438596491224E-2</c:v>
                </c:pt>
                <c:pt idx="36">
                  <c:v>7.5187969924812026E-2</c:v>
                </c:pt>
                <c:pt idx="37">
                  <c:v>8.2706766917293228E-2</c:v>
                </c:pt>
                <c:pt idx="38">
                  <c:v>8.771929824561403E-2</c:v>
                </c:pt>
                <c:pt idx="39">
                  <c:v>8.771929824561403E-2</c:v>
                </c:pt>
                <c:pt idx="40">
                  <c:v>9.0225563909774431E-2</c:v>
                </c:pt>
                <c:pt idx="41">
                  <c:v>9.7744360902255634E-2</c:v>
                </c:pt>
                <c:pt idx="42">
                  <c:v>0.10275689223057644</c:v>
                </c:pt>
                <c:pt idx="43">
                  <c:v>0.11027568922305764</c:v>
                </c:pt>
                <c:pt idx="44">
                  <c:v>0.11027568922305764</c:v>
                </c:pt>
                <c:pt idx="45">
                  <c:v>0.14536340852130325</c:v>
                </c:pt>
                <c:pt idx="46">
                  <c:v>0.16541353383458646</c:v>
                </c:pt>
                <c:pt idx="47">
                  <c:v>0.17293233082706766</c:v>
                </c:pt>
                <c:pt idx="48">
                  <c:v>0.19047619047619047</c:v>
                </c:pt>
                <c:pt idx="49">
                  <c:v>0.21303258145363407</c:v>
                </c:pt>
                <c:pt idx="50">
                  <c:v>0.24812030075187969</c:v>
                </c:pt>
                <c:pt idx="51">
                  <c:v>0.25814536340852129</c:v>
                </c:pt>
                <c:pt idx="52">
                  <c:v>0.2857142857142857</c:v>
                </c:pt>
                <c:pt idx="53">
                  <c:v>0.33082706766917291</c:v>
                </c:pt>
                <c:pt idx="54">
                  <c:v>0.36340852130325813</c:v>
                </c:pt>
                <c:pt idx="55">
                  <c:v>0.39598997493734334</c:v>
                </c:pt>
                <c:pt idx="56">
                  <c:v>0.45112781954887216</c:v>
                </c:pt>
                <c:pt idx="57">
                  <c:v>0.46365914786967416</c:v>
                </c:pt>
                <c:pt idx="58">
                  <c:v>0.49122807017543857</c:v>
                </c:pt>
                <c:pt idx="59">
                  <c:v>0.51629072681704258</c:v>
                </c:pt>
                <c:pt idx="60">
                  <c:v>0.54636591478696739</c:v>
                </c:pt>
                <c:pt idx="61">
                  <c:v>0.5864661654135338</c:v>
                </c:pt>
                <c:pt idx="62">
                  <c:v>0.63408521303258147</c:v>
                </c:pt>
                <c:pt idx="63">
                  <c:v>0.67418546365914789</c:v>
                </c:pt>
                <c:pt idx="64">
                  <c:v>0.69423558897243109</c:v>
                </c:pt>
                <c:pt idx="65">
                  <c:v>0.73934837092731831</c:v>
                </c:pt>
                <c:pt idx="66">
                  <c:v>0.77694235588972427</c:v>
                </c:pt>
                <c:pt idx="67">
                  <c:v>0.82706766917293228</c:v>
                </c:pt>
                <c:pt idx="68">
                  <c:v>0.8571428571428571</c:v>
                </c:pt>
                <c:pt idx="69">
                  <c:v>0.8822055137844611</c:v>
                </c:pt>
                <c:pt idx="70">
                  <c:v>0.89223057644110271</c:v>
                </c:pt>
                <c:pt idx="71">
                  <c:v>0.90726817042606511</c:v>
                </c:pt>
                <c:pt idx="72">
                  <c:v>0.92731829573934832</c:v>
                </c:pt>
                <c:pt idx="73">
                  <c:v>0.93734335839598992</c:v>
                </c:pt>
                <c:pt idx="74">
                  <c:v>0.93984962406015038</c:v>
                </c:pt>
                <c:pt idx="75">
                  <c:v>0.94486215538847118</c:v>
                </c:pt>
                <c:pt idx="76">
                  <c:v>0.95989974937343359</c:v>
                </c:pt>
                <c:pt idx="77">
                  <c:v>0.95989974937343359</c:v>
                </c:pt>
                <c:pt idx="78">
                  <c:v>0.96491228070175439</c:v>
                </c:pt>
                <c:pt idx="79">
                  <c:v>0.96992481203007519</c:v>
                </c:pt>
                <c:pt idx="80">
                  <c:v>0.96992481203007519</c:v>
                </c:pt>
                <c:pt idx="81">
                  <c:v>0.96992481203007519</c:v>
                </c:pt>
                <c:pt idx="82">
                  <c:v>0.96992481203007519</c:v>
                </c:pt>
                <c:pt idx="83">
                  <c:v>0.97493734335839599</c:v>
                </c:pt>
                <c:pt idx="84">
                  <c:v>0.97994987468671679</c:v>
                </c:pt>
                <c:pt idx="85">
                  <c:v>0.97994987468671679</c:v>
                </c:pt>
                <c:pt idx="86">
                  <c:v>0.98496240601503759</c:v>
                </c:pt>
                <c:pt idx="87">
                  <c:v>0.98496240601503759</c:v>
                </c:pt>
                <c:pt idx="88">
                  <c:v>0.98496240601503759</c:v>
                </c:pt>
                <c:pt idx="89">
                  <c:v>0.98496240601503759</c:v>
                </c:pt>
                <c:pt idx="90">
                  <c:v>0.98496240601503759</c:v>
                </c:pt>
                <c:pt idx="91">
                  <c:v>0.98496240601503759</c:v>
                </c:pt>
                <c:pt idx="92">
                  <c:v>0.98496240601503759</c:v>
                </c:pt>
                <c:pt idx="93">
                  <c:v>0.98496240601503759</c:v>
                </c:pt>
                <c:pt idx="94">
                  <c:v>0.98496240601503759</c:v>
                </c:pt>
                <c:pt idx="95">
                  <c:v>0.98496240601503759</c:v>
                </c:pt>
                <c:pt idx="96">
                  <c:v>0.98496240601503759</c:v>
                </c:pt>
                <c:pt idx="97">
                  <c:v>0.98496240601503759</c:v>
                </c:pt>
                <c:pt idx="98">
                  <c:v>0.98496240601503759</c:v>
                </c:pt>
                <c:pt idx="99">
                  <c:v>0.9899749373433584</c:v>
                </c:pt>
                <c:pt idx="100">
                  <c:v>0.9899749373433584</c:v>
                </c:pt>
                <c:pt idx="101">
                  <c:v>0.9899749373433584</c:v>
                </c:pt>
                <c:pt idx="102">
                  <c:v>0.9899749373433584</c:v>
                </c:pt>
                <c:pt idx="103">
                  <c:v>0.9899749373433584</c:v>
                </c:pt>
                <c:pt idx="104">
                  <c:v>0.9949874686716792</c:v>
                </c:pt>
                <c:pt idx="105">
                  <c:v>0.9949874686716792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'Result (Al-Ti) '!$AG$22:$AG$420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'Result (Al-Ti) '!$AI$22:$AI$420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5.0125313283208017E-3</c:v>
                </c:pt>
                <c:pt idx="21">
                  <c:v>1.2531328320802004E-2</c:v>
                </c:pt>
                <c:pt idx="22">
                  <c:v>1.2531328320802004E-2</c:v>
                </c:pt>
                <c:pt idx="23">
                  <c:v>1.5037593984962405E-2</c:v>
                </c:pt>
                <c:pt idx="24">
                  <c:v>2.0050125313283207E-2</c:v>
                </c:pt>
                <c:pt idx="25">
                  <c:v>2.2556390977443608E-2</c:v>
                </c:pt>
                <c:pt idx="26">
                  <c:v>2.5062656641604009E-2</c:v>
                </c:pt>
                <c:pt idx="27">
                  <c:v>2.7568922305764409E-2</c:v>
                </c:pt>
                <c:pt idx="28">
                  <c:v>3.2581453634085211E-2</c:v>
                </c:pt>
                <c:pt idx="29">
                  <c:v>3.2581453634085211E-2</c:v>
                </c:pt>
                <c:pt idx="30">
                  <c:v>3.7593984962406013E-2</c:v>
                </c:pt>
                <c:pt idx="31">
                  <c:v>4.2606516290726815E-2</c:v>
                </c:pt>
                <c:pt idx="32">
                  <c:v>4.7619047619047616E-2</c:v>
                </c:pt>
                <c:pt idx="33">
                  <c:v>4.7619047619047616E-2</c:v>
                </c:pt>
                <c:pt idx="34">
                  <c:v>5.2631578947368418E-2</c:v>
                </c:pt>
                <c:pt idx="35">
                  <c:v>6.0150375939849621E-2</c:v>
                </c:pt>
                <c:pt idx="36">
                  <c:v>6.5162907268170422E-2</c:v>
                </c:pt>
                <c:pt idx="37">
                  <c:v>7.2681704260651625E-2</c:v>
                </c:pt>
                <c:pt idx="38">
                  <c:v>7.5187969924812026E-2</c:v>
                </c:pt>
                <c:pt idx="39">
                  <c:v>8.5213032581453629E-2</c:v>
                </c:pt>
                <c:pt idx="40">
                  <c:v>9.5238095238095233E-2</c:v>
                </c:pt>
                <c:pt idx="41">
                  <c:v>0.10526315789473684</c:v>
                </c:pt>
                <c:pt idx="42">
                  <c:v>0.11528822055137844</c:v>
                </c:pt>
                <c:pt idx="43">
                  <c:v>0.13032581453634084</c:v>
                </c:pt>
                <c:pt idx="44">
                  <c:v>0.14536340852130325</c:v>
                </c:pt>
                <c:pt idx="45">
                  <c:v>0.15538847117794485</c:v>
                </c:pt>
                <c:pt idx="46">
                  <c:v>0.16290726817042606</c:v>
                </c:pt>
                <c:pt idx="47">
                  <c:v>0.17543859649122806</c:v>
                </c:pt>
                <c:pt idx="48">
                  <c:v>0.18546365914786966</c:v>
                </c:pt>
                <c:pt idx="49">
                  <c:v>0.19548872180451127</c:v>
                </c:pt>
                <c:pt idx="50">
                  <c:v>0.21303258145363407</c:v>
                </c:pt>
                <c:pt idx="51">
                  <c:v>0.24561403508771928</c:v>
                </c:pt>
                <c:pt idx="52">
                  <c:v>0.26566416040100249</c:v>
                </c:pt>
                <c:pt idx="53">
                  <c:v>0.2832080200501253</c:v>
                </c:pt>
                <c:pt idx="54">
                  <c:v>0.2932330827067669</c:v>
                </c:pt>
                <c:pt idx="55">
                  <c:v>0.32080200501253131</c:v>
                </c:pt>
                <c:pt idx="56">
                  <c:v>0.37092731829573933</c:v>
                </c:pt>
                <c:pt idx="57">
                  <c:v>0.40852130325814534</c:v>
                </c:pt>
                <c:pt idx="58">
                  <c:v>0.44862155388471175</c:v>
                </c:pt>
                <c:pt idx="59">
                  <c:v>0.48370927318295737</c:v>
                </c:pt>
                <c:pt idx="60">
                  <c:v>0.55388471177944865</c:v>
                </c:pt>
                <c:pt idx="61">
                  <c:v>0.61654135338345861</c:v>
                </c:pt>
                <c:pt idx="62">
                  <c:v>0.62907268170426067</c:v>
                </c:pt>
                <c:pt idx="63">
                  <c:v>0.65914786967418548</c:v>
                </c:pt>
                <c:pt idx="64">
                  <c:v>0.7042606516290727</c:v>
                </c:pt>
                <c:pt idx="65">
                  <c:v>0.74686716791979946</c:v>
                </c:pt>
                <c:pt idx="66">
                  <c:v>0.77944862155388472</c:v>
                </c:pt>
                <c:pt idx="67">
                  <c:v>0.81704260651629068</c:v>
                </c:pt>
                <c:pt idx="68">
                  <c:v>0.88471177944862156</c:v>
                </c:pt>
                <c:pt idx="69">
                  <c:v>0.91228070175438591</c:v>
                </c:pt>
                <c:pt idx="70">
                  <c:v>0.93734335839598992</c:v>
                </c:pt>
                <c:pt idx="71">
                  <c:v>0.94486215538847118</c:v>
                </c:pt>
                <c:pt idx="72">
                  <c:v>0.96491228070175439</c:v>
                </c:pt>
                <c:pt idx="73">
                  <c:v>0.97493734335839599</c:v>
                </c:pt>
                <c:pt idx="74">
                  <c:v>0.97994987468671679</c:v>
                </c:pt>
                <c:pt idx="75">
                  <c:v>0.98496240601503759</c:v>
                </c:pt>
                <c:pt idx="76">
                  <c:v>0.9899749373433584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0.9949874686716792</c:v>
                </c:pt>
                <c:pt idx="87">
                  <c:v>0.9949874686716792</c:v>
                </c:pt>
                <c:pt idx="88">
                  <c:v>0.9949874686716792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0.9949874686716792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09888"/>
        <c:axId val="51112192"/>
      </c:scatterChart>
      <c:valAx>
        <c:axId val="51109888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1112192"/>
        <c:crossesAt val="-12"/>
        <c:crossBetween val="midCat"/>
        <c:majorUnit val="2"/>
      </c:valAx>
      <c:valAx>
        <c:axId val="51112192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1109888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34776603949565"/>
          <c:y val="0.14525609063757333"/>
          <c:w val="0.74600637334911724"/>
          <c:h val="0.68532838589446021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real1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return!$N$22:$N$420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return!$P$22:$P$420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5.0125313283208017E-3</c:v>
                </c:pt>
                <c:pt idx="21">
                  <c:v>1.2531328320802004E-2</c:v>
                </c:pt>
                <c:pt idx="22">
                  <c:v>1.2531328320802004E-2</c:v>
                </c:pt>
                <c:pt idx="23">
                  <c:v>1.5037593984962405E-2</c:v>
                </c:pt>
                <c:pt idx="24">
                  <c:v>2.0050125313283207E-2</c:v>
                </c:pt>
                <c:pt idx="25">
                  <c:v>2.2556390977443608E-2</c:v>
                </c:pt>
                <c:pt idx="26">
                  <c:v>2.5062656641604009E-2</c:v>
                </c:pt>
                <c:pt idx="27">
                  <c:v>2.7568922305764409E-2</c:v>
                </c:pt>
                <c:pt idx="28">
                  <c:v>3.2581453634085211E-2</c:v>
                </c:pt>
                <c:pt idx="29">
                  <c:v>3.2581453634085211E-2</c:v>
                </c:pt>
                <c:pt idx="30">
                  <c:v>3.7593984962406013E-2</c:v>
                </c:pt>
                <c:pt idx="31">
                  <c:v>4.2606516290726815E-2</c:v>
                </c:pt>
                <c:pt idx="32">
                  <c:v>4.7619047619047616E-2</c:v>
                </c:pt>
                <c:pt idx="33">
                  <c:v>4.7619047619047616E-2</c:v>
                </c:pt>
                <c:pt idx="34">
                  <c:v>5.2631578947368418E-2</c:v>
                </c:pt>
                <c:pt idx="35">
                  <c:v>6.0150375939849621E-2</c:v>
                </c:pt>
                <c:pt idx="36">
                  <c:v>6.5162907268170422E-2</c:v>
                </c:pt>
                <c:pt idx="37">
                  <c:v>7.2681704260651625E-2</c:v>
                </c:pt>
                <c:pt idx="38">
                  <c:v>7.5187969924812026E-2</c:v>
                </c:pt>
                <c:pt idx="39">
                  <c:v>8.5213032581453629E-2</c:v>
                </c:pt>
                <c:pt idx="40">
                  <c:v>9.5238095238095233E-2</c:v>
                </c:pt>
                <c:pt idx="41">
                  <c:v>0.10526315789473684</c:v>
                </c:pt>
                <c:pt idx="42">
                  <c:v>0.11528822055137844</c:v>
                </c:pt>
                <c:pt idx="43">
                  <c:v>0.13032581453634084</c:v>
                </c:pt>
                <c:pt idx="44">
                  <c:v>0.14536340852130325</c:v>
                </c:pt>
                <c:pt idx="45">
                  <c:v>0.15538847117794485</c:v>
                </c:pt>
                <c:pt idx="46">
                  <c:v>0.16290726817042606</c:v>
                </c:pt>
                <c:pt idx="47">
                  <c:v>0.17543859649122806</c:v>
                </c:pt>
                <c:pt idx="48">
                  <c:v>0.18546365914786966</c:v>
                </c:pt>
                <c:pt idx="49">
                  <c:v>0.19548872180451127</c:v>
                </c:pt>
                <c:pt idx="50">
                  <c:v>0.21303258145363407</c:v>
                </c:pt>
                <c:pt idx="51">
                  <c:v>0.24561403508771928</c:v>
                </c:pt>
                <c:pt idx="52">
                  <c:v>0.26566416040100249</c:v>
                </c:pt>
                <c:pt idx="53">
                  <c:v>0.2832080200501253</c:v>
                </c:pt>
                <c:pt idx="54">
                  <c:v>0.2932330827067669</c:v>
                </c:pt>
                <c:pt idx="55">
                  <c:v>0.32080200501253131</c:v>
                </c:pt>
                <c:pt idx="56">
                  <c:v>0.37092731829573933</c:v>
                </c:pt>
                <c:pt idx="57">
                  <c:v>0.40852130325814534</c:v>
                </c:pt>
                <c:pt idx="58">
                  <c:v>0.44862155388471175</c:v>
                </c:pt>
                <c:pt idx="59">
                  <c:v>0.48370927318295737</c:v>
                </c:pt>
                <c:pt idx="60">
                  <c:v>0.55388471177944865</c:v>
                </c:pt>
                <c:pt idx="61">
                  <c:v>0.61654135338345861</c:v>
                </c:pt>
                <c:pt idx="62">
                  <c:v>0.62907268170426067</c:v>
                </c:pt>
                <c:pt idx="63">
                  <c:v>0.65914786967418548</c:v>
                </c:pt>
                <c:pt idx="64">
                  <c:v>0.7042606516290727</c:v>
                </c:pt>
                <c:pt idx="65">
                  <c:v>0.74686716791979946</c:v>
                </c:pt>
                <c:pt idx="66">
                  <c:v>0.77944862155388472</c:v>
                </c:pt>
                <c:pt idx="67">
                  <c:v>0.81704260651629068</c:v>
                </c:pt>
                <c:pt idx="68">
                  <c:v>0.88471177944862156</c:v>
                </c:pt>
                <c:pt idx="69">
                  <c:v>0.91228070175438591</c:v>
                </c:pt>
                <c:pt idx="70">
                  <c:v>0.93734335839598992</c:v>
                </c:pt>
                <c:pt idx="71">
                  <c:v>0.94486215538847118</c:v>
                </c:pt>
                <c:pt idx="72">
                  <c:v>0.96491228070175439</c:v>
                </c:pt>
                <c:pt idx="73">
                  <c:v>0.97493734335839599</c:v>
                </c:pt>
                <c:pt idx="74">
                  <c:v>0.97994987468671679</c:v>
                </c:pt>
                <c:pt idx="75">
                  <c:v>0.98496240601503759</c:v>
                </c:pt>
                <c:pt idx="76">
                  <c:v>0.9899749373433584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0.9949874686716792</c:v>
                </c:pt>
                <c:pt idx="87">
                  <c:v>0.9949874686716792</c:v>
                </c:pt>
                <c:pt idx="88">
                  <c:v>0.9949874686716792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0.9949874686716792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real2</c:v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4"/>
            <c:spPr>
              <a:noFill/>
              <a:ln w="6350"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return!$AC$22:$AC$420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return!$AE$22:$AE$420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2.5062656641604009E-3</c:v>
                </c:pt>
                <c:pt idx="21">
                  <c:v>2.5062656641604009E-3</c:v>
                </c:pt>
                <c:pt idx="22">
                  <c:v>5.0125313283208017E-3</c:v>
                </c:pt>
                <c:pt idx="23">
                  <c:v>1.2531328320802004E-2</c:v>
                </c:pt>
                <c:pt idx="24">
                  <c:v>1.7543859649122806E-2</c:v>
                </c:pt>
                <c:pt idx="25">
                  <c:v>2.2556390977443608E-2</c:v>
                </c:pt>
                <c:pt idx="26">
                  <c:v>3.007518796992481E-2</c:v>
                </c:pt>
                <c:pt idx="27">
                  <c:v>3.007518796992481E-2</c:v>
                </c:pt>
                <c:pt idx="28">
                  <c:v>3.007518796992481E-2</c:v>
                </c:pt>
                <c:pt idx="29">
                  <c:v>3.007518796992481E-2</c:v>
                </c:pt>
                <c:pt idx="30">
                  <c:v>3.007518796992481E-2</c:v>
                </c:pt>
                <c:pt idx="31">
                  <c:v>3.007518796992481E-2</c:v>
                </c:pt>
                <c:pt idx="32">
                  <c:v>3.2581453634085211E-2</c:v>
                </c:pt>
                <c:pt idx="33">
                  <c:v>3.5087719298245612E-2</c:v>
                </c:pt>
                <c:pt idx="34">
                  <c:v>4.0100250626566414E-2</c:v>
                </c:pt>
                <c:pt idx="35">
                  <c:v>5.0125313283208017E-2</c:v>
                </c:pt>
                <c:pt idx="36">
                  <c:v>6.5162907268170422E-2</c:v>
                </c:pt>
                <c:pt idx="37">
                  <c:v>6.7669172932330823E-2</c:v>
                </c:pt>
                <c:pt idx="38">
                  <c:v>8.0200501253132828E-2</c:v>
                </c:pt>
                <c:pt idx="39">
                  <c:v>8.0200501253132828E-2</c:v>
                </c:pt>
                <c:pt idx="40">
                  <c:v>9.0225563909774431E-2</c:v>
                </c:pt>
                <c:pt idx="41">
                  <c:v>0.10776942355889724</c:v>
                </c:pt>
                <c:pt idx="42">
                  <c:v>0.11528822055137844</c:v>
                </c:pt>
                <c:pt idx="43">
                  <c:v>0.13283208020050125</c:v>
                </c:pt>
                <c:pt idx="44">
                  <c:v>0.14786967418546365</c:v>
                </c:pt>
                <c:pt idx="45">
                  <c:v>0.16541353383458646</c:v>
                </c:pt>
                <c:pt idx="46">
                  <c:v>0.18295739348370926</c:v>
                </c:pt>
                <c:pt idx="47">
                  <c:v>0.18796992481203006</c:v>
                </c:pt>
                <c:pt idx="48">
                  <c:v>0.20551378446115287</c:v>
                </c:pt>
                <c:pt idx="49">
                  <c:v>0.22055137844611528</c:v>
                </c:pt>
                <c:pt idx="50">
                  <c:v>0.24060150375939848</c:v>
                </c:pt>
                <c:pt idx="51">
                  <c:v>0.27318295739348369</c:v>
                </c:pt>
                <c:pt idx="52">
                  <c:v>0.3007518796992481</c:v>
                </c:pt>
                <c:pt idx="53">
                  <c:v>0.31328320802005011</c:v>
                </c:pt>
                <c:pt idx="54">
                  <c:v>0.33333333333333331</c:v>
                </c:pt>
                <c:pt idx="55">
                  <c:v>0.38596491228070173</c:v>
                </c:pt>
                <c:pt idx="56">
                  <c:v>0.42355889724310775</c:v>
                </c:pt>
                <c:pt idx="57">
                  <c:v>0.45363408521303256</c:v>
                </c:pt>
                <c:pt idx="58">
                  <c:v>0.48370927318295737</c:v>
                </c:pt>
                <c:pt idx="59">
                  <c:v>0.52631578947368418</c:v>
                </c:pt>
                <c:pt idx="60">
                  <c:v>0.56140350877192979</c:v>
                </c:pt>
                <c:pt idx="61">
                  <c:v>0.57894736842105265</c:v>
                </c:pt>
                <c:pt idx="62">
                  <c:v>0.60902255639097747</c:v>
                </c:pt>
                <c:pt idx="63">
                  <c:v>0.63408521303258147</c:v>
                </c:pt>
                <c:pt idx="64">
                  <c:v>0.67669172932330823</c:v>
                </c:pt>
                <c:pt idx="65">
                  <c:v>0.73182957393483705</c:v>
                </c:pt>
                <c:pt idx="66">
                  <c:v>0.77192982456140347</c:v>
                </c:pt>
                <c:pt idx="67">
                  <c:v>0.81203007518796988</c:v>
                </c:pt>
                <c:pt idx="68">
                  <c:v>0.8671679197994987</c:v>
                </c:pt>
                <c:pt idx="69">
                  <c:v>0.89223057644110271</c:v>
                </c:pt>
                <c:pt idx="70">
                  <c:v>0.90476190476190477</c:v>
                </c:pt>
                <c:pt idx="71">
                  <c:v>0.91979949874686717</c:v>
                </c:pt>
                <c:pt idx="72">
                  <c:v>0.93984962406015038</c:v>
                </c:pt>
                <c:pt idx="73">
                  <c:v>0.95238095238095233</c:v>
                </c:pt>
                <c:pt idx="74">
                  <c:v>0.95739348370927313</c:v>
                </c:pt>
                <c:pt idx="75">
                  <c:v>0.96741854636591473</c:v>
                </c:pt>
                <c:pt idx="76">
                  <c:v>0.97243107769423553</c:v>
                </c:pt>
                <c:pt idx="77">
                  <c:v>0.97243107769423553</c:v>
                </c:pt>
                <c:pt idx="78">
                  <c:v>0.97243107769423553</c:v>
                </c:pt>
                <c:pt idx="79">
                  <c:v>0.97744360902255634</c:v>
                </c:pt>
                <c:pt idx="80">
                  <c:v>0.97744360902255634</c:v>
                </c:pt>
                <c:pt idx="81">
                  <c:v>0.97744360902255634</c:v>
                </c:pt>
                <c:pt idx="82">
                  <c:v>0.98245614035087714</c:v>
                </c:pt>
                <c:pt idx="83">
                  <c:v>0.98746867167919794</c:v>
                </c:pt>
                <c:pt idx="84">
                  <c:v>0.98746867167919794</c:v>
                </c:pt>
                <c:pt idx="85">
                  <c:v>0.98746867167919794</c:v>
                </c:pt>
                <c:pt idx="86">
                  <c:v>0.98746867167919794</c:v>
                </c:pt>
                <c:pt idx="87">
                  <c:v>0.98746867167919794</c:v>
                </c:pt>
                <c:pt idx="88">
                  <c:v>0.99248120300751874</c:v>
                </c:pt>
                <c:pt idx="89">
                  <c:v>0.99248120300751874</c:v>
                </c:pt>
                <c:pt idx="90">
                  <c:v>0.99248120300751874</c:v>
                </c:pt>
                <c:pt idx="91">
                  <c:v>0.99248120300751874</c:v>
                </c:pt>
                <c:pt idx="92">
                  <c:v>0.99248120300751874</c:v>
                </c:pt>
                <c:pt idx="93">
                  <c:v>0.99248120300751874</c:v>
                </c:pt>
                <c:pt idx="94">
                  <c:v>0.99248120300751874</c:v>
                </c:pt>
                <c:pt idx="95">
                  <c:v>0.99248120300751874</c:v>
                </c:pt>
                <c:pt idx="96">
                  <c:v>0.99248120300751874</c:v>
                </c:pt>
                <c:pt idx="97">
                  <c:v>0.9949874686716792</c:v>
                </c:pt>
                <c:pt idx="98">
                  <c:v>0.9949874686716792</c:v>
                </c:pt>
                <c:pt idx="99">
                  <c:v>0.9949874686716792</c:v>
                </c:pt>
                <c:pt idx="100">
                  <c:v>0.9949874686716792</c:v>
                </c:pt>
                <c:pt idx="101">
                  <c:v>0.9949874686716792</c:v>
                </c:pt>
                <c:pt idx="102">
                  <c:v>0.9949874686716792</c:v>
                </c:pt>
                <c:pt idx="103">
                  <c:v>0.9949874686716792</c:v>
                </c:pt>
                <c:pt idx="104">
                  <c:v>0.9949874686716792</c:v>
                </c:pt>
                <c:pt idx="105">
                  <c:v>0.9949874686716792</c:v>
                </c:pt>
                <c:pt idx="106">
                  <c:v>0.9949874686716792</c:v>
                </c:pt>
                <c:pt idx="107">
                  <c:v>0.9949874686716792</c:v>
                </c:pt>
                <c:pt idx="108">
                  <c:v>0.9949874686716792</c:v>
                </c:pt>
                <c:pt idx="109">
                  <c:v>0.9949874686716792</c:v>
                </c:pt>
                <c:pt idx="110">
                  <c:v>0.9949874686716792</c:v>
                </c:pt>
                <c:pt idx="111">
                  <c:v>0.9949874686716792</c:v>
                </c:pt>
                <c:pt idx="112">
                  <c:v>0.9949874686716792</c:v>
                </c:pt>
                <c:pt idx="113">
                  <c:v>0.9949874686716792</c:v>
                </c:pt>
                <c:pt idx="114">
                  <c:v>0.9949874686716792</c:v>
                </c:pt>
                <c:pt idx="115">
                  <c:v>0.9949874686716792</c:v>
                </c:pt>
                <c:pt idx="116">
                  <c:v>0.9949874686716792</c:v>
                </c:pt>
                <c:pt idx="117">
                  <c:v>0.9949874686716792</c:v>
                </c:pt>
                <c:pt idx="118">
                  <c:v>0.9949874686716792</c:v>
                </c:pt>
                <c:pt idx="119">
                  <c:v>0.9949874686716792</c:v>
                </c:pt>
                <c:pt idx="120">
                  <c:v>0.9949874686716792</c:v>
                </c:pt>
                <c:pt idx="121">
                  <c:v>0.9949874686716792</c:v>
                </c:pt>
                <c:pt idx="122">
                  <c:v>0.9949874686716792</c:v>
                </c:pt>
                <c:pt idx="123">
                  <c:v>0.9949874686716792</c:v>
                </c:pt>
                <c:pt idx="124">
                  <c:v>0.9949874686716792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real3</c:v>
          </c:tx>
          <c:spPr>
            <a:ln w="12700"/>
          </c:spPr>
          <c:xVal>
            <c:numRef>
              <c:f>return!$AK$22:$AK$420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return!$AM$22:$AM$420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2.5062656641604009E-3</c:v>
                </c:pt>
                <c:pt idx="19">
                  <c:v>2.5062656641604009E-3</c:v>
                </c:pt>
                <c:pt idx="20">
                  <c:v>5.0125313283208017E-3</c:v>
                </c:pt>
                <c:pt idx="21">
                  <c:v>5.0125313283208017E-3</c:v>
                </c:pt>
                <c:pt idx="22">
                  <c:v>5.0125313283208017E-3</c:v>
                </c:pt>
                <c:pt idx="23">
                  <c:v>1.0025062656641603E-2</c:v>
                </c:pt>
                <c:pt idx="24">
                  <c:v>1.0025062656641603E-2</c:v>
                </c:pt>
                <c:pt idx="25">
                  <c:v>1.0025062656641603E-2</c:v>
                </c:pt>
                <c:pt idx="26">
                  <c:v>1.2531328320802004E-2</c:v>
                </c:pt>
                <c:pt idx="27">
                  <c:v>1.5037593984962405E-2</c:v>
                </c:pt>
                <c:pt idx="28">
                  <c:v>1.5037593984962405E-2</c:v>
                </c:pt>
                <c:pt idx="29">
                  <c:v>1.7543859649122806E-2</c:v>
                </c:pt>
                <c:pt idx="30">
                  <c:v>1.7543859649122806E-2</c:v>
                </c:pt>
                <c:pt idx="31">
                  <c:v>2.5062656641604009E-2</c:v>
                </c:pt>
                <c:pt idx="32">
                  <c:v>3.2581453634085211E-2</c:v>
                </c:pt>
                <c:pt idx="33">
                  <c:v>3.7593984962406013E-2</c:v>
                </c:pt>
                <c:pt idx="34">
                  <c:v>4.2606516290726815E-2</c:v>
                </c:pt>
                <c:pt idx="35">
                  <c:v>5.2631578947368418E-2</c:v>
                </c:pt>
                <c:pt idx="36">
                  <c:v>5.764411027568922E-2</c:v>
                </c:pt>
                <c:pt idx="37">
                  <c:v>6.7669172932330823E-2</c:v>
                </c:pt>
                <c:pt idx="38">
                  <c:v>7.7694235588972427E-2</c:v>
                </c:pt>
                <c:pt idx="39">
                  <c:v>9.5238095238095233E-2</c:v>
                </c:pt>
                <c:pt idx="40">
                  <c:v>0.10526315789473684</c:v>
                </c:pt>
                <c:pt idx="41">
                  <c:v>0.10776942355889724</c:v>
                </c:pt>
                <c:pt idx="42">
                  <c:v>0.11528822055137844</c:v>
                </c:pt>
                <c:pt idx="43">
                  <c:v>0.13283208020050125</c:v>
                </c:pt>
                <c:pt idx="44">
                  <c:v>0.14786967418546365</c:v>
                </c:pt>
                <c:pt idx="45">
                  <c:v>0.16791979949874686</c:v>
                </c:pt>
                <c:pt idx="46">
                  <c:v>0.18796992481203006</c:v>
                </c:pt>
                <c:pt idx="47">
                  <c:v>0.19799498746867167</c:v>
                </c:pt>
                <c:pt idx="48">
                  <c:v>0.22055137844611528</c:v>
                </c:pt>
                <c:pt idx="49">
                  <c:v>0.23558897243107768</c:v>
                </c:pt>
                <c:pt idx="50">
                  <c:v>0.24310776942355888</c:v>
                </c:pt>
                <c:pt idx="51">
                  <c:v>0.27318295739348369</c:v>
                </c:pt>
                <c:pt idx="52">
                  <c:v>0.3032581453634085</c:v>
                </c:pt>
                <c:pt idx="53">
                  <c:v>0.31578947368421051</c:v>
                </c:pt>
                <c:pt idx="54">
                  <c:v>0.33333333333333331</c:v>
                </c:pt>
                <c:pt idx="55">
                  <c:v>0.36090225563909772</c:v>
                </c:pt>
                <c:pt idx="56">
                  <c:v>0.37343358395989973</c:v>
                </c:pt>
                <c:pt idx="57">
                  <c:v>0.43107769423558895</c:v>
                </c:pt>
                <c:pt idx="58">
                  <c:v>0.47368421052631576</c:v>
                </c:pt>
                <c:pt idx="59">
                  <c:v>0.51378446115288223</c:v>
                </c:pt>
                <c:pt idx="60">
                  <c:v>0.5714285714285714</c:v>
                </c:pt>
                <c:pt idx="61">
                  <c:v>0.58897243107769426</c:v>
                </c:pt>
                <c:pt idx="62">
                  <c:v>0.64411027568922308</c:v>
                </c:pt>
                <c:pt idx="63">
                  <c:v>0.67167919799498743</c:v>
                </c:pt>
                <c:pt idx="64">
                  <c:v>0.68922305764411029</c:v>
                </c:pt>
                <c:pt idx="65">
                  <c:v>0.71177944862155385</c:v>
                </c:pt>
                <c:pt idx="66">
                  <c:v>0.75438596491228072</c:v>
                </c:pt>
                <c:pt idx="67">
                  <c:v>0.78195488721804507</c:v>
                </c:pt>
                <c:pt idx="68">
                  <c:v>0.81203007518796988</c:v>
                </c:pt>
                <c:pt idx="69">
                  <c:v>0.83709273182957389</c:v>
                </c:pt>
                <c:pt idx="70">
                  <c:v>0.8721804511278195</c:v>
                </c:pt>
                <c:pt idx="71">
                  <c:v>0.89223057644110271</c:v>
                </c:pt>
                <c:pt idx="72">
                  <c:v>0.90726817042606511</c:v>
                </c:pt>
                <c:pt idx="73">
                  <c:v>0.91729323308270672</c:v>
                </c:pt>
                <c:pt idx="74">
                  <c:v>0.92230576441102752</c:v>
                </c:pt>
                <c:pt idx="75">
                  <c:v>0.93233082706766912</c:v>
                </c:pt>
                <c:pt idx="76">
                  <c:v>0.93734335839598992</c:v>
                </c:pt>
                <c:pt idx="77">
                  <c:v>0.93984962406015038</c:v>
                </c:pt>
                <c:pt idx="78">
                  <c:v>0.94235588972431072</c:v>
                </c:pt>
                <c:pt idx="79">
                  <c:v>0.95989974937343359</c:v>
                </c:pt>
                <c:pt idx="80">
                  <c:v>0.96992481203007519</c:v>
                </c:pt>
                <c:pt idx="81">
                  <c:v>0.96992481203007519</c:v>
                </c:pt>
                <c:pt idx="82">
                  <c:v>0.96992481203007519</c:v>
                </c:pt>
                <c:pt idx="83">
                  <c:v>0.97493734335839599</c:v>
                </c:pt>
                <c:pt idx="84">
                  <c:v>0.98496240601503759</c:v>
                </c:pt>
                <c:pt idx="85">
                  <c:v>0.98496240601503759</c:v>
                </c:pt>
                <c:pt idx="86">
                  <c:v>0.98496240601503759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4"/>
          <c:order val="4"/>
          <c:tx>
            <c:v>real4</c:v>
          </c:tx>
          <c:spPr>
            <a:ln w="12700">
              <a:solidFill>
                <a:schemeClr val="tx2">
                  <a:lumMod val="50000"/>
                </a:schemeClr>
              </a:solidFill>
            </a:ln>
          </c:spPr>
          <c:marker>
            <c:symbol val="star"/>
            <c:size val="4"/>
          </c:marker>
          <c:xVal>
            <c:numRef>
              <c:f>return!$AS$22:$AS$420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return!$AU$22:$AU$420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2.5062656641604009E-3</c:v>
                </c:pt>
                <c:pt idx="16">
                  <c:v>1.0025062656641603E-2</c:v>
                </c:pt>
                <c:pt idx="17">
                  <c:v>1.0025062656641603E-2</c:v>
                </c:pt>
                <c:pt idx="18">
                  <c:v>1.0025062656641603E-2</c:v>
                </c:pt>
                <c:pt idx="19">
                  <c:v>1.0025062656641603E-2</c:v>
                </c:pt>
                <c:pt idx="20">
                  <c:v>1.0025062656641603E-2</c:v>
                </c:pt>
                <c:pt idx="21">
                  <c:v>1.2531328320802004E-2</c:v>
                </c:pt>
                <c:pt idx="22">
                  <c:v>2.0050125313283207E-2</c:v>
                </c:pt>
                <c:pt idx="23">
                  <c:v>2.0050125313283207E-2</c:v>
                </c:pt>
                <c:pt idx="24">
                  <c:v>2.7568922305764409E-2</c:v>
                </c:pt>
                <c:pt idx="25">
                  <c:v>2.7568922305764409E-2</c:v>
                </c:pt>
                <c:pt idx="26">
                  <c:v>2.7568922305764409E-2</c:v>
                </c:pt>
                <c:pt idx="27">
                  <c:v>2.7568922305764409E-2</c:v>
                </c:pt>
                <c:pt idx="28">
                  <c:v>2.7568922305764409E-2</c:v>
                </c:pt>
                <c:pt idx="29">
                  <c:v>2.7568922305764409E-2</c:v>
                </c:pt>
                <c:pt idx="30">
                  <c:v>2.7568922305764409E-2</c:v>
                </c:pt>
                <c:pt idx="31">
                  <c:v>2.7568922305764409E-2</c:v>
                </c:pt>
                <c:pt idx="32">
                  <c:v>3.2581453634085211E-2</c:v>
                </c:pt>
                <c:pt idx="33">
                  <c:v>3.2581453634085211E-2</c:v>
                </c:pt>
                <c:pt idx="34">
                  <c:v>4.0100250626566414E-2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6.0150375939849621E-2</c:v>
                </c:pt>
                <c:pt idx="38">
                  <c:v>7.5187969924812026E-2</c:v>
                </c:pt>
                <c:pt idx="39">
                  <c:v>8.2706766917293228E-2</c:v>
                </c:pt>
                <c:pt idx="40">
                  <c:v>9.5238095238095233E-2</c:v>
                </c:pt>
                <c:pt idx="41">
                  <c:v>9.7744360902255634E-2</c:v>
                </c:pt>
                <c:pt idx="42">
                  <c:v>0.12531328320802004</c:v>
                </c:pt>
                <c:pt idx="43">
                  <c:v>0.13784461152882205</c:v>
                </c:pt>
                <c:pt idx="44">
                  <c:v>0.15538847117794485</c:v>
                </c:pt>
                <c:pt idx="45">
                  <c:v>0.17042606516290726</c:v>
                </c:pt>
                <c:pt idx="46">
                  <c:v>0.19298245614035087</c:v>
                </c:pt>
                <c:pt idx="47">
                  <c:v>0.22055137844611528</c:v>
                </c:pt>
                <c:pt idx="48">
                  <c:v>0.23809523809523808</c:v>
                </c:pt>
                <c:pt idx="49">
                  <c:v>0.25313283208020049</c:v>
                </c:pt>
                <c:pt idx="50">
                  <c:v>0.26817042606516289</c:v>
                </c:pt>
                <c:pt idx="51">
                  <c:v>0.2932330827067669</c:v>
                </c:pt>
                <c:pt idx="52">
                  <c:v>0.31077694235588971</c:v>
                </c:pt>
                <c:pt idx="53">
                  <c:v>0.33333333333333331</c:v>
                </c:pt>
                <c:pt idx="54">
                  <c:v>0.35338345864661652</c:v>
                </c:pt>
                <c:pt idx="55">
                  <c:v>0.37343358395989973</c:v>
                </c:pt>
                <c:pt idx="56">
                  <c:v>0.40601503759398494</c:v>
                </c:pt>
                <c:pt idx="57">
                  <c:v>0.42606516290726815</c:v>
                </c:pt>
                <c:pt idx="58">
                  <c:v>0.44862155388471175</c:v>
                </c:pt>
                <c:pt idx="59">
                  <c:v>0.49373433583959897</c:v>
                </c:pt>
                <c:pt idx="60">
                  <c:v>0.52380952380952384</c:v>
                </c:pt>
                <c:pt idx="61">
                  <c:v>0.5764411027568922</c:v>
                </c:pt>
                <c:pt idx="62">
                  <c:v>0.58897243107769426</c:v>
                </c:pt>
                <c:pt idx="63">
                  <c:v>0.62406015037593987</c:v>
                </c:pt>
                <c:pt idx="64">
                  <c:v>0.64912280701754388</c:v>
                </c:pt>
                <c:pt idx="65">
                  <c:v>0.66666666666666663</c:v>
                </c:pt>
                <c:pt idx="66">
                  <c:v>0.7092731829573935</c:v>
                </c:pt>
                <c:pt idx="67">
                  <c:v>0.75939849624060152</c:v>
                </c:pt>
                <c:pt idx="68">
                  <c:v>0.79197994987468667</c:v>
                </c:pt>
                <c:pt idx="69">
                  <c:v>0.80451127819548873</c:v>
                </c:pt>
                <c:pt idx="70">
                  <c:v>0.84962406015037595</c:v>
                </c:pt>
                <c:pt idx="71">
                  <c:v>0.90225563909774431</c:v>
                </c:pt>
                <c:pt idx="72">
                  <c:v>0.92230576441102752</c:v>
                </c:pt>
                <c:pt idx="73">
                  <c:v>0.94987468671679198</c:v>
                </c:pt>
                <c:pt idx="74">
                  <c:v>0.95739348370927313</c:v>
                </c:pt>
                <c:pt idx="75">
                  <c:v>0.97744360902255634</c:v>
                </c:pt>
                <c:pt idx="76">
                  <c:v>0.98245614035087714</c:v>
                </c:pt>
                <c:pt idx="77">
                  <c:v>0.9949874686716792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5"/>
          <c:order val="5"/>
          <c:tx>
            <c:v>real5</c:v>
          </c:tx>
          <c:spPr>
            <a:ln w="12700"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square"/>
            <c:size val="4"/>
            <c:spPr>
              <a:noFill/>
            </c:spPr>
          </c:marker>
          <c:xVal>
            <c:numRef>
              <c:f>return!$BA$22:$BA$420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return!$BC$22:$BC$420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5.0125313283208017E-3</c:v>
                </c:pt>
                <c:pt idx="15">
                  <c:v>5.0125313283208017E-3</c:v>
                </c:pt>
                <c:pt idx="16">
                  <c:v>5.0125313283208017E-3</c:v>
                </c:pt>
                <c:pt idx="17">
                  <c:v>5.0125313283208017E-3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1.0025062656641603E-2</c:v>
                </c:pt>
                <c:pt idx="21">
                  <c:v>1.0025062656641603E-2</c:v>
                </c:pt>
                <c:pt idx="22">
                  <c:v>1.0025062656641603E-2</c:v>
                </c:pt>
                <c:pt idx="23">
                  <c:v>1.0025062656641603E-2</c:v>
                </c:pt>
                <c:pt idx="24">
                  <c:v>1.2531328320802004E-2</c:v>
                </c:pt>
                <c:pt idx="25">
                  <c:v>1.7543859649122806E-2</c:v>
                </c:pt>
                <c:pt idx="26">
                  <c:v>1.7543859649122806E-2</c:v>
                </c:pt>
                <c:pt idx="27">
                  <c:v>1.7543859649122806E-2</c:v>
                </c:pt>
                <c:pt idx="28">
                  <c:v>2.7568922305764409E-2</c:v>
                </c:pt>
                <c:pt idx="29">
                  <c:v>2.7568922305764409E-2</c:v>
                </c:pt>
                <c:pt idx="30">
                  <c:v>2.7568922305764409E-2</c:v>
                </c:pt>
                <c:pt idx="31">
                  <c:v>2.7568922305764409E-2</c:v>
                </c:pt>
                <c:pt idx="32">
                  <c:v>3.2581453634085211E-2</c:v>
                </c:pt>
                <c:pt idx="33">
                  <c:v>3.5087719298245612E-2</c:v>
                </c:pt>
                <c:pt idx="34">
                  <c:v>3.7593984962406013E-2</c:v>
                </c:pt>
                <c:pt idx="35">
                  <c:v>4.7619047619047616E-2</c:v>
                </c:pt>
                <c:pt idx="36">
                  <c:v>5.0125313283208017E-2</c:v>
                </c:pt>
                <c:pt idx="37">
                  <c:v>6.7669172932330823E-2</c:v>
                </c:pt>
                <c:pt idx="38">
                  <c:v>8.2706766917293228E-2</c:v>
                </c:pt>
                <c:pt idx="39">
                  <c:v>9.0225563909774431E-2</c:v>
                </c:pt>
                <c:pt idx="40">
                  <c:v>0.11278195488721804</c:v>
                </c:pt>
                <c:pt idx="41">
                  <c:v>0.12280701754385964</c:v>
                </c:pt>
                <c:pt idx="42">
                  <c:v>0.13533834586466165</c:v>
                </c:pt>
                <c:pt idx="43">
                  <c:v>0.15037593984962405</c:v>
                </c:pt>
                <c:pt idx="44">
                  <c:v>0.16541353383458646</c:v>
                </c:pt>
                <c:pt idx="45">
                  <c:v>0.17042606516290726</c:v>
                </c:pt>
                <c:pt idx="46">
                  <c:v>0.18045112781954886</c:v>
                </c:pt>
                <c:pt idx="47">
                  <c:v>0.19548872180451127</c:v>
                </c:pt>
                <c:pt idx="48">
                  <c:v>0.22556390977443608</c:v>
                </c:pt>
                <c:pt idx="49">
                  <c:v>0.23558897243107768</c:v>
                </c:pt>
                <c:pt idx="50">
                  <c:v>0.25814536340852129</c:v>
                </c:pt>
                <c:pt idx="51">
                  <c:v>0.27318295739348369</c:v>
                </c:pt>
                <c:pt idx="52">
                  <c:v>0.31578947368421051</c:v>
                </c:pt>
                <c:pt idx="53">
                  <c:v>0.33082706766917291</c:v>
                </c:pt>
                <c:pt idx="54">
                  <c:v>0.35338345864661652</c:v>
                </c:pt>
                <c:pt idx="55">
                  <c:v>0.38095238095238093</c:v>
                </c:pt>
                <c:pt idx="56">
                  <c:v>0.40852130325814534</c:v>
                </c:pt>
                <c:pt idx="57">
                  <c:v>0.45112781954887216</c:v>
                </c:pt>
                <c:pt idx="58">
                  <c:v>0.48872180451127817</c:v>
                </c:pt>
                <c:pt idx="59">
                  <c:v>0.52130325814536338</c:v>
                </c:pt>
                <c:pt idx="60">
                  <c:v>0.56140350877192979</c:v>
                </c:pt>
                <c:pt idx="61">
                  <c:v>0.57894736842105265</c:v>
                </c:pt>
                <c:pt idx="62">
                  <c:v>0.61152882205513781</c:v>
                </c:pt>
                <c:pt idx="63">
                  <c:v>0.64912280701754388</c:v>
                </c:pt>
                <c:pt idx="64">
                  <c:v>0.68170426065162903</c:v>
                </c:pt>
                <c:pt idx="65">
                  <c:v>0.71679197994987465</c:v>
                </c:pt>
                <c:pt idx="66">
                  <c:v>0.74686716791979946</c:v>
                </c:pt>
                <c:pt idx="67">
                  <c:v>0.78696741854636587</c:v>
                </c:pt>
                <c:pt idx="68">
                  <c:v>0.82205513784461148</c:v>
                </c:pt>
                <c:pt idx="69">
                  <c:v>0.84461152882205515</c:v>
                </c:pt>
                <c:pt idx="70">
                  <c:v>0.8671679197994987</c:v>
                </c:pt>
                <c:pt idx="71">
                  <c:v>0.87969924812030076</c:v>
                </c:pt>
                <c:pt idx="72">
                  <c:v>0.90225563909774431</c:v>
                </c:pt>
                <c:pt idx="73">
                  <c:v>0.90977443609022557</c:v>
                </c:pt>
                <c:pt idx="74">
                  <c:v>0.91979949874686717</c:v>
                </c:pt>
                <c:pt idx="75">
                  <c:v>0.93984962406015038</c:v>
                </c:pt>
                <c:pt idx="76">
                  <c:v>0.93984962406015038</c:v>
                </c:pt>
                <c:pt idx="77">
                  <c:v>0.94987468671679198</c:v>
                </c:pt>
                <c:pt idx="78">
                  <c:v>0.95488721804511278</c:v>
                </c:pt>
                <c:pt idx="79">
                  <c:v>0.95488721804511278</c:v>
                </c:pt>
                <c:pt idx="80">
                  <c:v>0.95989974937343359</c:v>
                </c:pt>
                <c:pt idx="81">
                  <c:v>0.96741854636591473</c:v>
                </c:pt>
                <c:pt idx="82">
                  <c:v>0.97243107769423553</c:v>
                </c:pt>
                <c:pt idx="83">
                  <c:v>0.97243107769423553</c:v>
                </c:pt>
                <c:pt idx="84">
                  <c:v>0.97243107769423553</c:v>
                </c:pt>
                <c:pt idx="85">
                  <c:v>0.97243107769423553</c:v>
                </c:pt>
                <c:pt idx="86">
                  <c:v>0.97243107769423553</c:v>
                </c:pt>
                <c:pt idx="87">
                  <c:v>0.97243107769423553</c:v>
                </c:pt>
                <c:pt idx="88">
                  <c:v>0.97243107769423553</c:v>
                </c:pt>
                <c:pt idx="89">
                  <c:v>0.97243107769423553</c:v>
                </c:pt>
                <c:pt idx="90">
                  <c:v>0.97744360902255634</c:v>
                </c:pt>
                <c:pt idx="91">
                  <c:v>0.97744360902255634</c:v>
                </c:pt>
                <c:pt idx="92">
                  <c:v>0.97744360902255634</c:v>
                </c:pt>
                <c:pt idx="93">
                  <c:v>0.97744360902255634</c:v>
                </c:pt>
                <c:pt idx="94">
                  <c:v>0.97994987468671679</c:v>
                </c:pt>
                <c:pt idx="95">
                  <c:v>0.97994987468671679</c:v>
                </c:pt>
                <c:pt idx="96">
                  <c:v>0.97994987468671679</c:v>
                </c:pt>
                <c:pt idx="97">
                  <c:v>0.98496240601503759</c:v>
                </c:pt>
                <c:pt idx="98">
                  <c:v>0.98496240601503759</c:v>
                </c:pt>
                <c:pt idx="99">
                  <c:v>0.98496240601503759</c:v>
                </c:pt>
                <c:pt idx="100">
                  <c:v>0.98496240601503759</c:v>
                </c:pt>
                <c:pt idx="101">
                  <c:v>0.98496240601503759</c:v>
                </c:pt>
                <c:pt idx="102">
                  <c:v>0.98496240601503759</c:v>
                </c:pt>
                <c:pt idx="103">
                  <c:v>0.98496240601503759</c:v>
                </c:pt>
                <c:pt idx="104">
                  <c:v>0.98496240601503759</c:v>
                </c:pt>
                <c:pt idx="105">
                  <c:v>0.9899749373433584</c:v>
                </c:pt>
                <c:pt idx="106">
                  <c:v>0.9899749373433584</c:v>
                </c:pt>
                <c:pt idx="107">
                  <c:v>0.9899749373433584</c:v>
                </c:pt>
                <c:pt idx="108">
                  <c:v>0.9899749373433584</c:v>
                </c:pt>
                <c:pt idx="109">
                  <c:v>0.9899749373433584</c:v>
                </c:pt>
                <c:pt idx="110">
                  <c:v>0.9899749373433584</c:v>
                </c:pt>
                <c:pt idx="111">
                  <c:v>0.9899749373433584</c:v>
                </c:pt>
                <c:pt idx="112">
                  <c:v>0.9949874686716792</c:v>
                </c:pt>
                <c:pt idx="113">
                  <c:v>0.9949874686716792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26720"/>
        <c:axId val="53084928"/>
      </c:scatterChart>
      <c:valAx>
        <c:axId val="52926720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</a:t>
                </a:r>
                <a:r>
                  <a:rPr lang="en-US" altLang="ja-JP" baseline="0"/>
                  <a:t>μ</a:t>
                </a:r>
                <a:r>
                  <a:rPr lang="en-US" baseline="0"/>
                  <a:t>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084928"/>
        <c:crossesAt val="-12"/>
        <c:crossBetween val="midCat"/>
        <c:majorUnit val="2"/>
      </c:valAx>
      <c:valAx>
        <c:axId val="53084928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926720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19743057174800757"/>
          <c:y val="0.15200454175203046"/>
          <c:w val="0.35797415983594305"/>
          <c:h val="0.270382840146353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1"/>
          <c:order val="0"/>
          <c:tx>
            <c:v>case1</c:v>
          </c:tx>
          <c:spPr>
            <a:ln w="12700"/>
          </c:spPr>
          <c:marker>
            <c:symbol val="none"/>
          </c:marker>
          <c:xVal>
            <c:numRef>
              <c:f>'Result (Al-Ti) 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 '!$B$22:$B$421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ser>
          <c:idx val="0"/>
          <c:order val="1"/>
          <c:tx>
            <c:v>case2</c:v>
          </c:tx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'Result (Al-Ti) 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 '!$Z$22:$Z$421</c:f>
              <c:numCache>
                <c:formatCode>General</c:formatCode>
                <c:ptCount val="400"/>
                <c:pt idx="0">
                  <c:v>-1.425909999984043</c:v>
                </c:pt>
                <c:pt idx="1">
                  <c:v>-0.1079099999863331</c:v>
                </c:pt>
                <c:pt idx="2">
                  <c:v>-0.15890999998546818</c:v>
                </c:pt>
                <c:pt idx="3">
                  <c:v>-2.0949099999860721</c:v>
                </c:pt>
                <c:pt idx="4">
                  <c:v>3.7310900000164793</c:v>
                </c:pt>
                <c:pt idx="5">
                  <c:v>1.1290900000169302</c:v>
                </c:pt>
                <c:pt idx="6">
                  <c:v>-0.85890999998383677</c:v>
                </c:pt>
                <c:pt idx="7">
                  <c:v>0.28409000001516915</c:v>
                </c:pt>
                <c:pt idx="8">
                  <c:v>0.20209000001614186</c:v>
                </c:pt>
                <c:pt idx="9">
                  <c:v>-0.30890999998334223</c:v>
                </c:pt>
                <c:pt idx="10">
                  <c:v>-0.20390999998554094</c:v>
                </c:pt>
                <c:pt idx="11">
                  <c:v>0.46909000001704726</c:v>
                </c:pt>
                <c:pt idx="12">
                  <c:v>0.97609000001597224</c:v>
                </c:pt>
                <c:pt idx="13">
                  <c:v>0.46009000001490108</c:v>
                </c:pt>
                <c:pt idx="14">
                  <c:v>-0.86490999998289908</c:v>
                </c:pt>
                <c:pt idx="15">
                  <c:v>4.2090000015093665E-2</c:v>
                </c:pt>
                <c:pt idx="16">
                  <c:v>-0.63790999998403208</c:v>
                </c:pt>
                <c:pt idx="17">
                  <c:v>-0.22390999998478378</c:v>
                </c:pt>
                <c:pt idx="18">
                  <c:v>-3.0909999985340164E-2</c:v>
                </c:pt>
                <c:pt idx="19">
                  <c:v>-0.10590999998427719</c:v>
                </c:pt>
                <c:pt idx="20">
                  <c:v>-1.2129099999853565</c:v>
                </c:pt>
                <c:pt idx="21">
                  <c:v>-1.9909999984690785E-2</c:v>
                </c:pt>
                <c:pt idx="22">
                  <c:v>0.42909000001500885</c:v>
                </c:pt>
                <c:pt idx="23">
                  <c:v>-0.98790999998499274</c:v>
                </c:pt>
                <c:pt idx="24">
                  <c:v>-1.0299099999855343</c:v>
                </c:pt>
                <c:pt idx="25">
                  <c:v>-0.86490999998289908</c:v>
                </c:pt>
                <c:pt idx="26">
                  <c:v>-0.88490999998569464</c:v>
                </c:pt>
                <c:pt idx="27">
                  <c:v>0.29409000001479058</c:v>
                </c:pt>
                <c:pt idx="28">
                  <c:v>0.76509000001578897</c:v>
                </c:pt>
                <c:pt idx="29">
                  <c:v>-0.36890999998462348</c:v>
                </c:pt>
                <c:pt idx="30">
                  <c:v>-0.27490999998391885</c:v>
                </c:pt>
                <c:pt idx="31">
                  <c:v>0.15109000001700679</c:v>
                </c:pt>
                <c:pt idx="32">
                  <c:v>0.28509000001619711</c:v>
                </c:pt>
                <c:pt idx="33">
                  <c:v>-3.9709099999853947</c:v>
                </c:pt>
                <c:pt idx="34">
                  <c:v>-2.398909999985932</c:v>
                </c:pt>
                <c:pt idx="35">
                  <c:v>-0.99890999998564212</c:v>
                </c:pt>
                <c:pt idx="36">
                  <c:v>-0.662909999984862</c:v>
                </c:pt>
                <c:pt idx="37">
                  <c:v>-0.51390999998446318</c:v>
                </c:pt>
                <c:pt idx="38">
                  <c:v>1.6170900000140875</c:v>
                </c:pt>
                <c:pt idx="39">
                  <c:v>0.89609000001544814</c:v>
                </c:pt>
                <c:pt idx="40">
                  <c:v>-6.8909999985322656E-2</c:v>
                </c:pt>
                <c:pt idx="41">
                  <c:v>0.61409000001688696</c:v>
                </c:pt>
                <c:pt idx="42">
                  <c:v>2.4140900000162446</c:v>
                </c:pt>
                <c:pt idx="43">
                  <c:v>2.2020900000150334</c:v>
                </c:pt>
                <c:pt idx="44">
                  <c:v>2.6640900000138856</c:v>
                </c:pt>
                <c:pt idx="45">
                  <c:v>0.46909000001704726</c:v>
                </c:pt>
                <c:pt idx="46">
                  <c:v>-4.5909999982995942E-2</c:v>
                </c:pt>
                <c:pt idx="47">
                  <c:v>0.57509000001587651</c:v>
                </c:pt>
                <c:pt idx="48">
                  <c:v>0.70909000001506683</c:v>
                </c:pt>
                <c:pt idx="49">
                  <c:v>1.5890900000137265</c:v>
                </c:pt>
                <c:pt idx="50">
                  <c:v>0.21409000001426648</c:v>
                </c:pt>
                <c:pt idx="51">
                  <c:v>1.9450900000137494</c:v>
                </c:pt>
                <c:pt idx="52">
                  <c:v>1.6300900000167928</c:v>
                </c:pt>
                <c:pt idx="53">
                  <c:v>1.9770900000146696</c:v>
                </c:pt>
                <c:pt idx="54">
                  <c:v>0.68909000001582399</c:v>
                </c:pt>
                <c:pt idx="55">
                  <c:v>0.4070900000137101</c:v>
                </c:pt>
                <c:pt idx="56">
                  <c:v>-0.32490999998557868</c:v>
                </c:pt>
                <c:pt idx="57">
                  <c:v>0.82209000001398636</c:v>
                </c:pt>
                <c:pt idx="58">
                  <c:v>2.2040900000170893</c:v>
                </c:pt>
                <c:pt idx="59">
                  <c:v>2.2690900000164049</c:v>
                </c:pt>
                <c:pt idx="60">
                  <c:v>0.7750900000154104</c:v>
                </c:pt>
                <c:pt idx="61">
                  <c:v>1.4100900000144634</c:v>
                </c:pt>
                <c:pt idx="62">
                  <c:v>1.784090000015226</c:v>
                </c:pt>
                <c:pt idx="63">
                  <c:v>2.3110900000169465</c:v>
                </c:pt>
                <c:pt idx="64">
                  <c:v>1.3350900000155264</c:v>
                </c:pt>
                <c:pt idx="65">
                  <c:v>4.5520900000148856</c:v>
                </c:pt>
                <c:pt idx="66">
                  <c:v>0.32009000001664845</c:v>
                </c:pt>
                <c:pt idx="67">
                  <c:v>-0.89890999998587517</c:v>
                </c:pt>
                <c:pt idx="68">
                  <c:v>2.2300900000153945</c:v>
                </c:pt>
                <c:pt idx="69">
                  <c:v>2.1340900000161867</c:v>
                </c:pt>
                <c:pt idx="70">
                  <c:v>1.4010900000158699</c:v>
                </c:pt>
                <c:pt idx="71">
                  <c:v>0.68109000001470577</c:v>
                </c:pt>
                <c:pt idx="72">
                  <c:v>0.85409000001490654</c:v>
                </c:pt>
                <c:pt idx="73">
                  <c:v>-2.3209099999839111</c:v>
                </c:pt>
                <c:pt idx="74">
                  <c:v>0.64409000001575123</c:v>
                </c:pt>
                <c:pt idx="75">
                  <c:v>-0.40890999998310917</c:v>
                </c:pt>
                <c:pt idx="76">
                  <c:v>0.63109000001659865</c:v>
                </c:pt>
                <c:pt idx="77">
                  <c:v>0.94909000001663912</c:v>
                </c:pt>
                <c:pt idx="78">
                  <c:v>-1.5709099999838827</c:v>
                </c:pt>
                <c:pt idx="79">
                  <c:v>1.1260900000138463</c:v>
                </c:pt>
                <c:pt idx="80">
                  <c:v>0.77909000001596951</c:v>
                </c:pt>
                <c:pt idx="81">
                  <c:v>-0.19090999998283564</c:v>
                </c:pt>
                <c:pt idx="82">
                  <c:v>1.0170900000154859</c:v>
                </c:pt>
                <c:pt idx="83">
                  <c:v>0.48209000001619984</c:v>
                </c:pt>
                <c:pt idx="84">
                  <c:v>2.0720900000164022</c:v>
                </c:pt>
                <c:pt idx="85">
                  <c:v>1.5100900000142303</c:v>
                </c:pt>
                <c:pt idx="86">
                  <c:v>2.8170900000148436</c:v>
                </c:pt>
                <c:pt idx="87">
                  <c:v>1.7540900000163617</c:v>
                </c:pt>
                <c:pt idx="88">
                  <c:v>2.7440900000144097</c:v>
                </c:pt>
                <c:pt idx="89">
                  <c:v>2.8470900000137078</c:v>
                </c:pt>
                <c:pt idx="90">
                  <c:v>2.2220900000142763</c:v>
                </c:pt>
                <c:pt idx="91">
                  <c:v>2.1890900000158808</c:v>
                </c:pt>
                <c:pt idx="92">
                  <c:v>2.3250900000171271</c:v>
                </c:pt>
                <c:pt idx="93">
                  <c:v>1.7650900000170111</c:v>
                </c:pt>
                <c:pt idx="94">
                  <c:v>2.2710900000149081</c:v>
                </c:pt>
                <c:pt idx="95">
                  <c:v>2.2570900000147276</c:v>
                </c:pt>
                <c:pt idx="96">
                  <c:v>0.86709000001405911</c:v>
                </c:pt>
                <c:pt idx="97">
                  <c:v>2.1090000014822863E-2</c:v>
                </c:pt>
                <c:pt idx="98">
                  <c:v>1.2690900000151828</c:v>
                </c:pt>
                <c:pt idx="99">
                  <c:v>1.9010900000147046</c:v>
                </c:pt>
                <c:pt idx="100">
                  <c:v>1.4500900000165018</c:v>
                </c:pt>
                <c:pt idx="101">
                  <c:v>9.2540900000166459</c:v>
                </c:pt>
                <c:pt idx="102">
                  <c:v>15.498090000015452</c:v>
                </c:pt>
                <c:pt idx="103">
                  <c:v>1.9400900000157151</c:v>
                </c:pt>
                <c:pt idx="104">
                  <c:v>2.2170900000162419</c:v>
                </c:pt>
                <c:pt idx="105">
                  <c:v>2.5940900000165357</c:v>
                </c:pt>
                <c:pt idx="106">
                  <c:v>2.1900900000169088</c:v>
                </c:pt>
                <c:pt idx="107">
                  <c:v>1.8450900000139825</c:v>
                </c:pt>
                <c:pt idx="108">
                  <c:v>2.2840900000140607</c:v>
                </c:pt>
                <c:pt idx="109">
                  <c:v>5.9550900000147067</c:v>
                </c:pt>
                <c:pt idx="110">
                  <c:v>2.727090000014698</c:v>
                </c:pt>
                <c:pt idx="111">
                  <c:v>2.7500900000170247</c:v>
                </c:pt>
                <c:pt idx="112">
                  <c:v>1.8450900000139825</c:v>
                </c:pt>
                <c:pt idx="113">
                  <c:v>6.1860900000141328</c:v>
                </c:pt>
                <c:pt idx="114">
                  <c:v>3.3550900000136608</c:v>
                </c:pt>
                <c:pt idx="115">
                  <c:v>2.7170900000150766</c:v>
                </c:pt>
                <c:pt idx="116">
                  <c:v>2.4160900000147478</c:v>
                </c:pt>
                <c:pt idx="117">
                  <c:v>2.2850900000150887</c:v>
                </c:pt>
                <c:pt idx="118">
                  <c:v>0.58009000001391087</c:v>
                </c:pt>
                <c:pt idx="119">
                  <c:v>1.5240900000144109</c:v>
                </c:pt>
                <c:pt idx="120">
                  <c:v>2.5590900000160843</c:v>
                </c:pt>
                <c:pt idx="121">
                  <c:v>2.2900900000166757</c:v>
                </c:pt>
                <c:pt idx="122">
                  <c:v>2.321090000016568</c:v>
                </c:pt>
                <c:pt idx="123">
                  <c:v>4.4080900000160739</c:v>
                </c:pt>
                <c:pt idx="124">
                  <c:v>3.9070900000162112</c:v>
                </c:pt>
                <c:pt idx="125">
                  <c:v>3.8250900000136312</c:v>
                </c:pt>
                <c:pt idx="126">
                  <c:v>2.145090000016836</c:v>
                </c:pt>
                <c:pt idx="127">
                  <c:v>1.4470900000169706</c:v>
                </c:pt>
                <c:pt idx="128">
                  <c:v>2.367090000014116</c:v>
                </c:pt>
                <c:pt idx="129">
                  <c:v>1.5860900000141953</c:v>
                </c:pt>
                <c:pt idx="130">
                  <c:v>3.7260900000148922</c:v>
                </c:pt>
                <c:pt idx="131">
                  <c:v>3.8730900000167878</c:v>
                </c:pt>
                <c:pt idx="132">
                  <c:v>3.8880900000144436</c:v>
                </c:pt>
                <c:pt idx="133">
                  <c:v>7.3320900000162226</c:v>
                </c:pt>
                <c:pt idx="134">
                  <c:v>3.6680900000156669</c:v>
                </c:pt>
                <c:pt idx="135">
                  <c:v>1.709090000016289</c:v>
                </c:pt>
                <c:pt idx="136">
                  <c:v>-0.10490999998324924</c:v>
                </c:pt>
                <c:pt idx="137">
                  <c:v>5.2170900000163556</c:v>
                </c:pt>
                <c:pt idx="138">
                  <c:v>1.8910900000150832</c:v>
                </c:pt>
                <c:pt idx="139">
                  <c:v>2.5270900000151642</c:v>
                </c:pt>
                <c:pt idx="140">
                  <c:v>2.8640900000169722</c:v>
                </c:pt>
                <c:pt idx="141">
                  <c:v>2.8510900000142669</c:v>
                </c:pt>
                <c:pt idx="142">
                  <c:v>2.5600900000171123</c:v>
                </c:pt>
                <c:pt idx="143">
                  <c:v>2.5160900000145148</c:v>
                </c:pt>
                <c:pt idx="144">
                  <c:v>3.1320900000153529</c:v>
                </c:pt>
                <c:pt idx="145">
                  <c:v>2.9710900000168294</c:v>
                </c:pt>
                <c:pt idx="146">
                  <c:v>3.8370900000153085</c:v>
                </c:pt>
                <c:pt idx="147">
                  <c:v>1.9890900000163469</c:v>
                </c:pt>
                <c:pt idx="148">
                  <c:v>2.5120900000139557</c:v>
                </c:pt>
                <c:pt idx="149">
                  <c:v>2.3360900000142237</c:v>
                </c:pt>
                <c:pt idx="150">
                  <c:v>3.0960900000138736</c:v>
                </c:pt>
                <c:pt idx="151">
                  <c:v>2.832090000016052</c:v>
                </c:pt>
                <c:pt idx="152">
                  <c:v>2.7150900000165734</c:v>
                </c:pt>
                <c:pt idx="153">
                  <c:v>2.1860900000163497</c:v>
                </c:pt>
                <c:pt idx="154">
                  <c:v>2.0540900000156626</c:v>
                </c:pt>
                <c:pt idx="155">
                  <c:v>3.9450900000161937</c:v>
                </c:pt>
                <c:pt idx="156">
                  <c:v>3.8020900000148572</c:v>
                </c:pt>
                <c:pt idx="157">
                  <c:v>2.757090000017115</c:v>
                </c:pt>
                <c:pt idx="158">
                  <c:v>2.1360900000146898</c:v>
                </c:pt>
                <c:pt idx="159">
                  <c:v>2.3560900000170193</c:v>
                </c:pt>
                <c:pt idx="160">
                  <c:v>2.727090000014698</c:v>
                </c:pt>
                <c:pt idx="161">
                  <c:v>3.4230900000160602</c:v>
                </c:pt>
                <c:pt idx="162">
                  <c:v>3.288090000015842</c:v>
                </c:pt>
                <c:pt idx="163">
                  <c:v>1.627090000013709</c:v>
                </c:pt>
                <c:pt idx="164">
                  <c:v>2.7820900000143922</c:v>
                </c:pt>
                <c:pt idx="165">
                  <c:v>2.7860900000149513</c:v>
                </c:pt>
                <c:pt idx="166">
                  <c:v>4.1460900000167555</c:v>
                </c:pt>
                <c:pt idx="167">
                  <c:v>1.9960900000164372</c:v>
                </c:pt>
                <c:pt idx="168">
                  <c:v>1.3670900000164465</c:v>
                </c:pt>
                <c:pt idx="169">
                  <c:v>1.1870900000161555</c:v>
                </c:pt>
                <c:pt idx="170">
                  <c:v>0.33009000001626987</c:v>
                </c:pt>
                <c:pt idx="171">
                  <c:v>1.9560900000143988</c:v>
                </c:pt>
                <c:pt idx="172">
                  <c:v>2.5360900000137576</c:v>
                </c:pt>
                <c:pt idx="173">
                  <c:v>2.5850900000143895</c:v>
                </c:pt>
                <c:pt idx="174">
                  <c:v>0.78109000001447271</c:v>
                </c:pt>
                <c:pt idx="175">
                  <c:v>-0.39990999998451571</c:v>
                </c:pt>
                <c:pt idx="176">
                  <c:v>3.0020900000167217</c:v>
                </c:pt>
                <c:pt idx="177">
                  <c:v>4.0900000151111726E-3</c:v>
                </c:pt>
                <c:pt idx="178">
                  <c:v>0.42509000001444974</c:v>
                </c:pt>
                <c:pt idx="179">
                  <c:v>2.5360900000137576</c:v>
                </c:pt>
                <c:pt idx="180">
                  <c:v>3.0690900000145405</c:v>
                </c:pt>
                <c:pt idx="181">
                  <c:v>1.9910900000148501</c:v>
                </c:pt>
                <c:pt idx="182">
                  <c:v>0.8590900000164936</c:v>
                </c:pt>
                <c:pt idx="183">
                  <c:v>-0.40990999998413713</c:v>
                </c:pt>
                <c:pt idx="184">
                  <c:v>0.3690900000137276</c:v>
                </c:pt>
                <c:pt idx="185">
                  <c:v>-0.62390999998385155</c:v>
                </c:pt>
                <c:pt idx="186">
                  <c:v>-1.4729099999861717</c:v>
                </c:pt>
                <c:pt idx="187">
                  <c:v>-2.0289099999857285</c:v>
                </c:pt>
                <c:pt idx="188">
                  <c:v>-2.9569099999839921</c:v>
                </c:pt>
                <c:pt idx="189">
                  <c:v>-4.716909999984864</c:v>
                </c:pt>
                <c:pt idx="190">
                  <c:v>-4.9319099999856064</c:v>
                </c:pt>
                <c:pt idx="191">
                  <c:v>-4.2699099999836676</c:v>
                </c:pt>
                <c:pt idx="192">
                  <c:v>-5.0569099999862033</c:v>
                </c:pt>
                <c:pt idx="193">
                  <c:v>-4.2359099999842442</c:v>
                </c:pt>
                <c:pt idx="194">
                  <c:v>-4.9369099999836408</c:v>
                </c:pt>
                <c:pt idx="195">
                  <c:v>-6.3789099999844723</c:v>
                </c:pt>
                <c:pt idx="196">
                  <c:v>-7.2149099999840871</c:v>
                </c:pt>
                <c:pt idx="197">
                  <c:v>-7.0939099999840494</c:v>
                </c:pt>
                <c:pt idx="198">
                  <c:v>-7.4649099999852808</c:v>
                </c:pt>
                <c:pt idx="199">
                  <c:v>-7.3019099999847015</c:v>
                </c:pt>
                <c:pt idx="200">
                  <c:v>-6.5559099999852322</c:v>
                </c:pt>
                <c:pt idx="201">
                  <c:v>-6.5709099999828879</c:v>
                </c:pt>
                <c:pt idx="202">
                  <c:v>-6.3139099999851567</c:v>
                </c:pt>
                <c:pt idx="203">
                  <c:v>-6.884909999985922</c:v>
                </c:pt>
                <c:pt idx="204">
                  <c:v>-7.1709099999850423</c:v>
                </c:pt>
                <c:pt idx="205">
                  <c:v>-4.431909999983219</c:v>
                </c:pt>
                <c:pt idx="206">
                  <c:v>-4.5989099999843575</c:v>
                </c:pt>
                <c:pt idx="207">
                  <c:v>-7.6029099999850303</c:v>
                </c:pt>
                <c:pt idx="208">
                  <c:v>-7.7859099999848524</c:v>
                </c:pt>
                <c:pt idx="209">
                  <c:v>-7.0519099999835078</c:v>
                </c:pt>
                <c:pt idx="210">
                  <c:v>-6.8139099999839914</c:v>
                </c:pt>
                <c:pt idx="211">
                  <c:v>-5.1299099999830844</c:v>
                </c:pt>
                <c:pt idx="212">
                  <c:v>-3.668909999984038</c:v>
                </c:pt>
                <c:pt idx="213">
                  <c:v>-4.361909999985869</c:v>
                </c:pt>
                <c:pt idx="214">
                  <c:v>-4.3499099999841917</c:v>
                </c:pt>
                <c:pt idx="215">
                  <c:v>-4.2249099999835948</c:v>
                </c:pt>
                <c:pt idx="216">
                  <c:v>-4.9289099999860753</c:v>
                </c:pt>
                <c:pt idx="217">
                  <c:v>-4.4069099999859418</c:v>
                </c:pt>
                <c:pt idx="218">
                  <c:v>-3.2959099999843033</c:v>
                </c:pt>
                <c:pt idx="219">
                  <c:v>-2.1019099999861623</c:v>
                </c:pt>
                <c:pt idx="220">
                  <c:v>-4.0959099999859916</c:v>
                </c:pt>
                <c:pt idx="221">
                  <c:v>-4.0549099999829252</c:v>
                </c:pt>
                <c:pt idx="222">
                  <c:v>-3.8289099999850862</c:v>
                </c:pt>
                <c:pt idx="223">
                  <c:v>-3.0639099999838493</c:v>
                </c:pt>
                <c:pt idx="224">
                  <c:v>-4.5009099999830937</c:v>
                </c:pt>
                <c:pt idx="225">
                  <c:v>-2.4439099999860048</c:v>
                </c:pt>
                <c:pt idx="226">
                  <c:v>-3.7459099999850309</c:v>
                </c:pt>
                <c:pt idx="227">
                  <c:v>5.0090000016211889E-2</c:v>
                </c:pt>
                <c:pt idx="228">
                  <c:v>-2.8389099999834855</c:v>
                </c:pt>
                <c:pt idx="229">
                  <c:v>-5.0569099999862033</c:v>
                </c:pt>
                <c:pt idx="230">
                  <c:v>-2.5039099999837333</c:v>
                </c:pt>
                <c:pt idx="231">
                  <c:v>-2.2499099999855332</c:v>
                </c:pt>
                <c:pt idx="232">
                  <c:v>-2.625909999984799</c:v>
                </c:pt>
                <c:pt idx="233">
                  <c:v>-2.8799099999829991</c:v>
                </c:pt>
                <c:pt idx="234">
                  <c:v>-3.289909999985241</c:v>
                </c:pt>
                <c:pt idx="235">
                  <c:v>-3.2709099999834734</c:v>
                </c:pt>
                <c:pt idx="236">
                  <c:v>-1.6449099999853445</c:v>
                </c:pt>
                <c:pt idx="237">
                  <c:v>-2.0209099999846103</c:v>
                </c:pt>
                <c:pt idx="238">
                  <c:v>-2.8469099999846037</c:v>
                </c:pt>
                <c:pt idx="239">
                  <c:v>-2.754909999985955</c:v>
                </c:pt>
                <c:pt idx="240">
                  <c:v>-2.5539099999853931</c:v>
                </c:pt>
                <c:pt idx="241">
                  <c:v>-3.3469099999834384</c:v>
                </c:pt>
                <c:pt idx="242">
                  <c:v>-3.290909999986269</c:v>
                </c:pt>
                <c:pt idx="243">
                  <c:v>-3.086909999986176</c:v>
                </c:pt>
                <c:pt idx="244">
                  <c:v>-3.0689099999854363</c:v>
                </c:pt>
                <c:pt idx="245">
                  <c:v>-3.0389099999830194</c:v>
                </c:pt>
                <c:pt idx="246">
                  <c:v>-2.0359099999858188</c:v>
                </c:pt>
                <c:pt idx="247">
                  <c:v>-2.7359099999841874</c:v>
                </c:pt>
                <c:pt idx="248">
                  <c:v>-6.2089099999838027</c:v>
                </c:pt>
                <c:pt idx="249">
                  <c:v>-3.1469099999839045</c:v>
                </c:pt>
                <c:pt idx="250">
                  <c:v>-3.2069099999851858</c:v>
                </c:pt>
                <c:pt idx="251">
                  <c:v>-1.862909999985618</c:v>
                </c:pt>
                <c:pt idx="252">
                  <c:v>-1.9419099999851142</c:v>
                </c:pt>
                <c:pt idx="253">
                  <c:v>-1.197909999984148</c:v>
                </c:pt>
                <c:pt idx="254">
                  <c:v>-3.0949099999837415</c:v>
                </c:pt>
                <c:pt idx="255">
                  <c:v>-0.93390999998632651</c:v>
                </c:pt>
                <c:pt idx="256">
                  <c:v>-2.1149099999853149</c:v>
                </c:pt>
                <c:pt idx="257">
                  <c:v>-1.3779099999844391</c:v>
                </c:pt>
                <c:pt idx="258">
                  <c:v>-2.649909999984601</c:v>
                </c:pt>
                <c:pt idx="259">
                  <c:v>-2.4069099999834975</c:v>
                </c:pt>
                <c:pt idx="260">
                  <c:v>-1.0009099999841453</c:v>
                </c:pt>
                <c:pt idx="261">
                  <c:v>-2.4939099999841119</c:v>
                </c:pt>
                <c:pt idx="262">
                  <c:v>-2.3059099999862553</c:v>
                </c:pt>
                <c:pt idx="263">
                  <c:v>-1.8889099999839232</c:v>
                </c:pt>
                <c:pt idx="264">
                  <c:v>-2.3439099999862378</c:v>
                </c:pt>
                <c:pt idx="265">
                  <c:v>-1.1099099999860584</c:v>
                </c:pt>
                <c:pt idx="266">
                  <c:v>-1.4589099999859911</c:v>
                </c:pt>
                <c:pt idx="267">
                  <c:v>-2.6349099999833925</c:v>
                </c:pt>
                <c:pt idx="268">
                  <c:v>-4.024909999984061</c:v>
                </c:pt>
                <c:pt idx="269">
                  <c:v>-3.2469099999836715</c:v>
                </c:pt>
                <c:pt idx="270">
                  <c:v>-0.55390999998294888</c:v>
                </c:pt>
                <c:pt idx="271">
                  <c:v>-0.66990999998495226</c:v>
                </c:pt>
                <c:pt idx="272">
                  <c:v>-2.0959099999835473</c:v>
                </c:pt>
                <c:pt idx="273">
                  <c:v>-1.5659099999858483</c:v>
                </c:pt>
                <c:pt idx="274">
                  <c:v>0.33909000001486334</c:v>
                </c:pt>
                <c:pt idx="275">
                  <c:v>-0.71090999998446591</c:v>
                </c:pt>
                <c:pt idx="276">
                  <c:v>-1.4199099999849807</c:v>
                </c:pt>
                <c:pt idx="277">
                  <c:v>-2.6019099999849971</c:v>
                </c:pt>
                <c:pt idx="278">
                  <c:v>-4.8059099999839816</c:v>
                </c:pt>
                <c:pt idx="279">
                  <c:v>-3.8399099999857356</c:v>
                </c:pt>
                <c:pt idx="280">
                  <c:v>-3.9739099999849259</c:v>
                </c:pt>
                <c:pt idx="281">
                  <c:v>-2.1999099999838734</c:v>
                </c:pt>
                <c:pt idx="282">
                  <c:v>-2.5559099999838963</c:v>
                </c:pt>
                <c:pt idx="283">
                  <c:v>-2.0359099999858188</c:v>
                </c:pt>
                <c:pt idx="284">
                  <c:v>-0.9299099999857674</c:v>
                </c:pt>
                <c:pt idx="285">
                  <c:v>-0.91590999998558686</c:v>
                </c:pt>
                <c:pt idx="286">
                  <c:v>-5.4699099999844236</c:v>
                </c:pt>
                <c:pt idx="287">
                  <c:v>-0.83990999998562188</c:v>
                </c:pt>
                <c:pt idx="288">
                  <c:v>-1.2829099999862592</c:v>
                </c:pt>
                <c:pt idx="289">
                  <c:v>-1.454909999985432</c:v>
                </c:pt>
                <c:pt idx="290">
                  <c:v>-2.7989099999849998</c:v>
                </c:pt>
                <c:pt idx="291">
                  <c:v>-2.5119099999848515</c:v>
                </c:pt>
                <c:pt idx="292">
                  <c:v>-0.66990999998495226</c:v>
                </c:pt>
                <c:pt idx="293">
                  <c:v>-1.2829099999862592</c:v>
                </c:pt>
                <c:pt idx="294">
                  <c:v>-1.3709099999843488</c:v>
                </c:pt>
                <c:pt idx="295">
                  <c:v>-0.55590999998500479</c:v>
                </c:pt>
                <c:pt idx="296">
                  <c:v>-0.19590999998442271</c:v>
                </c:pt>
                <c:pt idx="297">
                  <c:v>-1.1209099999831551</c:v>
                </c:pt>
                <c:pt idx="298">
                  <c:v>1.0050900000138085</c:v>
                </c:pt>
                <c:pt idx="299">
                  <c:v>-0.66890999998392431</c:v>
                </c:pt>
                <c:pt idx="300">
                  <c:v>-0.75990999998509778</c:v>
                </c:pt>
                <c:pt idx="301">
                  <c:v>-2.6299099999853581</c:v>
                </c:pt>
                <c:pt idx="302">
                  <c:v>-1.0449099999831901</c:v>
                </c:pt>
                <c:pt idx="303">
                  <c:v>-3.4909999985899276E-2</c:v>
                </c:pt>
                <c:pt idx="304">
                  <c:v>-7.5909999985412924E-2</c:v>
                </c:pt>
                <c:pt idx="305">
                  <c:v>-1.2909999984600518E-2</c:v>
                </c:pt>
                <c:pt idx="306">
                  <c:v>3.4760900000136985</c:v>
                </c:pt>
                <c:pt idx="307">
                  <c:v>-0.61090999998469897</c:v>
                </c:pt>
                <c:pt idx="308">
                  <c:v>-1.1099099999860584</c:v>
                </c:pt>
                <c:pt idx="309">
                  <c:v>0.20509000001567301</c:v>
                </c:pt>
                <c:pt idx="310">
                  <c:v>-1.7009099999860666</c:v>
                </c:pt>
                <c:pt idx="311">
                  <c:v>6.9090000014426778E-2</c:v>
                </c:pt>
                <c:pt idx="312">
                  <c:v>9.7090000014787847E-2</c:v>
                </c:pt>
                <c:pt idx="313">
                  <c:v>0.63109000001659865</c:v>
                </c:pt>
                <c:pt idx="314">
                  <c:v>-0.70090999998484449</c:v>
                </c:pt>
                <c:pt idx="315">
                  <c:v>2.909090000017045</c:v>
                </c:pt>
                <c:pt idx="316">
                  <c:v>2.0900900000171418</c:v>
                </c:pt>
                <c:pt idx="317">
                  <c:v>6.0090000015833311E-2</c:v>
                </c:pt>
                <c:pt idx="318">
                  <c:v>-0.72290999998614325</c:v>
                </c:pt>
                <c:pt idx="319">
                  <c:v>-1.1889099999855546</c:v>
                </c:pt>
                <c:pt idx="320">
                  <c:v>-1.8159099999834893</c:v>
                </c:pt>
                <c:pt idx="321">
                  <c:v>0.10909000001646518</c:v>
                </c:pt>
                <c:pt idx="322">
                  <c:v>0.12709000001365212</c:v>
                </c:pt>
                <c:pt idx="323">
                  <c:v>-1.6459099999863724</c:v>
                </c:pt>
                <c:pt idx="324">
                  <c:v>-2.7719099999856667</c:v>
                </c:pt>
                <c:pt idx="325">
                  <c:v>-1.3159099999846546</c:v>
                </c:pt>
                <c:pt idx="326">
                  <c:v>2.9070900000149891</c:v>
                </c:pt>
                <c:pt idx="327">
                  <c:v>-0.5599099999855639</c:v>
                </c:pt>
                <c:pt idx="328">
                  <c:v>-1.7999099999848056</c:v>
                </c:pt>
                <c:pt idx="329">
                  <c:v>1.109000001520144E-2</c:v>
                </c:pt>
                <c:pt idx="330">
                  <c:v>-1.5029099999850359</c:v>
                </c:pt>
                <c:pt idx="331">
                  <c:v>-0.78790999998545885</c:v>
                </c:pt>
                <c:pt idx="332">
                  <c:v>-0.91390999998353095</c:v>
                </c:pt>
                <c:pt idx="333">
                  <c:v>-0.58790999998592497</c:v>
                </c:pt>
                <c:pt idx="334">
                  <c:v>1.9300900000160937</c:v>
                </c:pt>
                <c:pt idx="335">
                  <c:v>1.557090000016359</c:v>
                </c:pt>
                <c:pt idx="336">
                  <c:v>0.32909000001524191</c:v>
                </c:pt>
                <c:pt idx="337">
                  <c:v>1.0010900000168022</c:v>
                </c:pt>
                <c:pt idx="338">
                  <c:v>-0.54990999998594248</c:v>
                </c:pt>
                <c:pt idx="339">
                  <c:v>0.72209000001421941</c:v>
                </c:pt>
                <c:pt idx="340">
                  <c:v>0.13009000001673598</c:v>
                </c:pt>
                <c:pt idx="341">
                  <c:v>-0.57290999998471648</c:v>
                </c:pt>
                <c:pt idx="342">
                  <c:v>0.304090000014412</c:v>
                </c:pt>
                <c:pt idx="343">
                  <c:v>-0.25590999998570396</c:v>
                </c:pt>
                <c:pt idx="344">
                  <c:v>0.56409000001522713</c:v>
                </c:pt>
                <c:pt idx="345">
                  <c:v>0.85209000001640334</c:v>
                </c:pt>
                <c:pt idx="346">
                  <c:v>1.5220900000159077</c:v>
                </c:pt>
                <c:pt idx="347">
                  <c:v>1.1740900000170029</c:v>
                </c:pt>
                <c:pt idx="348">
                  <c:v>-0.3159099999834325</c:v>
                </c:pt>
                <c:pt idx="349">
                  <c:v>-1.7479099999846426</c:v>
                </c:pt>
                <c:pt idx="350">
                  <c:v>-0.15490999998490906</c:v>
                </c:pt>
                <c:pt idx="351">
                  <c:v>0.89509000001442018</c:v>
                </c:pt>
                <c:pt idx="352">
                  <c:v>2.3510900000154322</c:v>
                </c:pt>
                <c:pt idx="353">
                  <c:v>2.4140900000162446</c:v>
                </c:pt>
                <c:pt idx="354">
                  <c:v>1.8800900000144338</c:v>
                </c:pt>
                <c:pt idx="355">
                  <c:v>1.5010900000156369</c:v>
                </c:pt>
                <c:pt idx="356">
                  <c:v>1.9220900000149754</c:v>
                </c:pt>
                <c:pt idx="357">
                  <c:v>1.7210900000144136</c:v>
                </c:pt>
                <c:pt idx="358">
                  <c:v>0.97609000001597224</c:v>
                </c:pt>
                <c:pt idx="359">
                  <c:v>3.4560900000144557</c:v>
                </c:pt>
                <c:pt idx="360">
                  <c:v>1.7340900000171189</c:v>
                </c:pt>
                <c:pt idx="361">
                  <c:v>0.82909000001407662</c:v>
                </c:pt>
                <c:pt idx="362">
                  <c:v>-2.2989099999861651</c:v>
                </c:pt>
                <c:pt idx="363">
                  <c:v>-5.090999998458301E-2</c:v>
                </c:pt>
                <c:pt idx="364">
                  <c:v>1.7110900000147922</c:v>
                </c:pt>
                <c:pt idx="365">
                  <c:v>1.1810900000170932</c:v>
                </c:pt>
                <c:pt idx="366">
                  <c:v>1.1970900000157769</c:v>
                </c:pt>
                <c:pt idx="367">
                  <c:v>-0.41390999998469624</c:v>
                </c:pt>
                <c:pt idx="368">
                  <c:v>-7.5909999985412924E-2</c:v>
                </c:pt>
                <c:pt idx="369">
                  <c:v>-0.28790999998307143</c:v>
                </c:pt>
                <c:pt idx="370">
                  <c:v>1.4500900000165018</c:v>
                </c:pt>
                <c:pt idx="371">
                  <c:v>3.3510900000166544</c:v>
                </c:pt>
                <c:pt idx="372">
                  <c:v>4.4750900000138927</c:v>
                </c:pt>
                <c:pt idx="373">
                  <c:v>0.47209000001657841</c:v>
                </c:pt>
                <c:pt idx="374">
                  <c:v>1.5990900000169006</c:v>
                </c:pt>
                <c:pt idx="375">
                  <c:v>1.4470900000169706</c:v>
                </c:pt>
                <c:pt idx="376">
                  <c:v>-0.76890999998369125</c:v>
                </c:pt>
                <c:pt idx="377">
                  <c:v>3.0200900000139086</c:v>
                </c:pt>
                <c:pt idx="378">
                  <c:v>2.0210900000137144</c:v>
                </c:pt>
                <c:pt idx="379">
                  <c:v>1.6150900000155843</c:v>
                </c:pt>
                <c:pt idx="380">
                  <c:v>1.7350900000145941</c:v>
                </c:pt>
                <c:pt idx="381">
                  <c:v>0.31109000001450227</c:v>
                </c:pt>
                <c:pt idx="382">
                  <c:v>1.7110900000147922</c:v>
                </c:pt>
                <c:pt idx="383">
                  <c:v>1.3340900000144984</c:v>
                </c:pt>
                <c:pt idx="384">
                  <c:v>3.288090000015842</c:v>
                </c:pt>
                <c:pt idx="385">
                  <c:v>1.6650900000136915</c:v>
                </c:pt>
                <c:pt idx="386">
                  <c:v>2.8390900000161423</c:v>
                </c:pt>
                <c:pt idx="387">
                  <c:v>2.5350900000162824</c:v>
                </c:pt>
                <c:pt idx="388">
                  <c:v>-3.5909999983374519E-2</c:v>
                </c:pt>
                <c:pt idx="389">
                  <c:v>2.140090000015249</c:v>
                </c:pt>
                <c:pt idx="390">
                  <c:v>2.1020900000152665</c:v>
                </c:pt>
                <c:pt idx="391">
                  <c:v>0.69009000001685195</c:v>
                </c:pt>
                <c:pt idx="392">
                  <c:v>1.1850900000140996</c:v>
                </c:pt>
                <c:pt idx="393">
                  <c:v>1.3460900000161757</c:v>
                </c:pt>
                <c:pt idx="394">
                  <c:v>2.2270900000158633</c:v>
                </c:pt>
                <c:pt idx="395">
                  <c:v>2.7610900000141214</c:v>
                </c:pt>
                <c:pt idx="396">
                  <c:v>2.1090900000153567</c:v>
                </c:pt>
                <c:pt idx="397">
                  <c:v>0.9410900000155209</c:v>
                </c:pt>
                <c:pt idx="398">
                  <c:v>1.3870900000156894</c:v>
                </c:pt>
                <c:pt idx="399">
                  <c:v>0.74909000001710524</c:v>
                </c:pt>
              </c:numCache>
            </c:numRef>
          </c:yVal>
          <c:smooth val="0"/>
        </c:ser>
        <c:ser>
          <c:idx val="2"/>
          <c:order val="2"/>
          <c:tx>
            <c:v>case3</c:v>
          </c:tx>
          <c:spPr>
            <a:ln w="15875"/>
          </c:spPr>
          <c:marker>
            <c:symbol val="none"/>
          </c:marker>
          <c:xVal>
            <c:numRef>
              <c:f>'Result (Al-Ti) 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 '!$AA$22:$AA$421</c:f>
              <c:numCache>
                <c:formatCode>General</c:formatCode>
                <c:ptCount val="400"/>
                <c:pt idx="0">
                  <c:v>1.811277500010533</c:v>
                </c:pt>
                <c:pt idx="1">
                  <c:v>-6.7224999895643123E-3</c:v>
                </c:pt>
                <c:pt idx="2">
                  <c:v>2.2882775000105937</c:v>
                </c:pt>
                <c:pt idx="3">
                  <c:v>-1.246722499988806</c:v>
                </c:pt>
                <c:pt idx="4">
                  <c:v>1.450277500008923</c:v>
                </c:pt>
                <c:pt idx="5">
                  <c:v>0.39627750000903461</c:v>
                </c:pt>
                <c:pt idx="6">
                  <c:v>-0.48672249998915618</c:v>
                </c:pt>
                <c:pt idx="7">
                  <c:v>-1.6757224999892628</c:v>
                </c:pt>
                <c:pt idx="8">
                  <c:v>-0.56672249998968027</c:v>
                </c:pt>
                <c:pt idx="9">
                  <c:v>0.50727750000945093</c:v>
                </c:pt>
                <c:pt idx="10">
                  <c:v>0.58227750000838796</c:v>
                </c:pt>
                <c:pt idx="11">
                  <c:v>0.69327750000880428</c:v>
                </c:pt>
                <c:pt idx="12">
                  <c:v>-0.16472249998855659</c:v>
                </c:pt>
                <c:pt idx="13">
                  <c:v>-0.60372249998863481</c:v>
                </c:pt>
                <c:pt idx="14">
                  <c:v>0.48827750001123604</c:v>
                </c:pt>
                <c:pt idx="15">
                  <c:v>0.39127750001100026</c:v>
                </c:pt>
                <c:pt idx="16">
                  <c:v>0.44527750000966648</c:v>
                </c:pt>
                <c:pt idx="17">
                  <c:v>0.81327750001136678</c:v>
                </c:pt>
                <c:pt idx="18">
                  <c:v>1.5277500008181732E-2</c:v>
                </c:pt>
                <c:pt idx="19">
                  <c:v>0.29727750001029563</c:v>
                </c:pt>
                <c:pt idx="20">
                  <c:v>0.47627750000955871</c:v>
                </c:pt>
                <c:pt idx="21">
                  <c:v>0.83527750000911283</c:v>
                </c:pt>
                <c:pt idx="22">
                  <c:v>1.0272775000110812</c:v>
                </c:pt>
                <c:pt idx="23">
                  <c:v>-1.5997224999892978</c:v>
                </c:pt>
                <c:pt idx="24">
                  <c:v>1.8612775000086401</c:v>
                </c:pt>
                <c:pt idx="25">
                  <c:v>3.3422775000104821</c:v>
                </c:pt>
                <c:pt idx="26">
                  <c:v>0.13027750000915717</c:v>
                </c:pt>
                <c:pt idx="27">
                  <c:v>0.4322775000105139</c:v>
                </c:pt>
                <c:pt idx="28">
                  <c:v>0.11127750001094228</c:v>
                </c:pt>
                <c:pt idx="29">
                  <c:v>-2.115722499990369</c:v>
                </c:pt>
                <c:pt idx="30">
                  <c:v>-0.85372249998982852</c:v>
                </c:pt>
                <c:pt idx="31">
                  <c:v>3.3772775000109334</c:v>
                </c:pt>
                <c:pt idx="32">
                  <c:v>2.4152775000096938</c:v>
                </c:pt>
                <c:pt idx="33">
                  <c:v>2.5812775000098043</c:v>
                </c:pt>
                <c:pt idx="34">
                  <c:v>1.3602775000087775</c:v>
                </c:pt>
                <c:pt idx="35">
                  <c:v>6.9822775000112358</c:v>
                </c:pt>
                <c:pt idx="36">
                  <c:v>2.4622775000082697</c:v>
                </c:pt>
                <c:pt idx="37">
                  <c:v>0.23027750000892411</c:v>
                </c:pt>
                <c:pt idx="38">
                  <c:v>-0.33772249998875736</c:v>
                </c:pt>
                <c:pt idx="39">
                  <c:v>-1.5097224999891523</c:v>
                </c:pt>
                <c:pt idx="40">
                  <c:v>0.39527750001155937</c:v>
                </c:pt>
                <c:pt idx="41">
                  <c:v>2.1782775000112053</c:v>
                </c:pt>
                <c:pt idx="42">
                  <c:v>1.4612775000095723</c:v>
                </c:pt>
                <c:pt idx="43">
                  <c:v>0.23527750001051118</c:v>
                </c:pt>
                <c:pt idx="44">
                  <c:v>3.2012775000112015</c:v>
                </c:pt>
                <c:pt idx="45">
                  <c:v>2.5962775000110128</c:v>
                </c:pt>
                <c:pt idx="46">
                  <c:v>2.3782775000107392</c:v>
                </c:pt>
                <c:pt idx="47">
                  <c:v>1.608277500011468</c:v>
                </c:pt>
                <c:pt idx="48">
                  <c:v>6.1662775000108638</c:v>
                </c:pt>
                <c:pt idx="49">
                  <c:v>0.25327750001125082</c:v>
                </c:pt>
                <c:pt idx="50">
                  <c:v>1.2562775000084514</c:v>
                </c:pt>
                <c:pt idx="51">
                  <c:v>2.6432775000095887</c:v>
                </c:pt>
                <c:pt idx="52">
                  <c:v>1.7312775000100089</c:v>
                </c:pt>
                <c:pt idx="53">
                  <c:v>1.1532775000091533</c:v>
                </c:pt>
                <c:pt idx="54">
                  <c:v>1.531277500010475</c:v>
                </c:pt>
                <c:pt idx="55">
                  <c:v>2.8862775000106922</c:v>
                </c:pt>
                <c:pt idx="56">
                  <c:v>3.0222775000083857</c:v>
                </c:pt>
                <c:pt idx="57">
                  <c:v>1.4252775000116458</c:v>
                </c:pt>
                <c:pt idx="58">
                  <c:v>0.46127750000835022</c:v>
                </c:pt>
                <c:pt idx="59">
                  <c:v>4.5277500010598715E-2</c:v>
                </c:pt>
                <c:pt idx="60">
                  <c:v>0.35827750000905212</c:v>
                </c:pt>
                <c:pt idx="61">
                  <c:v>1.1972775000081981</c:v>
                </c:pt>
                <c:pt idx="62">
                  <c:v>0.57727750001035361</c:v>
                </c:pt>
                <c:pt idx="63">
                  <c:v>1.5582775000098081</c:v>
                </c:pt>
                <c:pt idx="64">
                  <c:v>1.0672775000095669</c:v>
                </c:pt>
                <c:pt idx="65">
                  <c:v>2.3462775000098191</c:v>
                </c:pt>
                <c:pt idx="66">
                  <c:v>3.9832775000085974</c:v>
                </c:pt>
                <c:pt idx="67">
                  <c:v>-0.46372249999038218</c:v>
                </c:pt>
                <c:pt idx="68">
                  <c:v>1.4872775000114302</c:v>
                </c:pt>
                <c:pt idx="69">
                  <c:v>-1.6487224999899297</c:v>
                </c:pt>
                <c:pt idx="70">
                  <c:v>-1.7507224999917526</c:v>
                </c:pt>
                <c:pt idx="71">
                  <c:v>1.3322775000084164</c:v>
                </c:pt>
                <c:pt idx="72">
                  <c:v>2.8002775000111058</c:v>
                </c:pt>
                <c:pt idx="73">
                  <c:v>-0.60172249999013161</c:v>
                </c:pt>
                <c:pt idx="74">
                  <c:v>0.63327750001107574</c:v>
                </c:pt>
                <c:pt idx="75">
                  <c:v>0.37227750000923265</c:v>
                </c:pt>
                <c:pt idx="76">
                  <c:v>2.9632775000116851</c:v>
                </c:pt>
                <c:pt idx="77">
                  <c:v>2.8822775000101331</c:v>
                </c:pt>
                <c:pt idx="78">
                  <c:v>0.64527750000920037</c:v>
                </c:pt>
                <c:pt idx="79">
                  <c:v>1.6982775000116135</c:v>
                </c:pt>
                <c:pt idx="80">
                  <c:v>0.62027750000837045</c:v>
                </c:pt>
                <c:pt idx="81">
                  <c:v>1.0272775000110812</c:v>
                </c:pt>
                <c:pt idx="82">
                  <c:v>1.1412775000110287</c:v>
                </c:pt>
                <c:pt idx="83">
                  <c:v>0.69827750001039135</c:v>
                </c:pt>
                <c:pt idx="84">
                  <c:v>1.9922775000082993</c:v>
                </c:pt>
                <c:pt idx="85">
                  <c:v>1.4162775000094996</c:v>
                </c:pt>
                <c:pt idx="86">
                  <c:v>1.8732775000103175</c:v>
                </c:pt>
                <c:pt idx="87">
                  <c:v>1.682277500009377</c:v>
                </c:pt>
                <c:pt idx="88">
                  <c:v>1.6372775000093043</c:v>
                </c:pt>
                <c:pt idx="89">
                  <c:v>1.275277500010219</c:v>
                </c:pt>
                <c:pt idx="90">
                  <c:v>1.6652775000096653</c:v>
                </c:pt>
                <c:pt idx="91">
                  <c:v>1.7462775000112174</c:v>
                </c:pt>
                <c:pt idx="92">
                  <c:v>2.5832775000083075</c:v>
                </c:pt>
                <c:pt idx="93">
                  <c:v>3.0472775000092156</c:v>
                </c:pt>
                <c:pt idx="94">
                  <c:v>4.4912775000085503</c:v>
                </c:pt>
                <c:pt idx="95">
                  <c:v>3.4382775000096899</c:v>
                </c:pt>
                <c:pt idx="96">
                  <c:v>3.1672775000082254</c:v>
                </c:pt>
                <c:pt idx="97">
                  <c:v>1.0762775000081604</c:v>
                </c:pt>
                <c:pt idx="98">
                  <c:v>2.8262775000094109</c:v>
                </c:pt>
                <c:pt idx="99">
                  <c:v>3.5372775000084289</c:v>
                </c:pt>
                <c:pt idx="100">
                  <c:v>2.1832775000092397</c:v>
                </c:pt>
                <c:pt idx="101">
                  <c:v>1.630277500009214</c:v>
                </c:pt>
                <c:pt idx="102">
                  <c:v>3.646277500010342</c:v>
                </c:pt>
                <c:pt idx="103">
                  <c:v>3.5812775000110264</c:v>
                </c:pt>
                <c:pt idx="104">
                  <c:v>2.0052775000110046</c:v>
                </c:pt>
                <c:pt idx="105">
                  <c:v>3.9932775000082188</c:v>
                </c:pt>
                <c:pt idx="106">
                  <c:v>7.4262775000093484</c:v>
                </c:pt>
                <c:pt idx="107">
                  <c:v>5.0032775000090624</c:v>
                </c:pt>
                <c:pt idx="108">
                  <c:v>6.3562775000107763</c:v>
                </c:pt>
                <c:pt idx="109">
                  <c:v>2.9102775000104941</c:v>
                </c:pt>
                <c:pt idx="110">
                  <c:v>3.3852775000084989</c:v>
                </c:pt>
                <c:pt idx="111">
                  <c:v>3.3312775000098327</c:v>
                </c:pt>
                <c:pt idx="112">
                  <c:v>4.153277500009267</c:v>
                </c:pt>
                <c:pt idx="113">
                  <c:v>4.5972775000109323</c:v>
                </c:pt>
                <c:pt idx="114">
                  <c:v>3.0362775000085662</c:v>
                </c:pt>
                <c:pt idx="115">
                  <c:v>3.6352775000096926</c:v>
                </c:pt>
                <c:pt idx="116">
                  <c:v>3.6152775000104498</c:v>
                </c:pt>
                <c:pt idx="117">
                  <c:v>8.5592775000087329</c:v>
                </c:pt>
                <c:pt idx="118">
                  <c:v>5.074277500010993</c:v>
                </c:pt>
                <c:pt idx="119">
                  <c:v>2.9372775000098272</c:v>
                </c:pt>
                <c:pt idx="120">
                  <c:v>4.356277500008332</c:v>
                </c:pt>
                <c:pt idx="121">
                  <c:v>2.0232775000081915</c:v>
                </c:pt>
                <c:pt idx="122">
                  <c:v>4.101277500009104</c:v>
                </c:pt>
                <c:pt idx="123">
                  <c:v>5.5182775000091056</c:v>
                </c:pt>
                <c:pt idx="124">
                  <c:v>3.8342775000081986</c:v>
                </c:pt>
                <c:pt idx="125">
                  <c:v>-0.34372249999137239</c:v>
                </c:pt>
                <c:pt idx="126">
                  <c:v>2.1612775000114937</c:v>
                </c:pt>
                <c:pt idx="127">
                  <c:v>6.4332775000082165</c:v>
                </c:pt>
                <c:pt idx="128">
                  <c:v>4.7232775000090044</c:v>
                </c:pt>
                <c:pt idx="129">
                  <c:v>2.8402775000095914</c:v>
                </c:pt>
                <c:pt idx="130">
                  <c:v>2.5102775000114264</c:v>
                </c:pt>
                <c:pt idx="131">
                  <c:v>2.2012775000099793</c:v>
                </c:pt>
                <c:pt idx="132">
                  <c:v>3.5632775000102868</c:v>
                </c:pt>
                <c:pt idx="133">
                  <c:v>3.0182775000113793</c:v>
                </c:pt>
                <c:pt idx="134">
                  <c:v>2.7612775000100953</c:v>
                </c:pt>
                <c:pt idx="135">
                  <c:v>2.55127750001094</c:v>
                </c:pt>
                <c:pt idx="136">
                  <c:v>2.3972775000089541</c:v>
                </c:pt>
                <c:pt idx="137">
                  <c:v>5.5692775000082406</c:v>
                </c:pt>
                <c:pt idx="138">
                  <c:v>3.9722775000115007</c:v>
                </c:pt>
                <c:pt idx="139">
                  <c:v>2.5962775000110128</c:v>
                </c:pt>
                <c:pt idx="140">
                  <c:v>2.7812775000093382</c:v>
                </c:pt>
                <c:pt idx="141">
                  <c:v>2.9182775000116123</c:v>
                </c:pt>
                <c:pt idx="142">
                  <c:v>3.0762775000106046</c:v>
                </c:pt>
                <c:pt idx="143">
                  <c:v>3.1002775000104066</c:v>
                </c:pt>
                <c:pt idx="144">
                  <c:v>3.186277500009993</c:v>
                </c:pt>
                <c:pt idx="145">
                  <c:v>3.081277500008639</c:v>
                </c:pt>
                <c:pt idx="146">
                  <c:v>2.417277500008197</c:v>
                </c:pt>
                <c:pt idx="147">
                  <c:v>5.3622775000086165</c:v>
                </c:pt>
                <c:pt idx="148">
                  <c:v>5.2692775000089398</c:v>
                </c:pt>
                <c:pt idx="149">
                  <c:v>3.4412775000092211</c:v>
                </c:pt>
                <c:pt idx="150">
                  <c:v>2.4262775000103431</c:v>
                </c:pt>
                <c:pt idx="151">
                  <c:v>2.3952775000104509</c:v>
                </c:pt>
                <c:pt idx="152">
                  <c:v>1.8652775000091992</c:v>
                </c:pt>
                <c:pt idx="153">
                  <c:v>3.6512775000083764</c:v>
                </c:pt>
                <c:pt idx="154">
                  <c:v>5.2662775000094086</c:v>
                </c:pt>
                <c:pt idx="155">
                  <c:v>2.7722775000107447</c:v>
                </c:pt>
                <c:pt idx="156">
                  <c:v>1.4082775000083814</c:v>
                </c:pt>
                <c:pt idx="157">
                  <c:v>2.4912775000096588</c:v>
                </c:pt>
                <c:pt idx="158">
                  <c:v>1.2562775000084514</c:v>
                </c:pt>
                <c:pt idx="159">
                  <c:v>1.5182775000113224</c:v>
                </c:pt>
                <c:pt idx="160">
                  <c:v>1.5162775000092665</c:v>
                </c:pt>
                <c:pt idx="161">
                  <c:v>3.2072775000102638</c:v>
                </c:pt>
                <c:pt idx="162">
                  <c:v>1.4682775000096626</c:v>
                </c:pt>
                <c:pt idx="163">
                  <c:v>2.0862775000090039</c:v>
                </c:pt>
                <c:pt idx="164">
                  <c:v>5.2132775000082177</c:v>
                </c:pt>
                <c:pt idx="165">
                  <c:v>3.5602775000107556</c:v>
                </c:pt>
                <c:pt idx="166">
                  <c:v>2.4912775000096588</c:v>
                </c:pt>
                <c:pt idx="167">
                  <c:v>1.0762775000081604</c:v>
                </c:pt>
                <c:pt idx="168">
                  <c:v>1.4312775000107081</c:v>
                </c:pt>
                <c:pt idx="169">
                  <c:v>-6.1722499989258495E-2</c:v>
                </c:pt>
                <c:pt idx="170">
                  <c:v>9.5277500008705829E-2</c:v>
                </c:pt>
                <c:pt idx="171">
                  <c:v>0.99027750000857395</c:v>
                </c:pt>
                <c:pt idx="172">
                  <c:v>1.2102775000109034</c:v>
                </c:pt>
                <c:pt idx="173">
                  <c:v>2.6432775000095887</c:v>
                </c:pt>
                <c:pt idx="174">
                  <c:v>1.5062775000096451</c:v>
                </c:pt>
                <c:pt idx="175">
                  <c:v>1.0382775000081779</c:v>
                </c:pt>
                <c:pt idx="176">
                  <c:v>0.95627750000915057</c:v>
                </c:pt>
                <c:pt idx="177">
                  <c:v>-1.8857224999884181</c:v>
                </c:pt>
                <c:pt idx="178">
                  <c:v>-0.89372249998831421</c:v>
                </c:pt>
                <c:pt idx="179">
                  <c:v>-0.90172249998943244</c:v>
                </c:pt>
                <c:pt idx="180">
                  <c:v>-2.6187224999887349</c:v>
                </c:pt>
                <c:pt idx="181">
                  <c:v>-1.9797224999891228</c:v>
                </c:pt>
                <c:pt idx="182">
                  <c:v>-3.8497224999893831</c:v>
                </c:pt>
                <c:pt idx="183">
                  <c:v>-2.8807224999916059</c:v>
                </c:pt>
                <c:pt idx="184">
                  <c:v>-14.49172249999009</c:v>
                </c:pt>
                <c:pt idx="185">
                  <c:v>-3.747722499991113</c:v>
                </c:pt>
                <c:pt idx="186">
                  <c:v>-6.4007224999897971</c:v>
                </c:pt>
                <c:pt idx="187">
                  <c:v>-7.7067224999893824</c:v>
                </c:pt>
                <c:pt idx="188">
                  <c:v>-8.0467224999907216</c:v>
                </c:pt>
                <c:pt idx="189">
                  <c:v>-10.141722499991346</c:v>
                </c:pt>
                <c:pt idx="190">
                  <c:v>-6.9607224999899131</c:v>
                </c:pt>
                <c:pt idx="191">
                  <c:v>-9.9317224999886378</c:v>
                </c:pt>
                <c:pt idx="192">
                  <c:v>-4.9977224999899761</c:v>
                </c:pt>
                <c:pt idx="193">
                  <c:v>-4.4707224999918083</c:v>
                </c:pt>
                <c:pt idx="194">
                  <c:v>-5.6487224999912655</c:v>
                </c:pt>
                <c:pt idx="195">
                  <c:v>-6.2307224999891275</c:v>
                </c:pt>
                <c:pt idx="196">
                  <c:v>-5.3647224999906484</c:v>
                </c:pt>
                <c:pt idx="197">
                  <c:v>-4.5277224999900056</c:v>
                </c:pt>
                <c:pt idx="198">
                  <c:v>-7.2047224999884918</c:v>
                </c:pt>
                <c:pt idx="199">
                  <c:v>-5.3347224999917842</c:v>
                </c:pt>
                <c:pt idx="200">
                  <c:v>-8.7557224999912364</c:v>
                </c:pt>
                <c:pt idx="201">
                  <c:v>-6.193722499990173</c:v>
                </c:pt>
                <c:pt idx="202">
                  <c:v>-4.7747224999916682</c:v>
                </c:pt>
                <c:pt idx="203">
                  <c:v>-4.9637224999905527</c:v>
                </c:pt>
                <c:pt idx="204">
                  <c:v>-5.6377224999906161</c:v>
                </c:pt>
                <c:pt idx="205">
                  <c:v>-4.0147224999884656</c:v>
                </c:pt>
                <c:pt idx="206">
                  <c:v>-6.1157224999917048</c:v>
                </c:pt>
                <c:pt idx="207">
                  <c:v>2.8472775000096817</c:v>
                </c:pt>
                <c:pt idx="208">
                  <c:v>-4.1287224999884131</c:v>
                </c:pt>
                <c:pt idx="209">
                  <c:v>-4.8637224999907858</c:v>
                </c:pt>
                <c:pt idx="210">
                  <c:v>-3.9627224999918553</c:v>
                </c:pt>
                <c:pt idx="211">
                  <c:v>-4.2857224999899302</c:v>
                </c:pt>
                <c:pt idx="212">
                  <c:v>-3.5007224999894504</c:v>
                </c:pt>
                <c:pt idx="213">
                  <c:v>-4.2707224999887217</c:v>
                </c:pt>
                <c:pt idx="214">
                  <c:v>-4.9427224999902819</c:v>
                </c:pt>
                <c:pt idx="215">
                  <c:v>-1.8007224999898597</c:v>
                </c:pt>
                <c:pt idx="216">
                  <c:v>-4.9237224999885143</c:v>
                </c:pt>
                <c:pt idx="217">
                  <c:v>-3.7907224999891298</c:v>
                </c:pt>
                <c:pt idx="218">
                  <c:v>-5.0197224999912748</c:v>
                </c:pt>
                <c:pt idx="219">
                  <c:v>-4.4277224999902387</c:v>
                </c:pt>
                <c:pt idx="220">
                  <c:v>-6.0857224999892878</c:v>
                </c:pt>
                <c:pt idx="221">
                  <c:v>-4.969722499989615</c:v>
                </c:pt>
                <c:pt idx="222">
                  <c:v>-3.6027224999912733</c:v>
                </c:pt>
                <c:pt idx="223">
                  <c:v>-3.3657224999892321</c:v>
                </c:pt>
                <c:pt idx="224">
                  <c:v>-3.5737224999898842</c:v>
                </c:pt>
                <c:pt idx="225">
                  <c:v>-2.448722499991618</c:v>
                </c:pt>
                <c:pt idx="226">
                  <c:v>-3.8377224999912585</c:v>
                </c:pt>
                <c:pt idx="227">
                  <c:v>-2.5727224999911869</c:v>
                </c:pt>
                <c:pt idx="228">
                  <c:v>-2.7007224999913149</c:v>
                </c:pt>
                <c:pt idx="229">
                  <c:v>-4.1747224999895138</c:v>
                </c:pt>
                <c:pt idx="230">
                  <c:v>-3.437722499988638</c:v>
                </c:pt>
                <c:pt idx="231">
                  <c:v>-2.244722499991525</c:v>
                </c:pt>
                <c:pt idx="232">
                  <c:v>-4.0677224999896566</c:v>
                </c:pt>
                <c:pt idx="233">
                  <c:v>-3.3607224999911978</c:v>
                </c:pt>
                <c:pt idx="234">
                  <c:v>-1.9907224999897721</c:v>
                </c:pt>
                <c:pt idx="235">
                  <c:v>-3.7047224999895434</c:v>
                </c:pt>
                <c:pt idx="236">
                  <c:v>-3.5037224999889816</c:v>
                </c:pt>
                <c:pt idx="237">
                  <c:v>-3.7527224999891473</c:v>
                </c:pt>
                <c:pt idx="238">
                  <c:v>-2.7287224999916759</c:v>
                </c:pt>
                <c:pt idx="239">
                  <c:v>-1.6387224999903083</c:v>
                </c:pt>
                <c:pt idx="240">
                  <c:v>-1.7557224999897869</c:v>
                </c:pt>
                <c:pt idx="241">
                  <c:v>-2.3207224999914899</c:v>
                </c:pt>
                <c:pt idx="242">
                  <c:v>-3.0207224999898585</c:v>
                </c:pt>
                <c:pt idx="243">
                  <c:v>-4.2097224999899652</c:v>
                </c:pt>
                <c:pt idx="244">
                  <c:v>-1.5957224999887387</c:v>
                </c:pt>
                <c:pt idx="245">
                  <c:v>-1.4957224999889718</c:v>
                </c:pt>
                <c:pt idx="246">
                  <c:v>-1.708722499991211</c:v>
                </c:pt>
                <c:pt idx="247">
                  <c:v>-2.5137224999909336</c:v>
                </c:pt>
                <c:pt idx="248">
                  <c:v>-2.9677224999886676</c:v>
                </c:pt>
                <c:pt idx="249">
                  <c:v>-1.1177224999912028</c:v>
                </c:pt>
                <c:pt idx="250">
                  <c:v>-2.575722499990718</c:v>
                </c:pt>
                <c:pt idx="251">
                  <c:v>-0.75172249999155838</c:v>
                </c:pt>
                <c:pt idx="252">
                  <c:v>-2.7107224999909363</c:v>
                </c:pt>
                <c:pt idx="253">
                  <c:v>-0.34772249998837879</c:v>
                </c:pt>
                <c:pt idx="254">
                  <c:v>-0.77672249998883558</c:v>
                </c:pt>
                <c:pt idx="255">
                  <c:v>-1.8137224999890122</c:v>
                </c:pt>
                <c:pt idx="256">
                  <c:v>-0.13972249999127939</c:v>
                </c:pt>
                <c:pt idx="257">
                  <c:v>-2.4687224999908608</c:v>
                </c:pt>
                <c:pt idx="258">
                  <c:v>-1.6257224999911557</c:v>
                </c:pt>
                <c:pt idx="259">
                  <c:v>-4.533722499989068</c:v>
                </c:pt>
                <c:pt idx="260">
                  <c:v>-3.6207224999884602</c:v>
                </c:pt>
                <c:pt idx="261">
                  <c:v>-2.1077224999892508</c:v>
                </c:pt>
                <c:pt idx="262">
                  <c:v>-4.0757224999907748</c:v>
                </c:pt>
                <c:pt idx="263">
                  <c:v>-3.2497224999907814</c:v>
                </c:pt>
                <c:pt idx="264">
                  <c:v>-2.5827224999908083</c:v>
                </c:pt>
                <c:pt idx="265">
                  <c:v>-3.367722499991288</c:v>
                </c:pt>
                <c:pt idx="266">
                  <c:v>-2.2697224999888022</c:v>
                </c:pt>
                <c:pt idx="267">
                  <c:v>-2.2747224999903892</c:v>
                </c:pt>
                <c:pt idx="268">
                  <c:v>-1.2367224999891846</c:v>
                </c:pt>
                <c:pt idx="269">
                  <c:v>-1.0027224999902273</c:v>
                </c:pt>
                <c:pt idx="270">
                  <c:v>-0.6187224999898433</c:v>
                </c:pt>
                <c:pt idx="271">
                  <c:v>-2.8337224999894772</c:v>
                </c:pt>
                <c:pt idx="272">
                  <c:v>-2.9027224999893519</c:v>
                </c:pt>
                <c:pt idx="273">
                  <c:v>-2.4827224999910413</c:v>
                </c:pt>
                <c:pt idx="274">
                  <c:v>-0.70172249998989855</c:v>
                </c:pt>
                <c:pt idx="275">
                  <c:v>-0.75372249999006158</c:v>
                </c:pt>
                <c:pt idx="276">
                  <c:v>0.64527750000920037</c:v>
                </c:pt>
                <c:pt idx="277">
                  <c:v>-1.2387224999912405</c:v>
                </c:pt>
                <c:pt idx="278">
                  <c:v>-2.3287224999890554</c:v>
                </c:pt>
                <c:pt idx="279">
                  <c:v>1.4622775000106003</c:v>
                </c:pt>
                <c:pt idx="280">
                  <c:v>-0.81372249999134283</c:v>
                </c:pt>
                <c:pt idx="281">
                  <c:v>-2.5447224999908258</c:v>
                </c:pt>
                <c:pt idx="282">
                  <c:v>-2.3287224999890554</c:v>
                </c:pt>
                <c:pt idx="283">
                  <c:v>-2.2247224999887294</c:v>
                </c:pt>
                <c:pt idx="284">
                  <c:v>5.5277500010220137E-2</c:v>
                </c:pt>
                <c:pt idx="285">
                  <c:v>-1.9547224999918456</c:v>
                </c:pt>
                <c:pt idx="286">
                  <c:v>-1.9627224999894111</c:v>
                </c:pt>
                <c:pt idx="287">
                  <c:v>-3.1457224999904554</c:v>
                </c:pt>
                <c:pt idx="288">
                  <c:v>-2.6007224999915479</c:v>
                </c:pt>
                <c:pt idx="289">
                  <c:v>-0.61972249999087126</c:v>
                </c:pt>
                <c:pt idx="290">
                  <c:v>2.3222775000100171</c:v>
                </c:pt>
                <c:pt idx="291">
                  <c:v>0.50027750000936066</c:v>
                </c:pt>
                <c:pt idx="292">
                  <c:v>-2.0437224999909631</c:v>
                </c:pt>
                <c:pt idx="293">
                  <c:v>-4.1427224999885937</c:v>
                </c:pt>
                <c:pt idx="294">
                  <c:v>-2.2707224999898301</c:v>
                </c:pt>
                <c:pt idx="295">
                  <c:v>-1.3177224999907367</c:v>
                </c:pt>
                <c:pt idx="296">
                  <c:v>-2.114722499989341</c:v>
                </c:pt>
                <c:pt idx="297">
                  <c:v>-1.9807224999901507</c:v>
                </c:pt>
                <c:pt idx="298">
                  <c:v>0.32527750001065669</c:v>
                </c:pt>
                <c:pt idx="299">
                  <c:v>-1.958722499988852</c:v>
                </c:pt>
                <c:pt idx="300">
                  <c:v>2.1352775000096358</c:v>
                </c:pt>
                <c:pt idx="301">
                  <c:v>1.4662775000111594</c:v>
                </c:pt>
                <c:pt idx="302">
                  <c:v>0.81627750001089794</c:v>
                </c:pt>
                <c:pt idx="303">
                  <c:v>-0.51272249999101405</c:v>
                </c:pt>
                <c:pt idx="304">
                  <c:v>-0.55672249999005885</c:v>
                </c:pt>
                <c:pt idx="305">
                  <c:v>-0.6417224999886173</c:v>
                </c:pt>
                <c:pt idx="306">
                  <c:v>-1.4887224999888815</c:v>
                </c:pt>
                <c:pt idx="307">
                  <c:v>-0.87172249999056817</c:v>
                </c:pt>
                <c:pt idx="308">
                  <c:v>-2.1877224999897749</c:v>
                </c:pt>
                <c:pt idx="309">
                  <c:v>-0.79772249998910638</c:v>
                </c:pt>
                <c:pt idx="310">
                  <c:v>-1.5747224999884679</c:v>
                </c:pt>
                <c:pt idx="311">
                  <c:v>-1.8957224999915923</c:v>
                </c:pt>
                <c:pt idx="312">
                  <c:v>-1.3537224999886632</c:v>
                </c:pt>
                <c:pt idx="313">
                  <c:v>-2.2707224999898301</c:v>
                </c:pt>
                <c:pt idx="314">
                  <c:v>2.6277500008831112E-2</c:v>
                </c:pt>
                <c:pt idx="315">
                  <c:v>-8.3722499990557253E-2</c:v>
                </c:pt>
                <c:pt idx="316">
                  <c:v>-2.0377224999883481</c:v>
                </c:pt>
                <c:pt idx="317">
                  <c:v>0.74727750001102322</c:v>
                </c:pt>
                <c:pt idx="318">
                  <c:v>-0.25772249999178598</c:v>
                </c:pt>
                <c:pt idx="319">
                  <c:v>3.390277500010086</c:v>
                </c:pt>
                <c:pt idx="320">
                  <c:v>1.6712775000087277</c:v>
                </c:pt>
                <c:pt idx="321">
                  <c:v>-2.2487224999885314</c:v>
                </c:pt>
                <c:pt idx="322">
                  <c:v>-0.90372249999148835</c:v>
                </c:pt>
                <c:pt idx="323">
                  <c:v>-1.6207224999895686</c:v>
                </c:pt>
                <c:pt idx="324">
                  <c:v>0.93827750000841093</c:v>
                </c:pt>
                <c:pt idx="325">
                  <c:v>1.0672775000095669</c:v>
                </c:pt>
                <c:pt idx="326">
                  <c:v>-8.9722499989619564E-2</c:v>
                </c:pt>
                <c:pt idx="327">
                  <c:v>-2.1722499990772803E-2</c:v>
                </c:pt>
                <c:pt idx="328">
                  <c:v>1.0062775000108104</c:v>
                </c:pt>
                <c:pt idx="329">
                  <c:v>1.6972775000105855</c:v>
                </c:pt>
                <c:pt idx="330">
                  <c:v>0.50627750000842298</c:v>
                </c:pt>
                <c:pt idx="331">
                  <c:v>-0.95672249998912662</c:v>
                </c:pt>
                <c:pt idx="332">
                  <c:v>-0.89172249998981101</c:v>
                </c:pt>
                <c:pt idx="333">
                  <c:v>-0.58472249999041992</c:v>
                </c:pt>
                <c:pt idx="334">
                  <c:v>-1.3067224999900873</c:v>
                </c:pt>
                <c:pt idx="335">
                  <c:v>-0.30872249999092105</c:v>
                </c:pt>
                <c:pt idx="336">
                  <c:v>-3.0477224999891916</c:v>
                </c:pt>
                <c:pt idx="337">
                  <c:v>6.7277500008344759E-2</c:v>
                </c:pt>
                <c:pt idx="338">
                  <c:v>-0.13872249999025144</c:v>
                </c:pt>
                <c:pt idx="339">
                  <c:v>0.40227750001164964</c:v>
                </c:pt>
                <c:pt idx="340">
                  <c:v>0.91727750000814012</c:v>
                </c:pt>
                <c:pt idx="341">
                  <c:v>1.2052775000093163</c:v>
                </c:pt>
                <c:pt idx="342">
                  <c:v>0.85827750001143954</c:v>
                </c:pt>
                <c:pt idx="343">
                  <c:v>1.1352775000084137</c:v>
                </c:pt>
                <c:pt idx="344">
                  <c:v>-6.7224999895643123E-3</c:v>
                </c:pt>
                <c:pt idx="345">
                  <c:v>1.2902775000114275</c:v>
                </c:pt>
                <c:pt idx="346">
                  <c:v>0.35627750001054892</c:v>
                </c:pt>
                <c:pt idx="347">
                  <c:v>2.3662775000090619</c:v>
                </c:pt>
                <c:pt idx="348">
                  <c:v>1.0152775000094039</c:v>
                </c:pt>
                <c:pt idx="349">
                  <c:v>-1.0637224999889838</c:v>
                </c:pt>
                <c:pt idx="350">
                  <c:v>0.62827750000948868</c:v>
                </c:pt>
                <c:pt idx="351">
                  <c:v>0.77227750000830042</c:v>
                </c:pt>
                <c:pt idx="352">
                  <c:v>0.24127750000957349</c:v>
                </c:pt>
                <c:pt idx="353">
                  <c:v>9.5277500008705829E-2</c:v>
                </c:pt>
                <c:pt idx="354">
                  <c:v>-0.13272249999118912</c:v>
                </c:pt>
                <c:pt idx="355">
                  <c:v>0.81627750001089794</c:v>
                </c:pt>
                <c:pt idx="356">
                  <c:v>0.7032775000084257</c:v>
                </c:pt>
                <c:pt idx="357">
                  <c:v>-0.227722499989369</c:v>
                </c:pt>
                <c:pt idx="358">
                  <c:v>-0.30872249999092105</c:v>
                </c:pt>
                <c:pt idx="359">
                  <c:v>0.93827750000841093</c:v>
                </c:pt>
                <c:pt idx="360">
                  <c:v>0.39127750001100026</c:v>
                </c:pt>
                <c:pt idx="361">
                  <c:v>0.34027750000831247</c:v>
                </c:pt>
                <c:pt idx="362">
                  <c:v>0.33127750000971901</c:v>
                </c:pt>
                <c:pt idx="363">
                  <c:v>0.36827750000867354</c:v>
                </c:pt>
                <c:pt idx="364">
                  <c:v>-0.62172249998937446</c:v>
                </c:pt>
                <c:pt idx="365">
                  <c:v>1.1572775000097124</c:v>
                </c:pt>
                <c:pt idx="366">
                  <c:v>0.49627750000880155</c:v>
                </c:pt>
                <c:pt idx="367">
                  <c:v>-1.0027224999902273</c:v>
                </c:pt>
                <c:pt idx="368">
                  <c:v>0.54027750001139907</c:v>
                </c:pt>
                <c:pt idx="369">
                  <c:v>0.51827750001010031</c:v>
                </c:pt>
                <c:pt idx="370">
                  <c:v>0.6822775000081549</c:v>
                </c:pt>
                <c:pt idx="371">
                  <c:v>-0.4297224999909588</c:v>
                </c:pt>
                <c:pt idx="372">
                  <c:v>0.66327750000994001</c:v>
                </c:pt>
                <c:pt idx="373">
                  <c:v>0.33627750001130607</c:v>
                </c:pt>
                <c:pt idx="374">
                  <c:v>-0.25172249998917096</c:v>
                </c:pt>
                <c:pt idx="375">
                  <c:v>0.97827750001044933</c:v>
                </c:pt>
                <c:pt idx="376">
                  <c:v>2.3672775000100899</c:v>
                </c:pt>
                <c:pt idx="377">
                  <c:v>1.9762775000096156</c:v>
                </c:pt>
                <c:pt idx="378">
                  <c:v>1.8672775000112551</c:v>
                </c:pt>
                <c:pt idx="379">
                  <c:v>0.75227750000905758</c:v>
                </c:pt>
                <c:pt idx="380">
                  <c:v>1.0672775000095669</c:v>
                </c:pt>
                <c:pt idx="381">
                  <c:v>0.42027750000883657</c:v>
                </c:pt>
                <c:pt idx="382">
                  <c:v>0.44127750000910737</c:v>
                </c:pt>
                <c:pt idx="383">
                  <c:v>1.5212775000108536</c:v>
                </c:pt>
                <c:pt idx="384">
                  <c:v>0.15227750001045592</c:v>
                </c:pt>
                <c:pt idx="385">
                  <c:v>-9.4722499991206632E-2</c:v>
                </c:pt>
                <c:pt idx="386">
                  <c:v>2.4502775000101451</c:v>
                </c:pt>
                <c:pt idx="387">
                  <c:v>2.3052775000103054</c:v>
                </c:pt>
                <c:pt idx="388">
                  <c:v>2.650277500009679</c:v>
                </c:pt>
                <c:pt idx="389">
                  <c:v>5.8277500009751293E-2</c:v>
                </c:pt>
                <c:pt idx="390">
                  <c:v>1.6277500009209689E-2</c:v>
                </c:pt>
                <c:pt idx="391">
                  <c:v>1.1782775000099832</c:v>
                </c:pt>
                <c:pt idx="392">
                  <c:v>-1.9007224999896266</c:v>
                </c:pt>
                <c:pt idx="393">
                  <c:v>1.0562775000089175</c:v>
                </c:pt>
                <c:pt idx="394">
                  <c:v>0.36627750001017034</c:v>
                </c:pt>
                <c:pt idx="395">
                  <c:v>0.79627750001165509</c:v>
                </c:pt>
                <c:pt idx="396">
                  <c:v>1.4612775000095723</c:v>
                </c:pt>
                <c:pt idx="397">
                  <c:v>0.89327750000833817</c:v>
                </c:pt>
                <c:pt idx="398">
                  <c:v>-0.15672249999099108</c:v>
                </c:pt>
                <c:pt idx="399">
                  <c:v>1.6812775000083491</c:v>
                </c:pt>
              </c:numCache>
            </c:numRef>
          </c:yVal>
          <c:smooth val="0"/>
        </c:ser>
        <c:ser>
          <c:idx val="3"/>
          <c:order val="3"/>
          <c:tx>
            <c:v>case4</c:v>
          </c:tx>
          <c:spPr>
            <a:ln w="15875"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'Result (Al-Ti) '!$F$22:$F$421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'Result (Al-Ti) '!$AB$22:$AB$421</c:f>
              <c:numCache>
                <c:formatCode>General</c:formatCode>
                <c:ptCount val="400"/>
                <c:pt idx="0">
                  <c:v>0.98388499999302326</c:v>
                </c:pt>
                <c:pt idx="1">
                  <c:v>-1.3701150000073881</c:v>
                </c:pt>
                <c:pt idx="2">
                  <c:v>-3.1851150000079542</c:v>
                </c:pt>
                <c:pt idx="3">
                  <c:v>-1.1115000006611808E-2</c:v>
                </c:pt>
                <c:pt idx="4">
                  <c:v>1.3518849999911708</c:v>
                </c:pt>
                <c:pt idx="5">
                  <c:v>2.5798849999922879</c:v>
                </c:pt>
                <c:pt idx="6">
                  <c:v>-0.11611500000796582</c:v>
                </c:pt>
                <c:pt idx="7">
                  <c:v>0.13388499999322789</c:v>
                </c:pt>
                <c:pt idx="8">
                  <c:v>2.7758849999912627</c:v>
                </c:pt>
                <c:pt idx="9">
                  <c:v>0.15588499999097394</c:v>
                </c:pt>
                <c:pt idx="10">
                  <c:v>-4.3621150000063835</c:v>
                </c:pt>
                <c:pt idx="11">
                  <c:v>0.3208849999936092</c:v>
                </c:pt>
                <c:pt idx="12">
                  <c:v>0.92188499999323881</c:v>
                </c:pt>
                <c:pt idx="13">
                  <c:v>0.72188499999370492</c:v>
                </c:pt>
                <c:pt idx="14">
                  <c:v>0.78688499999302053</c:v>
                </c:pt>
                <c:pt idx="15">
                  <c:v>1.6948849999920412</c:v>
                </c:pt>
                <c:pt idx="16">
                  <c:v>0.80488499999376018</c:v>
                </c:pt>
                <c:pt idx="17">
                  <c:v>0.12888499999164083</c:v>
                </c:pt>
                <c:pt idx="18">
                  <c:v>0.11988499999304736</c:v>
                </c:pt>
                <c:pt idx="19">
                  <c:v>0.5498849999909794</c:v>
                </c:pt>
                <c:pt idx="20">
                  <c:v>0.83088499999206533</c:v>
                </c:pt>
                <c:pt idx="21">
                  <c:v>0.37888499999283454</c:v>
                </c:pt>
                <c:pt idx="22">
                  <c:v>-0.22111500000931983</c:v>
                </c:pt>
                <c:pt idx="23">
                  <c:v>-1.2161150000089549</c:v>
                </c:pt>
                <c:pt idx="24">
                  <c:v>2.5358849999932431</c:v>
                </c:pt>
                <c:pt idx="25">
                  <c:v>2.6748849999904678</c:v>
                </c:pt>
                <c:pt idx="26">
                  <c:v>1.3618849999907923</c:v>
                </c:pt>
                <c:pt idx="27">
                  <c:v>0.72188499999370492</c:v>
                </c:pt>
                <c:pt idx="28">
                  <c:v>1.1638849999933143</c:v>
                </c:pt>
                <c:pt idx="29">
                  <c:v>3.7148849999937283</c:v>
                </c:pt>
                <c:pt idx="30">
                  <c:v>2.4648849999913125</c:v>
                </c:pt>
                <c:pt idx="31">
                  <c:v>0.97588499999190503</c:v>
                </c:pt>
                <c:pt idx="32">
                  <c:v>0.31788499999052533</c:v>
                </c:pt>
                <c:pt idx="33">
                  <c:v>0.41988499999234818</c:v>
                </c:pt>
                <c:pt idx="34">
                  <c:v>1.0138849999918875</c:v>
                </c:pt>
                <c:pt idx="35">
                  <c:v>1.5108849999911911</c:v>
                </c:pt>
                <c:pt idx="36">
                  <c:v>2.4138849999921774</c:v>
                </c:pt>
                <c:pt idx="37">
                  <c:v>1.5898849999906872</c:v>
                </c:pt>
                <c:pt idx="38">
                  <c:v>2.8988849999933564</c:v>
                </c:pt>
                <c:pt idx="39">
                  <c:v>3.4488849999938509</c:v>
                </c:pt>
                <c:pt idx="40">
                  <c:v>2.8758849999910296</c:v>
                </c:pt>
                <c:pt idx="41">
                  <c:v>0.90588499999100236</c:v>
                </c:pt>
                <c:pt idx="42">
                  <c:v>0.56588499999321584</c:v>
                </c:pt>
                <c:pt idx="43">
                  <c:v>0.68488499999119767</c:v>
                </c:pt>
                <c:pt idx="44">
                  <c:v>0.6318849999935594</c:v>
                </c:pt>
                <c:pt idx="45">
                  <c:v>1.0398849999937454</c:v>
                </c:pt>
                <c:pt idx="46">
                  <c:v>1.7808849999916276</c:v>
                </c:pt>
                <c:pt idx="47">
                  <c:v>1.4808849999923268</c:v>
                </c:pt>
                <c:pt idx="48">
                  <c:v>1.8038849999904016</c:v>
                </c:pt>
                <c:pt idx="49">
                  <c:v>3.9948849999937863</c:v>
                </c:pt>
                <c:pt idx="50">
                  <c:v>1.6138849999904892</c:v>
                </c:pt>
                <c:pt idx="51">
                  <c:v>1.8658849999937388</c:v>
                </c:pt>
                <c:pt idx="52">
                  <c:v>1.1498849999931338</c:v>
                </c:pt>
                <c:pt idx="53">
                  <c:v>1.2318849999921611</c:v>
                </c:pt>
                <c:pt idx="54">
                  <c:v>7.9884999991008954E-2</c:v>
                </c:pt>
                <c:pt idx="55">
                  <c:v>3.371884999992858</c:v>
                </c:pt>
                <c:pt idx="56">
                  <c:v>2.478884999991493</c:v>
                </c:pt>
                <c:pt idx="57">
                  <c:v>2.6818849999905581</c:v>
                </c:pt>
                <c:pt idx="58">
                  <c:v>2.1308849999925883</c:v>
                </c:pt>
                <c:pt idx="59">
                  <c:v>2.5608849999905203</c:v>
                </c:pt>
                <c:pt idx="60">
                  <c:v>3.854884999991981</c:v>
                </c:pt>
                <c:pt idx="61">
                  <c:v>3.5198849999922288</c:v>
                </c:pt>
                <c:pt idx="62">
                  <c:v>2.57888499999126</c:v>
                </c:pt>
                <c:pt idx="63">
                  <c:v>1.2108849999918903</c:v>
                </c:pt>
                <c:pt idx="64">
                  <c:v>0.21288499999272403</c:v>
                </c:pt>
                <c:pt idx="65">
                  <c:v>2.3468849999908059</c:v>
                </c:pt>
                <c:pt idx="66">
                  <c:v>2.7918849999934992</c:v>
                </c:pt>
                <c:pt idx="67">
                  <c:v>2.5248849999925937</c:v>
                </c:pt>
                <c:pt idx="68">
                  <c:v>1.1368849999904285</c:v>
                </c:pt>
                <c:pt idx="69">
                  <c:v>2.1458849999937968</c:v>
                </c:pt>
                <c:pt idx="70">
                  <c:v>2.8998849999908316</c:v>
                </c:pt>
                <c:pt idx="71">
                  <c:v>3.4838849999907495</c:v>
                </c:pt>
                <c:pt idx="72">
                  <c:v>2.3108849999928793</c:v>
                </c:pt>
                <c:pt idx="73">
                  <c:v>1.9888849999922797</c:v>
                </c:pt>
                <c:pt idx="74">
                  <c:v>1.2748849999937306</c:v>
                </c:pt>
                <c:pt idx="75">
                  <c:v>1.0348849999921583</c:v>
                </c:pt>
                <c:pt idx="76">
                  <c:v>2.4258849999938548</c:v>
                </c:pt>
                <c:pt idx="77">
                  <c:v>2.379884999992754</c:v>
                </c:pt>
                <c:pt idx="78">
                  <c:v>2.3858849999918164</c:v>
                </c:pt>
                <c:pt idx="79">
                  <c:v>2.2118849999905876</c:v>
                </c:pt>
                <c:pt idx="80">
                  <c:v>3.2738849999915942</c:v>
                </c:pt>
                <c:pt idx="81">
                  <c:v>2.8748849999935544</c:v>
                </c:pt>
                <c:pt idx="82">
                  <c:v>4.7668849999915608</c:v>
                </c:pt>
                <c:pt idx="83">
                  <c:v>1.6048849999918957</c:v>
                </c:pt>
                <c:pt idx="84">
                  <c:v>1.9058849999922245</c:v>
                </c:pt>
                <c:pt idx="85">
                  <c:v>2.095884999992137</c:v>
                </c:pt>
                <c:pt idx="86">
                  <c:v>3.3138849999936326</c:v>
                </c:pt>
                <c:pt idx="87">
                  <c:v>3.3798849999904235</c:v>
                </c:pt>
                <c:pt idx="88">
                  <c:v>2.3788849999917261</c:v>
                </c:pt>
                <c:pt idx="89">
                  <c:v>2.2048849999904974</c:v>
                </c:pt>
                <c:pt idx="90">
                  <c:v>3.4338849999926424</c:v>
                </c:pt>
                <c:pt idx="91">
                  <c:v>1.3508849999936956</c:v>
                </c:pt>
                <c:pt idx="92">
                  <c:v>1.966884999990981</c:v>
                </c:pt>
                <c:pt idx="93">
                  <c:v>1.9658849999935057</c:v>
                </c:pt>
                <c:pt idx="94">
                  <c:v>1.9548849999928564</c:v>
                </c:pt>
                <c:pt idx="95">
                  <c:v>2.6508849999906658</c:v>
                </c:pt>
                <c:pt idx="96">
                  <c:v>3.9558849999927759</c:v>
                </c:pt>
                <c:pt idx="97">
                  <c:v>4.8158849999921927</c:v>
                </c:pt>
                <c:pt idx="98">
                  <c:v>4.926884999992609</c:v>
                </c:pt>
                <c:pt idx="99">
                  <c:v>2.7658849999916413</c:v>
                </c:pt>
                <c:pt idx="100">
                  <c:v>2.3938849999929346</c:v>
                </c:pt>
                <c:pt idx="101">
                  <c:v>5.101884999991313</c:v>
                </c:pt>
                <c:pt idx="102">
                  <c:v>4.2538849999935735</c:v>
                </c:pt>
                <c:pt idx="103">
                  <c:v>1.0558849999924291</c:v>
                </c:pt>
                <c:pt idx="104">
                  <c:v>1.1468849999936026</c:v>
                </c:pt>
                <c:pt idx="105">
                  <c:v>1.5668849999919132</c:v>
                </c:pt>
                <c:pt idx="106">
                  <c:v>3.905884999991116</c:v>
                </c:pt>
                <c:pt idx="107">
                  <c:v>3.6288849999905892</c:v>
                </c:pt>
                <c:pt idx="108">
                  <c:v>1.943884999992207</c:v>
                </c:pt>
                <c:pt idx="109">
                  <c:v>2.2818849999914903</c:v>
                </c:pt>
                <c:pt idx="110">
                  <c:v>2.3018849999907331</c:v>
                </c:pt>
                <c:pt idx="111">
                  <c:v>3.1458849999914662</c:v>
                </c:pt>
                <c:pt idx="112">
                  <c:v>2.3218849999935287</c:v>
                </c:pt>
                <c:pt idx="113">
                  <c:v>3.3148849999911079</c:v>
                </c:pt>
                <c:pt idx="114">
                  <c:v>2.4018849999905001</c:v>
                </c:pt>
                <c:pt idx="115">
                  <c:v>2.7018849999933536</c:v>
                </c:pt>
                <c:pt idx="116">
                  <c:v>3.6608849999915094</c:v>
                </c:pt>
                <c:pt idx="117">
                  <c:v>-3.2551150000088569</c:v>
                </c:pt>
                <c:pt idx="118">
                  <c:v>3.4368849999921736</c:v>
                </c:pt>
                <c:pt idx="119">
                  <c:v>0.67888499999213536</c:v>
                </c:pt>
                <c:pt idx="120">
                  <c:v>4.3118849999927988</c:v>
                </c:pt>
                <c:pt idx="121">
                  <c:v>2.304884999993817</c:v>
                </c:pt>
                <c:pt idx="122">
                  <c:v>3.6158849999914366</c:v>
                </c:pt>
                <c:pt idx="123">
                  <c:v>4.0358849999933</c:v>
                </c:pt>
                <c:pt idx="124">
                  <c:v>3.5248849999938159</c:v>
                </c:pt>
                <c:pt idx="125">
                  <c:v>3.5368849999919405</c:v>
                </c:pt>
                <c:pt idx="126">
                  <c:v>4.4088849999930346</c:v>
                </c:pt>
                <c:pt idx="127">
                  <c:v>3.7618849999923043</c:v>
                </c:pt>
                <c:pt idx="128">
                  <c:v>3.0268849999934844</c:v>
                </c:pt>
                <c:pt idx="129">
                  <c:v>3.241884999990674</c:v>
                </c:pt>
                <c:pt idx="130">
                  <c:v>3.1568849999921156</c:v>
                </c:pt>
                <c:pt idx="131">
                  <c:v>3.0308849999904908</c:v>
                </c:pt>
                <c:pt idx="132">
                  <c:v>3.8108849999929362</c:v>
                </c:pt>
                <c:pt idx="133">
                  <c:v>3.755884999993242</c:v>
                </c:pt>
                <c:pt idx="134">
                  <c:v>4.6388849999914328</c:v>
                </c:pt>
                <c:pt idx="135">
                  <c:v>3.2098849999933066</c:v>
                </c:pt>
                <c:pt idx="136">
                  <c:v>3.038884999991609</c:v>
                </c:pt>
                <c:pt idx="137">
                  <c:v>3.2248849999909623</c:v>
                </c:pt>
                <c:pt idx="138">
                  <c:v>3.4138849999933996</c:v>
                </c:pt>
                <c:pt idx="139">
                  <c:v>2.8918849999932661</c:v>
                </c:pt>
                <c:pt idx="140">
                  <c:v>2.8438849999936622</c:v>
                </c:pt>
                <c:pt idx="141">
                  <c:v>3.0938849999913032</c:v>
                </c:pt>
                <c:pt idx="142">
                  <c:v>4.3558849999918436</c:v>
                </c:pt>
                <c:pt idx="143">
                  <c:v>4.2198849999905974</c:v>
                </c:pt>
                <c:pt idx="144">
                  <c:v>3.9048849999936408</c:v>
                </c:pt>
                <c:pt idx="145">
                  <c:v>3.1398849999924039</c:v>
                </c:pt>
                <c:pt idx="146">
                  <c:v>3.9388849999930642</c:v>
                </c:pt>
                <c:pt idx="147">
                  <c:v>4.2048849999929416</c:v>
                </c:pt>
                <c:pt idx="148">
                  <c:v>4.4018849999929444</c:v>
                </c:pt>
                <c:pt idx="149">
                  <c:v>3.3168849999931638</c:v>
                </c:pt>
                <c:pt idx="150">
                  <c:v>2.7008849999923257</c:v>
                </c:pt>
                <c:pt idx="151">
                  <c:v>3.6118849999908775</c:v>
                </c:pt>
                <c:pt idx="152">
                  <c:v>0.14488499999387727</c:v>
                </c:pt>
                <c:pt idx="153">
                  <c:v>3.5438849999920308</c:v>
                </c:pt>
                <c:pt idx="154">
                  <c:v>3.2848849999922436</c:v>
                </c:pt>
                <c:pt idx="155">
                  <c:v>2.479884999992521</c:v>
                </c:pt>
                <c:pt idx="156">
                  <c:v>1.7608849999923848</c:v>
                </c:pt>
                <c:pt idx="157">
                  <c:v>2.2788849999919591</c:v>
                </c:pt>
                <c:pt idx="158">
                  <c:v>2.2018849999909662</c:v>
                </c:pt>
                <c:pt idx="159">
                  <c:v>3.0138849999907791</c:v>
                </c:pt>
                <c:pt idx="160">
                  <c:v>3.4308849999931113</c:v>
                </c:pt>
                <c:pt idx="161">
                  <c:v>3.2348849999905838</c:v>
                </c:pt>
                <c:pt idx="162">
                  <c:v>2.608884999993677</c:v>
                </c:pt>
                <c:pt idx="163">
                  <c:v>2.4968849999922327</c:v>
                </c:pt>
                <c:pt idx="164">
                  <c:v>2.7048849999928848</c:v>
                </c:pt>
                <c:pt idx="165">
                  <c:v>1.7208849999903464</c:v>
                </c:pt>
                <c:pt idx="166">
                  <c:v>2.3568849999904273</c:v>
                </c:pt>
                <c:pt idx="167">
                  <c:v>2.3338849999916533</c:v>
                </c:pt>
                <c:pt idx="168">
                  <c:v>1.640884999993375</c:v>
                </c:pt>
                <c:pt idx="169">
                  <c:v>3.2458849999912331</c:v>
                </c:pt>
                <c:pt idx="170">
                  <c:v>0.88988499999231863</c:v>
                </c:pt>
                <c:pt idx="171">
                  <c:v>0.85988499999345436</c:v>
                </c:pt>
                <c:pt idx="172">
                  <c:v>-0.42111500000885371</c:v>
                </c:pt>
                <c:pt idx="173">
                  <c:v>0.63088499999253145</c:v>
                </c:pt>
                <c:pt idx="174">
                  <c:v>0.96088499999069654</c:v>
                </c:pt>
                <c:pt idx="175">
                  <c:v>1.1318849999923941</c:v>
                </c:pt>
                <c:pt idx="176">
                  <c:v>1.7888849999927459</c:v>
                </c:pt>
                <c:pt idx="177">
                  <c:v>1.3658849999913514</c:v>
                </c:pt>
                <c:pt idx="178">
                  <c:v>-0.22111500000931983</c:v>
                </c:pt>
                <c:pt idx="179">
                  <c:v>-0.1061150000083444</c:v>
                </c:pt>
                <c:pt idx="180">
                  <c:v>2.3884999993839529E-2</c:v>
                </c:pt>
                <c:pt idx="181">
                  <c:v>-0.68011500000864089</c:v>
                </c:pt>
                <c:pt idx="182">
                  <c:v>1.360884999993317</c:v>
                </c:pt>
                <c:pt idx="183">
                  <c:v>2.9088849999929778</c:v>
                </c:pt>
                <c:pt idx="184">
                  <c:v>-2.3961150000069154</c:v>
                </c:pt>
                <c:pt idx="185">
                  <c:v>-1.8121150000069974</c:v>
                </c:pt>
                <c:pt idx="186">
                  <c:v>-2.4621150000072589</c:v>
                </c:pt>
                <c:pt idx="187">
                  <c:v>-4.4461150000074667</c:v>
                </c:pt>
                <c:pt idx="188">
                  <c:v>-5.245115000008127</c:v>
                </c:pt>
                <c:pt idx="189">
                  <c:v>-3.2491150000062419</c:v>
                </c:pt>
                <c:pt idx="190">
                  <c:v>-1.2051150000083055</c:v>
                </c:pt>
                <c:pt idx="191">
                  <c:v>-3.9291150000089203</c:v>
                </c:pt>
                <c:pt idx="192">
                  <c:v>-4.4861150000095051</c:v>
                </c:pt>
                <c:pt idx="193">
                  <c:v>-4.990115000008899</c:v>
                </c:pt>
                <c:pt idx="194">
                  <c:v>-5.4071150000076784</c:v>
                </c:pt>
                <c:pt idx="195">
                  <c:v>-3.9991150000062703</c:v>
                </c:pt>
                <c:pt idx="196">
                  <c:v>-8.8351150000072209</c:v>
                </c:pt>
                <c:pt idx="197">
                  <c:v>-6.7781150000065793</c:v>
                </c:pt>
                <c:pt idx="198">
                  <c:v>-10.56111500000867</c:v>
                </c:pt>
                <c:pt idx="199">
                  <c:v>-8.7071150000070929</c:v>
                </c:pt>
                <c:pt idx="200">
                  <c:v>-8.5501150000091286</c:v>
                </c:pt>
                <c:pt idx="201">
                  <c:v>-8.992115000008738</c:v>
                </c:pt>
                <c:pt idx="202">
                  <c:v>-8.682115000006263</c:v>
                </c:pt>
                <c:pt idx="203">
                  <c:v>-7.3921150000089142</c:v>
                </c:pt>
                <c:pt idx="204">
                  <c:v>-7.2401150000089842</c:v>
                </c:pt>
                <c:pt idx="205">
                  <c:v>-8.9261150000083944</c:v>
                </c:pt>
                <c:pt idx="206">
                  <c:v>-7.1751150000061159</c:v>
                </c:pt>
                <c:pt idx="207">
                  <c:v>-6.8821150000069053</c:v>
                </c:pt>
                <c:pt idx="208">
                  <c:v>-4.9871150000093678</c:v>
                </c:pt>
                <c:pt idx="209">
                  <c:v>-4.6171150000091643</c:v>
                </c:pt>
                <c:pt idx="210">
                  <c:v>-3.6961150000074383</c:v>
                </c:pt>
                <c:pt idx="211">
                  <c:v>-4.046115000008399</c:v>
                </c:pt>
                <c:pt idx="212">
                  <c:v>-3.7741150000094592</c:v>
                </c:pt>
                <c:pt idx="213">
                  <c:v>-4.7051150000072539</c:v>
                </c:pt>
                <c:pt idx="214">
                  <c:v>-4.5201150000089285</c:v>
                </c:pt>
                <c:pt idx="215">
                  <c:v>-3.9041150000080904</c:v>
                </c:pt>
                <c:pt idx="216">
                  <c:v>-5.2851150000066127</c:v>
                </c:pt>
                <c:pt idx="217">
                  <c:v>-4.6441150000084974</c:v>
                </c:pt>
                <c:pt idx="218">
                  <c:v>-3.1341150000088192</c:v>
                </c:pt>
                <c:pt idx="219">
                  <c:v>-2.9401150000083476</c:v>
                </c:pt>
                <c:pt idx="220">
                  <c:v>-2.7401150000088137</c:v>
                </c:pt>
                <c:pt idx="221">
                  <c:v>-2.4741150000089362</c:v>
                </c:pt>
                <c:pt idx="222">
                  <c:v>-3.3261150000072348</c:v>
                </c:pt>
                <c:pt idx="223">
                  <c:v>-4.6121150000075772</c:v>
                </c:pt>
                <c:pt idx="224">
                  <c:v>-3.3121150000070543</c:v>
                </c:pt>
                <c:pt idx="225">
                  <c:v>-1.7461150000066539</c:v>
                </c:pt>
                <c:pt idx="226">
                  <c:v>-3.5591150000087168</c:v>
                </c:pt>
                <c:pt idx="227">
                  <c:v>-5.4921150000062369</c:v>
                </c:pt>
                <c:pt idx="228">
                  <c:v>-0.50211500000685305</c:v>
                </c:pt>
                <c:pt idx="229">
                  <c:v>-1.6051150000073733</c:v>
                </c:pt>
                <c:pt idx="230">
                  <c:v>-2.6771150000080013</c:v>
                </c:pt>
                <c:pt idx="231">
                  <c:v>-3.5801150000089876</c:v>
                </c:pt>
                <c:pt idx="232">
                  <c:v>-4.2811150000083842</c:v>
                </c:pt>
                <c:pt idx="233">
                  <c:v>-3.3691150000088044</c:v>
                </c:pt>
                <c:pt idx="234">
                  <c:v>-3.6051150000062648</c:v>
                </c:pt>
                <c:pt idx="235">
                  <c:v>0.85688499999037049</c:v>
                </c:pt>
                <c:pt idx="236">
                  <c:v>-5.5051150000089422</c:v>
                </c:pt>
                <c:pt idx="237">
                  <c:v>-2.2241150000077425</c:v>
                </c:pt>
                <c:pt idx="238">
                  <c:v>-2.0115000008757988E-2</c:v>
                </c:pt>
                <c:pt idx="239">
                  <c:v>-0.31711500000852766</c:v>
                </c:pt>
                <c:pt idx="240">
                  <c:v>-1.8461150000064208</c:v>
                </c:pt>
                <c:pt idx="241">
                  <c:v>-2.1411150000076873</c:v>
                </c:pt>
                <c:pt idx="242">
                  <c:v>-4.1641150000089056</c:v>
                </c:pt>
                <c:pt idx="243">
                  <c:v>-2.082115000007434</c:v>
                </c:pt>
                <c:pt idx="244">
                  <c:v>-3.1441150000084406</c:v>
                </c:pt>
                <c:pt idx="245">
                  <c:v>-2.9651150000091775</c:v>
                </c:pt>
                <c:pt idx="246">
                  <c:v>-3.6651150000075461</c:v>
                </c:pt>
                <c:pt idx="247">
                  <c:v>-2.8111150000071916</c:v>
                </c:pt>
                <c:pt idx="248">
                  <c:v>-3.2371150000081172</c:v>
                </c:pt>
                <c:pt idx="249">
                  <c:v>-2.9461150000074099</c:v>
                </c:pt>
                <c:pt idx="250">
                  <c:v>-2.9341150000092853</c:v>
                </c:pt>
                <c:pt idx="251">
                  <c:v>-4.966115000009097</c:v>
                </c:pt>
                <c:pt idx="252">
                  <c:v>-4.1651150000063808</c:v>
                </c:pt>
                <c:pt idx="253">
                  <c:v>-2.5061150000063037</c:v>
                </c:pt>
                <c:pt idx="254">
                  <c:v>-3.6321150000091507</c:v>
                </c:pt>
                <c:pt idx="255">
                  <c:v>-1.8061150000079351</c:v>
                </c:pt>
                <c:pt idx="256">
                  <c:v>-2.4691150000073492</c:v>
                </c:pt>
                <c:pt idx="257">
                  <c:v>-2.747115000008904</c:v>
                </c:pt>
                <c:pt idx="258">
                  <c:v>-2.5841150000083246</c:v>
                </c:pt>
                <c:pt idx="259">
                  <c:v>-2.8771150000075352</c:v>
                </c:pt>
                <c:pt idx="260">
                  <c:v>-2.0151150000096152</c:v>
                </c:pt>
                <c:pt idx="261">
                  <c:v>-2.0721150000078126</c:v>
                </c:pt>
                <c:pt idx="262">
                  <c:v>-2.2701150000088433</c:v>
                </c:pt>
                <c:pt idx="263">
                  <c:v>-1.3891150000091557</c:v>
                </c:pt>
                <c:pt idx="264">
                  <c:v>-1.4621150000095895</c:v>
                </c:pt>
                <c:pt idx="265">
                  <c:v>-1.6851150000078974</c:v>
                </c:pt>
                <c:pt idx="266">
                  <c:v>-2.1091150000067671</c:v>
                </c:pt>
                <c:pt idx="267">
                  <c:v>-2.3891150000068251</c:v>
                </c:pt>
                <c:pt idx="268">
                  <c:v>-2.239115000008951</c:v>
                </c:pt>
                <c:pt idx="269">
                  <c:v>-2.0251150000092366</c:v>
                </c:pt>
                <c:pt idx="270">
                  <c:v>-0.43111500000847514</c:v>
                </c:pt>
                <c:pt idx="271">
                  <c:v>-2.6611150000093176</c:v>
                </c:pt>
                <c:pt idx="272">
                  <c:v>1.0008849999927349</c:v>
                </c:pt>
                <c:pt idx="273">
                  <c:v>-2.9141150000064897</c:v>
                </c:pt>
                <c:pt idx="274">
                  <c:v>-3.8341150000071877</c:v>
                </c:pt>
                <c:pt idx="275">
                  <c:v>-3.5301150000073278</c:v>
                </c:pt>
                <c:pt idx="276">
                  <c:v>-2.8561150000072644</c:v>
                </c:pt>
                <c:pt idx="277">
                  <c:v>-3.8291150000091534</c:v>
                </c:pt>
                <c:pt idx="278">
                  <c:v>-5.2661150000083978</c:v>
                </c:pt>
                <c:pt idx="279">
                  <c:v>-3.737115000006952</c:v>
                </c:pt>
                <c:pt idx="280">
                  <c:v>-2.3571150000094576</c:v>
                </c:pt>
                <c:pt idx="281">
                  <c:v>-1.9271150000079729</c:v>
                </c:pt>
                <c:pt idx="282">
                  <c:v>-1.5211150000062901</c:v>
                </c:pt>
                <c:pt idx="283">
                  <c:v>-1.5721150000089779</c:v>
                </c:pt>
                <c:pt idx="284">
                  <c:v>-0.75511500000757792</c:v>
                </c:pt>
                <c:pt idx="285">
                  <c:v>-2.6791150000065045</c:v>
                </c:pt>
                <c:pt idx="286">
                  <c:v>0.90188499999044325</c:v>
                </c:pt>
                <c:pt idx="287">
                  <c:v>-0.98211500000644492</c:v>
                </c:pt>
                <c:pt idx="288">
                  <c:v>-0.6211150000083876</c:v>
                </c:pt>
                <c:pt idx="289">
                  <c:v>-0.98011500000794172</c:v>
                </c:pt>
                <c:pt idx="290">
                  <c:v>-2.2301150000068048</c:v>
                </c:pt>
                <c:pt idx="291">
                  <c:v>-1.116115000009188</c:v>
                </c:pt>
                <c:pt idx="292">
                  <c:v>-3.4211150000089674</c:v>
                </c:pt>
                <c:pt idx="293">
                  <c:v>-1.9171150000083514</c:v>
                </c:pt>
                <c:pt idx="294">
                  <c:v>-2.6401150000090468</c:v>
                </c:pt>
                <c:pt idx="295">
                  <c:v>-3.4121150000068212</c:v>
                </c:pt>
                <c:pt idx="296">
                  <c:v>-1.4501150000079122</c:v>
                </c:pt>
                <c:pt idx="297">
                  <c:v>-3.305115000006964</c:v>
                </c:pt>
                <c:pt idx="298">
                  <c:v>-1.8371150000078273</c:v>
                </c:pt>
                <c:pt idx="299">
                  <c:v>-2.0541150000070729</c:v>
                </c:pt>
                <c:pt idx="300">
                  <c:v>-1.1471150000090802</c:v>
                </c:pt>
                <c:pt idx="301">
                  <c:v>-1.2161150000089549</c:v>
                </c:pt>
                <c:pt idx="302">
                  <c:v>-0.38211500000784326</c:v>
                </c:pt>
                <c:pt idx="303">
                  <c:v>-1.7921150000077546</c:v>
                </c:pt>
                <c:pt idx="304">
                  <c:v>-0.87611500000761566</c:v>
                </c:pt>
                <c:pt idx="305">
                  <c:v>-0.79411500000858837</c:v>
                </c:pt>
                <c:pt idx="306">
                  <c:v>-2.239115000008951</c:v>
                </c:pt>
                <c:pt idx="307">
                  <c:v>-2.1371150000071282</c:v>
                </c:pt>
                <c:pt idx="308">
                  <c:v>-2.3771150000087005</c:v>
                </c:pt>
                <c:pt idx="309">
                  <c:v>-1.8271150000082059</c:v>
                </c:pt>
                <c:pt idx="310">
                  <c:v>-0.707115000007974</c:v>
                </c:pt>
                <c:pt idx="311">
                  <c:v>-0.40411500000914202</c:v>
                </c:pt>
                <c:pt idx="312">
                  <c:v>1.2108849999918903</c:v>
                </c:pt>
                <c:pt idx="313">
                  <c:v>-0.16711500000710089</c:v>
                </c:pt>
                <c:pt idx="314">
                  <c:v>-1.3301150000089024</c:v>
                </c:pt>
                <c:pt idx="315">
                  <c:v>-1.446115000007353</c:v>
                </c:pt>
                <c:pt idx="316">
                  <c:v>-1.3061150000091004</c:v>
                </c:pt>
                <c:pt idx="317">
                  <c:v>-0.29111500000666979</c:v>
                </c:pt>
                <c:pt idx="318">
                  <c:v>-1.4971150000064881</c:v>
                </c:pt>
                <c:pt idx="319">
                  <c:v>1.3938849999917124</c:v>
                </c:pt>
                <c:pt idx="320">
                  <c:v>-9.1115000007135905E-2</c:v>
                </c:pt>
                <c:pt idx="321">
                  <c:v>1.738884999991086</c:v>
                </c:pt>
                <c:pt idx="322">
                  <c:v>1.7538849999922945</c:v>
                </c:pt>
                <c:pt idx="323">
                  <c:v>-1.0971150000074203</c:v>
                </c:pt>
                <c:pt idx="324">
                  <c:v>0.90988499999156147</c:v>
                </c:pt>
                <c:pt idx="325">
                  <c:v>-1.4201150000090479</c:v>
                </c:pt>
                <c:pt idx="326">
                  <c:v>-0.85711500000940077</c:v>
                </c:pt>
                <c:pt idx="327">
                  <c:v>-1.2741150000081802</c:v>
                </c:pt>
                <c:pt idx="328">
                  <c:v>-2.5271150000065745</c:v>
                </c:pt>
                <c:pt idx="329">
                  <c:v>1.3588849999912611</c:v>
                </c:pt>
                <c:pt idx="330">
                  <c:v>8.9884999990630376E-2</c:v>
                </c:pt>
                <c:pt idx="331">
                  <c:v>0.43388499999252872</c:v>
                </c:pt>
                <c:pt idx="332">
                  <c:v>-1.8361150000067994</c:v>
                </c:pt>
                <c:pt idx="333">
                  <c:v>0.17288499999068563</c:v>
                </c:pt>
                <c:pt idx="334">
                  <c:v>-2.9921150000085106</c:v>
                </c:pt>
                <c:pt idx="335">
                  <c:v>-0.60211500000661999</c:v>
                </c:pt>
                <c:pt idx="336">
                  <c:v>3.5608849999917425</c:v>
                </c:pt>
                <c:pt idx="337">
                  <c:v>0.69188499999128794</c:v>
                </c:pt>
                <c:pt idx="338">
                  <c:v>-1.4651150000091206</c:v>
                </c:pt>
                <c:pt idx="339">
                  <c:v>-2.9841150000073924</c:v>
                </c:pt>
                <c:pt idx="340">
                  <c:v>-0.71211500000956107</c:v>
                </c:pt>
                <c:pt idx="341">
                  <c:v>-0.55111500000748492</c:v>
                </c:pt>
                <c:pt idx="342">
                  <c:v>0.17088499999218243</c:v>
                </c:pt>
                <c:pt idx="343">
                  <c:v>-0.99211500000961905</c:v>
                </c:pt>
                <c:pt idx="344">
                  <c:v>-0.91411500000759816</c:v>
                </c:pt>
                <c:pt idx="345">
                  <c:v>-1.4971150000064881</c:v>
                </c:pt>
                <c:pt idx="346">
                  <c:v>-0.84411500000669548</c:v>
                </c:pt>
                <c:pt idx="347">
                  <c:v>1.2018849999932968</c:v>
                </c:pt>
                <c:pt idx="348">
                  <c:v>-2.0221150000061527</c:v>
                </c:pt>
                <c:pt idx="349">
                  <c:v>-0.47211500000798878</c:v>
                </c:pt>
                <c:pt idx="350">
                  <c:v>-5.2115000006125456E-2</c:v>
                </c:pt>
                <c:pt idx="351">
                  <c:v>-0.52611500000665501</c:v>
                </c:pt>
                <c:pt idx="352">
                  <c:v>0.16588499999059536</c:v>
                </c:pt>
                <c:pt idx="353">
                  <c:v>-1.9801150000091639</c:v>
                </c:pt>
                <c:pt idx="354">
                  <c:v>-0.16211500000906653</c:v>
                </c:pt>
                <c:pt idx="355">
                  <c:v>0.20888499999216492</c:v>
                </c:pt>
                <c:pt idx="356">
                  <c:v>0.25388499999223768</c:v>
                </c:pt>
                <c:pt idx="357">
                  <c:v>0.88388499999325632</c:v>
                </c:pt>
                <c:pt idx="358">
                  <c:v>1.3288849999923968</c:v>
                </c:pt>
                <c:pt idx="359">
                  <c:v>1.1208849999917447</c:v>
                </c:pt>
                <c:pt idx="360">
                  <c:v>1.126884999990807</c:v>
                </c:pt>
                <c:pt idx="361">
                  <c:v>-3.7115000008469679E-2</c:v>
                </c:pt>
                <c:pt idx="362">
                  <c:v>1.3068849999910981</c:v>
                </c:pt>
                <c:pt idx="363">
                  <c:v>2.6568849999932809</c:v>
                </c:pt>
                <c:pt idx="364">
                  <c:v>2.7818849999938777</c:v>
                </c:pt>
                <c:pt idx="365">
                  <c:v>2.0308849999928213</c:v>
                </c:pt>
                <c:pt idx="366">
                  <c:v>0.65088499999177429</c:v>
                </c:pt>
                <c:pt idx="367">
                  <c:v>1.8838849999909257</c:v>
                </c:pt>
                <c:pt idx="368">
                  <c:v>-0.53511500000880119</c:v>
                </c:pt>
                <c:pt idx="369">
                  <c:v>1.4408849999938411</c:v>
                </c:pt>
                <c:pt idx="370">
                  <c:v>1.5538849999927606</c:v>
                </c:pt>
                <c:pt idx="371">
                  <c:v>1.0058849999907693</c:v>
                </c:pt>
                <c:pt idx="372">
                  <c:v>2.5358849999932431</c:v>
                </c:pt>
                <c:pt idx="373">
                  <c:v>-6.911500000938986E-2</c:v>
                </c:pt>
                <c:pt idx="374">
                  <c:v>1.6718849999932672</c:v>
                </c:pt>
                <c:pt idx="375">
                  <c:v>-0.59711500000858564</c:v>
                </c:pt>
                <c:pt idx="376">
                  <c:v>0.27588499999353644</c:v>
                </c:pt>
                <c:pt idx="377">
                  <c:v>0.66488499999195483</c:v>
                </c:pt>
                <c:pt idx="378">
                  <c:v>0.54388499999191708</c:v>
                </c:pt>
                <c:pt idx="379">
                  <c:v>0.54488499999294504</c:v>
                </c:pt>
                <c:pt idx="380">
                  <c:v>1.6768849999913016</c:v>
                </c:pt>
                <c:pt idx="381">
                  <c:v>0.75388499999107239</c:v>
                </c:pt>
                <c:pt idx="382">
                  <c:v>-0.25411500000771525</c:v>
                </c:pt>
                <c:pt idx="383">
                  <c:v>1.2918849999934423</c:v>
                </c:pt>
                <c:pt idx="384">
                  <c:v>2.2688849999923377</c:v>
                </c:pt>
                <c:pt idx="385">
                  <c:v>-0.92411500000721958</c:v>
                </c:pt>
                <c:pt idx="386">
                  <c:v>-1.7221150000068519</c:v>
                </c:pt>
                <c:pt idx="387">
                  <c:v>-0.18711500000634373</c:v>
                </c:pt>
                <c:pt idx="388">
                  <c:v>-0.24511500000912179</c:v>
                </c:pt>
                <c:pt idx="389">
                  <c:v>0.1988849999925435</c:v>
                </c:pt>
                <c:pt idx="390">
                  <c:v>1.2518849999914039</c:v>
                </c:pt>
                <c:pt idx="391">
                  <c:v>2.6718849999909366</c:v>
                </c:pt>
                <c:pt idx="392">
                  <c:v>-0.74111500000739738</c:v>
                </c:pt>
                <c:pt idx="393">
                  <c:v>1.1848849999935851</c:v>
                </c:pt>
                <c:pt idx="394">
                  <c:v>0.89188499999082183</c:v>
                </c:pt>
                <c:pt idx="395">
                  <c:v>2.4168849999917086</c:v>
                </c:pt>
                <c:pt idx="396">
                  <c:v>0.3228849999921124</c:v>
                </c:pt>
                <c:pt idx="397">
                  <c:v>0.44588499999065334</c:v>
                </c:pt>
                <c:pt idx="398">
                  <c:v>0.43088499999299756</c:v>
                </c:pt>
                <c:pt idx="399">
                  <c:v>8.9884999990630376E-2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12832"/>
        <c:axId val="53114752"/>
      </c:scatterChart>
      <c:valAx>
        <c:axId val="53112832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53114752"/>
        <c:crosses val="autoZero"/>
        <c:crossBetween val="midCat"/>
      </c:valAx>
      <c:valAx>
        <c:axId val="53114752"/>
        <c:scaling>
          <c:orientation val="minMax"/>
          <c:max val="12"/>
          <c:min val="-1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</a:t>
                </a:r>
                <a:r>
                  <a:rPr lang="en-US" altLang="ja-JP" baseline="0"/>
                  <a:t>μ</a:t>
                </a:r>
                <a:r>
                  <a:rPr lang="en-US" baseline="0"/>
                  <a:t>m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311283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54417439659805134"/>
          <c:y val="0.13217730527335922"/>
          <c:w val="0.38372905909016564"/>
          <c:h val="0.143363557091864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1"/>
          <c:order val="0"/>
          <c:tx>
            <c:v>real5</c:v>
          </c:tx>
          <c:spPr>
            <a:ln w="12700"/>
          </c:spPr>
          <c:marker>
            <c:symbol val="none"/>
          </c:marker>
          <c:xVal>
            <c:numRef>
              <c:f>Result!$F$22:$F$421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Result!$AB$22:$AB$421</c:f>
              <c:numCache>
                <c:formatCode>General</c:formatCode>
                <c:ptCount val="400"/>
                <c:pt idx="0">
                  <c:v>-0.81715749998423348</c:v>
                </c:pt>
                <c:pt idx="1">
                  <c:v>-0.40415749998601314</c:v>
                </c:pt>
                <c:pt idx="2">
                  <c:v>-0.34315749998370393</c:v>
                </c:pt>
                <c:pt idx="3">
                  <c:v>0.11684250001664509</c:v>
                </c:pt>
                <c:pt idx="4">
                  <c:v>0.45184250001639725</c:v>
                </c:pt>
                <c:pt idx="5">
                  <c:v>-0.21915749998413503</c:v>
                </c:pt>
                <c:pt idx="6">
                  <c:v>0.30984250001608871</c:v>
                </c:pt>
                <c:pt idx="7">
                  <c:v>0.88084250001330133</c:v>
                </c:pt>
                <c:pt idx="8">
                  <c:v>0.27684250001414057</c:v>
                </c:pt>
                <c:pt idx="9">
                  <c:v>-3.9157499983843991E-2</c:v>
                </c:pt>
                <c:pt idx="10">
                  <c:v>-2.1574999848894549E-3</c:v>
                </c:pt>
                <c:pt idx="11">
                  <c:v>0.19984250001314763</c:v>
                </c:pt>
                <c:pt idx="12">
                  <c:v>0.34584250001401529</c:v>
                </c:pt>
                <c:pt idx="13">
                  <c:v>-1.0021574999861116</c:v>
                </c:pt>
                <c:pt idx="14">
                  <c:v>-0.71415749998493538</c:v>
                </c:pt>
                <c:pt idx="15">
                  <c:v>-9.4157499983538173E-2</c:v>
                </c:pt>
                <c:pt idx="16">
                  <c:v>-0.45415749998412025</c:v>
                </c:pt>
                <c:pt idx="17">
                  <c:v>2.1268425000151581</c:v>
                </c:pt>
                <c:pt idx="18">
                  <c:v>5.9378425000140567</c:v>
                </c:pt>
                <c:pt idx="19">
                  <c:v>0.36784250001531404</c:v>
                </c:pt>
                <c:pt idx="20">
                  <c:v>1.0698425000157386</c:v>
                </c:pt>
                <c:pt idx="21">
                  <c:v>0.50084250001347641</c:v>
                </c:pt>
                <c:pt idx="22">
                  <c:v>0.65984250001349665</c:v>
                </c:pt>
                <c:pt idx="23">
                  <c:v>0.31284250001561986</c:v>
                </c:pt>
                <c:pt idx="24">
                  <c:v>0.30584250001552959</c:v>
                </c:pt>
                <c:pt idx="25">
                  <c:v>0.69084250001338887</c:v>
                </c:pt>
                <c:pt idx="26">
                  <c:v>1.1178425000153425</c:v>
                </c:pt>
                <c:pt idx="27">
                  <c:v>1.7518425000133675</c:v>
                </c:pt>
                <c:pt idx="28">
                  <c:v>1.6128425000161428</c:v>
                </c:pt>
                <c:pt idx="29">
                  <c:v>0.35184250001663031</c:v>
                </c:pt>
                <c:pt idx="30">
                  <c:v>0.26184250001648479</c:v>
                </c:pt>
                <c:pt idx="31">
                  <c:v>-0.19715749998638898</c:v>
                </c:pt>
                <c:pt idx="32">
                  <c:v>0.47584250001619921</c:v>
                </c:pt>
                <c:pt idx="33">
                  <c:v>1.4678425000163031</c:v>
                </c:pt>
                <c:pt idx="34">
                  <c:v>1.63784250001342</c:v>
                </c:pt>
                <c:pt idx="35">
                  <c:v>1.4698425000148063</c:v>
                </c:pt>
                <c:pt idx="36">
                  <c:v>1.3768425000151296</c:v>
                </c:pt>
                <c:pt idx="37">
                  <c:v>13.007842500016409</c:v>
                </c:pt>
                <c:pt idx="38">
                  <c:v>3.4868425000134096</c:v>
                </c:pt>
                <c:pt idx="39">
                  <c:v>1.1058425000136651</c:v>
                </c:pt>
                <c:pt idx="40">
                  <c:v>0.54984250001410828</c:v>
                </c:pt>
                <c:pt idx="41">
                  <c:v>0.48684250001329588</c:v>
                </c:pt>
                <c:pt idx="42">
                  <c:v>2.0018425000145612</c:v>
                </c:pt>
                <c:pt idx="43">
                  <c:v>-1.1431574999853922</c:v>
                </c:pt>
                <c:pt idx="44">
                  <c:v>0.60684250001585838</c:v>
                </c:pt>
                <c:pt idx="45">
                  <c:v>1.6398425000154759</c:v>
                </c:pt>
                <c:pt idx="46">
                  <c:v>2.8468425000163222</c:v>
                </c:pt>
                <c:pt idx="47">
                  <c:v>2.7618425000142111</c:v>
                </c:pt>
                <c:pt idx="48">
                  <c:v>2.1328425000142204</c:v>
                </c:pt>
                <c:pt idx="49">
                  <c:v>-1.6841574999837405</c:v>
                </c:pt>
                <c:pt idx="50">
                  <c:v>0.54984250001410828</c:v>
                </c:pt>
                <c:pt idx="51">
                  <c:v>0.2698425000140503</c:v>
                </c:pt>
                <c:pt idx="52">
                  <c:v>1.3378425000141192</c:v>
                </c:pt>
                <c:pt idx="53">
                  <c:v>2.6828425000147149</c:v>
                </c:pt>
                <c:pt idx="54">
                  <c:v>4.1978425000159802</c:v>
                </c:pt>
                <c:pt idx="55">
                  <c:v>2.151842500015988</c:v>
                </c:pt>
                <c:pt idx="56">
                  <c:v>3.1598425000147756</c:v>
                </c:pt>
                <c:pt idx="57">
                  <c:v>1.4958425000131115</c:v>
                </c:pt>
                <c:pt idx="58">
                  <c:v>2.7958425000136344</c:v>
                </c:pt>
                <c:pt idx="59">
                  <c:v>1.5118425000153479</c:v>
                </c:pt>
                <c:pt idx="60">
                  <c:v>1.410842500014553</c:v>
                </c:pt>
                <c:pt idx="61">
                  <c:v>1.1068425000146931</c:v>
                </c:pt>
                <c:pt idx="62">
                  <c:v>1.0248425000156658</c:v>
                </c:pt>
                <c:pt idx="63">
                  <c:v>7.632842500015613</c:v>
                </c:pt>
                <c:pt idx="64">
                  <c:v>2.5708425000132706</c:v>
                </c:pt>
                <c:pt idx="65">
                  <c:v>1.5258425000155285</c:v>
                </c:pt>
                <c:pt idx="66">
                  <c:v>1.5148425000148791</c:v>
                </c:pt>
                <c:pt idx="67">
                  <c:v>1.5808425000152226</c:v>
                </c:pt>
                <c:pt idx="68">
                  <c:v>2.5558425000156149</c:v>
                </c:pt>
                <c:pt idx="69">
                  <c:v>2.7258425000162845</c:v>
                </c:pt>
                <c:pt idx="70">
                  <c:v>2.3728425000157927</c:v>
                </c:pt>
                <c:pt idx="71">
                  <c:v>0.26084250001545684</c:v>
                </c:pt>
                <c:pt idx="72">
                  <c:v>0.44084250001574787</c:v>
                </c:pt>
                <c:pt idx="73">
                  <c:v>0.52584250001430632</c:v>
                </c:pt>
                <c:pt idx="74">
                  <c:v>0.2698425000140503</c:v>
                </c:pt>
                <c:pt idx="75">
                  <c:v>1.0458425000159366</c:v>
                </c:pt>
                <c:pt idx="76">
                  <c:v>1.1178425000153425</c:v>
                </c:pt>
                <c:pt idx="77">
                  <c:v>0.15684250001513078</c:v>
                </c:pt>
                <c:pt idx="78">
                  <c:v>0.54084250001551482</c:v>
                </c:pt>
                <c:pt idx="79">
                  <c:v>1.155842500015325</c:v>
                </c:pt>
                <c:pt idx="80">
                  <c:v>2.6248425000154896</c:v>
                </c:pt>
                <c:pt idx="81">
                  <c:v>1.8468425000151001</c:v>
                </c:pt>
                <c:pt idx="82">
                  <c:v>1.4478425000135076</c:v>
                </c:pt>
                <c:pt idx="83">
                  <c:v>4.3268425000135835</c:v>
                </c:pt>
                <c:pt idx="84">
                  <c:v>3.0998425000134944</c:v>
                </c:pt>
                <c:pt idx="85">
                  <c:v>1.917842500013478</c:v>
                </c:pt>
                <c:pt idx="86">
                  <c:v>2.0358425000139846</c:v>
                </c:pt>
                <c:pt idx="87">
                  <c:v>2.074842500014995</c:v>
                </c:pt>
                <c:pt idx="88">
                  <c:v>1.9648425000156067</c:v>
                </c:pt>
                <c:pt idx="89">
                  <c:v>2.2198425000148347</c:v>
                </c:pt>
                <c:pt idx="90">
                  <c:v>1.9858425000158775</c:v>
                </c:pt>
                <c:pt idx="91">
                  <c:v>2.0718425000154639</c:v>
                </c:pt>
                <c:pt idx="92">
                  <c:v>2.0708425000144359</c:v>
                </c:pt>
                <c:pt idx="93">
                  <c:v>3.6858425000154682</c:v>
                </c:pt>
                <c:pt idx="94">
                  <c:v>2.255842500016314</c:v>
                </c:pt>
                <c:pt idx="95">
                  <c:v>3.3628425000138407</c:v>
                </c:pt>
                <c:pt idx="96">
                  <c:v>3.095842500016488</c:v>
                </c:pt>
                <c:pt idx="97">
                  <c:v>2.605842500013722</c:v>
                </c:pt>
                <c:pt idx="98">
                  <c:v>2.5698425000157954</c:v>
                </c:pt>
                <c:pt idx="99">
                  <c:v>2.4458425000162265</c:v>
                </c:pt>
                <c:pt idx="100">
                  <c:v>4.8918425000152865</c:v>
                </c:pt>
                <c:pt idx="101">
                  <c:v>1.5768425000146635</c:v>
                </c:pt>
                <c:pt idx="102">
                  <c:v>2.3108425000160082</c:v>
                </c:pt>
                <c:pt idx="103">
                  <c:v>2.8868425000148079</c:v>
                </c:pt>
                <c:pt idx="104">
                  <c:v>2.7318425000153468</c:v>
                </c:pt>
                <c:pt idx="105">
                  <c:v>3.8228425000141897</c:v>
                </c:pt>
                <c:pt idx="106">
                  <c:v>2.2418425000161335</c:v>
                </c:pt>
                <c:pt idx="107">
                  <c:v>2.0148425000137138</c:v>
                </c:pt>
                <c:pt idx="108">
                  <c:v>1.7008425000142324</c:v>
                </c:pt>
                <c:pt idx="109">
                  <c:v>3.7728425000160826</c:v>
                </c:pt>
                <c:pt idx="110">
                  <c:v>3.2578425000160394</c:v>
                </c:pt>
                <c:pt idx="111">
                  <c:v>1.8808425000145235</c:v>
                </c:pt>
                <c:pt idx="112">
                  <c:v>-1.1801574999843467</c:v>
                </c:pt>
                <c:pt idx="113">
                  <c:v>1.1668425000159743</c:v>
                </c:pt>
                <c:pt idx="114">
                  <c:v>3.3518425000131913</c:v>
                </c:pt>
                <c:pt idx="115">
                  <c:v>3.8978425000131267</c:v>
                </c:pt>
                <c:pt idx="116">
                  <c:v>7.8425000147319679E-3</c:v>
                </c:pt>
                <c:pt idx="117">
                  <c:v>2.5078425000160109</c:v>
                </c:pt>
                <c:pt idx="118">
                  <c:v>2.7498425000160864</c:v>
                </c:pt>
                <c:pt idx="119">
                  <c:v>0.86784250001414875</c:v>
                </c:pt>
                <c:pt idx="120">
                  <c:v>5.5568425000132038</c:v>
                </c:pt>
                <c:pt idx="121">
                  <c:v>2.5468425000134687</c:v>
                </c:pt>
                <c:pt idx="122">
                  <c:v>2.4848425000136842</c:v>
                </c:pt>
                <c:pt idx="123">
                  <c:v>1.8058425000155864</c:v>
                </c:pt>
                <c:pt idx="124">
                  <c:v>1.0908425000160094</c:v>
                </c:pt>
                <c:pt idx="125">
                  <c:v>1.6458425000145382</c:v>
                </c:pt>
                <c:pt idx="126">
                  <c:v>2.7448425000144994</c:v>
                </c:pt>
                <c:pt idx="127">
                  <c:v>3.0908425000149009</c:v>
                </c:pt>
                <c:pt idx="128">
                  <c:v>3.4028425000158791</c:v>
                </c:pt>
                <c:pt idx="129">
                  <c:v>4.4238425000138193</c:v>
                </c:pt>
                <c:pt idx="130">
                  <c:v>1.6708425000153682</c:v>
                </c:pt>
                <c:pt idx="131">
                  <c:v>10.916842500016344</c:v>
                </c:pt>
                <c:pt idx="132">
                  <c:v>2.9768425000149534</c:v>
                </c:pt>
                <c:pt idx="133">
                  <c:v>-0.22815749998628121</c:v>
                </c:pt>
                <c:pt idx="134">
                  <c:v>4.3228425000165771</c:v>
                </c:pt>
                <c:pt idx="135">
                  <c:v>4.4508425000131524</c:v>
                </c:pt>
                <c:pt idx="136">
                  <c:v>3.6998425000156487</c:v>
                </c:pt>
                <c:pt idx="137">
                  <c:v>3.5108425000132115</c:v>
                </c:pt>
                <c:pt idx="138">
                  <c:v>-0.9871574999849031</c:v>
                </c:pt>
                <c:pt idx="139">
                  <c:v>2.0848425000146165</c:v>
                </c:pt>
                <c:pt idx="140">
                  <c:v>5.791842500013189</c:v>
                </c:pt>
                <c:pt idx="141">
                  <c:v>5.6668425000161449</c:v>
                </c:pt>
                <c:pt idx="142">
                  <c:v>2.9178425000147001</c:v>
                </c:pt>
                <c:pt idx="143">
                  <c:v>2.7348425000148779</c:v>
                </c:pt>
                <c:pt idx="144">
                  <c:v>2.990842500015134</c:v>
                </c:pt>
                <c:pt idx="145">
                  <c:v>1.5468425000157993</c:v>
                </c:pt>
                <c:pt idx="146">
                  <c:v>4.1758425000146815</c:v>
                </c:pt>
                <c:pt idx="147">
                  <c:v>3.3648425000158966</c:v>
                </c:pt>
                <c:pt idx="148">
                  <c:v>2.6398425000131454</c:v>
                </c:pt>
                <c:pt idx="149">
                  <c:v>2.867842500016593</c:v>
                </c:pt>
                <c:pt idx="150">
                  <c:v>5.0768425000136119</c:v>
                </c:pt>
                <c:pt idx="151">
                  <c:v>3.986842500015797</c:v>
                </c:pt>
                <c:pt idx="152">
                  <c:v>3.2018425000153172</c:v>
                </c:pt>
                <c:pt idx="153">
                  <c:v>2.9608425000162697</c:v>
                </c:pt>
                <c:pt idx="154">
                  <c:v>3.1198425000162899</c:v>
                </c:pt>
                <c:pt idx="155">
                  <c:v>3.6668425000137006</c:v>
                </c:pt>
                <c:pt idx="156">
                  <c:v>3.1818425000160744</c:v>
                </c:pt>
                <c:pt idx="157">
                  <c:v>0.81784250001604164</c:v>
                </c:pt>
                <c:pt idx="158">
                  <c:v>1.8548425000162183</c:v>
                </c:pt>
                <c:pt idx="159">
                  <c:v>-0.37315749998612091</c:v>
                </c:pt>
                <c:pt idx="160">
                  <c:v>4.4208425000142881</c:v>
                </c:pt>
                <c:pt idx="161">
                  <c:v>12.614842500013879</c:v>
                </c:pt>
                <c:pt idx="162">
                  <c:v>8.5518425000152831</c:v>
                </c:pt>
                <c:pt idx="163">
                  <c:v>2.2608425000143484</c:v>
                </c:pt>
                <c:pt idx="164">
                  <c:v>0.35484250001616147</c:v>
                </c:pt>
                <c:pt idx="165">
                  <c:v>1.6758425000134025</c:v>
                </c:pt>
                <c:pt idx="166">
                  <c:v>2.6078425000157779</c:v>
                </c:pt>
                <c:pt idx="167">
                  <c:v>0.63184250001313558</c:v>
                </c:pt>
                <c:pt idx="168">
                  <c:v>3.4008425000138232</c:v>
                </c:pt>
                <c:pt idx="169">
                  <c:v>-2.4831574999844008</c:v>
                </c:pt>
                <c:pt idx="170">
                  <c:v>0.26284250001396003</c:v>
                </c:pt>
                <c:pt idx="171">
                  <c:v>0.71184250001365967</c:v>
                </c:pt>
                <c:pt idx="172">
                  <c:v>2.3098425000149803</c:v>
                </c:pt>
                <c:pt idx="173">
                  <c:v>-0.34915749998631895</c:v>
                </c:pt>
                <c:pt idx="174">
                  <c:v>0.71084250001618443</c:v>
                </c:pt>
                <c:pt idx="175">
                  <c:v>3.2678425000156608</c:v>
                </c:pt>
                <c:pt idx="176">
                  <c:v>2.1318425000131924</c:v>
                </c:pt>
                <c:pt idx="177">
                  <c:v>1.8028425000160553</c:v>
                </c:pt>
                <c:pt idx="178">
                  <c:v>0.3728425000133484</c:v>
                </c:pt>
                <c:pt idx="179">
                  <c:v>9.2188425000152563</c:v>
                </c:pt>
                <c:pt idx="180">
                  <c:v>-1.1831574999838779</c:v>
                </c:pt>
                <c:pt idx="181">
                  <c:v>-1.3311574999868014</c:v>
                </c:pt>
                <c:pt idx="182">
                  <c:v>-1.496157499985884</c:v>
                </c:pt>
                <c:pt idx="183">
                  <c:v>-3.1011574999837421</c:v>
                </c:pt>
                <c:pt idx="184">
                  <c:v>-3.1831574999863221</c:v>
                </c:pt>
                <c:pt idx="185">
                  <c:v>-4.7231574999848647</c:v>
                </c:pt>
                <c:pt idx="186">
                  <c:v>-3.9781574999864233</c:v>
                </c:pt>
                <c:pt idx="187">
                  <c:v>-4.525157499983834</c:v>
                </c:pt>
                <c:pt idx="188">
                  <c:v>-4.8901574999860031</c:v>
                </c:pt>
                <c:pt idx="189">
                  <c:v>-5.5001574999842262</c:v>
                </c:pt>
                <c:pt idx="190">
                  <c:v>-4.4591574999834904</c:v>
                </c:pt>
                <c:pt idx="191">
                  <c:v>-7.0461574999853838</c:v>
                </c:pt>
                <c:pt idx="192">
                  <c:v>-5.9261574999851518</c:v>
                </c:pt>
                <c:pt idx="193">
                  <c:v>-5.9381574999868292</c:v>
                </c:pt>
                <c:pt idx="194">
                  <c:v>-6.5361574999833749</c:v>
                </c:pt>
                <c:pt idx="195">
                  <c:v>-6.66915749998509</c:v>
                </c:pt>
                <c:pt idx="196">
                  <c:v>-6.8701574999856518</c:v>
                </c:pt>
                <c:pt idx="197">
                  <c:v>-11.084157499986702</c:v>
                </c:pt>
                <c:pt idx="198">
                  <c:v>-7.6161574999851211</c:v>
                </c:pt>
                <c:pt idx="199">
                  <c:v>-9.8941574999855675</c:v>
                </c:pt>
                <c:pt idx="200">
                  <c:v>-8.9501574999850675</c:v>
                </c:pt>
                <c:pt idx="201">
                  <c:v>-9.0621574999865118</c:v>
                </c:pt>
                <c:pt idx="202">
                  <c:v>-4.4431574999848067</c:v>
                </c:pt>
                <c:pt idx="203">
                  <c:v>-5.9861574999864331</c:v>
                </c:pt>
                <c:pt idx="204">
                  <c:v>-9.4061574999848574</c:v>
                </c:pt>
                <c:pt idx="205">
                  <c:v>-5.1101574999847799</c:v>
                </c:pt>
                <c:pt idx="206">
                  <c:v>-5.8651574999863954</c:v>
                </c:pt>
                <c:pt idx="207">
                  <c:v>-3.8451574999847082</c:v>
                </c:pt>
                <c:pt idx="208">
                  <c:v>-4.3101574999866443</c:v>
                </c:pt>
                <c:pt idx="209">
                  <c:v>-3.3341574999852241</c:v>
                </c:pt>
                <c:pt idx="210">
                  <c:v>-3.4861574999851541</c:v>
                </c:pt>
                <c:pt idx="211">
                  <c:v>-3.3461574999833488</c:v>
                </c:pt>
                <c:pt idx="212">
                  <c:v>0.98084250001662099</c:v>
                </c:pt>
                <c:pt idx="213">
                  <c:v>-3.2981574999837449</c:v>
                </c:pt>
                <c:pt idx="214">
                  <c:v>-3.7051574999864556</c:v>
                </c:pt>
                <c:pt idx="215">
                  <c:v>-3.2831574999860891</c:v>
                </c:pt>
                <c:pt idx="216">
                  <c:v>-3.8311574999845277</c:v>
                </c:pt>
                <c:pt idx="217">
                  <c:v>-3.8441574999836803</c:v>
                </c:pt>
                <c:pt idx="218">
                  <c:v>-3.913157499983555</c:v>
                </c:pt>
                <c:pt idx="219">
                  <c:v>-4.2091574999858494</c:v>
                </c:pt>
                <c:pt idx="220">
                  <c:v>-4.7261574999843958</c:v>
                </c:pt>
                <c:pt idx="221">
                  <c:v>-3.5961574999845425</c:v>
                </c:pt>
                <c:pt idx="222">
                  <c:v>-4.3941574999841748</c:v>
                </c:pt>
                <c:pt idx="223">
                  <c:v>-3.6161574999837853</c:v>
                </c:pt>
                <c:pt idx="224">
                  <c:v>-1.5811574999844424</c:v>
                </c:pt>
                <c:pt idx="225">
                  <c:v>-2.538157499984095</c:v>
                </c:pt>
                <c:pt idx="226">
                  <c:v>-3.7181574999856082</c:v>
                </c:pt>
                <c:pt idx="227">
                  <c:v>-3.7981574999861323</c:v>
                </c:pt>
                <c:pt idx="228">
                  <c:v>-3.7301574999837328</c:v>
                </c:pt>
                <c:pt idx="229">
                  <c:v>-1.6451574999862828</c:v>
                </c:pt>
                <c:pt idx="230">
                  <c:v>-2.0681574999841246</c:v>
                </c:pt>
                <c:pt idx="231">
                  <c:v>-3.0061574999855623</c:v>
                </c:pt>
                <c:pt idx="232">
                  <c:v>-2.8411574999864797</c:v>
                </c:pt>
                <c:pt idx="233">
                  <c:v>-2.9361574999846596</c:v>
                </c:pt>
                <c:pt idx="234">
                  <c:v>-3.889157499983753</c:v>
                </c:pt>
                <c:pt idx="235">
                  <c:v>-4.8681574999847044</c:v>
                </c:pt>
                <c:pt idx="236">
                  <c:v>-4.0501574999858292</c:v>
                </c:pt>
                <c:pt idx="237">
                  <c:v>-4.0351574999846207</c:v>
                </c:pt>
                <c:pt idx="238">
                  <c:v>-3.4051574999836021</c:v>
                </c:pt>
                <c:pt idx="239">
                  <c:v>-3.6251574999859315</c:v>
                </c:pt>
                <c:pt idx="240">
                  <c:v>2.2842500015940459E-2</c:v>
                </c:pt>
                <c:pt idx="241">
                  <c:v>-3.1211574999865377</c:v>
                </c:pt>
                <c:pt idx="242">
                  <c:v>-2.4961574999835534</c:v>
                </c:pt>
                <c:pt idx="243">
                  <c:v>-2.6801574999844036</c:v>
                </c:pt>
                <c:pt idx="244">
                  <c:v>-2.7811574999851985</c:v>
                </c:pt>
                <c:pt idx="245">
                  <c:v>-2.6551574999835736</c:v>
                </c:pt>
                <c:pt idx="246">
                  <c:v>-2.3081574999856969</c:v>
                </c:pt>
                <c:pt idx="247">
                  <c:v>-1.4861574999862626</c:v>
                </c:pt>
                <c:pt idx="248">
                  <c:v>-3.2161574999847176</c:v>
                </c:pt>
                <c:pt idx="249">
                  <c:v>-2.6241574999836814</c:v>
                </c:pt>
                <c:pt idx="250">
                  <c:v>-1.4861574999862626</c:v>
                </c:pt>
                <c:pt idx="251">
                  <c:v>-1.4901574999868217</c:v>
                </c:pt>
                <c:pt idx="252">
                  <c:v>-2.6651574999867478</c:v>
                </c:pt>
                <c:pt idx="253">
                  <c:v>-3.174157499984176</c:v>
                </c:pt>
                <c:pt idx="254">
                  <c:v>-3.861157499983392</c:v>
                </c:pt>
                <c:pt idx="255">
                  <c:v>-4.3461574999845709</c:v>
                </c:pt>
                <c:pt idx="256">
                  <c:v>-3.1391574999837246</c:v>
                </c:pt>
                <c:pt idx="257">
                  <c:v>-0.28815749998400975</c:v>
                </c:pt>
                <c:pt idx="258">
                  <c:v>-1.1931574999834993</c:v>
                </c:pt>
                <c:pt idx="259">
                  <c:v>-2.4651574999836612</c:v>
                </c:pt>
                <c:pt idx="260">
                  <c:v>-2.0061574999843401</c:v>
                </c:pt>
                <c:pt idx="261">
                  <c:v>-2.3061574999836409</c:v>
                </c:pt>
                <c:pt idx="262">
                  <c:v>-2.9831574999867883</c:v>
                </c:pt>
                <c:pt idx="263">
                  <c:v>-2.970157499984083</c:v>
                </c:pt>
                <c:pt idx="264">
                  <c:v>-2.7381574999836289</c:v>
                </c:pt>
                <c:pt idx="265">
                  <c:v>-3.3231574999845748</c:v>
                </c:pt>
                <c:pt idx="266">
                  <c:v>-2.3531574999857696</c:v>
                </c:pt>
                <c:pt idx="267">
                  <c:v>-2.8291574999848024</c:v>
                </c:pt>
                <c:pt idx="268">
                  <c:v>-3.7711574999867992</c:v>
                </c:pt>
                <c:pt idx="269">
                  <c:v>-3.3741574999837098</c:v>
                </c:pt>
                <c:pt idx="270">
                  <c:v>-1.012157499985733</c:v>
                </c:pt>
                <c:pt idx="271">
                  <c:v>-3.2751574999849709</c:v>
                </c:pt>
                <c:pt idx="272">
                  <c:v>2.0048425000140924</c:v>
                </c:pt>
                <c:pt idx="273">
                  <c:v>-2.970157499984083</c:v>
                </c:pt>
                <c:pt idx="274">
                  <c:v>-0.74515749998482761</c:v>
                </c:pt>
                <c:pt idx="275">
                  <c:v>-2.7551574999868933</c:v>
                </c:pt>
                <c:pt idx="276">
                  <c:v>1.3568425000158868</c:v>
                </c:pt>
                <c:pt idx="277">
                  <c:v>-2.0101574999848992</c:v>
                </c:pt>
                <c:pt idx="278">
                  <c:v>-1.874157499983653</c:v>
                </c:pt>
                <c:pt idx="279">
                  <c:v>-2.1411574999845584</c:v>
                </c:pt>
                <c:pt idx="280">
                  <c:v>-1.8431574999837608</c:v>
                </c:pt>
                <c:pt idx="281">
                  <c:v>-1.6831574999862653</c:v>
                </c:pt>
                <c:pt idx="282">
                  <c:v>-1.7441574999850218</c:v>
                </c:pt>
                <c:pt idx="283">
                  <c:v>-1.3841574999844397</c:v>
                </c:pt>
                <c:pt idx="284">
                  <c:v>-3.126157499984572</c:v>
                </c:pt>
                <c:pt idx="285">
                  <c:v>-2.3511574999837137</c:v>
                </c:pt>
                <c:pt idx="286">
                  <c:v>-2.0961574999844856</c:v>
                </c:pt>
                <c:pt idx="287">
                  <c:v>-0.70315749998428601</c:v>
                </c:pt>
                <c:pt idx="288">
                  <c:v>-1.6851574999847685</c:v>
                </c:pt>
                <c:pt idx="289">
                  <c:v>0.85784250001452733</c:v>
                </c:pt>
                <c:pt idx="290">
                  <c:v>-1.2071574999836798</c:v>
                </c:pt>
                <c:pt idx="291">
                  <c:v>-1.0221574999853544</c:v>
                </c:pt>
                <c:pt idx="292">
                  <c:v>-1.2221574999848883</c:v>
                </c:pt>
                <c:pt idx="293">
                  <c:v>-0.83515749998497313</c:v>
                </c:pt>
                <c:pt idx="294">
                  <c:v>-0.6821574999840152</c:v>
                </c:pt>
                <c:pt idx="295">
                  <c:v>-1.8941574999864486</c:v>
                </c:pt>
                <c:pt idx="296">
                  <c:v>1.2628425000151822</c:v>
                </c:pt>
                <c:pt idx="297">
                  <c:v>1.7108425000138539</c:v>
                </c:pt>
                <c:pt idx="298">
                  <c:v>-0.96215749998407318</c:v>
                </c:pt>
                <c:pt idx="299">
                  <c:v>0.90484250001310329</c:v>
                </c:pt>
                <c:pt idx="300">
                  <c:v>-1.4761574999866411</c:v>
                </c:pt>
                <c:pt idx="301">
                  <c:v>-3.5151574999865431</c:v>
                </c:pt>
                <c:pt idx="302">
                  <c:v>-1.5841574999839736</c:v>
                </c:pt>
                <c:pt idx="303">
                  <c:v>-9.9157499985125241E-2</c:v>
                </c:pt>
                <c:pt idx="304">
                  <c:v>-3.0431574999845168</c:v>
                </c:pt>
                <c:pt idx="305">
                  <c:v>-0.77815749998677575</c:v>
                </c:pt>
                <c:pt idx="306">
                  <c:v>-2.7131574999863517</c:v>
                </c:pt>
                <c:pt idx="307">
                  <c:v>-1.0551574999837499</c:v>
                </c:pt>
                <c:pt idx="308">
                  <c:v>2.2668425000134107</c:v>
                </c:pt>
                <c:pt idx="309">
                  <c:v>-1.0231574999863824</c:v>
                </c:pt>
                <c:pt idx="310">
                  <c:v>-2.0901574999854233</c:v>
                </c:pt>
                <c:pt idx="311">
                  <c:v>-0.45315749998664501</c:v>
                </c:pt>
                <c:pt idx="312">
                  <c:v>0.22284250001547434</c:v>
                </c:pt>
                <c:pt idx="313">
                  <c:v>-0.54515749998529373</c:v>
                </c:pt>
                <c:pt idx="314">
                  <c:v>-1.3591574999836098</c:v>
                </c:pt>
                <c:pt idx="315">
                  <c:v>-1.8231574999845179</c:v>
                </c:pt>
                <c:pt idx="316">
                  <c:v>-2.2781574999868326</c:v>
                </c:pt>
                <c:pt idx="317">
                  <c:v>-0.11715749998586489</c:v>
                </c:pt>
                <c:pt idx="318">
                  <c:v>5.6842500015363839E-2</c:v>
                </c:pt>
                <c:pt idx="319">
                  <c:v>0.40184250001473742</c:v>
                </c:pt>
                <c:pt idx="320">
                  <c:v>-0.26215749998570459</c:v>
                </c:pt>
                <c:pt idx="321">
                  <c:v>-0.83215749998544197</c:v>
                </c:pt>
                <c:pt idx="322">
                  <c:v>-0.56515749998453657</c:v>
                </c:pt>
                <c:pt idx="323">
                  <c:v>-0.27015749998682281</c:v>
                </c:pt>
                <c:pt idx="324">
                  <c:v>-0.46915749998532874</c:v>
                </c:pt>
                <c:pt idx="325">
                  <c:v>-0.82915749998591082</c:v>
                </c:pt>
                <c:pt idx="326">
                  <c:v>-1.1621574999836071</c:v>
                </c:pt>
                <c:pt idx="327">
                  <c:v>-2.1231574999838188</c:v>
                </c:pt>
                <c:pt idx="328">
                  <c:v>-0.2681574999847669</c:v>
                </c:pt>
                <c:pt idx="329">
                  <c:v>-0.81415749998470233</c:v>
                </c:pt>
                <c:pt idx="330">
                  <c:v>-0.81515749998573028</c:v>
                </c:pt>
                <c:pt idx="331">
                  <c:v>-1.2101574999867637</c:v>
                </c:pt>
                <c:pt idx="332">
                  <c:v>1.0328425000132313</c:v>
                </c:pt>
                <c:pt idx="333">
                  <c:v>0.44184250001322312</c:v>
                </c:pt>
                <c:pt idx="334">
                  <c:v>-0.57915749998471711</c:v>
                </c:pt>
                <c:pt idx="335">
                  <c:v>-0.63715749998394244</c:v>
                </c:pt>
                <c:pt idx="336">
                  <c:v>-1.5141574999866236</c:v>
                </c:pt>
                <c:pt idx="337">
                  <c:v>2.1258425000141301</c:v>
                </c:pt>
                <c:pt idx="338">
                  <c:v>-1.7791574999854731</c:v>
                </c:pt>
                <c:pt idx="339">
                  <c:v>-0.85315749998571278</c:v>
                </c:pt>
                <c:pt idx="340">
                  <c:v>-0.62415749998478987</c:v>
                </c:pt>
                <c:pt idx="341">
                  <c:v>-0.74915749998538672</c:v>
                </c:pt>
                <c:pt idx="342">
                  <c:v>0.72084250001580585</c:v>
                </c:pt>
                <c:pt idx="343">
                  <c:v>0.8648425000146176</c:v>
                </c:pt>
                <c:pt idx="344">
                  <c:v>0.73484250001598639</c:v>
                </c:pt>
                <c:pt idx="345">
                  <c:v>-0.6151574999861964</c:v>
                </c:pt>
                <c:pt idx="346">
                  <c:v>-0.69715749998522369</c:v>
                </c:pt>
                <c:pt idx="347">
                  <c:v>1.0158425000135196</c:v>
                </c:pt>
                <c:pt idx="348">
                  <c:v>-0.79015749998490037</c:v>
                </c:pt>
                <c:pt idx="349">
                  <c:v>-1.088157499985698</c:v>
                </c:pt>
                <c:pt idx="350">
                  <c:v>-0.66015749998626916</c:v>
                </c:pt>
                <c:pt idx="351">
                  <c:v>0.78584250001512146</c:v>
                </c:pt>
                <c:pt idx="352">
                  <c:v>1.6408425000165039</c:v>
                </c:pt>
                <c:pt idx="353">
                  <c:v>2.5968425000151285</c:v>
                </c:pt>
                <c:pt idx="354">
                  <c:v>-0.36515749998500269</c:v>
                </c:pt>
                <c:pt idx="355">
                  <c:v>0.82584250001360715</c:v>
                </c:pt>
                <c:pt idx="356">
                  <c:v>-1.3631574999841689</c:v>
                </c:pt>
                <c:pt idx="357">
                  <c:v>-0.16415749998444085</c:v>
                </c:pt>
                <c:pt idx="358">
                  <c:v>0.40684250001632449</c:v>
                </c:pt>
                <c:pt idx="359">
                  <c:v>8.7842500015256064E-2</c:v>
                </c:pt>
                <c:pt idx="360">
                  <c:v>2.4708425000135037</c:v>
                </c:pt>
                <c:pt idx="361">
                  <c:v>8.4842500015724909E-2</c:v>
                </c:pt>
                <c:pt idx="362">
                  <c:v>1.6008425000144655</c:v>
                </c:pt>
                <c:pt idx="363">
                  <c:v>0.61084250001641749</c:v>
                </c:pt>
                <c:pt idx="364">
                  <c:v>0.40584250001529654</c:v>
                </c:pt>
                <c:pt idx="365">
                  <c:v>0.15184250001354371</c:v>
                </c:pt>
                <c:pt idx="366">
                  <c:v>-0.1001574999861532</c:v>
                </c:pt>
                <c:pt idx="367">
                  <c:v>0.61984250001501096</c:v>
                </c:pt>
                <c:pt idx="368">
                  <c:v>6.4842500016482063E-2</c:v>
                </c:pt>
                <c:pt idx="369">
                  <c:v>-0.75015749998641468</c:v>
                </c:pt>
                <c:pt idx="370">
                  <c:v>4.7428425000148877</c:v>
                </c:pt>
                <c:pt idx="371">
                  <c:v>-0.86815749998336855</c:v>
                </c:pt>
                <c:pt idx="372">
                  <c:v>2.9048425000155476</c:v>
                </c:pt>
                <c:pt idx="373">
                  <c:v>-0.63715749998394244</c:v>
                </c:pt>
                <c:pt idx="374">
                  <c:v>0.4508425000153693</c:v>
                </c:pt>
                <c:pt idx="375">
                  <c:v>1.9848425000148495</c:v>
                </c:pt>
                <c:pt idx="376">
                  <c:v>-0.43815749998543652</c:v>
                </c:pt>
                <c:pt idx="377">
                  <c:v>-0.45015749998356114</c:v>
                </c:pt>
                <c:pt idx="378">
                  <c:v>2.4908425000162993</c:v>
                </c:pt>
                <c:pt idx="379">
                  <c:v>-0.51215749998334559</c:v>
                </c:pt>
                <c:pt idx="380">
                  <c:v>2.710842500015076</c:v>
                </c:pt>
                <c:pt idx="381">
                  <c:v>1.5778425000156915</c:v>
                </c:pt>
                <c:pt idx="382">
                  <c:v>2.3058425000144211</c:v>
                </c:pt>
                <c:pt idx="383">
                  <c:v>1.6968425000136733</c:v>
                </c:pt>
                <c:pt idx="384">
                  <c:v>-0.23015749998478441</c:v>
                </c:pt>
                <c:pt idx="385">
                  <c:v>-0.13415749998557658</c:v>
                </c:pt>
                <c:pt idx="386">
                  <c:v>1.6858425000165767</c:v>
                </c:pt>
                <c:pt idx="387">
                  <c:v>0.11584250001561713</c:v>
                </c:pt>
                <c:pt idx="388">
                  <c:v>1.3078425000152549</c:v>
                </c:pt>
                <c:pt idx="389">
                  <c:v>-0.70715749998484512</c:v>
                </c:pt>
                <c:pt idx="390">
                  <c:v>-1.8681574999845907</c:v>
                </c:pt>
                <c:pt idx="391">
                  <c:v>-9.7157499986622042E-2</c:v>
                </c:pt>
                <c:pt idx="392">
                  <c:v>1.515842500015907</c:v>
                </c:pt>
                <c:pt idx="393">
                  <c:v>0.93184250001598912</c:v>
                </c:pt>
                <c:pt idx="394">
                  <c:v>0.40084250001370947</c:v>
                </c:pt>
                <c:pt idx="395">
                  <c:v>0.10984250001655482</c:v>
                </c:pt>
                <c:pt idx="396">
                  <c:v>9.5842500016374288E-2</c:v>
                </c:pt>
                <c:pt idx="397">
                  <c:v>0.97484250001400596</c:v>
                </c:pt>
                <c:pt idx="398">
                  <c:v>2.2328425000139873</c:v>
                </c:pt>
                <c:pt idx="399">
                  <c:v>0.54084250001551482</c:v>
                </c:pt>
              </c:numCache>
            </c:numRef>
          </c:yVal>
          <c:smooth val="0"/>
        </c:ser>
        <c:ser>
          <c:idx val="0"/>
          <c:order val="1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Result!$U$22:$U$421</c:f>
              <c:numCache>
                <c:formatCode>General</c:formatCode>
                <c:ptCount val="400"/>
                <c:pt idx="0">
                  <c:v>1.0500882513229701</c:v>
                </c:pt>
                <c:pt idx="1">
                  <c:v>-0.68171779141104238</c:v>
                </c:pt>
                <c:pt idx="2">
                  <c:v>-1.2921879625173729</c:v>
                </c:pt>
                <c:pt idx="3">
                  <c:v>-0.63915337423312846</c:v>
                </c:pt>
                <c:pt idx="4">
                  <c:v>0.30104653387775848</c:v>
                </c:pt>
                <c:pt idx="5">
                  <c:v>-0.55511560971155804</c:v>
                </c:pt>
                <c:pt idx="6">
                  <c:v>-1.2489393465860905</c:v>
                </c:pt>
                <c:pt idx="7">
                  <c:v>-1.4291084355416621</c:v>
                </c:pt>
                <c:pt idx="8">
                  <c:v>-1.1914668346998858</c:v>
                </c:pt>
                <c:pt idx="9">
                  <c:v>-1.1787607967021509</c:v>
                </c:pt>
                <c:pt idx="10">
                  <c:v>-2.2516139757763893</c:v>
                </c:pt>
                <c:pt idx="11">
                  <c:v>-1.0547512430138291</c:v>
                </c:pt>
                <c:pt idx="12">
                  <c:v>0.40796356426147923</c:v>
                </c:pt>
                <c:pt idx="13">
                  <c:v>-1.6259004155569263</c:v>
                </c:pt>
                <c:pt idx="14">
                  <c:v>-0.40504907975461152</c:v>
                </c:pt>
                <c:pt idx="15">
                  <c:v>1.0547872366823621</c:v>
                </c:pt>
                <c:pt idx="16">
                  <c:v>2.0062351076594229</c:v>
                </c:pt>
                <c:pt idx="17">
                  <c:v>-1.1677819233458149</c:v>
                </c:pt>
                <c:pt idx="18">
                  <c:v>0.21380772395072917</c:v>
                </c:pt>
                <c:pt idx="19">
                  <c:v>-0.29863803680981693</c:v>
                </c:pt>
                <c:pt idx="20">
                  <c:v>1.4895037130128246</c:v>
                </c:pt>
                <c:pt idx="21">
                  <c:v>-0.94855690976944218</c:v>
                </c:pt>
                <c:pt idx="22">
                  <c:v>0.23795397342725091</c:v>
                </c:pt>
                <c:pt idx="23">
                  <c:v>-0.21350920245399604</c:v>
                </c:pt>
                <c:pt idx="24">
                  <c:v>1.6973178912984574</c:v>
                </c:pt>
                <c:pt idx="25">
                  <c:v>-0.38556168218035913</c:v>
                </c:pt>
                <c:pt idx="26">
                  <c:v>-0.14966257668710461</c:v>
                </c:pt>
                <c:pt idx="27">
                  <c:v>-1.6878942512377832</c:v>
                </c:pt>
                <c:pt idx="28">
                  <c:v>-0.33969657411092535</c:v>
                </c:pt>
                <c:pt idx="29">
                  <c:v>-8.5815950920252432E-2</c:v>
                </c:pt>
                <c:pt idx="30">
                  <c:v>-0.28736601225758895</c:v>
                </c:pt>
                <c:pt idx="31">
                  <c:v>-1.4917767289025126</c:v>
                </c:pt>
                <c:pt idx="32">
                  <c:v>-2.1969325153377621E-2</c:v>
                </c:pt>
                <c:pt idx="33">
                  <c:v>-6.8711656441831589E-4</c:v>
                </c:pt>
                <c:pt idx="34">
                  <c:v>-1.5311597227299951</c:v>
                </c:pt>
                <c:pt idx="35">
                  <c:v>4.1877300613507508E-2</c:v>
                </c:pt>
                <c:pt idx="36">
                  <c:v>1.105331648035754</c:v>
                </c:pt>
                <c:pt idx="37">
                  <c:v>1.2078142698963039</c:v>
                </c:pt>
                <c:pt idx="38">
                  <c:v>1.58613088937683</c:v>
                </c:pt>
                <c:pt idx="39">
                  <c:v>-1.3913729929804155</c:v>
                </c:pt>
                <c:pt idx="40">
                  <c:v>1.644088233617361</c:v>
                </c:pt>
                <c:pt idx="41">
                  <c:v>-0.86892678079805452</c:v>
                </c:pt>
                <c:pt idx="42">
                  <c:v>-0.12528577935196386</c:v>
                </c:pt>
                <c:pt idx="43">
                  <c:v>9.3109931161915571E-2</c:v>
                </c:pt>
                <c:pt idx="44">
                  <c:v>-1.7399645821447289</c:v>
                </c:pt>
                <c:pt idx="45">
                  <c:v>2.0712982392627892</c:v>
                </c:pt>
                <c:pt idx="46">
                  <c:v>0.27598159509200781</c:v>
                </c:pt>
                <c:pt idx="47">
                  <c:v>-0.34430436323012231</c:v>
                </c:pt>
                <c:pt idx="48">
                  <c:v>-2.0577736699832498</c:v>
                </c:pt>
                <c:pt idx="49">
                  <c:v>6.787794694758845</c:v>
                </c:pt>
                <c:pt idx="50">
                  <c:v>0.68874961009895552</c:v>
                </c:pt>
                <c:pt idx="51">
                  <c:v>0.38239263803682294</c:v>
                </c:pt>
                <c:pt idx="52">
                  <c:v>0.40367484662577996</c:v>
                </c:pt>
                <c:pt idx="53">
                  <c:v>-0.9727165595849574</c:v>
                </c:pt>
                <c:pt idx="54">
                  <c:v>0.44623926380367496</c:v>
                </c:pt>
                <c:pt idx="55">
                  <c:v>0.46752147239263953</c:v>
                </c:pt>
                <c:pt idx="56">
                  <c:v>0.47702816785927793</c:v>
                </c:pt>
                <c:pt idx="57">
                  <c:v>2.1780968775522083</c:v>
                </c:pt>
                <c:pt idx="58">
                  <c:v>0.53136809815954067</c:v>
                </c:pt>
                <c:pt idx="59">
                  <c:v>0.55265030674846449</c:v>
                </c:pt>
                <c:pt idx="60">
                  <c:v>-1.2932500187018969</c:v>
                </c:pt>
                <c:pt idx="61">
                  <c:v>0.59521472392641583</c:v>
                </c:pt>
                <c:pt idx="62">
                  <c:v>0.61649693251533777</c:v>
                </c:pt>
                <c:pt idx="63">
                  <c:v>2.7304858148379387</c:v>
                </c:pt>
                <c:pt idx="64">
                  <c:v>0.862462061803276</c:v>
                </c:pt>
                <c:pt idx="65">
                  <c:v>0.68034355828220783</c:v>
                </c:pt>
                <c:pt idx="66">
                  <c:v>0.77090489241275661</c:v>
                </c:pt>
                <c:pt idx="67">
                  <c:v>0.72290797546010344</c:v>
                </c:pt>
                <c:pt idx="68">
                  <c:v>0.74419018404908233</c:v>
                </c:pt>
                <c:pt idx="69">
                  <c:v>0.76547239263807765</c:v>
                </c:pt>
                <c:pt idx="70">
                  <c:v>1.2313215711276264</c:v>
                </c:pt>
                <c:pt idx="71">
                  <c:v>0.80803680981594961</c:v>
                </c:pt>
                <c:pt idx="72">
                  <c:v>1.6699587646910583</c:v>
                </c:pt>
                <c:pt idx="73">
                  <c:v>1.8998046895042555</c:v>
                </c:pt>
                <c:pt idx="74">
                  <c:v>0.87188343558280024</c:v>
                </c:pt>
                <c:pt idx="75">
                  <c:v>-0.3091844319722169</c:v>
                </c:pt>
                <c:pt idx="76">
                  <c:v>1.295349573532012</c:v>
                </c:pt>
                <c:pt idx="77">
                  <c:v>0.93573006134974623</c:v>
                </c:pt>
                <c:pt idx="78">
                  <c:v>-0.97928403505329931</c:v>
                </c:pt>
                <c:pt idx="79">
                  <c:v>0.97829447852760509</c:v>
                </c:pt>
                <c:pt idx="80">
                  <c:v>0.99957668711653891</c:v>
                </c:pt>
                <c:pt idx="81">
                  <c:v>1.0208588957055198</c:v>
                </c:pt>
                <c:pt idx="82">
                  <c:v>0.97704842518976809</c:v>
                </c:pt>
                <c:pt idx="83">
                  <c:v>-0.43148136070047616</c:v>
                </c:pt>
                <c:pt idx="84">
                  <c:v>1.0847055214724135</c:v>
                </c:pt>
                <c:pt idx="85">
                  <c:v>2.7057618999455118</c:v>
                </c:pt>
                <c:pt idx="86">
                  <c:v>1.6073394752806864</c:v>
                </c:pt>
                <c:pt idx="87">
                  <c:v>0.57474833529402558</c:v>
                </c:pt>
                <c:pt idx="88">
                  <c:v>1.1698343558282187</c:v>
                </c:pt>
                <c:pt idx="89">
                  <c:v>1.1911165644171864</c:v>
                </c:pt>
                <c:pt idx="90">
                  <c:v>1.2123987730060986</c:v>
                </c:pt>
                <c:pt idx="91">
                  <c:v>0.96296318335855191</c:v>
                </c:pt>
                <c:pt idx="92">
                  <c:v>2.1004690489082813</c:v>
                </c:pt>
                <c:pt idx="93">
                  <c:v>0.93332570400334625</c:v>
                </c:pt>
                <c:pt idx="94">
                  <c:v>1.2975276073619566</c:v>
                </c:pt>
                <c:pt idx="95">
                  <c:v>2.2241011724799291</c:v>
                </c:pt>
                <c:pt idx="96">
                  <c:v>2.444850476122661</c:v>
                </c:pt>
                <c:pt idx="97">
                  <c:v>1.3613742331288194</c:v>
                </c:pt>
                <c:pt idx="98">
                  <c:v>2.8833667857220351</c:v>
                </c:pt>
                <c:pt idx="99">
                  <c:v>1.4039386503067446</c:v>
                </c:pt>
                <c:pt idx="100">
                  <c:v>2.8797252656459835</c:v>
                </c:pt>
                <c:pt idx="101">
                  <c:v>1.446503067484695</c:v>
                </c:pt>
                <c:pt idx="102">
                  <c:v>-3.8581251213185563E-2</c:v>
                </c:pt>
                <c:pt idx="103">
                  <c:v>2.8882532410974076</c:v>
                </c:pt>
                <c:pt idx="104">
                  <c:v>2.0278111147115809</c:v>
                </c:pt>
                <c:pt idx="105">
                  <c:v>3.1228124722470207</c:v>
                </c:pt>
                <c:pt idx="106">
                  <c:v>0.54517426833481242</c:v>
                </c:pt>
                <c:pt idx="107">
                  <c:v>1.5741963190184101</c:v>
                </c:pt>
                <c:pt idx="108">
                  <c:v>4.2274077798942322E-2</c:v>
                </c:pt>
                <c:pt idx="109">
                  <c:v>1.6167607361962937</c:v>
                </c:pt>
                <c:pt idx="110">
                  <c:v>1.0448127996370449</c:v>
                </c:pt>
                <c:pt idx="111">
                  <c:v>3.2535029826990876</c:v>
                </c:pt>
                <c:pt idx="112">
                  <c:v>1.6806073619631545</c:v>
                </c:pt>
                <c:pt idx="113">
                  <c:v>1.7018895705520112</c:v>
                </c:pt>
                <c:pt idx="114">
                  <c:v>1.7231717791411043</c:v>
                </c:pt>
                <c:pt idx="115">
                  <c:v>-1.1298486001010544</c:v>
                </c:pt>
                <c:pt idx="116">
                  <c:v>2.515393575087308</c:v>
                </c:pt>
                <c:pt idx="117">
                  <c:v>1.7870184049080202</c:v>
                </c:pt>
                <c:pt idx="118">
                  <c:v>3.6828195206359418</c:v>
                </c:pt>
                <c:pt idx="119">
                  <c:v>1.8295828220859121</c:v>
                </c:pt>
                <c:pt idx="120">
                  <c:v>2.1178034208348628</c:v>
                </c:pt>
                <c:pt idx="121">
                  <c:v>0.1809254254721846</c:v>
                </c:pt>
                <c:pt idx="122">
                  <c:v>2.5388976937231451</c:v>
                </c:pt>
                <c:pt idx="123">
                  <c:v>1.9147116564417099</c:v>
                </c:pt>
                <c:pt idx="124">
                  <c:v>1.4090344085751616</c:v>
                </c:pt>
                <c:pt idx="125">
                  <c:v>1.6482310199420178</c:v>
                </c:pt>
                <c:pt idx="126">
                  <c:v>1.9785582822085916</c:v>
                </c:pt>
                <c:pt idx="127">
                  <c:v>1.999840490797534</c:v>
                </c:pt>
                <c:pt idx="128">
                  <c:v>2.9480125983603735</c:v>
                </c:pt>
                <c:pt idx="129">
                  <c:v>2.0424049079754649</c:v>
                </c:pt>
                <c:pt idx="130">
                  <c:v>2.0673796732914371</c:v>
                </c:pt>
                <c:pt idx="131">
                  <c:v>2.0849693251533625</c:v>
                </c:pt>
                <c:pt idx="132">
                  <c:v>3.5899186837172259</c:v>
                </c:pt>
                <c:pt idx="133">
                  <c:v>2.4516636010965951</c:v>
                </c:pt>
                <c:pt idx="134">
                  <c:v>2.1488159509202456</c:v>
                </c:pt>
                <c:pt idx="135">
                  <c:v>3.7202200565570074</c:v>
                </c:pt>
                <c:pt idx="136">
                  <c:v>1.3457603512259744</c:v>
                </c:pt>
                <c:pt idx="137">
                  <c:v>2.2126625766870802</c:v>
                </c:pt>
                <c:pt idx="138">
                  <c:v>3.4466149035321245</c:v>
                </c:pt>
                <c:pt idx="139">
                  <c:v>2.2552269938649667</c:v>
                </c:pt>
                <c:pt idx="140">
                  <c:v>1.1172631093400565</c:v>
                </c:pt>
                <c:pt idx="141">
                  <c:v>2.29779141104295</c:v>
                </c:pt>
                <c:pt idx="142">
                  <c:v>2.3190736196318884</c:v>
                </c:pt>
                <c:pt idx="143">
                  <c:v>1.9638695206772492</c:v>
                </c:pt>
                <c:pt idx="144">
                  <c:v>3.6833090636891992</c:v>
                </c:pt>
                <c:pt idx="145">
                  <c:v>2.3829202453987937</c:v>
                </c:pt>
                <c:pt idx="146">
                  <c:v>2.4042024539877609</c:v>
                </c:pt>
                <c:pt idx="147">
                  <c:v>2.4254846625766771</c:v>
                </c:pt>
                <c:pt idx="148">
                  <c:v>2.2671134986605921</c:v>
                </c:pt>
                <c:pt idx="149">
                  <c:v>2.4680490797546457</c:v>
                </c:pt>
                <c:pt idx="150">
                  <c:v>3.9599956473671893</c:v>
                </c:pt>
                <c:pt idx="151">
                  <c:v>1.7758243624872492</c:v>
                </c:pt>
                <c:pt idx="152">
                  <c:v>4.2336568674808168</c:v>
                </c:pt>
                <c:pt idx="153">
                  <c:v>2.5531779141104258</c:v>
                </c:pt>
                <c:pt idx="154">
                  <c:v>2.1877538460273898</c:v>
                </c:pt>
                <c:pt idx="155">
                  <c:v>2.5957423312883514</c:v>
                </c:pt>
                <c:pt idx="156">
                  <c:v>2.470300553210917</c:v>
                </c:pt>
                <c:pt idx="157">
                  <c:v>3.7361335862271954</c:v>
                </c:pt>
                <c:pt idx="158">
                  <c:v>2.6595889570552247</c:v>
                </c:pt>
                <c:pt idx="159">
                  <c:v>3.3709156364350399</c:v>
                </c:pt>
                <c:pt idx="160">
                  <c:v>1.2834953222339214</c:v>
                </c:pt>
                <c:pt idx="161">
                  <c:v>2.7234355828220234</c:v>
                </c:pt>
                <c:pt idx="162">
                  <c:v>2.744717791411325</c:v>
                </c:pt>
                <c:pt idx="163">
                  <c:v>2.4285511247444926</c:v>
                </c:pt>
                <c:pt idx="164">
                  <c:v>2.1123844580779143</c:v>
                </c:pt>
                <c:pt idx="165">
                  <c:v>2.116209208669205</c:v>
                </c:pt>
                <c:pt idx="166">
                  <c:v>2.5235238486950191</c:v>
                </c:pt>
                <c:pt idx="167">
                  <c:v>1.1638844580777157</c:v>
                </c:pt>
                <c:pt idx="168">
                  <c:v>0.73175265721539207</c:v>
                </c:pt>
                <c:pt idx="169">
                  <c:v>0.53155112474434207</c:v>
                </c:pt>
                <c:pt idx="170">
                  <c:v>0.68190942245448194</c:v>
                </c:pt>
                <c:pt idx="171">
                  <c:v>-0.94139447430680245</c:v>
                </c:pt>
                <c:pt idx="172">
                  <c:v>-1.4820332061547845</c:v>
                </c:pt>
                <c:pt idx="173">
                  <c:v>-0.73311554192243944</c:v>
                </c:pt>
                <c:pt idx="174">
                  <c:v>-1.0492822085889733</c:v>
                </c:pt>
                <c:pt idx="175">
                  <c:v>0.38969578658007875</c:v>
                </c:pt>
                <c:pt idx="176">
                  <c:v>-1.5427904648815209</c:v>
                </c:pt>
                <c:pt idx="177">
                  <c:v>-0.90051575110374316</c:v>
                </c:pt>
                <c:pt idx="178">
                  <c:v>-0.74402100499019874</c:v>
                </c:pt>
                <c:pt idx="179">
                  <c:v>-2.6301155419223226</c:v>
                </c:pt>
                <c:pt idx="180">
                  <c:v>-4.6848204385815269</c:v>
                </c:pt>
                <c:pt idx="181">
                  <c:v>-4.856721194151234</c:v>
                </c:pt>
                <c:pt idx="182">
                  <c:v>-4.2239572863057564</c:v>
                </c:pt>
                <c:pt idx="183">
                  <c:v>-3.4524456577982514</c:v>
                </c:pt>
                <c:pt idx="184">
                  <c:v>-3.6813313163291634</c:v>
                </c:pt>
                <c:pt idx="185">
                  <c:v>-4.5271155419224698</c:v>
                </c:pt>
                <c:pt idx="186">
                  <c:v>-5.551500321380983</c:v>
                </c:pt>
                <c:pt idx="187">
                  <c:v>-5.725941220879025</c:v>
                </c:pt>
                <c:pt idx="188">
                  <c:v>-6.322781475669534</c:v>
                </c:pt>
                <c:pt idx="189">
                  <c:v>-5.7917822085889563</c:v>
                </c:pt>
                <c:pt idx="190">
                  <c:v>-5.1133353671608797</c:v>
                </c:pt>
                <c:pt idx="191">
                  <c:v>-6.42411554192228</c:v>
                </c:pt>
                <c:pt idx="192">
                  <c:v>-6.7402822085891358</c:v>
                </c:pt>
                <c:pt idx="193">
                  <c:v>-7.0564488752557724</c:v>
                </c:pt>
                <c:pt idx="194">
                  <c:v>-7.3726155419223733</c:v>
                </c:pt>
                <c:pt idx="195">
                  <c:v>-8.5251075390376503</c:v>
                </c:pt>
                <c:pt idx="196">
                  <c:v>-2.8191781645287888</c:v>
                </c:pt>
                <c:pt idx="197">
                  <c:v>-8.5185106664189991</c:v>
                </c:pt>
                <c:pt idx="198">
                  <c:v>-9.7833888048798734</c:v>
                </c:pt>
                <c:pt idx="199">
                  <c:v>-9.109020277092938</c:v>
                </c:pt>
                <c:pt idx="200">
                  <c:v>-3.3274507720047666</c:v>
                </c:pt>
                <c:pt idx="201">
                  <c:v>-7.9929488752556086</c:v>
                </c:pt>
                <c:pt idx="202">
                  <c:v>-8.5970688207405672</c:v>
                </c:pt>
                <c:pt idx="203">
                  <c:v>-7.5633933197001051</c:v>
                </c:pt>
                <c:pt idx="204">
                  <c:v>-7.3486155419223902</c:v>
                </c:pt>
                <c:pt idx="205">
                  <c:v>-6.9422575148364443</c:v>
                </c:pt>
                <c:pt idx="206">
                  <c:v>-6.2832080458614623</c:v>
                </c:pt>
                <c:pt idx="207">
                  <c:v>-7.188177840227941</c:v>
                </c:pt>
                <c:pt idx="208">
                  <c:v>-7.1077425391769733</c:v>
                </c:pt>
                <c:pt idx="209">
                  <c:v>-6.2747266530333627</c:v>
                </c:pt>
                <c:pt idx="210">
                  <c:v>-5.2541438948781813</c:v>
                </c:pt>
                <c:pt idx="211">
                  <c:v>-5.8451710974778779</c:v>
                </c:pt>
                <c:pt idx="212">
                  <c:v>-5.1068882075870894</c:v>
                </c:pt>
                <c:pt idx="213">
                  <c:v>-6.6913024702723671</c:v>
                </c:pt>
                <c:pt idx="214">
                  <c:v>-6.5732895340246547</c:v>
                </c:pt>
                <c:pt idx="215">
                  <c:v>-4.9860599863667341</c:v>
                </c:pt>
                <c:pt idx="216">
                  <c:v>-3.7255472109522634</c:v>
                </c:pt>
                <c:pt idx="217">
                  <c:v>-4.5565044308113727</c:v>
                </c:pt>
                <c:pt idx="218">
                  <c:v>-4.8687346208797839</c:v>
                </c:pt>
                <c:pt idx="219">
                  <c:v>-5.8155675336776733</c:v>
                </c:pt>
                <c:pt idx="220">
                  <c:v>-5.0128574467648077</c:v>
                </c:pt>
                <c:pt idx="221">
                  <c:v>-2.9983783836986881</c:v>
                </c:pt>
                <c:pt idx="222">
                  <c:v>-2.7997304968866161</c:v>
                </c:pt>
                <c:pt idx="223">
                  <c:v>-3.3017046445726228</c:v>
                </c:pt>
                <c:pt idx="224">
                  <c:v>-4.4445038550522096</c:v>
                </c:pt>
                <c:pt idx="225">
                  <c:v>-3.7215870366901136</c:v>
                </c:pt>
                <c:pt idx="226">
                  <c:v>-3.9725858999934625</c:v>
                </c:pt>
                <c:pt idx="227">
                  <c:v>-1.9369016510481956</c:v>
                </c:pt>
                <c:pt idx="228">
                  <c:v>-3.6806147460864516</c:v>
                </c:pt>
                <c:pt idx="229">
                  <c:v>-2.5307078724892627</c:v>
                </c:pt>
                <c:pt idx="230">
                  <c:v>-4.4871917529794247</c:v>
                </c:pt>
                <c:pt idx="231">
                  <c:v>-1.536094722140299</c:v>
                </c:pt>
                <c:pt idx="232">
                  <c:v>-2.149320738352019</c:v>
                </c:pt>
                <c:pt idx="233">
                  <c:v>-2.5961087981843236</c:v>
                </c:pt>
                <c:pt idx="234">
                  <c:v>-1.5865506400043299</c:v>
                </c:pt>
                <c:pt idx="235">
                  <c:v>-2.5355654455831536</c:v>
                </c:pt>
                <c:pt idx="236">
                  <c:v>-2.5052937692827038</c:v>
                </c:pt>
                <c:pt idx="237">
                  <c:v>-3.0114276939304396</c:v>
                </c:pt>
                <c:pt idx="238">
                  <c:v>-3.2731245838655827</c:v>
                </c:pt>
                <c:pt idx="239">
                  <c:v>-2.4144787403809072</c:v>
                </c:pt>
                <c:pt idx="240">
                  <c:v>-1.8304493504059161</c:v>
                </c:pt>
                <c:pt idx="241">
                  <c:v>-2.3539353877796945</c:v>
                </c:pt>
                <c:pt idx="242">
                  <c:v>-2.3236637114791221</c:v>
                </c:pt>
                <c:pt idx="243">
                  <c:v>-1.6325198236177147</c:v>
                </c:pt>
                <c:pt idx="244">
                  <c:v>-3.7907116051822594</c:v>
                </c:pt>
                <c:pt idx="245">
                  <c:v>-2.2328486825773348</c:v>
                </c:pt>
                <c:pt idx="246">
                  <c:v>-3.1969205305607593</c:v>
                </c:pt>
                <c:pt idx="247">
                  <c:v>-2.1723053299762478</c:v>
                </c:pt>
                <c:pt idx="248">
                  <c:v>-2.1420336536755107</c:v>
                </c:pt>
                <c:pt idx="249">
                  <c:v>-2.1117619773747585</c:v>
                </c:pt>
                <c:pt idx="250">
                  <c:v>-2.0416284598352297</c:v>
                </c:pt>
                <c:pt idx="251">
                  <c:v>-1.6389361807501412</c:v>
                </c:pt>
                <c:pt idx="252">
                  <c:v>-2.1311818627646621</c:v>
                </c:pt>
                <c:pt idx="253">
                  <c:v>-1.9906752721727783</c:v>
                </c:pt>
                <c:pt idx="254">
                  <c:v>-1.9604035958722041</c:v>
                </c:pt>
                <c:pt idx="255">
                  <c:v>-1.9301319195716271</c:v>
                </c:pt>
                <c:pt idx="256">
                  <c:v>-1.8998602432710638</c:v>
                </c:pt>
                <c:pt idx="257">
                  <c:v>-2.8166101297091304</c:v>
                </c:pt>
                <c:pt idx="258">
                  <c:v>-2.0501813776773905</c:v>
                </c:pt>
                <c:pt idx="259">
                  <c:v>-1.3248120640500725</c:v>
                </c:pt>
                <c:pt idx="260">
                  <c:v>-1.4964734822131276</c:v>
                </c:pt>
                <c:pt idx="261">
                  <c:v>-1.5667084026093838</c:v>
                </c:pt>
                <c:pt idx="262">
                  <c:v>-1.4441006668647307</c:v>
                </c:pt>
                <c:pt idx="263">
                  <c:v>-1.6879585091669898</c:v>
                </c:pt>
                <c:pt idx="264">
                  <c:v>-1.8514526109033285</c:v>
                </c:pt>
                <c:pt idx="265">
                  <c:v>-0.27041318413428295</c:v>
                </c:pt>
                <c:pt idx="266">
                  <c:v>-1.5971434802653539</c:v>
                </c:pt>
                <c:pt idx="267">
                  <c:v>-0.80173431232902859</c:v>
                </c:pt>
                <c:pt idx="268">
                  <c:v>-1.5366001276639267</c:v>
                </c:pt>
                <c:pt idx="269">
                  <c:v>-1.5063284513635455</c:v>
                </c:pt>
                <c:pt idx="270">
                  <c:v>-1.553570231350935</c:v>
                </c:pt>
                <c:pt idx="271">
                  <c:v>-1.4457850987624215</c:v>
                </c:pt>
                <c:pt idx="272">
                  <c:v>-0.46271003154956258</c:v>
                </c:pt>
                <c:pt idx="273">
                  <c:v>-9.1849792132857822E-2</c:v>
                </c:pt>
                <c:pt idx="274">
                  <c:v>-1.354970069860624</c:v>
                </c:pt>
                <c:pt idx="275">
                  <c:v>-1.3246983935600882</c:v>
                </c:pt>
                <c:pt idx="276">
                  <c:v>-1.2628500221379753</c:v>
                </c:pt>
                <c:pt idx="277">
                  <c:v>-1.264155040958987</c:v>
                </c:pt>
                <c:pt idx="278">
                  <c:v>-0.23301713431522741</c:v>
                </c:pt>
                <c:pt idx="279">
                  <c:v>-1.2036116883576486</c:v>
                </c:pt>
                <c:pt idx="280">
                  <c:v>-1.0108601986749561</c:v>
                </c:pt>
                <c:pt idx="281">
                  <c:v>-1.143068335756515</c:v>
                </c:pt>
                <c:pt idx="282">
                  <c:v>-0.80652076172918841</c:v>
                </c:pt>
                <c:pt idx="283">
                  <c:v>-0.89312819299894064</c:v>
                </c:pt>
                <c:pt idx="284">
                  <c:v>-1.0522533068548481</c:v>
                </c:pt>
                <c:pt idx="285">
                  <c:v>-2.81946449742011E-2</c:v>
                </c:pt>
                <c:pt idx="286">
                  <c:v>-2.2082308176617262</c:v>
                </c:pt>
                <c:pt idx="287">
                  <c:v>-0.96143827795320447</c:v>
                </c:pt>
                <c:pt idx="288">
                  <c:v>-2.7997821926027178E-2</c:v>
                </c:pt>
                <c:pt idx="289">
                  <c:v>-1.3589028375353245</c:v>
                </c:pt>
                <c:pt idx="290">
                  <c:v>0.65549869048056209</c:v>
                </c:pt>
                <c:pt idx="291">
                  <c:v>-0.8403515727510682</c:v>
                </c:pt>
                <c:pt idx="292">
                  <c:v>-0.8100798964500423</c:v>
                </c:pt>
                <c:pt idx="293">
                  <c:v>-0.77980822014969753</c:v>
                </c:pt>
                <c:pt idx="294">
                  <c:v>-0.22239766943440464</c:v>
                </c:pt>
                <c:pt idx="295">
                  <c:v>0.75998912851878719</c:v>
                </c:pt>
                <c:pt idx="296">
                  <c:v>-0.2031663768775096</c:v>
                </c:pt>
                <c:pt idx="297">
                  <c:v>-0.95783333766795131</c:v>
                </c:pt>
                <c:pt idx="298">
                  <c:v>-1.8395646584756196</c:v>
                </c:pt>
                <c:pt idx="299">
                  <c:v>-0.59817816234611021</c:v>
                </c:pt>
                <c:pt idx="300">
                  <c:v>-1.2367347094938088</c:v>
                </c:pt>
                <c:pt idx="301">
                  <c:v>1.056095398929316</c:v>
                </c:pt>
                <c:pt idx="302">
                  <c:v>-0.50736313344418771</c:v>
                </c:pt>
                <c:pt idx="303">
                  <c:v>2.8444569720285147</c:v>
                </c:pt>
                <c:pt idx="304">
                  <c:v>-1.8958943058076487</c:v>
                </c:pt>
                <c:pt idx="305">
                  <c:v>-0.41654810454264113</c:v>
                </c:pt>
                <c:pt idx="306">
                  <c:v>2.587134210601405E-2</c:v>
                </c:pt>
                <c:pt idx="307">
                  <c:v>-1.4602159792428091</c:v>
                </c:pt>
                <c:pt idx="308">
                  <c:v>-0.32573307564111165</c:v>
                </c:pt>
                <c:pt idx="309">
                  <c:v>-0.29546139934035809</c:v>
                </c:pt>
                <c:pt idx="310">
                  <c:v>2.7955064518267081</c:v>
                </c:pt>
                <c:pt idx="311">
                  <c:v>-0.23491804673914327</c:v>
                </c:pt>
                <c:pt idx="312">
                  <c:v>-0.20464637043861772</c:v>
                </c:pt>
                <c:pt idx="313">
                  <c:v>-0.17437469413787177</c:v>
                </c:pt>
                <c:pt idx="314">
                  <c:v>-1.6464490938160257</c:v>
                </c:pt>
                <c:pt idx="315">
                  <c:v>-0.11383134153691853</c:v>
                </c:pt>
                <c:pt idx="316">
                  <c:v>0.43280309458424882</c:v>
                </c:pt>
                <c:pt idx="317">
                  <c:v>-5.3287988935787817E-2</c:v>
                </c:pt>
                <c:pt idx="318">
                  <c:v>-2.851034998348899</c:v>
                </c:pt>
                <c:pt idx="319">
                  <c:v>7.2553636654442031E-3</c:v>
                </c:pt>
                <c:pt idx="320">
                  <c:v>0.85991486484330937</c:v>
                </c:pt>
                <c:pt idx="321">
                  <c:v>6.7798716266453979E-2</c:v>
                </c:pt>
                <c:pt idx="322">
                  <c:v>1.0397917710730318</c:v>
                </c:pt>
                <c:pt idx="323">
                  <c:v>0.12834206886762442</c:v>
                </c:pt>
                <c:pt idx="324">
                  <c:v>0.15861374516834037</c:v>
                </c:pt>
                <c:pt idx="325">
                  <c:v>2.6340372994151902</c:v>
                </c:pt>
                <c:pt idx="326">
                  <c:v>0.79327176085077944</c:v>
                </c:pt>
                <c:pt idx="327">
                  <c:v>0.24942877407014619</c:v>
                </c:pt>
                <c:pt idx="328">
                  <c:v>-0.89470502724154377</c:v>
                </c:pt>
                <c:pt idx="329">
                  <c:v>0.30997212667125468</c:v>
                </c:pt>
                <c:pt idx="330">
                  <c:v>-0.1345948316810936</c:v>
                </c:pt>
                <c:pt idx="331">
                  <c:v>0.37051547927234957</c:v>
                </c:pt>
                <c:pt idx="332">
                  <c:v>0.40078715557281208</c:v>
                </c:pt>
                <c:pt idx="333">
                  <c:v>0.95437954831607885</c:v>
                </c:pt>
                <c:pt idx="334">
                  <c:v>0.46133050817414878</c:v>
                </c:pt>
                <c:pt idx="335">
                  <c:v>0.49160218447456594</c:v>
                </c:pt>
                <c:pt idx="336">
                  <c:v>-1.0665841911107565</c:v>
                </c:pt>
                <c:pt idx="337">
                  <c:v>-8.2751830019761607E-3</c:v>
                </c:pt>
                <c:pt idx="338">
                  <c:v>1.5233098319665177</c:v>
                </c:pt>
                <c:pt idx="339">
                  <c:v>0.61268888967687674</c:v>
                </c:pt>
                <c:pt idx="340">
                  <c:v>1.6747528110925483</c:v>
                </c:pt>
                <c:pt idx="341">
                  <c:v>-0.30011986240445321</c:v>
                </c:pt>
                <c:pt idx="342">
                  <c:v>2.2952477927131163</c:v>
                </c:pt>
                <c:pt idx="343">
                  <c:v>1.1673396548841264</c:v>
                </c:pt>
                <c:pt idx="344">
                  <c:v>-0.72335464726473386</c:v>
                </c:pt>
                <c:pt idx="345">
                  <c:v>2.343782798826223</c:v>
                </c:pt>
                <c:pt idx="346">
                  <c:v>1.1218467493574511</c:v>
                </c:pt>
                <c:pt idx="347">
                  <c:v>0.85486230008157704</c:v>
                </c:pt>
                <c:pt idx="348">
                  <c:v>2.015786421322376</c:v>
                </c:pt>
                <c:pt idx="349">
                  <c:v>0.16309309920978154</c:v>
                </c:pt>
                <c:pt idx="350">
                  <c:v>0.94567732898338153</c:v>
                </c:pt>
                <c:pt idx="351">
                  <c:v>0.97594900528343254</c:v>
                </c:pt>
                <c:pt idx="352">
                  <c:v>1.0062206815847723</c:v>
                </c:pt>
                <c:pt idx="353">
                  <c:v>1.0364923578850791</c:v>
                </c:pt>
                <c:pt idx="354">
                  <c:v>0.83208398403842632</c:v>
                </c:pt>
                <c:pt idx="355">
                  <c:v>1.9517996160174089</c:v>
                </c:pt>
                <c:pt idx="356">
                  <c:v>2.8202382775919119</c:v>
                </c:pt>
                <c:pt idx="357">
                  <c:v>0.87195633030962716</c:v>
                </c:pt>
                <c:pt idx="358">
                  <c:v>9.4368876299564919E-2</c:v>
                </c:pt>
                <c:pt idx="359">
                  <c:v>1.2181224156885107</c:v>
                </c:pt>
                <c:pt idx="360">
                  <c:v>0.31623527508223903</c:v>
                </c:pt>
                <c:pt idx="361">
                  <c:v>1.2786657682896678</c:v>
                </c:pt>
                <c:pt idx="362">
                  <c:v>1.3089374445904862</c:v>
                </c:pt>
                <c:pt idx="363">
                  <c:v>1.3392091208907775</c:v>
                </c:pt>
                <c:pt idx="364">
                  <c:v>4.560591508500984</c:v>
                </c:pt>
                <c:pt idx="365">
                  <c:v>2.7266785758852232</c:v>
                </c:pt>
                <c:pt idx="366">
                  <c:v>3.2896960203917596</c:v>
                </c:pt>
                <c:pt idx="367">
                  <c:v>1.4602958260933583</c:v>
                </c:pt>
                <c:pt idx="368">
                  <c:v>1.7639648407082895</c:v>
                </c:pt>
                <c:pt idx="369">
                  <c:v>1.5208391786940654</c:v>
                </c:pt>
                <c:pt idx="370">
                  <c:v>3.1264471102558922E-2</c:v>
                </c:pt>
                <c:pt idx="371">
                  <c:v>0.67135582562732021</c:v>
                </c:pt>
                <c:pt idx="372">
                  <c:v>1.7915486827439664</c:v>
                </c:pt>
                <c:pt idx="373">
                  <c:v>1.2379016206868076</c:v>
                </c:pt>
                <c:pt idx="374">
                  <c:v>2.777700493149021</c:v>
                </c:pt>
                <c:pt idx="375">
                  <c:v>1.3025706460497686</c:v>
                </c:pt>
                <c:pt idx="376">
                  <c:v>2.6771881128071868</c:v>
                </c:pt>
                <c:pt idx="377">
                  <c:v>1.2516910011191342</c:v>
                </c:pt>
                <c:pt idx="378">
                  <c:v>3.1777657504337773</c:v>
                </c:pt>
                <c:pt idx="379">
                  <c:v>3.0125704125098594</c:v>
                </c:pt>
                <c:pt idx="380">
                  <c:v>1.1730597821733655</c:v>
                </c:pt>
                <c:pt idx="381">
                  <c:v>1.884099294301262</c:v>
                </c:pt>
                <c:pt idx="382">
                  <c:v>3.7984755777905468</c:v>
                </c:pt>
                <c:pt idx="383">
                  <c:v>1.9446426469023113</c:v>
                </c:pt>
                <c:pt idx="384">
                  <c:v>1.3238164504601808</c:v>
                </c:pt>
                <c:pt idx="385">
                  <c:v>2.0051859995034587</c:v>
                </c:pt>
                <c:pt idx="386">
                  <c:v>3.7433509038225941</c:v>
                </c:pt>
                <c:pt idx="387">
                  <c:v>2.0657293521045879</c:v>
                </c:pt>
                <c:pt idx="388">
                  <c:v>0.2626699524956666</c:v>
                </c:pt>
                <c:pt idx="389">
                  <c:v>2.1262727047060186</c:v>
                </c:pt>
                <c:pt idx="390">
                  <c:v>2.5094514322754802</c:v>
                </c:pt>
                <c:pt idx="391">
                  <c:v>1.061825285361728</c:v>
                </c:pt>
                <c:pt idx="392">
                  <c:v>1.7949284471234999</c:v>
                </c:pt>
                <c:pt idx="393">
                  <c:v>3.1650071799019304</c:v>
                </c:pt>
                <c:pt idx="394">
                  <c:v>2.2776310862087823</c:v>
                </c:pt>
                <c:pt idx="395">
                  <c:v>2.3079027625093786</c:v>
                </c:pt>
                <c:pt idx="396">
                  <c:v>3.0098883847683759</c:v>
                </c:pt>
                <c:pt idx="397">
                  <c:v>1.485981406512908</c:v>
                </c:pt>
                <c:pt idx="398">
                  <c:v>2.3987177914110571</c:v>
                </c:pt>
                <c:pt idx="399">
                  <c:v>3.5461878465259744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69888"/>
        <c:axId val="46880256"/>
      </c:scatterChart>
      <c:valAx>
        <c:axId val="46869888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6880256"/>
        <c:crosses val="autoZero"/>
        <c:crossBetween val="midCat"/>
      </c:valAx>
      <c:valAx>
        <c:axId val="46880256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869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3130184740012288"/>
          <c:h val="0.161815779738941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return!$J$21</c:f>
              <c:strCache>
                <c:ptCount val="1"/>
              </c:strCache>
            </c:strRef>
          </c:tx>
          <c:marker>
            <c:symbol val="none"/>
          </c:marker>
          <c:yVal>
            <c:numRef>
              <c:f>return!$J$22:$J$521</c:f>
              <c:numCache>
                <c:formatCode>General</c:formatCode>
                <c:ptCount val="500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63680"/>
        <c:axId val="53465472"/>
      </c:scatterChart>
      <c:valAx>
        <c:axId val="53463680"/>
        <c:scaling>
          <c:orientation val="minMax"/>
          <c:max val="400"/>
          <c:min val="0"/>
        </c:scaling>
        <c:delete val="0"/>
        <c:axPos val="b"/>
        <c:majorTickMark val="out"/>
        <c:minorTickMark val="none"/>
        <c:tickLblPos val="nextTo"/>
        <c:crossAx val="53465472"/>
        <c:crosses val="autoZero"/>
        <c:crossBetween val="midCat"/>
      </c:valAx>
      <c:valAx>
        <c:axId val="53465472"/>
        <c:scaling>
          <c:orientation val="minMax"/>
          <c:max val="10"/>
          <c:min val="-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46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return!$S$22:$S$420</c:f>
              <c:numCache>
                <c:formatCode>General</c:formatCode>
                <c:ptCount val="399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</c:numCache>
            </c:numRef>
          </c:xVal>
          <c:yVal>
            <c:numRef>
              <c:f>return!$T$22:$T$420</c:f>
              <c:numCache>
                <c:formatCode>General</c:formatCode>
                <c:ptCount val="399"/>
                <c:pt idx="0">
                  <c:v>0.5436303205085351</c:v>
                </c:pt>
                <c:pt idx="1">
                  <c:v>-2.4213437990021935</c:v>
                </c:pt>
                <c:pt idx="2">
                  <c:v>1.043873892146842</c:v>
                </c:pt>
                <c:pt idx="3">
                  <c:v>-0.30173861643741329</c:v>
                </c:pt>
                <c:pt idx="4">
                  <c:v>0.77198909588019471</c:v>
                </c:pt>
                <c:pt idx="5">
                  <c:v>-0.5456757323145196</c:v>
                </c:pt>
                <c:pt idx="6">
                  <c:v>-2.7987641747780461</c:v>
                </c:pt>
                <c:pt idx="7">
                  <c:v>-1.3181712703852806</c:v>
                </c:pt>
                <c:pt idx="8">
                  <c:v>-0.15681051934837864</c:v>
                </c:pt>
                <c:pt idx="9">
                  <c:v>-0.4503492571688068</c:v>
                </c:pt>
                <c:pt idx="10">
                  <c:v>-9.5039821803039493E-2</c:v>
                </c:pt>
                <c:pt idx="11">
                  <c:v>-0.86293060803742283</c:v>
                </c:pt>
                <c:pt idx="12">
                  <c:v>-2.3807887337676465</c:v>
                </c:pt>
                <c:pt idx="13">
                  <c:v>0.52433762827637487</c:v>
                </c:pt>
                <c:pt idx="14">
                  <c:v>-0.33515284319570132</c:v>
                </c:pt>
                <c:pt idx="15">
                  <c:v>-0.28055269051185394</c:v>
                </c:pt>
                <c:pt idx="16">
                  <c:v>1.9076608796096315</c:v>
                </c:pt>
                <c:pt idx="17">
                  <c:v>0.57430771621431054</c:v>
                </c:pt>
                <c:pt idx="18">
                  <c:v>-2.1118969650560091</c:v>
                </c:pt>
                <c:pt idx="19">
                  <c:v>2.612455080039513</c:v>
                </c:pt>
                <c:pt idx="20">
                  <c:v>-1.8189590112610252</c:v>
                </c:pt>
                <c:pt idx="21">
                  <c:v>-0.47812856782046631</c:v>
                </c:pt>
                <c:pt idx="22">
                  <c:v>-0.51514624828051259</c:v>
                </c:pt>
                <c:pt idx="23">
                  <c:v>1.93186011586993</c:v>
                </c:pt>
                <c:pt idx="24">
                  <c:v>0.93240952955249301</c:v>
                </c:pt>
                <c:pt idx="25">
                  <c:v>0.20271103469113849</c:v>
                </c:pt>
                <c:pt idx="26">
                  <c:v>-0.63730756290247004</c:v>
                </c:pt>
                <c:pt idx="27">
                  <c:v>-0.88872093321288992</c:v>
                </c:pt>
                <c:pt idx="28">
                  <c:v>-0.37786671704831648</c:v>
                </c:pt>
                <c:pt idx="29">
                  <c:v>-0.812280752066463</c:v>
                </c:pt>
                <c:pt idx="30">
                  <c:v>0.58436467035484418</c:v>
                </c:pt>
                <c:pt idx="31">
                  <c:v>1.3188483439707834</c:v>
                </c:pt>
                <c:pt idx="32">
                  <c:v>0.16634692116304672</c:v>
                </c:pt>
                <c:pt idx="33">
                  <c:v>-1.6722974387484832</c:v>
                </c:pt>
                <c:pt idx="34">
                  <c:v>0.16953683122921331</c:v>
                </c:pt>
                <c:pt idx="35">
                  <c:v>-1.7106783309601692E-2</c:v>
                </c:pt>
                <c:pt idx="36">
                  <c:v>1.8435292464064912</c:v>
                </c:pt>
                <c:pt idx="37">
                  <c:v>-0.64922038965694329</c:v>
                </c:pt>
                <c:pt idx="38">
                  <c:v>-0.63949916511177607</c:v>
                </c:pt>
                <c:pt idx="39">
                  <c:v>0.87434834442928555</c:v>
                </c:pt>
                <c:pt idx="40">
                  <c:v>-1.0796312911969581</c:v>
                </c:pt>
                <c:pt idx="41">
                  <c:v>1.0416731439539801</c:v>
                </c:pt>
                <c:pt idx="42">
                  <c:v>0.49350074568260571</c:v>
                </c:pt>
                <c:pt idx="43">
                  <c:v>0.20848273247933163</c:v>
                </c:pt>
                <c:pt idx="44">
                  <c:v>-1.3765771098012316</c:v>
                </c:pt>
                <c:pt idx="45">
                  <c:v>1.6403167082663268</c:v>
                </c:pt>
                <c:pt idx="46">
                  <c:v>1.267470286106245</c:v>
                </c:pt>
                <c:pt idx="47">
                  <c:v>0.30489954434156258</c:v>
                </c:pt>
                <c:pt idx="48">
                  <c:v>-2.0472121689315488</c:v>
                </c:pt>
                <c:pt idx="49">
                  <c:v>-2.1183117274270704</c:v>
                </c:pt>
                <c:pt idx="50">
                  <c:v>0.95611101459053793</c:v>
                </c:pt>
                <c:pt idx="51">
                  <c:v>-1.250346434537023</c:v>
                </c:pt>
                <c:pt idx="52">
                  <c:v>-1.6978865900061073</c:v>
                </c:pt>
                <c:pt idx="53">
                  <c:v>-0.18674110210342976</c:v>
                </c:pt>
                <c:pt idx="54">
                  <c:v>-0.36200011291201206</c:v>
                </c:pt>
                <c:pt idx="55">
                  <c:v>0.62743016316847966</c:v>
                </c:pt>
                <c:pt idx="56">
                  <c:v>-0.39753593864688752</c:v>
                </c:pt>
                <c:pt idx="57">
                  <c:v>0.11709528795469351</c:v>
                </c:pt>
                <c:pt idx="58">
                  <c:v>1.5977767040340352</c:v>
                </c:pt>
                <c:pt idx="59">
                  <c:v>-0.50163506846175454</c:v>
                </c:pt>
                <c:pt idx="60">
                  <c:v>-0.52256734765087809</c:v>
                </c:pt>
                <c:pt idx="61">
                  <c:v>-0.21817128881120748</c:v>
                </c:pt>
                <c:pt idx="62">
                  <c:v>1.0832441309139942</c:v>
                </c:pt>
                <c:pt idx="63">
                  <c:v>0.6864923288180097</c:v>
                </c:pt>
                <c:pt idx="64">
                  <c:v>-1.0213684605938567</c:v>
                </c:pt>
                <c:pt idx="65">
                  <c:v>-0.82436298811862074</c:v>
                </c:pt>
                <c:pt idx="66">
                  <c:v>-0.78223355547408535</c:v>
                </c:pt>
                <c:pt idx="67">
                  <c:v>-0.37939441754084641</c:v>
                </c:pt>
                <c:pt idx="68">
                  <c:v>0.58939442098970019</c:v>
                </c:pt>
                <c:pt idx="69">
                  <c:v>-0.97945440416838281</c:v>
                </c:pt>
                <c:pt idx="70">
                  <c:v>0.39783720930232574</c:v>
                </c:pt>
                <c:pt idx="71">
                  <c:v>1.9322800604480295</c:v>
                </c:pt>
                <c:pt idx="72">
                  <c:v>1.7946051023571157</c:v>
                </c:pt>
                <c:pt idx="73">
                  <c:v>-0.29128030715494474</c:v>
                </c:pt>
                <c:pt idx="74">
                  <c:v>-6.6995747342638523E-2</c:v>
                </c:pt>
                <c:pt idx="75">
                  <c:v>5.4892277556886804E-2</c:v>
                </c:pt>
                <c:pt idx="76">
                  <c:v>-8.4497706335574851E-2</c:v>
                </c:pt>
                <c:pt idx="77">
                  <c:v>1.0155323327956343</c:v>
                </c:pt>
                <c:pt idx="78">
                  <c:v>-1.9243693072040986</c:v>
                </c:pt>
                <c:pt idx="79">
                  <c:v>-2.1076551517270503E-2</c:v>
                </c:pt>
                <c:pt idx="80">
                  <c:v>1.1878002369338407</c:v>
                </c:pt>
                <c:pt idx="81">
                  <c:v>1.442086293796087</c:v>
                </c:pt>
                <c:pt idx="82">
                  <c:v>0.61076744186046272</c:v>
                </c:pt>
                <c:pt idx="83">
                  <c:v>0.94761320509897429</c:v>
                </c:pt>
                <c:pt idx="84">
                  <c:v>0.567610630528808</c:v>
                </c:pt>
                <c:pt idx="85">
                  <c:v>7.470582942255529</c:v>
                </c:pt>
                <c:pt idx="86">
                  <c:v>-0.55160980215146804</c:v>
                </c:pt>
                <c:pt idx="87">
                  <c:v>-0.24836166534400217</c:v>
                </c:pt>
                <c:pt idx="88">
                  <c:v>2.0500781501016361</c:v>
                </c:pt>
                <c:pt idx="89">
                  <c:v>1.6227153267802663E-2</c:v>
                </c:pt>
                <c:pt idx="90">
                  <c:v>0.6143358725437682</c:v>
                </c:pt>
                <c:pt idx="91">
                  <c:v>1.0822664765134722</c:v>
                </c:pt>
                <c:pt idx="92">
                  <c:v>1.2587316793486467</c:v>
                </c:pt>
                <c:pt idx="93">
                  <c:v>1.3844276654346324</c:v>
                </c:pt>
                <c:pt idx="94">
                  <c:v>-0.4896615408200512</c:v>
                </c:pt>
                <c:pt idx="95">
                  <c:v>1.6772889291425521</c:v>
                </c:pt>
                <c:pt idx="96">
                  <c:v>0.85918604651162378</c:v>
                </c:pt>
                <c:pt idx="97">
                  <c:v>0.16914311448289066</c:v>
                </c:pt>
                <c:pt idx="98">
                  <c:v>2.1458522893425265</c:v>
                </c:pt>
                <c:pt idx="99">
                  <c:v>1.5253017209365523</c:v>
                </c:pt>
                <c:pt idx="100">
                  <c:v>1.4868890791138791</c:v>
                </c:pt>
                <c:pt idx="101">
                  <c:v>1.9146925749020161</c:v>
                </c:pt>
                <c:pt idx="102">
                  <c:v>0.87652558690103843</c:v>
                </c:pt>
                <c:pt idx="103">
                  <c:v>0.68618462399388824</c:v>
                </c:pt>
                <c:pt idx="104">
                  <c:v>1.7885673016079404</c:v>
                </c:pt>
                <c:pt idx="105">
                  <c:v>1.6240031799098635</c:v>
                </c:pt>
                <c:pt idx="106">
                  <c:v>3.3595961987464742</c:v>
                </c:pt>
                <c:pt idx="107">
                  <c:v>-0.22263297436447815</c:v>
                </c:pt>
                <c:pt idx="108">
                  <c:v>-0.59151968401843691</c:v>
                </c:pt>
                <c:pt idx="109">
                  <c:v>1.1340420722964817</c:v>
                </c:pt>
                <c:pt idx="110">
                  <c:v>6.6508520204214161E-2</c:v>
                </c:pt>
                <c:pt idx="111">
                  <c:v>1.9205915647907039</c:v>
                </c:pt>
                <c:pt idx="112">
                  <c:v>2.5021169462027295</c:v>
                </c:pt>
                <c:pt idx="113">
                  <c:v>1.8893338023331534</c:v>
                </c:pt>
                <c:pt idx="114">
                  <c:v>1.8306640410568471</c:v>
                </c:pt>
                <c:pt idx="115">
                  <c:v>3.0419556265893175</c:v>
                </c:pt>
                <c:pt idx="116">
                  <c:v>-0.2683713843903639</c:v>
                </c:pt>
                <c:pt idx="117">
                  <c:v>1.941939207881699</c:v>
                </c:pt>
                <c:pt idx="118">
                  <c:v>-0.33142893594318545</c:v>
                </c:pt>
                <c:pt idx="119">
                  <c:v>0.12607850689375799</c:v>
                </c:pt>
                <c:pt idx="120">
                  <c:v>3.1329147401686948</c:v>
                </c:pt>
                <c:pt idx="121">
                  <c:v>1.2769024704542216</c:v>
                </c:pt>
                <c:pt idx="122">
                  <c:v>1.5503205885846831</c:v>
                </c:pt>
                <c:pt idx="123">
                  <c:v>1.2544693306728096</c:v>
                </c:pt>
                <c:pt idx="124">
                  <c:v>2.2164555676877389</c:v>
                </c:pt>
                <c:pt idx="125">
                  <c:v>1.4463885990297365</c:v>
                </c:pt>
                <c:pt idx="126">
                  <c:v>2.5090703275060235</c:v>
                </c:pt>
                <c:pt idx="127">
                  <c:v>3.6876279994252501</c:v>
                </c:pt>
                <c:pt idx="128">
                  <c:v>3.0559552693166232</c:v>
                </c:pt>
                <c:pt idx="129">
                  <c:v>0.18023892340793535</c:v>
                </c:pt>
                <c:pt idx="130">
                  <c:v>1.1517271118078445</c:v>
                </c:pt>
                <c:pt idx="131">
                  <c:v>2.2411621462581413</c:v>
                </c:pt>
                <c:pt idx="132">
                  <c:v>0.65675917136091821</c:v>
                </c:pt>
                <c:pt idx="133">
                  <c:v>1.5157209302325669</c:v>
                </c:pt>
                <c:pt idx="134">
                  <c:v>2.0002397265864071</c:v>
                </c:pt>
                <c:pt idx="135">
                  <c:v>1.3147709256380216</c:v>
                </c:pt>
                <c:pt idx="136">
                  <c:v>1.5689534883721112</c:v>
                </c:pt>
                <c:pt idx="137">
                  <c:v>0.63987132580632466</c:v>
                </c:pt>
                <c:pt idx="138">
                  <c:v>2.6902299143519026</c:v>
                </c:pt>
                <c:pt idx="139">
                  <c:v>1.9080074321237848</c:v>
                </c:pt>
                <c:pt idx="140">
                  <c:v>2.254224331698278</c:v>
                </c:pt>
                <c:pt idx="141">
                  <c:v>1.6970410316287969</c:v>
                </c:pt>
                <c:pt idx="142">
                  <c:v>1.2460020545278914</c:v>
                </c:pt>
                <c:pt idx="143">
                  <c:v>2.5431251966671975</c:v>
                </c:pt>
                <c:pt idx="144">
                  <c:v>0.78942668304215391</c:v>
                </c:pt>
                <c:pt idx="145">
                  <c:v>3.3908013730624282</c:v>
                </c:pt>
                <c:pt idx="146">
                  <c:v>2.6212503054661944</c:v>
                </c:pt>
                <c:pt idx="147">
                  <c:v>0.19195606536033316</c:v>
                </c:pt>
                <c:pt idx="148">
                  <c:v>2.4480158804563281</c:v>
                </c:pt>
                <c:pt idx="149">
                  <c:v>2.2138959816111292</c:v>
                </c:pt>
                <c:pt idx="150">
                  <c:v>1.5643560760169435</c:v>
                </c:pt>
                <c:pt idx="151">
                  <c:v>3.433662509405413</c:v>
                </c:pt>
                <c:pt idx="152">
                  <c:v>1.8593834162647682</c:v>
                </c:pt>
                <c:pt idx="153">
                  <c:v>1.5238099294066929</c:v>
                </c:pt>
                <c:pt idx="154">
                  <c:v>2.1977408184527736</c:v>
                </c:pt>
                <c:pt idx="155">
                  <c:v>0.39436642942930544</c:v>
                </c:pt>
                <c:pt idx="156">
                  <c:v>0.32308920518699513</c:v>
                </c:pt>
                <c:pt idx="157">
                  <c:v>1.1572011006001492</c:v>
                </c:pt>
                <c:pt idx="158">
                  <c:v>2.3856891092564156</c:v>
                </c:pt>
                <c:pt idx="159">
                  <c:v>2.1576058021860884</c:v>
                </c:pt>
                <c:pt idx="160">
                  <c:v>3.8439641632459676</c:v>
                </c:pt>
                <c:pt idx="161">
                  <c:v>1.5668171237199142</c:v>
                </c:pt>
                <c:pt idx="162">
                  <c:v>0.98552761195039351</c:v>
                </c:pt>
                <c:pt idx="163">
                  <c:v>-0.15898438233462242</c:v>
                </c:pt>
                <c:pt idx="164">
                  <c:v>2.7145023863562727</c:v>
                </c:pt>
                <c:pt idx="165">
                  <c:v>0.88859880674902403</c:v>
                </c:pt>
                <c:pt idx="166">
                  <c:v>7.5124144046438186</c:v>
                </c:pt>
                <c:pt idx="167">
                  <c:v>3.716599876837845</c:v>
                </c:pt>
                <c:pt idx="168">
                  <c:v>2.4302323680631517</c:v>
                </c:pt>
                <c:pt idx="169">
                  <c:v>3.1190095240450812</c:v>
                </c:pt>
                <c:pt idx="170">
                  <c:v>1.7827813920668505</c:v>
                </c:pt>
                <c:pt idx="171">
                  <c:v>2.4535239610605855</c:v>
                </c:pt>
                <c:pt idx="172">
                  <c:v>0.22249457725091815</c:v>
                </c:pt>
                <c:pt idx="173">
                  <c:v>2.2471217357632902</c:v>
                </c:pt>
                <c:pt idx="174">
                  <c:v>1.7545489477436098</c:v>
                </c:pt>
                <c:pt idx="175">
                  <c:v>-1.355714867858306</c:v>
                </c:pt>
                <c:pt idx="176">
                  <c:v>-0.82142400995189091</c:v>
                </c:pt>
                <c:pt idx="177">
                  <c:v>-1.9255198880101265</c:v>
                </c:pt>
                <c:pt idx="178">
                  <c:v>-0.68987751937983122</c:v>
                </c:pt>
                <c:pt idx="179">
                  <c:v>-1.2251981523691344</c:v>
                </c:pt>
                <c:pt idx="180">
                  <c:v>-1.1150566139958697</c:v>
                </c:pt>
                <c:pt idx="181">
                  <c:v>-1.4035056586010877</c:v>
                </c:pt>
                <c:pt idx="182">
                  <c:v>-1.4699126327814969</c:v>
                </c:pt>
                <c:pt idx="183">
                  <c:v>-0.59217486214172887</c:v>
                </c:pt>
                <c:pt idx="184">
                  <c:v>-4.3424696025880696</c:v>
                </c:pt>
                <c:pt idx="185">
                  <c:v>-4.0988304778033759</c:v>
                </c:pt>
                <c:pt idx="186">
                  <c:v>-3.5939609665046328</c:v>
                </c:pt>
                <c:pt idx="187">
                  <c:v>-2.424935769332579</c:v>
                </c:pt>
                <c:pt idx="188">
                  <c:v>-4.6915583998831947</c:v>
                </c:pt>
                <c:pt idx="189">
                  <c:v>-4.4360837108824329</c:v>
                </c:pt>
                <c:pt idx="190">
                  <c:v>-4.0375971271263378</c:v>
                </c:pt>
                <c:pt idx="191">
                  <c:v>-5.9438458232713618</c:v>
                </c:pt>
                <c:pt idx="192">
                  <c:v>-4.7464950033487643</c:v>
                </c:pt>
                <c:pt idx="193">
                  <c:v>-5.1555775965707129</c:v>
                </c:pt>
                <c:pt idx="194">
                  <c:v>-4.848956126613448</c:v>
                </c:pt>
                <c:pt idx="195">
                  <c:v>-8.389713237248241</c:v>
                </c:pt>
                <c:pt idx="196">
                  <c:v>-5.876998972194805</c:v>
                </c:pt>
                <c:pt idx="197">
                  <c:v>-6.4726747785569625</c:v>
                </c:pt>
                <c:pt idx="198">
                  <c:v>-7.2690973976825797</c:v>
                </c:pt>
                <c:pt idx="199">
                  <c:v>-8.2029775193798216</c:v>
                </c:pt>
                <c:pt idx="200">
                  <c:v>-8.398641034154581</c:v>
                </c:pt>
                <c:pt idx="201">
                  <c:v>-8.8010436156228451</c:v>
                </c:pt>
                <c:pt idx="202">
                  <c:v>-7.8640775193798529</c:v>
                </c:pt>
                <c:pt idx="203">
                  <c:v>-8.385420708688482</c:v>
                </c:pt>
                <c:pt idx="204">
                  <c:v>-8.1157228736838274</c:v>
                </c:pt>
                <c:pt idx="205">
                  <c:v>-8.2803544723221503</c:v>
                </c:pt>
                <c:pt idx="206">
                  <c:v>-6.8552429381171311</c:v>
                </c:pt>
                <c:pt idx="207">
                  <c:v>-5.7589270938847168</c:v>
                </c:pt>
                <c:pt idx="208">
                  <c:v>-6.4795380952093184</c:v>
                </c:pt>
                <c:pt idx="209">
                  <c:v>-4.0501721669837165</c:v>
                </c:pt>
                <c:pt idx="210">
                  <c:v>-3.6248319927568078</c:v>
                </c:pt>
                <c:pt idx="211">
                  <c:v>-3.8165836192913734</c:v>
                </c:pt>
                <c:pt idx="212">
                  <c:v>-3.6881612768504661</c:v>
                </c:pt>
                <c:pt idx="213">
                  <c:v>-2.644721260702811</c:v>
                </c:pt>
                <c:pt idx="214">
                  <c:v>-5.1865418771223464</c:v>
                </c:pt>
                <c:pt idx="215">
                  <c:v>-3.7901509951715893</c:v>
                </c:pt>
                <c:pt idx="216">
                  <c:v>-3.1627326016922979</c:v>
                </c:pt>
                <c:pt idx="217">
                  <c:v>-2.9344890223189584</c:v>
                </c:pt>
                <c:pt idx="218">
                  <c:v>-2.2718433450619635</c:v>
                </c:pt>
                <c:pt idx="219">
                  <c:v>-1.8889909962397078</c:v>
                </c:pt>
                <c:pt idx="220">
                  <c:v>-1.2703471472359085</c:v>
                </c:pt>
                <c:pt idx="221">
                  <c:v>-3.0736920649097641</c:v>
                </c:pt>
                <c:pt idx="222">
                  <c:v>-2.9647759821626041</c:v>
                </c:pt>
                <c:pt idx="223">
                  <c:v>-2.4755683414903227</c:v>
                </c:pt>
                <c:pt idx="224">
                  <c:v>-0.33741109370412703</c:v>
                </c:pt>
                <c:pt idx="225">
                  <c:v>-0.67432236985006822</c:v>
                </c:pt>
                <c:pt idx="226">
                  <c:v>-2.0962860854878547</c:v>
                </c:pt>
                <c:pt idx="227">
                  <c:v>-2.3628654202433315</c:v>
                </c:pt>
                <c:pt idx="228">
                  <c:v>-3.1371477445006253</c:v>
                </c:pt>
                <c:pt idx="229">
                  <c:v>-2.6201886588120025</c:v>
                </c:pt>
                <c:pt idx="230">
                  <c:v>-0.18779676392942712</c:v>
                </c:pt>
                <c:pt idx="231">
                  <c:v>-3.7784260766041871</c:v>
                </c:pt>
                <c:pt idx="232">
                  <c:v>-1.4997771409717826</c:v>
                </c:pt>
                <c:pt idx="233">
                  <c:v>-1.8540414422771718</c:v>
                </c:pt>
                <c:pt idx="234">
                  <c:v>-0.77162370075526798</c:v>
                </c:pt>
                <c:pt idx="235">
                  <c:v>-1.093259259706203</c:v>
                </c:pt>
                <c:pt idx="236">
                  <c:v>-4.4808566002405108</c:v>
                </c:pt>
                <c:pt idx="237">
                  <c:v>-3.7867065128281974</c:v>
                </c:pt>
                <c:pt idx="238">
                  <c:v>-1.8045989346498545</c:v>
                </c:pt>
                <c:pt idx="239">
                  <c:v>-2.5582554702423854</c:v>
                </c:pt>
                <c:pt idx="240">
                  <c:v>-0.79770397687010841</c:v>
                </c:pt>
                <c:pt idx="241">
                  <c:v>-1.7658994195116937</c:v>
                </c:pt>
                <c:pt idx="242">
                  <c:v>-3.2179892945168369</c:v>
                </c:pt>
                <c:pt idx="243">
                  <c:v>-1.5121258132396926</c:v>
                </c:pt>
                <c:pt idx="244">
                  <c:v>-3.014354944536608</c:v>
                </c:pt>
                <c:pt idx="245">
                  <c:v>-0.71757897804916893</c:v>
                </c:pt>
                <c:pt idx="246">
                  <c:v>-1.2987740985756264</c:v>
                </c:pt>
                <c:pt idx="247">
                  <c:v>-1.8513422133841257</c:v>
                </c:pt>
                <c:pt idx="248">
                  <c:v>6.4261669885460337E-2</c:v>
                </c:pt>
                <c:pt idx="249">
                  <c:v>-2.4383759204747104</c:v>
                </c:pt>
                <c:pt idx="250">
                  <c:v>-1.4867272002202128</c:v>
                </c:pt>
                <c:pt idx="251">
                  <c:v>7.8775067787816733E-2</c:v>
                </c:pt>
                <c:pt idx="252">
                  <c:v>-1.6905807080583874</c:v>
                </c:pt>
                <c:pt idx="253">
                  <c:v>-2.0393361090252586</c:v>
                </c:pt>
                <c:pt idx="254">
                  <c:v>-2.1180417755494085</c:v>
                </c:pt>
                <c:pt idx="255">
                  <c:v>-1.9588533586333496</c:v>
                </c:pt>
                <c:pt idx="256">
                  <c:v>-0.40229873453534526</c:v>
                </c:pt>
                <c:pt idx="257">
                  <c:v>-0.94237890100335964</c:v>
                </c:pt>
                <c:pt idx="258">
                  <c:v>-1.8471590008020005</c:v>
                </c:pt>
                <c:pt idx="259">
                  <c:v>-0.39669902897283216</c:v>
                </c:pt>
                <c:pt idx="260">
                  <c:v>0.50140180780707899</c:v>
                </c:pt>
                <c:pt idx="261">
                  <c:v>-2.0920040536611113</c:v>
                </c:pt>
                <c:pt idx="262">
                  <c:v>-1.6211609042035904</c:v>
                </c:pt>
                <c:pt idx="263">
                  <c:v>-1.5135119174742924</c:v>
                </c:pt>
                <c:pt idx="264">
                  <c:v>-0.77141572267483749</c:v>
                </c:pt>
                <c:pt idx="265">
                  <c:v>-3.1557340343288258</c:v>
                </c:pt>
                <c:pt idx="266">
                  <c:v>-1.1553960385119546</c:v>
                </c:pt>
                <c:pt idx="267">
                  <c:v>-0.56650713549445875</c:v>
                </c:pt>
                <c:pt idx="268">
                  <c:v>-2.2303155381476252</c:v>
                </c:pt>
                <c:pt idx="269">
                  <c:v>1.0619163594397261</c:v>
                </c:pt>
                <c:pt idx="270">
                  <c:v>0.33610371316180299</c:v>
                </c:pt>
                <c:pt idx="271">
                  <c:v>-0.33647701218716952</c:v>
                </c:pt>
                <c:pt idx="272">
                  <c:v>-1.3593666753236304</c:v>
                </c:pt>
                <c:pt idx="273">
                  <c:v>-2.3142274681573394</c:v>
                </c:pt>
                <c:pt idx="274">
                  <c:v>-0.92953748213591025</c:v>
                </c:pt>
                <c:pt idx="275">
                  <c:v>-1.7501098272296103</c:v>
                </c:pt>
                <c:pt idx="276">
                  <c:v>1.4812221949899329</c:v>
                </c:pt>
                <c:pt idx="277">
                  <c:v>-1.2218386375288381</c:v>
                </c:pt>
                <c:pt idx="278">
                  <c:v>-1.7006939776328922</c:v>
                </c:pt>
                <c:pt idx="279">
                  <c:v>1.869331545697003</c:v>
                </c:pt>
                <c:pt idx="280">
                  <c:v>2.5331311167218651E-2</c:v>
                </c:pt>
                <c:pt idx="281">
                  <c:v>-1.1245216430631408</c:v>
                </c:pt>
                <c:pt idx="282">
                  <c:v>-3.2619501320797961</c:v>
                </c:pt>
                <c:pt idx="283">
                  <c:v>-1.7098884166927997</c:v>
                </c:pt>
                <c:pt idx="284">
                  <c:v>-0.30972780345170481</c:v>
                </c:pt>
                <c:pt idx="285">
                  <c:v>-0.66215759386775475</c:v>
                </c:pt>
                <c:pt idx="286">
                  <c:v>0.60608635627751917</c:v>
                </c:pt>
                <c:pt idx="287">
                  <c:v>0.49814607765815544</c:v>
                </c:pt>
                <c:pt idx="288">
                  <c:v>1.0490659033912382</c:v>
                </c:pt>
                <c:pt idx="289">
                  <c:v>1.4368548125679226E-2</c:v>
                </c:pt>
                <c:pt idx="290">
                  <c:v>5.3600876512608364E-2</c:v>
                </c:pt>
                <c:pt idx="291">
                  <c:v>0.50215907265576654</c:v>
                </c:pt>
                <c:pt idx="292">
                  <c:v>-2.5778694126789592</c:v>
                </c:pt>
                <c:pt idx="293">
                  <c:v>-0.9332524032439522</c:v>
                </c:pt>
                <c:pt idx="294">
                  <c:v>1.8862476104600887</c:v>
                </c:pt>
                <c:pt idx="295">
                  <c:v>-1.2630078885103413</c:v>
                </c:pt>
                <c:pt idx="296">
                  <c:v>-2.1633290179634495</c:v>
                </c:pt>
                <c:pt idx="297">
                  <c:v>-0.88623821432377803</c:v>
                </c:pt>
                <c:pt idx="298">
                  <c:v>0.26357864120217922</c:v>
                </c:pt>
                <c:pt idx="299">
                  <c:v>-0.67183882643430048</c:v>
                </c:pt>
                <c:pt idx="300">
                  <c:v>0.52986943733186886</c:v>
                </c:pt>
                <c:pt idx="301">
                  <c:v>0.71704406512717933</c:v>
                </c:pt>
                <c:pt idx="302">
                  <c:v>-0.73867862433114628</c:v>
                </c:pt>
                <c:pt idx="303">
                  <c:v>0.64926643465663236</c:v>
                </c:pt>
                <c:pt idx="304">
                  <c:v>1.2330679306477517</c:v>
                </c:pt>
                <c:pt idx="305">
                  <c:v>-0.7063273302513835</c:v>
                </c:pt>
                <c:pt idx="306">
                  <c:v>0.65656292922165127</c:v>
                </c:pt>
                <c:pt idx="307">
                  <c:v>0.66156278244632227</c:v>
                </c:pt>
                <c:pt idx="308">
                  <c:v>1.2902170847886736</c:v>
                </c:pt>
                <c:pt idx="309">
                  <c:v>0.17847715775485551</c:v>
                </c:pt>
                <c:pt idx="310">
                  <c:v>-0.9260148532655692</c:v>
                </c:pt>
                <c:pt idx="311">
                  <c:v>-0.37183355301786947</c:v>
                </c:pt>
                <c:pt idx="312">
                  <c:v>0.17347155729236721</c:v>
                </c:pt>
                <c:pt idx="313">
                  <c:v>-0.98320660775420787</c:v>
                </c:pt>
                <c:pt idx="314">
                  <c:v>-1.1809634178336741</c:v>
                </c:pt>
                <c:pt idx="315">
                  <c:v>-0.30575975130838728</c:v>
                </c:pt>
                <c:pt idx="316">
                  <c:v>-0.61469743790260178</c:v>
                </c:pt>
                <c:pt idx="317">
                  <c:v>-1.0679618157659083</c:v>
                </c:pt>
                <c:pt idx="318">
                  <c:v>0.13998207093675216</c:v>
                </c:pt>
                <c:pt idx="319">
                  <c:v>-0.18669091945325852</c:v>
                </c:pt>
                <c:pt idx="320">
                  <c:v>-0.37257474113545941</c:v>
                </c:pt>
                <c:pt idx="321">
                  <c:v>0.12815472474341574</c:v>
                </c:pt>
                <c:pt idx="322">
                  <c:v>1.7228246335555524</c:v>
                </c:pt>
                <c:pt idx="323">
                  <c:v>-2.6186711748819036E-3</c:v>
                </c:pt>
                <c:pt idx="324">
                  <c:v>0.98996614120920801</c:v>
                </c:pt>
                <c:pt idx="325">
                  <c:v>-2.5078710573659118</c:v>
                </c:pt>
                <c:pt idx="326">
                  <c:v>1.0996431167546179</c:v>
                </c:pt>
                <c:pt idx="327">
                  <c:v>2.0486323948247764</c:v>
                </c:pt>
                <c:pt idx="328">
                  <c:v>1.2828498703202356</c:v>
                </c:pt>
                <c:pt idx="329">
                  <c:v>1.0949282289189368</c:v>
                </c:pt>
                <c:pt idx="330">
                  <c:v>5.1230306643680501E-2</c:v>
                </c:pt>
                <c:pt idx="331">
                  <c:v>1.8248685595751031</c:v>
                </c:pt>
                <c:pt idx="332">
                  <c:v>-1.306442838599855</c:v>
                </c:pt>
                <c:pt idx="333">
                  <c:v>-1.344876356914356</c:v>
                </c:pt>
                <c:pt idx="334">
                  <c:v>1.2769791516580233</c:v>
                </c:pt>
                <c:pt idx="335">
                  <c:v>1.041107291761862</c:v>
                </c:pt>
                <c:pt idx="336">
                  <c:v>2.1095072055746162</c:v>
                </c:pt>
                <c:pt idx="337">
                  <c:v>-9.6699643514514211E-2</c:v>
                </c:pt>
                <c:pt idx="338">
                  <c:v>0.26541407830951885</c:v>
                </c:pt>
                <c:pt idx="339">
                  <c:v>2.3072561669395157</c:v>
                </c:pt>
                <c:pt idx="340">
                  <c:v>1.1532227716954029</c:v>
                </c:pt>
                <c:pt idx="341">
                  <c:v>1.6347684634283426</c:v>
                </c:pt>
                <c:pt idx="342">
                  <c:v>-0.66181242882420033</c:v>
                </c:pt>
                <c:pt idx="343">
                  <c:v>-0.10508830220456888</c:v>
                </c:pt>
                <c:pt idx="344">
                  <c:v>2.0367877343921257</c:v>
                </c:pt>
                <c:pt idx="345">
                  <c:v>2.2622978339614752</c:v>
                </c:pt>
                <c:pt idx="346">
                  <c:v>2.184394962468275</c:v>
                </c:pt>
                <c:pt idx="347">
                  <c:v>4.9052776147966104E-2</c:v>
                </c:pt>
                <c:pt idx="348">
                  <c:v>1.7268342555613345</c:v>
                </c:pt>
                <c:pt idx="349">
                  <c:v>1.8729286711113731</c:v>
                </c:pt>
                <c:pt idx="350">
                  <c:v>-3.5257165709516758E-2</c:v>
                </c:pt>
                <c:pt idx="351">
                  <c:v>1.6827276711450281</c:v>
                </c:pt>
                <c:pt idx="352">
                  <c:v>0.96642899831109985</c:v>
                </c:pt>
                <c:pt idx="353">
                  <c:v>-2.1574694889830743</c:v>
                </c:pt>
                <c:pt idx="354">
                  <c:v>0.74595311072816095</c:v>
                </c:pt>
                <c:pt idx="355">
                  <c:v>1.0393507860205264</c:v>
                </c:pt>
                <c:pt idx="356">
                  <c:v>-1.5595846329748702</c:v>
                </c:pt>
                <c:pt idx="357">
                  <c:v>-4.0983123105057029E-2</c:v>
                </c:pt>
                <c:pt idx="358">
                  <c:v>0.93444052498227137</c:v>
                </c:pt>
                <c:pt idx="359">
                  <c:v>3.1790639666806166</c:v>
                </c:pt>
                <c:pt idx="360">
                  <c:v>3.9160692397518329</c:v>
                </c:pt>
                <c:pt idx="361">
                  <c:v>-0.28367834354981247</c:v>
                </c:pt>
                <c:pt idx="362">
                  <c:v>2.3049044038012818</c:v>
                </c:pt>
                <c:pt idx="363">
                  <c:v>1.8445294917564408</c:v>
                </c:pt>
                <c:pt idx="364">
                  <c:v>2.0836865908040818</c:v>
                </c:pt>
                <c:pt idx="365">
                  <c:v>1.5696191676692055</c:v>
                </c:pt>
                <c:pt idx="366">
                  <c:v>1.8012412089474212</c:v>
                </c:pt>
                <c:pt idx="367">
                  <c:v>1.6879796404247358</c:v>
                </c:pt>
                <c:pt idx="368">
                  <c:v>-0.48997661957030636</c:v>
                </c:pt>
                <c:pt idx="369">
                  <c:v>2.2339798445479273</c:v>
                </c:pt>
                <c:pt idx="370">
                  <c:v>1.1885595240518529</c:v>
                </c:pt>
                <c:pt idx="371">
                  <c:v>2.7055444735964747</c:v>
                </c:pt>
                <c:pt idx="372">
                  <c:v>-0.71312106089373484</c:v>
                </c:pt>
                <c:pt idx="373">
                  <c:v>1.2677854969273661</c:v>
                </c:pt>
                <c:pt idx="374">
                  <c:v>-0.46487473976126226</c:v>
                </c:pt>
                <c:pt idx="375">
                  <c:v>1.7555967466053346</c:v>
                </c:pt>
                <c:pt idx="376">
                  <c:v>3.1584185610345923</c:v>
                </c:pt>
                <c:pt idx="377">
                  <c:v>-0.34300566170968061</c:v>
                </c:pt>
                <c:pt idx="378">
                  <c:v>0.62025278909726278</c:v>
                </c:pt>
                <c:pt idx="379">
                  <c:v>0.83636331512646578</c:v>
                </c:pt>
                <c:pt idx="380">
                  <c:v>-1.444038179873057</c:v>
                </c:pt>
                <c:pt idx="381">
                  <c:v>2.7678548882412644</c:v>
                </c:pt>
                <c:pt idx="382">
                  <c:v>3.0181721985037275</c:v>
                </c:pt>
                <c:pt idx="383">
                  <c:v>1.0152001687301113</c:v>
                </c:pt>
                <c:pt idx="384">
                  <c:v>2.8621574823944975</c:v>
                </c:pt>
                <c:pt idx="385">
                  <c:v>0.55794105175511266</c:v>
                </c:pt>
                <c:pt idx="386">
                  <c:v>2.1518850771760296</c:v>
                </c:pt>
                <c:pt idx="387">
                  <c:v>0.21375393692014311</c:v>
                </c:pt>
                <c:pt idx="388">
                  <c:v>0.76685517972736128</c:v>
                </c:pt>
                <c:pt idx="389">
                  <c:v>1.3843261234445701</c:v>
                </c:pt>
                <c:pt idx="390">
                  <c:v>1.1940412430809531</c:v>
                </c:pt>
                <c:pt idx="391">
                  <c:v>1.7854873385519878</c:v>
                </c:pt>
                <c:pt idx="392">
                  <c:v>-0.6412486718805781</c:v>
                </c:pt>
                <c:pt idx="393">
                  <c:v>0.39572935968593281</c:v>
                </c:pt>
                <c:pt idx="394">
                  <c:v>1.9247279505061687</c:v>
                </c:pt>
                <c:pt idx="395">
                  <c:v>3.8596531150972631</c:v>
                </c:pt>
                <c:pt idx="396">
                  <c:v>1.5032112069263697</c:v>
                </c:pt>
                <c:pt idx="397">
                  <c:v>1.8336000162915163</c:v>
                </c:pt>
                <c:pt idx="398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return!$B$22:$B$420</c:f>
              <c:numCache>
                <c:formatCode>General</c:formatCode>
                <c:ptCount val="399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</c:numCache>
            </c:numRef>
          </c:xVal>
          <c:yVal>
            <c:numRef>
              <c:f>return!$C$22:$C$420</c:f>
              <c:numCache>
                <c:formatCode>General</c:formatCode>
                <c:ptCount val="399"/>
                <c:pt idx="0">
                  <c:v>-1.2496975000253485</c:v>
                </c:pt>
                <c:pt idx="1">
                  <c:v>-1.6736975000242182</c:v>
                </c:pt>
                <c:pt idx="2">
                  <c:v>0.90730249997506007</c:v>
                </c:pt>
                <c:pt idx="3">
                  <c:v>0.1753024999757713</c:v>
                </c:pt>
                <c:pt idx="4">
                  <c:v>-0.94069750002390151</c:v>
                </c:pt>
                <c:pt idx="5">
                  <c:v>-1.5706975000249201</c:v>
                </c:pt>
                <c:pt idx="6">
                  <c:v>-1.5246975000238194</c:v>
                </c:pt>
                <c:pt idx="7">
                  <c:v>-1.5806975000245416</c:v>
                </c:pt>
                <c:pt idx="8">
                  <c:v>1.5302499974723105E-2</c:v>
                </c:pt>
                <c:pt idx="9">
                  <c:v>-1.0486975000247867</c:v>
                </c:pt>
                <c:pt idx="10">
                  <c:v>-0.68069750002308638</c:v>
                </c:pt>
                <c:pt idx="11">
                  <c:v>-1.1706975000258524</c:v>
                </c:pt>
                <c:pt idx="12">
                  <c:v>6.4302499975354976E-2</c:v>
                </c:pt>
                <c:pt idx="13">
                  <c:v>0.16630249997717783</c:v>
                </c:pt>
                <c:pt idx="14">
                  <c:v>-0.90069750002541582</c:v>
                </c:pt>
                <c:pt idx="15">
                  <c:v>-1.0056975000232171</c:v>
                </c:pt>
                <c:pt idx="16">
                  <c:v>-1.4196975000260181</c:v>
                </c:pt>
                <c:pt idx="17">
                  <c:v>-1.0216975000254536</c:v>
                </c:pt>
                <c:pt idx="18">
                  <c:v>-2.2636975000231985</c:v>
                </c:pt>
                <c:pt idx="19">
                  <c:v>-0.93869750002539831</c:v>
                </c:pt>
                <c:pt idx="20">
                  <c:v>-1.1866975000245361</c:v>
                </c:pt>
                <c:pt idx="21">
                  <c:v>-0.82369750002442288</c:v>
                </c:pt>
                <c:pt idx="22">
                  <c:v>-0.11869750002446722</c:v>
                </c:pt>
                <c:pt idx="23">
                  <c:v>-0.67569750002505202</c:v>
                </c:pt>
                <c:pt idx="24">
                  <c:v>1.3302499976219906E-2</c:v>
                </c:pt>
                <c:pt idx="25">
                  <c:v>0.78430249997651913</c:v>
                </c:pt>
                <c:pt idx="26">
                  <c:v>-0.82569750002292608</c:v>
                </c:pt>
                <c:pt idx="27">
                  <c:v>-0.81469750002582941</c:v>
                </c:pt>
                <c:pt idx="28">
                  <c:v>-1.7336975000254995</c:v>
                </c:pt>
                <c:pt idx="29">
                  <c:v>0.12530249997411147</c:v>
                </c:pt>
                <c:pt idx="30">
                  <c:v>-0.53869750002277783</c:v>
                </c:pt>
                <c:pt idx="31">
                  <c:v>-0.21469750002367505</c:v>
                </c:pt>
                <c:pt idx="32">
                  <c:v>1.1043024999750628</c:v>
                </c:pt>
                <c:pt idx="33">
                  <c:v>0.88530249997376131</c:v>
                </c:pt>
                <c:pt idx="34">
                  <c:v>0.14030249997531996</c:v>
                </c:pt>
                <c:pt idx="35">
                  <c:v>-1.4556975000239447</c:v>
                </c:pt>
                <c:pt idx="36">
                  <c:v>-1.5966975000232253</c:v>
                </c:pt>
                <c:pt idx="37">
                  <c:v>-1.2166975000234004</c:v>
                </c:pt>
                <c:pt idx="38">
                  <c:v>1.1313024999743959</c:v>
                </c:pt>
                <c:pt idx="39">
                  <c:v>0.52130249997617284</c:v>
                </c:pt>
                <c:pt idx="40">
                  <c:v>1.212302499975948</c:v>
                </c:pt>
                <c:pt idx="41">
                  <c:v>1.2363024999757499</c:v>
                </c:pt>
                <c:pt idx="42">
                  <c:v>-0.1966975000229354</c:v>
                </c:pt>
                <c:pt idx="43">
                  <c:v>1.1643024999763441</c:v>
                </c:pt>
                <c:pt idx="44">
                  <c:v>0.90730249997506007</c:v>
                </c:pt>
                <c:pt idx="45">
                  <c:v>0.40430249997669421</c:v>
                </c:pt>
                <c:pt idx="46">
                  <c:v>-0.12069750002297042</c:v>
                </c:pt>
                <c:pt idx="47">
                  <c:v>-1.1446975000239945</c:v>
                </c:pt>
                <c:pt idx="48">
                  <c:v>1.3613024999763468</c:v>
                </c:pt>
                <c:pt idx="49">
                  <c:v>1.0003024999747367</c:v>
                </c:pt>
                <c:pt idx="50">
                  <c:v>0.98430249997605301</c:v>
                </c:pt>
                <c:pt idx="51">
                  <c:v>-0.67969750002561113</c:v>
                </c:pt>
                <c:pt idx="52">
                  <c:v>-0.48869750002467072</c:v>
                </c:pt>
                <c:pt idx="53">
                  <c:v>-4.3697500025530189E-2</c:v>
                </c:pt>
                <c:pt idx="54">
                  <c:v>1.5053024999751585</c:v>
                </c:pt>
                <c:pt idx="55">
                  <c:v>0.66330249997648139</c:v>
                </c:pt>
                <c:pt idx="56">
                  <c:v>0.30330249997589931</c:v>
                </c:pt>
                <c:pt idx="57">
                  <c:v>0.27130249997497913</c:v>
                </c:pt>
                <c:pt idx="58">
                  <c:v>0.51630249997458577</c:v>
                </c:pt>
                <c:pt idx="59">
                  <c:v>0.55430249997456826</c:v>
                </c:pt>
                <c:pt idx="60">
                  <c:v>0.97730249997596275</c:v>
                </c:pt>
                <c:pt idx="61">
                  <c:v>0.11130249997393094</c:v>
                </c:pt>
                <c:pt idx="62">
                  <c:v>-3.4697500023384009E-2</c:v>
                </c:pt>
                <c:pt idx="63">
                  <c:v>0.64030249997415467</c:v>
                </c:pt>
                <c:pt idx="64">
                  <c:v>1.8403024999749107</c:v>
                </c:pt>
                <c:pt idx="65">
                  <c:v>1.9303024999750562</c:v>
                </c:pt>
                <c:pt idx="66">
                  <c:v>0.55530249997559622</c:v>
                </c:pt>
                <c:pt idx="67">
                  <c:v>-0.33369750002520959</c:v>
                </c:pt>
                <c:pt idx="68">
                  <c:v>1.08430249997582</c:v>
                </c:pt>
                <c:pt idx="69">
                  <c:v>1.391302499975211</c:v>
                </c:pt>
                <c:pt idx="70">
                  <c:v>0.25430249997526744</c:v>
                </c:pt>
                <c:pt idx="71">
                  <c:v>1.0163024999769732</c:v>
                </c:pt>
                <c:pt idx="72">
                  <c:v>0.95430249997718875</c:v>
                </c:pt>
                <c:pt idx="73">
                  <c:v>1.8293024999742613</c:v>
                </c:pt>
                <c:pt idx="74">
                  <c:v>3.8743024999767783</c:v>
                </c:pt>
                <c:pt idx="75">
                  <c:v>2.8793024999771433</c:v>
                </c:pt>
                <c:pt idx="76">
                  <c:v>0.24430249997564601</c:v>
                </c:pt>
                <c:pt idx="77">
                  <c:v>0.60430249997622809</c:v>
                </c:pt>
                <c:pt idx="78">
                  <c:v>0.25430249997526744</c:v>
                </c:pt>
                <c:pt idx="79">
                  <c:v>1.4193024999755721</c:v>
                </c:pt>
                <c:pt idx="80">
                  <c:v>0.61630249997435271</c:v>
                </c:pt>
                <c:pt idx="81">
                  <c:v>1.1953024999762363</c:v>
                </c:pt>
                <c:pt idx="82">
                  <c:v>1.0293024999761258</c:v>
                </c:pt>
                <c:pt idx="83">
                  <c:v>1.0303024999771537</c:v>
                </c:pt>
                <c:pt idx="84">
                  <c:v>2.2643024999737804</c:v>
                </c:pt>
                <c:pt idx="85">
                  <c:v>2.2203024999747356</c:v>
                </c:pt>
                <c:pt idx="86">
                  <c:v>2.1923024999743745</c:v>
                </c:pt>
                <c:pt idx="87">
                  <c:v>0.51830249997664168</c:v>
                </c:pt>
                <c:pt idx="88">
                  <c:v>0.79230249997408464</c:v>
                </c:pt>
                <c:pt idx="89">
                  <c:v>0.6713024999740469</c:v>
                </c:pt>
                <c:pt idx="90">
                  <c:v>2.2403024999739785</c:v>
                </c:pt>
                <c:pt idx="91">
                  <c:v>1.9853024999747504</c:v>
                </c:pt>
                <c:pt idx="92">
                  <c:v>2.1353024999761772</c:v>
                </c:pt>
                <c:pt idx="93">
                  <c:v>1.5113024999742208</c:v>
                </c:pt>
                <c:pt idx="94">
                  <c:v>4.2923024999765858</c:v>
                </c:pt>
                <c:pt idx="95">
                  <c:v>0.45930249997638839</c:v>
                </c:pt>
                <c:pt idx="96">
                  <c:v>1.8943024999771296</c:v>
                </c:pt>
                <c:pt idx="97">
                  <c:v>1.2963024999770312</c:v>
                </c:pt>
                <c:pt idx="98">
                  <c:v>0.84130249997471651</c:v>
                </c:pt>
                <c:pt idx="99">
                  <c:v>0.33930249997382589</c:v>
                </c:pt>
                <c:pt idx="100">
                  <c:v>2.1593024999759791</c:v>
                </c:pt>
                <c:pt idx="101">
                  <c:v>2.9443024999764589</c:v>
                </c:pt>
                <c:pt idx="102">
                  <c:v>1.87630249997639</c:v>
                </c:pt>
                <c:pt idx="103">
                  <c:v>2.534302499974217</c:v>
                </c:pt>
                <c:pt idx="104">
                  <c:v>2.7653024999771958</c:v>
                </c:pt>
                <c:pt idx="105">
                  <c:v>2.842302499974636</c:v>
                </c:pt>
                <c:pt idx="106">
                  <c:v>2.6873024999751749</c:v>
                </c:pt>
                <c:pt idx="107">
                  <c:v>1.2463024999753713</c:v>
                </c:pt>
                <c:pt idx="108">
                  <c:v>0.95430249997718875</c:v>
                </c:pt>
                <c:pt idx="109">
                  <c:v>1.0263024999765946</c:v>
                </c:pt>
                <c:pt idx="110">
                  <c:v>1.1553024999741979</c:v>
                </c:pt>
                <c:pt idx="111">
                  <c:v>3.0263024999754862</c:v>
                </c:pt>
                <c:pt idx="112">
                  <c:v>1.7853024999752165</c:v>
                </c:pt>
                <c:pt idx="113">
                  <c:v>1.439302499974815</c:v>
                </c:pt>
                <c:pt idx="114">
                  <c:v>1.5843024999746547</c:v>
                </c:pt>
                <c:pt idx="115">
                  <c:v>2.8523024999742574</c:v>
                </c:pt>
                <c:pt idx="116">
                  <c:v>2.5353024999752449</c:v>
                </c:pt>
                <c:pt idx="117">
                  <c:v>2.2813024999770448</c:v>
                </c:pt>
                <c:pt idx="118">
                  <c:v>2.2143024999756733</c:v>
                </c:pt>
                <c:pt idx="119">
                  <c:v>1.9723024999755978</c:v>
                </c:pt>
                <c:pt idx="120">
                  <c:v>2.0723024999753648</c:v>
                </c:pt>
                <c:pt idx="121">
                  <c:v>3.1273024999762811</c:v>
                </c:pt>
                <c:pt idx="122">
                  <c:v>3.0293024999750173</c:v>
                </c:pt>
                <c:pt idx="123">
                  <c:v>1.2803024999747947</c:v>
                </c:pt>
                <c:pt idx="124">
                  <c:v>3.7003024999755496</c:v>
                </c:pt>
                <c:pt idx="125">
                  <c:v>3.3773024999739221</c:v>
                </c:pt>
                <c:pt idx="126">
                  <c:v>2.3673024999766312</c:v>
                </c:pt>
                <c:pt idx="127">
                  <c:v>1.5243024999769261</c:v>
                </c:pt>
                <c:pt idx="128">
                  <c:v>2.7723024999737333</c:v>
                </c:pt>
                <c:pt idx="129">
                  <c:v>1.8623024999762094</c:v>
                </c:pt>
                <c:pt idx="130">
                  <c:v>3.5843024999770989</c:v>
                </c:pt>
                <c:pt idx="131">
                  <c:v>4.0613024999771596</c:v>
                </c:pt>
                <c:pt idx="132">
                  <c:v>2.9553024999771083</c:v>
                </c:pt>
                <c:pt idx="133">
                  <c:v>2.7723024999737333</c:v>
                </c:pt>
                <c:pt idx="134">
                  <c:v>2.9363024999753407</c:v>
                </c:pt>
                <c:pt idx="135">
                  <c:v>2.8113024999747438</c:v>
                </c:pt>
                <c:pt idx="136">
                  <c:v>3.2353024999771662</c:v>
                </c:pt>
                <c:pt idx="137">
                  <c:v>3.53030249997488</c:v>
                </c:pt>
                <c:pt idx="138">
                  <c:v>2.7003024999743275</c:v>
                </c:pt>
                <c:pt idx="139">
                  <c:v>2.0873024999765732</c:v>
                </c:pt>
                <c:pt idx="140">
                  <c:v>4.8773024999739789</c:v>
                </c:pt>
                <c:pt idx="141">
                  <c:v>3.6993024999745217</c:v>
                </c:pt>
                <c:pt idx="142">
                  <c:v>3.047302499975757</c:v>
                </c:pt>
                <c:pt idx="143">
                  <c:v>2.872302499977053</c:v>
                </c:pt>
                <c:pt idx="144">
                  <c:v>1.8493024999770569</c:v>
                </c:pt>
                <c:pt idx="145">
                  <c:v>-2.1666975000229627</c:v>
                </c:pt>
                <c:pt idx="146">
                  <c:v>3.09930249997592</c:v>
                </c:pt>
                <c:pt idx="147">
                  <c:v>1.2213024999745414</c:v>
                </c:pt>
                <c:pt idx="148">
                  <c:v>3.2813024999747142</c:v>
                </c:pt>
                <c:pt idx="149">
                  <c:v>1.316302499976274</c:v>
                </c:pt>
                <c:pt idx="150">
                  <c:v>1.3143024999742181</c:v>
                </c:pt>
                <c:pt idx="151">
                  <c:v>2.4593024999752799</c:v>
                </c:pt>
                <c:pt idx="152">
                  <c:v>2.6273024999738936</c:v>
                </c:pt>
                <c:pt idx="153">
                  <c:v>-0.77569750002481896</c:v>
                </c:pt>
                <c:pt idx="154">
                  <c:v>0.10130249997430951</c:v>
                </c:pt>
                <c:pt idx="155">
                  <c:v>1.1223024999758024</c:v>
                </c:pt>
                <c:pt idx="156">
                  <c:v>2.6223024999758593</c:v>
                </c:pt>
                <c:pt idx="157">
                  <c:v>1.2203024999770662</c:v>
                </c:pt>
                <c:pt idx="158">
                  <c:v>2.3413024999747734</c:v>
                </c:pt>
                <c:pt idx="159">
                  <c:v>0.33630249997429473</c:v>
                </c:pt>
                <c:pt idx="160">
                  <c:v>1.619302499975106</c:v>
                </c:pt>
                <c:pt idx="161">
                  <c:v>1.7963024999758659</c:v>
                </c:pt>
                <c:pt idx="162">
                  <c:v>-0.2746975000249563</c:v>
                </c:pt>
                <c:pt idx="163">
                  <c:v>2.7423024999748691</c:v>
                </c:pt>
                <c:pt idx="164">
                  <c:v>-2.8766975000245054</c:v>
                </c:pt>
                <c:pt idx="165">
                  <c:v>-4.4296975000257532</c:v>
                </c:pt>
                <c:pt idx="166">
                  <c:v>8.7653024999738705</c:v>
                </c:pt>
                <c:pt idx="167">
                  <c:v>1.3803024999745617</c:v>
                </c:pt>
                <c:pt idx="168">
                  <c:v>0.15530249997652845</c:v>
                </c:pt>
                <c:pt idx="169">
                  <c:v>3.7243024999753516</c:v>
                </c:pt>
                <c:pt idx="170">
                  <c:v>0.57430249997381111</c:v>
                </c:pt>
                <c:pt idx="171">
                  <c:v>1.2313024999741629</c:v>
                </c:pt>
                <c:pt idx="172">
                  <c:v>-0.19069750002387309</c:v>
                </c:pt>
                <c:pt idx="173">
                  <c:v>-0.10869750002484579</c:v>
                </c:pt>
                <c:pt idx="174">
                  <c:v>0.61830249997640863</c:v>
                </c:pt>
                <c:pt idx="175">
                  <c:v>-1.1086975000260679</c:v>
                </c:pt>
                <c:pt idx="176">
                  <c:v>-2.2486975000255427</c:v>
                </c:pt>
                <c:pt idx="177">
                  <c:v>-1.1096975000235432</c:v>
                </c:pt>
                <c:pt idx="178">
                  <c:v>-2.2056975000239731</c:v>
                </c:pt>
                <c:pt idx="179">
                  <c:v>-3.0516975000232094</c:v>
                </c:pt>
                <c:pt idx="180">
                  <c:v>-4.0956975000234763</c:v>
                </c:pt>
                <c:pt idx="181">
                  <c:v>-4.9796975000262478</c:v>
                </c:pt>
                <c:pt idx="182">
                  <c:v>-4.526697500025989</c:v>
                </c:pt>
                <c:pt idx="183">
                  <c:v>-5.6626975000249047</c:v>
                </c:pt>
                <c:pt idx="184">
                  <c:v>-5.1076975000228231</c:v>
                </c:pt>
                <c:pt idx="185">
                  <c:v>-5.4726975000249922</c:v>
                </c:pt>
                <c:pt idx="186">
                  <c:v>-6.3066975000261039</c:v>
                </c:pt>
                <c:pt idx="187">
                  <c:v>-7.119697500023392</c:v>
                </c:pt>
                <c:pt idx="188">
                  <c:v>-5.8926975000233028</c:v>
                </c:pt>
                <c:pt idx="189">
                  <c:v>-7.0706975000263128</c:v>
                </c:pt>
                <c:pt idx="190">
                  <c:v>-8.8166975000234515</c:v>
                </c:pt>
                <c:pt idx="191">
                  <c:v>-7.5256975000250748</c:v>
                </c:pt>
                <c:pt idx="192">
                  <c:v>-3.9786975000239977</c:v>
                </c:pt>
                <c:pt idx="193">
                  <c:v>-5.6026975000236234</c:v>
                </c:pt>
                <c:pt idx="194">
                  <c:v>-6.6956975000245222</c:v>
                </c:pt>
                <c:pt idx="195">
                  <c:v>-9.030697500023166</c:v>
                </c:pt>
                <c:pt idx="196">
                  <c:v>-7.5416975000237585</c:v>
                </c:pt>
                <c:pt idx="197">
                  <c:v>-8.2076975000262564</c:v>
                </c:pt>
                <c:pt idx="198">
                  <c:v>-8.372697500025339</c:v>
                </c:pt>
                <c:pt idx="199">
                  <c:v>-9.4406975000254079</c:v>
                </c:pt>
                <c:pt idx="200">
                  <c:v>-6.920697500024886</c:v>
                </c:pt>
                <c:pt idx="201">
                  <c:v>-6.7596975000228099</c:v>
                </c:pt>
                <c:pt idx="202">
                  <c:v>-6.2166975000259583</c:v>
                </c:pt>
                <c:pt idx="203">
                  <c:v>-4.4406975000228499</c:v>
                </c:pt>
                <c:pt idx="204">
                  <c:v>-5.4006975000255864</c:v>
                </c:pt>
                <c:pt idx="205">
                  <c:v>-5.1876975000233472</c:v>
                </c:pt>
                <c:pt idx="206">
                  <c:v>-5.2196975000242674</c:v>
                </c:pt>
                <c:pt idx="207">
                  <c:v>-3.6486975000258326</c:v>
                </c:pt>
                <c:pt idx="208">
                  <c:v>-3.3286975000237362</c:v>
                </c:pt>
                <c:pt idx="209">
                  <c:v>-3.7546975000246618</c:v>
                </c:pt>
                <c:pt idx="210">
                  <c:v>-3.4386975000231246</c:v>
                </c:pt>
                <c:pt idx="211">
                  <c:v>-3.70569750002403</c:v>
                </c:pt>
                <c:pt idx="212">
                  <c:v>-3.3466975000244759</c:v>
                </c:pt>
                <c:pt idx="213">
                  <c:v>-4.1986975000263271</c:v>
                </c:pt>
                <c:pt idx="214">
                  <c:v>-4.4186975000251039</c:v>
                </c:pt>
                <c:pt idx="215">
                  <c:v>-5.1306975000251498</c:v>
                </c:pt>
                <c:pt idx="216">
                  <c:v>-2.9996975000230464</c:v>
                </c:pt>
                <c:pt idx="217">
                  <c:v>-4.0216975000255673</c:v>
                </c:pt>
                <c:pt idx="218">
                  <c:v>-4.6316975000237903</c:v>
                </c:pt>
                <c:pt idx="219">
                  <c:v>-3.6246975000260306</c:v>
                </c:pt>
                <c:pt idx="220">
                  <c:v>-4.2356975000252817</c:v>
                </c:pt>
                <c:pt idx="221">
                  <c:v>-2.9106975000239288</c:v>
                </c:pt>
                <c:pt idx="222">
                  <c:v>0.53530249997635337</c:v>
                </c:pt>
                <c:pt idx="223">
                  <c:v>-3.2466975000247089</c:v>
                </c:pt>
                <c:pt idx="224">
                  <c:v>-2.8266975000228456</c:v>
                </c:pt>
                <c:pt idx="225">
                  <c:v>-1.7056975000251384</c:v>
                </c:pt>
                <c:pt idx="226">
                  <c:v>-0.34169750002632782</c:v>
                </c:pt>
                <c:pt idx="227">
                  <c:v>-2.2206975000251816</c:v>
                </c:pt>
                <c:pt idx="228">
                  <c:v>-2.1516975000253069</c:v>
                </c:pt>
                <c:pt idx="229">
                  <c:v>-1.7606975000248326</c:v>
                </c:pt>
                <c:pt idx="230">
                  <c:v>-2.8086975000256587</c:v>
                </c:pt>
                <c:pt idx="231">
                  <c:v>-2.4286975000258337</c:v>
                </c:pt>
                <c:pt idx="232">
                  <c:v>-2.5916975000228604</c:v>
                </c:pt>
                <c:pt idx="233">
                  <c:v>-2.6956975000231864</c:v>
                </c:pt>
                <c:pt idx="234">
                  <c:v>-2.6956975000231864</c:v>
                </c:pt>
                <c:pt idx="235">
                  <c:v>-3.7556975000256898</c:v>
                </c:pt>
                <c:pt idx="236">
                  <c:v>-2.5846975000263228</c:v>
                </c:pt>
                <c:pt idx="237">
                  <c:v>-2.2106975000255602</c:v>
                </c:pt>
                <c:pt idx="238">
                  <c:v>-2.3356975000261571</c:v>
                </c:pt>
                <c:pt idx="239">
                  <c:v>-2.5696975000251143</c:v>
                </c:pt>
                <c:pt idx="240">
                  <c:v>-2.5706975000261423</c:v>
                </c:pt>
                <c:pt idx="241">
                  <c:v>-4.5956975000258637</c:v>
                </c:pt>
                <c:pt idx="242">
                  <c:v>-1.9766975000230502</c:v>
                </c:pt>
                <c:pt idx="243">
                  <c:v>-2.84369750002611</c:v>
                </c:pt>
                <c:pt idx="244">
                  <c:v>-3.1586975000230666</c:v>
                </c:pt>
                <c:pt idx="245">
                  <c:v>-2.3956975000238856</c:v>
                </c:pt>
                <c:pt idx="246">
                  <c:v>1.007302499974827</c:v>
                </c:pt>
                <c:pt idx="247">
                  <c:v>-1.2466975000258174</c:v>
                </c:pt>
                <c:pt idx="248">
                  <c:v>-2.3686975000245525</c:v>
                </c:pt>
                <c:pt idx="249">
                  <c:v>-1.2446975000237614</c:v>
                </c:pt>
                <c:pt idx="250">
                  <c:v>-0.35869750002603951</c:v>
                </c:pt>
                <c:pt idx="251">
                  <c:v>0.56030249997718329</c:v>
                </c:pt>
                <c:pt idx="252">
                  <c:v>0.37030249997371811</c:v>
                </c:pt>
                <c:pt idx="253">
                  <c:v>-2.230697500024803</c:v>
                </c:pt>
                <c:pt idx="254">
                  <c:v>-0.80469750002620799</c:v>
                </c:pt>
                <c:pt idx="255">
                  <c:v>-1.0356975000256341</c:v>
                </c:pt>
                <c:pt idx="256">
                  <c:v>2.3753024999741967</c:v>
                </c:pt>
                <c:pt idx="257">
                  <c:v>-1.490697500024396</c:v>
                </c:pt>
                <c:pt idx="258">
                  <c:v>-3.2566975000243303</c:v>
                </c:pt>
                <c:pt idx="259">
                  <c:v>-1.8056975000249054</c:v>
                </c:pt>
                <c:pt idx="260">
                  <c:v>-3.1946975000245459</c:v>
                </c:pt>
                <c:pt idx="261">
                  <c:v>-3.1416975000233549</c:v>
                </c:pt>
                <c:pt idx="262">
                  <c:v>-2.533697500023635</c:v>
                </c:pt>
                <c:pt idx="263">
                  <c:v>-3.1966975000230491</c:v>
                </c:pt>
                <c:pt idx="264">
                  <c:v>2.6023024999766164</c:v>
                </c:pt>
                <c:pt idx="265">
                  <c:v>-1.566697500024361</c:v>
                </c:pt>
                <c:pt idx="266">
                  <c:v>-0.10469750002428668</c:v>
                </c:pt>
                <c:pt idx="267">
                  <c:v>-0.95169750002455089</c:v>
                </c:pt>
                <c:pt idx="268">
                  <c:v>-0.99069750002556134</c:v>
                </c:pt>
                <c:pt idx="269">
                  <c:v>-0.92569750002624573</c:v>
                </c:pt>
                <c:pt idx="270">
                  <c:v>-0.65569750002580918</c:v>
                </c:pt>
                <c:pt idx="271">
                  <c:v>-2.0416975000259185</c:v>
                </c:pt>
                <c:pt idx="272">
                  <c:v>-3.0406975000261127</c:v>
                </c:pt>
                <c:pt idx="273">
                  <c:v>-0.63469750002553837</c:v>
                </c:pt>
                <c:pt idx="274">
                  <c:v>-0.84369750002366573</c:v>
                </c:pt>
                <c:pt idx="275">
                  <c:v>-0.91969750002363071</c:v>
                </c:pt>
                <c:pt idx="276">
                  <c:v>-1.8116975000239677</c:v>
                </c:pt>
                <c:pt idx="277">
                  <c:v>-1.3166975000231673</c:v>
                </c:pt>
                <c:pt idx="278">
                  <c:v>0.116302499975518</c:v>
                </c:pt>
                <c:pt idx="279">
                  <c:v>-0.28069750002401861</c:v>
                </c:pt>
                <c:pt idx="280">
                  <c:v>0.63030249997453325</c:v>
                </c:pt>
                <c:pt idx="281">
                  <c:v>-1.008697500026301</c:v>
                </c:pt>
                <c:pt idx="282">
                  <c:v>1.3253024999748675</c:v>
                </c:pt>
                <c:pt idx="283">
                  <c:v>-1.1416975000244634</c:v>
                </c:pt>
                <c:pt idx="284">
                  <c:v>0.13330249997522969</c:v>
                </c:pt>
                <c:pt idx="285">
                  <c:v>0.17830249997530245</c:v>
                </c:pt>
                <c:pt idx="286">
                  <c:v>1.8123024999745496</c:v>
                </c:pt>
                <c:pt idx="287">
                  <c:v>-0.99169750002303658</c:v>
                </c:pt>
                <c:pt idx="288">
                  <c:v>-0.32669750002511933</c:v>
                </c:pt>
                <c:pt idx="289">
                  <c:v>-0.37469750002472324</c:v>
                </c:pt>
                <c:pt idx="290">
                  <c:v>0.11030249997645569</c:v>
                </c:pt>
                <c:pt idx="291">
                  <c:v>0.25430249997526744</c:v>
                </c:pt>
                <c:pt idx="292">
                  <c:v>0.10530249997486862</c:v>
                </c:pt>
                <c:pt idx="293">
                  <c:v>-0.11169750002437695</c:v>
                </c:pt>
                <c:pt idx="294">
                  <c:v>0.12430249997663623</c:v>
                </c:pt>
                <c:pt idx="295">
                  <c:v>0.42630249997444025</c:v>
                </c:pt>
                <c:pt idx="296">
                  <c:v>0.2633024999738609</c:v>
                </c:pt>
                <c:pt idx="297">
                  <c:v>1.9903024999763375</c:v>
                </c:pt>
                <c:pt idx="298">
                  <c:v>-0.67169750002449291</c:v>
                </c:pt>
                <c:pt idx="299">
                  <c:v>-0.56169750002510455</c:v>
                </c:pt>
                <c:pt idx="300">
                  <c:v>-0.54669750002389605</c:v>
                </c:pt>
                <c:pt idx="301">
                  <c:v>-0.48169750002458045</c:v>
                </c:pt>
                <c:pt idx="302">
                  <c:v>0.52630249997420719</c:v>
                </c:pt>
                <c:pt idx="303">
                  <c:v>1.3293024999754266</c:v>
                </c:pt>
                <c:pt idx="304">
                  <c:v>0.29330249997627789</c:v>
                </c:pt>
                <c:pt idx="305">
                  <c:v>2.0003024999759589</c:v>
                </c:pt>
                <c:pt idx="306">
                  <c:v>0.75130249997457099</c:v>
                </c:pt>
                <c:pt idx="307">
                  <c:v>1.0973024999749725</c:v>
                </c:pt>
                <c:pt idx="308">
                  <c:v>0.32330249997514215</c:v>
                </c:pt>
                <c:pt idx="309">
                  <c:v>0.29330249997627789</c:v>
                </c:pt>
                <c:pt idx="310">
                  <c:v>2.5523024999749566</c:v>
                </c:pt>
                <c:pt idx="311">
                  <c:v>-0.65569750002580918</c:v>
                </c:pt>
                <c:pt idx="312">
                  <c:v>-0.57869750002481624</c:v>
                </c:pt>
                <c:pt idx="313">
                  <c:v>0.42530249997696501</c:v>
                </c:pt>
                <c:pt idx="314">
                  <c:v>0.51530249997711053</c:v>
                </c:pt>
                <c:pt idx="315">
                  <c:v>1.2273024999771565</c:v>
                </c:pt>
                <c:pt idx="316">
                  <c:v>0.37530249997530518</c:v>
                </c:pt>
                <c:pt idx="317">
                  <c:v>3.0249997706732756E-4</c:v>
                </c:pt>
                <c:pt idx="318">
                  <c:v>0.55530249997559622</c:v>
                </c:pt>
                <c:pt idx="319">
                  <c:v>0.31930249997458304</c:v>
                </c:pt>
                <c:pt idx="320">
                  <c:v>-0.56969750002622277</c:v>
                </c:pt>
                <c:pt idx="321">
                  <c:v>0.86030249997648411</c:v>
                </c:pt>
                <c:pt idx="322">
                  <c:v>0.41930249997434998</c:v>
                </c:pt>
                <c:pt idx="323">
                  <c:v>0.99930249997370879</c:v>
                </c:pt>
                <c:pt idx="324">
                  <c:v>1.0153024999759452</c:v>
                </c:pt>
                <c:pt idx="325">
                  <c:v>0.71930249997720352</c:v>
                </c:pt>
                <c:pt idx="326">
                  <c:v>1.1413024999740173</c:v>
                </c:pt>
                <c:pt idx="327">
                  <c:v>0.79530249997716851</c:v>
                </c:pt>
                <c:pt idx="328">
                  <c:v>0.38130249997436749</c:v>
                </c:pt>
                <c:pt idx="329">
                  <c:v>0.49930249997487408</c:v>
                </c:pt>
                <c:pt idx="330">
                  <c:v>0.64430249997471378</c:v>
                </c:pt>
                <c:pt idx="331">
                  <c:v>1.3173024999737493</c:v>
                </c:pt>
                <c:pt idx="332">
                  <c:v>-0.11969750002549517</c:v>
                </c:pt>
                <c:pt idx="333">
                  <c:v>1.2753024999767604</c:v>
                </c:pt>
                <c:pt idx="334">
                  <c:v>2.3893024999743773</c:v>
                </c:pt>
                <c:pt idx="335">
                  <c:v>0.8163024999738866</c:v>
                </c:pt>
                <c:pt idx="336">
                  <c:v>2.0473024999745348</c:v>
                </c:pt>
                <c:pt idx="337">
                  <c:v>0.89030249997534838</c:v>
                </c:pt>
                <c:pt idx="338">
                  <c:v>2.0873024999765732</c:v>
                </c:pt>
                <c:pt idx="339">
                  <c:v>-1.5736975000244513</c:v>
                </c:pt>
                <c:pt idx="340">
                  <c:v>-4.6975000245197407E-3</c:v>
                </c:pt>
                <c:pt idx="341">
                  <c:v>0.35630249997709029</c:v>
                </c:pt>
                <c:pt idx="342">
                  <c:v>0.22130249997687201</c:v>
                </c:pt>
                <c:pt idx="343">
                  <c:v>0.20030249997660121</c:v>
                </c:pt>
                <c:pt idx="344">
                  <c:v>3.2153024999743707</c:v>
                </c:pt>
                <c:pt idx="345">
                  <c:v>1.7043024999772172</c:v>
                </c:pt>
                <c:pt idx="346">
                  <c:v>2.4213024999752975</c:v>
                </c:pt>
                <c:pt idx="347">
                  <c:v>2.1153024999769343</c:v>
                </c:pt>
                <c:pt idx="348">
                  <c:v>2.3213024999755305</c:v>
                </c:pt>
                <c:pt idx="349">
                  <c:v>-0.3986975000245252</c:v>
                </c:pt>
                <c:pt idx="350">
                  <c:v>0.74930249997606779</c:v>
                </c:pt>
                <c:pt idx="351">
                  <c:v>1.8493024999770569</c:v>
                </c:pt>
                <c:pt idx="352">
                  <c:v>1.9253024999770219</c:v>
                </c:pt>
                <c:pt idx="353">
                  <c:v>1.9453024999762647</c:v>
                </c:pt>
                <c:pt idx="354">
                  <c:v>1.695302499975071</c:v>
                </c:pt>
                <c:pt idx="355">
                  <c:v>2.102302499974229</c:v>
                </c:pt>
                <c:pt idx="356">
                  <c:v>1.0093024999768829</c:v>
                </c:pt>
                <c:pt idx="357">
                  <c:v>1.2223024999755694</c:v>
                </c:pt>
                <c:pt idx="358">
                  <c:v>2.2903024999756383</c:v>
                </c:pt>
                <c:pt idx="359">
                  <c:v>2.6703024999754632</c:v>
                </c:pt>
                <c:pt idx="360">
                  <c:v>2.1473024999743018</c:v>
                </c:pt>
                <c:pt idx="361">
                  <c:v>0.8773024999761958</c:v>
                </c:pt>
                <c:pt idx="362">
                  <c:v>1.136302499975983</c:v>
                </c:pt>
                <c:pt idx="363">
                  <c:v>1.7153024999743138</c:v>
                </c:pt>
                <c:pt idx="364">
                  <c:v>1.5343024999765476</c:v>
                </c:pt>
                <c:pt idx="365">
                  <c:v>2.0153024999771674</c:v>
                </c:pt>
                <c:pt idx="366">
                  <c:v>2.7743024999757893</c:v>
                </c:pt>
                <c:pt idx="367">
                  <c:v>1.4093024999759507</c:v>
                </c:pt>
                <c:pt idx="368">
                  <c:v>3.7653024999748652</c:v>
                </c:pt>
                <c:pt idx="369">
                  <c:v>2.1373024999746804</c:v>
                </c:pt>
                <c:pt idx="370">
                  <c:v>2.8993024999763861</c:v>
                </c:pt>
                <c:pt idx="371">
                  <c:v>2.4723024999744325</c:v>
                </c:pt>
                <c:pt idx="372">
                  <c:v>0.4233024999749091</c:v>
                </c:pt>
                <c:pt idx="373">
                  <c:v>2.0103024999755803</c:v>
                </c:pt>
                <c:pt idx="374">
                  <c:v>0.53530249997635337</c:v>
                </c:pt>
                <c:pt idx="375">
                  <c:v>1.1063024999771187</c:v>
                </c:pt>
                <c:pt idx="376">
                  <c:v>2.8173024999738061</c:v>
                </c:pt>
                <c:pt idx="377">
                  <c:v>2.8403024999761328</c:v>
                </c:pt>
                <c:pt idx="378">
                  <c:v>1.3803024999745617</c:v>
                </c:pt>
                <c:pt idx="379">
                  <c:v>2.8813024999756465</c:v>
                </c:pt>
                <c:pt idx="380">
                  <c:v>3.2253024999739921</c:v>
                </c:pt>
                <c:pt idx="381">
                  <c:v>4.655302499976699</c:v>
                </c:pt>
                <c:pt idx="382">
                  <c:v>1.9973024999764277</c:v>
                </c:pt>
                <c:pt idx="383">
                  <c:v>2.7513024999770153</c:v>
                </c:pt>
                <c:pt idx="384">
                  <c:v>3.1703024999742979</c:v>
                </c:pt>
                <c:pt idx="385">
                  <c:v>3.2853024999752733</c:v>
                </c:pt>
                <c:pt idx="386">
                  <c:v>2.9963024999766219</c:v>
                </c:pt>
                <c:pt idx="387">
                  <c:v>3.0563024999743504</c:v>
                </c:pt>
                <c:pt idx="388">
                  <c:v>2.8863024999736808</c:v>
                </c:pt>
                <c:pt idx="389">
                  <c:v>3.9123024999767608</c:v>
                </c:pt>
                <c:pt idx="390">
                  <c:v>3.7463024999766503</c:v>
                </c:pt>
                <c:pt idx="391">
                  <c:v>3.1953024999751278</c:v>
                </c:pt>
                <c:pt idx="392">
                  <c:v>1.7873024999737197</c:v>
                </c:pt>
                <c:pt idx="393">
                  <c:v>2.8293024999754834</c:v>
                </c:pt>
                <c:pt idx="394">
                  <c:v>2.7323024999752477</c:v>
                </c:pt>
                <c:pt idx="395">
                  <c:v>1.4603024999750858</c:v>
                </c:pt>
                <c:pt idx="396">
                  <c:v>0.53030249997476631</c:v>
                </c:pt>
                <c:pt idx="397">
                  <c:v>1.8393024999738827</c:v>
                </c:pt>
                <c:pt idx="398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14720"/>
        <c:axId val="54016640"/>
      </c:scatterChart>
      <c:valAx>
        <c:axId val="54014720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</a:t>
                </a:r>
                <a:r>
                  <a:rPr lang="en-US" altLang="ja-JP"/>
                  <a:t>μ</a:t>
                </a:r>
                <a:r>
                  <a:rPr lang="en-US"/>
                  <a:t>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54016640"/>
        <c:crossesAt val="-12"/>
        <c:crossBetween val="midCat"/>
        <c:majorUnit val="2"/>
      </c:valAx>
      <c:valAx>
        <c:axId val="54016640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</a:t>
                </a:r>
                <a:r>
                  <a:rPr lang="en-US" altLang="ja-JP" baseline="0"/>
                  <a:t>μ</a:t>
                </a:r>
                <a:r>
                  <a:rPr lang="en-US" baseline="0"/>
                  <a:t>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014720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return!$N$22:$N$420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return!$P$22:$P$420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5.0125313283208017E-3</c:v>
                </c:pt>
                <c:pt idx="21">
                  <c:v>1.2531328320802004E-2</c:v>
                </c:pt>
                <c:pt idx="22">
                  <c:v>1.2531328320802004E-2</c:v>
                </c:pt>
                <c:pt idx="23">
                  <c:v>1.5037593984962405E-2</c:v>
                </c:pt>
                <c:pt idx="24">
                  <c:v>2.0050125313283207E-2</c:v>
                </c:pt>
                <c:pt idx="25">
                  <c:v>2.2556390977443608E-2</c:v>
                </c:pt>
                <c:pt idx="26">
                  <c:v>2.5062656641604009E-2</c:v>
                </c:pt>
                <c:pt idx="27">
                  <c:v>2.7568922305764409E-2</c:v>
                </c:pt>
                <c:pt idx="28">
                  <c:v>3.2581453634085211E-2</c:v>
                </c:pt>
                <c:pt idx="29">
                  <c:v>3.2581453634085211E-2</c:v>
                </c:pt>
                <c:pt idx="30">
                  <c:v>3.7593984962406013E-2</c:v>
                </c:pt>
                <c:pt idx="31">
                  <c:v>4.2606516290726815E-2</c:v>
                </c:pt>
                <c:pt idx="32">
                  <c:v>4.7619047619047616E-2</c:v>
                </c:pt>
                <c:pt idx="33">
                  <c:v>4.7619047619047616E-2</c:v>
                </c:pt>
                <c:pt idx="34">
                  <c:v>5.2631578947368418E-2</c:v>
                </c:pt>
                <c:pt idx="35">
                  <c:v>6.0150375939849621E-2</c:v>
                </c:pt>
                <c:pt idx="36">
                  <c:v>6.5162907268170422E-2</c:v>
                </c:pt>
                <c:pt idx="37">
                  <c:v>7.2681704260651625E-2</c:v>
                </c:pt>
                <c:pt idx="38">
                  <c:v>7.5187969924812026E-2</c:v>
                </c:pt>
                <c:pt idx="39">
                  <c:v>8.5213032581453629E-2</c:v>
                </c:pt>
                <c:pt idx="40">
                  <c:v>9.5238095238095233E-2</c:v>
                </c:pt>
                <c:pt idx="41">
                  <c:v>0.10526315789473684</c:v>
                </c:pt>
                <c:pt idx="42">
                  <c:v>0.11528822055137844</c:v>
                </c:pt>
                <c:pt idx="43">
                  <c:v>0.13032581453634084</c:v>
                </c:pt>
                <c:pt idx="44">
                  <c:v>0.14536340852130325</c:v>
                </c:pt>
                <c:pt idx="45">
                  <c:v>0.15538847117794485</c:v>
                </c:pt>
                <c:pt idx="46">
                  <c:v>0.16290726817042606</c:v>
                </c:pt>
                <c:pt idx="47">
                  <c:v>0.17543859649122806</c:v>
                </c:pt>
                <c:pt idx="48">
                  <c:v>0.18546365914786966</c:v>
                </c:pt>
                <c:pt idx="49">
                  <c:v>0.19548872180451127</c:v>
                </c:pt>
                <c:pt idx="50">
                  <c:v>0.21303258145363407</c:v>
                </c:pt>
                <c:pt idx="51">
                  <c:v>0.24561403508771928</c:v>
                </c:pt>
                <c:pt idx="52">
                  <c:v>0.26566416040100249</c:v>
                </c:pt>
                <c:pt idx="53">
                  <c:v>0.2832080200501253</c:v>
                </c:pt>
                <c:pt idx="54">
                  <c:v>0.2932330827067669</c:v>
                </c:pt>
                <c:pt idx="55">
                  <c:v>0.32080200501253131</c:v>
                </c:pt>
                <c:pt idx="56">
                  <c:v>0.37092731829573933</c:v>
                </c:pt>
                <c:pt idx="57">
                  <c:v>0.40852130325814534</c:v>
                </c:pt>
                <c:pt idx="58">
                  <c:v>0.44862155388471175</c:v>
                </c:pt>
                <c:pt idx="59">
                  <c:v>0.48370927318295737</c:v>
                </c:pt>
                <c:pt idx="60">
                  <c:v>0.55388471177944865</c:v>
                </c:pt>
                <c:pt idx="61">
                  <c:v>0.61654135338345861</c:v>
                </c:pt>
                <c:pt idx="62">
                  <c:v>0.62907268170426067</c:v>
                </c:pt>
                <c:pt idx="63">
                  <c:v>0.65914786967418548</c:v>
                </c:pt>
                <c:pt idx="64">
                  <c:v>0.7042606516290727</c:v>
                </c:pt>
                <c:pt idx="65">
                  <c:v>0.74686716791979946</c:v>
                </c:pt>
                <c:pt idx="66">
                  <c:v>0.77944862155388472</c:v>
                </c:pt>
                <c:pt idx="67">
                  <c:v>0.81704260651629068</c:v>
                </c:pt>
                <c:pt idx="68">
                  <c:v>0.88471177944862156</c:v>
                </c:pt>
                <c:pt idx="69">
                  <c:v>0.91228070175438591</c:v>
                </c:pt>
                <c:pt idx="70">
                  <c:v>0.93734335839598992</c:v>
                </c:pt>
                <c:pt idx="71">
                  <c:v>0.94486215538847118</c:v>
                </c:pt>
                <c:pt idx="72">
                  <c:v>0.96491228070175439</c:v>
                </c:pt>
                <c:pt idx="73">
                  <c:v>0.97493734335839599</c:v>
                </c:pt>
                <c:pt idx="74">
                  <c:v>0.97994987468671679</c:v>
                </c:pt>
                <c:pt idx="75">
                  <c:v>0.98496240601503759</c:v>
                </c:pt>
                <c:pt idx="76">
                  <c:v>0.9899749373433584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0.9949874686716792</c:v>
                </c:pt>
                <c:pt idx="87">
                  <c:v>0.9949874686716792</c:v>
                </c:pt>
                <c:pt idx="88">
                  <c:v>0.9949874686716792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0.9949874686716792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41984"/>
        <c:axId val="54065024"/>
      </c:scatterChart>
      <c:valAx>
        <c:axId val="54041984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</a:t>
                </a:r>
                <a:r>
                  <a:rPr lang="en-US" altLang="ja-JP" baseline="0"/>
                  <a:t>μ</a:t>
                </a:r>
                <a:r>
                  <a:rPr lang="en-US" baseline="0"/>
                  <a:t>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065024"/>
        <c:crossesAt val="-12"/>
        <c:crossBetween val="midCat"/>
        <c:majorUnit val="2"/>
      </c:valAx>
      <c:valAx>
        <c:axId val="54065024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4041984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return!$X$22:$X$420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return!$N$22:$N$420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return!$Q$22:$Q$420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0</c:v>
                </c:pt>
                <c:pt idx="20">
                  <c:v>3.4176349965823687E-2</c:v>
                </c:pt>
                <c:pt idx="21">
                  <c:v>0</c:v>
                </c:pt>
                <c:pt idx="22">
                  <c:v>1.1392116655274563E-2</c:v>
                </c:pt>
                <c:pt idx="23">
                  <c:v>2.2784233310549126E-2</c:v>
                </c:pt>
                <c:pt idx="24">
                  <c:v>1.1392116655274563E-2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2.2784233310549126E-2</c:v>
                </c:pt>
                <c:pt idx="28">
                  <c:v>0</c:v>
                </c:pt>
                <c:pt idx="29">
                  <c:v>2.2784233310549126E-2</c:v>
                </c:pt>
                <c:pt idx="30">
                  <c:v>2.2784233310549126E-2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2.2784233310549126E-2</c:v>
                </c:pt>
                <c:pt idx="34">
                  <c:v>3.4176349965823687E-2</c:v>
                </c:pt>
                <c:pt idx="35">
                  <c:v>2.2784233310549126E-2</c:v>
                </c:pt>
                <c:pt idx="36">
                  <c:v>3.4176349965823617E-2</c:v>
                </c:pt>
                <c:pt idx="37">
                  <c:v>1.1392116655274538E-2</c:v>
                </c:pt>
                <c:pt idx="38">
                  <c:v>4.5568466621098154E-2</c:v>
                </c:pt>
                <c:pt idx="39">
                  <c:v>4.5568466621098154E-2</c:v>
                </c:pt>
                <c:pt idx="40">
                  <c:v>4.5568466621098154E-2</c:v>
                </c:pt>
                <c:pt idx="41">
                  <c:v>4.5568466621098154E-2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4.5568466621098154E-2</c:v>
                </c:pt>
                <c:pt idx="45">
                  <c:v>3.4176349965823652E-2</c:v>
                </c:pt>
                <c:pt idx="46">
                  <c:v>5.6960583276372753E-2</c:v>
                </c:pt>
                <c:pt idx="47">
                  <c:v>4.5568466621098203E-2</c:v>
                </c:pt>
                <c:pt idx="48">
                  <c:v>4.5568466621098203E-2</c:v>
                </c:pt>
                <c:pt idx="49">
                  <c:v>7.9744816586921854E-2</c:v>
                </c:pt>
                <c:pt idx="50">
                  <c:v>0.14809751651856917</c:v>
                </c:pt>
                <c:pt idx="51">
                  <c:v>9.1136933242196405E-2</c:v>
                </c:pt>
                <c:pt idx="52">
                  <c:v>7.9744816586921854E-2</c:v>
                </c:pt>
                <c:pt idx="53">
                  <c:v>4.5568466621098196E-2</c:v>
                </c:pt>
                <c:pt idx="54">
                  <c:v>0.12531328320802004</c:v>
                </c:pt>
                <c:pt idx="55">
                  <c:v>0.22784233310549096</c:v>
                </c:pt>
                <c:pt idx="56">
                  <c:v>0.17088174982911827</c:v>
                </c:pt>
                <c:pt idx="57">
                  <c:v>0.18227386648439281</c:v>
                </c:pt>
                <c:pt idx="58">
                  <c:v>0.15948963317384371</c:v>
                </c:pt>
                <c:pt idx="59">
                  <c:v>0.31897926634768753</c:v>
                </c:pt>
                <c:pt idx="60">
                  <c:v>0.2848029163818635</c:v>
                </c:pt>
                <c:pt idx="61">
                  <c:v>5.6960583276373003E-2</c:v>
                </c:pt>
                <c:pt idx="62">
                  <c:v>0.13670539986329461</c:v>
                </c:pt>
                <c:pt idx="63">
                  <c:v>0.20505809979494191</c:v>
                </c:pt>
                <c:pt idx="64">
                  <c:v>0.1936659831396669</c:v>
                </c:pt>
                <c:pt idx="65">
                  <c:v>0.14809751651856926</c:v>
                </c:pt>
                <c:pt idx="66">
                  <c:v>0.17088174982911783</c:v>
                </c:pt>
                <c:pt idx="67">
                  <c:v>0.3075871496924128</c:v>
                </c:pt>
                <c:pt idx="68">
                  <c:v>0.12531328320801968</c:v>
                </c:pt>
                <c:pt idx="69">
                  <c:v>0.1139211665527454</c:v>
                </c:pt>
                <c:pt idx="70">
                  <c:v>3.4176349965823867E-2</c:v>
                </c:pt>
                <c:pt idx="71">
                  <c:v>9.1136933242196308E-2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2.2784233310549126E-2</c:v>
                </c:pt>
                <c:pt idx="75">
                  <c:v>2.2784233310549126E-2</c:v>
                </c:pt>
                <c:pt idx="76">
                  <c:v>2.2784233310549126E-2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2.2784233310549032E-2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50592"/>
        <c:axId val="122365056"/>
      </c:scatterChart>
      <c:valAx>
        <c:axId val="122350592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365056"/>
        <c:crosses val="autoZero"/>
        <c:crossBetween val="midCat"/>
        <c:majorUnit val="2"/>
      </c:valAx>
      <c:valAx>
        <c:axId val="12236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122350592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1661111111111137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return!$S$22:$S$420</c:f>
              <c:numCache>
                <c:formatCode>General</c:formatCode>
                <c:ptCount val="399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</c:numCache>
            </c:numRef>
          </c:xVal>
          <c:yVal>
            <c:numRef>
              <c:f>return!$T$22:$T$420</c:f>
              <c:numCache>
                <c:formatCode>General</c:formatCode>
                <c:ptCount val="399"/>
                <c:pt idx="0">
                  <c:v>0.5436303205085351</c:v>
                </c:pt>
                <c:pt idx="1">
                  <c:v>-2.4213437990021935</c:v>
                </c:pt>
                <c:pt idx="2">
                  <c:v>1.043873892146842</c:v>
                </c:pt>
                <c:pt idx="3">
                  <c:v>-0.30173861643741329</c:v>
                </c:pt>
                <c:pt idx="4">
                  <c:v>0.77198909588019471</c:v>
                </c:pt>
                <c:pt idx="5">
                  <c:v>-0.5456757323145196</c:v>
                </c:pt>
                <c:pt idx="6">
                  <c:v>-2.7987641747780461</c:v>
                </c:pt>
                <c:pt idx="7">
                  <c:v>-1.3181712703852806</c:v>
                </c:pt>
                <c:pt idx="8">
                  <c:v>-0.15681051934837864</c:v>
                </c:pt>
                <c:pt idx="9">
                  <c:v>-0.4503492571688068</c:v>
                </c:pt>
                <c:pt idx="10">
                  <c:v>-9.5039821803039493E-2</c:v>
                </c:pt>
                <c:pt idx="11">
                  <c:v>-0.86293060803742283</c:v>
                </c:pt>
                <c:pt idx="12">
                  <c:v>-2.3807887337676465</c:v>
                </c:pt>
                <c:pt idx="13">
                  <c:v>0.52433762827637487</c:v>
                </c:pt>
                <c:pt idx="14">
                  <c:v>-0.33515284319570132</c:v>
                </c:pt>
                <c:pt idx="15">
                  <c:v>-0.28055269051185394</c:v>
                </c:pt>
                <c:pt idx="16">
                  <c:v>1.9076608796096315</c:v>
                </c:pt>
                <c:pt idx="17">
                  <c:v>0.57430771621431054</c:v>
                </c:pt>
                <c:pt idx="18">
                  <c:v>-2.1118969650560091</c:v>
                </c:pt>
                <c:pt idx="19">
                  <c:v>2.612455080039513</c:v>
                </c:pt>
                <c:pt idx="20">
                  <c:v>-1.8189590112610252</c:v>
                </c:pt>
                <c:pt idx="21">
                  <c:v>-0.47812856782046631</c:v>
                </c:pt>
                <c:pt idx="22">
                  <c:v>-0.51514624828051259</c:v>
                </c:pt>
                <c:pt idx="23">
                  <c:v>1.93186011586993</c:v>
                </c:pt>
                <c:pt idx="24">
                  <c:v>0.93240952955249301</c:v>
                </c:pt>
                <c:pt idx="25">
                  <c:v>0.20271103469113849</c:v>
                </c:pt>
                <c:pt idx="26">
                  <c:v>-0.63730756290247004</c:v>
                </c:pt>
                <c:pt idx="27">
                  <c:v>-0.88872093321288992</c:v>
                </c:pt>
                <c:pt idx="28">
                  <c:v>-0.37786671704831648</c:v>
                </c:pt>
                <c:pt idx="29">
                  <c:v>-0.812280752066463</c:v>
                </c:pt>
                <c:pt idx="30">
                  <c:v>0.58436467035484418</c:v>
                </c:pt>
                <c:pt idx="31">
                  <c:v>1.3188483439707834</c:v>
                </c:pt>
                <c:pt idx="32">
                  <c:v>0.16634692116304672</c:v>
                </c:pt>
                <c:pt idx="33">
                  <c:v>-1.6722974387484832</c:v>
                </c:pt>
                <c:pt idx="34">
                  <c:v>0.16953683122921331</c:v>
                </c:pt>
                <c:pt idx="35">
                  <c:v>-1.7106783309601692E-2</c:v>
                </c:pt>
                <c:pt idx="36">
                  <c:v>1.8435292464064912</c:v>
                </c:pt>
                <c:pt idx="37">
                  <c:v>-0.64922038965694329</c:v>
                </c:pt>
                <c:pt idx="38">
                  <c:v>-0.63949916511177607</c:v>
                </c:pt>
                <c:pt idx="39">
                  <c:v>0.87434834442928555</c:v>
                </c:pt>
                <c:pt idx="40">
                  <c:v>-1.0796312911969581</c:v>
                </c:pt>
                <c:pt idx="41">
                  <c:v>1.0416731439539801</c:v>
                </c:pt>
                <c:pt idx="42">
                  <c:v>0.49350074568260571</c:v>
                </c:pt>
                <c:pt idx="43">
                  <c:v>0.20848273247933163</c:v>
                </c:pt>
                <c:pt idx="44">
                  <c:v>-1.3765771098012316</c:v>
                </c:pt>
                <c:pt idx="45">
                  <c:v>1.6403167082663268</c:v>
                </c:pt>
                <c:pt idx="46">
                  <c:v>1.267470286106245</c:v>
                </c:pt>
                <c:pt idx="47">
                  <c:v>0.30489954434156258</c:v>
                </c:pt>
                <c:pt idx="48">
                  <c:v>-2.0472121689315488</c:v>
                </c:pt>
                <c:pt idx="49">
                  <c:v>-2.1183117274270704</c:v>
                </c:pt>
                <c:pt idx="50">
                  <c:v>0.95611101459053793</c:v>
                </c:pt>
                <c:pt idx="51">
                  <c:v>-1.250346434537023</c:v>
                </c:pt>
                <c:pt idx="52">
                  <c:v>-1.6978865900061073</c:v>
                </c:pt>
                <c:pt idx="53">
                  <c:v>-0.18674110210342976</c:v>
                </c:pt>
                <c:pt idx="54">
                  <c:v>-0.36200011291201206</c:v>
                </c:pt>
                <c:pt idx="55">
                  <c:v>0.62743016316847966</c:v>
                </c:pt>
                <c:pt idx="56">
                  <c:v>-0.39753593864688752</c:v>
                </c:pt>
                <c:pt idx="57">
                  <c:v>0.11709528795469351</c:v>
                </c:pt>
                <c:pt idx="58">
                  <c:v>1.5977767040340352</c:v>
                </c:pt>
                <c:pt idx="59">
                  <c:v>-0.50163506846175454</c:v>
                </c:pt>
                <c:pt idx="60">
                  <c:v>-0.52256734765087809</c:v>
                </c:pt>
                <c:pt idx="61">
                  <c:v>-0.21817128881120748</c:v>
                </c:pt>
                <c:pt idx="62">
                  <c:v>1.0832441309139942</c:v>
                </c:pt>
                <c:pt idx="63">
                  <c:v>0.6864923288180097</c:v>
                </c:pt>
                <c:pt idx="64">
                  <c:v>-1.0213684605938567</c:v>
                </c:pt>
                <c:pt idx="65">
                  <c:v>-0.82436298811862074</c:v>
                </c:pt>
                <c:pt idx="66">
                  <c:v>-0.78223355547408535</c:v>
                </c:pt>
                <c:pt idx="67">
                  <c:v>-0.37939441754084641</c:v>
                </c:pt>
                <c:pt idx="68">
                  <c:v>0.58939442098970019</c:v>
                </c:pt>
                <c:pt idx="69">
                  <c:v>-0.97945440416838281</c:v>
                </c:pt>
                <c:pt idx="70">
                  <c:v>0.39783720930232574</c:v>
                </c:pt>
                <c:pt idx="71">
                  <c:v>1.9322800604480295</c:v>
                </c:pt>
                <c:pt idx="72">
                  <c:v>1.7946051023571157</c:v>
                </c:pt>
                <c:pt idx="73">
                  <c:v>-0.29128030715494474</c:v>
                </c:pt>
                <c:pt idx="74">
                  <c:v>-6.6995747342638523E-2</c:v>
                </c:pt>
                <c:pt idx="75">
                  <c:v>5.4892277556886804E-2</c:v>
                </c:pt>
                <c:pt idx="76">
                  <c:v>-8.4497706335574851E-2</c:v>
                </c:pt>
                <c:pt idx="77">
                  <c:v>1.0155323327956343</c:v>
                </c:pt>
                <c:pt idx="78">
                  <c:v>-1.9243693072040986</c:v>
                </c:pt>
                <c:pt idx="79">
                  <c:v>-2.1076551517270503E-2</c:v>
                </c:pt>
                <c:pt idx="80">
                  <c:v>1.1878002369338407</c:v>
                </c:pt>
                <c:pt idx="81">
                  <c:v>1.442086293796087</c:v>
                </c:pt>
                <c:pt idx="82">
                  <c:v>0.61076744186046272</c:v>
                </c:pt>
                <c:pt idx="83">
                  <c:v>0.94761320509897429</c:v>
                </c:pt>
                <c:pt idx="84">
                  <c:v>0.567610630528808</c:v>
                </c:pt>
                <c:pt idx="85">
                  <c:v>7.470582942255529</c:v>
                </c:pt>
                <c:pt idx="86">
                  <c:v>-0.55160980215146804</c:v>
                </c:pt>
                <c:pt idx="87">
                  <c:v>-0.24836166534400217</c:v>
                </c:pt>
                <c:pt idx="88">
                  <c:v>2.0500781501016361</c:v>
                </c:pt>
                <c:pt idx="89">
                  <c:v>1.6227153267802663E-2</c:v>
                </c:pt>
                <c:pt idx="90">
                  <c:v>0.6143358725437682</c:v>
                </c:pt>
                <c:pt idx="91">
                  <c:v>1.0822664765134722</c:v>
                </c:pt>
                <c:pt idx="92">
                  <c:v>1.2587316793486467</c:v>
                </c:pt>
                <c:pt idx="93">
                  <c:v>1.3844276654346324</c:v>
                </c:pt>
                <c:pt idx="94">
                  <c:v>-0.4896615408200512</c:v>
                </c:pt>
                <c:pt idx="95">
                  <c:v>1.6772889291425521</c:v>
                </c:pt>
                <c:pt idx="96">
                  <c:v>0.85918604651162378</c:v>
                </c:pt>
                <c:pt idx="97">
                  <c:v>0.16914311448289066</c:v>
                </c:pt>
                <c:pt idx="98">
                  <c:v>2.1458522893425265</c:v>
                </c:pt>
                <c:pt idx="99">
                  <c:v>1.5253017209365523</c:v>
                </c:pt>
                <c:pt idx="100">
                  <c:v>1.4868890791138791</c:v>
                </c:pt>
                <c:pt idx="101">
                  <c:v>1.9146925749020161</c:v>
                </c:pt>
                <c:pt idx="102">
                  <c:v>0.87652558690103843</c:v>
                </c:pt>
                <c:pt idx="103">
                  <c:v>0.68618462399388824</c:v>
                </c:pt>
                <c:pt idx="104">
                  <c:v>1.7885673016079404</c:v>
                </c:pt>
                <c:pt idx="105">
                  <c:v>1.6240031799098635</c:v>
                </c:pt>
                <c:pt idx="106">
                  <c:v>3.3595961987464742</c:v>
                </c:pt>
                <c:pt idx="107">
                  <c:v>-0.22263297436447815</c:v>
                </c:pt>
                <c:pt idx="108">
                  <c:v>-0.59151968401843691</c:v>
                </c:pt>
                <c:pt idx="109">
                  <c:v>1.1340420722964817</c:v>
                </c:pt>
                <c:pt idx="110">
                  <c:v>6.6508520204214161E-2</c:v>
                </c:pt>
                <c:pt idx="111">
                  <c:v>1.9205915647907039</c:v>
                </c:pt>
                <c:pt idx="112">
                  <c:v>2.5021169462027295</c:v>
                </c:pt>
                <c:pt idx="113">
                  <c:v>1.8893338023331534</c:v>
                </c:pt>
                <c:pt idx="114">
                  <c:v>1.8306640410568471</c:v>
                </c:pt>
                <c:pt idx="115">
                  <c:v>3.0419556265893175</c:v>
                </c:pt>
                <c:pt idx="116">
                  <c:v>-0.2683713843903639</c:v>
                </c:pt>
                <c:pt idx="117">
                  <c:v>1.941939207881699</c:v>
                </c:pt>
                <c:pt idx="118">
                  <c:v>-0.33142893594318545</c:v>
                </c:pt>
                <c:pt idx="119">
                  <c:v>0.12607850689375799</c:v>
                </c:pt>
                <c:pt idx="120">
                  <c:v>3.1329147401686948</c:v>
                </c:pt>
                <c:pt idx="121">
                  <c:v>1.2769024704542216</c:v>
                </c:pt>
                <c:pt idx="122">
                  <c:v>1.5503205885846831</c:v>
                </c:pt>
                <c:pt idx="123">
                  <c:v>1.2544693306728096</c:v>
                </c:pt>
                <c:pt idx="124">
                  <c:v>2.2164555676877389</c:v>
                </c:pt>
                <c:pt idx="125">
                  <c:v>1.4463885990297365</c:v>
                </c:pt>
                <c:pt idx="126">
                  <c:v>2.5090703275060235</c:v>
                </c:pt>
                <c:pt idx="127">
                  <c:v>3.6876279994252501</c:v>
                </c:pt>
                <c:pt idx="128">
                  <c:v>3.0559552693166232</c:v>
                </c:pt>
                <c:pt idx="129">
                  <c:v>0.18023892340793535</c:v>
                </c:pt>
                <c:pt idx="130">
                  <c:v>1.1517271118078445</c:v>
                </c:pt>
                <c:pt idx="131">
                  <c:v>2.2411621462581413</c:v>
                </c:pt>
                <c:pt idx="132">
                  <c:v>0.65675917136091821</c:v>
                </c:pt>
                <c:pt idx="133">
                  <c:v>1.5157209302325669</c:v>
                </c:pt>
                <c:pt idx="134">
                  <c:v>2.0002397265864071</c:v>
                </c:pt>
                <c:pt idx="135">
                  <c:v>1.3147709256380216</c:v>
                </c:pt>
                <c:pt idx="136">
                  <c:v>1.5689534883721112</c:v>
                </c:pt>
                <c:pt idx="137">
                  <c:v>0.63987132580632466</c:v>
                </c:pt>
                <c:pt idx="138">
                  <c:v>2.6902299143519026</c:v>
                </c:pt>
                <c:pt idx="139">
                  <c:v>1.9080074321237848</c:v>
                </c:pt>
                <c:pt idx="140">
                  <c:v>2.254224331698278</c:v>
                </c:pt>
                <c:pt idx="141">
                  <c:v>1.6970410316287969</c:v>
                </c:pt>
                <c:pt idx="142">
                  <c:v>1.2460020545278914</c:v>
                </c:pt>
                <c:pt idx="143">
                  <c:v>2.5431251966671975</c:v>
                </c:pt>
                <c:pt idx="144">
                  <c:v>0.78942668304215391</c:v>
                </c:pt>
                <c:pt idx="145">
                  <c:v>3.3908013730624282</c:v>
                </c:pt>
                <c:pt idx="146">
                  <c:v>2.6212503054661944</c:v>
                </c:pt>
                <c:pt idx="147">
                  <c:v>0.19195606536033316</c:v>
                </c:pt>
                <c:pt idx="148">
                  <c:v>2.4480158804563281</c:v>
                </c:pt>
                <c:pt idx="149">
                  <c:v>2.2138959816111292</c:v>
                </c:pt>
                <c:pt idx="150">
                  <c:v>1.5643560760169435</c:v>
                </c:pt>
                <c:pt idx="151">
                  <c:v>3.433662509405413</c:v>
                </c:pt>
                <c:pt idx="152">
                  <c:v>1.8593834162647682</c:v>
                </c:pt>
                <c:pt idx="153">
                  <c:v>1.5238099294066929</c:v>
                </c:pt>
                <c:pt idx="154">
                  <c:v>2.1977408184527736</c:v>
                </c:pt>
                <c:pt idx="155">
                  <c:v>0.39436642942930544</c:v>
                </c:pt>
                <c:pt idx="156">
                  <c:v>0.32308920518699513</c:v>
                </c:pt>
                <c:pt idx="157">
                  <c:v>1.1572011006001492</c:v>
                </c:pt>
                <c:pt idx="158">
                  <c:v>2.3856891092564156</c:v>
                </c:pt>
                <c:pt idx="159">
                  <c:v>2.1576058021860884</c:v>
                </c:pt>
                <c:pt idx="160">
                  <c:v>3.8439641632459676</c:v>
                </c:pt>
                <c:pt idx="161">
                  <c:v>1.5668171237199142</c:v>
                </c:pt>
                <c:pt idx="162">
                  <c:v>0.98552761195039351</c:v>
                </c:pt>
                <c:pt idx="163">
                  <c:v>-0.15898438233462242</c:v>
                </c:pt>
                <c:pt idx="164">
                  <c:v>2.7145023863562727</c:v>
                </c:pt>
                <c:pt idx="165">
                  <c:v>0.88859880674902403</c:v>
                </c:pt>
                <c:pt idx="166">
                  <c:v>7.5124144046438186</c:v>
                </c:pt>
                <c:pt idx="167">
                  <c:v>3.716599876837845</c:v>
                </c:pt>
                <c:pt idx="168">
                  <c:v>2.4302323680631517</c:v>
                </c:pt>
                <c:pt idx="169">
                  <c:v>3.1190095240450812</c:v>
                </c:pt>
                <c:pt idx="170">
                  <c:v>1.7827813920668505</c:v>
                </c:pt>
                <c:pt idx="171">
                  <c:v>2.4535239610605855</c:v>
                </c:pt>
                <c:pt idx="172">
                  <c:v>0.22249457725091815</c:v>
                </c:pt>
                <c:pt idx="173">
                  <c:v>2.2471217357632902</c:v>
                </c:pt>
                <c:pt idx="174">
                  <c:v>1.7545489477436098</c:v>
                </c:pt>
                <c:pt idx="175">
                  <c:v>-1.355714867858306</c:v>
                </c:pt>
                <c:pt idx="176">
                  <c:v>-0.82142400995189091</c:v>
                </c:pt>
                <c:pt idx="177">
                  <c:v>-1.9255198880101265</c:v>
                </c:pt>
                <c:pt idx="178">
                  <c:v>-0.68987751937983122</c:v>
                </c:pt>
                <c:pt idx="179">
                  <c:v>-1.2251981523691344</c:v>
                </c:pt>
                <c:pt idx="180">
                  <c:v>-1.1150566139958697</c:v>
                </c:pt>
                <c:pt idx="181">
                  <c:v>-1.4035056586010877</c:v>
                </c:pt>
                <c:pt idx="182">
                  <c:v>-1.4699126327814969</c:v>
                </c:pt>
                <c:pt idx="183">
                  <c:v>-0.59217486214172887</c:v>
                </c:pt>
                <c:pt idx="184">
                  <c:v>-4.3424696025880696</c:v>
                </c:pt>
                <c:pt idx="185">
                  <c:v>-4.0988304778033759</c:v>
                </c:pt>
                <c:pt idx="186">
                  <c:v>-3.5939609665046328</c:v>
                </c:pt>
                <c:pt idx="187">
                  <c:v>-2.424935769332579</c:v>
                </c:pt>
                <c:pt idx="188">
                  <c:v>-4.6915583998831947</c:v>
                </c:pt>
                <c:pt idx="189">
                  <c:v>-4.4360837108824329</c:v>
                </c:pt>
                <c:pt idx="190">
                  <c:v>-4.0375971271263378</c:v>
                </c:pt>
                <c:pt idx="191">
                  <c:v>-5.9438458232713618</c:v>
                </c:pt>
                <c:pt idx="192">
                  <c:v>-4.7464950033487643</c:v>
                </c:pt>
                <c:pt idx="193">
                  <c:v>-5.1555775965707129</c:v>
                </c:pt>
                <c:pt idx="194">
                  <c:v>-4.848956126613448</c:v>
                </c:pt>
                <c:pt idx="195">
                  <c:v>-8.389713237248241</c:v>
                </c:pt>
                <c:pt idx="196">
                  <c:v>-5.876998972194805</c:v>
                </c:pt>
                <c:pt idx="197">
                  <c:v>-6.4726747785569625</c:v>
                </c:pt>
                <c:pt idx="198">
                  <c:v>-7.2690973976825797</c:v>
                </c:pt>
                <c:pt idx="199">
                  <c:v>-8.2029775193798216</c:v>
                </c:pt>
                <c:pt idx="200">
                  <c:v>-8.398641034154581</c:v>
                </c:pt>
                <c:pt idx="201">
                  <c:v>-8.8010436156228451</c:v>
                </c:pt>
                <c:pt idx="202">
                  <c:v>-7.8640775193798529</c:v>
                </c:pt>
                <c:pt idx="203">
                  <c:v>-8.385420708688482</c:v>
                </c:pt>
                <c:pt idx="204">
                  <c:v>-8.1157228736838274</c:v>
                </c:pt>
                <c:pt idx="205">
                  <c:v>-8.2803544723221503</c:v>
                </c:pt>
                <c:pt idx="206">
                  <c:v>-6.8552429381171311</c:v>
                </c:pt>
                <c:pt idx="207">
                  <c:v>-5.7589270938847168</c:v>
                </c:pt>
                <c:pt idx="208">
                  <c:v>-6.4795380952093184</c:v>
                </c:pt>
                <c:pt idx="209">
                  <c:v>-4.0501721669837165</c:v>
                </c:pt>
                <c:pt idx="210">
                  <c:v>-3.6248319927568078</c:v>
                </c:pt>
                <c:pt idx="211">
                  <c:v>-3.8165836192913734</c:v>
                </c:pt>
                <c:pt idx="212">
                  <c:v>-3.6881612768504661</c:v>
                </c:pt>
                <c:pt idx="213">
                  <c:v>-2.644721260702811</c:v>
                </c:pt>
                <c:pt idx="214">
                  <c:v>-5.1865418771223464</c:v>
                </c:pt>
                <c:pt idx="215">
                  <c:v>-3.7901509951715893</c:v>
                </c:pt>
                <c:pt idx="216">
                  <c:v>-3.1627326016922979</c:v>
                </c:pt>
                <c:pt idx="217">
                  <c:v>-2.9344890223189584</c:v>
                </c:pt>
                <c:pt idx="218">
                  <c:v>-2.2718433450619635</c:v>
                </c:pt>
                <c:pt idx="219">
                  <c:v>-1.8889909962397078</c:v>
                </c:pt>
                <c:pt idx="220">
                  <c:v>-1.2703471472359085</c:v>
                </c:pt>
                <c:pt idx="221">
                  <c:v>-3.0736920649097641</c:v>
                </c:pt>
                <c:pt idx="222">
                  <c:v>-2.9647759821626041</c:v>
                </c:pt>
                <c:pt idx="223">
                  <c:v>-2.4755683414903227</c:v>
                </c:pt>
                <c:pt idx="224">
                  <c:v>-0.33741109370412703</c:v>
                </c:pt>
                <c:pt idx="225">
                  <c:v>-0.67432236985006822</c:v>
                </c:pt>
                <c:pt idx="226">
                  <c:v>-2.0962860854878547</c:v>
                </c:pt>
                <c:pt idx="227">
                  <c:v>-2.3628654202433315</c:v>
                </c:pt>
                <c:pt idx="228">
                  <c:v>-3.1371477445006253</c:v>
                </c:pt>
                <c:pt idx="229">
                  <c:v>-2.6201886588120025</c:v>
                </c:pt>
                <c:pt idx="230">
                  <c:v>-0.18779676392942712</c:v>
                </c:pt>
                <c:pt idx="231">
                  <c:v>-3.7784260766041871</c:v>
                </c:pt>
                <c:pt idx="232">
                  <c:v>-1.4997771409717826</c:v>
                </c:pt>
                <c:pt idx="233">
                  <c:v>-1.8540414422771718</c:v>
                </c:pt>
                <c:pt idx="234">
                  <c:v>-0.77162370075526798</c:v>
                </c:pt>
                <c:pt idx="235">
                  <c:v>-1.093259259706203</c:v>
                </c:pt>
                <c:pt idx="236">
                  <c:v>-4.4808566002405108</c:v>
                </c:pt>
                <c:pt idx="237">
                  <c:v>-3.7867065128281974</c:v>
                </c:pt>
                <c:pt idx="238">
                  <c:v>-1.8045989346498545</c:v>
                </c:pt>
                <c:pt idx="239">
                  <c:v>-2.5582554702423854</c:v>
                </c:pt>
                <c:pt idx="240">
                  <c:v>-0.79770397687010841</c:v>
                </c:pt>
                <c:pt idx="241">
                  <c:v>-1.7658994195116937</c:v>
                </c:pt>
                <c:pt idx="242">
                  <c:v>-3.2179892945168369</c:v>
                </c:pt>
                <c:pt idx="243">
                  <c:v>-1.5121258132396926</c:v>
                </c:pt>
                <c:pt idx="244">
                  <c:v>-3.014354944536608</c:v>
                </c:pt>
                <c:pt idx="245">
                  <c:v>-0.71757897804916893</c:v>
                </c:pt>
                <c:pt idx="246">
                  <c:v>-1.2987740985756264</c:v>
                </c:pt>
                <c:pt idx="247">
                  <c:v>-1.8513422133841257</c:v>
                </c:pt>
                <c:pt idx="248">
                  <c:v>6.4261669885460337E-2</c:v>
                </c:pt>
                <c:pt idx="249">
                  <c:v>-2.4383759204747104</c:v>
                </c:pt>
                <c:pt idx="250">
                  <c:v>-1.4867272002202128</c:v>
                </c:pt>
                <c:pt idx="251">
                  <c:v>7.8775067787816733E-2</c:v>
                </c:pt>
                <c:pt idx="252">
                  <c:v>-1.6905807080583874</c:v>
                </c:pt>
                <c:pt idx="253">
                  <c:v>-2.0393361090252586</c:v>
                </c:pt>
                <c:pt idx="254">
                  <c:v>-2.1180417755494085</c:v>
                </c:pt>
                <c:pt idx="255">
                  <c:v>-1.9588533586333496</c:v>
                </c:pt>
                <c:pt idx="256">
                  <c:v>-0.40229873453534526</c:v>
                </c:pt>
                <c:pt idx="257">
                  <c:v>-0.94237890100335964</c:v>
                </c:pt>
                <c:pt idx="258">
                  <c:v>-1.8471590008020005</c:v>
                </c:pt>
                <c:pt idx="259">
                  <c:v>-0.39669902897283216</c:v>
                </c:pt>
                <c:pt idx="260">
                  <c:v>0.50140180780707899</c:v>
                </c:pt>
                <c:pt idx="261">
                  <c:v>-2.0920040536611113</c:v>
                </c:pt>
                <c:pt idx="262">
                  <c:v>-1.6211609042035904</c:v>
                </c:pt>
                <c:pt idx="263">
                  <c:v>-1.5135119174742924</c:v>
                </c:pt>
                <c:pt idx="264">
                  <c:v>-0.77141572267483749</c:v>
                </c:pt>
                <c:pt idx="265">
                  <c:v>-3.1557340343288258</c:v>
                </c:pt>
                <c:pt idx="266">
                  <c:v>-1.1553960385119546</c:v>
                </c:pt>
                <c:pt idx="267">
                  <c:v>-0.56650713549445875</c:v>
                </c:pt>
                <c:pt idx="268">
                  <c:v>-2.2303155381476252</c:v>
                </c:pt>
                <c:pt idx="269">
                  <c:v>1.0619163594397261</c:v>
                </c:pt>
                <c:pt idx="270">
                  <c:v>0.33610371316180299</c:v>
                </c:pt>
                <c:pt idx="271">
                  <c:v>-0.33647701218716952</c:v>
                </c:pt>
                <c:pt idx="272">
                  <c:v>-1.3593666753236304</c:v>
                </c:pt>
                <c:pt idx="273">
                  <c:v>-2.3142274681573394</c:v>
                </c:pt>
                <c:pt idx="274">
                  <c:v>-0.92953748213591025</c:v>
                </c:pt>
                <c:pt idx="275">
                  <c:v>-1.7501098272296103</c:v>
                </c:pt>
                <c:pt idx="276">
                  <c:v>1.4812221949899329</c:v>
                </c:pt>
                <c:pt idx="277">
                  <c:v>-1.2218386375288381</c:v>
                </c:pt>
                <c:pt idx="278">
                  <c:v>-1.7006939776328922</c:v>
                </c:pt>
                <c:pt idx="279">
                  <c:v>1.869331545697003</c:v>
                </c:pt>
                <c:pt idx="280">
                  <c:v>2.5331311167218651E-2</c:v>
                </c:pt>
                <c:pt idx="281">
                  <c:v>-1.1245216430631408</c:v>
                </c:pt>
                <c:pt idx="282">
                  <c:v>-3.2619501320797961</c:v>
                </c:pt>
                <c:pt idx="283">
                  <c:v>-1.7098884166927997</c:v>
                </c:pt>
                <c:pt idx="284">
                  <c:v>-0.30972780345170481</c:v>
                </c:pt>
                <c:pt idx="285">
                  <c:v>-0.66215759386775475</c:v>
                </c:pt>
                <c:pt idx="286">
                  <c:v>0.60608635627751917</c:v>
                </c:pt>
                <c:pt idx="287">
                  <c:v>0.49814607765815544</c:v>
                </c:pt>
                <c:pt idx="288">
                  <c:v>1.0490659033912382</c:v>
                </c:pt>
                <c:pt idx="289">
                  <c:v>1.4368548125679226E-2</c:v>
                </c:pt>
                <c:pt idx="290">
                  <c:v>5.3600876512608364E-2</c:v>
                </c:pt>
                <c:pt idx="291">
                  <c:v>0.50215907265576654</c:v>
                </c:pt>
                <c:pt idx="292">
                  <c:v>-2.5778694126789592</c:v>
                </c:pt>
                <c:pt idx="293">
                  <c:v>-0.9332524032439522</c:v>
                </c:pt>
                <c:pt idx="294">
                  <c:v>1.8862476104600887</c:v>
                </c:pt>
                <c:pt idx="295">
                  <c:v>-1.2630078885103413</c:v>
                </c:pt>
                <c:pt idx="296">
                  <c:v>-2.1633290179634495</c:v>
                </c:pt>
                <c:pt idx="297">
                  <c:v>-0.88623821432377803</c:v>
                </c:pt>
                <c:pt idx="298">
                  <c:v>0.26357864120217922</c:v>
                </c:pt>
                <c:pt idx="299">
                  <c:v>-0.67183882643430048</c:v>
                </c:pt>
                <c:pt idx="300">
                  <c:v>0.52986943733186886</c:v>
                </c:pt>
                <c:pt idx="301">
                  <c:v>0.71704406512717933</c:v>
                </c:pt>
                <c:pt idx="302">
                  <c:v>-0.73867862433114628</c:v>
                </c:pt>
                <c:pt idx="303">
                  <c:v>0.64926643465663236</c:v>
                </c:pt>
                <c:pt idx="304">
                  <c:v>1.2330679306477517</c:v>
                </c:pt>
                <c:pt idx="305">
                  <c:v>-0.7063273302513835</c:v>
                </c:pt>
                <c:pt idx="306">
                  <c:v>0.65656292922165127</c:v>
                </c:pt>
                <c:pt idx="307">
                  <c:v>0.66156278244632227</c:v>
                </c:pt>
                <c:pt idx="308">
                  <c:v>1.2902170847886736</c:v>
                </c:pt>
                <c:pt idx="309">
                  <c:v>0.17847715775485551</c:v>
                </c:pt>
                <c:pt idx="310">
                  <c:v>-0.9260148532655692</c:v>
                </c:pt>
                <c:pt idx="311">
                  <c:v>-0.37183355301786947</c:v>
                </c:pt>
                <c:pt idx="312">
                  <c:v>0.17347155729236721</c:v>
                </c:pt>
                <c:pt idx="313">
                  <c:v>-0.98320660775420787</c:v>
                </c:pt>
                <c:pt idx="314">
                  <c:v>-1.1809634178336741</c:v>
                </c:pt>
                <c:pt idx="315">
                  <c:v>-0.30575975130838728</c:v>
                </c:pt>
                <c:pt idx="316">
                  <c:v>-0.61469743790260178</c:v>
                </c:pt>
                <c:pt idx="317">
                  <c:v>-1.0679618157659083</c:v>
                </c:pt>
                <c:pt idx="318">
                  <c:v>0.13998207093675216</c:v>
                </c:pt>
                <c:pt idx="319">
                  <c:v>-0.18669091945325852</c:v>
                </c:pt>
                <c:pt idx="320">
                  <c:v>-0.37257474113545941</c:v>
                </c:pt>
                <c:pt idx="321">
                  <c:v>0.12815472474341574</c:v>
                </c:pt>
                <c:pt idx="322">
                  <c:v>1.7228246335555524</c:v>
                </c:pt>
                <c:pt idx="323">
                  <c:v>-2.6186711748819036E-3</c:v>
                </c:pt>
                <c:pt idx="324">
                  <c:v>0.98996614120920801</c:v>
                </c:pt>
                <c:pt idx="325">
                  <c:v>-2.5078710573659118</c:v>
                </c:pt>
                <c:pt idx="326">
                  <c:v>1.0996431167546179</c:v>
                </c:pt>
                <c:pt idx="327">
                  <c:v>2.0486323948247764</c:v>
                </c:pt>
                <c:pt idx="328">
                  <c:v>1.2828498703202356</c:v>
                </c:pt>
                <c:pt idx="329">
                  <c:v>1.0949282289189368</c:v>
                </c:pt>
                <c:pt idx="330">
                  <c:v>5.1230306643680501E-2</c:v>
                </c:pt>
                <c:pt idx="331">
                  <c:v>1.8248685595751031</c:v>
                </c:pt>
                <c:pt idx="332">
                  <c:v>-1.306442838599855</c:v>
                </c:pt>
                <c:pt idx="333">
                  <c:v>-1.344876356914356</c:v>
                </c:pt>
                <c:pt idx="334">
                  <c:v>1.2769791516580233</c:v>
                </c:pt>
                <c:pt idx="335">
                  <c:v>1.041107291761862</c:v>
                </c:pt>
                <c:pt idx="336">
                  <c:v>2.1095072055746162</c:v>
                </c:pt>
                <c:pt idx="337">
                  <c:v>-9.6699643514514211E-2</c:v>
                </c:pt>
                <c:pt idx="338">
                  <c:v>0.26541407830951885</c:v>
                </c:pt>
                <c:pt idx="339">
                  <c:v>2.3072561669395157</c:v>
                </c:pt>
                <c:pt idx="340">
                  <c:v>1.1532227716954029</c:v>
                </c:pt>
                <c:pt idx="341">
                  <c:v>1.6347684634283426</c:v>
                </c:pt>
                <c:pt idx="342">
                  <c:v>-0.66181242882420033</c:v>
                </c:pt>
                <c:pt idx="343">
                  <c:v>-0.10508830220456888</c:v>
                </c:pt>
                <c:pt idx="344">
                  <c:v>2.0367877343921257</c:v>
                </c:pt>
                <c:pt idx="345">
                  <c:v>2.2622978339614752</c:v>
                </c:pt>
                <c:pt idx="346">
                  <c:v>2.184394962468275</c:v>
                </c:pt>
                <c:pt idx="347">
                  <c:v>4.9052776147966104E-2</c:v>
                </c:pt>
                <c:pt idx="348">
                  <c:v>1.7268342555613345</c:v>
                </c:pt>
                <c:pt idx="349">
                  <c:v>1.8729286711113731</c:v>
                </c:pt>
                <c:pt idx="350">
                  <c:v>-3.5257165709516758E-2</c:v>
                </c:pt>
                <c:pt idx="351">
                  <c:v>1.6827276711450281</c:v>
                </c:pt>
                <c:pt idx="352">
                  <c:v>0.96642899831109985</c:v>
                </c:pt>
                <c:pt idx="353">
                  <c:v>-2.1574694889830743</c:v>
                </c:pt>
                <c:pt idx="354">
                  <c:v>0.74595311072816095</c:v>
                </c:pt>
                <c:pt idx="355">
                  <c:v>1.0393507860205264</c:v>
                </c:pt>
                <c:pt idx="356">
                  <c:v>-1.5595846329748702</c:v>
                </c:pt>
                <c:pt idx="357">
                  <c:v>-4.0983123105057029E-2</c:v>
                </c:pt>
                <c:pt idx="358">
                  <c:v>0.93444052498227137</c:v>
                </c:pt>
                <c:pt idx="359">
                  <c:v>3.1790639666806166</c:v>
                </c:pt>
                <c:pt idx="360">
                  <c:v>3.9160692397518329</c:v>
                </c:pt>
                <c:pt idx="361">
                  <c:v>-0.28367834354981247</c:v>
                </c:pt>
                <c:pt idx="362">
                  <c:v>2.3049044038012818</c:v>
                </c:pt>
                <c:pt idx="363">
                  <c:v>1.8445294917564408</c:v>
                </c:pt>
                <c:pt idx="364">
                  <c:v>2.0836865908040818</c:v>
                </c:pt>
                <c:pt idx="365">
                  <c:v>1.5696191676692055</c:v>
                </c:pt>
                <c:pt idx="366">
                  <c:v>1.8012412089474212</c:v>
                </c:pt>
                <c:pt idx="367">
                  <c:v>1.6879796404247358</c:v>
                </c:pt>
                <c:pt idx="368">
                  <c:v>-0.48997661957030636</c:v>
                </c:pt>
                <c:pt idx="369">
                  <c:v>2.2339798445479273</c:v>
                </c:pt>
                <c:pt idx="370">
                  <c:v>1.1885595240518529</c:v>
                </c:pt>
                <c:pt idx="371">
                  <c:v>2.7055444735964747</c:v>
                </c:pt>
                <c:pt idx="372">
                  <c:v>-0.71312106089373484</c:v>
                </c:pt>
                <c:pt idx="373">
                  <c:v>1.2677854969273661</c:v>
                </c:pt>
                <c:pt idx="374">
                  <c:v>-0.46487473976126226</c:v>
                </c:pt>
                <c:pt idx="375">
                  <c:v>1.7555967466053346</c:v>
                </c:pt>
                <c:pt idx="376">
                  <c:v>3.1584185610345923</c:v>
                </c:pt>
                <c:pt idx="377">
                  <c:v>-0.34300566170968061</c:v>
                </c:pt>
                <c:pt idx="378">
                  <c:v>0.62025278909726278</c:v>
                </c:pt>
                <c:pt idx="379">
                  <c:v>0.83636331512646578</c:v>
                </c:pt>
                <c:pt idx="380">
                  <c:v>-1.444038179873057</c:v>
                </c:pt>
                <c:pt idx="381">
                  <c:v>2.7678548882412644</c:v>
                </c:pt>
                <c:pt idx="382">
                  <c:v>3.0181721985037275</c:v>
                </c:pt>
                <c:pt idx="383">
                  <c:v>1.0152001687301113</c:v>
                </c:pt>
                <c:pt idx="384">
                  <c:v>2.8621574823944975</c:v>
                </c:pt>
                <c:pt idx="385">
                  <c:v>0.55794105175511266</c:v>
                </c:pt>
                <c:pt idx="386">
                  <c:v>2.1518850771760296</c:v>
                </c:pt>
                <c:pt idx="387">
                  <c:v>0.21375393692014311</c:v>
                </c:pt>
                <c:pt idx="388">
                  <c:v>0.76685517972736128</c:v>
                </c:pt>
                <c:pt idx="389">
                  <c:v>1.3843261234445701</c:v>
                </c:pt>
                <c:pt idx="390">
                  <c:v>1.1940412430809531</c:v>
                </c:pt>
                <c:pt idx="391">
                  <c:v>1.7854873385519878</c:v>
                </c:pt>
                <c:pt idx="392">
                  <c:v>-0.6412486718805781</c:v>
                </c:pt>
                <c:pt idx="393">
                  <c:v>0.39572935968593281</c:v>
                </c:pt>
                <c:pt idx="394">
                  <c:v>1.9247279505061687</c:v>
                </c:pt>
                <c:pt idx="395">
                  <c:v>3.8596531150972631</c:v>
                </c:pt>
                <c:pt idx="396">
                  <c:v>1.5032112069263697</c:v>
                </c:pt>
                <c:pt idx="397">
                  <c:v>1.8336000162915163</c:v>
                </c:pt>
                <c:pt idx="398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real2</c:v>
          </c:tx>
          <c:spPr>
            <a:ln w="12700"/>
          </c:spPr>
          <c:marker>
            <c:symbol val="none"/>
          </c:marker>
          <c:xVal>
            <c:numRef>
              <c:f>return!$Z$22:$Z$420</c:f>
              <c:numCache>
                <c:formatCode>General</c:formatCode>
                <c:ptCount val="399"/>
                <c:pt idx="0">
                  <c:v>-1.425909999984043</c:v>
                </c:pt>
                <c:pt idx="1">
                  <c:v>-0.1079099999863331</c:v>
                </c:pt>
                <c:pt idx="2">
                  <c:v>-0.15890999998546818</c:v>
                </c:pt>
                <c:pt idx="3">
                  <c:v>-2.0949099999860721</c:v>
                </c:pt>
                <c:pt idx="4">
                  <c:v>3.7310900000164793</c:v>
                </c:pt>
                <c:pt idx="5">
                  <c:v>1.1290900000169302</c:v>
                </c:pt>
                <c:pt idx="6">
                  <c:v>-0.85890999998383677</c:v>
                </c:pt>
                <c:pt idx="7">
                  <c:v>0.28409000001516915</c:v>
                </c:pt>
                <c:pt idx="8">
                  <c:v>0.20209000001614186</c:v>
                </c:pt>
                <c:pt idx="9">
                  <c:v>-0.30890999998334223</c:v>
                </c:pt>
                <c:pt idx="10">
                  <c:v>-0.20390999998554094</c:v>
                </c:pt>
                <c:pt idx="11">
                  <c:v>0.46909000001704726</c:v>
                </c:pt>
                <c:pt idx="12">
                  <c:v>0.97609000001597224</c:v>
                </c:pt>
                <c:pt idx="13">
                  <c:v>0.46009000001490108</c:v>
                </c:pt>
                <c:pt idx="14">
                  <c:v>-0.86490999998289908</c:v>
                </c:pt>
                <c:pt idx="15">
                  <c:v>4.2090000015093665E-2</c:v>
                </c:pt>
                <c:pt idx="16">
                  <c:v>-0.63790999998403208</c:v>
                </c:pt>
                <c:pt idx="17">
                  <c:v>-0.22390999998478378</c:v>
                </c:pt>
                <c:pt idx="18">
                  <c:v>-3.0909999985340164E-2</c:v>
                </c:pt>
                <c:pt idx="19">
                  <c:v>-0.10590999998427719</c:v>
                </c:pt>
                <c:pt idx="20">
                  <c:v>-1.2129099999853565</c:v>
                </c:pt>
                <c:pt idx="21">
                  <c:v>-1.9909999984690785E-2</c:v>
                </c:pt>
                <c:pt idx="22">
                  <c:v>0.42909000001500885</c:v>
                </c:pt>
                <c:pt idx="23">
                  <c:v>-0.98790999998499274</c:v>
                </c:pt>
                <c:pt idx="24">
                  <c:v>-1.0299099999855343</c:v>
                </c:pt>
                <c:pt idx="25">
                  <c:v>-0.86490999998289908</c:v>
                </c:pt>
                <c:pt idx="26">
                  <c:v>-0.88490999998569464</c:v>
                </c:pt>
                <c:pt idx="27">
                  <c:v>0.29409000001479058</c:v>
                </c:pt>
                <c:pt idx="28">
                  <c:v>0.76509000001578897</c:v>
                </c:pt>
                <c:pt idx="29">
                  <c:v>-0.36890999998462348</c:v>
                </c:pt>
                <c:pt idx="30">
                  <c:v>-0.27490999998391885</c:v>
                </c:pt>
                <c:pt idx="31">
                  <c:v>0.15109000001700679</c:v>
                </c:pt>
                <c:pt idx="32">
                  <c:v>0.28509000001619711</c:v>
                </c:pt>
                <c:pt idx="33">
                  <c:v>-3.9709099999853947</c:v>
                </c:pt>
                <c:pt idx="34">
                  <c:v>-2.398909999985932</c:v>
                </c:pt>
                <c:pt idx="35">
                  <c:v>-0.99890999998564212</c:v>
                </c:pt>
                <c:pt idx="36">
                  <c:v>-0.662909999984862</c:v>
                </c:pt>
                <c:pt idx="37">
                  <c:v>-0.51390999998446318</c:v>
                </c:pt>
                <c:pt idx="38">
                  <c:v>1.6170900000140875</c:v>
                </c:pt>
                <c:pt idx="39">
                  <c:v>0.89609000001544814</c:v>
                </c:pt>
                <c:pt idx="40">
                  <c:v>-6.8909999985322656E-2</c:v>
                </c:pt>
                <c:pt idx="41">
                  <c:v>0.61409000001688696</c:v>
                </c:pt>
                <c:pt idx="42">
                  <c:v>2.4140900000162446</c:v>
                </c:pt>
                <c:pt idx="43">
                  <c:v>2.2020900000150334</c:v>
                </c:pt>
                <c:pt idx="44">
                  <c:v>2.6640900000138856</c:v>
                </c:pt>
                <c:pt idx="45">
                  <c:v>0.46909000001704726</c:v>
                </c:pt>
                <c:pt idx="46">
                  <c:v>-4.5909999982995942E-2</c:v>
                </c:pt>
                <c:pt idx="47">
                  <c:v>0.57509000001587651</c:v>
                </c:pt>
                <c:pt idx="48">
                  <c:v>0.70909000001506683</c:v>
                </c:pt>
                <c:pt idx="49">
                  <c:v>1.5890900000137265</c:v>
                </c:pt>
                <c:pt idx="50">
                  <c:v>0.21409000001426648</c:v>
                </c:pt>
                <c:pt idx="51">
                  <c:v>1.9450900000137494</c:v>
                </c:pt>
                <c:pt idx="52">
                  <c:v>1.6300900000167928</c:v>
                </c:pt>
                <c:pt idx="53">
                  <c:v>1.9770900000146696</c:v>
                </c:pt>
                <c:pt idx="54">
                  <c:v>0.68909000001582399</c:v>
                </c:pt>
                <c:pt idx="55">
                  <c:v>0.4070900000137101</c:v>
                </c:pt>
                <c:pt idx="56">
                  <c:v>-0.32490999998557868</c:v>
                </c:pt>
                <c:pt idx="57">
                  <c:v>0.82209000001398636</c:v>
                </c:pt>
                <c:pt idx="58">
                  <c:v>2.2040900000170893</c:v>
                </c:pt>
                <c:pt idx="59">
                  <c:v>2.2690900000164049</c:v>
                </c:pt>
                <c:pt idx="60">
                  <c:v>0.7750900000154104</c:v>
                </c:pt>
                <c:pt idx="61">
                  <c:v>1.4100900000144634</c:v>
                </c:pt>
                <c:pt idx="62">
                  <c:v>1.784090000015226</c:v>
                </c:pt>
                <c:pt idx="63">
                  <c:v>2.3110900000169465</c:v>
                </c:pt>
                <c:pt idx="64">
                  <c:v>1.3350900000155264</c:v>
                </c:pt>
                <c:pt idx="65">
                  <c:v>4.5520900000148856</c:v>
                </c:pt>
                <c:pt idx="66">
                  <c:v>0.32009000001664845</c:v>
                </c:pt>
                <c:pt idx="67">
                  <c:v>-0.89890999998587517</c:v>
                </c:pt>
                <c:pt idx="68">
                  <c:v>2.2300900000153945</c:v>
                </c:pt>
                <c:pt idx="69">
                  <c:v>2.1340900000161867</c:v>
                </c:pt>
                <c:pt idx="70">
                  <c:v>1.4010900000158699</c:v>
                </c:pt>
                <c:pt idx="71">
                  <c:v>0.68109000001470577</c:v>
                </c:pt>
                <c:pt idx="72">
                  <c:v>0.85409000001490654</c:v>
                </c:pt>
                <c:pt idx="73">
                  <c:v>-2.3209099999839111</c:v>
                </c:pt>
                <c:pt idx="74">
                  <c:v>0.64409000001575123</c:v>
                </c:pt>
                <c:pt idx="75">
                  <c:v>-0.40890999998310917</c:v>
                </c:pt>
                <c:pt idx="76">
                  <c:v>0.63109000001659865</c:v>
                </c:pt>
                <c:pt idx="77">
                  <c:v>0.94909000001663912</c:v>
                </c:pt>
                <c:pt idx="78">
                  <c:v>-1.5709099999838827</c:v>
                </c:pt>
                <c:pt idx="79">
                  <c:v>1.1260900000138463</c:v>
                </c:pt>
                <c:pt idx="80">
                  <c:v>0.77909000001596951</c:v>
                </c:pt>
                <c:pt idx="81">
                  <c:v>-0.19090999998283564</c:v>
                </c:pt>
                <c:pt idx="82">
                  <c:v>1.0170900000154859</c:v>
                </c:pt>
                <c:pt idx="83">
                  <c:v>0.48209000001619984</c:v>
                </c:pt>
                <c:pt idx="84">
                  <c:v>2.0720900000164022</c:v>
                </c:pt>
                <c:pt idx="85">
                  <c:v>1.5100900000142303</c:v>
                </c:pt>
                <c:pt idx="86">
                  <c:v>2.8170900000148436</c:v>
                </c:pt>
                <c:pt idx="87">
                  <c:v>1.7540900000163617</c:v>
                </c:pt>
                <c:pt idx="88">
                  <c:v>2.7440900000144097</c:v>
                </c:pt>
                <c:pt idx="89">
                  <c:v>2.8470900000137078</c:v>
                </c:pt>
                <c:pt idx="90">
                  <c:v>2.2220900000142763</c:v>
                </c:pt>
                <c:pt idx="91">
                  <c:v>2.1890900000158808</c:v>
                </c:pt>
                <c:pt idx="92">
                  <c:v>2.3250900000171271</c:v>
                </c:pt>
                <c:pt idx="93">
                  <c:v>1.7650900000170111</c:v>
                </c:pt>
                <c:pt idx="94">
                  <c:v>2.2710900000149081</c:v>
                </c:pt>
                <c:pt idx="95">
                  <c:v>2.2570900000147276</c:v>
                </c:pt>
                <c:pt idx="96">
                  <c:v>0.86709000001405911</c:v>
                </c:pt>
                <c:pt idx="97">
                  <c:v>2.1090000014822863E-2</c:v>
                </c:pt>
                <c:pt idx="98">
                  <c:v>1.2690900000151828</c:v>
                </c:pt>
                <c:pt idx="99">
                  <c:v>1.9010900000147046</c:v>
                </c:pt>
                <c:pt idx="100">
                  <c:v>1.4500900000165018</c:v>
                </c:pt>
                <c:pt idx="101">
                  <c:v>9.2540900000166459</c:v>
                </c:pt>
                <c:pt idx="102">
                  <c:v>15.498090000015452</c:v>
                </c:pt>
                <c:pt idx="103">
                  <c:v>1.9400900000157151</c:v>
                </c:pt>
                <c:pt idx="104">
                  <c:v>2.2170900000162419</c:v>
                </c:pt>
                <c:pt idx="105">
                  <c:v>2.5940900000165357</c:v>
                </c:pt>
                <c:pt idx="106">
                  <c:v>2.1900900000169088</c:v>
                </c:pt>
                <c:pt idx="107">
                  <c:v>1.8450900000139825</c:v>
                </c:pt>
                <c:pt idx="108">
                  <c:v>2.2840900000140607</c:v>
                </c:pt>
                <c:pt idx="109">
                  <c:v>5.9550900000147067</c:v>
                </c:pt>
                <c:pt idx="110">
                  <c:v>2.727090000014698</c:v>
                </c:pt>
                <c:pt idx="111">
                  <c:v>2.7500900000170247</c:v>
                </c:pt>
                <c:pt idx="112">
                  <c:v>1.8450900000139825</c:v>
                </c:pt>
                <c:pt idx="113">
                  <c:v>6.1860900000141328</c:v>
                </c:pt>
                <c:pt idx="114">
                  <c:v>3.3550900000136608</c:v>
                </c:pt>
                <c:pt idx="115">
                  <c:v>2.7170900000150766</c:v>
                </c:pt>
                <c:pt idx="116">
                  <c:v>2.4160900000147478</c:v>
                </c:pt>
                <c:pt idx="117">
                  <c:v>2.2850900000150887</c:v>
                </c:pt>
                <c:pt idx="118">
                  <c:v>0.58009000001391087</c:v>
                </c:pt>
                <c:pt idx="119">
                  <c:v>1.5240900000144109</c:v>
                </c:pt>
                <c:pt idx="120">
                  <c:v>2.5590900000160843</c:v>
                </c:pt>
                <c:pt idx="121">
                  <c:v>2.2900900000166757</c:v>
                </c:pt>
                <c:pt idx="122">
                  <c:v>2.321090000016568</c:v>
                </c:pt>
                <c:pt idx="123">
                  <c:v>4.4080900000160739</c:v>
                </c:pt>
                <c:pt idx="124">
                  <c:v>3.9070900000162112</c:v>
                </c:pt>
                <c:pt idx="125">
                  <c:v>3.8250900000136312</c:v>
                </c:pt>
                <c:pt idx="126">
                  <c:v>2.145090000016836</c:v>
                </c:pt>
                <c:pt idx="127">
                  <c:v>1.4470900000169706</c:v>
                </c:pt>
                <c:pt idx="128">
                  <c:v>2.367090000014116</c:v>
                </c:pt>
                <c:pt idx="129">
                  <c:v>1.5860900000141953</c:v>
                </c:pt>
                <c:pt idx="130">
                  <c:v>3.7260900000148922</c:v>
                </c:pt>
                <c:pt idx="131">
                  <c:v>3.8730900000167878</c:v>
                </c:pt>
                <c:pt idx="132">
                  <c:v>3.8880900000144436</c:v>
                </c:pt>
                <c:pt idx="133">
                  <c:v>7.3320900000162226</c:v>
                </c:pt>
                <c:pt idx="134">
                  <c:v>3.6680900000156669</c:v>
                </c:pt>
                <c:pt idx="135">
                  <c:v>1.709090000016289</c:v>
                </c:pt>
                <c:pt idx="136">
                  <c:v>-0.10490999998324924</c:v>
                </c:pt>
                <c:pt idx="137">
                  <c:v>5.2170900000163556</c:v>
                </c:pt>
                <c:pt idx="138">
                  <c:v>1.8910900000150832</c:v>
                </c:pt>
                <c:pt idx="139">
                  <c:v>2.5270900000151642</c:v>
                </c:pt>
                <c:pt idx="140">
                  <c:v>2.8640900000169722</c:v>
                </c:pt>
                <c:pt idx="141">
                  <c:v>2.8510900000142669</c:v>
                </c:pt>
                <c:pt idx="142">
                  <c:v>2.5600900000171123</c:v>
                </c:pt>
                <c:pt idx="143">
                  <c:v>2.5160900000145148</c:v>
                </c:pt>
                <c:pt idx="144">
                  <c:v>3.1320900000153529</c:v>
                </c:pt>
                <c:pt idx="145">
                  <c:v>2.9710900000168294</c:v>
                </c:pt>
                <c:pt idx="146">
                  <c:v>3.8370900000153085</c:v>
                </c:pt>
                <c:pt idx="147">
                  <c:v>1.9890900000163469</c:v>
                </c:pt>
                <c:pt idx="148">
                  <c:v>2.5120900000139557</c:v>
                </c:pt>
                <c:pt idx="149">
                  <c:v>2.3360900000142237</c:v>
                </c:pt>
                <c:pt idx="150">
                  <c:v>3.0960900000138736</c:v>
                </c:pt>
                <c:pt idx="151">
                  <c:v>2.832090000016052</c:v>
                </c:pt>
                <c:pt idx="152">
                  <c:v>2.7150900000165734</c:v>
                </c:pt>
                <c:pt idx="153">
                  <c:v>2.1860900000163497</c:v>
                </c:pt>
                <c:pt idx="154">
                  <c:v>2.0540900000156626</c:v>
                </c:pt>
                <c:pt idx="155">
                  <c:v>3.9450900000161937</c:v>
                </c:pt>
                <c:pt idx="156">
                  <c:v>3.8020900000148572</c:v>
                </c:pt>
                <c:pt idx="157">
                  <c:v>2.757090000017115</c:v>
                </c:pt>
                <c:pt idx="158">
                  <c:v>2.1360900000146898</c:v>
                </c:pt>
                <c:pt idx="159">
                  <c:v>2.3560900000170193</c:v>
                </c:pt>
                <c:pt idx="160">
                  <c:v>2.727090000014698</c:v>
                </c:pt>
                <c:pt idx="161">
                  <c:v>3.4230900000160602</c:v>
                </c:pt>
                <c:pt idx="162">
                  <c:v>3.288090000015842</c:v>
                </c:pt>
                <c:pt idx="163">
                  <c:v>1.627090000013709</c:v>
                </c:pt>
                <c:pt idx="164">
                  <c:v>2.7820900000143922</c:v>
                </c:pt>
                <c:pt idx="165">
                  <c:v>2.7860900000149513</c:v>
                </c:pt>
                <c:pt idx="166">
                  <c:v>4.1460900000167555</c:v>
                </c:pt>
                <c:pt idx="167">
                  <c:v>1.9960900000164372</c:v>
                </c:pt>
                <c:pt idx="168">
                  <c:v>1.3670900000164465</c:v>
                </c:pt>
                <c:pt idx="169">
                  <c:v>1.1870900000161555</c:v>
                </c:pt>
                <c:pt idx="170">
                  <c:v>0.33009000001626987</c:v>
                </c:pt>
                <c:pt idx="171">
                  <c:v>1.9560900000143988</c:v>
                </c:pt>
                <c:pt idx="172">
                  <c:v>2.5360900000137576</c:v>
                </c:pt>
                <c:pt idx="173">
                  <c:v>2.5850900000143895</c:v>
                </c:pt>
                <c:pt idx="174">
                  <c:v>0.78109000001447271</c:v>
                </c:pt>
                <c:pt idx="175">
                  <c:v>-0.39990999998451571</c:v>
                </c:pt>
                <c:pt idx="176">
                  <c:v>3.0020900000167217</c:v>
                </c:pt>
                <c:pt idx="177">
                  <c:v>4.0900000151111726E-3</c:v>
                </c:pt>
                <c:pt idx="178">
                  <c:v>0.42509000001444974</c:v>
                </c:pt>
                <c:pt idx="179">
                  <c:v>2.5360900000137576</c:v>
                </c:pt>
                <c:pt idx="180">
                  <c:v>3.0690900000145405</c:v>
                </c:pt>
                <c:pt idx="181">
                  <c:v>1.9910900000148501</c:v>
                </c:pt>
                <c:pt idx="182">
                  <c:v>0.8590900000164936</c:v>
                </c:pt>
                <c:pt idx="183">
                  <c:v>-0.40990999998413713</c:v>
                </c:pt>
                <c:pt idx="184">
                  <c:v>0.3690900000137276</c:v>
                </c:pt>
                <c:pt idx="185">
                  <c:v>-0.62390999998385155</c:v>
                </c:pt>
                <c:pt idx="186">
                  <c:v>-1.4729099999861717</c:v>
                </c:pt>
                <c:pt idx="187">
                  <c:v>-2.0289099999857285</c:v>
                </c:pt>
                <c:pt idx="188">
                  <c:v>-2.9569099999839921</c:v>
                </c:pt>
                <c:pt idx="189">
                  <c:v>-4.716909999984864</c:v>
                </c:pt>
                <c:pt idx="190">
                  <c:v>-4.9319099999856064</c:v>
                </c:pt>
                <c:pt idx="191">
                  <c:v>-4.2699099999836676</c:v>
                </c:pt>
                <c:pt idx="192">
                  <c:v>-5.0569099999862033</c:v>
                </c:pt>
                <c:pt idx="193">
                  <c:v>-4.2359099999842442</c:v>
                </c:pt>
                <c:pt idx="194">
                  <c:v>-4.9369099999836408</c:v>
                </c:pt>
                <c:pt idx="195">
                  <c:v>-6.3789099999844723</c:v>
                </c:pt>
                <c:pt idx="196">
                  <c:v>-7.2149099999840871</c:v>
                </c:pt>
                <c:pt idx="197">
                  <c:v>-7.0939099999840494</c:v>
                </c:pt>
                <c:pt idx="198">
                  <c:v>-7.4649099999852808</c:v>
                </c:pt>
                <c:pt idx="199">
                  <c:v>-7.3019099999847015</c:v>
                </c:pt>
                <c:pt idx="200">
                  <c:v>-6.5559099999852322</c:v>
                </c:pt>
                <c:pt idx="201">
                  <c:v>-6.5709099999828879</c:v>
                </c:pt>
                <c:pt idx="202">
                  <c:v>-6.3139099999851567</c:v>
                </c:pt>
                <c:pt idx="203">
                  <c:v>-6.884909999985922</c:v>
                </c:pt>
                <c:pt idx="204">
                  <c:v>-7.1709099999850423</c:v>
                </c:pt>
                <c:pt idx="205">
                  <c:v>-4.431909999983219</c:v>
                </c:pt>
                <c:pt idx="206">
                  <c:v>-4.5989099999843575</c:v>
                </c:pt>
                <c:pt idx="207">
                  <c:v>-7.6029099999850303</c:v>
                </c:pt>
                <c:pt idx="208">
                  <c:v>-7.7859099999848524</c:v>
                </c:pt>
                <c:pt idx="209">
                  <c:v>-7.0519099999835078</c:v>
                </c:pt>
                <c:pt idx="210">
                  <c:v>-6.8139099999839914</c:v>
                </c:pt>
                <c:pt idx="211">
                  <c:v>-5.1299099999830844</c:v>
                </c:pt>
                <c:pt idx="212">
                  <c:v>-3.668909999984038</c:v>
                </c:pt>
                <c:pt idx="213">
                  <c:v>-4.361909999985869</c:v>
                </c:pt>
                <c:pt idx="214">
                  <c:v>-4.3499099999841917</c:v>
                </c:pt>
                <c:pt idx="215">
                  <c:v>-4.2249099999835948</c:v>
                </c:pt>
                <c:pt idx="216">
                  <c:v>-4.9289099999860753</c:v>
                </c:pt>
                <c:pt idx="217">
                  <c:v>-4.4069099999859418</c:v>
                </c:pt>
                <c:pt idx="218">
                  <c:v>-3.2959099999843033</c:v>
                </c:pt>
                <c:pt idx="219">
                  <c:v>-2.1019099999861623</c:v>
                </c:pt>
                <c:pt idx="220">
                  <c:v>-4.0959099999859916</c:v>
                </c:pt>
                <c:pt idx="221">
                  <c:v>-4.0549099999829252</c:v>
                </c:pt>
                <c:pt idx="222">
                  <c:v>-3.8289099999850862</c:v>
                </c:pt>
                <c:pt idx="223">
                  <c:v>-3.0639099999838493</c:v>
                </c:pt>
                <c:pt idx="224">
                  <c:v>-4.5009099999830937</c:v>
                </c:pt>
                <c:pt idx="225">
                  <c:v>-2.4439099999860048</c:v>
                </c:pt>
                <c:pt idx="226">
                  <c:v>-3.7459099999850309</c:v>
                </c:pt>
                <c:pt idx="227">
                  <c:v>5.0090000016211889E-2</c:v>
                </c:pt>
                <c:pt idx="228">
                  <c:v>-2.8389099999834855</c:v>
                </c:pt>
                <c:pt idx="229">
                  <c:v>-5.0569099999862033</c:v>
                </c:pt>
                <c:pt idx="230">
                  <c:v>-2.5039099999837333</c:v>
                </c:pt>
                <c:pt idx="231">
                  <c:v>-2.2499099999855332</c:v>
                </c:pt>
                <c:pt idx="232">
                  <c:v>-2.625909999984799</c:v>
                </c:pt>
                <c:pt idx="233">
                  <c:v>-2.8799099999829991</c:v>
                </c:pt>
                <c:pt idx="234">
                  <c:v>-3.289909999985241</c:v>
                </c:pt>
                <c:pt idx="235">
                  <c:v>-3.2709099999834734</c:v>
                </c:pt>
                <c:pt idx="236">
                  <c:v>-1.6449099999853445</c:v>
                </c:pt>
                <c:pt idx="237">
                  <c:v>-2.0209099999846103</c:v>
                </c:pt>
                <c:pt idx="238">
                  <c:v>-2.8469099999846037</c:v>
                </c:pt>
                <c:pt idx="239">
                  <c:v>-2.754909999985955</c:v>
                </c:pt>
                <c:pt idx="240">
                  <c:v>-2.5539099999853931</c:v>
                </c:pt>
                <c:pt idx="241">
                  <c:v>-3.3469099999834384</c:v>
                </c:pt>
                <c:pt idx="242">
                  <c:v>-3.290909999986269</c:v>
                </c:pt>
                <c:pt idx="243">
                  <c:v>-3.086909999986176</c:v>
                </c:pt>
                <c:pt idx="244">
                  <c:v>-3.0689099999854363</c:v>
                </c:pt>
                <c:pt idx="245">
                  <c:v>-3.0389099999830194</c:v>
                </c:pt>
                <c:pt idx="246">
                  <c:v>-2.0359099999858188</c:v>
                </c:pt>
                <c:pt idx="247">
                  <c:v>-2.7359099999841874</c:v>
                </c:pt>
                <c:pt idx="248">
                  <c:v>-6.2089099999838027</c:v>
                </c:pt>
                <c:pt idx="249">
                  <c:v>-3.1469099999839045</c:v>
                </c:pt>
                <c:pt idx="250">
                  <c:v>-3.2069099999851858</c:v>
                </c:pt>
                <c:pt idx="251">
                  <c:v>-1.862909999985618</c:v>
                </c:pt>
                <c:pt idx="252">
                  <c:v>-1.9419099999851142</c:v>
                </c:pt>
                <c:pt idx="253">
                  <c:v>-1.197909999984148</c:v>
                </c:pt>
                <c:pt idx="254">
                  <c:v>-3.0949099999837415</c:v>
                </c:pt>
                <c:pt idx="255">
                  <c:v>-0.93390999998632651</c:v>
                </c:pt>
                <c:pt idx="256">
                  <c:v>-2.1149099999853149</c:v>
                </c:pt>
                <c:pt idx="257">
                  <c:v>-1.3779099999844391</c:v>
                </c:pt>
                <c:pt idx="258">
                  <c:v>-2.649909999984601</c:v>
                </c:pt>
                <c:pt idx="259">
                  <c:v>-2.4069099999834975</c:v>
                </c:pt>
                <c:pt idx="260">
                  <c:v>-1.0009099999841453</c:v>
                </c:pt>
                <c:pt idx="261">
                  <c:v>-2.4939099999841119</c:v>
                </c:pt>
                <c:pt idx="262">
                  <c:v>-2.3059099999862553</c:v>
                </c:pt>
                <c:pt idx="263">
                  <c:v>-1.8889099999839232</c:v>
                </c:pt>
                <c:pt idx="264">
                  <c:v>-2.3439099999862378</c:v>
                </c:pt>
                <c:pt idx="265">
                  <c:v>-1.1099099999860584</c:v>
                </c:pt>
                <c:pt idx="266">
                  <c:v>-1.4589099999859911</c:v>
                </c:pt>
                <c:pt idx="267">
                  <c:v>-2.6349099999833925</c:v>
                </c:pt>
                <c:pt idx="268">
                  <c:v>-4.024909999984061</c:v>
                </c:pt>
                <c:pt idx="269">
                  <c:v>-3.2469099999836715</c:v>
                </c:pt>
                <c:pt idx="270">
                  <c:v>-0.55390999998294888</c:v>
                </c:pt>
                <c:pt idx="271">
                  <c:v>-0.66990999998495226</c:v>
                </c:pt>
                <c:pt idx="272">
                  <c:v>-2.0959099999835473</c:v>
                </c:pt>
                <c:pt idx="273">
                  <c:v>-1.5659099999858483</c:v>
                </c:pt>
                <c:pt idx="274">
                  <c:v>0.33909000001486334</c:v>
                </c:pt>
                <c:pt idx="275">
                  <c:v>-0.71090999998446591</c:v>
                </c:pt>
                <c:pt idx="276">
                  <c:v>-1.4199099999849807</c:v>
                </c:pt>
                <c:pt idx="277">
                  <c:v>-2.6019099999849971</c:v>
                </c:pt>
                <c:pt idx="278">
                  <c:v>-4.8059099999839816</c:v>
                </c:pt>
                <c:pt idx="279">
                  <c:v>-3.8399099999857356</c:v>
                </c:pt>
                <c:pt idx="280">
                  <c:v>-3.9739099999849259</c:v>
                </c:pt>
                <c:pt idx="281">
                  <c:v>-2.1999099999838734</c:v>
                </c:pt>
                <c:pt idx="282">
                  <c:v>-2.5559099999838963</c:v>
                </c:pt>
                <c:pt idx="283">
                  <c:v>-2.0359099999858188</c:v>
                </c:pt>
                <c:pt idx="284">
                  <c:v>-0.9299099999857674</c:v>
                </c:pt>
                <c:pt idx="285">
                  <c:v>-0.91590999998558686</c:v>
                </c:pt>
                <c:pt idx="286">
                  <c:v>-5.4699099999844236</c:v>
                </c:pt>
                <c:pt idx="287">
                  <c:v>-0.83990999998562188</c:v>
                </c:pt>
                <c:pt idx="288">
                  <c:v>-1.2829099999862592</c:v>
                </c:pt>
                <c:pt idx="289">
                  <c:v>-1.454909999985432</c:v>
                </c:pt>
                <c:pt idx="290">
                  <c:v>-2.7989099999849998</c:v>
                </c:pt>
                <c:pt idx="291">
                  <c:v>-2.5119099999848515</c:v>
                </c:pt>
                <c:pt idx="292">
                  <c:v>-0.66990999998495226</c:v>
                </c:pt>
                <c:pt idx="293">
                  <c:v>-1.2829099999862592</c:v>
                </c:pt>
                <c:pt idx="294">
                  <c:v>-1.3709099999843488</c:v>
                </c:pt>
                <c:pt idx="295">
                  <c:v>-0.55590999998500479</c:v>
                </c:pt>
                <c:pt idx="296">
                  <c:v>-0.19590999998442271</c:v>
                </c:pt>
                <c:pt idx="297">
                  <c:v>-1.1209099999831551</c:v>
                </c:pt>
                <c:pt idx="298">
                  <c:v>1.0050900000138085</c:v>
                </c:pt>
                <c:pt idx="299">
                  <c:v>-0.66890999998392431</c:v>
                </c:pt>
                <c:pt idx="300">
                  <c:v>-0.75990999998509778</c:v>
                </c:pt>
                <c:pt idx="301">
                  <c:v>-2.6299099999853581</c:v>
                </c:pt>
                <c:pt idx="302">
                  <c:v>-1.0449099999831901</c:v>
                </c:pt>
                <c:pt idx="303">
                  <c:v>-3.4909999985899276E-2</c:v>
                </c:pt>
                <c:pt idx="304">
                  <c:v>-7.5909999985412924E-2</c:v>
                </c:pt>
                <c:pt idx="305">
                  <c:v>-1.2909999984600518E-2</c:v>
                </c:pt>
                <c:pt idx="306">
                  <c:v>3.4760900000136985</c:v>
                </c:pt>
                <c:pt idx="307">
                  <c:v>-0.61090999998469897</c:v>
                </c:pt>
                <c:pt idx="308">
                  <c:v>-1.1099099999860584</c:v>
                </c:pt>
                <c:pt idx="309">
                  <c:v>0.20509000001567301</c:v>
                </c:pt>
                <c:pt idx="310">
                  <c:v>-1.7009099999860666</c:v>
                </c:pt>
                <c:pt idx="311">
                  <c:v>6.9090000014426778E-2</c:v>
                </c:pt>
                <c:pt idx="312">
                  <c:v>9.7090000014787847E-2</c:v>
                </c:pt>
                <c:pt idx="313">
                  <c:v>0.63109000001659865</c:v>
                </c:pt>
                <c:pt idx="314">
                  <c:v>-0.70090999998484449</c:v>
                </c:pt>
                <c:pt idx="315">
                  <c:v>2.909090000017045</c:v>
                </c:pt>
                <c:pt idx="316">
                  <c:v>2.0900900000171418</c:v>
                </c:pt>
                <c:pt idx="317">
                  <c:v>6.0090000015833311E-2</c:v>
                </c:pt>
                <c:pt idx="318">
                  <c:v>-0.72290999998614325</c:v>
                </c:pt>
                <c:pt idx="319">
                  <c:v>-1.1889099999855546</c:v>
                </c:pt>
                <c:pt idx="320">
                  <c:v>-1.8159099999834893</c:v>
                </c:pt>
                <c:pt idx="321">
                  <c:v>0.10909000001646518</c:v>
                </c:pt>
                <c:pt idx="322">
                  <c:v>0.12709000001365212</c:v>
                </c:pt>
                <c:pt idx="323">
                  <c:v>-1.6459099999863724</c:v>
                </c:pt>
                <c:pt idx="324">
                  <c:v>-2.7719099999856667</c:v>
                </c:pt>
                <c:pt idx="325">
                  <c:v>-1.3159099999846546</c:v>
                </c:pt>
                <c:pt idx="326">
                  <c:v>2.9070900000149891</c:v>
                </c:pt>
                <c:pt idx="327">
                  <c:v>-0.5599099999855639</c:v>
                </c:pt>
                <c:pt idx="328">
                  <c:v>-1.7999099999848056</c:v>
                </c:pt>
                <c:pt idx="329">
                  <c:v>1.109000001520144E-2</c:v>
                </c:pt>
                <c:pt idx="330">
                  <c:v>-1.5029099999850359</c:v>
                </c:pt>
                <c:pt idx="331">
                  <c:v>-0.78790999998545885</c:v>
                </c:pt>
                <c:pt idx="332">
                  <c:v>-0.91390999998353095</c:v>
                </c:pt>
                <c:pt idx="333">
                  <c:v>-0.58790999998592497</c:v>
                </c:pt>
                <c:pt idx="334">
                  <c:v>1.9300900000160937</c:v>
                </c:pt>
                <c:pt idx="335">
                  <c:v>1.557090000016359</c:v>
                </c:pt>
                <c:pt idx="336">
                  <c:v>0.32909000001524191</c:v>
                </c:pt>
                <c:pt idx="337">
                  <c:v>1.0010900000168022</c:v>
                </c:pt>
                <c:pt idx="338">
                  <c:v>-0.54990999998594248</c:v>
                </c:pt>
                <c:pt idx="339">
                  <c:v>0.72209000001421941</c:v>
                </c:pt>
                <c:pt idx="340">
                  <c:v>0.13009000001673598</c:v>
                </c:pt>
                <c:pt idx="341">
                  <c:v>-0.57290999998471648</c:v>
                </c:pt>
                <c:pt idx="342">
                  <c:v>0.304090000014412</c:v>
                </c:pt>
                <c:pt idx="343">
                  <c:v>-0.25590999998570396</c:v>
                </c:pt>
                <c:pt idx="344">
                  <c:v>0.56409000001522713</c:v>
                </c:pt>
                <c:pt idx="345">
                  <c:v>0.85209000001640334</c:v>
                </c:pt>
                <c:pt idx="346">
                  <c:v>1.5220900000159077</c:v>
                </c:pt>
                <c:pt idx="347">
                  <c:v>1.1740900000170029</c:v>
                </c:pt>
                <c:pt idx="348">
                  <c:v>-0.3159099999834325</c:v>
                </c:pt>
                <c:pt idx="349">
                  <c:v>-1.7479099999846426</c:v>
                </c:pt>
                <c:pt idx="350">
                  <c:v>-0.15490999998490906</c:v>
                </c:pt>
                <c:pt idx="351">
                  <c:v>0.89509000001442018</c:v>
                </c:pt>
                <c:pt idx="352">
                  <c:v>2.3510900000154322</c:v>
                </c:pt>
                <c:pt idx="353">
                  <c:v>2.4140900000162446</c:v>
                </c:pt>
                <c:pt idx="354">
                  <c:v>1.8800900000144338</c:v>
                </c:pt>
                <c:pt idx="355">
                  <c:v>1.5010900000156369</c:v>
                </c:pt>
                <c:pt idx="356">
                  <c:v>1.9220900000149754</c:v>
                </c:pt>
                <c:pt idx="357">
                  <c:v>1.7210900000144136</c:v>
                </c:pt>
                <c:pt idx="358">
                  <c:v>0.97609000001597224</c:v>
                </c:pt>
                <c:pt idx="359">
                  <c:v>3.4560900000144557</c:v>
                </c:pt>
                <c:pt idx="360">
                  <c:v>1.7340900000171189</c:v>
                </c:pt>
                <c:pt idx="361">
                  <c:v>0.82909000001407662</c:v>
                </c:pt>
                <c:pt idx="362">
                  <c:v>-2.2989099999861651</c:v>
                </c:pt>
                <c:pt idx="363">
                  <c:v>-5.090999998458301E-2</c:v>
                </c:pt>
                <c:pt idx="364">
                  <c:v>1.7110900000147922</c:v>
                </c:pt>
                <c:pt idx="365">
                  <c:v>1.1810900000170932</c:v>
                </c:pt>
                <c:pt idx="366">
                  <c:v>1.1970900000157769</c:v>
                </c:pt>
                <c:pt idx="367">
                  <c:v>-0.41390999998469624</c:v>
                </c:pt>
                <c:pt idx="368">
                  <c:v>-7.5909999985412924E-2</c:v>
                </c:pt>
                <c:pt idx="369">
                  <c:v>-0.28790999998307143</c:v>
                </c:pt>
                <c:pt idx="370">
                  <c:v>1.4500900000165018</c:v>
                </c:pt>
                <c:pt idx="371">
                  <c:v>3.3510900000166544</c:v>
                </c:pt>
                <c:pt idx="372">
                  <c:v>4.4750900000138927</c:v>
                </c:pt>
                <c:pt idx="373">
                  <c:v>0.47209000001657841</c:v>
                </c:pt>
                <c:pt idx="374">
                  <c:v>1.5990900000169006</c:v>
                </c:pt>
                <c:pt idx="375">
                  <c:v>1.4470900000169706</c:v>
                </c:pt>
                <c:pt idx="376">
                  <c:v>-0.76890999998369125</c:v>
                </c:pt>
                <c:pt idx="377">
                  <c:v>3.0200900000139086</c:v>
                </c:pt>
                <c:pt idx="378">
                  <c:v>2.0210900000137144</c:v>
                </c:pt>
                <c:pt idx="379">
                  <c:v>1.6150900000155843</c:v>
                </c:pt>
                <c:pt idx="380">
                  <c:v>1.7350900000145941</c:v>
                </c:pt>
                <c:pt idx="381">
                  <c:v>0.31109000001450227</c:v>
                </c:pt>
                <c:pt idx="382">
                  <c:v>1.7110900000147922</c:v>
                </c:pt>
                <c:pt idx="383">
                  <c:v>1.3340900000144984</c:v>
                </c:pt>
                <c:pt idx="384">
                  <c:v>3.288090000015842</c:v>
                </c:pt>
                <c:pt idx="385">
                  <c:v>1.6650900000136915</c:v>
                </c:pt>
                <c:pt idx="386">
                  <c:v>2.8390900000161423</c:v>
                </c:pt>
                <c:pt idx="387">
                  <c:v>2.5350900000162824</c:v>
                </c:pt>
                <c:pt idx="388">
                  <c:v>-3.5909999983374519E-2</c:v>
                </c:pt>
                <c:pt idx="389">
                  <c:v>2.140090000015249</c:v>
                </c:pt>
                <c:pt idx="390">
                  <c:v>2.1020900000152665</c:v>
                </c:pt>
                <c:pt idx="391">
                  <c:v>0.69009000001685195</c:v>
                </c:pt>
                <c:pt idx="392">
                  <c:v>1.1850900000140996</c:v>
                </c:pt>
                <c:pt idx="393">
                  <c:v>1.3460900000161757</c:v>
                </c:pt>
                <c:pt idx="394">
                  <c:v>2.2270900000158633</c:v>
                </c:pt>
                <c:pt idx="395">
                  <c:v>2.7610900000141214</c:v>
                </c:pt>
                <c:pt idx="396">
                  <c:v>2.1090900000153567</c:v>
                </c:pt>
                <c:pt idx="397">
                  <c:v>0.9410900000155209</c:v>
                </c:pt>
                <c:pt idx="398">
                  <c:v>1.3870900000156894</c:v>
                </c:pt>
              </c:numCache>
            </c:numRef>
          </c:xVal>
          <c:yVal>
            <c:numRef>
              <c:f>return!$AA$22:$AA$420</c:f>
              <c:numCache>
                <c:formatCode>General</c:formatCode>
                <c:ptCount val="399"/>
                <c:pt idx="0">
                  <c:v>-0.1079099999863331</c:v>
                </c:pt>
                <c:pt idx="1">
                  <c:v>-0.15890999998546818</c:v>
                </c:pt>
                <c:pt idx="2">
                  <c:v>-2.0949099999860721</c:v>
                </c:pt>
                <c:pt idx="3">
                  <c:v>3.7310900000164793</c:v>
                </c:pt>
                <c:pt idx="4">
                  <c:v>1.1290900000169302</c:v>
                </c:pt>
                <c:pt idx="5">
                  <c:v>-0.85890999998383677</c:v>
                </c:pt>
                <c:pt idx="6">
                  <c:v>0.28409000001516915</c:v>
                </c:pt>
                <c:pt idx="7">
                  <c:v>0.20209000001614186</c:v>
                </c:pt>
                <c:pt idx="8">
                  <c:v>-0.30890999998334223</c:v>
                </c:pt>
                <c:pt idx="9">
                  <c:v>-0.20390999998554094</c:v>
                </c:pt>
                <c:pt idx="10">
                  <c:v>0.46909000001704726</c:v>
                </c:pt>
                <c:pt idx="11">
                  <c:v>0.97609000001597224</c:v>
                </c:pt>
                <c:pt idx="12">
                  <c:v>0.46009000001490108</c:v>
                </c:pt>
                <c:pt idx="13">
                  <c:v>-0.86490999998289908</c:v>
                </c:pt>
                <c:pt idx="14">
                  <c:v>4.2090000015093665E-2</c:v>
                </c:pt>
                <c:pt idx="15">
                  <c:v>-0.63790999998403208</c:v>
                </c:pt>
                <c:pt idx="16">
                  <c:v>-0.22390999998478378</c:v>
                </c:pt>
                <c:pt idx="17">
                  <c:v>-3.0909999985340164E-2</c:v>
                </c:pt>
                <c:pt idx="18">
                  <c:v>-0.10590999998427719</c:v>
                </c:pt>
                <c:pt idx="19">
                  <c:v>-1.2129099999853565</c:v>
                </c:pt>
                <c:pt idx="20">
                  <c:v>-1.9909999984690785E-2</c:v>
                </c:pt>
                <c:pt idx="21">
                  <c:v>0.42909000001500885</c:v>
                </c:pt>
                <c:pt idx="22">
                  <c:v>-0.98790999998499274</c:v>
                </c:pt>
                <c:pt idx="23">
                  <c:v>-1.0299099999855343</c:v>
                </c:pt>
                <c:pt idx="24">
                  <c:v>-0.86490999998289908</c:v>
                </c:pt>
                <c:pt idx="25">
                  <c:v>-0.88490999998569464</c:v>
                </c:pt>
                <c:pt idx="26">
                  <c:v>0.29409000001479058</c:v>
                </c:pt>
                <c:pt idx="27">
                  <c:v>0.76509000001578897</c:v>
                </c:pt>
                <c:pt idx="28">
                  <c:v>-0.36890999998462348</c:v>
                </c:pt>
                <c:pt idx="29">
                  <c:v>-0.27490999998391885</c:v>
                </c:pt>
                <c:pt idx="30">
                  <c:v>0.15109000001700679</c:v>
                </c:pt>
                <c:pt idx="31">
                  <c:v>0.28509000001619711</c:v>
                </c:pt>
                <c:pt idx="32">
                  <c:v>-3.9709099999853947</c:v>
                </c:pt>
                <c:pt idx="33">
                  <c:v>-2.398909999985932</c:v>
                </c:pt>
                <c:pt idx="34">
                  <c:v>-0.99890999998564212</c:v>
                </c:pt>
                <c:pt idx="35">
                  <c:v>-0.662909999984862</c:v>
                </c:pt>
                <c:pt idx="36">
                  <c:v>-0.51390999998446318</c:v>
                </c:pt>
                <c:pt idx="37">
                  <c:v>1.6170900000140875</c:v>
                </c:pt>
                <c:pt idx="38">
                  <c:v>0.89609000001544814</c:v>
                </c:pt>
                <c:pt idx="39">
                  <c:v>-6.8909999985322656E-2</c:v>
                </c:pt>
                <c:pt idx="40">
                  <c:v>0.61409000001688696</c:v>
                </c:pt>
                <c:pt idx="41">
                  <c:v>2.4140900000162446</c:v>
                </c:pt>
                <c:pt idx="42">
                  <c:v>2.2020900000150334</c:v>
                </c:pt>
                <c:pt idx="43">
                  <c:v>2.6640900000138856</c:v>
                </c:pt>
                <c:pt idx="44">
                  <c:v>0.46909000001704726</c:v>
                </c:pt>
                <c:pt idx="45">
                  <c:v>-4.5909999982995942E-2</c:v>
                </c:pt>
                <c:pt idx="46">
                  <c:v>0.57509000001587651</c:v>
                </c:pt>
                <c:pt idx="47">
                  <c:v>0.70909000001506683</c:v>
                </c:pt>
                <c:pt idx="48">
                  <c:v>1.5890900000137265</c:v>
                </c:pt>
                <c:pt idx="49">
                  <c:v>0.21409000001426648</c:v>
                </c:pt>
                <c:pt idx="50">
                  <c:v>1.9450900000137494</c:v>
                </c:pt>
                <c:pt idx="51">
                  <c:v>1.6300900000167928</c:v>
                </c:pt>
                <c:pt idx="52">
                  <c:v>1.9770900000146696</c:v>
                </c:pt>
                <c:pt idx="53">
                  <c:v>0.68909000001582399</c:v>
                </c:pt>
                <c:pt idx="54">
                  <c:v>0.4070900000137101</c:v>
                </c:pt>
                <c:pt idx="55">
                  <c:v>-0.32490999998557868</c:v>
                </c:pt>
                <c:pt idx="56">
                  <c:v>0.82209000001398636</c:v>
                </c:pt>
                <c:pt idx="57">
                  <c:v>2.2040900000170893</c:v>
                </c:pt>
                <c:pt idx="58">
                  <c:v>2.2690900000164049</c:v>
                </c:pt>
                <c:pt idx="59">
                  <c:v>0.7750900000154104</c:v>
                </c:pt>
                <c:pt idx="60">
                  <c:v>1.4100900000144634</c:v>
                </c:pt>
                <c:pt idx="61">
                  <c:v>1.784090000015226</c:v>
                </c:pt>
                <c:pt idx="62">
                  <c:v>2.3110900000169465</c:v>
                </c:pt>
                <c:pt idx="63">
                  <c:v>1.3350900000155264</c:v>
                </c:pt>
                <c:pt idx="64">
                  <c:v>4.5520900000148856</c:v>
                </c:pt>
                <c:pt idx="65">
                  <c:v>0.32009000001664845</c:v>
                </c:pt>
                <c:pt idx="66">
                  <c:v>-0.89890999998587517</c:v>
                </c:pt>
                <c:pt idx="67">
                  <c:v>2.2300900000153945</c:v>
                </c:pt>
                <c:pt idx="68">
                  <c:v>2.1340900000161867</c:v>
                </c:pt>
                <c:pt idx="69">
                  <c:v>1.4010900000158699</c:v>
                </c:pt>
                <c:pt idx="70">
                  <c:v>0.68109000001470577</c:v>
                </c:pt>
                <c:pt idx="71">
                  <c:v>0.85409000001490654</c:v>
                </c:pt>
                <c:pt idx="72">
                  <c:v>-2.3209099999839111</c:v>
                </c:pt>
                <c:pt idx="73">
                  <c:v>0.64409000001575123</c:v>
                </c:pt>
                <c:pt idx="74">
                  <c:v>-0.40890999998310917</c:v>
                </c:pt>
                <c:pt idx="75">
                  <c:v>0.63109000001659865</c:v>
                </c:pt>
                <c:pt idx="76">
                  <c:v>0.94909000001663912</c:v>
                </c:pt>
                <c:pt idx="77">
                  <c:v>-1.5709099999838827</c:v>
                </c:pt>
                <c:pt idx="78">
                  <c:v>1.1260900000138463</c:v>
                </c:pt>
                <c:pt idx="79">
                  <c:v>0.77909000001596951</c:v>
                </c:pt>
                <c:pt idx="80">
                  <c:v>-0.19090999998283564</c:v>
                </c:pt>
                <c:pt idx="81">
                  <c:v>1.0170900000154859</c:v>
                </c:pt>
                <c:pt idx="82">
                  <c:v>0.48209000001619984</c:v>
                </c:pt>
                <c:pt idx="83">
                  <c:v>2.0720900000164022</c:v>
                </c:pt>
                <c:pt idx="84">
                  <c:v>1.5100900000142303</c:v>
                </c:pt>
                <c:pt idx="85">
                  <c:v>2.8170900000148436</c:v>
                </c:pt>
                <c:pt idx="86">
                  <c:v>1.7540900000163617</c:v>
                </c:pt>
                <c:pt idx="87">
                  <c:v>2.7440900000144097</c:v>
                </c:pt>
                <c:pt idx="88">
                  <c:v>2.8470900000137078</c:v>
                </c:pt>
                <c:pt idx="89">
                  <c:v>2.2220900000142763</c:v>
                </c:pt>
                <c:pt idx="90">
                  <c:v>2.1890900000158808</c:v>
                </c:pt>
                <c:pt idx="91">
                  <c:v>2.3250900000171271</c:v>
                </c:pt>
                <c:pt idx="92">
                  <c:v>1.7650900000170111</c:v>
                </c:pt>
                <c:pt idx="93">
                  <c:v>2.2710900000149081</c:v>
                </c:pt>
                <c:pt idx="94">
                  <c:v>2.2570900000147276</c:v>
                </c:pt>
                <c:pt idx="95">
                  <c:v>0.86709000001405911</c:v>
                </c:pt>
                <c:pt idx="96">
                  <c:v>2.1090000014822863E-2</c:v>
                </c:pt>
                <c:pt idx="97">
                  <c:v>1.2690900000151828</c:v>
                </c:pt>
                <c:pt idx="98">
                  <c:v>1.9010900000147046</c:v>
                </c:pt>
                <c:pt idx="99">
                  <c:v>1.4500900000165018</c:v>
                </c:pt>
                <c:pt idx="100">
                  <c:v>9.2540900000166459</c:v>
                </c:pt>
                <c:pt idx="101">
                  <c:v>15.498090000015452</c:v>
                </c:pt>
                <c:pt idx="102">
                  <c:v>1.9400900000157151</c:v>
                </c:pt>
                <c:pt idx="103">
                  <c:v>2.2170900000162419</c:v>
                </c:pt>
                <c:pt idx="104">
                  <c:v>2.5940900000165357</c:v>
                </c:pt>
                <c:pt idx="105">
                  <c:v>2.1900900000169088</c:v>
                </c:pt>
                <c:pt idx="106">
                  <c:v>1.8450900000139825</c:v>
                </c:pt>
                <c:pt idx="107">
                  <c:v>2.2840900000140607</c:v>
                </c:pt>
                <c:pt idx="108">
                  <c:v>5.9550900000147067</c:v>
                </c:pt>
                <c:pt idx="109">
                  <c:v>2.727090000014698</c:v>
                </c:pt>
                <c:pt idx="110">
                  <c:v>2.7500900000170247</c:v>
                </c:pt>
                <c:pt idx="111">
                  <c:v>1.8450900000139825</c:v>
                </c:pt>
                <c:pt idx="112">
                  <c:v>6.1860900000141328</c:v>
                </c:pt>
                <c:pt idx="113">
                  <c:v>3.3550900000136608</c:v>
                </c:pt>
                <c:pt idx="114">
                  <c:v>2.7170900000150766</c:v>
                </c:pt>
                <c:pt idx="115">
                  <c:v>2.4160900000147478</c:v>
                </c:pt>
                <c:pt idx="116">
                  <c:v>2.2850900000150887</c:v>
                </c:pt>
                <c:pt idx="117">
                  <c:v>0.58009000001391087</c:v>
                </c:pt>
                <c:pt idx="118">
                  <c:v>1.5240900000144109</c:v>
                </c:pt>
                <c:pt idx="119">
                  <c:v>2.5590900000160843</c:v>
                </c:pt>
                <c:pt idx="120">
                  <c:v>2.2900900000166757</c:v>
                </c:pt>
                <c:pt idx="121">
                  <c:v>2.321090000016568</c:v>
                </c:pt>
                <c:pt idx="122">
                  <c:v>4.4080900000160739</c:v>
                </c:pt>
                <c:pt idx="123">
                  <c:v>3.9070900000162112</c:v>
                </c:pt>
                <c:pt idx="124">
                  <c:v>3.8250900000136312</c:v>
                </c:pt>
                <c:pt idx="125">
                  <c:v>2.145090000016836</c:v>
                </c:pt>
                <c:pt idx="126">
                  <c:v>1.4470900000169706</c:v>
                </c:pt>
                <c:pt idx="127">
                  <c:v>2.367090000014116</c:v>
                </c:pt>
                <c:pt idx="128">
                  <c:v>1.5860900000141953</c:v>
                </c:pt>
                <c:pt idx="129">
                  <c:v>3.7260900000148922</c:v>
                </c:pt>
                <c:pt idx="130">
                  <c:v>3.8730900000167878</c:v>
                </c:pt>
                <c:pt idx="131">
                  <c:v>3.8880900000144436</c:v>
                </c:pt>
                <c:pt idx="132">
                  <c:v>7.3320900000162226</c:v>
                </c:pt>
                <c:pt idx="133">
                  <c:v>3.6680900000156669</c:v>
                </c:pt>
                <c:pt idx="134">
                  <c:v>1.709090000016289</c:v>
                </c:pt>
                <c:pt idx="135">
                  <c:v>-0.10490999998324924</c:v>
                </c:pt>
                <c:pt idx="136">
                  <c:v>5.2170900000163556</c:v>
                </c:pt>
                <c:pt idx="137">
                  <c:v>1.8910900000150832</c:v>
                </c:pt>
                <c:pt idx="138">
                  <c:v>2.5270900000151642</c:v>
                </c:pt>
                <c:pt idx="139">
                  <c:v>2.8640900000169722</c:v>
                </c:pt>
                <c:pt idx="140">
                  <c:v>2.8510900000142669</c:v>
                </c:pt>
                <c:pt idx="141">
                  <c:v>2.5600900000171123</c:v>
                </c:pt>
                <c:pt idx="142">
                  <c:v>2.5160900000145148</c:v>
                </c:pt>
                <c:pt idx="143">
                  <c:v>3.1320900000153529</c:v>
                </c:pt>
                <c:pt idx="144">
                  <c:v>2.9710900000168294</c:v>
                </c:pt>
                <c:pt idx="145">
                  <c:v>3.8370900000153085</c:v>
                </c:pt>
                <c:pt idx="146">
                  <c:v>1.9890900000163469</c:v>
                </c:pt>
                <c:pt idx="147">
                  <c:v>2.5120900000139557</c:v>
                </c:pt>
                <c:pt idx="148">
                  <c:v>2.3360900000142237</c:v>
                </c:pt>
                <c:pt idx="149">
                  <c:v>3.0960900000138736</c:v>
                </c:pt>
                <c:pt idx="150">
                  <c:v>2.832090000016052</c:v>
                </c:pt>
                <c:pt idx="151">
                  <c:v>2.7150900000165734</c:v>
                </c:pt>
                <c:pt idx="152">
                  <c:v>2.1860900000163497</c:v>
                </c:pt>
                <c:pt idx="153">
                  <c:v>2.0540900000156626</c:v>
                </c:pt>
                <c:pt idx="154">
                  <c:v>3.9450900000161937</c:v>
                </c:pt>
                <c:pt idx="155">
                  <c:v>3.8020900000148572</c:v>
                </c:pt>
                <c:pt idx="156">
                  <c:v>2.757090000017115</c:v>
                </c:pt>
                <c:pt idx="157">
                  <c:v>2.1360900000146898</c:v>
                </c:pt>
                <c:pt idx="158">
                  <c:v>2.3560900000170193</c:v>
                </c:pt>
                <c:pt idx="159">
                  <c:v>2.727090000014698</c:v>
                </c:pt>
                <c:pt idx="160">
                  <c:v>3.4230900000160602</c:v>
                </c:pt>
                <c:pt idx="161">
                  <c:v>3.288090000015842</c:v>
                </c:pt>
                <c:pt idx="162">
                  <c:v>1.627090000013709</c:v>
                </c:pt>
                <c:pt idx="163">
                  <c:v>2.7820900000143922</c:v>
                </c:pt>
                <c:pt idx="164">
                  <c:v>2.7860900000149513</c:v>
                </c:pt>
                <c:pt idx="165">
                  <c:v>4.1460900000167555</c:v>
                </c:pt>
                <c:pt idx="166">
                  <c:v>1.9960900000164372</c:v>
                </c:pt>
                <c:pt idx="167">
                  <c:v>1.3670900000164465</c:v>
                </c:pt>
                <c:pt idx="168">
                  <c:v>1.1870900000161555</c:v>
                </c:pt>
                <c:pt idx="169">
                  <c:v>0.33009000001626987</c:v>
                </c:pt>
                <c:pt idx="170">
                  <c:v>1.9560900000143988</c:v>
                </c:pt>
                <c:pt idx="171">
                  <c:v>2.5360900000137576</c:v>
                </c:pt>
                <c:pt idx="172">
                  <c:v>2.5850900000143895</c:v>
                </c:pt>
                <c:pt idx="173">
                  <c:v>0.78109000001447271</c:v>
                </c:pt>
                <c:pt idx="174">
                  <c:v>-0.39990999998451571</c:v>
                </c:pt>
                <c:pt idx="175">
                  <c:v>3.0020900000167217</c:v>
                </c:pt>
                <c:pt idx="176">
                  <c:v>4.0900000151111726E-3</c:v>
                </c:pt>
                <c:pt idx="177">
                  <c:v>0.42509000001444974</c:v>
                </c:pt>
                <c:pt idx="178">
                  <c:v>2.5360900000137576</c:v>
                </c:pt>
                <c:pt idx="179">
                  <c:v>3.0690900000145405</c:v>
                </c:pt>
                <c:pt idx="180">
                  <c:v>1.9910900000148501</c:v>
                </c:pt>
                <c:pt idx="181">
                  <c:v>0.8590900000164936</c:v>
                </c:pt>
                <c:pt idx="182">
                  <c:v>-0.40990999998413713</c:v>
                </c:pt>
                <c:pt idx="183">
                  <c:v>0.3690900000137276</c:v>
                </c:pt>
                <c:pt idx="184">
                  <c:v>-0.62390999998385155</c:v>
                </c:pt>
                <c:pt idx="185">
                  <c:v>-1.4729099999861717</c:v>
                </c:pt>
                <c:pt idx="186">
                  <c:v>-2.0289099999857285</c:v>
                </c:pt>
                <c:pt idx="187">
                  <c:v>-2.9569099999839921</c:v>
                </c:pt>
                <c:pt idx="188">
                  <c:v>-4.716909999984864</c:v>
                </c:pt>
                <c:pt idx="189">
                  <c:v>-4.9319099999856064</c:v>
                </c:pt>
                <c:pt idx="190">
                  <c:v>-4.2699099999836676</c:v>
                </c:pt>
                <c:pt idx="191">
                  <c:v>-5.0569099999862033</c:v>
                </c:pt>
                <c:pt idx="192">
                  <c:v>-4.2359099999842442</c:v>
                </c:pt>
                <c:pt idx="193">
                  <c:v>-4.9369099999836408</c:v>
                </c:pt>
                <c:pt idx="194">
                  <c:v>-6.3789099999844723</c:v>
                </c:pt>
                <c:pt idx="195">
                  <c:v>-7.2149099999840871</c:v>
                </c:pt>
                <c:pt idx="196">
                  <c:v>-7.0939099999840494</c:v>
                </c:pt>
                <c:pt idx="197">
                  <c:v>-7.4649099999852808</c:v>
                </c:pt>
                <c:pt idx="198">
                  <c:v>-7.3019099999847015</c:v>
                </c:pt>
                <c:pt idx="199">
                  <c:v>-6.5559099999852322</c:v>
                </c:pt>
                <c:pt idx="200">
                  <c:v>-6.5709099999828879</c:v>
                </c:pt>
                <c:pt idx="201">
                  <c:v>-6.3139099999851567</c:v>
                </c:pt>
                <c:pt idx="202">
                  <c:v>-6.884909999985922</c:v>
                </c:pt>
                <c:pt idx="203">
                  <c:v>-7.1709099999850423</c:v>
                </c:pt>
                <c:pt idx="204">
                  <c:v>-4.431909999983219</c:v>
                </c:pt>
                <c:pt idx="205">
                  <c:v>-4.5989099999843575</c:v>
                </c:pt>
                <c:pt idx="206">
                  <c:v>-7.6029099999850303</c:v>
                </c:pt>
                <c:pt idx="207">
                  <c:v>-7.7859099999848524</c:v>
                </c:pt>
                <c:pt idx="208">
                  <c:v>-7.0519099999835078</c:v>
                </c:pt>
                <c:pt idx="209">
                  <c:v>-6.8139099999839914</c:v>
                </c:pt>
                <c:pt idx="210">
                  <c:v>-5.1299099999830844</c:v>
                </c:pt>
                <c:pt idx="211">
                  <c:v>-3.668909999984038</c:v>
                </c:pt>
                <c:pt idx="212">
                  <c:v>-4.361909999985869</c:v>
                </c:pt>
                <c:pt idx="213">
                  <c:v>-4.3499099999841917</c:v>
                </c:pt>
                <c:pt idx="214">
                  <c:v>-4.2249099999835948</c:v>
                </c:pt>
                <c:pt idx="215">
                  <c:v>-4.9289099999860753</c:v>
                </c:pt>
                <c:pt idx="216">
                  <c:v>-4.4069099999859418</c:v>
                </c:pt>
                <c:pt idx="217">
                  <c:v>-3.2959099999843033</c:v>
                </c:pt>
                <c:pt idx="218">
                  <c:v>-2.1019099999861623</c:v>
                </c:pt>
                <c:pt idx="219">
                  <c:v>-4.0959099999859916</c:v>
                </c:pt>
                <c:pt idx="220">
                  <c:v>-4.0549099999829252</c:v>
                </c:pt>
                <c:pt idx="221">
                  <c:v>-3.8289099999850862</c:v>
                </c:pt>
                <c:pt idx="222">
                  <c:v>-3.0639099999838493</c:v>
                </c:pt>
                <c:pt idx="223">
                  <c:v>-4.5009099999830937</c:v>
                </c:pt>
                <c:pt idx="224">
                  <c:v>-2.4439099999860048</c:v>
                </c:pt>
                <c:pt idx="225">
                  <c:v>-3.7459099999850309</c:v>
                </c:pt>
                <c:pt idx="226">
                  <c:v>5.0090000016211889E-2</c:v>
                </c:pt>
                <c:pt idx="227">
                  <c:v>-2.8389099999834855</c:v>
                </c:pt>
                <c:pt idx="228">
                  <c:v>-5.0569099999862033</c:v>
                </c:pt>
                <c:pt idx="229">
                  <c:v>-2.5039099999837333</c:v>
                </c:pt>
                <c:pt idx="230">
                  <c:v>-2.2499099999855332</c:v>
                </c:pt>
                <c:pt idx="231">
                  <c:v>-2.625909999984799</c:v>
                </c:pt>
                <c:pt idx="232">
                  <c:v>-2.8799099999829991</c:v>
                </c:pt>
                <c:pt idx="233">
                  <c:v>-3.289909999985241</c:v>
                </c:pt>
                <c:pt idx="234">
                  <c:v>-3.2709099999834734</c:v>
                </c:pt>
                <c:pt idx="235">
                  <c:v>-1.6449099999853445</c:v>
                </c:pt>
                <c:pt idx="236">
                  <c:v>-2.0209099999846103</c:v>
                </c:pt>
                <c:pt idx="237">
                  <c:v>-2.8469099999846037</c:v>
                </c:pt>
                <c:pt idx="238">
                  <c:v>-2.754909999985955</c:v>
                </c:pt>
                <c:pt idx="239">
                  <c:v>-2.5539099999853931</c:v>
                </c:pt>
                <c:pt idx="240">
                  <c:v>-3.3469099999834384</c:v>
                </c:pt>
                <c:pt idx="241">
                  <c:v>-3.290909999986269</c:v>
                </c:pt>
                <c:pt idx="242">
                  <c:v>-3.086909999986176</c:v>
                </c:pt>
                <c:pt idx="243">
                  <c:v>-3.0689099999854363</c:v>
                </c:pt>
                <c:pt idx="244">
                  <c:v>-3.0389099999830194</c:v>
                </c:pt>
                <c:pt idx="245">
                  <c:v>-2.0359099999858188</c:v>
                </c:pt>
                <c:pt idx="246">
                  <c:v>-2.7359099999841874</c:v>
                </c:pt>
                <c:pt idx="247">
                  <c:v>-6.2089099999838027</c:v>
                </c:pt>
                <c:pt idx="248">
                  <c:v>-3.1469099999839045</c:v>
                </c:pt>
                <c:pt idx="249">
                  <c:v>-3.2069099999851858</c:v>
                </c:pt>
                <c:pt idx="250">
                  <c:v>-1.862909999985618</c:v>
                </c:pt>
                <c:pt idx="251">
                  <c:v>-1.9419099999851142</c:v>
                </c:pt>
                <c:pt idx="252">
                  <c:v>-1.197909999984148</c:v>
                </c:pt>
                <c:pt idx="253">
                  <c:v>-3.0949099999837415</c:v>
                </c:pt>
                <c:pt idx="254">
                  <c:v>-0.93390999998632651</c:v>
                </c:pt>
                <c:pt idx="255">
                  <c:v>-2.1149099999853149</c:v>
                </c:pt>
                <c:pt idx="256">
                  <c:v>-1.3779099999844391</c:v>
                </c:pt>
                <c:pt idx="257">
                  <c:v>-2.649909999984601</c:v>
                </c:pt>
                <c:pt idx="258">
                  <c:v>-2.4069099999834975</c:v>
                </c:pt>
                <c:pt idx="259">
                  <c:v>-1.0009099999841453</c:v>
                </c:pt>
                <c:pt idx="260">
                  <c:v>-2.4939099999841119</c:v>
                </c:pt>
                <c:pt idx="261">
                  <c:v>-2.3059099999862553</c:v>
                </c:pt>
                <c:pt idx="262">
                  <c:v>-1.8889099999839232</c:v>
                </c:pt>
                <c:pt idx="263">
                  <c:v>-2.3439099999862378</c:v>
                </c:pt>
                <c:pt idx="264">
                  <c:v>-1.1099099999860584</c:v>
                </c:pt>
                <c:pt idx="265">
                  <c:v>-1.4589099999859911</c:v>
                </c:pt>
                <c:pt idx="266">
                  <c:v>-2.6349099999833925</c:v>
                </c:pt>
                <c:pt idx="267">
                  <c:v>-4.024909999984061</c:v>
                </c:pt>
                <c:pt idx="268">
                  <c:v>-3.2469099999836715</c:v>
                </c:pt>
                <c:pt idx="269">
                  <c:v>-0.55390999998294888</c:v>
                </c:pt>
                <c:pt idx="270">
                  <c:v>-0.66990999998495226</c:v>
                </c:pt>
                <c:pt idx="271">
                  <c:v>-2.0959099999835473</c:v>
                </c:pt>
                <c:pt idx="272">
                  <c:v>-1.5659099999858483</c:v>
                </c:pt>
                <c:pt idx="273">
                  <c:v>0.33909000001486334</c:v>
                </c:pt>
                <c:pt idx="274">
                  <c:v>-0.71090999998446591</c:v>
                </c:pt>
                <c:pt idx="275">
                  <c:v>-1.4199099999849807</c:v>
                </c:pt>
                <c:pt idx="276">
                  <c:v>-2.6019099999849971</c:v>
                </c:pt>
                <c:pt idx="277">
                  <c:v>-4.8059099999839816</c:v>
                </c:pt>
                <c:pt idx="278">
                  <c:v>-3.8399099999857356</c:v>
                </c:pt>
                <c:pt idx="279">
                  <c:v>-3.9739099999849259</c:v>
                </c:pt>
                <c:pt idx="280">
                  <c:v>-2.1999099999838734</c:v>
                </c:pt>
                <c:pt idx="281">
                  <c:v>-2.5559099999838963</c:v>
                </c:pt>
                <c:pt idx="282">
                  <c:v>-2.0359099999858188</c:v>
                </c:pt>
                <c:pt idx="283">
                  <c:v>-0.9299099999857674</c:v>
                </c:pt>
                <c:pt idx="284">
                  <c:v>-0.91590999998558686</c:v>
                </c:pt>
                <c:pt idx="285">
                  <c:v>-5.4699099999844236</c:v>
                </c:pt>
                <c:pt idx="286">
                  <c:v>-0.83990999998562188</c:v>
                </c:pt>
                <c:pt idx="287">
                  <c:v>-1.2829099999862592</c:v>
                </c:pt>
                <c:pt idx="288">
                  <c:v>-1.454909999985432</c:v>
                </c:pt>
                <c:pt idx="289">
                  <c:v>-2.7989099999849998</c:v>
                </c:pt>
                <c:pt idx="290">
                  <c:v>-2.5119099999848515</c:v>
                </c:pt>
                <c:pt idx="291">
                  <c:v>-0.66990999998495226</c:v>
                </c:pt>
                <c:pt idx="292">
                  <c:v>-1.2829099999862592</c:v>
                </c:pt>
                <c:pt idx="293">
                  <c:v>-1.3709099999843488</c:v>
                </c:pt>
                <c:pt idx="294">
                  <c:v>-0.55590999998500479</c:v>
                </c:pt>
                <c:pt idx="295">
                  <c:v>-0.19590999998442271</c:v>
                </c:pt>
                <c:pt idx="296">
                  <c:v>-1.1209099999831551</c:v>
                </c:pt>
                <c:pt idx="297">
                  <c:v>1.0050900000138085</c:v>
                </c:pt>
                <c:pt idx="298">
                  <c:v>-0.66890999998392431</c:v>
                </c:pt>
                <c:pt idx="299">
                  <c:v>-0.75990999998509778</c:v>
                </c:pt>
                <c:pt idx="300">
                  <c:v>-2.6299099999853581</c:v>
                </c:pt>
                <c:pt idx="301">
                  <c:v>-1.0449099999831901</c:v>
                </c:pt>
                <c:pt idx="302">
                  <c:v>-3.4909999985899276E-2</c:v>
                </c:pt>
                <c:pt idx="303">
                  <c:v>-7.5909999985412924E-2</c:v>
                </c:pt>
                <c:pt idx="304">
                  <c:v>-1.2909999984600518E-2</c:v>
                </c:pt>
                <c:pt idx="305">
                  <c:v>3.4760900000136985</c:v>
                </c:pt>
                <c:pt idx="306">
                  <c:v>-0.61090999998469897</c:v>
                </c:pt>
                <c:pt idx="307">
                  <c:v>-1.1099099999860584</c:v>
                </c:pt>
                <c:pt idx="308">
                  <c:v>0.20509000001567301</c:v>
                </c:pt>
                <c:pt idx="309">
                  <c:v>-1.7009099999860666</c:v>
                </c:pt>
                <c:pt idx="310">
                  <c:v>6.9090000014426778E-2</c:v>
                </c:pt>
                <c:pt idx="311">
                  <c:v>9.7090000014787847E-2</c:v>
                </c:pt>
                <c:pt idx="312">
                  <c:v>0.63109000001659865</c:v>
                </c:pt>
                <c:pt idx="313">
                  <c:v>-0.70090999998484449</c:v>
                </c:pt>
                <c:pt idx="314">
                  <c:v>2.909090000017045</c:v>
                </c:pt>
                <c:pt idx="315">
                  <c:v>2.0900900000171418</c:v>
                </c:pt>
                <c:pt idx="316">
                  <c:v>6.0090000015833311E-2</c:v>
                </c:pt>
                <c:pt idx="317">
                  <c:v>-0.72290999998614325</c:v>
                </c:pt>
                <c:pt idx="318">
                  <c:v>-1.1889099999855546</c:v>
                </c:pt>
                <c:pt idx="319">
                  <c:v>-1.8159099999834893</c:v>
                </c:pt>
                <c:pt idx="320">
                  <c:v>0.10909000001646518</c:v>
                </c:pt>
                <c:pt idx="321">
                  <c:v>0.12709000001365212</c:v>
                </c:pt>
                <c:pt idx="322">
                  <c:v>-1.6459099999863724</c:v>
                </c:pt>
                <c:pt idx="323">
                  <c:v>-2.7719099999856667</c:v>
                </c:pt>
                <c:pt idx="324">
                  <c:v>-1.3159099999846546</c:v>
                </c:pt>
                <c:pt idx="325">
                  <c:v>2.9070900000149891</c:v>
                </c:pt>
                <c:pt idx="326">
                  <c:v>-0.5599099999855639</c:v>
                </c:pt>
                <c:pt idx="327">
                  <c:v>-1.7999099999848056</c:v>
                </c:pt>
                <c:pt idx="328">
                  <c:v>1.109000001520144E-2</c:v>
                </c:pt>
                <c:pt idx="329">
                  <c:v>-1.5029099999850359</c:v>
                </c:pt>
                <c:pt idx="330">
                  <c:v>-0.78790999998545885</c:v>
                </c:pt>
                <c:pt idx="331">
                  <c:v>-0.91390999998353095</c:v>
                </c:pt>
                <c:pt idx="332">
                  <c:v>-0.58790999998592497</c:v>
                </c:pt>
                <c:pt idx="333">
                  <c:v>1.9300900000160937</c:v>
                </c:pt>
                <c:pt idx="334">
                  <c:v>1.557090000016359</c:v>
                </c:pt>
                <c:pt idx="335">
                  <c:v>0.32909000001524191</c:v>
                </c:pt>
                <c:pt idx="336">
                  <c:v>1.0010900000168022</c:v>
                </c:pt>
                <c:pt idx="337">
                  <c:v>-0.54990999998594248</c:v>
                </c:pt>
                <c:pt idx="338">
                  <c:v>0.72209000001421941</c:v>
                </c:pt>
                <c:pt idx="339">
                  <c:v>0.13009000001673598</c:v>
                </c:pt>
                <c:pt idx="340">
                  <c:v>-0.57290999998471648</c:v>
                </c:pt>
                <c:pt idx="341">
                  <c:v>0.304090000014412</c:v>
                </c:pt>
                <c:pt idx="342">
                  <c:v>-0.25590999998570396</c:v>
                </c:pt>
                <c:pt idx="343">
                  <c:v>0.56409000001522713</c:v>
                </c:pt>
                <c:pt idx="344">
                  <c:v>0.85209000001640334</c:v>
                </c:pt>
                <c:pt idx="345">
                  <c:v>1.5220900000159077</c:v>
                </c:pt>
                <c:pt idx="346">
                  <c:v>1.1740900000170029</c:v>
                </c:pt>
                <c:pt idx="347">
                  <c:v>-0.3159099999834325</c:v>
                </c:pt>
                <c:pt idx="348">
                  <c:v>-1.7479099999846426</c:v>
                </c:pt>
                <c:pt idx="349">
                  <c:v>-0.15490999998490906</c:v>
                </c:pt>
                <c:pt idx="350">
                  <c:v>0.89509000001442018</c:v>
                </c:pt>
                <c:pt idx="351">
                  <c:v>2.3510900000154322</c:v>
                </c:pt>
                <c:pt idx="352">
                  <c:v>2.4140900000162446</c:v>
                </c:pt>
                <c:pt idx="353">
                  <c:v>1.8800900000144338</c:v>
                </c:pt>
                <c:pt idx="354">
                  <c:v>1.5010900000156369</c:v>
                </c:pt>
                <c:pt idx="355">
                  <c:v>1.9220900000149754</c:v>
                </c:pt>
                <c:pt idx="356">
                  <c:v>1.7210900000144136</c:v>
                </c:pt>
                <c:pt idx="357">
                  <c:v>0.97609000001597224</c:v>
                </c:pt>
                <c:pt idx="358">
                  <c:v>3.4560900000144557</c:v>
                </c:pt>
                <c:pt idx="359">
                  <c:v>1.7340900000171189</c:v>
                </c:pt>
                <c:pt idx="360">
                  <c:v>0.82909000001407662</c:v>
                </c:pt>
                <c:pt idx="361">
                  <c:v>-2.2989099999861651</c:v>
                </c:pt>
                <c:pt idx="362">
                  <c:v>-5.090999998458301E-2</c:v>
                </c:pt>
                <c:pt idx="363">
                  <c:v>1.7110900000147922</c:v>
                </c:pt>
                <c:pt idx="364">
                  <c:v>1.1810900000170932</c:v>
                </c:pt>
                <c:pt idx="365">
                  <c:v>1.1970900000157769</c:v>
                </c:pt>
                <c:pt idx="366">
                  <c:v>-0.41390999998469624</c:v>
                </c:pt>
                <c:pt idx="367">
                  <c:v>-7.5909999985412924E-2</c:v>
                </c:pt>
                <c:pt idx="368">
                  <c:v>-0.28790999998307143</c:v>
                </c:pt>
                <c:pt idx="369">
                  <c:v>1.4500900000165018</c:v>
                </c:pt>
                <c:pt idx="370">
                  <c:v>3.3510900000166544</c:v>
                </c:pt>
                <c:pt idx="371">
                  <c:v>4.4750900000138927</c:v>
                </c:pt>
                <c:pt idx="372">
                  <c:v>0.47209000001657841</c:v>
                </c:pt>
                <c:pt idx="373">
                  <c:v>1.5990900000169006</c:v>
                </c:pt>
                <c:pt idx="374">
                  <c:v>1.4470900000169706</c:v>
                </c:pt>
                <c:pt idx="375">
                  <c:v>-0.76890999998369125</c:v>
                </c:pt>
                <c:pt idx="376">
                  <c:v>3.0200900000139086</c:v>
                </c:pt>
                <c:pt idx="377">
                  <c:v>2.0210900000137144</c:v>
                </c:pt>
                <c:pt idx="378">
                  <c:v>1.6150900000155843</c:v>
                </c:pt>
                <c:pt idx="379">
                  <c:v>1.7350900000145941</c:v>
                </c:pt>
                <c:pt idx="380">
                  <c:v>0.31109000001450227</c:v>
                </c:pt>
                <c:pt idx="381">
                  <c:v>1.7110900000147922</c:v>
                </c:pt>
                <c:pt idx="382">
                  <c:v>1.3340900000144984</c:v>
                </c:pt>
                <c:pt idx="383">
                  <c:v>3.288090000015842</c:v>
                </c:pt>
                <c:pt idx="384">
                  <c:v>1.6650900000136915</c:v>
                </c:pt>
                <c:pt idx="385">
                  <c:v>2.8390900000161423</c:v>
                </c:pt>
                <c:pt idx="386">
                  <c:v>2.5350900000162824</c:v>
                </c:pt>
                <c:pt idx="387">
                  <c:v>-3.5909999983374519E-2</c:v>
                </c:pt>
                <c:pt idx="388">
                  <c:v>2.140090000015249</c:v>
                </c:pt>
                <c:pt idx="389">
                  <c:v>2.1020900000152665</c:v>
                </c:pt>
                <c:pt idx="390">
                  <c:v>0.69009000001685195</c:v>
                </c:pt>
                <c:pt idx="391">
                  <c:v>1.1850900000140996</c:v>
                </c:pt>
                <c:pt idx="392">
                  <c:v>1.3460900000161757</c:v>
                </c:pt>
                <c:pt idx="393">
                  <c:v>2.2270900000158633</c:v>
                </c:pt>
                <c:pt idx="394">
                  <c:v>2.7610900000141214</c:v>
                </c:pt>
                <c:pt idx="395">
                  <c:v>2.1090900000153567</c:v>
                </c:pt>
                <c:pt idx="396">
                  <c:v>0.9410900000155209</c:v>
                </c:pt>
                <c:pt idx="397">
                  <c:v>1.3870900000156894</c:v>
                </c:pt>
                <c:pt idx="398">
                  <c:v>0.74909000001710524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94496"/>
        <c:axId val="122404864"/>
      </c:scatterChart>
      <c:valAx>
        <c:axId val="122394496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</a:t>
                </a:r>
                <a:r>
                  <a:rPr lang="en-US" altLang="ja-JP"/>
                  <a:t>μ</a:t>
                </a:r>
                <a:r>
                  <a:rPr lang="en-US"/>
                  <a:t>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122404864"/>
        <c:crossesAt val="-12"/>
        <c:crossBetween val="midCat"/>
        <c:majorUnit val="2"/>
      </c:valAx>
      <c:valAx>
        <c:axId val="122404864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</a:t>
                </a:r>
                <a:r>
                  <a:rPr lang="en-US" altLang="ja-JP" baseline="0"/>
                  <a:t>μ</a:t>
                </a:r>
                <a:r>
                  <a:rPr lang="en-US" baseline="0"/>
                  <a:t>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394496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real2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return!$AC$22:$AC$420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return!$AE$22:$AE$420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2.5062656641604009E-3</c:v>
                </c:pt>
                <c:pt idx="21">
                  <c:v>2.5062656641604009E-3</c:v>
                </c:pt>
                <c:pt idx="22">
                  <c:v>5.0125313283208017E-3</c:v>
                </c:pt>
                <c:pt idx="23">
                  <c:v>1.2531328320802004E-2</c:v>
                </c:pt>
                <c:pt idx="24">
                  <c:v>1.7543859649122806E-2</c:v>
                </c:pt>
                <c:pt idx="25">
                  <c:v>2.2556390977443608E-2</c:v>
                </c:pt>
                <c:pt idx="26">
                  <c:v>3.007518796992481E-2</c:v>
                </c:pt>
                <c:pt idx="27">
                  <c:v>3.007518796992481E-2</c:v>
                </c:pt>
                <c:pt idx="28">
                  <c:v>3.007518796992481E-2</c:v>
                </c:pt>
                <c:pt idx="29">
                  <c:v>3.007518796992481E-2</c:v>
                </c:pt>
                <c:pt idx="30">
                  <c:v>3.007518796992481E-2</c:v>
                </c:pt>
                <c:pt idx="31">
                  <c:v>3.007518796992481E-2</c:v>
                </c:pt>
                <c:pt idx="32">
                  <c:v>3.2581453634085211E-2</c:v>
                </c:pt>
                <c:pt idx="33">
                  <c:v>3.5087719298245612E-2</c:v>
                </c:pt>
                <c:pt idx="34">
                  <c:v>4.0100250626566414E-2</c:v>
                </c:pt>
                <c:pt idx="35">
                  <c:v>5.0125313283208017E-2</c:v>
                </c:pt>
                <c:pt idx="36">
                  <c:v>6.5162907268170422E-2</c:v>
                </c:pt>
                <c:pt idx="37">
                  <c:v>6.7669172932330823E-2</c:v>
                </c:pt>
                <c:pt idx="38">
                  <c:v>8.0200501253132828E-2</c:v>
                </c:pt>
                <c:pt idx="39">
                  <c:v>8.0200501253132828E-2</c:v>
                </c:pt>
                <c:pt idx="40">
                  <c:v>9.0225563909774431E-2</c:v>
                </c:pt>
                <c:pt idx="41">
                  <c:v>0.10776942355889724</c:v>
                </c:pt>
                <c:pt idx="42">
                  <c:v>0.11528822055137844</c:v>
                </c:pt>
                <c:pt idx="43">
                  <c:v>0.13283208020050125</c:v>
                </c:pt>
                <c:pt idx="44">
                  <c:v>0.14786967418546365</c:v>
                </c:pt>
                <c:pt idx="45">
                  <c:v>0.16541353383458646</c:v>
                </c:pt>
                <c:pt idx="46">
                  <c:v>0.18295739348370926</c:v>
                </c:pt>
                <c:pt idx="47">
                  <c:v>0.18796992481203006</c:v>
                </c:pt>
                <c:pt idx="48">
                  <c:v>0.20551378446115287</c:v>
                </c:pt>
                <c:pt idx="49">
                  <c:v>0.22055137844611528</c:v>
                </c:pt>
                <c:pt idx="50">
                  <c:v>0.24060150375939848</c:v>
                </c:pt>
                <c:pt idx="51">
                  <c:v>0.27318295739348369</c:v>
                </c:pt>
                <c:pt idx="52">
                  <c:v>0.3007518796992481</c:v>
                </c:pt>
                <c:pt idx="53">
                  <c:v>0.31328320802005011</c:v>
                </c:pt>
                <c:pt idx="54">
                  <c:v>0.33333333333333331</c:v>
                </c:pt>
                <c:pt idx="55">
                  <c:v>0.38596491228070173</c:v>
                </c:pt>
                <c:pt idx="56">
                  <c:v>0.42355889724310775</c:v>
                </c:pt>
                <c:pt idx="57">
                  <c:v>0.45363408521303256</c:v>
                </c:pt>
                <c:pt idx="58">
                  <c:v>0.48370927318295737</c:v>
                </c:pt>
                <c:pt idx="59">
                  <c:v>0.52631578947368418</c:v>
                </c:pt>
                <c:pt idx="60">
                  <c:v>0.56140350877192979</c:v>
                </c:pt>
                <c:pt idx="61">
                  <c:v>0.57894736842105265</c:v>
                </c:pt>
                <c:pt idx="62">
                  <c:v>0.60902255639097747</c:v>
                </c:pt>
                <c:pt idx="63">
                  <c:v>0.63408521303258147</c:v>
                </c:pt>
                <c:pt idx="64">
                  <c:v>0.67669172932330823</c:v>
                </c:pt>
                <c:pt idx="65">
                  <c:v>0.73182957393483705</c:v>
                </c:pt>
                <c:pt idx="66">
                  <c:v>0.77192982456140347</c:v>
                </c:pt>
                <c:pt idx="67">
                  <c:v>0.81203007518796988</c:v>
                </c:pt>
                <c:pt idx="68">
                  <c:v>0.8671679197994987</c:v>
                </c:pt>
                <c:pt idx="69">
                  <c:v>0.89223057644110271</c:v>
                </c:pt>
                <c:pt idx="70">
                  <c:v>0.90476190476190477</c:v>
                </c:pt>
                <c:pt idx="71">
                  <c:v>0.91979949874686717</c:v>
                </c:pt>
                <c:pt idx="72">
                  <c:v>0.93984962406015038</c:v>
                </c:pt>
                <c:pt idx="73">
                  <c:v>0.95238095238095233</c:v>
                </c:pt>
                <c:pt idx="74">
                  <c:v>0.95739348370927313</c:v>
                </c:pt>
                <c:pt idx="75">
                  <c:v>0.96741854636591473</c:v>
                </c:pt>
                <c:pt idx="76">
                  <c:v>0.97243107769423553</c:v>
                </c:pt>
                <c:pt idx="77">
                  <c:v>0.97243107769423553</c:v>
                </c:pt>
                <c:pt idx="78">
                  <c:v>0.97243107769423553</c:v>
                </c:pt>
                <c:pt idx="79">
                  <c:v>0.97744360902255634</c:v>
                </c:pt>
                <c:pt idx="80">
                  <c:v>0.97744360902255634</c:v>
                </c:pt>
                <c:pt idx="81">
                  <c:v>0.97744360902255634</c:v>
                </c:pt>
                <c:pt idx="82">
                  <c:v>0.98245614035087714</c:v>
                </c:pt>
                <c:pt idx="83">
                  <c:v>0.98746867167919794</c:v>
                </c:pt>
                <c:pt idx="84">
                  <c:v>0.98746867167919794</c:v>
                </c:pt>
                <c:pt idx="85">
                  <c:v>0.98746867167919794</c:v>
                </c:pt>
                <c:pt idx="86">
                  <c:v>0.98746867167919794</c:v>
                </c:pt>
                <c:pt idx="87">
                  <c:v>0.98746867167919794</c:v>
                </c:pt>
                <c:pt idx="88">
                  <c:v>0.99248120300751874</c:v>
                </c:pt>
                <c:pt idx="89">
                  <c:v>0.99248120300751874</c:v>
                </c:pt>
                <c:pt idx="90">
                  <c:v>0.99248120300751874</c:v>
                </c:pt>
                <c:pt idx="91">
                  <c:v>0.99248120300751874</c:v>
                </c:pt>
                <c:pt idx="92">
                  <c:v>0.99248120300751874</c:v>
                </c:pt>
                <c:pt idx="93">
                  <c:v>0.99248120300751874</c:v>
                </c:pt>
                <c:pt idx="94">
                  <c:v>0.99248120300751874</c:v>
                </c:pt>
                <c:pt idx="95">
                  <c:v>0.99248120300751874</c:v>
                </c:pt>
                <c:pt idx="96">
                  <c:v>0.99248120300751874</c:v>
                </c:pt>
                <c:pt idx="97">
                  <c:v>0.9949874686716792</c:v>
                </c:pt>
                <c:pt idx="98">
                  <c:v>0.9949874686716792</c:v>
                </c:pt>
                <c:pt idx="99">
                  <c:v>0.9949874686716792</c:v>
                </c:pt>
                <c:pt idx="100">
                  <c:v>0.9949874686716792</c:v>
                </c:pt>
                <c:pt idx="101">
                  <c:v>0.9949874686716792</c:v>
                </c:pt>
                <c:pt idx="102">
                  <c:v>0.9949874686716792</c:v>
                </c:pt>
                <c:pt idx="103">
                  <c:v>0.9949874686716792</c:v>
                </c:pt>
                <c:pt idx="104">
                  <c:v>0.9949874686716792</c:v>
                </c:pt>
                <c:pt idx="105">
                  <c:v>0.9949874686716792</c:v>
                </c:pt>
                <c:pt idx="106">
                  <c:v>0.9949874686716792</c:v>
                </c:pt>
                <c:pt idx="107">
                  <c:v>0.9949874686716792</c:v>
                </c:pt>
                <c:pt idx="108">
                  <c:v>0.9949874686716792</c:v>
                </c:pt>
                <c:pt idx="109">
                  <c:v>0.9949874686716792</c:v>
                </c:pt>
                <c:pt idx="110">
                  <c:v>0.9949874686716792</c:v>
                </c:pt>
                <c:pt idx="111">
                  <c:v>0.9949874686716792</c:v>
                </c:pt>
                <c:pt idx="112">
                  <c:v>0.9949874686716792</c:v>
                </c:pt>
                <c:pt idx="113">
                  <c:v>0.9949874686716792</c:v>
                </c:pt>
                <c:pt idx="114">
                  <c:v>0.9949874686716792</c:v>
                </c:pt>
                <c:pt idx="115">
                  <c:v>0.9949874686716792</c:v>
                </c:pt>
                <c:pt idx="116">
                  <c:v>0.9949874686716792</c:v>
                </c:pt>
                <c:pt idx="117">
                  <c:v>0.9949874686716792</c:v>
                </c:pt>
                <c:pt idx="118">
                  <c:v>0.9949874686716792</c:v>
                </c:pt>
                <c:pt idx="119">
                  <c:v>0.9949874686716792</c:v>
                </c:pt>
                <c:pt idx="120">
                  <c:v>0.9949874686716792</c:v>
                </c:pt>
                <c:pt idx="121">
                  <c:v>0.9949874686716792</c:v>
                </c:pt>
                <c:pt idx="122">
                  <c:v>0.9949874686716792</c:v>
                </c:pt>
                <c:pt idx="123">
                  <c:v>0.9949874686716792</c:v>
                </c:pt>
                <c:pt idx="124">
                  <c:v>0.9949874686716792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71168"/>
        <c:axId val="122473472"/>
      </c:scatterChart>
      <c:valAx>
        <c:axId val="122471168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</a:t>
                </a:r>
                <a:r>
                  <a:rPr lang="en-US" altLang="ja-JP" baseline="0"/>
                  <a:t>μ</a:t>
                </a:r>
                <a:r>
                  <a:rPr lang="en-US" baseline="0"/>
                  <a:t>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473472"/>
        <c:crossesAt val="-12"/>
        <c:crossBetween val="midCat"/>
        <c:majorUnit val="2"/>
      </c:valAx>
      <c:valAx>
        <c:axId val="122473472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471168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return!$X$22:$X$420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REAL2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return!$AC$22:$AC$420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return!$AF$22:$AF$420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1.1392116655274563E-2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3.4176349965823687E-2</c:v>
                </c:pt>
                <c:pt idx="23">
                  <c:v>2.2784233310549126E-2</c:v>
                </c:pt>
                <c:pt idx="24">
                  <c:v>2.2784233310549126E-2</c:v>
                </c:pt>
                <c:pt idx="25">
                  <c:v>3.4176349965823687E-2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1.1392116655274563E-2</c:v>
                </c:pt>
                <c:pt idx="32">
                  <c:v>1.1392116655274563E-2</c:v>
                </c:pt>
                <c:pt idx="33">
                  <c:v>2.2784233310549126E-2</c:v>
                </c:pt>
                <c:pt idx="34">
                  <c:v>4.5568466621098251E-2</c:v>
                </c:pt>
                <c:pt idx="35">
                  <c:v>6.8352699931647373E-2</c:v>
                </c:pt>
                <c:pt idx="36">
                  <c:v>1.1392116655274538E-2</c:v>
                </c:pt>
                <c:pt idx="37">
                  <c:v>5.6960583276372698E-2</c:v>
                </c:pt>
                <c:pt idx="38">
                  <c:v>0</c:v>
                </c:pt>
                <c:pt idx="39">
                  <c:v>4.5568466621098154E-2</c:v>
                </c:pt>
                <c:pt idx="40">
                  <c:v>7.9744816586921771E-2</c:v>
                </c:pt>
                <c:pt idx="41">
                  <c:v>3.4176349965823617E-2</c:v>
                </c:pt>
                <c:pt idx="42">
                  <c:v>7.9744816586921771E-2</c:v>
                </c:pt>
                <c:pt idx="43">
                  <c:v>6.8352699931647234E-2</c:v>
                </c:pt>
                <c:pt idx="44">
                  <c:v>7.9744816586921771E-2</c:v>
                </c:pt>
                <c:pt idx="45">
                  <c:v>7.9744816586921854E-2</c:v>
                </c:pt>
                <c:pt idx="46">
                  <c:v>2.2784233310549101E-2</c:v>
                </c:pt>
                <c:pt idx="47">
                  <c:v>7.9744816586921854E-2</c:v>
                </c:pt>
                <c:pt idx="48">
                  <c:v>6.8352699931647304E-2</c:v>
                </c:pt>
                <c:pt idx="49">
                  <c:v>9.1136933242196405E-2</c:v>
                </c:pt>
                <c:pt idx="50">
                  <c:v>0.14809751651856917</c:v>
                </c:pt>
                <c:pt idx="51">
                  <c:v>0.12531328320802007</c:v>
                </c:pt>
                <c:pt idx="52">
                  <c:v>5.6960583276372753E-2</c:v>
                </c:pt>
                <c:pt idx="53">
                  <c:v>9.1136933242196391E-2</c:v>
                </c:pt>
                <c:pt idx="54">
                  <c:v>0.23923444976076555</c:v>
                </c:pt>
                <c:pt idx="55">
                  <c:v>0.17088174982911822</c:v>
                </c:pt>
                <c:pt idx="56">
                  <c:v>0.13670539986329461</c:v>
                </c:pt>
                <c:pt idx="57">
                  <c:v>0.13670539986329461</c:v>
                </c:pt>
                <c:pt idx="58">
                  <c:v>0.19366598313966737</c:v>
                </c:pt>
                <c:pt idx="59">
                  <c:v>0.15948963317384363</c:v>
                </c:pt>
                <c:pt idx="60">
                  <c:v>7.9744816586922104E-2</c:v>
                </c:pt>
                <c:pt idx="61">
                  <c:v>0.13670539986329461</c:v>
                </c:pt>
                <c:pt idx="62">
                  <c:v>0.11392116655274551</c:v>
                </c:pt>
                <c:pt idx="63">
                  <c:v>0.1936659831396671</c:v>
                </c:pt>
                <c:pt idx="64">
                  <c:v>0.25062656641603986</c:v>
                </c:pt>
                <c:pt idx="65">
                  <c:v>0.18227386648439262</c:v>
                </c:pt>
                <c:pt idx="66">
                  <c:v>0.18227386648439262</c:v>
                </c:pt>
                <c:pt idx="67">
                  <c:v>0.25062656641603986</c:v>
                </c:pt>
                <c:pt idx="68">
                  <c:v>0.1139211665527454</c:v>
                </c:pt>
                <c:pt idx="69">
                  <c:v>5.6960583276372947E-2</c:v>
                </c:pt>
                <c:pt idx="70">
                  <c:v>6.8352699931647234E-2</c:v>
                </c:pt>
                <c:pt idx="71">
                  <c:v>9.1136933242196308E-2</c:v>
                </c:pt>
                <c:pt idx="72">
                  <c:v>5.6960583276372441E-2</c:v>
                </c:pt>
                <c:pt idx="73">
                  <c:v>2.2784233310549126E-2</c:v>
                </c:pt>
                <c:pt idx="74">
                  <c:v>4.5568466621098251E-2</c:v>
                </c:pt>
                <c:pt idx="75">
                  <c:v>2.2784233310549126E-2</c:v>
                </c:pt>
                <c:pt idx="76">
                  <c:v>0</c:v>
                </c:pt>
                <c:pt idx="77">
                  <c:v>0</c:v>
                </c:pt>
                <c:pt idx="78">
                  <c:v>2.2784233310549126E-2</c:v>
                </c:pt>
                <c:pt idx="79">
                  <c:v>0</c:v>
                </c:pt>
                <c:pt idx="80">
                  <c:v>0</c:v>
                </c:pt>
                <c:pt idx="81">
                  <c:v>2.2784233310549126E-2</c:v>
                </c:pt>
                <c:pt idx="82">
                  <c:v>2.2784233310549126E-2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2.2784233310549126E-2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1.1392116655274769E-2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2.2784233310549032E-2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07648"/>
        <c:axId val="122509568"/>
      </c:scatterChart>
      <c:valAx>
        <c:axId val="122507648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509568"/>
        <c:crosses val="autoZero"/>
        <c:crossBetween val="midCat"/>
        <c:majorUnit val="2"/>
      </c:valAx>
      <c:valAx>
        <c:axId val="122509568"/>
        <c:scaling>
          <c:orientation val="minMax"/>
          <c:max val="0.35000000000000026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122507648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5627560856952375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return!$S$22:$S$420</c:f>
              <c:numCache>
                <c:formatCode>General</c:formatCode>
                <c:ptCount val="399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</c:numCache>
            </c:numRef>
          </c:xVal>
          <c:yVal>
            <c:numRef>
              <c:f>return!$T$22:$T$420</c:f>
              <c:numCache>
                <c:formatCode>General</c:formatCode>
                <c:ptCount val="399"/>
                <c:pt idx="0">
                  <c:v>0.5436303205085351</c:v>
                </c:pt>
                <c:pt idx="1">
                  <c:v>-2.4213437990021935</c:v>
                </c:pt>
                <c:pt idx="2">
                  <c:v>1.043873892146842</c:v>
                </c:pt>
                <c:pt idx="3">
                  <c:v>-0.30173861643741329</c:v>
                </c:pt>
                <c:pt idx="4">
                  <c:v>0.77198909588019471</c:v>
                </c:pt>
                <c:pt idx="5">
                  <c:v>-0.5456757323145196</c:v>
                </c:pt>
                <c:pt idx="6">
                  <c:v>-2.7987641747780461</c:v>
                </c:pt>
                <c:pt idx="7">
                  <c:v>-1.3181712703852806</c:v>
                </c:pt>
                <c:pt idx="8">
                  <c:v>-0.15681051934837864</c:v>
                </c:pt>
                <c:pt idx="9">
                  <c:v>-0.4503492571688068</c:v>
                </c:pt>
                <c:pt idx="10">
                  <c:v>-9.5039821803039493E-2</c:v>
                </c:pt>
                <c:pt idx="11">
                  <c:v>-0.86293060803742283</c:v>
                </c:pt>
                <c:pt idx="12">
                  <c:v>-2.3807887337676465</c:v>
                </c:pt>
                <c:pt idx="13">
                  <c:v>0.52433762827637487</c:v>
                </c:pt>
                <c:pt idx="14">
                  <c:v>-0.33515284319570132</c:v>
                </c:pt>
                <c:pt idx="15">
                  <c:v>-0.28055269051185394</c:v>
                </c:pt>
                <c:pt idx="16">
                  <c:v>1.9076608796096315</c:v>
                </c:pt>
                <c:pt idx="17">
                  <c:v>0.57430771621431054</c:v>
                </c:pt>
                <c:pt idx="18">
                  <c:v>-2.1118969650560091</c:v>
                </c:pt>
                <c:pt idx="19">
                  <c:v>2.612455080039513</c:v>
                </c:pt>
                <c:pt idx="20">
                  <c:v>-1.8189590112610252</c:v>
                </c:pt>
                <c:pt idx="21">
                  <c:v>-0.47812856782046631</c:v>
                </c:pt>
                <c:pt idx="22">
                  <c:v>-0.51514624828051259</c:v>
                </c:pt>
                <c:pt idx="23">
                  <c:v>1.93186011586993</c:v>
                </c:pt>
                <c:pt idx="24">
                  <c:v>0.93240952955249301</c:v>
                </c:pt>
                <c:pt idx="25">
                  <c:v>0.20271103469113849</c:v>
                </c:pt>
                <c:pt idx="26">
                  <c:v>-0.63730756290247004</c:v>
                </c:pt>
                <c:pt idx="27">
                  <c:v>-0.88872093321288992</c:v>
                </c:pt>
                <c:pt idx="28">
                  <c:v>-0.37786671704831648</c:v>
                </c:pt>
                <c:pt idx="29">
                  <c:v>-0.812280752066463</c:v>
                </c:pt>
                <c:pt idx="30">
                  <c:v>0.58436467035484418</c:v>
                </c:pt>
                <c:pt idx="31">
                  <c:v>1.3188483439707834</c:v>
                </c:pt>
                <c:pt idx="32">
                  <c:v>0.16634692116304672</c:v>
                </c:pt>
                <c:pt idx="33">
                  <c:v>-1.6722974387484832</c:v>
                </c:pt>
                <c:pt idx="34">
                  <c:v>0.16953683122921331</c:v>
                </c:pt>
                <c:pt idx="35">
                  <c:v>-1.7106783309601692E-2</c:v>
                </c:pt>
                <c:pt idx="36">
                  <c:v>1.8435292464064912</c:v>
                </c:pt>
                <c:pt idx="37">
                  <c:v>-0.64922038965694329</c:v>
                </c:pt>
                <c:pt idx="38">
                  <c:v>-0.63949916511177607</c:v>
                </c:pt>
                <c:pt idx="39">
                  <c:v>0.87434834442928555</c:v>
                </c:pt>
                <c:pt idx="40">
                  <c:v>-1.0796312911969581</c:v>
                </c:pt>
                <c:pt idx="41">
                  <c:v>1.0416731439539801</c:v>
                </c:pt>
                <c:pt idx="42">
                  <c:v>0.49350074568260571</c:v>
                </c:pt>
                <c:pt idx="43">
                  <c:v>0.20848273247933163</c:v>
                </c:pt>
                <c:pt idx="44">
                  <c:v>-1.3765771098012316</c:v>
                </c:pt>
                <c:pt idx="45">
                  <c:v>1.6403167082663268</c:v>
                </c:pt>
                <c:pt idx="46">
                  <c:v>1.267470286106245</c:v>
                </c:pt>
                <c:pt idx="47">
                  <c:v>0.30489954434156258</c:v>
                </c:pt>
                <c:pt idx="48">
                  <c:v>-2.0472121689315488</c:v>
                </c:pt>
                <c:pt idx="49">
                  <c:v>-2.1183117274270704</c:v>
                </c:pt>
                <c:pt idx="50">
                  <c:v>0.95611101459053793</c:v>
                </c:pt>
                <c:pt idx="51">
                  <c:v>-1.250346434537023</c:v>
                </c:pt>
                <c:pt idx="52">
                  <c:v>-1.6978865900061073</c:v>
                </c:pt>
                <c:pt idx="53">
                  <c:v>-0.18674110210342976</c:v>
                </c:pt>
                <c:pt idx="54">
                  <c:v>-0.36200011291201206</c:v>
                </c:pt>
                <c:pt idx="55">
                  <c:v>0.62743016316847966</c:v>
                </c:pt>
                <c:pt idx="56">
                  <c:v>-0.39753593864688752</c:v>
                </c:pt>
                <c:pt idx="57">
                  <c:v>0.11709528795469351</c:v>
                </c:pt>
                <c:pt idx="58">
                  <c:v>1.5977767040340352</c:v>
                </c:pt>
                <c:pt idx="59">
                  <c:v>-0.50163506846175454</c:v>
                </c:pt>
                <c:pt idx="60">
                  <c:v>-0.52256734765087809</c:v>
                </c:pt>
                <c:pt idx="61">
                  <c:v>-0.21817128881120748</c:v>
                </c:pt>
                <c:pt idx="62">
                  <c:v>1.0832441309139942</c:v>
                </c:pt>
                <c:pt idx="63">
                  <c:v>0.6864923288180097</c:v>
                </c:pt>
                <c:pt idx="64">
                  <c:v>-1.0213684605938567</c:v>
                </c:pt>
                <c:pt idx="65">
                  <c:v>-0.82436298811862074</c:v>
                </c:pt>
                <c:pt idx="66">
                  <c:v>-0.78223355547408535</c:v>
                </c:pt>
                <c:pt idx="67">
                  <c:v>-0.37939441754084641</c:v>
                </c:pt>
                <c:pt idx="68">
                  <c:v>0.58939442098970019</c:v>
                </c:pt>
                <c:pt idx="69">
                  <c:v>-0.97945440416838281</c:v>
                </c:pt>
                <c:pt idx="70">
                  <c:v>0.39783720930232574</c:v>
                </c:pt>
                <c:pt idx="71">
                  <c:v>1.9322800604480295</c:v>
                </c:pt>
                <c:pt idx="72">
                  <c:v>1.7946051023571157</c:v>
                </c:pt>
                <c:pt idx="73">
                  <c:v>-0.29128030715494474</c:v>
                </c:pt>
                <c:pt idx="74">
                  <c:v>-6.6995747342638523E-2</c:v>
                </c:pt>
                <c:pt idx="75">
                  <c:v>5.4892277556886804E-2</c:v>
                </c:pt>
                <c:pt idx="76">
                  <c:v>-8.4497706335574851E-2</c:v>
                </c:pt>
                <c:pt idx="77">
                  <c:v>1.0155323327956343</c:v>
                </c:pt>
                <c:pt idx="78">
                  <c:v>-1.9243693072040986</c:v>
                </c:pt>
                <c:pt idx="79">
                  <c:v>-2.1076551517270503E-2</c:v>
                </c:pt>
                <c:pt idx="80">
                  <c:v>1.1878002369338407</c:v>
                </c:pt>
                <c:pt idx="81">
                  <c:v>1.442086293796087</c:v>
                </c:pt>
                <c:pt idx="82">
                  <c:v>0.61076744186046272</c:v>
                </c:pt>
                <c:pt idx="83">
                  <c:v>0.94761320509897429</c:v>
                </c:pt>
                <c:pt idx="84">
                  <c:v>0.567610630528808</c:v>
                </c:pt>
                <c:pt idx="85">
                  <c:v>7.470582942255529</c:v>
                </c:pt>
                <c:pt idx="86">
                  <c:v>-0.55160980215146804</c:v>
                </c:pt>
                <c:pt idx="87">
                  <c:v>-0.24836166534400217</c:v>
                </c:pt>
                <c:pt idx="88">
                  <c:v>2.0500781501016361</c:v>
                </c:pt>
                <c:pt idx="89">
                  <c:v>1.6227153267802663E-2</c:v>
                </c:pt>
                <c:pt idx="90">
                  <c:v>0.6143358725437682</c:v>
                </c:pt>
                <c:pt idx="91">
                  <c:v>1.0822664765134722</c:v>
                </c:pt>
                <c:pt idx="92">
                  <c:v>1.2587316793486467</c:v>
                </c:pt>
                <c:pt idx="93">
                  <c:v>1.3844276654346324</c:v>
                </c:pt>
                <c:pt idx="94">
                  <c:v>-0.4896615408200512</c:v>
                </c:pt>
                <c:pt idx="95">
                  <c:v>1.6772889291425521</c:v>
                </c:pt>
                <c:pt idx="96">
                  <c:v>0.85918604651162378</c:v>
                </c:pt>
                <c:pt idx="97">
                  <c:v>0.16914311448289066</c:v>
                </c:pt>
                <c:pt idx="98">
                  <c:v>2.1458522893425265</c:v>
                </c:pt>
                <c:pt idx="99">
                  <c:v>1.5253017209365523</c:v>
                </c:pt>
                <c:pt idx="100">
                  <c:v>1.4868890791138791</c:v>
                </c:pt>
                <c:pt idx="101">
                  <c:v>1.9146925749020161</c:v>
                </c:pt>
                <c:pt idx="102">
                  <c:v>0.87652558690103843</c:v>
                </c:pt>
                <c:pt idx="103">
                  <c:v>0.68618462399388824</c:v>
                </c:pt>
                <c:pt idx="104">
                  <c:v>1.7885673016079404</c:v>
                </c:pt>
                <c:pt idx="105">
                  <c:v>1.6240031799098635</c:v>
                </c:pt>
                <c:pt idx="106">
                  <c:v>3.3595961987464742</c:v>
                </c:pt>
                <c:pt idx="107">
                  <c:v>-0.22263297436447815</c:v>
                </c:pt>
                <c:pt idx="108">
                  <c:v>-0.59151968401843691</c:v>
                </c:pt>
                <c:pt idx="109">
                  <c:v>1.1340420722964817</c:v>
                </c:pt>
                <c:pt idx="110">
                  <c:v>6.6508520204214161E-2</c:v>
                </c:pt>
                <c:pt idx="111">
                  <c:v>1.9205915647907039</c:v>
                </c:pt>
                <c:pt idx="112">
                  <c:v>2.5021169462027295</c:v>
                </c:pt>
                <c:pt idx="113">
                  <c:v>1.8893338023331534</c:v>
                </c:pt>
                <c:pt idx="114">
                  <c:v>1.8306640410568471</c:v>
                </c:pt>
                <c:pt idx="115">
                  <c:v>3.0419556265893175</c:v>
                </c:pt>
                <c:pt idx="116">
                  <c:v>-0.2683713843903639</c:v>
                </c:pt>
                <c:pt idx="117">
                  <c:v>1.941939207881699</c:v>
                </c:pt>
                <c:pt idx="118">
                  <c:v>-0.33142893594318545</c:v>
                </c:pt>
                <c:pt idx="119">
                  <c:v>0.12607850689375799</c:v>
                </c:pt>
                <c:pt idx="120">
                  <c:v>3.1329147401686948</c:v>
                </c:pt>
                <c:pt idx="121">
                  <c:v>1.2769024704542216</c:v>
                </c:pt>
                <c:pt idx="122">
                  <c:v>1.5503205885846831</c:v>
                </c:pt>
                <c:pt idx="123">
                  <c:v>1.2544693306728096</c:v>
                </c:pt>
                <c:pt idx="124">
                  <c:v>2.2164555676877389</c:v>
                </c:pt>
                <c:pt idx="125">
                  <c:v>1.4463885990297365</c:v>
                </c:pt>
                <c:pt idx="126">
                  <c:v>2.5090703275060235</c:v>
                </c:pt>
                <c:pt idx="127">
                  <c:v>3.6876279994252501</c:v>
                </c:pt>
                <c:pt idx="128">
                  <c:v>3.0559552693166232</c:v>
                </c:pt>
                <c:pt idx="129">
                  <c:v>0.18023892340793535</c:v>
                </c:pt>
                <c:pt idx="130">
                  <c:v>1.1517271118078445</c:v>
                </c:pt>
                <c:pt idx="131">
                  <c:v>2.2411621462581413</c:v>
                </c:pt>
                <c:pt idx="132">
                  <c:v>0.65675917136091821</c:v>
                </c:pt>
                <c:pt idx="133">
                  <c:v>1.5157209302325669</c:v>
                </c:pt>
                <c:pt idx="134">
                  <c:v>2.0002397265864071</c:v>
                </c:pt>
                <c:pt idx="135">
                  <c:v>1.3147709256380216</c:v>
                </c:pt>
                <c:pt idx="136">
                  <c:v>1.5689534883721112</c:v>
                </c:pt>
                <c:pt idx="137">
                  <c:v>0.63987132580632466</c:v>
                </c:pt>
                <c:pt idx="138">
                  <c:v>2.6902299143519026</c:v>
                </c:pt>
                <c:pt idx="139">
                  <c:v>1.9080074321237848</c:v>
                </c:pt>
                <c:pt idx="140">
                  <c:v>2.254224331698278</c:v>
                </c:pt>
                <c:pt idx="141">
                  <c:v>1.6970410316287969</c:v>
                </c:pt>
                <c:pt idx="142">
                  <c:v>1.2460020545278914</c:v>
                </c:pt>
                <c:pt idx="143">
                  <c:v>2.5431251966671975</c:v>
                </c:pt>
                <c:pt idx="144">
                  <c:v>0.78942668304215391</c:v>
                </c:pt>
                <c:pt idx="145">
                  <c:v>3.3908013730624282</c:v>
                </c:pt>
                <c:pt idx="146">
                  <c:v>2.6212503054661944</c:v>
                </c:pt>
                <c:pt idx="147">
                  <c:v>0.19195606536033316</c:v>
                </c:pt>
                <c:pt idx="148">
                  <c:v>2.4480158804563281</c:v>
                </c:pt>
                <c:pt idx="149">
                  <c:v>2.2138959816111292</c:v>
                </c:pt>
                <c:pt idx="150">
                  <c:v>1.5643560760169435</c:v>
                </c:pt>
                <c:pt idx="151">
                  <c:v>3.433662509405413</c:v>
                </c:pt>
                <c:pt idx="152">
                  <c:v>1.8593834162647682</c:v>
                </c:pt>
                <c:pt idx="153">
                  <c:v>1.5238099294066929</c:v>
                </c:pt>
                <c:pt idx="154">
                  <c:v>2.1977408184527736</c:v>
                </c:pt>
                <c:pt idx="155">
                  <c:v>0.39436642942930544</c:v>
                </c:pt>
                <c:pt idx="156">
                  <c:v>0.32308920518699513</c:v>
                </c:pt>
                <c:pt idx="157">
                  <c:v>1.1572011006001492</c:v>
                </c:pt>
                <c:pt idx="158">
                  <c:v>2.3856891092564156</c:v>
                </c:pt>
                <c:pt idx="159">
                  <c:v>2.1576058021860884</c:v>
                </c:pt>
                <c:pt idx="160">
                  <c:v>3.8439641632459676</c:v>
                </c:pt>
                <c:pt idx="161">
                  <c:v>1.5668171237199142</c:v>
                </c:pt>
                <c:pt idx="162">
                  <c:v>0.98552761195039351</c:v>
                </c:pt>
                <c:pt idx="163">
                  <c:v>-0.15898438233462242</c:v>
                </c:pt>
                <c:pt idx="164">
                  <c:v>2.7145023863562727</c:v>
                </c:pt>
                <c:pt idx="165">
                  <c:v>0.88859880674902403</c:v>
                </c:pt>
                <c:pt idx="166">
                  <c:v>7.5124144046438186</c:v>
                </c:pt>
                <c:pt idx="167">
                  <c:v>3.716599876837845</c:v>
                </c:pt>
                <c:pt idx="168">
                  <c:v>2.4302323680631517</c:v>
                </c:pt>
                <c:pt idx="169">
                  <c:v>3.1190095240450812</c:v>
                </c:pt>
                <c:pt idx="170">
                  <c:v>1.7827813920668505</c:v>
                </c:pt>
                <c:pt idx="171">
                  <c:v>2.4535239610605855</c:v>
                </c:pt>
                <c:pt idx="172">
                  <c:v>0.22249457725091815</c:v>
                </c:pt>
                <c:pt idx="173">
                  <c:v>2.2471217357632902</c:v>
                </c:pt>
                <c:pt idx="174">
                  <c:v>1.7545489477436098</c:v>
                </c:pt>
                <c:pt idx="175">
                  <c:v>-1.355714867858306</c:v>
                </c:pt>
                <c:pt idx="176">
                  <c:v>-0.82142400995189091</c:v>
                </c:pt>
                <c:pt idx="177">
                  <c:v>-1.9255198880101265</c:v>
                </c:pt>
                <c:pt idx="178">
                  <c:v>-0.68987751937983122</c:v>
                </c:pt>
                <c:pt idx="179">
                  <c:v>-1.2251981523691344</c:v>
                </c:pt>
                <c:pt idx="180">
                  <c:v>-1.1150566139958697</c:v>
                </c:pt>
                <c:pt idx="181">
                  <c:v>-1.4035056586010877</c:v>
                </c:pt>
                <c:pt idx="182">
                  <c:v>-1.4699126327814969</c:v>
                </c:pt>
                <c:pt idx="183">
                  <c:v>-0.59217486214172887</c:v>
                </c:pt>
                <c:pt idx="184">
                  <c:v>-4.3424696025880696</c:v>
                </c:pt>
                <c:pt idx="185">
                  <c:v>-4.0988304778033759</c:v>
                </c:pt>
                <c:pt idx="186">
                  <c:v>-3.5939609665046328</c:v>
                </c:pt>
                <c:pt idx="187">
                  <c:v>-2.424935769332579</c:v>
                </c:pt>
                <c:pt idx="188">
                  <c:v>-4.6915583998831947</c:v>
                </c:pt>
                <c:pt idx="189">
                  <c:v>-4.4360837108824329</c:v>
                </c:pt>
                <c:pt idx="190">
                  <c:v>-4.0375971271263378</c:v>
                </c:pt>
                <c:pt idx="191">
                  <c:v>-5.9438458232713618</c:v>
                </c:pt>
                <c:pt idx="192">
                  <c:v>-4.7464950033487643</c:v>
                </c:pt>
                <c:pt idx="193">
                  <c:v>-5.1555775965707129</c:v>
                </c:pt>
                <c:pt idx="194">
                  <c:v>-4.848956126613448</c:v>
                </c:pt>
                <c:pt idx="195">
                  <c:v>-8.389713237248241</c:v>
                </c:pt>
                <c:pt idx="196">
                  <c:v>-5.876998972194805</c:v>
                </c:pt>
                <c:pt idx="197">
                  <c:v>-6.4726747785569625</c:v>
                </c:pt>
                <c:pt idx="198">
                  <c:v>-7.2690973976825797</c:v>
                </c:pt>
                <c:pt idx="199">
                  <c:v>-8.2029775193798216</c:v>
                </c:pt>
                <c:pt idx="200">
                  <c:v>-8.398641034154581</c:v>
                </c:pt>
                <c:pt idx="201">
                  <c:v>-8.8010436156228451</c:v>
                </c:pt>
                <c:pt idx="202">
                  <c:v>-7.8640775193798529</c:v>
                </c:pt>
                <c:pt idx="203">
                  <c:v>-8.385420708688482</c:v>
                </c:pt>
                <c:pt idx="204">
                  <c:v>-8.1157228736838274</c:v>
                </c:pt>
                <c:pt idx="205">
                  <c:v>-8.2803544723221503</c:v>
                </c:pt>
                <c:pt idx="206">
                  <c:v>-6.8552429381171311</c:v>
                </c:pt>
                <c:pt idx="207">
                  <c:v>-5.7589270938847168</c:v>
                </c:pt>
                <c:pt idx="208">
                  <c:v>-6.4795380952093184</c:v>
                </c:pt>
                <c:pt idx="209">
                  <c:v>-4.0501721669837165</c:v>
                </c:pt>
                <c:pt idx="210">
                  <c:v>-3.6248319927568078</c:v>
                </c:pt>
                <c:pt idx="211">
                  <c:v>-3.8165836192913734</c:v>
                </c:pt>
                <c:pt idx="212">
                  <c:v>-3.6881612768504661</c:v>
                </c:pt>
                <c:pt idx="213">
                  <c:v>-2.644721260702811</c:v>
                </c:pt>
                <c:pt idx="214">
                  <c:v>-5.1865418771223464</c:v>
                </c:pt>
                <c:pt idx="215">
                  <c:v>-3.7901509951715893</c:v>
                </c:pt>
                <c:pt idx="216">
                  <c:v>-3.1627326016922979</c:v>
                </c:pt>
                <c:pt idx="217">
                  <c:v>-2.9344890223189584</c:v>
                </c:pt>
                <c:pt idx="218">
                  <c:v>-2.2718433450619635</c:v>
                </c:pt>
                <c:pt idx="219">
                  <c:v>-1.8889909962397078</c:v>
                </c:pt>
                <c:pt idx="220">
                  <c:v>-1.2703471472359085</c:v>
                </c:pt>
                <c:pt idx="221">
                  <c:v>-3.0736920649097641</c:v>
                </c:pt>
                <c:pt idx="222">
                  <c:v>-2.9647759821626041</c:v>
                </c:pt>
                <c:pt idx="223">
                  <c:v>-2.4755683414903227</c:v>
                </c:pt>
                <c:pt idx="224">
                  <c:v>-0.33741109370412703</c:v>
                </c:pt>
                <c:pt idx="225">
                  <c:v>-0.67432236985006822</c:v>
                </c:pt>
                <c:pt idx="226">
                  <c:v>-2.0962860854878547</c:v>
                </c:pt>
                <c:pt idx="227">
                  <c:v>-2.3628654202433315</c:v>
                </c:pt>
                <c:pt idx="228">
                  <c:v>-3.1371477445006253</c:v>
                </c:pt>
                <c:pt idx="229">
                  <c:v>-2.6201886588120025</c:v>
                </c:pt>
                <c:pt idx="230">
                  <c:v>-0.18779676392942712</c:v>
                </c:pt>
                <c:pt idx="231">
                  <c:v>-3.7784260766041871</c:v>
                </c:pt>
                <c:pt idx="232">
                  <c:v>-1.4997771409717826</c:v>
                </c:pt>
                <c:pt idx="233">
                  <c:v>-1.8540414422771718</c:v>
                </c:pt>
                <c:pt idx="234">
                  <c:v>-0.77162370075526798</c:v>
                </c:pt>
                <c:pt idx="235">
                  <c:v>-1.093259259706203</c:v>
                </c:pt>
                <c:pt idx="236">
                  <c:v>-4.4808566002405108</c:v>
                </c:pt>
                <c:pt idx="237">
                  <c:v>-3.7867065128281974</c:v>
                </c:pt>
                <c:pt idx="238">
                  <c:v>-1.8045989346498545</c:v>
                </c:pt>
                <c:pt idx="239">
                  <c:v>-2.5582554702423854</c:v>
                </c:pt>
                <c:pt idx="240">
                  <c:v>-0.79770397687010841</c:v>
                </c:pt>
                <c:pt idx="241">
                  <c:v>-1.7658994195116937</c:v>
                </c:pt>
                <c:pt idx="242">
                  <c:v>-3.2179892945168369</c:v>
                </c:pt>
                <c:pt idx="243">
                  <c:v>-1.5121258132396926</c:v>
                </c:pt>
                <c:pt idx="244">
                  <c:v>-3.014354944536608</c:v>
                </c:pt>
                <c:pt idx="245">
                  <c:v>-0.71757897804916893</c:v>
                </c:pt>
                <c:pt idx="246">
                  <c:v>-1.2987740985756264</c:v>
                </c:pt>
                <c:pt idx="247">
                  <c:v>-1.8513422133841257</c:v>
                </c:pt>
                <c:pt idx="248">
                  <c:v>6.4261669885460337E-2</c:v>
                </c:pt>
                <c:pt idx="249">
                  <c:v>-2.4383759204747104</c:v>
                </c:pt>
                <c:pt idx="250">
                  <c:v>-1.4867272002202128</c:v>
                </c:pt>
                <c:pt idx="251">
                  <c:v>7.8775067787816733E-2</c:v>
                </c:pt>
                <c:pt idx="252">
                  <c:v>-1.6905807080583874</c:v>
                </c:pt>
                <c:pt idx="253">
                  <c:v>-2.0393361090252586</c:v>
                </c:pt>
                <c:pt idx="254">
                  <c:v>-2.1180417755494085</c:v>
                </c:pt>
                <c:pt idx="255">
                  <c:v>-1.9588533586333496</c:v>
                </c:pt>
                <c:pt idx="256">
                  <c:v>-0.40229873453534526</c:v>
                </c:pt>
                <c:pt idx="257">
                  <c:v>-0.94237890100335964</c:v>
                </c:pt>
                <c:pt idx="258">
                  <c:v>-1.8471590008020005</c:v>
                </c:pt>
                <c:pt idx="259">
                  <c:v>-0.39669902897283216</c:v>
                </c:pt>
                <c:pt idx="260">
                  <c:v>0.50140180780707899</c:v>
                </c:pt>
                <c:pt idx="261">
                  <c:v>-2.0920040536611113</c:v>
                </c:pt>
                <c:pt idx="262">
                  <c:v>-1.6211609042035904</c:v>
                </c:pt>
                <c:pt idx="263">
                  <c:v>-1.5135119174742924</c:v>
                </c:pt>
                <c:pt idx="264">
                  <c:v>-0.77141572267483749</c:v>
                </c:pt>
                <c:pt idx="265">
                  <c:v>-3.1557340343288258</c:v>
                </c:pt>
                <c:pt idx="266">
                  <c:v>-1.1553960385119546</c:v>
                </c:pt>
                <c:pt idx="267">
                  <c:v>-0.56650713549445875</c:v>
                </c:pt>
                <c:pt idx="268">
                  <c:v>-2.2303155381476252</c:v>
                </c:pt>
                <c:pt idx="269">
                  <c:v>1.0619163594397261</c:v>
                </c:pt>
                <c:pt idx="270">
                  <c:v>0.33610371316180299</c:v>
                </c:pt>
                <c:pt idx="271">
                  <c:v>-0.33647701218716952</c:v>
                </c:pt>
                <c:pt idx="272">
                  <c:v>-1.3593666753236304</c:v>
                </c:pt>
                <c:pt idx="273">
                  <c:v>-2.3142274681573394</c:v>
                </c:pt>
                <c:pt idx="274">
                  <c:v>-0.92953748213591025</c:v>
                </c:pt>
                <c:pt idx="275">
                  <c:v>-1.7501098272296103</c:v>
                </c:pt>
                <c:pt idx="276">
                  <c:v>1.4812221949899329</c:v>
                </c:pt>
                <c:pt idx="277">
                  <c:v>-1.2218386375288381</c:v>
                </c:pt>
                <c:pt idx="278">
                  <c:v>-1.7006939776328922</c:v>
                </c:pt>
                <c:pt idx="279">
                  <c:v>1.869331545697003</c:v>
                </c:pt>
                <c:pt idx="280">
                  <c:v>2.5331311167218651E-2</c:v>
                </c:pt>
                <c:pt idx="281">
                  <c:v>-1.1245216430631408</c:v>
                </c:pt>
                <c:pt idx="282">
                  <c:v>-3.2619501320797961</c:v>
                </c:pt>
                <c:pt idx="283">
                  <c:v>-1.7098884166927997</c:v>
                </c:pt>
                <c:pt idx="284">
                  <c:v>-0.30972780345170481</c:v>
                </c:pt>
                <c:pt idx="285">
                  <c:v>-0.66215759386775475</c:v>
                </c:pt>
                <c:pt idx="286">
                  <c:v>0.60608635627751917</c:v>
                </c:pt>
                <c:pt idx="287">
                  <c:v>0.49814607765815544</c:v>
                </c:pt>
                <c:pt idx="288">
                  <c:v>1.0490659033912382</c:v>
                </c:pt>
                <c:pt idx="289">
                  <c:v>1.4368548125679226E-2</c:v>
                </c:pt>
                <c:pt idx="290">
                  <c:v>5.3600876512608364E-2</c:v>
                </c:pt>
                <c:pt idx="291">
                  <c:v>0.50215907265576654</c:v>
                </c:pt>
                <c:pt idx="292">
                  <c:v>-2.5778694126789592</c:v>
                </c:pt>
                <c:pt idx="293">
                  <c:v>-0.9332524032439522</c:v>
                </c:pt>
                <c:pt idx="294">
                  <c:v>1.8862476104600887</c:v>
                </c:pt>
                <c:pt idx="295">
                  <c:v>-1.2630078885103413</c:v>
                </c:pt>
                <c:pt idx="296">
                  <c:v>-2.1633290179634495</c:v>
                </c:pt>
                <c:pt idx="297">
                  <c:v>-0.88623821432377803</c:v>
                </c:pt>
                <c:pt idx="298">
                  <c:v>0.26357864120217922</c:v>
                </c:pt>
                <c:pt idx="299">
                  <c:v>-0.67183882643430048</c:v>
                </c:pt>
                <c:pt idx="300">
                  <c:v>0.52986943733186886</c:v>
                </c:pt>
                <c:pt idx="301">
                  <c:v>0.71704406512717933</c:v>
                </c:pt>
                <c:pt idx="302">
                  <c:v>-0.73867862433114628</c:v>
                </c:pt>
                <c:pt idx="303">
                  <c:v>0.64926643465663236</c:v>
                </c:pt>
                <c:pt idx="304">
                  <c:v>1.2330679306477517</c:v>
                </c:pt>
                <c:pt idx="305">
                  <c:v>-0.7063273302513835</c:v>
                </c:pt>
                <c:pt idx="306">
                  <c:v>0.65656292922165127</c:v>
                </c:pt>
                <c:pt idx="307">
                  <c:v>0.66156278244632227</c:v>
                </c:pt>
                <c:pt idx="308">
                  <c:v>1.2902170847886736</c:v>
                </c:pt>
                <c:pt idx="309">
                  <c:v>0.17847715775485551</c:v>
                </c:pt>
                <c:pt idx="310">
                  <c:v>-0.9260148532655692</c:v>
                </c:pt>
                <c:pt idx="311">
                  <c:v>-0.37183355301786947</c:v>
                </c:pt>
                <c:pt idx="312">
                  <c:v>0.17347155729236721</c:v>
                </c:pt>
                <c:pt idx="313">
                  <c:v>-0.98320660775420787</c:v>
                </c:pt>
                <c:pt idx="314">
                  <c:v>-1.1809634178336741</c:v>
                </c:pt>
                <c:pt idx="315">
                  <c:v>-0.30575975130838728</c:v>
                </c:pt>
                <c:pt idx="316">
                  <c:v>-0.61469743790260178</c:v>
                </c:pt>
                <c:pt idx="317">
                  <c:v>-1.0679618157659083</c:v>
                </c:pt>
                <c:pt idx="318">
                  <c:v>0.13998207093675216</c:v>
                </c:pt>
                <c:pt idx="319">
                  <c:v>-0.18669091945325852</c:v>
                </c:pt>
                <c:pt idx="320">
                  <c:v>-0.37257474113545941</c:v>
                </c:pt>
                <c:pt idx="321">
                  <c:v>0.12815472474341574</c:v>
                </c:pt>
                <c:pt idx="322">
                  <c:v>1.7228246335555524</c:v>
                </c:pt>
                <c:pt idx="323">
                  <c:v>-2.6186711748819036E-3</c:v>
                </c:pt>
                <c:pt idx="324">
                  <c:v>0.98996614120920801</c:v>
                </c:pt>
                <c:pt idx="325">
                  <c:v>-2.5078710573659118</c:v>
                </c:pt>
                <c:pt idx="326">
                  <c:v>1.0996431167546179</c:v>
                </c:pt>
                <c:pt idx="327">
                  <c:v>2.0486323948247764</c:v>
                </c:pt>
                <c:pt idx="328">
                  <c:v>1.2828498703202356</c:v>
                </c:pt>
                <c:pt idx="329">
                  <c:v>1.0949282289189368</c:v>
                </c:pt>
                <c:pt idx="330">
                  <c:v>5.1230306643680501E-2</c:v>
                </c:pt>
                <c:pt idx="331">
                  <c:v>1.8248685595751031</c:v>
                </c:pt>
                <c:pt idx="332">
                  <c:v>-1.306442838599855</c:v>
                </c:pt>
                <c:pt idx="333">
                  <c:v>-1.344876356914356</c:v>
                </c:pt>
                <c:pt idx="334">
                  <c:v>1.2769791516580233</c:v>
                </c:pt>
                <c:pt idx="335">
                  <c:v>1.041107291761862</c:v>
                </c:pt>
                <c:pt idx="336">
                  <c:v>2.1095072055746162</c:v>
                </c:pt>
                <c:pt idx="337">
                  <c:v>-9.6699643514514211E-2</c:v>
                </c:pt>
                <c:pt idx="338">
                  <c:v>0.26541407830951885</c:v>
                </c:pt>
                <c:pt idx="339">
                  <c:v>2.3072561669395157</c:v>
                </c:pt>
                <c:pt idx="340">
                  <c:v>1.1532227716954029</c:v>
                </c:pt>
                <c:pt idx="341">
                  <c:v>1.6347684634283426</c:v>
                </c:pt>
                <c:pt idx="342">
                  <c:v>-0.66181242882420033</c:v>
                </c:pt>
                <c:pt idx="343">
                  <c:v>-0.10508830220456888</c:v>
                </c:pt>
                <c:pt idx="344">
                  <c:v>2.0367877343921257</c:v>
                </c:pt>
                <c:pt idx="345">
                  <c:v>2.2622978339614752</c:v>
                </c:pt>
                <c:pt idx="346">
                  <c:v>2.184394962468275</c:v>
                </c:pt>
                <c:pt idx="347">
                  <c:v>4.9052776147966104E-2</c:v>
                </c:pt>
                <c:pt idx="348">
                  <c:v>1.7268342555613345</c:v>
                </c:pt>
                <c:pt idx="349">
                  <c:v>1.8729286711113731</c:v>
                </c:pt>
                <c:pt idx="350">
                  <c:v>-3.5257165709516758E-2</c:v>
                </c:pt>
                <c:pt idx="351">
                  <c:v>1.6827276711450281</c:v>
                </c:pt>
                <c:pt idx="352">
                  <c:v>0.96642899831109985</c:v>
                </c:pt>
                <c:pt idx="353">
                  <c:v>-2.1574694889830743</c:v>
                </c:pt>
                <c:pt idx="354">
                  <c:v>0.74595311072816095</c:v>
                </c:pt>
                <c:pt idx="355">
                  <c:v>1.0393507860205264</c:v>
                </c:pt>
                <c:pt idx="356">
                  <c:v>-1.5595846329748702</c:v>
                </c:pt>
                <c:pt idx="357">
                  <c:v>-4.0983123105057029E-2</c:v>
                </c:pt>
                <c:pt idx="358">
                  <c:v>0.93444052498227137</c:v>
                </c:pt>
                <c:pt idx="359">
                  <c:v>3.1790639666806166</c:v>
                </c:pt>
                <c:pt idx="360">
                  <c:v>3.9160692397518329</c:v>
                </c:pt>
                <c:pt idx="361">
                  <c:v>-0.28367834354981247</c:v>
                </c:pt>
                <c:pt idx="362">
                  <c:v>2.3049044038012818</c:v>
                </c:pt>
                <c:pt idx="363">
                  <c:v>1.8445294917564408</c:v>
                </c:pt>
                <c:pt idx="364">
                  <c:v>2.0836865908040818</c:v>
                </c:pt>
                <c:pt idx="365">
                  <c:v>1.5696191676692055</c:v>
                </c:pt>
                <c:pt idx="366">
                  <c:v>1.8012412089474212</c:v>
                </c:pt>
                <c:pt idx="367">
                  <c:v>1.6879796404247358</c:v>
                </c:pt>
                <c:pt idx="368">
                  <c:v>-0.48997661957030636</c:v>
                </c:pt>
                <c:pt idx="369">
                  <c:v>2.2339798445479273</c:v>
                </c:pt>
                <c:pt idx="370">
                  <c:v>1.1885595240518529</c:v>
                </c:pt>
                <c:pt idx="371">
                  <c:v>2.7055444735964747</c:v>
                </c:pt>
                <c:pt idx="372">
                  <c:v>-0.71312106089373484</c:v>
                </c:pt>
                <c:pt idx="373">
                  <c:v>1.2677854969273661</c:v>
                </c:pt>
                <c:pt idx="374">
                  <c:v>-0.46487473976126226</c:v>
                </c:pt>
                <c:pt idx="375">
                  <c:v>1.7555967466053346</c:v>
                </c:pt>
                <c:pt idx="376">
                  <c:v>3.1584185610345923</c:v>
                </c:pt>
                <c:pt idx="377">
                  <c:v>-0.34300566170968061</c:v>
                </c:pt>
                <c:pt idx="378">
                  <c:v>0.62025278909726278</c:v>
                </c:pt>
                <c:pt idx="379">
                  <c:v>0.83636331512646578</c:v>
                </c:pt>
                <c:pt idx="380">
                  <c:v>-1.444038179873057</c:v>
                </c:pt>
                <c:pt idx="381">
                  <c:v>2.7678548882412644</c:v>
                </c:pt>
                <c:pt idx="382">
                  <c:v>3.0181721985037275</c:v>
                </c:pt>
                <c:pt idx="383">
                  <c:v>1.0152001687301113</c:v>
                </c:pt>
                <c:pt idx="384">
                  <c:v>2.8621574823944975</c:v>
                </c:pt>
                <c:pt idx="385">
                  <c:v>0.55794105175511266</c:v>
                </c:pt>
                <c:pt idx="386">
                  <c:v>2.1518850771760296</c:v>
                </c:pt>
                <c:pt idx="387">
                  <c:v>0.21375393692014311</c:v>
                </c:pt>
                <c:pt idx="388">
                  <c:v>0.76685517972736128</c:v>
                </c:pt>
                <c:pt idx="389">
                  <c:v>1.3843261234445701</c:v>
                </c:pt>
                <c:pt idx="390">
                  <c:v>1.1940412430809531</c:v>
                </c:pt>
                <c:pt idx="391">
                  <c:v>1.7854873385519878</c:v>
                </c:pt>
                <c:pt idx="392">
                  <c:v>-0.6412486718805781</c:v>
                </c:pt>
                <c:pt idx="393">
                  <c:v>0.39572935968593281</c:v>
                </c:pt>
                <c:pt idx="394">
                  <c:v>1.9247279505061687</c:v>
                </c:pt>
                <c:pt idx="395">
                  <c:v>3.8596531150972631</c:v>
                </c:pt>
                <c:pt idx="396">
                  <c:v>1.5032112069263697</c:v>
                </c:pt>
                <c:pt idx="397">
                  <c:v>1.8336000162915163</c:v>
                </c:pt>
                <c:pt idx="398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real3</c:v>
          </c:tx>
          <c:spPr>
            <a:ln w="12700"/>
          </c:spPr>
          <c:marker>
            <c:symbol val="none"/>
          </c:marker>
          <c:xVal>
            <c:numRef>
              <c:f>return!$AH$22:$AH$420</c:f>
              <c:numCache>
                <c:formatCode>General</c:formatCode>
                <c:ptCount val="399"/>
                <c:pt idx="0">
                  <c:v>1.811277500010533</c:v>
                </c:pt>
                <c:pt idx="1">
                  <c:v>-6.7224999895643123E-3</c:v>
                </c:pt>
                <c:pt idx="2">
                  <c:v>2.2882775000105937</c:v>
                </c:pt>
                <c:pt idx="3">
                  <c:v>-1.246722499988806</c:v>
                </c:pt>
                <c:pt idx="4">
                  <c:v>1.450277500008923</c:v>
                </c:pt>
                <c:pt idx="5">
                  <c:v>0.39627750000903461</c:v>
                </c:pt>
                <c:pt idx="6">
                  <c:v>-0.48672249998915618</c:v>
                </c:pt>
                <c:pt idx="7">
                  <c:v>-1.6757224999892628</c:v>
                </c:pt>
                <c:pt idx="8">
                  <c:v>-0.56672249998968027</c:v>
                </c:pt>
                <c:pt idx="9">
                  <c:v>0.50727750000945093</c:v>
                </c:pt>
                <c:pt idx="10">
                  <c:v>0.58227750000838796</c:v>
                </c:pt>
                <c:pt idx="11">
                  <c:v>0.69327750000880428</c:v>
                </c:pt>
                <c:pt idx="12">
                  <c:v>-0.16472249998855659</c:v>
                </c:pt>
                <c:pt idx="13">
                  <c:v>-0.60372249998863481</c:v>
                </c:pt>
                <c:pt idx="14">
                  <c:v>0.48827750001123604</c:v>
                </c:pt>
                <c:pt idx="15">
                  <c:v>0.39127750001100026</c:v>
                </c:pt>
                <c:pt idx="16">
                  <c:v>0.44527750000966648</c:v>
                </c:pt>
                <c:pt idx="17">
                  <c:v>0.81327750001136678</c:v>
                </c:pt>
                <c:pt idx="18">
                  <c:v>1.5277500008181732E-2</c:v>
                </c:pt>
                <c:pt idx="19">
                  <c:v>0.29727750001029563</c:v>
                </c:pt>
                <c:pt idx="20">
                  <c:v>0.47627750000955871</c:v>
                </c:pt>
                <c:pt idx="21">
                  <c:v>0.83527750000911283</c:v>
                </c:pt>
                <c:pt idx="22">
                  <c:v>1.0272775000110812</c:v>
                </c:pt>
                <c:pt idx="23">
                  <c:v>-1.5997224999892978</c:v>
                </c:pt>
                <c:pt idx="24">
                  <c:v>1.8612775000086401</c:v>
                </c:pt>
                <c:pt idx="25">
                  <c:v>3.3422775000104821</c:v>
                </c:pt>
                <c:pt idx="26">
                  <c:v>0.13027750000915717</c:v>
                </c:pt>
                <c:pt idx="27">
                  <c:v>0.4322775000105139</c:v>
                </c:pt>
                <c:pt idx="28">
                  <c:v>0.11127750001094228</c:v>
                </c:pt>
                <c:pt idx="29">
                  <c:v>-2.115722499990369</c:v>
                </c:pt>
                <c:pt idx="30">
                  <c:v>-0.85372249998982852</c:v>
                </c:pt>
                <c:pt idx="31">
                  <c:v>3.3772775000109334</c:v>
                </c:pt>
                <c:pt idx="32">
                  <c:v>2.4152775000096938</c:v>
                </c:pt>
                <c:pt idx="33">
                  <c:v>2.5812775000098043</c:v>
                </c:pt>
                <c:pt idx="34">
                  <c:v>1.3602775000087775</c:v>
                </c:pt>
                <c:pt idx="35">
                  <c:v>6.9822775000112358</c:v>
                </c:pt>
                <c:pt idx="36">
                  <c:v>2.4622775000082697</c:v>
                </c:pt>
                <c:pt idx="37">
                  <c:v>0.23027750000892411</c:v>
                </c:pt>
                <c:pt idx="38">
                  <c:v>-0.33772249998875736</c:v>
                </c:pt>
                <c:pt idx="39">
                  <c:v>-1.5097224999891523</c:v>
                </c:pt>
                <c:pt idx="40">
                  <c:v>0.39527750001155937</c:v>
                </c:pt>
                <c:pt idx="41">
                  <c:v>2.1782775000112053</c:v>
                </c:pt>
                <c:pt idx="42">
                  <c:v>1.4612775000095723</c:v>
                </c:pt>
                <c:pt idx="43">
                  <c:v>0.23527750001051118</c:v>
                </c:pt>
                <c:pt idx="44">
                  <c:v>3.2012775000112015</c:v>
                </c:pt>
                <c:pt idx="45">
                  <c:v>2.5962775000110128</c:v>
                </c:pt>
                <c:pt idx="46">
                  <c:v>2.3782775000107392</c:v>
                </c:pt>
                <c:pt idx="47">
                  <c:v>1.608277500011468</c:v>
                </c:pt>
                <c:pt idx="48">
                  <c:v>6.1662775000108638</c:v>
                </c:pt>
                <c:pt idx="49">
                  <c:v>0.25327750001125082</c:v>
                </c:pt>
                <c:pt idx="50">
                  <c:v>1.2562775000084514</c:v>
                </c:pt>
                <c:pt idx="51">
                  <c:v>2.6432775000095887</c:v>
                </c:pt>
                <c:pt idx="52">
                  <c:v>1.7312775000100089</c:v>
                </c:pt>
                <c:pt idx="53">
                  <c:v>1.1532775000091533</c:v>
                </c:pt>
                <c:pt idx="54">
                  <c:v>1.531277500010475</c:v>
                </c:pt>
                <c:pt idx="55">
                  <c:v>2.8862775000106922</c:v>
                </c:pt>
                <c:pt idx="56">
                  <c:v>3.0222775000083857</c:v>
                </c:pt>
                <c:pt idx="57">
                  <c:v>1.4252775000116458</c:v>
                </c:pt>
                <c:pt idx="58">
                  <c:v>0.46127750000835022</c:v>
                </c:pt>
                <c:pt idx="59">
                  <c:v>4.5277500010598715E-2</c:v>
                </c:pt>
                <c:pt idx="60">
                  <c:v>0.35827750000905212</c:v>
                </c:pt>
                <c:pt idx="61">
                  <c:v>1.1972775000081981</c:v>
                </c:pt>
                <c:pt idx="62">
                  <c:v>0.57727750001035361</c:v>
                </c:pt>
                <c:pt idx="63">
                  <c:v>1.5582775000098081</c:v>
                </c:pt>
                <c:pt idx="64">
                  <c:v>1.0672775000095669</c:v>
                </c:pt>
                <c:pt idx="65">
                  <c:v>2.3462775000098191</c:v>
                </c:pt>
                <c:pt idx="66">
                  <c:v>3.9832775000085974</c:v>
                </c:pt>
                <c:pt idx="67">
                  <c:v>-0.46372249999038218</c:v>
                </c:pt>
                <c:pt idx="68">
                  <c:v>1.4872775000114302</c:v>
                </c:pt>
                <c:pt idx="69">
                  <c:v>-1.6487224999899297</c:v>
                </c:pt>
                <c:pt idx="70">
                  <c:v>-1.7507224999917526</c:v>
                </c:pt>
                <c:pt idx="71">
                  <c:v>1.3322775000084164</c:v>
                </c:pt>
                <c:pt idx="72">
                  <c:v>2.8002775000111058</c:v>
                </c:pt>
                <c:pt idx="73">
                  <c:v>-0.60172249999013161</c:v>
                </c:pt>
                <c:pt idx="74">
                  <c:v>0.63327750001107574</c:v>
                </c:pt>
                <c:pt idx="75">
                  <c:v>0.37227750000923265</c:v>
                </c:pt>
                <c:pt idx="76">
                  <c:v>2.9632775000116851</c:v>
                </c:pt>
                <c:pt idx="77">
                  <c:v>2.8822775000101331</c:v>
                </c:pt>
                <c:pt idx="78">
                  <c:v>0.64527750000920037</c:v>
                </c:pt>
                <c:pt idx="79">
                  <c:v>1.6982775000116135</c:v>
                </c:pt>
                <c:pt idx="80">
                  <c:v>0.62027750000837045</c:v>
                </c:pt>
                <c:pt idx="81">
                  <c:v>1.0272775000110812</c:v>
                </c:pt>
                <c:pt idx="82">
                  <c:v>1.1412775000110287</c:v>
                </c:pt>
                <c:pt idx="83">
                  <c:v>0.69827750001039135</c:v>
                </c:pt>
                <c:pt idx="84">
                  <c:v>1.9922775000082993</c:v>
                </c:pt>
                <c:pt idx="85">
                  <c:v>1.4162775000094996</c:v>
                </c:pt>
                <c:pt idx="86">
                  <c:v>1.8732775000103175</c:v>
                </c:pt>
                <c:pt idx="87">
                  <c:v>1.682277500009377</c:v>
                </c:pt>
                <c:pt idx="88">
                  <c:v>1.6372775000093043</c:v>
                </c:pt>
                <c:pt idx="89">
                  <c:v>1.275277500010219</c:v>
                </c:pt>
                <c:pt idx="90">
                  <c:v>1.6652775000096653</c:v>
                </c:pt>
                <c:pt idx="91">
                  <c:v>1.7462775000112174</c:v>
                </c:pt>
                <c:pt idx="92">
                  <c:v>2.5832775000083075</c:v>
                </c:pt>
                <c:pt idx="93">
                  <c:v>3.0472775000092156</c:v>
                </c:pt>
                <c:pt idx="94">
                  <c:v>4.4912775000085503</c:v>
                </c:pt>
                <c:pt idx="95">
                  <c:v>3.4382775000096899</c:v>
                </c:pt>
                <c:pt idx="96">
                  <c:v>3.1672775000082254</c:v>
                </c:pt>
                <c:pt idx="97">
                  <c:v>1.0762775000081604</c:v>
                </c:pt>
                <c:pt idx="98">
                  <c:v>2.8262775000094109</c:v>
                </c:pt>
                <c:pt idx="99">
                  <c:v>3.5372775000084289</c:v>
                </c:pt>
                <c:pt idx="100">
                  <c:v>2.1832775000092397</c:v>
                </c:pt>
                <c:pt idx="101">
                  <c:v>1.630277500009214</c:v>
                </c:pt>
                <c:pt idx="102">
                  <c:v>3.646277500010342</c:v>
                </c:pt>
                <c:pt idx="103">
                  <c:v>3.5812775000110264</c:v>
                </c:pt>
                <c:pt idx="104">
                  <c:v>2.0052775000110046</c:v>
                </c:pt>
                <c:pt idx="105">
                  <c:v>3.9932775000082188</c:v>
                </c:pt>
                <c:pt idx="106">
                  <c:v>7.4262775000093484</c:v>
                </c:pt>
                <c:pt idx="107">
                  <c:v>5.0032775000090624</c:v>
                </c:pt>
                <c:pt idx="108">
                  <c:v>6.3562775000107763</c:v>
                </c:pt>
                <c:pt idx="109">
                  <c:v>2.9102775000104941</c:v>
                </c:pt>
                <c:pt idx="110">
                  <c:v>3.3852775000084989</c:v>
                </c:pt>
                <c:pt idx="111">
                  <c:v>3.3312775000098327</c:v>
                </c:pt>
                <c:pt idx="112">
                  <c:v>4.153277500009267</c:v>
                </c:pt>
                <c:pt idx="113">
                  <c:v>4.5972775000109323</c:v>
                </c:pt>
                <c:pt idx="114">
                  <c:v>3.0362775000085662</c:v>
                </c:pt>
                <c:pt idx="115">
                  <c:v>3.6352775000096926</c:v>
                </c:pt>
                <c:pt idx="116">
                  <c:v>3.6152775000104498</c:v>
                </c:pt>
                <c:pt idx="117">
                  <c:v>8.5592775000087329</c:v>
                </c:pt>
                <c:pt idx="118">
                  <c:v>5.074277500010993</c:v>
                </c:pt>
                <c:pt idx="119">
                  <c:v>2.9372775000098272</c:v>
                </c:pt>
                <c:pt idx="120">
                  <c:v>4.356277500008332</c:v>
                </c:pt>
                <c:pt idx="121">
                  <c:v>2.0232775000081915</c:v>
                </c:pt>
                <c:pt idx="122">
                  <c:v>4.101277500009104</c:v>
                </c:pt>
                <c:pt idx="123">
                  <c:v>5.5182775000091056</c:v>
                </c:pt>
                <c:pt idx="124">
                  <c:v>3.8342775000081986</c:v>
                </c:pt>
                <c:pt idx="125">
                  <c:v>-0.34372249999137239</c:v>
                </c:pt>
                <c:pt idx="126">
                  <c:v>2.1612775000114937</c:v>
                </c:pt>
                <c:pt idx="127">
                  <c:v>6.4332775000082165</c:v>
                </c:pt>
                <c:pt idx="128">
                  <c:v>4.7232775000090044</c:v>
                </c:pt>
                <c:pt idx="129">
                  <c:v>2.8402775000095914</c:v>
                </c:pt>
                <c:pt idx="130">
                  <c:v>2.5102775000114264</c:v>
                </c:pt>
                <c:pt idx="131">
                  <c:v>2.2012775000099793</c:v>
                </c:pt>
                <c:pt idx="132">
                  <c:v>3.5632775000102868</c:v>
                </c:pt>
                <c:pt idx="133">
                  <c:v>3.0182775000113793</c:v>
                </c:pt>
                <c:pt idx="134">
                  <c:v>2.7612775000100953</c:v>
                </c:pt>
                <c:pt idx="135">
                  <c:v>2.55127750001094</c:v>
                </c:pt>
                <c:pt idx="136">
                  <c:v>2.3972775000089541</c:v>
                </c:pt>
                <c:pt idx="137">
                  <c:v>5.5692775000082406</c:v>
                </c:pt>
                <c:pt idx="138">
                  <c:v>3.9722775000115007</c:v>
                </c:pt>
                <c:pt idx="139">
                  <c:v>2.5962775000110128</c:v>
                </c:pt>
                <c:pt idx="140">
                  <c:v>2.7812775000093382</c:v>
                </c:pt>
                <c:pt idx="141">
                  <c:v>2.9182775000116123</c:v>
                </c:pt>
                <c:pt idx="142">
                  <c:v>3.0762775000106046</c:v>
                </c:pt>
                <c:pt idx="143">
                  <c:v>3.1002775000104066</c:v>
                </c:pt>
                <c:pt idx="144">
                  <c:v>3.186277500009993</c:v>
                </c:pt>
                <c:pt idx="145">
                  <c:v>3.081277500008639</c:v>
                </c:pt>
                <c:pt idx="146">
                  <c:v>2.417277500008197</c:v>
                </c:pt>
                <c:pt idx="147">
                  <c:v>5.3622775000086165</c:v>
                </c:pt>
                <c:pt idx="148">
                  <c:v>5.2692775000089398</c:v>
                </c:pt>
                <c:pt idx="149">
                  <c:v>3.4412775000092211</c:v>
                </c:pt>
                <c:pt idx="150">
                  <c:v>2.4262775000103431</c:v>
                </c:pt>
                <c:pt idx="151">
                  <c:v>2.3952775000104509</c:v>
                </c:pt>
                <c:pt idx="152">
                  <c:v>1.8652775000091992</c:v>
                </c:pt>
                <c:pt idx="153">
                  <c:v>3.6512775000083764</c:v>
                </c:pt>
                <c:pt idx="154">
                  <c:v>5.2662775000094086</c:v>
                </c:pt>
                <c:pt idx="155">
                  <c:v>2.7722775000107447</c:v>
                </c:pt>
                <c:pt idx="156">
                  <c:v>1.4082775000083814</c:v>
                </c:pt>
                <c:pt idx="157">
                  <c:v>2.4912775000096588</c:v>
                </c:pt>
                <c:pt idx="158">
                  <c:v>1.2562775000084514</c:v>
                </c:pt>
                <c:pt idx="159">
                  <c:v>1.5182775000113224</c:v>
                </c:pt>
                <c:pt idx="160">
                  <c:v>1.5162775000092665</c:v>
                </c:pt>
                <c:pt idx="161">
                  <c:v>3.2072775000102638</c:v>
                </c:pt>
                <c:pt idx="162">
                  <c:v>1.4682775000096626</c:v>
                </c:pt>
                <c:pt idx="163">
                  <c:v>2.0862775000090039</c:v>
                </c:pt>
                <c:pt idx="164">
                  <c:v>5.2132775000082177</c:v>
                </c:pt>
                <c:pt idx="165">
                  <c:v>3.5602775000107556</c:v>
                </c:pt>
                <c:pt idx="166">
                  <c:v>2.4912775000096588</c:v>
                </c:pt>
                <c:pt idx="167">
                  <c:v>1.0762775000081604</c:v>
                </c:pt>
                <c:pt idx="168">
                  <c:v>1.4312775000107081</c:v>
                </c:pt>
                <c:pt idx="169">
                  <c:v>-6.1722499989258495E-2</c:v>
                </c:pt>
                <c:pt idx="170">
                  <c:v>9.5277500008705829E-2</c:v>
                </c:pt>
                <c:pt idx="171">
                  <c:v>0.99027750000857395</c:v>
                </c:pt>
                <c:pt idx="172">
                  <c:v>1.2102775000109034</c:v>
                </c:pt>
                <c:pt idx="173">
                  <c:v>2.6432775000095887</c:v>
                </c:pt>
                <c:pt idx="174">
                  <c:v>1.5062775000096451</c:v>
                </c:pt>
                <c:pt idx="175">
                  <c:v>1.0382775000081779</c:v>
                </c:pt>
                <c:pt idx="176">
                  <c:v>0.95627750000915057</c:v>
                </c:pt>
                <c:pt idx="177">
                  <c:v>-1.8857224999884181</c:v>
                </c:pt>
                <c:pt idx="178">
                  <c:v>-0.89372249998831421</c:v>
                </c:pt>
                <c:pt idx="179">
                  <c:v>-0.90172249998943244</c:v>
                </c:pt>
                <c:pt idx="180">
                  <c:v>-2.6187224999887349</c:v>
                </c:pt>
                <c:pt idx="181">
                  <c:v>-1.9797224999891228</c:v>
                </c:pt>
                <c:pt idx="182">
                  <c:v>-3.8497224999893831</c:v>
                </c:pt>
                <c:pt idx="183">
                  <c:v>-2.8807224999916059</c:v>
                </c:pt>
                <c:pt idx="184">
                  <c:v>-14.49172249999009</c:v>
                </c:pt>
                <c:pt idx="185">
                  <c:v>-3.747722499991113</c:v>
                </c:pt>
                <c:pt idx="186">
                  <c:v>-6.4007224999897971</c:v>
                </c:pt>
                <c:pt idx="187">
                  <c:v>-7.7067224999893824</c:v>
                </c:pt>
                <c:pt idx="188">
                  <c:v>-8.0467224999907216</c:v>
                </c:pt>
                <c:pt idx="189">
                  <c:v>-10.141722499991346</c:v>
                </c:pt>
                <c:pt idx="190">
                  <c:v>-6.9607224999899131</c:v>
                </c:pt>
                <c:pt idx="191">
                  <c:v>-9.9317224999886378</c:v>
                </c:pt>
                <c:pt idx="192">
                  <c:v>-4.9977224999899761</c:v>
                </c:pt>
                <c:pt idx="193">
                  <c:v>-4.4707224999918083</c:v>
                </c:pt>
                <c:pt idx="194">
                  <c:v>-5.6487224999912655</c:v>
                </c:pt>
                <c:pt idx="195">
                  <c:v>-6.2307224999891275</c:v>
                </c:pt>
                <c:pt idx="196">
                  <c:v>-5.3647224999906484</c:v>
                </c:pt>
                <c:pt idx="197">
                  <c:v>-4.5277224999900056</c:v>
                </c:pt>
                <c:pt idx="198">
                  <c:v>-7.2047224999884918</c:v>
                </c:pt>
                <c:pt idx="199">
                  <c:v>-5.3347224999917842</c:v>
                </c:pt>
                <c:pt idx="200">
                  <c:v>-8.7557224999912364</c:v>
                </c:pt>
                <c:pt idx="201">
                  <c:v>-6.193722499990173</c:v>
                </c:pt>
                <c:pt idx="202">
                  <c:v>-4.7747224999916682</c:v>
                </c:pt>
                <c:pt idx="203">
                  <c:v>-4.9637224999905527</c:v>
                </c:pt>
                <c:pt idx="204">
                  <c:v>-5.6377224999906161</c:v>
                </c:pt>
                <c:pt idx="205">
                  <c:v>-4.0147224999884656</c:v>
                </c:pt>
                <c:pt idx="206">
                  <c:v>-6.1157224999917048</c:v>
                </c:pt>
                <c:pt idx="207">
                  <c:v>2.8472775000096817</c:v>
                </c:pt>
                <c:pt idx="208">
                  <c:v>-4.1287224999884131</c:v>
                </c:pt>
                <c:pt idx="209">
                  <c:v>-4.8637224999907858</c:v>
                </c:pt>
                <c:pt idx="210">
                  <c:v>-3.9627224999918553</c:v>
                </c:pt>
                <c:pt idx="211">
                  <c:v>-4.2857224999899302</c:v>
                </c:pt>
                <c:pt idx="212">
                  <c:v>-3.5007224999894504</c:v>
                </c:pt>
                <c:pt idx="213">
                  <c:v>-4.2707224999887217</c:v>
                </c:pt>
                <c:pt idx="214">
                  <c:v>-4.9427224999902819</c:v>
                </c:pt>
                <c:pt idx="215">
                  <c:v>-1.8007224999898597</c:v>
                </c:pt>
                <c:pt idx="216">
                  <c:v>-4.9237224999885143</c:v>
                </c:pt>
                <c:pt idx="217">
                  <c:v>-3.7907224999891298</c:v>
                </c:pt>
                <c:pt idx="218">
                  <c:v>-5.0197224999912748</c:v>
                </c:pt>
                <c:pt idx="219">
                  <c:v>-4.4277224999902387</c:v>
                </c:pt>
                <c:pt idx="220">
                  <c:v>-6.0857224999892878</c:v>
                </c:pt>
                <c:pt idx="221">
                  <c:v>-4.969722499989615</c:v>
                </c:pt>
                <c:pt idx="222">
                  <c:v>-3.6027224999912733</c:v>
                </c:pt>
                <c:pt idx="223">
                  <c:v>-3.3657224999892321</c:v>
                </c:pt>
                <c:pt idx="224">
                  <c:v>-3.5737224999898842</c:v>
                </c:pt>
                <c:pt idx="225">
                  <c:v>-2.448722499991618</c:v>
                </c:pt>
                <c:pt idx="226">
                  <c:v>-3.8377224999912585</c:v>
                </c:pt>
                <c:pt idx="227">
                  <c:v>-2.5727224999911869</c:v>
                </c:pt>
                <c:pt idx="228">
                  <c:v>-2.7007224999913149</c:v>
                </c:pt>
                <c:pt idx="229">
                  <c:v>-4.1747224999895138</c:v>
                </c:pt>
                <c:pt idx="230">
                  <c:v>-3.437722499988638</c:v>
                </c:pt>
                <c:pt idx="231">
                  <c:v>-2.244722499991525</c:v>
                </c:pt>
                <c:pt idx="232">
                  <c:v>-4.0677224999896566</c:v>
                </c:pt>
                <c:pt idx="233">
                  <c:v>-3.3607224999911978</c:v>
                </c:pt>
                <c:pt idx="234">
                  <c:v>-1.9907224999897721</c:v>
                </c:pt>
                <c:pt idx="235">
                  <c:v>-3.7047224999895434</c:v>
                </c:pt>
                <c:pt idx="236">
                  <c:v>-3.5037224999889816</c:v>
                </c:pt>
                <c:pt idx="237">
                  <c:v>-3.7527224999891473</c:v>
                </c:pt>
                <c:pt idx="238">
                  <c:v>-2.7287224999916759</c:v>
                </c:pt>
                <c:pt idx="239">
                  <c:v>-1.6387224999903083</c:v>
                </c:pt>
                <c:pt idx="240">
                  <c:v>-1.7557224999897869</c:v>
                </c:pt>
                <c:pt idx="241">
                  <c:v>-2.3207224999914899</c:v>
                </c:pt>
                <c:pt idx="242">
                  <c:v>-3.0207224999898585</c:v>
                </c:pt>
                <c:pt idx="243">
                  <c:v>-4.2097224999899652</c:v>
                </c:pt>
                <c:pt idx="244">
                  <c:v>-1.5957224999887387</c:v>
                </c:pt>
                <c:pt idx="245">
                  <c:v>-1.4957224999889718</c:v>
                </c:pt>
                <c:pt idx="246">
                  <c:v>-1.708722499991211</c:v>
                </c:pt>
                <c:pt idx="247">
                  <c:v>-2.5137224999909336</c:v>
                </c:pt>
                <c:pt idx="248">
                  <c:v>-2.9677224999886676</c:v>
                </c:pt>
                <c:pt idx="249">
                  <c:v>-1.1177224999912028</c:v>
                </c:pt>
                <c:pt idx="250">
                  <c:v>-2.575722499990718</c:v>
                </c:pt>
                <c:pt idx="251">
                  <c:v>-0.75172249999155838</c:v>
                </c:pt>
                <c:pt idx="252">
                  <c:v>-2.7107224999909363</c:v>
                </c:pt>
                <c:pt idx="253">
                  <c:v>-0.34772249998837879</c:v>
                </c:pt>
                <c:pt idx="254">
                  <c:v>-0.77672249998883558</c:v>
                </c:pt>
                <c:pt idx="255">
                  <c:v>-1.8137224999890122</c:v>
                </c:pt>
                <c:pt idx="256">
                  <c:v>-0.13972249999127939</c:v>
                </c:pt>
                <c:pt idx="257">
                  <c:v>-2.4687224999908608</c:v>
                </c:pt>
                <c:pt idx="258">
                  <c:v>-1.6257224999911557</c:v>
                </c:pt>
                <c:pt idx="259">
                  <c:v>-4.533722499989068</c:v>
                </c:pt>
                <c:pt idx="260">
                  <c:v>-3.6207224999884602</c:v>
                </c:pt>
                <c:pt idx="261">
                  <c:v>-2.1077224999892508</c:v>
                </c:pt>
                <c:pt idx="262">
                  <c:v>-4.0757224999907748</c:v>
                </c:pt>
                <c:pt idx="263">
                  <c:v>-3.2497224999907814</c:v>
                </c:pt>
                <c:pt idx="264">
                  <c:v>-2.5827224999908083</c:v>
                </c:pt>
                <c:pt idx="265">
                  <c:v>-3.367722499991288</c:v>
                </c:pt>
                <c:pt idx="266">
                  <c:v>-2.2697224999888022</c:v>
                </c:pt>
                <c:pt idx="267">
                  <c:v>-2.2747224999903892</c:v>
                </c:pt>
                <c:pt idx="268">
                  <c:v>-1.2367224999891846</c:v>
                </c:pt>
                <c:pt idx="269">
                  <c:v>-1.0027224999902273</c:v>
                </c:pt>
                <c:pt idx="270">
                  <c:v>-0.6187224999898433</c:v>
                </c:pt>
                <c:pt idx="271">
                  <c:v>-2.8337224999894772</c:v>
                </c:pt>
                <c:pt idx="272">
                  <c:v>-2.9027224999893519</c:v>
                </c:pt>
                <c:pt idx="273">
                  <c:v>-2.4827224999910413</c:v>
                </c:pt>
                <c:pt idx="274">
                  <c:v>-0.70172249998989855</c:v>
                </c:pt>
                <c:pt idx="275">
                  <c:v>-0.75372249999006158</c:v>
                </c:pt>
                <c:pt idx="276">
                  <c:v>0.64527750000920037</c:v>
                </c:pt>
                <c:pt idx="277">
                  <c:v>-1.2387224999912405</c:v>
                </c:pt>
                <c:pt idx="278">
                  <c:v>-2.3287224999890554</c:v>
                </c:pt>
                <c:pt idx="279">
                  <c:v>1.4622775000106003</c:v>
                </c:pt>
                <c:pt idx="280">
                  <c:v>-0.81372249999134283</c:v>
                </c:pt>
                <c:pt idx="281">
                  <c:v>-2.5447224999908258</c:v>
                </c:pt>
                <c:pt idx="282">
                  <c:v>-2.3287224999890554</c:v>
                </c:pt>
                <c:pt idx="283">
                  <c:v>-2.2247224999887294</c:v>
                </c:pt>
                <c:pt idx="284">
                  <c:v>5.5277500010220137E-2</c:v>
                </c:pt>
                <c:pt idx="285">
                  <c:v>-1.9547224999918456</c:v>
                </c:pt>
                <c:pt idx="286">
                  <c:v>-1.9627224999894111</c:v>
                </c:pt>
                <c:pt idx="287">
                  <c:v>-3.1457224999904554</c:v>
                </c:pt>
                <c:pt idx="288">
                  <c:v>-2.6007224999915479</c:v>
                </c:pt>
                <c:pt idx="289">
                  <c:v>-0.61972249999087126</c:v>
                </c:pt>
                <c:pt idx="290">
                  <c:v>2.3222775000100171</c:v>
                </c:pt>
                <c:pt idx="291">
                  <c:v>0.50027750000936066</c:v>
                </c:pt>
                <c:pt idx="292">
                  <c:v>-2.0437224999909631</c:v>
                </c:pt>
                <c:pt idx="293">
                  <c:v>-4.1427224999885937</c:v>
                </c:pt>
                <c:pt idx="294">
                  <c:v>-2.2707224999898301</c:v>
                </c:pt>
                <c:pt idx="295">
                  <c:v>-1.3177224999907367</c:v>
                </c:pt>
                <c:pt idx="296">
                  <c:v>-2.114722499989341</c:v>
                </c:pt>
                <c:pt idx="297">
                  <c:v>-1.9807224999901507</c:v>
                </c:pt>
                <c:pt idx="298">
                  <c:v>0.32527750001065669</c:v>
                </c:pt>
                <c:pt idx="299">
                  <c:v>-1.958722499988852</c:v>
                </c:pt>
                <c:pt idx="300">
                  <c:v>2.1352775000096358</c:v>
                </c:pt>
                <c:pt idx="301">
                  <c:v>1.4662775000111594</c:v>
                </c:pt>
                <c:pt idx="302">
                  <c:v>0.81627750001089794</c:v>
                </c:pt>
                <c:pt idx="303">
                  <c:v>-0.51272249999101405</c:v>
                </c:pt>
                <c:pt idx="304">
                  <c:v>-0.55672249999005885</c:v>
                </c:pt>
                <c:pt idx="305">
                  <c:v>-0.6417224999886173</c:v>
                </c:pt>
                <c:pt idx="306">
                  <c:v>-1.4887224999888815</c:v>
                </c:pt>
                <c:pt idx="307">
                  <c:v>-0.87172249999056817</c:v>
                </c:pt>
                <c:pt idx="308">
                  <c:v>-2.1877224999897749</c:v>
                </c:pt>
                <c:pt idx="309">
                  <c:v>-0.79772249998910638</c:v>
                </c:pt>
                <c:pt idx="310">
                  <c:v>-1.5747224999884679</c:v>
                </c:pt>
                <c:pt idx="311">
                  <c:v>-1.8957224999915923</c:v>
                </c:pt>
                <c:pt idx="312">
                  <c:v>-1.3537224999886632</c:v>
                </c:pt>
                <c:pt idx="313">
                  <c:v>-2.2707224999898301</c:v>
                </c:pt>
                <c:pt idx="314">
                  <c:v>2.6277500008831112E-2</c:v>
                </c:pt>
                <c:pt idx="315">
                  <c:v>-8.3722499990557253E-2</c:v>
                </c:pt>
                <c:pt idx="316">
                  <c:v>-2.0377224999883481</c:v>
                </c:pt>
                <c:pt idx="317">
                  <c:v>0.74727750001102322</c:v>
                </c:pt>
                <c:pt idx="318">
                  <c:v>-0.25772249999178598</c:v>
                </c:pt>
                <c:pt idx="319">
                  <c:v>3.390277500010086</c:v>
                </c:pt>
                <c:pt idx="320">
                  <c:v>1.6712775000087277</c:v>
                </c:pt>
                <c:pt idx="321">
                  <c:v>-2.2487224999885314</c:v>
                </c:pt>
                <c:pt idx="322">
                  <c:v>-0.90372249999148835</c:v>
                </c:pt>
                <c:pt idx="323">
                  <c:v>-1.6207224999895686</c:v>
                </c:pt>
                <c:pt idx="324">
                  <c:v>0.93827750000841093</c:v>
                </c:pt>
                <c:pt idx="325">
                  <c:v>1.0672775000095669</c:v>
                </c:pt>
                <c:pt idx="326">
                  <c:v>-8.9722499989619564E-2</c:v>
                </c:pt>
                <c:pt idx="327">
                  <c:v>-2.1722499990772803E-2</c:v>
                </c:pt>
                <c:pt idx="328">
                  <c:v>1.0062775000108104</c:v>
                </c:pt>
                <c:pt idx="329">
                  <c:v>1.6972775000105855</c:v>
                </c:pt>
                <c:pt idx="330">
                  <c:v>0.50627750000842298</c:v>
                </c:pt>
                <c:pt idx="331">
                  <c:v>-0.95672249998912662</c:v>
                </c:pt>
                <c:pt idx="332">
                  <c:v>-0.89172249998981101</c:v>
                </c:pt>
                <c:pt idx="333">
                  <c:v>-0.58472249999041992</c:v>
                </c:pt>
                <c:pt idx="334">
                  <c:v>-1.3067224999900873</c:v>
                </c:pt>
                <c:pt idx="335">
                  <c:v>-0.30872249999092105</c:v>
                </c:pt>
                <c:pt idx="336">
                  <c:v>-3.0477224999891916</c:v>
                </c:pt>
                <c:pt idx="337">
                  <c:v>6.7277500008344759E-2</c:v>
                </c:pt>
                <c:pt idx="338">
                  <c:v>-0.13872249999025144</c:v>
                </c:pt>
                <c:pt idx="339">
                  <c:v>0.40227750001164964</c:v>
                </c:pt>
                <c:pt idx="340">
                  <c:v>0.91727750000814012</c:v>
                </c:pt>
                <c:pt idx="341">
                  <c:v>1.2052775000093163</c:v>
                </c:pt>
                <c:pt idx="342">
                  <c:v>0.85827750001143954</c:v>
                </c:pt>
                <c:pt idx="343">
                  <c:v>1.1352775000084137</c:v>
                </c:pt>
                <c:pt idx="344">
                  <c:v>-6.7224999895643123E-3</c:v>
                </c:pt>
                <c:pt idx="345">
                  <c:v>1.2902775000114275</c:v>
                </c:pt>
                <c:pt idx="346">
                  <c:v>0.35627750001054892</c:v>
                </c:pt>
                <c:pt idx="347">
                  <c:v>2.3662775000090619</c:v>
                </c:pt>
                <c:pt idx="348">
                  <c:v>1.0152775000094039</c:v>
                </c:pt>
                <c:pt idx="349">
                  <c:v>-1.0637224999889838</c:v>
                </c:pt>
                <c:pt idx="350">
                  <c:v>0.62827750000948868</c:v>
                </c:pt>
                <c:pt idx="351">
                  <c:v>0.77227750000830042</c:v>
                </c:pt>
                <c:pt idx="352">
                  <c:v>0.24127750000957349</c:v>
                </c:pt>
                <c:pt idx="353">
                  <c:v>9.5277500008705829E-2</c:v>
                </c:pt>
                <c:pt idx="354">
                  <c:v>-0.13272249999118912</c:v>
                </c:pt>
                <c:pt idx="355">
                  <c:v>0.81627750001089794</c:v>
                </c:pt>
                <c:pt idx="356">
                  <c:v>0.7032775000084257</c:v>
                </c:pt>
                <c:pt idx="357">
                  <c:v>-0.227722499989369</c:v>
                </c:pt>
                <c:pt idx="358">
                  <c:v>-0.30872249999092105</c:v>
                </c:pt>
                <c:pt idx="359">
                  <c:v>0.93827750000841093</c:v>
                </c:pt>
                <c:pt idx="360">
                  <c:v>0.39127750001100026</c:v>
                </c:pt>
                <c:pt idx="361">
                  <c:v>0.34027750000831247</c:v>
                </c:pt>
                <c:pt idx="362">
                  <c:v>0.33127750000971901</c:v>
                </c:pt>
                <c:pt idx="363">
                  <c:v>0.36827750000867354</c:v>
                </c:pt>
                <c:pt idx="364">
                  <c:v>-0.62172249998937446</c:v>
                </c:pt>
                <c:pt idx="365">
                  <c:v>1.1572775000097124</c:v>
                </c:pt>
                <c:pt idx="366">
                  <c:v>0.49627750000880155</c:v>
                </c:pt>
                <c:pt idx="367">
                  <c:v>-1.0027224999902273</c:v>
                </c:pt>
                <c:pt idx="368">
                  <c:v>0.54027750001139907</c:v>
                </c:pt>
                <c:pt idx="369">
                  <c:v>0.51827750001010031</c:v>
                </c:pt>
                <c:pt idx="370">
                  <c:v>0.6822775000081549</c:v>
                </c:pt>
                <c:pt idx="371">
                  <c:v>-0.4297224999909588</c:v>
                </c:pt>
                <c:pt idx="372">
                  <c:v>0.66327750000994001</c:v>
                </c:pt>
                <c:pt idx="373">
                  <c:v>0.33627750001130607</c:v>
                </c:pt>
                <c:pt idx="374">
                  <c:v>-0.25172249998917096</c:v>
                </c:pt>
                <c:pt idx="375">
                  <c:v>0.97827750001044933</c:v>
                </c:pt>
                <c:pt idx="376">
                  <c:v>2.3672775000100899</c:v>
                </c:pt>
                <c:pt idx="377">
                  <c:v>1.9762775000096156</c:v>
                </c:pt>
                <c:pt idx="378">
                  <c:v>1.8672775000112551</c:v>
                </c:pt>
                <c:pt idx="379">
                  <c:v>0.75227750000905758</c:v>
                </c:pt>
                <c:pt idx="380">
                  <c:v>1.0672775000095669</c:v>
                </c:pt>
                <c:pt idx="381">
                  <c:v>0.42027750000883657</c:v>
                </c:pt>
                <c:pt idx="382">
                  <c:v>0.44127750000910737</c:v>
                </c:pt>
                <c:pt idx="383">
                  <c:v>1.5212775000108536</c:v>
                </c:pt>
                <c:pt idx="384">
                  <c:v>0.15227750001045592</c:v>
                </c:pt>
                <c:pt idx="385">
                  <c:v>-9.4722499991206632E-2</c:v>
                </c:pt>
                <c:pt idx="386">
                  <c:v>2.4502775000101451</c:v>
                </c:pt>
                <c:pt idx="387">
                  <c:v>2.3052775000103054</c:v>
                </c:pt>
                <c:pt idx="388">
                  <c:v>2.650277500009679</c:v>
                </c:pt>
                <c:pt idx="389">
                  <c:v>5.8277500009751293E-2</c:v>
                </c:pt>
                <c:pt idx="390">
                  <c:v>1.6277500009209689E-2</c:v>
                </c:pt>
                <c:pt idx="391">
                  <c:v>1.1782775000099832</c:v>
                </c:pt>
                <c:pt idx="392">
                  <c:v>-1.9007224999896266</c:v>
                </c:pt>
                <c:pt idx="393">
                  <c:v>1.0562775000089175</c:v>
                </c:pt>
                <c:pt idx="394">
                  <c:v>0.36627750001017034</c:v>
                </c:pt>
                <c:pt idx="395">
                  <c:v>0.79627750001165509</c:v>
                </c:pt>
                <c:pt idx="396">
                  <c:v>1.4612775000095723</c:v>
                </c:pt>
                <c:pt idx="397">
                  <c:v>0.89327750000833817</c:v>
                </c:pt>
                <c:pt idx="398">
                  <c:v>-0.15672249999099108</c:v>
                </c:pt>
              </c:numCache>
            </c:numRef>
          </c:xVal>
          <c:yVal>
            <c:numRef>
              <c:f>return!$AI$22:$AI$420</c:f>
              <c:numCache>
                <c:formatCode>General</c:formatCode>
                <c:ptCount val="399"/>
                <c:pt idx="0">
                  <c:v>-6.7224999895643123E-3</c:v>
                </c:pt>
                <c:pt idx="1">
                  <c:v>2.2882775000105937</c:v>
                </c:pt>
                <c:pt idx="2">
                  <c:v>-1.246722499988806</c:v>
                </c:pt>
                <c:pt idx="3">
                  <c:v>1.450277500008923</c:v>
                </c:pt>
                <c:pt idx="4">
                  <c:v>0.39627750000903461</c:v>
                </c:pt>
                <c:pt idx="5">
                  <c:v>-0.48672249998915618</c:v>
                </c:pt>
                <c:pt idx="6">
                  <c:v>-1.6757224999892628</c:v>
                </c:pt>
                <c:pt idx="7">
                  <c:v>-0.56672249998968027</c:v>
                </c:pt>
                <c:pt idx="8">
                  <c:v>0.50727750000945093</c:v>
                </c:pt>
                <c:pt idx="9">
                  <c:v>0.58227750000838796</c:v>
                </c:pt>
                <c:pt idx="10">
                  <c:v>0.69327750000880428</c:v>
                </c:pt>
                <c:pt idx="11">
                  <c:v>-0.16472249998855659</c:v>
                </c:pt>
                <c:pt idx="12">
                  <c:v>-0.60372249998863481</c:v>
                </c:pt>
                <c:pt idx="13">
                  <c:v>0.48827750001123604</c:v>
                </c:pt>
                <c:pt idx="14">
                  <c:v>0.39127750001100026</c:v>
                </c:pt>
                <c:pt idx="15">
                  <c:v>0.44527750000966648</c:v>
                </c:pt>
                <c:pt idx="16">
                  <c:v>0.81327750001136678</c:v>
                </c:pt>
                <c:pt idx="17">
                  <c:v>1.5277500008181732E-2</c:v>
                </c:pt>
                <c:pt idx="18">
                  <c:v>0.29727750001029563</c:v>
                </c:pt>
                <c:pt idx="19">
                  <c:v>0.47627750000955871</c:v>
                </c:pt>
                <c:pt idx="20">
                  <c:v>0.83527750000911283</c:v>
                </c:pt>
                <c:pt idx="21">
                  <c:v>1.0272775000110812</c:v>
                </c:pt>
                <c:pt idx="22">
                  <c:v>-1.5997224999892978</c:v>
                </c:pt>
                <c:pt idx="23">
                  <c:v>1.8612775000086401</c:v>
                </c:pt>
                <c:pt idx="24">
                  <c:v>3.3422775000104821</c:v>
                </c:pt>
                <c:pt idx="25">
                  <c:v>0.13027750000915717</c:v>
                </c:pt>
                <c:pt idx="26">
                  <c:v>0.4322775000105139</c:v>
                </c:pt>
                <c:pt idx="27">
                  <c:v>0.11127750001094228</c:v>
                </c:pt>
                <c:pt idx="28">
                  <c:v>-2.115722499990369</c:v>
                </c:pt>
                <c:pt idx="29">
                  <c:v>-0.85372249998982852</c:v>
                </c:pt>
                <c:pt idx="30">
                  <c:v>3.3772775000109334</c:v>
                </c:pt>
                <c:pt idx="31">
                  <c:v>2.4152775000096938</c:v>
                </c:pt>
                <c:pt idx="32">
                  <c:v>2.5812775000098043</c:v>
                </c:pt>
                <c:pt idx="33">
                  <c:v>1.3602775000087775</c:v>
                </c:pt>
                <c:pt idx="34">
                  <c:v>6.9822775000112358</c:v>
                </c:pt>
                <c:pt idx="35">
                  <c:v>2.4622775000082697</c:v>
                </c:pt>
                <c:pt idx="36">
                  <c:v>0.23027750000892411</c:v>
                </c:pt>
                <c:pt idx="37">
                  <c:v>-0.33772249998875736</c:v>
                </c:pt>
                <c:pt idx="38">
                  <c:v>-1.5097224999891523</c:v>
                </c:pt>
                <c:pt idx="39">
                  <c:v>0.39527750001155937</c:v>
                </c:pt>
                <c:pt idx="40">
                  <c:v>2.1782775000112053</c:v>
                </c:pt>
                <c:pt idx="41">
                  <c:v>1.4612775000095723</c:v>
                </c:pt>
                <c:pt idx="42">
                  <c:v>0.23527750001051118</c:v>
                </c:pt>
                <c:pt idx="43">
                  <c:v>3.2012775000112015</c:v>
                </c:pt>
                <c:pt idx="44">
                  <c:v>2.5962775000110128</c:v>
                </c:pt>
                <c:pt idx="45">
                  <c:v>2.3782775000107392</c:v>
                </c:pt>
                <c:pt idx="46">
                  <c:v>1.608277500011468</c:v>
                </c:pt>
                <c:pt idx="47">
                  <c:v>6.1662775000108638</c:v>
                </c:pt>
                <c:pt idx="48">
                  <c:v>0.25327750001125082</c:v>
                </c:pt>
                <c:pt idx="49">
                  <c:v>1.2562775000084514</c:v>
                </c:pt>
                <c:pt idx="50">
                  <c:v>2.6432775000095887</c:v>
                </c:pt>
                <c:pt idx="51">
                  <c:v>1.7312775000100089</c:v>
                </c:pt>
                <c:pt idx="52">
                  <c:v>1.1532775000091533</c:v>
                </c:pt>
                <c:pt idx="53">
                  <c:v>1.531277500010475</c:v>
                </c:pt>
                <c:pt idx="54">
                  <c:v>2.8862775000106922</c:v>
                </c:pt>
                <c:pt idx="55">
                  <c:v>3.0222775000083857</c:v>
                </c:pt>
                <c:pt idx="56">
                  <c:v>1.4252775000116458</c:v>
                </c:pt>
                <c:pt idx="57">
                  <c:v>0.46127750000835022</c:v>
                </c:pt>
                <c:pt idx="58">
                  <c:v>4.5277500010598715E-2</c:v>
                </c:pt>
                <c:pt idx="59">
                  <c:v>0.35827750000905212</c:v>
                </c:pt>
                <c:pt idx="60">
                  <c:v>1.1972775000081981</c:v>
                </c:pt>
                <c:pt idx="61">
                  <c:v>0.57727750001035361</c:v>
                </c:pt>
                <c:pt idx="62">
                  <c:v>1.5582775000098081</c:v>
                </c:pt>
                <c:pt idx="63">
                  <c:v>1.0672775000095669</c:v>
                </c:pt>
                <c:pt idx="64">
                  <c:v>2.3462775000098191</c:v>
                </c:pt>
                <c:pt idx="65">
                  <c:v>3.9832775000085974</c:v>
                </c:pt>
                <c:pt idx="66">
                  <c:v>-0.46372249999038218</c:v>
                </c:pt>
                <c:pt idx="67">
                  <c:v>1.4872775000114302</c:v>
                </c:pt>
                <c:pt idx="68">
                  <c:v>-1.6487224999899297</c:v>
                </c:pt>
                <c:pt idx="69">
                  <c:v>-1.7507224999917526</c:v>
                </c:pt>
                <c:pt idx="70">
                  <c:v>1.3322775000084164</c:v>
                </c:pt>
                <c:pt idx="71">
                  <c:v>2.8002775000111058</c:v>
                </c:pt>
                <c:pt idx="72">
                  <c:v>-0.60172249999013161</c:v>
                </c:pt>
                <c:pt idx="73">
                  <c:v>0.63327750001107574</c:v>
                </c:pt>
                <c:pt idx="74">
                  <c:v>0.37227750000923265</c:v>
                </c:pt>
                <c:pt idx="75">
                  <c:v>2.9632775000116851</c:v>
                </c:pt>
                <c:pt idx="76">
                  <c:v>2.8822775000101331</c:v>
                </c:pt>
                <c:pt idx="77">
                  <c:v>0.64527750000920037</c:v>
                </c:pt>
                <c:pt idx="78">
                  <c:v>1.6982775000116135</c:v>
                </c:pt>
                <c:pt idx="79">
                  <c:v>0.62027750000837045</c:v>
                </c:pt>
                <c:pt idx="80">
                  <c:v>1.0272775000110812</c:v>
                </c:pt>
                <c:pt idx="81">
                  <c:v>1.1412775000110287</c:v>
                </c:pt>
                <c:pt idx="82">
                  <c:v>0.69827750001039135</c:v>
                </c:pt>
                <c:pt idx="83">
                  <c:v>1.9922775000082993</c:v>
                </c:pt>
                <c:pt idx="84">
                  <c:v>1.4162775000094996</c:v>
                </c:pt>
                <c:pt idx="85">
                  <c:v>1.8732775000103175</c:v>
                </c:pt>
                <c:pt idx="86">
                  <c:v>1.682277500009377</c:v>
                </c:pt>
                <c:pt idx="87">
                  <c:v>1.6372775000093043</c:v>
                </c:pt>
                <c:pt idx="88">
                  <c:v>1.275277500010219</c:v>
                </c:pt>
                <c:pt idx="89">
                  <c:v>1.6652775000096653</c:v>
                </c:pt>
                <c:pt idx="90">
                  <c:v>1.7462775000112174</c:v>
                </c:pt>
                <c:pt idx="91">
                  <c:v>2.5832775000083075</c:v>
                </c:pt>
                <c:pt idx="92">
                  <c:v>3.0472775000092156</c:v>
                </c:pt>
                <c:pt idx="93">
                  <c:v>4.4912775000085503</c:v>
                </c:pt>
                <c:pt idx="94">
                  <c:v>3.4382775000096899</c:v>
                </c:pt>
                <c:pt idx="95">
                  <c:v>3.1672775000082254</c:v>
                </c:pt>
                <c:pt idx="96">
                  <c:v>1.0762775000081604</c:v>
                </c:pt>
                <c:pt idx="97">
                  <c:v>2.8262775000094109</c:v>
                </c:pt>
                <c:pt idx="98">
                  <c:v>3.5372775000084289</c:v>
                </c:pt>
                <c:pt idx="99">
                  <c:v>2.1832775000092397</c:v>
                </c:pt>
                <c:pt idx="100">
                  <c:v>1.630277500009214</c:v>
                </c:pt>
                <c:pt idx="101">
                  <c:v>3.646277500010342</c:v>
                </c:pt>
                <c:pt idx="102">
                  <c:v>3.5812775000110264</c:v>
                </c:pt>
                <c:pt idx="103">
                  <c:v>2.0052775000110046</c:v>
                </c:pt>
                <c:pt idx="104">
                  <c:v>3.9932775000082188</c:v>
                </c:pt>
                <c:pt idx="105">
                  <c:v>7.4262775000093484</c:v>
                </c:pt>
                <c:pt idx="106">
                  <c:v>5.0032775000090624</c:v>
                </c:pt>
                <c:pt idx="107">
                  <c:v>6.3562775000107763</c:v>
                </c:pt>
                <c:pt idx="108">
                  <c:v>2.9102775000104941</c:v>
                </c:pt>
                <c:pt idx="109">
                  <c:v>3.3852775000084989</c:v>
                </c:pt>
                <c:pt idx="110">
                  <c:v>3.3312775000098327</c:v>
                </c:pt>
                <c:pt idx="111">
                  <c:v>4.153277500009267</c:v>
                </c:pt>
                <c:pt idx="112">
                  <c:v>4.5972775000109323</c:v>
                </c:pt>
                <c:pt idx="113">
                  <c:v>3.0362775000085662</c:v>
                </c:pt>
                <c:pt idx="114">
                  <c:v>3.6352775000096926</c:v>
                </c:pt>
                <c:pt idx="115">
                  <c:v>3.6152775000104498</c:v>
                </c:pt>
                <c:pt idx="116">
                  <c:v>8.5592775000087329</c:v>
                </c:pt>
                <c:pt idx="117">
                  <c:v>5.074277500010993</c:v>
                </c:pt>
                <c:pt idx="118">
                  <c:v>2.9372775000098272</c:v>
                </c:pt>
                <c:pt idx="119">
                  <c:v>4.356277500008332</c:v>
                </c:pt>
                <c:pt idx="120">
                  <c:v>2.0232775000081915</c:v>
                </c:pt>
                <c:pt idx="121">
                  <c:v>4.101277500009104</c:v>
                </c:pt>
                <c:pt idx="122">
                  <c:v>5.5182775000091056</c:v>
                </c:pt>
                <c:pt idx="123">
                  <c:v>3.8342775000081986</c:v>
                </c:pt>
                <c:pt idx="124">
                  <c:v>-0.34372249999137239</c:v>
                </c:pt>
                <c:pt idx="125">
                  <c:v>2.1612775000114937</c:v>
                </c:pt>
                <c:pt idx="126">
                  <c:v>6.4332775000082165</c:v>
                </c:pt>
                <c:pt idx="127">
                  <c:v>4.7232775000090044</c:v>
                </c:pt>
                <c:pt idx="128">
                  <c:v>2.8402775000095914</c:v>
                </c:pt>
                <c:pt idx="129">
                  <c:v>2.5102775000114264</c:v>
                </c:pt>
                <c:pt idx="130">
                  <c:v>2.2012775000099793</c:v>
                </c:pt>
                <c:pt idx="131">
                  <c:v>3.5632775000102868</c:v>
                </c:pt>
                <c:pt idx="132">
                  <c:v>3.0182775000113793</c:v>
                </c:pt>
                <c:pt idx="133">
                  <c:v>2.7612775000100953</c:v>
                </c:pt>
                <c:pt idx="134">
                  <c:v>2.55127750001094</c:v>
                </c:pt>
                <c:pt idx="135">
                  <c:v>2.3972775000089541</c:v>
                </c:pt>
                <c:pt idx="136">
                  <c:v>5.5692775000082406</c:v>
                </c:pt>
                <c:pt idx="137">
                  <c:v>3.9722775000115007</c:v>
                </c:pt>
                <c:pt idx="138">
                  <c:v>2.5962775000110128</c:v>
                </c:pt>
                <c:pt idx="139">
                  <c:v>2.7812775000093382</c:v>
                </c:pt>
                <c:pt idx="140">
                  <c:v>2.9182775000116123</c:v>
                </c:pt>
                <c:pt idx="141">
                  <c:v>3.0762775000106046</c:v>
                </c:pt>
                <c:pt idx="142">
                  <c:v>3.1002775000104066</c:v>
                </c:pt>
                <c:pt idx="143">
                  <c:v>3.186277500009993</c:v>
                </c:pt>
                <c:pt idx="144">
                  <c:v>3.081277500008639</c:v>
                </c:pt>
                <c:pt idx="145">
                  <c:v>2.417277500008197</c:v>
                </c:pt>
                <c:pt idx="146">
                  <c:v>5.3622775000086165</c:v>
                </c:pt>
                <c:pt idx="147">
                  <c:v>5.2692775000089398</c:v>
                </c:pt>
                <c:pt idx="148">
                  <c:v>3.4412775000092211</c:v>
                </c:pt>
                <c:pt idx="149">
                  <c:v>2.4262775000103431</c:v>
                </c:pt>
                <c:pt idx="150">
                  <c:v>2.3952775000104509</c:v>
                </c:pt>
                <c:pt idx="151">
                  <c:v>1.8652775000091992</c:v>
                </c:pt>
                <c:pt idx="152">
                  <c:v>3.6512775000083764</c:v>
                </c:pt>
                <c:pt idx="153">
                  <c:v>5.2662775000094086</c:v>
                </c:pt>
                <c:pt idx="154">
                  <c:v>2.7722775000107447</c:v>
                </c:pt>
                <c:pt idx="155">
                  <c:v>1.4082775000083814</c:v>
                </c:pt>
                <c:pt idx="156">
                  <c:v>2.4912775000096588</c:v>
                </c:pt>
                <c:pt idx="157">
                  <c:v>1.2562775000084514</c:v>
                </c:pt>
                <c:pt idx="158">
                  <c:v>1.5182775000113224</c:v>
                </c:pt>
                <c:pt idx="159">
                  <c:v>1.5162775000092665</c:v>
                </c:pt>
                <c:pt idx="160">
                  <c:v>3.2072775000102638</c:v>
                </c:pt>
                <c:pt idx="161">
                  <c:v>1.4682775000096626</c:v>
                </c:pt>
                <c:pt idx="162">
                  <c:v>2.0862775000090039</c:v>
                </c:pt>
                <c:pt idx="163">
                  <c:v>5.2132775000082177</c:v>
                </c:pt>
                <c:pt idx="164">
                  <c:v>3.5602775000107556</c:v>
                </c:pt>
                <c:pt idx="165">
                  <c:v>2.4912775000096588</c:v>
                </c:pt>
                <c:pt idx="166">
                  <c:v>1.0762775000081604</c:v>
                </c:pt>
                <c:pt idx="167">
                  <c:v>1.4312775000107081</c:v>
                </c:pt>
                <c:pt idx="168">
                  <c:v>-6.1722499989258495E-2</c:v>
                </c:pt>
                <c:pt idx="169">
                  <c:v>9.5277500008705829E-2</c:v>
                </c:pt>
                <c:pt idx="170">
                  <c:v>0.99027750000857395</c:v>
                </c:pt>
                <c:pt idx="171">
                  <c:v>1.2102775000109034</c:v>
                </c:pt>
                <c:pt idx="172">
                  <c:v>2.6432775000095887</c:v>
                </c:pt>
                <c:pt idx="173">
                  <c:v>1.5062775000096451</c:v>
                </c:pt>
                <c:pt idx="174">
                  <c:v>1.0382775000081779</c:v>
                </c:pt>
                <c:pt idx="175">
                  <c:v>0.95627750000915057</c:v>
                </c:pt>
                <c:pt idx="176">
                  <c:v>-1.8857224999884181</c:v>
                </c:pt>
                <c:pt idx="177">
                  <c:v>-0.89372249998831421</c:v>
                </c:pt>
                <c:pt idx="178">
                  <c:v>-0.90172249998943244</c:v>
                </c:pt>
                <c:pt idx="179">
                  <c:v>-2.6187224999887349</c:v>
                </c:pt>
                <c:pt idx="180">
                  <c:v>-1.9797224999891228</c:v>
                </c:pt>
                <c:pt idx="181">
                  <c:v>-3.8497224999893831</c:v>
                </c:pt>
                <c:pt idx="182">
                  <c:v>-2.8807224999916059</c:v>
                </c:pt>
                <c:pt idx="183">
                  <c:v>-14.49172249999009</c:v>
                </c:pt>
                <c:pt idx="184">
                  <c:v>-3.747722499991113</c:v>
                </c:pt>
                <c:pt idx="185">
                  <c:v>-6.4007224999897971</c:v>
                </c:pt>
                <c:pt idx="186">
                  <c:v>-7.7067224999893824</c:v>
                </c:pt>
                <c:pt idx="187">
                  <c:v>-8.0467224999907216</c:v>
                </c:pt>
                <c:pt idx="188">
                  <c:v>-10.141722499991346</c:v>
                </c:pt>
                <c:pt idx="189">
                  <c:v>-6.9607224999899131</c:v>
                </c:pt>
                <c:pt idx="190">
                  <c:v>-9.9317224999886378</c:v>
                </c:pt>
                <c:pt idx="191">
                  <c:v>-4.9977224999899761</c:v>
                </c:pt>
                <c:pt idx="192">
                  <c:v>-4.4707224999918083</c:v>
                </c:pt>
                <c:pt idx="193">
                  <c:v>-5.6487224999912655</c:v>
                </c:pt>
                <c:pt idx="194">
                  <c:v>-6.2307224999891275</c:v>
                </c:pt>
                <c:pt idx="195">
                  <c:v>-5.3647224999906484</c:v>
                </c:pt>
                <c:pt idx="196">
                  <c:v>-4.5277224999900056</c:v>
                </c:pt>
                <c:pt idx="197">
                  <c:v>-7.2047224999884918</c:v>
                </c:pt>
                <c:pt idx="198">
                  <c:v>-5.3347224999917842</c:v>
                </c:pt>
                <c:pt idx="199">
                  <c:v>-8.7557224999912364</c:v>
                </c:pt>
                <c:pt idx="200">
                  <c:v>-6.193722499990173</c:v>
                </c:pt>
                <c:pt idx="201">
                  <c:v>-4.7747224999916682</c:v>
                </c:pt>
                <c:pt idx="202">
                  <c:v>-4.9637224999905527</c:v>
                </c:pt>
                <c:pt idx="203">
                  <c:v>-5.6377224999906161</c:v>
                </c:pt>
                <c:pt idx="204">
                  <c:v>-4.0147224999884656</c:v>
                </c:pt>
                <c:pt idx="205">
                  <c:v>-6.1157224999917048</c:v>
                </c:pt>
                <c:pt idx="206">
                  <c:v>2.8472775000096817</c:v>
                </c:pt>
                <c:pt idx="207">
                  <c:v>-4.1287224999884131</c:v>
                </c:pt>
                <c:pt idx="208">
                  <c:v>-4.8637224999907858</c:v>
                </c:pt>
                <c:pt idx="209">
                  <c:v>-3.9627224999918553</c:v>
                </c:pt>
                <c:pt idx="210">
                  <c:v>-4.2857224999899302</c:v>
                </c:pt>
                <c:pt idx="211">
                  <c:v>-3.5007224999894504</c:v>
                </c:pt>
                <c:pt idx="212">
                  <c:v>-4.2707224999887217</c:v>
                </c:pt>
                <c:pt idx="213">
                  <c:v>-4.9427224999902819</c:v>
                </c:pt>
                <c:pt idx="214">
                  <c:v>-1.8007224999898597</c:v>
                </c:pt>
                <c:pt idx="215">
                  <c:v>-4.9237224999885143</c:v>
                </c:pt>
                <c:pt idx="216">
                  <c:v>-3.7907224999891298</c:v>
                </c:pt>
                <c:pt idx="217">
                  <c:v>-5.0197224999912748</c:v>
                </c:pt>
                <c:pt idx="218">
                  <c:v>-4.4277224999902387</c:v>
                </c:pt>
                <c:pt idx="219">
                  <c:v>-6.0857224999892878</c:v>
                </c:pt>
                <c:pt idx="220">
                  <c:v>-4.969722499989615</c:v>
                </c:pt>
                <c:pt idx="221">
                  <c:v>-3.6027224999912733</c:v>
                </c:pt>
                <c:pt idx="222">
                  <c:v>-3.3657224999892321</c:v>
                </c:pt>
                <c:pt idx="223">
                  <c:v>-3.5737224999898842</c:v>
                </c:pt>
                <c:pt idx="224">
                  <c:v>-2.448722499991618</c:v>
                </c:pt>
                <c:pt idx="225">
                  <c:v>-3.8377224999912585</c:v>
                </c:pt>
                <c:pt idx="226">
                  <c:v>-2.5727224999911869</c:v>
                </c:pt>
                <c:pt idx="227">
                  <c:v>-2.7007224999913149</c:v>
                </c:pt>
                <c:pt idx="228">
                  <c:v>-4.1747224999895138</c:v>
                </c:pt>
                <c:pt idx="229">
                  <c:v>-3.437722499988638</c:v>
                </c:pt>
                <c:pt idx="230">
                  <c:v>-2.244722499991525</c:v>
                </c:pt>
                <c:pt idx="231">
                  <c:v>-4.0677224999896566</c:v>
                </c:pt>
                <c:pt idx="232">
                  <c:v>-3.3607224999911978</c:v>
                </c:pt>
                <c:pt idx="233">
                  <c:v>-1.9907224999897721</c:v>
                </c:pt>
                <c:pt idx="234">
                  <c:v>-3.7047224999895434</c:v>
                </c:pt>
                <c:pt idx="235">
                  <c:v>-3.5037224999889816</c:v>
                </c:pt>
                <c:pt idx="236">
                  <c:v>-3.7527224999891473</c:v>
                </c:pt>
                <c:pt idx="237">
                  <c:v>-2.7287224999916759</c:v>
                </c:pt>
                <c:pt idx="238">
                  <c:v>-1.6387224999903083</c:v>
                </c:pt>
                <c:pt idx="239">
                  <c:v>-1.7557224999897869</c:v>
                </c:pt>
                <c:pt idx="240">
                  <c:v>-2.3207224999914899</c:v>
                </c:pt>
                <c:pt idx="241">
                  <c:v>-3.0207224999898585</c:v>
                </c:pt>
                <c:pt idx="242">
                  <c:v>-4.2097224999899652</c:v>
                </c:pt>
                <c:pt idx="243">
                  <c:v>-1.5957224999887387</c:v>
                </c:pt>
                <c:pt idx="244">
                  <c:v>-1.4957224999889718</c:v>
                </c:pt>
                <c:pt idx="245">
                  <c:v>-1.708722499991211</c:v>
                </c:pt>
                <c:pt idx="246">
                  <c:v>-2.5137224999909336</c:v>
                </c:pt>
                <c:pt idx="247">
                  <c:v>-2.9677224999886676</c:v>
                </c:pt>
                <c:pt idx="248">
                  <c:v>-1.1177224999912028</c:v>
                </c:pt>
                <c:pt idx="249">
                  <c:v>-2.575722499990718</c:v>
                </c:pt>
                <c:pt idx="250">
                  <c:v>-0.75172249999155838</c:v>
                </c:pt>
                <c:pt idx="251">
                  <c:v>-2.7107224999909363</c:v>
                </c:pt>
                <c:pt idx="252">
                  <c:v>-0.34772249998837879</c:v>
                </c:pt>
                <c:pt idx="253">
                  <c:v>-0.77672249998883558</c:v>
                </c:pt>
                <c:pt idx="254">
                  <c:v>-1.8137224999890122</c:v>
                </c:pt>
                <c:pt idx="255">
                  <c:v>-0.13972249999127939</c:v>
                </c:pt>
                <c:pt idx="256">
                  <c:v>-2.4687224999908608</c:v>
                </c:pt>
                <c:pt idx="257">
                  <c:v>-1.6257224999911557</c:v>
                </c:pt>
                <c:pt idx="258">
                  <c:v>-4.533722499989068</c:v>
                </c:pt>
                <c:pt idx="259">
                  <c:v>-3.6207224999884602</c:v>
                </c:pt>
                <c:pt idx="260">
                  <c:v>-2.1077224999892508</c:v>
                </c:pt>
                <c:pt idx="261">
                  <c:v>-4.0757224999907748</c:v>
                </c:pt>
                <c:pt idx="262">
                  <c:v>-3.2497224999907814</c:v>
                </c:pt>
                <c:pt idx="263">
                  <c:v>-2.5827224999908083</c:v>
                </c:pt>
                <c:pt idx="264">
                  <c:v>-3.367722499991288</c:v>
                </c:pt>
                <c:pt idx="265">
                  <c:v>-2.2697224999888022</c:v>
                </c:pt>
                <c:pt idx="266">
                  <c:v>-2.2747224999903892</c:v>
                </c:pt>
                <c:pt idx="267">
                  <c:v>-1.2367224999891846</c:v>
                </c:pt>
                <c:pt idx="268">
                  <c:v>-1.0027224999902273</c:v>
                </c:pt>
                <c:pt idx="269">
                  <c:v>-0.6187224999898433</c:v>
                </c:pt>
                <c:pt idx="270">
                  <c:v>-2.8337224999894772</c:v>
                </c:pt>
                <c:pt idx="271">
                  <c:v>-2.9027224999893519</c:v>
                </c:pt>
                <c:pt idx="272">
                  <c:v>-2.4827224999910413</c:v>
                </c:pt>
                <c:pt idx="273">
                  <c:v>-0.70172249998989855</c:v>
                </c:pt>
                <c:pt idx="274">
                  <c:v>-0.75372249999006158</c:v>
                </c:pt>
                <c:pt idx="275">
                  <c:v>0.64527750000920037</c:v>
                </c:pt>
                <c:pt idx="276">
                  <c:v>-1.2387224999912405</c:v>
                </c:pt>
                <c:pt idx="277">
                  <c:v>-2.3287224999890554</c:v>
                </c:pt>
                <c:pt idx="278">
                  <c:v>1.4622775000106003</c:v>
                </c:pt>
                <c:pt idx="279">
                  <c:v>-0.81372249999134283</c:v>
                </c:pt>
                <c:pt idx="280">
                  <c:v>-2.5447224999908258</c:v>
                </c:pt>
                <c:pt idx="281">
                  <c:v>-2.3287224999890554</c:v>
                </c:pt>
                <c:pt idx="282">
                  <c:v>-2.2247224999887294</c:v>
                </c:pt>
                <c:pt idx="283">
                  <c:v>5.5277500010220137E-2</c:v>
                </c:pt>
                <c:pt idx="284">
                  <c:v>-1.9547224999918456</c:v>
                </c:pt>
                <c:pt idx="285">
                  <c:v>-1.9627224999894111</c:v>
                </c:pt>
                <c:pt idx="286">
                  <c:v>-3.1457224999904554</c:v>
                </c:pt>
                <c:pt idx="287">
                  <c:v>-2.6007224999915479</c:v>
                </c:pt>
                <c:pt idx="288">
                  <c:v>-0.61972249999087126</c:v>
                </c:pt>
                <c:pt idx="289">
                  <c:v>2.3222775000100171</c:v>
                </c:pt>
                <c:pt idx="290">
                  <c:v>0.50027750000936066</c:v>
                </c:pt>
                <c:pt idx="291">
                  <c:v>-2.0437224999909631</c:v>
                </c:pt>
                <c:pt idx="292">
                  <c:v>-4.1427224999885937</c:v>
                </c:pt>
                <c:pt idx="293">
                  <c:v>-2.2707224999898301</c:v>
                </c:pt>
                <c:pt idx="294">
                  <c:v>-1.3177224999907367</c:v>
                </c:pt>
                <c:pt idx="295">
                  <c:v>-2.114722499989341</c:v>
                </c:pt>
                <c:pt idx="296">
                  <c:v>-1.9807224999901507</c:v>
                </c:pt>
                <c:pt idx="297">
                  <c:v>0.32527750001065669</c:v>
                </c:pt>
                <c:pt idx="298">
                  <c:v>-1.958722499988852</c:v>
                </c:pt>
                <c:pt idx="299">
                  <c:v>2.1352775000096358</c:v>
                </c:pt>
                <c:pt idx="300">
                  <c:v>1.4662775000111594</c:v>
                </c:pt>
                <c:pt idx="301">
                  <c:v>0.81627750001089794</c:v>
                </c:pt>
                <c:pt idx="302">
                  <c:v>-0.51272249999101405</c:v>
                </c:pt>
                <c:pt idx="303">
                  <c:v>-0.55672249999005885</c:v>
                </c:pt>
                <c:pt idx="304">
                  <c:v>-0.6417224999886173</c:v>
                </c:pt>
                <c:pt idx="305">
                  <c:v>-1.4887224999888815</c:v>
                </c:pt>
                <c:pt idx="306">
                  <c:v>-0.87172249999056817</c:v>
                </c:pt>
                <c:pt idx="307">
                  <c:v>-2.1877224999897749</c:v>
                </c:pt>
                <c:pt idx="308">
                  <c:v>-0.79772249998910638</c:v>
                </c:pt>
                <c:pt idx="309">
                  <c:v>-1.5747224999884679</c:v>
                </c:pt>
                <c:pt idx="310">
                  <c:v>-1.8957224999915923</c:v>
                </c:pt>
                <c:pt idx="311">
                  <c:v>-1.3537224999886632</c:v>
                </c:pt>
                <c:pt idx="312">
                  <c:v>-2.2707224999898301</c:v>
                </c:pt>
                <c:pt idx="313">
                  <c:v>2.6277500008831112E-2</c:v>
                </c:pt>
                <c:pt idx="314">
                  <c:v>-8.3722499990557253E-2</c:v>
                </c:pt>
                <c:pt idx="315">
                  <c:v>-2.0377224999883481</c:v>
                </c:pt>
                <c:pt idx="316">
                  <c:v>0.74727750001102322</c:v>
                </c:pt>
                <c:pt idx="317">
                  <c:v>-0.25772249999178598</c:v>
                </c:pt>
                <c:pt idx="318">
                  <c:v>3.390277500010086</c:v>
                </c:pt>
                <c:pt idx="319">
                  <c:v>1.6712775000087277</c:v>
                </c:pt>
                <c:pt idx="320">
                  <c:v>-2.2487224999885314</c:v>
                </c:pt>
                <c:pt idx="321">
                  <c:v>-0.90372249999148835</c:v>
                </c:pt>
                <c:pt idx="322">
                  <c:v>-1.6207224999895686</c:v>
                </c:pt>
                <c:pt idx="323">
                  <c:v>0.93827750000841093</c:v>
                </c:pt>
                <c:pt idx="324">
                  <c:v>1.0672775000095669</c:v>
                </c:pt>
                <c:pt idx="325">
                  <c:v>-8.9722499989619564E-2</c:v>
                </c:pt>
                <c:pt idx="326">
                  <c:v>-2.1722499990772803E-2</c:v>
                </c:pt>
                <c:pt idx="327">
                  <c:v>1.0062775000108104</c:v>
                </c:pt>
                <c:pt idx="328">
                  <c:v>1.6972775000105855</c:v>
                </c:pt>
                <c:pt idx="329">
                  <c:v>0.50627750000842298</c:v>
                </c:pt>
                <c:pt idx="330">
                  <c:v>-0.95672249998912662</c:v>
                </c:pt>
                <c:pt idx="331">
                  <c:v>-0.89172249998981101</c:v>
                </c:pt>
                <c:pt idx="332">
                  <c:v>-0.58472249999041992</c:v>
                </c:pt>
                <c:pt idx="333">
                  <c:v>-1.3067224999900873</c:v>
                </c:pt>
                <c:pt idx="334">
                  <c:v>-0.30872249999092105</c:v>
                </c:pt>
                <c:pt idx="335">
                  <c:v>-3.0477224999891916</c:v>
                </c:pt>
                <c:pt idx="336">
                  <c:v>6.7277500008344759E-2</c:v>
                </c:pt>
                <c:pt idx="337">
                  <c:v>-0.13872249999025144</c:v>
                </c:pt>
                <c:pt idx="338">
                  <c:v>0.40227750001164964</c:v>
                </c:pt>
                <c:pt idx="339">
                  <c:v>0.91727750000814012</c:v>
                </c:pt>
                <c:pt idx="340">
                  <c:v>1.2052775000093163</c:v>
                </c:pt>
                <c:pt idx="341">
                  <c:v>0.85827750001143954</c:v>
                </c:pt>
                <c:pt idx="342">
                  <c:v>1.1352775000084137</c:v>
                </c:pt>
                <c:pt idx="343">
                  <c:v>-6.7224999895643123E-3</c:v>
                </c:pt>
                <c:pt idx="344">
                  <c:v>1.2902775000114275</c:v>
                </c:pt>
                <c:pt idx="345">
                  <c:v>0.35627750001054892</c:v>
                </c:pt>
                <c:pt idx="346">
                  <c:v>2.3662775000090619</c:v>
                </c:pt>
                <c:pt idx="347">
                  <c:v>1.0152775000094039</c:v>
                </c:pt>
                <c:pt idx="348">
                  <c:v>-1.0637224999889838</c:v>
                </c:pt>
                <c:pt idx="349">
                  <c:v>0.62827750000948868</c:v>
                </c:pt>
                <c:pt idx="350">
                  <c:v>0.77227750000830042</c:v>
                </c:pt>
                <c:pt idx="351">
                  <c:v>0.24127750000957349</c:v>
                </c:pt>
                <c:pt idx="352">
                  <c:v>9.5277500008705829E-2</c:v>
                </c:pt>
                <c:pt idx="353">
                  <c:v>-0.13272249999118912</c:v>
                </c:pt>
                <c:pt idx="354">
                  <c:v>0.81627750001089794</c:v>
                </c:pt>
                <c:pt idx="355">
                  <c:v>0.7032775000084257</c:v>
                </c:pt>
                <c:pt idx="356">
                  <c:v>-0.227722499989369</c:v>
                </c:pt>
                <c:pt idx="357">
                  <c:v>-0.30872249999092105</c:v>
                </c:pt>
                <c:pt idx="358">
                  <c:v>0.93827750000841093</c:v>
                </c:pt>
                <c:pt idx="359">
                  <c:v>0.39127750001100026</c:v>
                </c:pt>
                <c:pt idx="360">
                  <c:v>0.34027750000831247</c:v>
                </c:pt>
                <c:pt idx="361">
                  <c:v>0.33127750000971901</c:v>
                </c:pt>
                <c:pt idx="362">
                  <c:v>0.36827750000867354</c:v>
                </c:pt>
                <c:pt idx="363">
                  <c:v>-0.62172249998937446</c:v>
                </c:pt>
                <c:pt idx="364">
                  <c:v>1.1572775000097124</c:v>
                </c:pt>
                <c:pt idx="365">
                  <c:v>0.49627750000880155</c:v>
                </c:pt>
                <c:pt idx="366">
                  <c:v>-1.0027224999902273</c:v>
                </c:pt>
                <c:pt idx="367">
                  <c:v>0.54027750001139907</c:v>
                </c:pt>
                <c:pt idx="368">
                  <c:v>0.51827750001010031</c:v>
                </c:pt>
                <c:pt idx="369">
                  <c:v>0.6822775000081549</c:v>
                </c:pt>
                <c:pt idx="370">
                  <c:v>-0.4297224999909588</c:v>
                </c:pt>
                <c:pt idx="371">
                  <c:v>0.66327750000994001</c:v>
                </c:pt>
                <c:pt idx="372">
                  <c:v>0.33627750001130607</c:v>
                </c:pt>
                <c:pt idx="373">
                  <c:v>-0.25172249998917096</c:v>
                </c:pt>
                <c:pt idx="374">
                  <c:v>0.97827750001044933</c:v>
                </c:pt>
                <c:pt idx="375">
                  <c:v>2.3672775000100899</c:v>
                </c:pt>
                <c:pt idx="376">
                  <c:v>1.9762775000096156</c:v>
                </c:pt>
                <c:pt idx="377">
                  <c:v>1.8672775000112551</c:v>
                </c:pt>
                <c:pt idx="378">
                  <c:v>0.75227750000905758</c:v>
                </c:pt>
                <c:pt idx="379">
                  <c:v>1.0672775000095669</c:v>
                </c:pt>
                <c:pt idx="380">
                  <c:v>0.42027750000883657</c:v>
                </c:pt>
                <c:pt idx="381">
                  <c:v>0.44127750000910737</c:v>
                </c:pt>
                <c:pt idx="382">
                  <c:v>1.5212775000108536</c:v>
                </c:pt>
                <c:pt idx="383">
                  <c:v>0.15227750001045592</c:v>
                </c:pt>
                <c:pt idx="384">
                  <c:v>-9.4722499991206632E-2</c:v>
                </c:pt>
                <c:pt idx="385">
                  <c:v>2.4502775000101451</c:v>
                </c:pt>
                <c:pt idx="386">
                  <c:v>2.3052775000103054</c:v>
                </c:pt>
                <c:pt idx="387">
                  <c:v>2.650277500009679</c:v>
                </c:pt>
                <c:pt idx="388">
                  <c:v>5.8277500009751293E-2</c:v>
                </c:pt>
                <c:pt idx="389">
                  <c:v>1.6277500009209689E-2</c:v>
                </c:pt>
                <c:pt idx="390">
                  <c:v>1.1782775000099832</c:v>
                </c:pt>
                <c:pt idx="391">
                  <c:v>-1.9007224999896266</c:v>
                </c:pt>
                <c:pt idx="392">
                  <c:v>1.0562775000089175</c:v>
                </c:pt>
                <c:pt idx="393">
                  <c:v>0.36627750001017034</c:v>
                </c:pt>
                <c:pt idx="394">
                  <c:v>0.79627750001165509</c:v>
                </c:pt>
                <c:pt idx="395">
                  <c:v>1.4612775000095723</c:v>
                </c:pt>
                <c:pt idx="396">
                  <c:v>0.89327750000833817</c:v>
                </c:pt>
                <c:pt idx="397">
                  <c:v>-0.15672249999099108</c:v>
                </c:pt>
                <c:pt idx="398">
                  <c:v>1.6812775000083491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3216"/>
        <c:axId val="122643584"/>
      </c:scatterChart>
      <c:valAx>
        <c:axId val="122633216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mm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122643584"/>
        <c:crossesAt val="-12"/>
        <c:crossBetween val="midCat"/>
        <c:majorUnit val="2"/>
      </c:valAx>
      <c:valAx>
        <c:axId val="122643584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633216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real3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return!$AK$22:$AK$421</c:f>
              <c:numCache>
                <c:formatCode>0.00E+00</c:formatCode>
                <c:ptCount val="400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  <c:pt idx="399">
                  <c:v>75.779999999999731</c:v>
                </c:pt>
              </c:numCache>
            </c:numRef>
          </c:xVal>
          <c:yVal>
            <c:numRef>
              <c:f>return!$AM$22:$AM$421</c:f>
              <c:numCache>
                <c:formatCode>General</c:formatCode>
                <c:ptCount val="4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2.5062656641604009E-3</c:v>
                </c:pt>
                <c:pt idx="19">
                  <c:v>2.5062656641604009E-3</c:v>
                </c:pt>
                <c:pt idx="20">
                  <c:v>5.0125313283208017E-3</c:v>
                </c:pt>
                <c:pt idx="21">
                  <c:v>5.0125313283208017E-3</c:v>
                </c:pt>
                <c:pt idx="22">
                  <c:v>5.0125313283208017E-3</c:v>
                </c:pt>
                <c:pt idx="23">
                  <c:v>1.0025062656641603E-2</c:v>
                </c:pt>
                <c:pt idx="24">
                  <c:v>1.0025062656641603E-2</c:v>
                </c:pt>
                <c:pt idx="25">
                  <c:v>1.0025062656641603E-2</c:v>
                </c:pt>
                <c:pt idx="26">
                  <c:v>1.2531328320802004E-2</c:v>
                </c:pt>
                <c:pt idx="27">
                  <c:v>1.5037593984962405E-2</c:v>
                </c:pt>
                <c:pt idx="28">
                  <c:v>1.5037593984962405E-2</c:v>
                </c:pt>
                <c:pt idx="29">
                  <c:v>1.7543859649122806E-2</c:v>
                </c:pt>
                <c:pt idx="30">
                  <c:v>1.7543859649122806E-2</c:v>
                </c:pt>
                <c:pt idx="31">
                  <c:v>2.5062656641604009E-2</c:v>
                </c:pt>
                <c:pt idx="32">
                  <c:v>3.2581453634085211E-2</c:v>
                </c:pt>
                <c:pt idx="33">
                  <c:v>3.7593984962406013E-2</c:v>
                </c:pt>
                <c:pt idx="34">
                  <c:v>4.2606516290726815E-2</c:v>
                </c:pt>
                <c:pt idx="35">
                  <c:v>5.2631578947368418E-2</c:v>
                </c:pt>
                <c:pt idx="36">
                  <c:v>5.764411027568922E-2</c:v>
                </c:pt>
                <c:pt idx="37">
                  <c:v>6.7669172932330823E-2</c:v>
                </c:pt>
                <c:pt idx="38">
                  <c:v>7.7694235588972427E-2</c:v>
                </c:pt>
                <c:pt idx="39">
                  <c:v>9.5238095238095233E-2</c:v>
                </c:pt>
                <c:pt idx="40">
                  <c:v>0.10526315789473684</c:v>
                </c:pt>
                <c:pt idx="41">
                  <c:v>0.10776942355889724</c:v>
                </c:pt>
                <c:pt idx="42">
                  <c:v>0.11528822055137844</c:v>
                </c:pt>
                <c:pt idx="43">
                  <c:v>0.13283208020050125</c:v>
                </c:pt>
                <c:pt idx="44">
                  <c:v>0.14786967418546365</c:v>
                </c:pt>
                <c:pt idx="45">
                  <c:v>0.16791979949874686</c:v>
                </c:pt>
                <c:pt idx="46">
                  <c:v>0.18796992481203006</c:v>
                </c:pt>
                <c:pt idx="47">
                  <c:v>0.19799498746867167</c:v>
                </c:pt>
                <c:pt idx="48">
                  <c:v>0.22055137844611528</c:v>
                </c:pt>
                <c:pt idx="49">
                  <c:v>0.23558897243107768</c:v>
                </c:pt>
                <c:pt idx="50">
                  <c:v>0.24310776942355888</c:v>
                </c:pt>
                <c:pt idx="51">
                  <c:v>0.27318295739348369</c:v>
                </c:pt>
                <c:pt idx="52">
                  <c:v>0.3032581453634085</c:v>
                </c:pt>
                <c:pt idx="53">
                  <c:v>0.31578947368421051</c:v>
                </c:pt>
                <c:pt idx="54">
                  <c:v>0.33333333333333331</c:v>
                </c:pt>
                <c:pt idx="55">
                  <c:v>0.36090225563909772</c:v>
                </c:pt>
                <c:pt idx="56">
                  <c:v>0.37343358395989973</c:v>
                </c:pt>
                <c:pt idx="57">
                  <c:v>0.43107769423558895</c:v>
                </c:pt>
                <c:pt idx="58">
                  <c:v>0.47368421052631576</c:v>
                </c:pt>
                <c:pt idx="59">
                  <c:v>0.51378446115288223</c:v>
                </c:pt>
                <c:pt idx="60">
                  <c:v>0.5714285714285714</c:v>
                </c:pt>
                <c:pt idx="61">
                  <c:v>0.58897243107769426</c:v>
                </c:pt>
                <c:pt idx="62">
                  <c:v>0.64411027568922308</c:v>
                </c:pt>
                <c:pt idx="63">
                  <c:v>0.67167919799498743</c:v>
                </c:pt>
                <c:pt idx="64">
                  <c:v>0.68922305764411029</c:v>
                </c:pt>
                <c:pt idx="65">
                  <c:v>0.71177944862155385</c:v>
                </c:pt>
                <c:pt idx="66">
                  <c:v>0.75438596491228072</c:v>
                </c:pt>
                <c:pt idx="67">
                  <c:v>0.78195488721804507</c:v>
                </c:pt>
                <c:pt idx="68">
                  <c:v>0.81203007518796988</c:v>
                </c:pt>
                <c:pt idx="69">
                  <c:v>0.83709273182957389</c:v>
                </c:pt>
                <c:pt idx="70">
                  <c:v>0.8721804511278195</c:v>
                </c:pt>
                <c:pt idx="71">
                  <c:v>0.89223057644110271</c:v>
                </c:pt>
                <c:pt idx="72">
                  <c:v>0.90726817042606511</c:v>
                </c:pt>
                <c:pt idx="73">
                  <c:v>0.91729323308270672</c:v>
                </c:pt>
                <c:pt idx="74">
                  <c:v>0.92230576441102752</c:v>
                </c:pt>
                <c:pt idx="75">
                  <c:v>0.93233082706766912</c:v>
                </c:pt>
                <c:pt idx="76">
                  <c:v>0.93734335839598992</c:v>
                </c:pt>
                <c:pt idx="77">
                  <c:v>0.93984962406015038</c:v>
                </c:pt>
                <c:pt idx="78">
                  <c:v>0.94235588972431072</c:v>
                </c:pt>
                <c:pt idx="79">
                  <c:v>0.95989974937343359</c:v>
                </c:pt>
                <c:pt idx="80">
                  <c:v>0.96992481203007519</c:v>
                </c:pt>
                <c:pt idx="81">
                  <c:v>0.96992481203007519</c:v>
                </c:pt>
                <c:pt idx="82">
                  <c:v>0.96992481203007519</c:v>
                </c:pt>
                <c:pt idx="83">
                  <c:v>0.97493734335839599</c:v>
                </c:pt>
                <c:pt idx="84">
                  <c:v>0.98496240601503759</c:v>
                </c:pt>
                <c:pt idx="85">
                  <c:v>0.98496240601503759</c:v>
                </c:pt>
                <c:pt idx="86">
                  <c:v>0.98496240601503759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56640"/>
        <c:axId val="122691968"/>
      </c:scatterChart>
      <c:valAx>
        <c:axId val="122656640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691968"/>
        <c:crossesAt val="-12"/>
        <c:crossBetween val="midCat"/>
        <c:majorUnit val="2"/>
      </c:valAx>
      <c:valAx>
        <c:axId val="122691968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656640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return!$X$22:$X$420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REAL3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return!$AK$22:$AK$421</c:f>
              <c:numCache>
                <c:formatCode>0.00E+00</c:formatCode>
                <c:ptCount val="400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  <c:pt idx="399">
                  <c:v>75.779999999999731</c:v>
                </c:pt>
              </c:numCache>
            </c:numRef>
          </c:xVal>
          <c:yVal>
            <c:numRef>
              <c:f>return!$AN$22:$AN$420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1.1392116655274563E-2</c:v>
                </c:pt>
                <c:pt idx="20">
                  <c:v>0</c:v>
                </c:pt>
                <c:pt idx="21">
                  <c:v>0</c:v>
                </c:pt>
                <c:pt idx="22">
                  <c:v>2.2784233310549126E-2</c:v>
                </c:pt>
                <c:pt idx="23">
                  <c:v>0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0</c:v>
                </c:pt>
                <c:pt idx="28">
                  <c:v>1.1392116655274563E-2</c:v>
                </c:pt>
                <c:pt idx="29">
                  <c:v>0</c:v>
                </c:pt>
                <c:pt idx="30">
                  <c:v>3.4176349965823687E-2</c:v>
                </c:pt>
                <c:pt idx="31">
                  <c:v>3.4176349965823687E-2</c:v>
                </c:pt>
                <c:pt idx="32">
                  <c:v>2.2784233310549126E-2</c:v>
                </c:pt>
                <c:pt idx="33">
                  <c:v>2.2784233310549126E-2</c:v>
                </c:pt>
                <c:pt idx="34">
                  <c:v>4.5568466621098251E-2</c:v>
                </c:pt>
                <c:pt idx="35">
                  <c:v>2.2784233310549126E-2</c:v>
                </c:pt>
                <c:pt idx="36">
                  <c:v>4.5568466621098154E-2</c:v>
                </c:pt>
                <c:pt idx="37">
                  <c:v>4.5568466621098154E-2</c:v>
                </c:pt>
                <c:pt idx="38">
                  <c:v>7.9744816586921771E-2</c:v>
                </c:pt>
                <c:pt idx="39">
                  <c:v>4.5568466621098154E-2</c:v>
                </c:pt>
                <c:pt idx="40">
                  <c:v>1.1392116655274538E-2</c:v>
                </c:pt>
                <c:pt idx="41">
                  <c:v>3.4176349965823617E-2</c:v>
                </c:pt>
                <c:pt idx="42">
                  <c:v>7.9744816586921771E-2</c:v>
                </c:pt>
                <c:pt idx="43">
                  <c:v>6.8352699931647234E-2</c:v>
                </c:pt>
                <c:pt idx="44">
                  <c:v>9.1136933242196308E-2</c:v>
                </c:pt>
                <c:pt idx="45">
                  <c:v>9.1136933242196405E-2</c:v>
                </c:pt>
                <c:pt idx="46">
                  <c:v>4.5568466621098203E-2</c:v>
                </c:pt>
                <c:pt idx="47">
                  <c:v>0.10252904989747096</c:v>
                </c:pt>
                <c:pt idx="48">
                  <c:v>6.8352699931647304E-2</c:v>
                </c:pt>
                <c:pt idx="49">
                  <c:v>3.4176349965823652E-2</c:v>
                </c:pt>
                <c:pt idx="50">
                  <c:v>0.13670539986329461</c:v>
                </c:pt>
                <c:pt idx="51">
                  <c:v>0.13670539986329461</c:v>
                </c:pt>
                <c:pt idx="52">
                  <c:v>5.6960583276372753E-2</c:v>
                </c:pt>
                <c:pt idx="53">
                  <c:v>7.9744816586921841E-2</c:v>
                </c:pt>
                <c:pt idx="54">
                  <c:v>0.12531328320802004</c:v>
                </c:pt>
                <c:pt idx="55">
                  <c:v>5.6960583276372739E-2</c:v>
                </c:pt>
                <c:pt idx="56">
                  <c:v>0.26201868307131465</c:v>
                </c:pt>
                <c:pt idx="57">
                  <c:v>0.19366598313966737</c:v>
                </c:pt>
                <c:pt idx="58">
                  <c:v>0.18227386648439306</c:v>
                </c:pt>
                <c:pt idx="59">
                  <c:v>0.26201868307131426</c:v>
                </c:pt>
                <c:pt idx="60">
                  <c:v>7.9744816586922104E-2</c:v>
                </c:pt>
                <c:pt idx="61">
                  <c:v>0.25062656641604014</c:v>
                </c:pt>
                <c:pt idx="62">
                  <c:v>0.12531328320801979</c:v>
                </c:pt>
                <c:pt idx="63">
                  <c:v>7.9744816586922104E-2</c:v>
                </c:pt>
                <c:pt idx="64">
                  <c:v>0.10252904989747059</c:v>
                </c:pt>
                <c:pt idx="65">
                  <c:v>0.19366598313966743</c:v>
                </c:pt>
                <c:pt idx="66">
                  <c:v>0.12531328320801968</c:v>
                </c:pt>
                <c:pt idx="67">
                  <c:v>0.13670539986329447</c:v>
                </c:pt>
                <c:pt idx="68">
                  <c:v>0.1139211665527454</c:v>
                </c:pt>
                <c:pt idx="69">
                  <c:v>0.15948963317384354</c:v>
                </c:pt>
                <c:pt idx="70">
                  <c:v>9.1136933242196308E-2</c:v>
                </c:pt>
                <c:pt idx="71">
                  <c:v>6.8352699931647234E-2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4.5568466621098251E-2</c:v>
                </c:pt>
                <c:pt idx="75">
                  <c:v>2.2784233310549126E-2</c:v>
                </c:pt>
                <c:pt idx="76">
                  <c:v>1.1392116655274814E-2</c:v>
                </c:pt>
                <c:pt idx="77">
                  <c:v>1.139211665527431E-2</c:v>
                </c:pt>
                <c:pt idx="78">
                  <c:v>7.9744816586922188E-2</c:v>
                </c:pt>
                <c:pt idx="79">
                  <c:v>4.5568466621098251E-2</c:v>
                </c:pt>
                <c:pt idx="80">
                  <c:v>0</c:v>
                </c:pt>
                <c:pt idx="81">
                  <c:v>0</c:v>
                </c:pt>
                <c:pt idx="82">
                  <c:v>2.2784233310549126E-2</c:v>
                </c:pt>
                <c:pt idx="83">
                  <c:v>4.5568466621098251E-2</c:v>
                </c:pt>
                <c:pt idx="84">
                  <c:v>0</c:v>
                </c:pt>
                <c:pt idx="85">
                  <c:v>0</c:v>
                </c:pt>
                <c:pt idx="86">
                  <c:v>2.2784233310549126E-2</c:v>
                </c:pt>
                <c:pt idx="87">
                  <c:v>0</c:v>
                </c:pt>
                <c:pt idx="88">
                  <c:v>2.2784233310549126E-2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2.2784233310549032E-2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46368"/>
        <c:axId val="122748288"/>
      </c:scatterChart>
      <c:valAx>
        <c:axId val="122746368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748288"/>
        <c:crosses val="autoZero"/>
        <c:crossBetween val="midCat"/>
        <c:majorUnit val="2"/>
      </c:valAx>
      <c:valAx>
        <c:axId val="122748288"/>
        <c:scaling>
          <c:orientation val="minMax"/>
          <c:max val="0.35000000000000026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122746368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5627560856952375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5.1400554097404488E-2"/>
          <c:w val="0.88172003499562568"/>
          <c:h val="0.89719889180519141"/>
        </c:manualLayout>
      </c:layout>
      <c:scatterChart>
        <c:scatterStyle val="lineMarker"/>
        <c:varyColors val="0"/>
        <c:ser>
          <c:idx val="0"/>
          <c:order val="0"/>
          <c:spPr>
            <a:ln w="19050"/>
          </c:spPr>
          <c:marker>
            <c:symbol val="none"/>
          </c:marker>
          <c:yVal>
            <c:numRef>
              <c:f>Result!$B$22:$B$421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03904"/>
        <c:axId val="47005696"/>
      </c:scatterChart>
      <c:valAx>
        <c:axId val="47003904"/>
        <c:scaling>
          <c:orientation val="minMax"/>
          <c:max val="400"/>
          <c:min val="0"/>
        </c:scaling>
        <c:delete val="0"/>
        <c:axPos val="b"/>
        <c:majorTickMark val="out"/>
        <c:minorTickMark val="none"/>
        <c:tickLblPos val="nextTo"/>
        <c:crossAx val="47005696"/>
        <c:crosses val="autoZero"/>
        <c:crossBetween val="midCat"/>
      </c:valAx>
      <c:valAx>
        <c:axId val="47005696"/>
        <c:scaling>
          <c:orientation val="minMax"/>
          <c:max val="10"/>
          <c:min val="-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7003904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10258333333333336"/>
          <c:y val="5.999307378244393E-2"/>
          <c:w val="0.12086695145907576"/>
          <c:h val="6.6420251187609816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return!$S$22:$S$420</c:f>
              <c:numCache>
                <c:formatCode>General</c:formatCode>
                <c:ptCount val="399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</c:numCache>
            </c:numRef>
          </c:xVal>
          <c:yVal>
            <c:numRef>
              <c:f>return!$T$22:$T$420</c:f>
              <c:numCache>
                <c:formatCode>General</c:formatCode>
                <c:ptCount val="399"/>
                <c:pt idx="0">
                  <c:v>0.5436303205085351</c:v>
                </c:pt>
                <c:pt idx="1">
                  <c:v>-2.4213437990021935</c:v>
                </c:pt>
                <c:pt idx="2">
                  <c:v>1.043873892146842</c:v>
                </c:pt>
                <c:pt idx="3">
                  <c:v>-0.30173861643741329</c:v>
                </c:pt>
                <c:pt idx="4">
                  <c:v>0.77198909588019471</c:v>
                </c:pt>
                <c:pt idx="5">
                  <c:v>-0.5456757323145196</c:v>
                </c:pt>
                <c:pt idx="6">
                  <c:v>-2.7987641747780461</c:v>
                </c:pt>
                <c:pt idx="7">
                  <c:v>-1.3181712703852806</c:v>
                </c:pt>
                <c:pt idx="8">
                  <c:v>-0.15681051934837864</c:v>
                </c:pt>
                <c:pt idx="9">
                  <c:v>-0.4503492571688068</c:v>
                </c:pt>
                <c:pt idx="10">
                  <c:v>-9.5039821803039493E-2</c:v>
                </c:pt>
                <c:pt idx="11">
                  <c:v>-0.86293060803742283</c:v>
                </c:pt>
                <c:pt idx="12">
                  <c:v>-2.3807887337676465</c:v>
                </c:pt>
                <c:pt idx="13">
                  <c:v>0.52433762827637487</c:v>
                </c:pt>
                <c:pt idx="14">
                  <c:v>-0.33515284319570132</c:v>
                </c:pt>
                <c:pt idx="15">
                  <c:v>-0.28055269051185394</c:v>
                </c:pt>
                <c:pt idx="16">
                  <c:v>1.9076608796096315</c:v>
                </c:pt>
                <c:pt idx="17">
                  <c:v>0.57430771621431054</c:v>
                </c:pt>
                <c:pt idx="18">
                  <c:v>-2.1118969650560091</c:v>
                </c:pt>
                <c:pt idx="19">
                  <c:v>2.612455080039513</c:v>
                </c:pt>
                <c:pt idx="20">
                  <c:v>-1.8189590112610252</c:v>
                </c:pt>
                <c:pt idx="21">
                  <c:v>-0.47812856782046631</c:v>
                </c:pt>
                <c:pt idx="22">
                  <c:v>-0.51514624828051259</c:v>
                </c:pt>
                <c:pt idx="23">
                  <c:v>1.93186011586993</c:v>
                </c:pt>
                <c:pt idx="24">
                  <c:v>0.93240952955249301</c:v>
                </c:pt>
                <c:pt idx="25">
                  <c:v>0.20271103469113849</c:v>
                </c:pt>
                <c:pt idx="26">
                  <c:v>-0.63730756290247004</c:v>
                </c:pt>
                <c:pt idx="27">
                  <c:v>-0.88872093321288992</c:v>
                </c:pt>
                <c:pt idx="28">
                  <c:v>-0.37786671704831648</c:v>
                </c:pt>
                <c:pt idx="29">
                  <c:v>-0.812280752066463</c:v>
                </c:pt>
                <c:pt idx="30">
                  <c:v>0.58436467035484418</c:v>
                </c:pt>
                <c:pt idx="31">
                  <c:v>1.3188483439707834</c:v>
                </c:pt>
                <c:pt idx="32">
                  <c:v>0.16634692116304672</c:v>
                </c:pt>
                <c:pt idx="33">
                  <c:v>-1.6722974387484832</c:v>
                </c:pt>
                <c:pt idx="34">
                  <c:v>0.16953683122921331</c:v>
                </c:pt>
                <c:pt idx="35">
                  <c:v>-1.7106783309601692E-2</c:v>
                </c:pt>
                <c:pt idx="36">
                  <c:v>1.8435292464064912</c:v>
                </c:pt>
                <c:pt idx="37">
                  <c:v>-0.64922038965694329</c:v>
                </c:pt>
                <c:pt idx="38">
                  <c:v>-0.63949916511177607</c:v>
                </c:pt>
                <c:pt idx="39">
                  <c:v>0.87434834442928555</c:v>
                </c:pt>
                <c:pt idx="40">
                  <c:v>-1.0796312911969581</c:v>
                </c:pt>
                <c:pt idx="41">
                  <c:v>1.0416731439539801</c:v>
                </c:pt>
                <c:pt idx="42">
                  <c:v>0.49350074568260571</c:v>
                </c:pt>
                <c:pt idx="43">
                  <c:v>0.20848273247933163</c:v>
                </c:pt>
                <c:pt idx="44">
                  <c:v>-1.3765771098012316</c:v>
                </c:pt>
                <c:pt idx="45">
                  <c:v>1.6403167082663268</c:v>
                </c:pt>
                <c:pt idx="46">
                  <c:v>1.267470286106245</c:v>
                </c:pt>
                <c:pt idx="47">
                  <c:v>0.30489954434156258</c:v>
                </c:pt>
                <c:pt idx="48">
                  <c:v>-2.0472121689315488</c:v>
                </c:pt>
                <c:pt idx="49">
                  <c:v>-2.1183117274270704</c:v>
                </c:pt>
                <c:pt idx="50">
                  <c:v>0.95611101459053793</c:v>
                </c:pt>
                <c:pt idx="51">
                  <c:v>-1.250346434537023</c:v>
                </c:pt>
                <c:pt idx="52">
                  <c:v>-1.6978865900061073</c:v>
                </c:pt>
                <c:pt idx="53">
                  <c:v>-0.18674110210342976</c:v>
                </c:pt>
                <c:pt idx="54">
                  <c:v>-0.36200011291201206</c:v>
                </c:pt>
                <c:pt idx="55">
                  <c:v>0.62743016316847966</c:v>
                </c:pt>
                <c:pt idx="56">
                  <c:v>-0.39753593864688752</c:v>
                </c:pt>
                <c:pt idx="57">
                  <c:v>0.11709528795469351</c:v>
                </c:pt>
                <c:pt idx="58">
                  <c:v>1.5977767040340352</c:v>
                </c:pt>
                <c:pt idx="59">
                  <c:v>-0.50163506846175454</c:v>
                </c:pt>
                <c:pt idx="60">
                  <c:v>-0.52256734765087809</c:v>
                </c:pt>
                <c:pt idx="61">
                  <c:v>-0.21817128881120748</c:v>
                </c:pt>
                <c:pt idx="62">
                  <c:v>1.0832441309139942</c:v>
                </c:pt>
                <c:pt idx="63">
                  <c:v>0.6864923288180097</c:v>
                </c:pt>
                <c:pt idx="64">
                  <c:v>-1.0213684605938567</c:v>
                </c:pt>
                <c:pt idx="65">
                  <c:v>-0.82436298811862074</c:v>
                </c:pt>
                <c:pt idx="66">
                  <c:v>-0.78223355547408535</c:v>
                </c:pt>
                <c:pt idx="67">
                  <c:v>-0.37939441754084641</c:v>
                </c:pt>
                <c:pt idx="68">
                  <c:v>0.58939442098970019</c:v>
                </c:pt>
                <c:pt idx="69">
                  <c:v>-0.97945440416838281</c:v>
                </c:pt>
                <c:pt idx="70">
                  <c:v>0.39783720930232574</c:v>
                </c:pt>
                <c:pt idx="71">
                  <c:v>1.9322800604480295</c:v>
                </c:pt>
                <c:pt idx="72">
                  <c:v>1.7946051023571157</c:v>
                </c:pt>
                <c:pt idx="73">
                  <c:v>-0.29128030715494474</c:v>
                </c:pt>
                <c:pt idx="74">
                  <c:v>-6.6995747342638523E-2</c:v>
                </c:pt>
                <c:pt idx="75">
                  <c:v>5.4892277556886804E-2</c:v>
                </c:pt>
                <c:pt idx="76">
                  <c:v>-8.4497706335574851E-2</c:v>
                </c:pt>
                <c:pt idx="77">
                  <c:v>1.0155323327956343</c:v>
                </c:pt>
                <c:pt idx="78">
                  <c:v>-1.9243693072040986</c:v>
                </c:pt>
                <c:pt idx="79">
                  <c:v>-2.1076551517270503E-2</c:v>
                </c:pt>
                <c:pt idx="80">
                  <c:v>1.1878002369338407</c:v>
                </c:pt>
                <c:pt idx="81">
                  <c:v>1.442086293796087</c:v>
                </c:pt>
                <c:pt idx="82">
                  <c:v>0.61076744186046272</c:v>
                </c:pt>
                <c:pt idx="83">
                  <c:v>0.94761320509897429</c:v>
                </c:pt>
                <c:pt idx="84">
                  <c:v>0.567610630528808</c:v>
                </c:pt>
                <c:pt idx="85">
                  <c:v>7.470582942255529</c:v>
                </c:pt>
                <c:pt idx="86">
                  <c:v>-0.55160980215146804</c:v>
                </c:pt>
                <c:pt idx="87">
                  <c:v>-0.24836166534400217</c:v>
                </c:pt>
                <c:pt idx="88">
                  <c:v>2.0500781501016361</c:v>
                </c:pt>
                <c:pt idx="89">
                  <c:v>1.6227153267802663E-2</c:v>
                </c:pt>
                <c:pt idx="90">
                  <c:v>0.6143358725437682</c:v>
                </c:pt>
                <c:pt idx="91">
                  <c:v>1.0822664765134722</c:v>
                </c:pt>
                <c:pt idx="92">
                  <c:v>1.2587316793486467</c:v>
                </c:pt>
                <c:pt idx="93">
                  <c:v>1.3844276654346324</c:v>
                </c:pt>
                <c:pt idx="94">
                  <c:v>-0.4896615408200512</c:v>
                </c:pt>
                <c:pt idx="95">
                  <c:v>1.6772889291425521</c:v>
                </c:pt>
                <c:pt idx="96">
                  <c:v>0.85918604651162378</c:v>
                </c:pt>
                <c:pt idx="97">
                  <c:v>0.16914311448289066</c:v>
                </c:pt>
                <c:pt idx="98">
                  <c:v>2.1458522893425265</c:v>
                </c:pt>
                <c:pt idx="99">
                  <c:v>1.5253017209365523</c:v>
                </c:pt>
                <c:pt idx="100">
                  <c:v>1.4868890791138791</c:v>
                </c:pt>
                <c:pt idx="101">
                  <c:v>1.9146925749020161</c:v>
                </c:pt>
                <c:pt idx="102">
                  <c:v>0.87652558690103843</c:v>
                </c:pt>
                <c:pt idx="103">
                  <c:v>0.68618462399388824</c:v>
                </c:pt>
                <c:pt idx="104">
                  <c:v>1.7885673016079404</c:v>
                </c:pt>
                <c:pt idx="105">
                  <c:v>1.6240031799098635</c:v>
                </c:pt>
                <c:pt idx="106">
                  <c:v>3.3595961987464742</c:v>
                </c:pt>
                <c:pt idx="107">
                  <c:v>-0.22263297436447815</c:v>
                </c:pt>
                <c:pt idx="108">
                  <c:v>-0.59151968401843691</c:v>
                </c:pt>
                <c:pt idx="109">
                  <c:v>1.1340420722964817</c:v>
                </c:pt>
                <c:pt idx="110">
                  <c:v>6.6508520204214161E-2</c:v>
                </c:pt>
                <c:pt idx="111">
                  <c:v>1.9205915647907039</c:v>
                </c:pt>
                <c:pt idx="112">
                  <c:v>2.5021169462027295</c:v>
                </c:pt>
                <c:pt idx="113">
                  <c:v>1.8893338023331534</c:v>
                </c:pt>
                <c:pt idx="114">
                  <c:v>1.8306640410568471</c:v>
                </c:pt>
                <c:pt idx="115">
                  <c:v>3.0419556265893175</c:v>
                </c:pt>
                <c:pt idx="116">
                  <c:v>-0.2683713843903639</c:v>
                </c:pt>
                <c:pt idx="117">
                  <c:v>1.941939207881699</c:v>
                </c:pt>
                <c:pt idx="118">
                  <c:v>-0.33142893594318545</c:v>
                </c:pt>
                <c:pt idx="119">
                  <c:v>0.12607850689375799</c:v>
                </c:pt>
                <c:pt idx="120">
                  <c:v>3.1329147401686948</c:v>
                </c:pt>
                <c:pt idx="121">
                  <c:v>1.2769024704542216</c:v>
                </c:pt>
                <c:pt idx="122">
                  <c:v>1.5503205885846831</c:v>
                </c:pt>
                <c:pt idx="123">
                  <c:v>1.2544693306728096</c:v>
                </c:pt>
                <c:pt idx="124">
                  <c:v>2.2164555676877389</c:v>
                </c:pt>
                <c:pt idx="125">
                  <c:v>1.4463885990297365</c:v>
                </c:pt>
                <c:pt idx="126">
                  <c:v>2.5090703275060235</c:v>
                </c:pt>
                <c:pt idx="127">
                  <c:v>3.6876279994252501</c:v>
                </c:pt>
                <c:pt idx="128">
                  <c:v>3.0559552693166232</c:v>
                </c:pt>
                <c:pt idx="129">
                  <c:v>0.18023892340793535</c:v>
                </c:pt>
                <c:pt idx="130">
                  <c:v>1.1517271118078445</c:v>
                </c:pt>
                <c:pt idx="131">
                  <c:v>2.2411621462581413</c:v>
                </c:pt>
                <c:pt idx="132">
                  <c:v>0.65675917136091821</c:v>
                </c:pt>
                <c:pt idx="133">
                  <c:v>1.5157209302325669</c:v>
                </c:pt>
                <c:pt idx="134">
                  <c:v>2.0002397265864071</c:v>
                </c:pt>
                <c:pt idx="135">
                  <c:v>1.3147709256380216</c:v>
                </c:pt>
                <c:pt idx="136">
                  <c:v>1.5689534883721112</c:v>
                </c:pt>
                <c:pt idx="137">
                  <c:v>0.63987132580632466</c:v>
                </c:pt>
                <c:pt idx="138">
                  <c:v>2.6902299143519026</c:v>
                </c:pt>
                <c:pt idx="139">
                  <c:v>1.9080074321237848</c:v>
                </c:pt>
                <c:pt idx="140">
                  <c:v>2.254224331698278</c:v>
                </c:pt>
                <c:pt idx="141">
                  <c:v>1.6970410316287969</c:v>
                </c:pt>
                <c:pt idx="142">
                  <c:v>1.2460020545278914</c:v>
                </c:pt>
                <c:pt idx="143">
                  <c:v>2.5431251966671975</c:v>
                </c:pt>
                <c:pt idx="144">
                  <c:v>0.78942668304215391</c:v>
                </c:pt>
                <c:pt idx="145">
                  <c:v>3.3908013730624282</c:v>
                </c:pt>
                <c:pt idx="146">
                  <c:v>2.6212503054661944</c:v>
                </c:pt>
                <c:pt idx="147">
                  <c:v>0.19195606536033316</c:v>
                </c:pt>
                <c:pt idx="148">
                  <c:v>2.4480158804563281</c:v>
                </c:pt>
                <c:pt idx="149">
                  <c:v>2.2138959816111292</c:v>
                </c:pt>
                <c:pt idx="150">
                  <c:v>1.5643560760169435</c:v>
                </c:pt>
                <c:pt idx="151">
                  <c:v>3.433662509405413</c:v>
                </c:pt>
                <c:pt idx="152">
                  <c:v>1.8593834162647682</c:v>
                </c:pt>
                <c:pt idx="153">
                  <c:v>1.5238099294066929</c:v>
                </c:pt>
                <c:pt idx="154">
                  <c:v>2.1977408184527736</c:v>
                </c:pt>
                <c:pt idx="155">
                  <c:v>0.39436642942930544</c:v>
                </c:pt>
                <c:pt idx="156">
                  <c:v>0.32308920518699513</c:v>
                </c:pt>
                <c:pt idx="157">
                  <c:v>1.1572011006001492</c:v>
                </c:pt>
                <c:pt idx="158">
                  <c:v>2.3856891092564156</c:v>
                </c:pt>
                <c:pt idx="159">
                  <c:v>2.1576058021860884</c:v>
                </c:pt>
                <c:pt idx="160">
                  <c:v>3.8439641632459676</c:v>
                </c:pt>
                <c:pt idx="161">
                  <c:v>1.5668171237199142</c:v>
                </c:pt>
                <c:pt idx="162">
                  <c:v>0.98552761195039351</c:v>
                </c:pt>
                <c:pt idx="163">
                  <c:v>-0.15898438233462242</c:v>
                </c:pt>
                <c:pt idx="164">
                  <c:v>2.7145023863562727</c:v>
                </c:pt>
                <c:pt idx="165">
                  <c:v>0.88859880674902403</c:v>
                </c:pt>
                <c:pt idx="166">
                  <c:v>7.5124144046438186</c:v>
                </c:pt>
                <c:pt idx="167">
                  <c:v>3.716599876837845</c:v>
                </c:pt>
                <c:pt idx="168">
                  <c:v>2.4302323680631517</c:v>
                </c:pt>
                <c:pt idx="169">
                  <c:v>3.1190095240450812</c:v>
                </c:pt>
                <c:pt idx="170">
                  <c:v>1.7827813920668505</c:v>
                </c:pt>
                <c:pt idx="171">
                  <c:v>2.4535239610605855</c:v>
                </c:pt>
                <c:pt idx="172">
                  <c:v>0.22249457725091815</c:v>
                </c:pt>
                <c:pt idx="173">
                  <c:v>2.2471217357632902</c:v>
                </c:pt>
                <c:pt idx="174">
                  <c:v>1.7545489477436098</c:v>
                </c:pt>
                <c:pt idx="175">
                  <c:v>-1.355714867858306</c:v>
                </c:pt>
                <c:pt idx="176">
                  <c:v>-0.82142400995189091</c:v>
                </c:pt>
                <c:pt idx="177">
                  <c:v>-1.9255198880101265</c:v>
                </c:pt>
                <c:pt idx="178">
                  <c:v>-0.68987751937983122</c:v>
                </c:pt>
                <c:pt idx="179">
                  <c:v>-1.2251981523691344</c:v>
                </c:pt>
                <c:pt idx="180">
                  <c:v>-1.1150566139958697</c:v>
                </c:pt>
                <c:pt idx="181">
                  <c:v>-1.4035056586010877</c:v>
                </c:pt>
                <c:pt idx="182">
                  <c:v>-1.4699126327814969</c:v>
                </c:pt>
                <c:pt idx="183">
                  <c:v>-0.59217486214172887</c:v>
                </c:pt>
                <c:pt idx="184">
                  <c:v>-4.3424696025880696</c:v>
                </c:pt>
                <c:pt idx="185">
                  <c:v>-4.0988304778033759</c:v>
                </c:pt>
                <c:pt idx="186">
                  <c:v>-3.5939609665046328</c:v>
                </c:pt>
                <c:pt idx="187">
                  <c:v>-2.424935769332579</c:v>
                </c:pt>
                <c:pt idx="188">
                  <c:v>-4.6915583998831947</c:v>
                </c:pt>
                <c:pt idx="189">
                  <c:v>-4.4360837108824329</c:v>
                </c:pt>
                <c:pt idx="190">
                  <c:v>-4.0375971271263378</c:v>
                </c:pt>
                <c:pt idx="191">
                  <c:v>-5.9438458232713618</c:v>
                </c:pt>
                <c:pt idx="192">
                  <c:v>-4.7464950033487643</c:v>
                </c:pt>
                <c:pt idx="193">
                  <c:v>-5.1555775965707129</c:v>
                </c:pt>
                <c:pt idx="194">
                  <c:v>-4.848956126613448</c:v>
                </c:pt>
                <c:pt idx="195">
                  <c:v>-8.389713237248241</c:v>
                </c:pt>
                <c:pt idx="196">
                  <c:v>-5.876998972194805</c:v>
                </c:pt>
                <c:pt idx="197">
                  <c:v>-6.4726747785569625</c:v>
                </c:pt>
                <c:pt idx="198">
                  <c:v>-7.2690973976825797</c:v>
                </c:pt>
                <c:pt idx="199">
                  <c:v>-8.2029775193798216</c:v>
                </c:pt>
                <c:pt idx="200">
                  <c:v>-8.398641034154581</c:v>
                </c:pt>
                <c:pt idx="201">
                  <c:v>-8.8010436156228451</c:v>
                </c:pt>
                <c:pt idx="202">
                  <c:v>-7.8640775193798529</c:v>
                </c:pt>
                <c:pt idx="203">
                  <c:v>-8.385420708688482</c:v>
                </c:pt>
                <c:pt idx="204">
                  <c:v>-8.1157228736838274</c:v>
                </c:pt>
                <c:pt idx="205">
                  <c:v>-8.2803544723221503</c:v>
                </c:pt>
                <c:pt idx="206">
                  <c:v>-6.8552429381171311</c:v>
                </c:pt>
                <c:pt idx="207">
                  <c:v>-5.7589270938847168</c:v>
                </c:pt>
                <c:pt idx="208">
                  <c:v>-6.4795380952093184</c:v>
                </c:pt>
                <c:pt idx="209">
                  <c:v>-4.0501721669837165</c:v>
                </c:pt>
                <c:pt idx="210">
                  <c:v>-3.6248319927568078</c:v>
                </c:pt>
                <c:pt idx="211">
                  <c:v>-3.8165836192913734</c:v>
                </c:pt>
                <c:pt idx="212">
                  <c:v>-3.6881612768504661</c:v>
                </c:pt>
                <c:pt idx="213">
                  <c:v>-2.644721260702811</c:v>
                </c:pt>
                <c:pt idx="214">
                  <c:v>-5.1865418771223464</c:v>
                </c:pt>
                <c:pt idx="215">
                  <c:v>-3.7901509951715893</c:v>
                </c:pt>
                <c:pt idx="216">
                  <c:v>-3.1627326016922979</c:v>
                </c:pt>
                <c:pt idx="217">
                  <c:v>-2.9344890223189584</c:v>
                </c:pt>
                <c:pt idx="218">
                  <c:v>-2.2718433450619635</c:v>
                </c:pt>
                <c:pt idx="219">
                  <c:v>-1.8889909962397078</c:v>
                </c:pt>
                <c:pt idx="220">
                  <c:v>-1.2703471472359085</c:v>
                </c:pt>
                <c:pt idx="221">
                  <c:v>-3.0736920649097641</c:v>
                </c:pt>
                <c:pt idx="222">
                  <c:v>-2.9647759821626041</c:v>
                </c:pt>
                <c:pt idx="223">
                  <c:v>-2.4755683414903227</c:v>
                </c:pt>
                <c:pt idx="224">
                  <c:v>-0.33741109370412703</c:v>
                </c:pt>
                <c:pt idx="225">
                  <c:v>-0.67432236985006822</c:v>
                </c:pt>
                <c:pt idx="226">
                  <c:v>-2.0962860854878547</c:v>
                </c:pt>
                <c:pt idx="227">
                  <c:v>-2.3628654202433315</c:v>
                </c:pt>
                <c:pt idx="228">
                  <c:v>-3.1371477445006253</c:v>
                </c:pt>
                <c:pt idx="229">
                  <c:v>-2.6201886588120025</c:v>
                </c:pt>
                <c:pt idx="230">
                  <c:v>-0.18779676392942712</c:v>
                </c:pt>
                <c:pt idx="231">
                  <c:v>-3.7784260766041871</c:v>
                </c:pt>
                <c:pt idx="232">
                  <c:v>-1.4997771409717826</c:v>
                </c:pt>
                <c:pt idx="233">
                  <c:v>-1.8540414422771718</c:v>
                </c:pt>
                <c:pt idx="234">
                  <c:v>-0.77162370075526798</c:v>
                </c:pt>
                <c:pt idx="235">
                  <c:v>-1.093259259706203</c:v>
                </c:pt>
                <c:pt idx="236">
                  <c:v>-4.4808566002405108</c:v>
                </c:pt>
                <c:pt idx="237">
                  <c:v>-3.7867065128281974</c:v>
                </c:pt>
                <c:pt idx="238">
                  <c:v>-1.8045989346498545</c:v>
                </c:pt>
                <c:pt idx="239">
                  <c:v>-2.5582554702423854</c:v>
                </c:pt>
                <c:pt idx="240">
                  <c:v>-0.79770397687010841</c:v>
                </c:pt>
                <c:pt idx="241">
                  <c:v>-1.7658994195116937</c:v>
                </c:pt>
                <c:pt idx="242">
                  <c:v>-3.2179892945168369</c:v>
                </c:pt>
                <c:pt idx="243">
                  <c:v>-1.5121258132396926</c:v>
                </c:pt>
                <c:pt idx="244">
                  <c:v>-3.014354944536608</c:v>
                </c:pt>
                <c:pt idx="245">
                  <c:v>-0.71757897804916893</c:v>
                </c:pt>
                <c:pt idx="246">
                  <c:v>-1.2987740985756264</c:v>
                </c:pt>
                <c:pt idx="247">
                  <c:v>-1.8513422133841257</c:v>
                </c:pt>
                <c:pt idx="248">
                  <c:v>6.4261669885460337E-2</c:v>
                </c:pt>
                <c:pt idx="249">
                  <c:v>-2.4383759204747104</c:v>
                </c:pt>
                <c:pt idx="250">
                  <c:v>-1.4867272002202128</c:v>
                </c:pt>
                <c:pt idx="251">
                  <c:v>7.8775067787816733E-2</c:v>
                </c:pt>
                <c:pt idx="252">
                  <c:v>-1.6905807080583874</c:v>
                </c:pt>
                <c:pt idx="253">
                  <c:v>-2.0393361090252586</c:v>
                </c:pt>
                <c:pt idx="254">
                  <c:v>-2.1180417755494085</c:v>
                </c:pt>
                <c:pt idx="255">
                  <c:v>-1.9588533586333496</c:v>
                </c:pt>
                <c:pt idx="256">
                  <c:v>-0.40229873453534526</c:v>
                </c:pt>
                <c:pt idx="257">
                  <c:v>-0.94237890100335964</c:v>
                </c:pt>
                <c:pt idx="258">
                  <c:v>-1.8471590008020005</c:v>
                </c:pt>
                <c:pt idx="259">
                  <c:v>-0.39669902897283216</c:v>
                </c:pt>
                <c:pt idx="260">
                  <c:v>0.50140180780707899</c:v>
                </c:pt>
                <c:pt idx="261">
                  <c:v>-2.0920040536611113</c:v>
                </c:pt>
                <c:pt idx="262">
                  <c:v>-1.6211609042035904</c:v>
                </c:pt>
                <c:pt idx="263">
                  <c:v>-1.5135119174742924</c:v>
                </c:pt>
                <c:pt idx="264">
                  <c:v>-0.77141572267483749</c:v>
                </c:pt>
                <c:pt idx="265">
                  <c:v>-3.1557340343288258</c:v>
                </c:pt>
                <c:pt idx="266">
                  <c:v>-1.1553960385119546</c:v>
                </c:pt>
                <c:pt idx="267">
                  <c:v>-0.56650713549445875</c:v>
                </c:pt>
                <c:pt idx="268">
                  <c:v>-2.2303155381476252</c:v>
                </c:pt>
                <c:pt idx="269">
                  <c:v>1.0619163594397261</c:v>
                </c:pt>
                <c:pt idx="270">
                  <c:v>0.33610371316180299</c:v>
                </c:pt>
                <c:pt idx="271">
                  <c:v>-0.33647701218716952</c:v>
                </c:pt>
                <c:pt idx="272">
                  <c:v>-1.3593666753236304</c:v>
                </c:pt>
                <c:pt idx="273">
                  <c:v>-2.3142274681573394</c:v>
                </c:pt>
                <c:pt idx="274">
                  <c:v>-0.92953748213591025</c:v>
                </c:pt>
                <c:pt idx="275">
                  <c:v>-1.7501098272296103</c:v>
                </c:pt>
                <c:pt idx="276">
                  <c:v>1.4812221949899329</c:v>
                </c:pt>
                <c:pt idx="277">
                  <c:v>-1.2218386375288381</c:v>
                </c:pt>
                <c:pt idx="278">
                  <c:v>-1.7006939776328922</c:v>
                </c:pt>
                <c:pt idx="279">
                  <c:v>1.869331545697003</c:v>
                </c:pt>
                <c:pt idx="280">
                  <c:v>2.5331311167218651E-2</c:v>
                </c:pt>
                <c:pt idx="281">
                  <c:v>-1.1245216430631408</c:v>
                </c:pt>
                <c:pt idx="282">
                  <c:v>-3.2619501320797961</c:v>
                </c:pt>
                <c:pt idx="283">
                  <c:v>-1.7098884166927997</c:v>
                </c:pt>
                <c:pt idx="284">
                  <c:v>-0.30972780345170481</c:v>
                </c:pt>
                <c:pt idx="285">
                  <c:v>-0.66215759386775475</c:v>
                </c:pt>
                <c:pt idx="286">
                  <c:v>0.60608635627751917</c:v>
                </c:pt>
                <c:pt idx="287">
                  <c:v>0.49814607765815544</c:v>
                </c:pt>
                <c:pt idx="288">
                  <c:v>1.0490659033912382</c:v>
                </c:pt>
                <c:pt idx="289">
                  <c:v>1.4368548125679226E-2</c:v>
                </c:pt>
                <c:pt idx="290">
                  <c:v>5.3600876512608364E-2</c:v>
                </c:pt>
                <c:pt idx="291">
                  <c:v>0.50215907265576654</c:v>
                </c:pt>
                <c:pt idx="292">
                  <c:v>-2.5778694126789592</c:v>
                </c:pt>
                <c:pt idx="293">
                  <c:v>-0.9332524032439522</c:v>
                </c:pt>
                <c:pt idx="294">
                  <c:v>1.8862476104600887</c:v>
                </c:pt>
                <c:pt idx="295">
                  <c:v>-1.2630078885103413</c:v>
                </c:pt>
                <c:pt idx="296">
                  <c:v>-2.1633290179634495</c:v>
                </c:pt>
                <c:pt idx="297">
                  <c:v>-0.88623821432377803</c:v>
                </c:pt>
                <c:pt idx="298">
                  <c:v>0.26357864120217922</c:v>
                </c:pt>
                <c:pt idx="299">
                  <c:v>-0.67183882643430048</c:v>
                </c:pt>
                <c:pt idx="300">
                  <c:v>0.52986943733186886</c:v>
                </c:pt>
                <c:pt idx="301">
                  <c:v>0.71704406512717933</c:v>
                </c:pt>
                <c:pt idx="302">
                  <c:v>-0.73867862433114628</c:v>
                </c:pt>
                <c:pt idx="303">
                  <c:v>0.64926643465663236</c:v>
                </c:pt>
                <c:pt idx="304">
                  <c:v>1.2330679306477517</c:v>
                </c:pt>
                <c:pt idx="305">
                  <c:v>-0.7063273302513835</c:v>
                </c:pt>
                <c:pt idx="306">
                  <c:v>0.65656292922165127</c:v>
                </c:pt>
                <c:pt idx="307">
                  <c:v>0.66156278244632227</c:v>
                </c:pt>
                <c:pt idx="308">
                  <c:v>1.2902170847886736</c:v>
                </c:pt>
                <c:pt idx="309">
                  <c:v>0.17847715775485551</c:v>
                </c:pt>
                <c:pt idx="310">
                  <c:v>-0.9260148532655692</c:v>
                </c:pt>
                <c:pt idx="311">
                  <c:v>-0.37183355301786947</c:v>
                </c:pt>
                <c:pt idx="312">
                  <c:v>0.17347155729236721</c:v>
                </c:pt>
                <c:pt idx="313">
                  <c:v>-0.98320660775420787</c:v>
                </c:pt>
                <c:pt idx="314">
                  <c:v>-1.1809634178336741</c:v>
                </c:pt>
                <c:pt idx="315">
                  <c:v>-0.30575975130838728</c:v>
                </c:pt>
                <c:pt idx="316">
                  <c:v>-0.61469743790260178</c:v>
                </c:pt>
                <c:pt idx="317">
                  <c:v>-1.0679618157659083</c:v>
                </c:pt>
                <c:pt idx="318">
                  <c:v>0.13998207093675216</c:v>
                </c:pt>
                <c:pt idx="319">
                  <c:v>-0.18669091945325852</c:v>
                </c:pt>
                <c:pt idx="320">
                  <c:v>-0.37257474113545941</c:v>
                </c:pt>
                <c:pt idx="321">
                  <c:v>0.12815472474341574</c:v>
                </c:pt>
                <c:pt idx="322">
                  <c:v>1.7228246335555524</c:v>
                </c:pt>
                <c:pt idx="323">
                  <c:v>-2.6186711748819036E-3</c:v>
                </c:pt>
                <c:pt idx="324">
                  <c:v>0.98996614120920801</c:v>
                </c:pt>
                <c:pt idx="325">
                  <c:v>-2.5078710573659118</c:v>
                </c:pt>
                <c:pt idx="326">
                  <c:v>1.0996431167546179</c:v>
                </c:pt>
                <c:pt idx="327">
                  <c:v>2.0486323948247764</c:v>
                </c:pt>
                <c:pt idx="328">
                  <c:v>1.2828498703202356</c:v>
                </c:pt>
                <c:pt idx="329">
                  <c:v>1.0949282289189368</c:v>
                </c:pt>
                <c:pt idx="330">
                  <c:v>5.1230306643680501E-2</c:v>
                </c:pt>
                <c:pt idx="331">
                  <c:v>1.8248685595751031</c:v>
                </c:pt>
                <c:pt idx="332">
                  <c:v>-1.306442838599855</c:v>
                </c:pt>
                <c:pt idx="333">
                  <c:v>-1.344876356914356</c:v>
                </c:pt>
                <c:pt idx="334">
                  <c:v>1.2769791516580233</c:v>
                </c:pt>
                <c:pt idx="335">
                  <c:v>1.041107291761862</c:v>
                </c:pt>
                <c:pt idx="336">
                  <c:v>2.1095072055746162</c:v>
                </c:pt>
                <c:pt idx="337">
                  <c:v>-9.6699643514514211E-2</c:v>
                </c:pt>
                <c:pt idx="338">
                  <c:v>0.26541407830951885</c:v>
                </c:pt>
                <c:pt idx="339">
                  <c:v>2.3072561669395157</c:v>
                </c:pt>
                <c:pt idx="340">
                  <c:v>1.1532227716954029</c:v>
                </c:pt>
                <c:pt idx="341">
                  <c:v>1.6347684634283426</c:v>
                </c:pt>
                <c:pt idx="342">
                  <c:v>-0.66181242882420033</c:v>
                </c:pt>
                <c:pt idx="343">
                  <c:v>-0.10508830220456888</c:v>
                </c:pt>
                <c:pt idx="344">
                  <c:v>2.0367877343921257</c:v>
                </c:pt>
                <c:pt idx="345">
                  <c:v>2.2622978339614752</c:v>
                </c:pt>
                <c:pt idx="346">
                  <c:v>2.184394962468275</c:v>
                </c:pt>
                <c:pt idx="347">
                  <c:v>4.9052776147966104E-2</c:v>
                </c:pt>
                <c:pt idx="348">
                  <c:v>1.7268342555613345</c:v>
                </c:pt>
                <c:pt idx="349">
                  <c:v>1.8729286711113731</c:v>
                </c:pt>
                <c:pt idx="350">
                  <c:v>-3.5257165709516758E-2</c:v>
                </c:pt>
                <c:pt idx="351">
                  <c:v>1.6827276711450281</c:v>
                </c:pt>
                <c:pt idx="352">
                  <c:v>0.96642899831109985</c:v>
                </c:pt>
                <c:pt idx="353">
                  <c:v>-2.1574694889830743</c:v>
                </c:pt>
                <c:pt idx="354">
                  <c:v>0.74595311072816095</c:v>
                </c:pt>
                <c:pt idx="355">
                  <c:v>1.0393507860205264</c:v>
                </c:pt>
                <c:pt idx="356">
                  <c:v>-1.5595846329748702</c:v>
                </c:pt>
                <c:pt idx="357">
                  <c:v>-4.0983123105057029E-2</c:v>
                </c:pt>
                <c:pt idx="358">
                  <c:v>0.93444052498227137</c:v>
                </c:pt>
                <c:pt idx="359">
                  <c:v>3.1790639666806166</c:v>
                </c:pt>
                <c:pt idx="360">
                  <c:v>3.9160692397518329</c:v>
                </c:pt>
                <c:pt idx="361">
                  <c:v>-0.28367834354981247</c:v>
                </c:pt>
                <c:pt idx="362">
                  <c:v>2.3049044038012818</c:v>
                </c:pt>
                <c:pt idx="363">
                  <c:v>1.8445294917564408</c:v>
                </c:pt>
                <c:pt idx="364">
                  <c:v>2.0836865908040818</c:v>
                </c:pt>
                <c:pt idx="365">
                  <c:v>1.5696191676692055</c:v>
                </c:pt>
                <c:pt idx="366">
                  <c:v>1.8012412089474212</c:v>
                </c:pt>
                <c:pt idx="367">
                  <c:v>1.6879796404247358</c:v>
                </c:pt>
                <c:pt idx="368">
                  <c:v>-0.48997661957030636</c:v>
                </c:pt>
                <c:pt idx="369">
                  <c:v>2.2339798445479273</c:v>
                </c:pt>
                <c:pt idx="370">
                  <c:v>1.1885595240518529</c:v>
                </c:pt>
                <c:pt idx="371">
                  <c:v>2.7055444735964747</c:v>
                </c:pt>
                <c:pt idx="372">
                  <c:v>-0.71312106089373484</c:v>
                </c:pt>
                <c:pt idx="373">
                  <c:v>1.2677854969273661</c:v>
                </c:pt>
                <c:pt idx="374">
                  <c:v>-0.46487473976126226</c:v>
                </c:pt>
                <c:pt idx="375">
                  <c:v>1.7555967466053346</c:v>
                </c:pt>
                <c:pt idx="376">
                  <c:v>3.1584185610345923</c:v>
                </c:pt>
                <c:pt idx="377">
                  <c:v>-0.34300566170968061</c:v>
                </c:pt>
                <c:pt idx="378">
                  <c:v>0.62025278909726278</c:v>
                </c:pt>
                <c:pt idx="379">
                  <c:v>0.83636331512646578</c:v>
                </c:pt>
                <c:pt idx="380">
                  <c:v>-1.444038179873057</c:v>
                </c:pt>
                <c:pt idx="381">
                  <c:v>2.7678548882412644</c:v>
                </c:pt>
                <c:pt idx="382">
                  <c:v>3.0181721985037275</c:v>
                </c:pt>
                <c:pt idx="383">
                  <c:v>1.0152001687301113</c:v>
                </c:pt>
                <c:pt idx="384">
                  <c:v>2.8621574823944975</c:v>
                </c:pt>
                <c:pt idx="385">
                  <c:v>0.55794105175511266</c:v>
                </c:pt>
                <c:pt idx="386">
                  <c:v>2.1518850771760296</c:v>
                </c:pt>
                <c:pt idx="387">
                  <c:v>0.21375393692014311</c:v>
                </c:pt>
                <c:pt idx="388">
                  <c:v>0.76685517972736128</c:v>
                </c:pt>
                <c:pt idx="389">
                  <c:v>1.3843261234445701</c:v>
                </c:pt>
                <c:pt idx="390">
                  <c:v>1.1940412430809531</c:v>
                </c:pt>
                <c:pt idx="391">
                  <c:v>1.7854873385519878</c:v>
                </c:pt>
                <c:pt idx="392">
                  <c:v>-0.6412486718805781</c:v>
                </c:pt>
                <c:pt idx="393">
                  <c:v>0.39572935968593281</c:v>
                </c:pt>
                <c:pt idx="394">
                  <c:v>1.9247279505061687</c:v>
                </c:pt>
                <c:pt idx="395">
                  <c:v>3.8596531150972631</c:v>
                </c:pt>
                <c:pt idx="396">
                  <c:v>1.5032112069263697</c:v>
                </c:pt>
                <c:pt idx="397">
                  <c:v>1.8336000162915163</c:v>
                </c:pt>
                <c:pt idx="398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real4</c:v>
          </c:tx>
          <c:spPr>
            <a:ln w="12700"/>
          </c:spPr>
          <c:marker>
            <c:symbol val="none"/>
          </c:marker>
          <c:xVal>
            <c:numRef>
              <c:f>return!$AP$22:$AP$420</c:f>
              <c:numCache>
                <c:formatCode>General</c:formatCode>
                <c:ptCount val="399"/>
                <c:pt idx="0">
                  <c:v>0.98388499999302326</c:v>
                </c:pt>
                <c:pt idx="1">
                  <c:v>-1.3701150000073881</c:v>
                </c:pt>
                <c:pt idx="2">
                  <c:v>-3.1851150000079542</c:v>
                </c:pt>
                <c:pt idx="3">
                  <c:v>-1.1115000006611808E-2</c:v>
                </c:pt>
                <c:pt idx="4">
                  <c:v>1.3518849999911708</c:v>
                </c:pt>
                <c:pt idx="5">
                  <c:v>2.5798849999922879</c:v>
                </c:pt>
                <c:pt idx="6">
                  <c:v>-0.11611500000796582</c:v>
                </c:pt>
                <c:pt idx="7">
                  <c:v>0.13388499999322789</c:v>
                </c:pt>
                <c:pt idx="8">
                  <c:v>2.7758849999912627</c:v>
                </c:pt>
                <c:pt idx="9">
                  <c:v>0.15588499999097394</c:v>
                </c:pt>
                <c:pt idx="10">
                  <c:v>-4.3621150000063835</c:v>
                </c:pt>
                <c:pt idx="11">
                  <c:v>0.3208849999936092</c:v>
                </c:pt>
                <c:pt idx="12">
                  <c:v>0.92188499999323881</c:v>
                </c:pt>
                <c:pt idx="13">
                  <c:v>0.72188499999370492</c:v>
                </c:pt>
                <c:pt idx="14">
                  <c:v>0.78688499999302053</c:v>
                </c:pt>
                <c:pt idx="15">
                  <c:v>1.6948849999920412</c:v>
                </c:pt>
                <c:pt idx="16">
                  <c:v>0.80488499999376018</c:v>
                </c:pt>
                <c:pt idx="17">
                  <c:v>0.12888499999164083</c:v>
                </c:pt>
                <c:pt idx="18">
                  <c:v>0.11988499999304736</c:v>
                </c:pt>
                <c:pt idx="19">
                  <c:v>0.5498849999909794</c:v>
                </c:pt>
                <c:pt idx="20">
                  <c:v>0.83088499999206533</c:v>
                </c:pt>
                <c:pt idx="21">
                  <c:v>0.37888499999283454</c:v>
                </c:pt>
                <c:pt idx="22">
                  <c:v>-0.22111500000931983</c:v>
                </c:pt>
                <c:pt idx="23">
                  <c:v>-1.2161150000089549</c:v>
                </c:pt>
                <c:pt idx="24">
                  <c:v>2.5358849999932431</c:v>
                </c:pt>
                <c:pt idx="25">
                  <c:v>2.6748849999904678</c:v>
                </c:pt>
                <c:pt idx="26">
                  <c:v>1.3618849999907923</c:v>
                </c:pt>
                <c:pt idx="27">
                  <c:v>0.72188499999370492</c:v>
                </c:pt>
                <c:pt idx="28">
                  <c:v>1.1638849999933143</c:v>
                </c:pt>
                <c:pt idx="29">
                  <c:v>3.7148849999937283</c:v>
                </c:pt>
                <c:pt idx="30">
                  <c:v>2.4648849999913125</c:v>
                </c:pt>
                <c:pt idx="31">
                  <c:v>0.97588499999190503</c:v>
                </c:pt>
                <c:pt idx="32">
                  <c:v>0.31788499999052533</c:v>
                </c:pt>
                <c:pt idx="33">
                  <c:v>0.41988499999234818</c:v>
                </c:pt>
                <c:pt idx="34">
                  <c:v>1.0138849999918875</c:v>
                </c:pt>
                <c:pt idx="35">
                  <c:v>1.5108849999911911</c:v>
                </c:pt>
                <c:pt idx="36">
                  <c:v>2.4138849999921774</c:v>
                </c:pt>
                <c:pt idx="37">
                  <c:v>1.5898849999906872</c:v>
                </c:pt>
                <c:pt idx="38">
                  <c:v>2.8988849999933564</c:v>
                </c:pt>
                <c:pt idx="39">
                  <c:v>3.4488849999938509</c:v>
                </c:pt>
                <c:pt idx="40">
                  <c:v>2.8758849999910296</c:v>
                </c:pt>
                <c:pt idx="41">
                  <c:v>0.90588499999100236</c:v>
                </c:pt>
                <c:pt idx="42">
                  <c:v>0.56588499999321584</c:v>
                </c:pt>
                <c:pt idx="43">
                  <c:v>0.68488499999119767</c:v>
                </c:pt>
                <c:pt idx="44">
                  <c:v>0.6318849999935594</c:v>
                </c:pt>
                <c:pt idx="45">
                  <c:v>1.0398849999937454</c:v>
                </c:pt>
                <c:pt idx="46">
                  <c:v>1.7808849999916276</c:v>
                </c:pt>
                <c:pt idx="47">
                  <c:v>1.4808849999923268</c:v>
                </c:pt>
                <c:pt idx="48">
                  <c:v>1.8038849999904016</c:v>
                </c:pt>
                <c:pt idx="49">
                  <c:v>3.9948849999937863</c:v>
                </c:pt>
                <c:pt idx="50">
                  <c:v>1.6138849999904892</c:v>
                </c:pt>
                <c:pt idx="51">
                  <c:v>1.8658849999937388</c:v>
                </c:pt>
                <c:pt idx="52">
                  <c:v>1.1498849999931338</c:v>
                </c:pt>
                <c:pt idx="53">
                  <c:v>1.2318849999921611</c:v>
                </c:pt>
                <c:pt idx="54">
                  <c:v>7.9884999991008954E-2</c:v>
                </c:pt>
                <c:pt idx="55">
                  <c:v>3.371884999992858</c:v>
                </c:pt>
                <c:pt idx="56">
                  <c:v>2.478884999991493</c:v>
                </c:pt>
                <c:pt idx="57">
                  <c:v>2.6818849999905581</c:v>
                </c:pt>
                <c:pt idx="58">
                  <c:v>2.1308849999925883</c:v>
                </c:pt>
                <c:pt idx="59">
                  <c:v>2.5608849999905203</c:v>
                </c:pt>
                <c:pt idx="60">
                  <c:v>3.854884999991981</c:v>
                </c:pt>
                <c:pt idx="61">
                  <c:v>3.5198849999922288</c:v>
                </c:pt>
                <c:pt idx="62">
                  <c:v>2.57888499999126</c:v>
                </c:pt>
                <c:pt idx="63">
                  <c:v>1.2108849999918903</c:v>
                </c:pt>
                <c:pt idx="64">
                  <c:v>0.21288499999272403</c:v>
                </c:pt>
                <c:pt idx="65">
                  <c:v>2.3468849999908059</c:v>
                </c:pt>
                <c:pt idx="66">
                  <c:v>2.7918849999934992</c:v>
                </c:pt>
                <c:pt idx="67">
                  <c:v>2.5248849999925937</c:v>
                </c:pt>
                <c:pt idx="68">
                  <c:v>1.1368849999904285</c:v>
                </c:pt>
                <c:pt idx="69">
                  <c:v>2.1458849999937968</c:v>
                </c:pt>
                <c:pt idx="70">
                  <c:v>2.8998849999908316</c:v>
                </c:pt>
                <c:pt idx="71">
                  <c:v>3.4838849999907495</c:v>
                </c:pt>
                <c:pt idx="72">
                  <c:v>2.3108849999928793</c:v>
                </c:pt>
                <c:pt idx="73">
                  <c:v>1.9888849999922797</c:v>
                </c:pt>
                <c:pt idx="74">
                  <c:v>1.2748849999937306</c:v>
                </c:pt>
                <c:pt idx="75">
                  <c:v>1.0348849999921583</c:v>
                </c:pt>
                <c:pt idx="76">
                  <c:v>2.4258849999938548</c:v>
                </c:pt>
                <c:pt idx="77">
                  <c:v>2.379884999992754</c:v>
                </c:pt>
                <c:pt idx="78">
                  <c:v>2.3858849999918164</c:v>
                </c:pt>
                <c:pt idx="79">
                  <c:v>2.2118849999905876</c:v>
                </c:pt>
                <c:pt idx="80">
                  <c:v>3.2738849999915942</c:v>
                </c:pt>
                <c:pt idx="81">
                  <c:v>2.8748849999935544</c:v>
                </c:pt>
                <c:pt idx="82">
                  <c:v>4.7668849999915608</c:v>
                </c:pt>
                <c:pt idx="83">
                  <c:v>1.6048849999918957</c:v>
                </c:pt>
                <c:pt idx="84">
                  <c:v>1.9058849999922245</c:v>
                </c:pt>
                <c:pt idx="85">
                  <c:v>2.095884999992137</c:v>
                </c:pt>
                <c:pt idx="86">
                  <c:v>3.3138849999936326</c:v>
                </c:pt>
                <c:pt idx="87">
                  <c:v>3.3798849999904235</c:v>
                </c:pt>
                <c:pt idx="88">
                  <c:v>2.3788849999917261</c:v>
                </c:pt>
                <c:pt idx="89">
                  <c:v>2.2048849999904974</c:v>
                </c:pt>
                <c:pt idx="90">
                  <c:v>3.4338849999926424</c:v>
                </c:pt>
                <c:pt idx="91">
                  <c:v>1.3508849999936956</c:v>
                </c:pt>
                <c:pt idx="92">
                  <c:v>1.966884999990981</c:v>
                </c:pt>
                <c:pt idx="93">
                  <c:v>1.9658849999935057</c:v>
                </c:pt>
                <c:pt idx="94">
                  <c:v>1.9548849999928564</c:v>
                </c:pt>
                <c:pt idx="95">
                  <c:v>2.6508849999906658</c:v>
                </c:pt>
                <c:pt idx="96">
                  <c:v>3.9558849999927759</c:v>
                </c:pt>
                <c:pt idx="97">
                  <c:v>4.8158849999921927</c:v>
                </c:pt>
                <c:pt idx="98">
                  <c:v>4.926884999992609</c:v>
                </c:pt>
                <c:pt idx="99">
                  <c:v>2.7658849999916413</c:v>
                </c:pt>
                <c:pt idx="100">
                  <c:v>2.3938849999929346</c:v>
                </c:pt>
                <c:pt idx="101">
                  <c:v>5.101884999991313</c:v>
                </c:pt>
                <c:pt idx="102">
                  <c:v>4.2538849999935735</c:v>
                </c:pt>
                <c:pt idx="103">
                  <c:v>1.0558849999924291</c:v>
                </c:pt>
                <c:pt idx="104">
                  <c:v>1.1468849999936026</c:v>
                </c:pt>
                <c:pt idx="105">
                  <c:v>1.5668849999919132</c:v>
                </c:pt>
                <c:pt idx="106">
                  <c:v>3.905884999991116</c:v>
                </c:pt>
                <c:pt idx="107">
                  <c:v>3.6288849999905892</c:v>
                </c:pt>
                <c:pt idx="108">
                  <c:v>1.943884999992207</c:v>
                </c:pt>
                <c:pt idx="109">
                  <c:v>2.2818849999914903</c:v>
                </c:pt>
                <c:pt idx="110">
                  <c:v>2.3018849999907331</c:v>
                </c:pt>
                <c:pt idx="111">
                  <c:v>3.1458849999914662</c:v>
                </c:pt>
                <c:pt idx="112">
                  <c:v>2.3218849999935287</c:v>
                </c:pt>
                <c:pt idx="113">
                  <c:v>3.3148849999911079</c:v>
                </c:pt>
                <c:pt idx="114">
                  <c:v>2.4018849999905001</c:v>
                </c:pt>
                <c:pt idx="115">
                  <c:v>2.7018849999933536</c:v>
                </c:pt>
                <c:pt idx="116">
                  <c:v>3.6608849999915094</c:v>
                </c:pt>
                <c:pt idx="117">
                  <c:v>-3.2551150000088569</c:v>
                </c:pt>
                <c:pt idx="118">
                  <c:v>3.4368849999921736</c:v>
                </c:pt>
                <c:pt idx="119">
                  <c:v>0.67888499999213536</c:v>
                </c:pt>
                <c:pt idx="120">
                  <c:v>4.3118849999927988</c:v>
                </c:pt>
                <c:pt idx="121">
                  <c:v>2.304884999993817</c:v>
                </c:pt>
                <c:pt idx="122">
                  <c:v>3.6158849999914366</c:v>
                </c:pt>
                <c:pt idx="123">
                  <c:v>4.0358849999933</c:v>
                </c:pt>
                <c:pt idx="124">
                  <c:v>3.5248849999938159</c:v>
                </c:pt>
                <c:pt idx="125">
                  <c:v>3.5368849999919405</c:v>
                </c:pt>
                <c:pt idx="126">
                  <c:v>4.4088849999930346</c:v>
                </c:pt>
                <c:pt idx="127">
                  <c:v>3.7618849999923043</c:v>
                </c:pt>
                <c:pt idx="128">
                  <c:v>3.0268849999934844</c:v>
                </c:pt>
                <c:pt idx="129">
                  <c:v>3.241884999990674</c:v>
                </c:pt>
                <c:pt idx="130">
                  <c:v>3.1568849999921156</c:v>
                </c:pt>
                <c:pt idx="131">
                  <c:v>3.0308849999904908</c:v>
                </c:pt>
                <c:pt idx="132">
                  <c:v>3.8108849999929362</c:v>
                </c:pt>
                <c:pt idx="133">
                  <c:v>3.755884999993242</c:v>
                </c:pt>
                <c:pt idx="134">
                  <c:v>4.6388849999914328</c:v>
                </c:pt>
                <c:pt idx="135">
                  <c:v>3.2098849999933066</c:v>
                </c:pt>
                <c:pt idx="136">
                  <c:v>3.038884999991609</c:v>
                </c:pt>
                <c:pt idx="137">
                  <c:v>3.2248849999909623</c:v>
                </c:pt>
                <c:pt idx="138">
                  <c:v>3.4138849999933996</c:v>
                </c:pt>
                <c:pt idx="139">
                  <c:v>2.8918849999932661</c:v>
                </c:pt>
                <c:pt idx="140">
                  <c:v>2.8438849999936622</c:v>
                </c:pt>
                <c:pt idx="141">
                  <c:v>3.0938849999913032</c:v>
                </c:pt>
                <c:pt idx="142">
                  <c:v>4.3558849999918436</c:v>
                </c:pt>
                <c:pt idx="143">
                  <c:v>4.2198849999905974</c:v>
                </c:pt>
                <c:pt idx="144">
                  <c:v>3.9048849999936408</c:v>
                </c:pt>
                <c:pt idx="145">
                  <c:v>3.1398849999924039</c:v>
                </c:pt>
                <c:pt idx="146">
                  <c:v>3.9388849999930642</c:v>
                </c:pt>
                <c:pt idx="147">
                  <c:v>4.2048849999929416</c:v>
                </c:pt>
                <c:pt idx="148">
                  <c:v>4.4018849999929444</c:v>
                </c:pt>
                <c:pt idx="149">
                  <c:v>3.3168849999931638</c:v>
                </c:pt>
                <c:pt idx="150">
                  <c:v>2.7008849999923257</c:v>
                </c:pt>
                <c:pt idx="151">
                  <c:v>3.6118849999908775</c:v>
                </c:pt>
                <c:pt idx="152">
                  <c:v>0.14488499999387727</c:v>
                </c:pt>
                <c:pt idx="153">
                  <c:v>3.5438849999920308</c:v>
                </c:pt>
                <c:pt idx="154">
                  <c:v>3.2848849999922436</c:v>
                </c:pt>
                <c:pt idx="155">
                  <c:v>2.479884999992521</c:v>
                </c:pt>
                <c:pt idx="156">
                  <c:v>1.7608849999923848</c:v>
                </c:pt>
                <c:pt idx="157">
                  <c:v>2.2788849999919591</c:v>
                </c:pt>
                <c:pt idx="158">
                  <c:v>2.2018849999909662</c:v>
                </c:pt>
                <c:pt idx="159">
                  <c:v>3.0138849999907791</c:v>
                </c:pt>
                <c:pt idx="160">
                  <c:v>3.4308849999931113</c:v>
                </c:pt>
                <c:pt idx="161">
                  <c:v>3.2348849999905838</c:v>
                </c:pt>
                <c:pt idx="162">
                  <c:v>2.608884999993677</c:v>
                </c:pt>
                <c:pt idx="163">
                  <c:v>2.4968849999922327</c:v>
                </c:pt>
                <c:pt idx="164">
                  <c:v>2.7048849999928848</c:v>
                </c:pt>
                <c:pt idx="165">
                  <c:v>1.7208849999903464</c:v>
                </c:pt>
                <c:pt idx="166">
                  <c:v>2.3568849999904273</c:v>
                </c:pt>
                <c:pt idx="167">
                  <c:v>2.3338849999916533</c:v>
                </c:pt>
                <c:pt idx="168">
                  <c:v>1.640884999993375</c:v>
                </c:pt>
                <c:pt idx="169">
                  <c:v>3.2458849999912331</c:v>
                </c:pt>
                <c:pt idx="170">
                  <c:v>0.88988499999231863</c:v>
                </c:pt>
                <c:pt idx="171">
                  <c:v>0.85988499999345436</c:v>
                </c:pt>
                <c:pt idx="172">
                  <c:v>-0.42111500000885371</c:v>
                </c:pt>
                <c:pt idx="173">
                  <c:v>0.63088499999253145</c:v>
                </c:pt>
                <c:pt idx="174">
                  <c:v>0.96088499999069654</c:v>
                </c:pt>
                <c:pt idx="175">
                  <c:v>1.1318849999923941</c:v>
                </c:pt>
                <c:pt idx="176">
                  <c:v>1.7888849999927459</c:v>
                </c:pt>
                <c:pt idx="177">
                  <c:v>1.3658849999913514</c:v>
                </c:pt>
                <c:pt idx="178">
                  <c:v>-0.22111500000931983</c:v>
                </c:pt>
                <c:pt idx="179">
                  <c:v>-0.1061150000083444</c:v>
                </c:pt>
                <c:pt idx="180">
                  <c:v>2.3884999993839529E-2</c:v>
                </c:pt>
                <c:pt idx="181">
                  <c:v>-0.68011500000864089</c:v>
                </c:pt>
                <c:pt idx="182">
                  <c:v>1.360884999993317</c:v>
                </c:pt>
                <c:pt idx="183">
                  <c:v>2.9088849999929778</c:v>
                </c:pt>
                <c:pt idx="184">
                  <c:v>-2.3961150000069154</c:v>
                </c:pt>
                <c:pt idx="185">
                  <c:v>-1.8121150000069974</c:v>
                </c:pt>
                <c:pt idx="186">
                  <c:v>-2.4621150000072589</c:v>
                </c:pt>
                <c:pt idx="187">
                  <c:v>-4.4461150000074667</c:v>
                </c:pt>
                <c:pt idx="188">
                  <c:v>-5.245115000008127</c:v>
                </c:pt>
                <c:pt idx="189">
                  <c:v>-3.2491150000062419</c:v>
                </c:pt>
                <c:pt idx="190">
                  <c:v>-1.2051150000083055</c:v>
                </c:pt>
                <c:pt idx="191">
                  <c:v>-3.9291150000089203</c:v>
                </c:pt>
                <c:pt idx="192">
                  <c:v>-4.4861150000095051</c:v>
                </c:pt>
                <c:pt idx="193">
                  <c:v>-4.990115000008899</c:v>
                </c:pt>
                <c:pt idx="194">
                  <c:v>-5.4071150000076784</c:v>
                </c:pt>
                <c:pt idx="195">
                  <c:v>-3.9991150000062703</c:v>
                </c:pt>
                <c:pt idx="196">
                  <c:v>-8.8351150000072209</c:v>
                </c:pt>
                <c:pt idx="197">
                  <c:v>-6.7781150000065793</c:v>
                </c:pt>
                <c:pt idx="198">
                  <c:v>-10.56111500000867</c:v>
                </c:pt>
                <c:pt idx="199">
                  <c:v>-8.7071150000070929</c:v>
                </c:pt>
                <c:pt idx="200">
                  <c:v>-8.5501150000091286</c:v>
                </c:pt>
                <c:pt idx="201">
                  <c:v>-8.992115000008738</c:v>
                </c:pt>
                <c:pt idx="202">
                  <c:v>-8.682115000006263</c:v>
                </c:pt>
                <c:pt idx="203">
                  <c:v>-7.3921150000089142</c:v>
                </c:pt>
                <c:pt idx="204">
                  <c:v>-7.2401150000089842</c:v>
                </c:pt>
                <c:pt idx="205">
                  <c:v>-8.9261150000083944</c:v>
                </c:pt>
                <c:pt idx="206">
                  <c:v>-7.1751150000061159</c:v>
                </c:pt>
                <c:pt idx="207">
                  <c:v>-6.8821150000069053</c:v>
                </c:pt>
                <c:pt idx="208">
                  <c:v>-4.9871150000093678</c:v>
                </c:pt>
                <c:pt idx="209">
                  <c:v>-4.6171150000091643</c:v>
                </c:pt>
                <c:pt idx="210">
                  <c:v>-3.6961150000074383</c:v>
                </c:pt>
                <c:pt idx="211">
                  <c:v>-4.046115000008399</c:v>
                </c:pt>
                <c:pt idx="212">
                  <c:v>-3.7741150000094592</c:v>
                </c:pt>
                <c:pt idx="213">
                  <c:v>-4.7051150000072539</c:v>
                </c:pt>
                <c:pt idx="214">
                  <c:v>-4.5201150000089285</c:v>
                </c:pt>
                <c:pt idx="215">
                  <c:v>-3.9041150000080904</c:v>
                </c:pt>
                <c:pt idx="216">
                  <c:v>-5.2851150000066127</c:v>
                </c:pt>
                <c:pt idx="217">
                  <c:v>-4.6441150000084974</c:v>
                </c:pt>
                <c:pt idx="218">
                  <c:v>-3.1341150000088192</c:v>
                </c:pt>
                <c:pt idx="219">
                  <c:v>-2.9401150000083476</c:v>
                </c:pt>
                <c:pt idx="220">
                  <c:v>-2.7401150000088137</c:v>
                </c:pt>
                <c:pt idx="221">
                  <c:v>-2.4741150000089362</c:v>
                </c:pt>
                <c:pt idx="222">
                  <c:v>-3.3261150000072348</c:v>
                </c:pt>
                <c:pt idx="223">
                  <c:v>-4.6121150000075772</c:v>
                </c:pt>
                <c:pt idx="224">
                  <c:v>-3.3121150000070543</c:v>
                </c:pt>
                <c:pt idx="225">
                  <c:v>-1.7461150000066539</c:v>
                </c:pt>
                <c:pt idx="226">
                  <c:v>-3.5591150000087168</c:v>
                </c:pt>
                <c:pt idx="227">
                  <c:v>-5.4921150000062369</c:v>
                </c:pt>
                <c:pt idx="228">
                  <c:v>-0.50211500000685305</c:v>
                </c:pt>
                <c:pt idx="229">
                  <c:v>-1.6051150000073733</c:v>
                </c:pt>
                <c:pt idx="230">
                  <c:v>-2.6771150000080013</c:v>
                </c:pt>
                <c:pt idx="231">
                  <c:v>-3.5801150000089876</c:v>
                </c:pt>
                <c:pt idx="232">
                  <c:v>-4.2811150000083842</c:v>
                </c:pt>
                <c:pt idx="233">
                  <c:v>-3.3691150000088044</c:v>
                </c:pt>
                <c:pt idx="234">
                  <c:v>-3.6051150000062648</c:v>
                </c:pt>
                <c:pt idx="235">
                  <c:v>0.85688499999037049</c:v>
                </c:pt>
                <c:pt idx="236">
                  <c:v>-5.5051150000089422</c:v>
                </c:pt>
                <c:pt idx="237">
                  <c:v>-2.2241150000077425</c:v>
                </c:pt>
                <c:pt idx="238">
                  <c:v>-2.0115000008757988E-2</c:v>
                </c:pt>
                <c:pt idx="239">
                  <c:v>-0.31711500000852766</c:v>
                </c:pt>
                <c:pt idx="240">
                  <c:v>-1.8461150000064208</c:v>
                </c:pt>
                <c:pt idx="241">
                  <c:v>-2.1411150000076873</c:v>
                </c:pt>
                <c:pt idx="242">
                  <c:v>-4.1641150000089056</c:v>
                </c:pt>
                <c:pt idx="243">
                  <c:v>-2.082115000007434</c:v>
                </c:pt>
                <c:pt idx="244">
                  <c:v>-3.1441150000084406</c:v>
                </c:pt>
                <c:pt idx="245">
                  <c:v>-2.9651150000091775</c:v>
                </c:pt>
                <c:pt idx="246">
                  <c:v>-3.6651150000075461</c:v>
                </c:pt>
                <c:pt idx="247">
                  <c:v>-2.8111150000071916</c:v>
                </c:pt>
                <c:pt idx="248">
                  <c:v>-3.2371150000081172</c:v>
                </c:pt>
                <c:pt idx="249">
                  <c:v>-2.9461150000074099</c:v>
                </c:pt>
                <c:pt idx="250">
                  <c:v>-2.9341150000092853</c:v>
                </c:pt>
                <c:pt idx="251">
                  <c:v>-4.966115000009097</c:v>
                </c:pt>
                <c:pt idx="252">
                  <c:v>-4.1651150000063808</c:v>
                </c:pt>
                <c:pt idx="253">
                  <c:v>-2.5061150000063037</c:v>
                </c:pt>
                <c:pt idx="254">
                  <c:v>-3.6321150000091507</c:v>
                </c:pt>
                <c:pt idx="255">
                  <c:v>-1.8061150000079351</c:v>
                </c:pt>
                <c:pt idx="256">
                  <c:v>-2.4691150000073492</c:v>
                </c:pt>
                <c:pt idx="257">
                  <c:v>-2.747115000008904</c:v>
                </c:pt>
                <c:pt idx="258">
                  <c:v>-2.5841150000083246</c:v>
                </c:pt>
                <c:pt idx="259">
                  <c:v>-2.8771150000075352</c:v>
                </c:pt>
                <c:pt idx="260">
                  <c:v>-2.0151150000096152</c:v>
                </c:pt>
                <c:pt idx="261">
                  <c:v>-2.0721150000078126</c:v>
                </c:pt>
                <c:pt idx="262">
                  <c:v>-2.2701150000088433</c:v>
                </c:pt>
                <c:pt idx="263">
                  <c:v>-1.3891150000091557</c:v>
                </c:pt>
                <c:pt idx="264">
                  <c:v>-1.4621150000095895</c:v>
                </c:pt>
                <c:pt idx="265">
                  <c:v>-1.6851150000078974</c:v>
                </c:pt>
                <c:pt idx="266">
                  <c:v>-2.1091150000067671</c:v>
                </c:pt>
                <c:pt idx="267">
                  <c:v>-2.3891150000068251</c:v>
                </c:pt>
                <c:pt idx="268">
                  <c:v>-2.239115000008951</c:v>
                </c:pt>
                <c:pt idx="269">
                  <c:v>-2.0251150000092366</c:v>
                </c:pt>
                <c:pt idx="270">
                  <c:v>-0.43111500000847514</c:v>
                </c:pt>
                <c:pt idx="271">
                  <c:v>-2.6611150000093176</c:v>
                </c:pt>
                <c:pt idx="272">
                  <c:v>1.0008849999927349</c:v>
                </c:pt>
                <c:pt idx="273">
                  <c:v>-2.9141150000064897</c:v>
                </c:pt>
                <c:pt idx="274">
                  <c:v>-3.8341150000071877</c:v>
                </c:pt>
                <c:pt idx="275">
                  <c:v>-3.5301150000073278</c:v>
                </c:pt>
                <c:pt idx="276">
                  <c:v>-2.8561150000072644</c:v>
                </c:pt>
                <c:pt idx="277">
                  <c:v>-3.8291150000091534</c:v>
                </c:pt>
                <c:pt idx="278">
                  <c:v>-5.2661150000083978</c:v>
                </c:pt>
                <c:pt idx="279">
                  <c:v>-3.737115000006952</c:v>
                </c:pt>
                <c:pt idx="280">
                  <c:v>-2.3571150000094576</c:v>
                </c:pt>
                <c:pt idx="281">
                  <c:v>-1.9271150000079729</c:v>
                </c:pt>
                <c:pt idx="282">
                  <c:v>-1.5211150000062901</c:v>
                </c:pt>
                <c:pt idx="283">
                  <c:v>-1.5721150000089779</c:v>
                </c:pt>
                <c:pt idx="284">
                  <c:v>-0.75511500000757792</c:v>
                </c:pt>
                <c:pt idx="285">
                  <c:v>-2.6791150000065045</c:v>
                </c:pt>
                <c:pt idx="286">
                  <c:v>0.90188499999044325</c:v>
                </c:pt>
                <c:pt idx="287">
                  <c:v>-0.98211500000644492</c:v>
                </c:pt>
                <c:pt idx="288">
                  <c:v>-0.6211150000083876</c:v>
                </c:pt>
                <c:pt idx="289">
                  <c:v>-0.98011500000794172</c:v>
                </c:pt>
                <c:pt idx="290">
                  <c:v>-2.2301150000068048</c:v>
                </c:pt>
                <c:pt idx="291">
                  <c:v>-1.116115000009188</c:v>
                </c:pt>
                <c:pt idx="292">
                  <c:v>-3.4211150000089674</c:v>
                </c:pt>
                <c:pt idx="293">
                  <c:v>-1.9171150000083514</c:v>
                </c:pt>
                <c:pt idx="294">
                  <c:v>-2.6401150000090468</c:v>
                </c:pt>
                <c:pt idx="295">
                  <c:v>-3.4121150000068212</c:v>
                </c:pt>
                <c:pt idx="296">
                  <c:v>-1.4501150000079122</c:v>
                </c:pt>
                <c:pt idx="297">
                  <c:v>-3.305115000006964</c:v>
                </c:pt>
                <c:pt idx="298">
                  <c:v>-1.8371150000078273</c:v>
                </c:pt>
                <c:pt idx="299">
                  <c:v>-2.0541150000070729</c:v>
                </c:pt>
                <c:pt idx="300">
                  <c:v>-1.1471150000090802</c:v>
                </c:pt>
                <c:pt idx="301">
                  <c:v>-1.2161150000089549</c:v>
                </c:pt>
                <c:pt idx="302">
                  <c:v>-0.38211500000784326</c:v>
                </c:pt>
                <c:pt idx="303">
                  <c:v>-1.7921150000077546</c:v>
                </c:pt>
                <c:pt idx="304">
                  <c:v>-0.87611500000761566</c:v>
                </c:pt>
                <c:pt idx="305">
                  <c:v>-0.79411500000858837</c:v>
                </c:pt>
                <c:pt idx="306">
                  <c:v>-2.239115000008951</c:v>
                </c:pt>
                <c:pt idx="307">
                  <c:v>-2.1371150000071282</c:v>
                </c:pt>
                <c:pt idx="308">
                  <c:v>-2.3771150000087005</c:v>
                </c:pt>
                <c:pt idx="309">
                  <c:v>-1.8271150000082059</c:v>
                </c:pt>
                <c:pt idx="310">
                  <c:v>-0.707115000007974</c:v>
                </c:pt>
                <c:pt idx="311">
                  <c:v>-0.40411500000914202</c:v>
                </c:pt>
                <c:pt idx="312">
                  <c:v>1.2108849999918903</c:v>
                </c:pt>
                <c:pt idx="313">
                  <c:v>-0.16711500000710089</c:v>
                </c:pt>
                <c:pt idx="314">
                  <c:v>-1.3301150000089024</c:v>
                </c:pt>
                <c:pt idx="315">
                  <c:v>-1.446115000007353</c:v>
                </c:pt>
                <c:pt idx="316">
                  <c:v>-1.3061150000091004</c:v>
                </c:pt>
                <c:pt idx="317">
                  <c:v>-0.29111500000666979</c:v>
                </c:pt>
                <c:pt idx="318">
                  <c:v>-1.4971150000064881</c:v>
                </c:pt>
                <c:pt idx="319">
                  <c:v>1.3938849999917124</c:v>
                </c:pt>
                <c:pt idx="320">
                  <c:v>-9.1115000007135905E-2</c:v>
                </c:pt>
                <c:pt idx="321">
                  <c:v>1.738884999991086</c:v>
                </c:pt>
                <c:pt idx="322">
                  <c:v>1.7538849999922945</c:v>
                </c:pt>
                <c:pt idx="323">
                  <c:v>-1.0971150000074203</c:v>
                </c:pt>
                <c:pt idx="324">
                  <c:v>0.90988499999156147</c:v>
                </c:pt>
                <c:pt idx="325">
                  <c:v>-1.4201150000090479</c:v>
                </c:pt>
                <c:pt idx="326">
                  <c:v>-0.85711500000940077</c:v>
                </c:pt>
                <c:pt idx="327">
                  <c:v>-1.2741150000081802</c:v>
                </c:pt>
                <c:pt idx="328">
                  <c:v>-2.5271150000065745</c:v>
                </c:pt>
                <c:pt idx="329">
                  <c:v>1.3588849999912611</c:v>
                </c:pt>
                <c:pt idx="330">
                  <c:v>8.9884999990630376E-2</c:v>
                </c:pt>
                <c:pt idx="331">
                  <c:v>0.43388499999252872</c:v>
                </c:pt>
                <c:pt idx="332">
                  <c:v>-1.8361150000067994</c:v>
                </c:pt>
                <c:pt idx="333">
                  <c:v>0.17288499999068563</c:v>
                </c:pt>
                <c:pt idx="334">
                  <c:v>-2.9921150000085106</c:v>
                </c:pt>
                <c:pt idx="335">
                  <c:v>-0.60211500000661999</c:v>
                </c:pt>
                <c:pt idx="336">
                  <c:v>3.5608849999917425</c:v>
                </c:pt>
                <c:pt idx="337">
                  <c:v>0.69188499999128794</c:v>
                </c:pt>
                <c:pt idx="338">
                  <c:v>-1.4651150000091206</c:v>
                </c:pt>
                <c:pt idx="339">
                  <c:v>-2.9841150000073924</c:v>
                </c:pt>
                <c:pt idx="340">
                  <c:v>-0.71211500000956107</c:v>
                </c:pt>
                <c:pt idx="341">
                  <c:v>-0.55111500000748492</c:v>
                </c:pt>
                <c:pt idx="342">
                  <c:v>0.17088499999218243</c:v>
                </c:pt>
                <c:pt idx="343">
                  <c:v>-0.99211500000961905</c:v>
                </c:pt>
                <c:pt idx="344">
                  <c:v>-0.91411500000759816</c:v>
                </c:pt>
                <c:pt idx="345">
                  <c:v>-1.4971150000064881</c:v>
                </c:pt>
                <c:pt idx="346">
                  <c:v>-0.84411500000669548</c:v>
                </c:pt>
                <c:pt idx="347">
                  <c:v>1.2018849999932968</c:v>
                </c:pt>
                <c:pt idx="348">
                  <c:v>-2.0221150000061527</c:v>
                </c:pt>
                <c:pt idx="349">
                  <c:v>-0.47211500000798878</c:v>
                </c:pt>
                <c:pt idx="350">
                  <c:v>-5.2115000006125456E-2</c:v>
                </c:pt>
                <c:pt idx="351">
                  <c:v>-0.52611500000665501</c:v>
                </c:pt>
                <c:pt idx="352">
                  <c:v>0.16588499999059536</c:v>
                </c:pt>
                <c:pt idx="353">
                  <c:v>-1.9801150000091639</c:v>
                </c:pt>
                <c:pt idx="354">
                  <c:v>-0.16211500000906653</c:v>
                </c:pt>
                <c:pt idx="355">
                  <c:v>0.20888499999216492</c:v>
                </c:pt>
                <c:pt idx="356">
                  <c:v>0.25388499999223768</c:v>
                </c:pt>
                <c:pt idx="357">
                  <c:v>0.88388499999325632</c:v>
                </c:pt>
                <c:pt idx="358">
                  <c:v>1.3288849999923968</c:v>
                </c:pt>
                <c:pt idx="359">
                  <c:v>1.1208849999917447</c:v>
                </c:pt>
                <c:pt idx="360">
                  <c:v>1.126884999990807</c:v>
                </c:pt>
                <c:pt idx="361">
                  <c:v>-3.7115000008469679E-2</c:v>
                </c:pt>
                <c:pt idx="362">
                  <c:v>1.3068849999910981</c:v>
                </c:pt>
                <c:pt idx="363">
                  <c:v>2.6568849999932809</c:v>
                </c:pt>
                <c:pt idx="364">
                  <c:v>2.7818849999938777</c:v>
                </c:pt>
                <c:pt idx="365">
                  <c:v>2.0308849999928213</c:v>
                </c:pt>
                <c:pt idx="366">
                  <c:v>0.65088499999177429</c:v>
                </c:pt>
                <c:pt idx="367">
                  <c:v>1.8838849999909257</c:v>
                </c:pt>
                <c:pt idx="368">
                  <c:v>-0.53511500000880119</c:v>
                </c:pt>
                <c:pt idx="369">
                  <c:v>1.4408849999938411</c:v>
                </c:pt>
                <c:pt idx="370">
                  <c:v>1.5538849999927606</c:v>
                </c:pt>
                <c:pt idx="371">
                  <c:v>1.0058849999907693</c:v>
                </c:pt>
                <c:pt idx="372">
                  <c:v>2.5358849999932431</c:v>
                </c:pt>
                <c:pt idx="373">
                  <c:v>-6.911500000938986E-2</c:v>
                </c:pt>
                <c:pt idx="374">
                  <c:v>1.6718849999932672</c:v>
                </c:pt>
                <c:pt idx="375">
                  <c:v>-0.59711500000858564</c:v>
                </c:pt>
                <c:pt idx="376">
                  <c:v>0.27588499999353644</c:v>
                </c:pt>
                <c:pt idx="377">
                  <c:v>0.66488499999195483</c:v>
                </c:pt>
                <c:pt idx="378">
                  <c:v>0.54388499999191708</c:v>
                </c:pt>
                <c:pt idx="379">
                  <c:v>0.54488499999294504</c:v>
                </c:pt>
                <c:pt idx="380">
                  <c:v>1.6768849999913016</c:v>
                </c:pt>
                <c:pt idx="381">
                  <c:v>0.75388499999107239</c:v>
                </c:pt>
                <c:pt idx="382">
                  <c:v>-0.25411500000771525</c:v>
                </c:pt>
                <c:pt idx="383">
                  <c:v>1.2918849999934423</c:v>
                </c:pt>
                <c:pt idx="384">
                  <c:v>2.2688849999923377</c:v>
                </c:pt>
                <c:pt idx="385">
                  <c:v>-0.92411500000721958</c:v>
                </c:pt>
                <c:pt idx="386">
                  <c:v>-1.7221150000068519</c:v>
                </c:pt>
                <c:pt idx="387">
                  <c:v>-0.18711500000634373</c:v>
                </c:pt>
                <c:pt idx="388">
                  <c:v>-0.24511500000912179</c:v>
                </c:pt>
                <c:pt idx="389">
                  <c:v>0.1988849999925435</c:v>
                </c:pt>
                <c:pt idx="390">
                  <c:v>1.2518849999914039</c:v>
                </c:pt>
                <c:pt idx="391">
                  <c:v>2.6718849999909366</c:v>
                </c:pt>
                <c:pt idx="392">
                  <c:v>-0.74111500000739738</c:v>
                </c:pt>
                <c:pt idx="393">
                  <c:v>1.1848849999935851</c:v>
                </c:pt>
                <c:pt idx="394">
                  <c:v>0.89188499999082183</c:v>
                </c:pt>
                <c:pt idx="395">
                  <c:v>2.4168849999917086</c:v>
                </c:pt>
                <c:pt idx="396">
                  <c:v>0.3228849999921124</c:v>
                </c:pt>
                <c:pt idx="397">
                  <c:v>0.44588499999065334</c:v>
                </c:pt>
                <c:pt idx="398">
                  <c:v>0.43088499999299756</c:v>
                </c:pt>
              </c:numCache>
            </c:numRef>
          </c:xVal>
          <c:yVal>
            <c:numRef>
              <c:f>return!$AQ$22:$AQ$420</c:f>
              <c:numCache>
                <c:formatCode>General</c:formatCode>
                <c:ptCount val="399"/>
                <c:pt idx="0">
                  <c:v>-1.3701150000073881</c:v>
                </c:pt>
                <c:pt idx="1">
                  <c:v>-3.1851150000079542</c:v>
                </c:pt>
                <c:pt idx="2">
                  <c:v>-1.1115000006611808E-2</c:v>
                </c:pt>
                <c:pt idx="3">
                  <c:v>1.3518849999911708</c:v>
                </c:pt>
                <c:pt idx="4">
                  <c:v>2.5798849999922879</c:v>
                </c:pt>
                <c:pt idx="5">
                  <c:v>-0.11611500000796582</c:v>
                </c:pt>
                <c:pt idx="6">
                  <c:v>0.13388499999322789</c:v>
                </c:pt>
                <c:pt idx="7">
                  <c:v>2.7758849999912627</c:v>
                </c:pt>
                <c:pt idx="8">
                  <c:v>0.15588499999097394</c:v>
                </c:pt>
                <c:pt idx="9">
                  <c:v>-4.3621150000063835</c:v>
                </c:pt>
                <c:pt idx="10">
                  <c:v>0.3208849999936092</c:v>
                </c:pt>
                <c:pt idx="11">
                  <c:v>0.92188499999323881</c:v>
                </c:pt>
                <c:pt idx="12">
                  <c:v>0.72188499999370492</c:v>
                </c:pt>
                <c:pt idx="13">
                  <c:v>0.78688499999302053</c:v>
                </c:pt>
                <c:pt idx="14">
                  <c:v>1.6948849999920412</c:v>
                </c:pt>
                <c:pt idx="15">
                  <c:v>0.80488499999376018</c:v>
                </c:pt>
                <c:pt idx="16">
                  <c:v>0.12888499999164083</c:v>
                </c:pt>
                <c:pt idx="17">
                  <c:v>0.11988499999304736</c:v>
                </c:pt>
                <c:pt idx="18">
                  <c:v>0.5498849999909794</c:v>
                </c:pt>
                <c:pt idx="19">
                  <c:v>0.83088499999206533</c:v>
                </c:pt>
                <c:pt idx="20">
                  <c:v>0.37888499999283454</c:v>
                </c:pt>
                <c:pt idx="21">
                  <c:v>-0.22111500000931983</c:v>
                </c:pt>
                <c:pt idx="22">
                  <c:v>-1.2161150000089549</c:v>
                </c:pt>
                <c:pt idx="23">
                  <c:v>2.5358849999932431</c:v>
                </c:pt>
                <c:pt idx="24">
                  <c:v>2.6748849999904678</c:v>
                </c:pt>
                <c:pt idx="25">
                  <c:v>1.3618849999907923</c:v>
                </c:pt>
                <c:pt idx="26">
                  <c:v>0.72188499999370492</c:v>
                </c:pt>
                <c:pt idx="27">
                  <c:v>1.1638849999933143</c:v>
                </c:pt>
                <c:pt idx="28">
                  <c:v>3.7148849999937283</c:v>
                </c:pt>
                <c:pt idx="29">
                  <c:v>2.4648849999913125</c:v>
                </c:pt>
                <c:pt idx="30">
                  <c:v>0.97588499999190503</c:v>
                </c:pt>
                <c:pt idx="31">
                  <c:v>0.31788499999052533</c:v>
                </c:pt>
                <c:pt idx="32">
                  <c:v>0.41988499999234818</c:v>
                </c:pt>
                <c:pt idx="33">
                  <c:v>1.0138849999918875</c:v>
                </c:pt>
                <c:pt idx="34">
                  <c:v>1.5108849999911911</c:v>
                </c:pt>
                <c:pt idx="35">
                  <c:v>2.4138849999921774</c:v>
                </c:pt>
                <c:pt idx="36">
                  <c:v>1.5898849999906872</c:v>
                </c:pt>
                <c:pt idx="37">
                  <c:v>2.8988849999933564</c:v>
                </c:pt>
                <c:pt idx="38">
                  <c:v>3.4488849999938509</c:v>
                </c:pt>
                <c:pt idx="39">
                  <c:v>2.8758849999910296</c:v>
                </c:pt>
                <c:pt idx="40">
                  <c:v>0.90588499999100236</c:v>
                </c:pt>
                <c:pt idx="41">
                  <c:v>0.56588499999321584</c:v>
                </c:pt>
                <c:pt idx="42">
                  <c:v>0.68488499999119767</c:v>
                </c:pt>
                <c:pt idx="43">
                  <c:v>0.6318849999935594</c:v>
                </c:pt>
                <c:pt idx="44">
                  <c:v>1.0398849999937454</c:v>
                </c:pt>
                <c:pt idx="45">
                  <c:v>1.7808849999916276</c:v>
                </c:pt>
                <c:pt idx="46">
                  <c:v>1.4808849999923268</c:v>
                </c:pt>
                <c:pt idx="47">
                  <c:v>1.8038849999904016</c:v>
                </c:pt>
                <c:pt idx="48">
                  <c:v>3.9948849999937863</c:v>
                </c:pt>
                <c:pt idx="49">
                  <c:v>1.6138849999904892</c:v>
                </c:pt>
                <c:pt idx="50">
                  <c:v>1.8658849999937388</c:v>
                </c:pt>
                <c:pt idx="51">
                  <c:v>1.1498849999931338</c:v>
                </c:pt>
                <c:pt idx="52">
                  <c:v>1.2318849999921611</c:v>
                </c:pt>
                <c:pt idx="53">
                  <c:v>7.9884999991008954E-2</c:v>
                </c:pt>
                <c:pt idx="54">
                  <c:v>3.371884999992858</c:v>
                </c:pt>
                <c:pt idx="55">
                  <c:v>2.478884999991493</c:v>
                </c:pt>
                <c:pt idx="56">
                  <c:v>2.6818849999905581</c:v>
                </c:pt>
                <c:pt idx="57">
                  <c:v>2.1308849999925883</c:v>
                </c:pt>
                <c:pt idx="58">
                  <c:v>2.5608849999905203</c:v>
                </c:pt>
                <c:pt idx="59">
                  <c:v>3.854884999991981</c:v>
                </c:pt>
                <c:pt idx="60">
                  <c:v>3.5198849999922288</c:v>
                </c:pt>
                <c:pt idx="61">
                  <c:v>2.57888499999126</c:v>
                </c:pt>
                <c:pt idx="62">
                  <c:v>1.2108849999918903</c:v>
                </c:pt>
                <c:pt idx="63">
                  <c:v>0.21288499999272403</c:v>
                </c:pt>
                <c:pt idx="64">
                  <c:v>2.3468849999908059</c:v>
                </c:pt>
                <c:pt idx="65">
                  <c:v>2.7918849999934992</c:v>
                </c:pt>
                <c:pt idx="66">
                  <c:v>2.5248849999925937</c:v>
                </c:pt>
                <c:pt idx="67">
                  <c:v>1.1368849999904285</c:v>
                </c:pt>
                <c:pt idx="68">
                  <c:v>2.1458849999937968</c:v>
                </c:pt>
                <c:pt idx="69">
                  <c:v>2.8998849999908316</c:v>
                </c:pt>
                <c:pt idx="70">
                  <c:v>3.4838849999907495</c:v>
                </c:pt>
                <c:pt idx="71">
                  <c:v>2.3108849999928793</c:v>
                </c:pt>
                <c:pt idx="72">
                  <c:v>1.9888849999922797</c:v>
                </c:pt>
                <c:pt idx="73">
                  <c:v>1.2748849999937306</c:v>
                </c:pt>
                <c:pt idx="74">
                  <c:v>1.0348849999921583</c:v>
                </c:pt>
                <c:pt idx="75">
                  <c:v>2.4258849999938548</c:v>
                </c:pt>
                <c:pt idx="76">
                  <c:v>2.379884999992754</c:v>
                </c:pt>
                <c:pt idx="77">
                  <c:v>2.3858849999918164</c:v>
                </c:pt>
                <c:pt idx="78">
                  <c:v>2.2118849999905876</c:v>
                </c:pt>
                <c:pt idx="79">
                  <c:v>3.2738849999915942</c:v>
                </c:pt>
                <c:pt idx="80">
                  <c:v>2.8748849999935544</c:v>
                </c:pt>
                <c:pt idx="81">
                  <c:v>4.7668849999915608</c:v>
                </c:pt>
                <c:pt idx="82">
                  <c:v>1.6048849999918957</c:v>
                </c:pt>
                <c:pt idx="83">
                  <c:v>1.9058849999922245</c:v>
                </c:pt>
                <c:pt idx="84">
                  <c:v>2.095884999992137</c:v>
                </c:pt>
                <c:pt idx="85">
                  <c:v>3.3138849999936326</c:v>
                </c:pt>
                <c:pt idx="86">
                  <c:v>3.3798849999904235</c:v>
                </c:pt>
                <c:pt idx="87">
                  <c:v>2.3788849999917261</c:v>
                </c:pt>
                <c:pt idx="88">
                  <c:v>2.2048849999904974</c:v>
                </c:pt>
                <c:pt idx="89">
                  <c:v>3.4338849999926424</c:v>
                </c:pt>
                <c:pt idx="90">
                  <c:v>1.3508849999936956</c:v>
                </c:pt>
                <c:pt idx="91">
                  <c:v>1.966884999990981</c:v>
                </c:pt>
                <c:pt idx="92">
                  <c:v>1.9658849999935057</c:v>
                </c:pt>
                <c:pt idx="93">
                  <c:v>1.9548849999928564</c:v>
                </c:pt>
                <c:pt idx="94">
                  <c:v>2.6508849999906658</c:v>
                </c:pt>
                <c:pt idx="95">
                  <c:v>3.9558849999927759</c:v>
                </c:pt>
                <c:pt idx="96">
                  <c:v>4.8158849999921927</c:v>
                </c:pt>
                <c:pt idx="97">
                  <c:v>4.926884999992609</c:v>
                </c:pt>
                <c:pt idx="98">
                  <c:v>2.7658849999916413</c:v>
                </c:pt>
                <c:pt idx="99">
                  <c:v>2.3938849999929346</c:v>
                </c:pt>
                <c:pt idx="100">
                  <c:v>5.101884999991313</c:v>
                </c:pt>
                <c:pt idx="101">
                  <c:v>4.2538849999935735</c:v>
                </c:pt>
                <c:pt idx="102">
                  <c:v>1.0558849999924291</c:v>
                </c:pt>
                <c:pt idx="103">
                  <c:v>1.1468849999936026</c:v>
                </c:pt>
                <c:pt idx="104">
                  <c:v>1.5668849999919132</c:v>
                </c:pt>
                <c:pt idx="105">
                  <c:v>3.905884999991116</c:v>
                </c:pt>
                <c:pt idx="106">
                  <c:v>3.6288849999905892</c:v>
                </c:pt>
                <c:pt idx="107">
                  <c:v>1.943884999992207</c:v>
                </c:pt>
                <c:pt idx="108">
                  <c:v>2.2818849999914903</c:v>
                </c:pt>
                <c:pt idx="109">
                  <c:v>2.3018849999907331</c:v>
                </c:pt>
                <c:pt idx="110">
                  <c:v>3.1458849999914662</c:v>
                </c:pt>
                <c:pt idx="111">
                  <c:v>2.3218849999935287</c:v>
                </c:pt>
                <c:pt idx="112">
                  <c:v>3.3148849999911079</c:v>
                </c:pt>
                <c:pt idx="113">
                  <c:v>2.4018849999905001</c:v>
                </c:pt>
                <c:pt idx="114">
                  <c:v>2.7018849999933536</c:v>
                </c:pt>
                <c:pt idx="115">
                  <c:v>3.6608849999915094</c:v>
                </c:pt>
                <c:pt idx="116">
                  <c:v>-3.2551150000088569</c:v>
                </c:pt>
                <c:pt idx="117">
                  <c:v>3.4368849999921736</c:v>
                </c:pt>
                <c:pt idx="118">
                  <c:v>0.67888499999213536</c:v>
                </c:pt>
                <c:pt idx="119">
                  <c:v>4.3118849999927988</c:v>
                </c:pt>
                <c:pt idx="120">
                  <c:v>2.304884999993817</c:v>
                </c:pt>
                <c:pt idx="121">
                  <c:v>3.6158849999914366</c:v>
                </c:pt>
                <c:pt idx="122">
                  <c:v>4.0358849999933</c:v>
                </c:pt>
                <c:pt idx="123">
                  <c:v>3.5248849999938159</c:v>
                </c:pt>
                <c:pt idx="124">
                  <c:v>3.5368849999919405</c:v>
                </c:pt>
                <c:pt idx="125">
                  <c:v>4.4088849999930346</c:v>
                </c:pt>
                <c:pt idx="126">
                  <c:v>3.7618849999923043</c:v>
                </c:pt>
                <c:pt idx="127">
                  <c:v>3.0268849999934844</c:v>
                </c:pt>
                <c:pt idx="128">
                  <c:v>3.241884999990674</c:v>
                </c:pt>
                <c:pt idx="129">
                  <c:v>3.1568849999921156</c:v>
                </c:pt>
                <c:pt idx="130">
                  <c:v>3.0308849999904908</c:v>
                </c:pt>
                <c:pt idx="131">
                  <c:v>3.8108849999929362</c:v>
                </c:pt>
                <c:pt idx="132">
                  <c:v>3.755884999993242</c:v>
                </c:pt>
                <c:pt idx="133">
                  <c:v>4.6388849999914328</c:v>
                </c:pt>
                <c:pt idx="134">
                  <c:v>3.2098849999933066</c:v>
                </c:pt>
                <c:pt idx="135">
                  <c:v>3.038884999991609</c:v>
                </c:pt>
                <c:pt idx="136">
                  <c:v>3.2248849999909623</c:v>
                </c:pt>
                <c:pt idx="137">
                  <c:v>3.4138849999933996</c:v>
                </c:pt>
                <c:pt idx="138">
                  <c:v>2.8918849999932661</c:v>
                </c:pt>
                <c:pt idx="139">
                  <c:v>2.8438849999936622</c:v>
                </c:pt>
                <c:pt idx="140">
                  <c:v>3.0938849999913032</c:v>
                </c:pt>
                <c:pt idx="141">
                  <c:v>4.3558849999918436</c:v>
                </c:pt>
                <c:pt idx="142">
                  <c:v>4.2198849999905974</c:v>
                </c:pt>
                <c:pt idx="143">
                  <c:v>3.9048849999936408</c:v>
                </c:pt>
                <c:pt idx="144">
                  <c:v>3.1398849999924039</c:v>
                </c:pt>
                <c:pt idx="145">
                  <c:v>3.9388849999930642</c:v>
                </c:pt>
                <c:pt idx="146">
                  <c:v>4.2048849999929416</c:v>
                </c:pt>
                <c:pt idx="147">
                  <c:v>4.4018849999929444</c:v>
                </c:pt>
                <c:pt idx="148">
                  <c:v>3.3168849999931638</c:v>
                </c:pt>
                <c:pt idx="149">
                  <c:v>2.7008849999923257</c:v>
                </c:pt>
                <c:pt idx="150">
                  <c:v>3.6118849999908775</c:v>
                </c:pt>
                <c:pt idx="151">
                  <c:v>0.14488499999387727</c:v>
                </c:pt>
                <c:pt idx="152">
                  <c:v>3.5438849999920308</c:v>
                </c:pt>
                <c:pt idx="153">
                  <c:v>3.2848849999922436</c:v>
                </c:pt>
                <c:pt idx="154">
                  <c:v>2.479884999992521</c:v>
                </c:pt>
                <c:pt idx="155">
                  <c:v>1.7608849999923848</c:v>
                </c:pt>
                <c:pt idx="156">
                  <c:v>2.2788849999919591</c:v>
                </c:pt>
                <c:pt idx="157">
                  <c:v>2.2018849999909662</c:v>
                </c:pt>
                <c:pt idx="158">
                  <c:v>3.0138849999907791</c:v>
                </c:pt>
                <c:pt idx="159">
                  <c:v>3.4308849999931113</c:v>
                </c:pt>
                <c:pt idx="160">
                  <c:v>3.2348849999905838</c:v>
                </c:pt>
                <c:pt idx="161">
                  <c:v>2.608884999993677</c:v>
                </c:pt>
                <c:pt idx="162">
                  <c:v>2.4968849999922327</c:v>
                </c:pt>
                <c:pt idx="163">
                  <c:v>2.7048849999928848</c:v>
                </c:pt>
                <c:pt idx="164">
                  <c:v>1.7208849999903464</c:v>
                </c:pt>
                <c:pt idx="165">
                  <c:v>2.3568849999904273</c:v>
                </c:pt>
                <c:pt idx="166">
                  <c:v>2.3338849999916533</c:v>
                </c:pt>
                <c:pt idx="167">
                  <c:v>1.640884999993375</c:v>
                </c:pt>
                <c:pt idx="168">
                  <c:v>3.2458849999912331</c:v>
                </c:pt>
                <c:pt idx="169">
                  <c:v>0.88988499999231863</c:v>
                </c:pt>
                <c:pt idx="170">
                  <c:v>0.85988499999345436</c:v>
                </c:pt>
                <c:pt idx="171">
                  <c:v>-0.42111500000885371</c:v>
                </c:pt>
                <c:pt idx="172">
                  <c:v>0.63088499999253145</c:v>
                </c:pt>
                <c:pt idx="173">
                  <c:v>0.96088499999069654</c:v>
                </c:pt>
                <c:pt idx="174">
                  <c:v>1.1318849999923941</c:v>
                </c:pt>
                <c:pt idx="175">
                  <c:v>1.7888849999927459</c:v>
                </c:pt>
                <c:pt idx="176">
                  <c:v>1.3658849999913514</c:v>
                </c:pt>
                <c:pt idx="177">
                  <c:v>-0.22111500000931983</c:v>
                </c:pt>
                <c:pt idx="178">
                  <c:v>-0.1061150000083444</c:v>
                </c:pt>
                <c:pt idx="179">
                  <c:v>2.3884999993839529E-2</c:v>
                </c:pt>
                <c:pt idx="180">
                  <c:v>-0.68011500000864089</c:v>
                </c:pt>
                <c:pt idx="181">
                  <c:v>1.360884999993317</c:v>
                </c:pt>
                <c:pt idx="182">
                  <c:v>2.9088849999929778</c:v>
                </c:pt>
                <c:pt idx="183">
                  <c:v>-2.3961150000069154</c:v>
                </c:pt>
                <c:pt idx="184">
                  <c:v>-1.8121150000069974</c:v>
                </c:pt>
                <c:pt idx="185">
                  <c:v>-2.4621150000072589</c:v>
                </c:pt>
                <c:pt idx="186">
                  <c:v>-4.4461150000074667</c:v>
                </c:pt>
                <c:pt idx="187">
                  <c:v>-5.245115000008127</c:v>
                </c:pt>
                <c:pt idx="188">
                  <c:v>-3.2491150000062419</c:v>
                </c:pt>
                <c:pt idx="189">
                  <c:v>-1.2051150000083055</c:v>
                </c:pt>
                <c:pt idx="190">
                  <c:v>-3.9291150000089203</c:v>
                </c:pt>
                <c:pt idx="191">
                  <c:v>-4.4861150000095051</c:v>
                </c:pt>
                <c:pt idx="192">
                  <c:v>-4.990115000008899</c:v>
                </c:pt>
                <c:pt idx="193">
                  <c:v>-5.4071150000076784</c:v>
                </c:pt>
                <c:pt idx="194">
                  <c:v>-3.9991150000062703</c:v>
                </c:pt>
                <c:pt idx="195">
                  <c:v>-8.8351150000072209</c:v>
                </c:pt>
                <c:pt idx="196">
                  <c:v>-6.7781150000065793</c:v>
                </c:pt>
                <c:pt idx="197">
                  <c:v>-10.56111500000867</c:v>
                </c:pt>
                <c:pt idx="198">
                  <c:v>-8.7071150000070929</c:v>
                </c:pt>
                <c:pt idx="199">
                  <c:v>-8.5501150000091286</c:v>
                </c:pt>
                <c:pt idx="200">
                  <c:v>-8.992115000008738</c:v>
                </c:pt>
                <c:pt idx="201">
                  <c:v>-8.682115000006263</c:v>
                </c:pt>
                <c:pt idx="202">
                  <c:v>-7.3921150000089142</c:v>
                </c:pt>
                <c:pt idx="203">
                  <c:v>-7.2401150000089842</c:v>
                </c:pt>
                <c:pt idx="204">
                  <c:v>-8.9261150000083944</c:v>
                </c:pt>
                <c:pt idx="205">
                  <c:v>-7.1751150000061159</c:v>
                </c:pt>
                <c:pt idx="206">
                  <c:v>-6.8821150000069053</c:v>
                </c:pt>
                <c:pt idx="207">
                  <c:v>-4.9871150000093678</c:v>
                </c:pt>
                <c:pt idx="208">
                  <c:v>-4.6171150000091643</c:v>
                </c:pt>
                <c:pt idx="209">
                  <c:v>-3.6961150000074383</c:v>
                </c:pt>
                <c:pt idx="210">
                  <c:v>-4.046115000008399</c:v>
                </c:pt>
                <c:pt idx="211">
                  <c:v>-3.7741150000094592</c:v>
                </c:pt>
                <c:pt idx="212">
                  <c:v>-4.7051150000072539</c:v>
                </c:pt>
                <c:pt idx="213">
                  <c:v>-4.5201150000089285</c:v>
                </c:pt>
                <c:pt idx="214">
                  <c:v>-3.9041150000080904</c:v>
                </c:pt>
                <c:pt idx="215">
                  <c:v>-5.2851150000066127</c:v>
                </c:pt>
                <c:pt idx="216">
                  <c:v>-4.6441150000084974</c:v>
                </c:pt>
                <c:pt idx="217">
                  <c:v>-3.1341150000088192</c:v>
                </c:pt>
                <c:pt idx="218">
                  <c:v>-2.9401150000083476</c:v>
                </c:pt>
                <c:pt idx="219">
                  <c:v>-2.7401150000088137</c:v>
                </c:pt>
                <c:pt idx="220">
                  <c:v>-2.4741150000089362</c:v>
                </c:pt>
                <c:pt idx="221">
                  <c:v>-3.3261150000072348</c:v>
                </c:pt>
                <c:pt idx="222">
                  <c:v>-4.6121150000075772</c:v>
                </c:pt>
                <c:pt idx="223">
                  <c:v>-3.3121150000070543</c:v>
                </c:pt>
                <c:pt idx="224">
                  <c:v>-1.7461150000066539</c:v>
                </c:pt>
                <c:pt idx="225">
                  <c:v>-3.5591150000087168</c:v>
                </c:pt>
                <c:pt idx="226">
                  <c:v>-5.4921150000062369</c:v>
                </c:pt>
                <c:pt idx="227">
                  <c:v>-0.50211500000685305</c:v>
                </c:pt>
                <c:pt idx="228">
                  <c:v>-1.6051150000073733</c:v>
                </c:pt>
                <c:pt idx="229">
                  <c:v>-2.6771150000080013</c:v>
                </c:pt>
                <c:pt idx="230">
                  <c:v>-3.5801150000089876</c:v>
                </c:pt>
                <c:pt idx="231">
                  <c:v>-4.2811150000083842</c:v>
                </c:pt>
                <c:pt idx="232">
                  <c:v>-3.3691150000088044</c:v>
                </c:pt>
                <c:pt idx="233">
                  <c:v>-3.6051150000062648</c:v>
                </c:pt>
                <c:pt idx="234">
                  <c:v>0.85688499999037049</c:v>
                </c:pt>
                <c:pt idx="235">
                  <c:v>-5.5051150000089422</c:v>
                </c:pt>
                <c:pt idx="236">
                  <c:v>-2.2241150000077425</c:v>
                </c:pt>
                <c:pt idx="237">
                  <c:v>-2.0115000008757988E-2</c:v>
                </c:pt>
                <c:pt idx="238">
                  <c:v>-0.31711500000852766</c:v>
                </c:pt>
                <c:pt idx="239">
                  <c:v>-1.8461150000064208</c:v>
                </c:pt>
                <c:pt idx="240">
                  <c:v>-2.1411150000076873</c:v>
                </c:pt>
                <c:pt idx="241">
                  <c:v>-4.1641150000089056</c:v>
                </c:pt>
                <c:pt idx="242">
                  <c:v>-2.082115000007434</c:v>
                </c:pt>
                <c:pt idx="243">
                  <c:v>-3.1441150000084406</c:v>
                </c:pt>
                <c:pt idx="244">
                  <c:v>-2.9651150000091775</c:v>
                </c:pt>
                <c:pt idx="245">
                  <c:v>-3.6651150000075461</c:v>
                </c:pt>
                <c:pt idx="246">
                  <c:v>-2.8111150000071916</c:v>
                </c:pt>
                <c:pt idx="247">
                  <c:v>-3.2371150000081172</c:v>
                </c:pt>
                <c:pt idx="248">
                  <c:v>-2.9461150000074099</c:v>
                </c:pt>
                <c:pt idx="249">
                  <c:v>-2.9341150000092853</c:v>
                </c:pt>
                <c:pt idx="250">
                  <c:v>-4.966115000009097</c:v>
                </c:pt>
                <c:pt idx="251">
                  <c:v>-4.1651150000063808</c:v>
                </c:pt>
                <c:pt idx="252">
                  <c:v>-2.5061150000063037</c:v>
                </c:pt>
                <c:pt idx="253">
                  <c:v>-3.6321150000091507</c:v>
                </c:pt>
                <c:pt idx="254">
                  <c:v>-1.8061150000079351</c:v>
                </c:pt>
                <c:pt idx="255">
                  <c:v>-2.4691150000073492</c:v>
                </c:pt>
                <c:pt idx="256">
                  <c:v>-2.747115000008904</c:v>
                </c:pt>
                <c:pt idx="257">
                  <c:v>-2.5841150000083246</c:v>
                </c:pt>
                <c:pt idx="258">
                  <c:v>-2.8771150000075352</c:v>
                </c:pt>
                <c:pt idx="259">
                  <c:v>-2.0151150000096152</c:v>
                </c:pt>
                <c:pt idx="260">
                  <c:v>-2.0721150000078126</c:v>
                </c:pt>
                <c:pt idx="261">
                  <c:v>-2.2701150000088433</c:v>
                </c:pt>
                <c:pt idx="262">
                  <c:v>-1.3891150000091557</c:v>
                </c:pt>
                <c:pt idx="263">
                  <c:v>-1.4621150000095895</c:v>
                </c:pt>
                <c:pt idx="264">
                  <c:v>-1.6851150000078974</c:v>
                </c:pt>
                <c:pt idx="265">
                  <c:v>-2.1091150000067671</c:v>
                </c:pt>
                <c:pt idx="266">
                  <c:v>-2.3891150000068251</c:v>
                </c:pt>
                <c:pt idx="267">
                  <c:v>-2.239115000008951</c:v>
                </c:pt>
                <c:pt idx="268">
                  <c:v>-2.0251150000092366</c:v>
                </c:pt>
                <c:pt idx="269">
                  <c:v>-0.43111500000847514</c:v>
                </c:pt>
                <c:pt idx="270">
                  <c:v>-2.6611150000093176</c:v>
                </c:pt>
                <c:pt idx="271">
                  <c:v>1.0008849999927349</c:v>
                </c:pt>
                <c:pt idx="272">
                  <c:v>-2.9141150000064897</c:v>
                </c:pt>
                <c:pt idx="273">
                  <c:v>-3.8341150000071877</c:v>
                </c:pt>
                <c:pt idx="274">
                  <c:v>-3.5301150000073278</c:v>
                </c:pt>
                <c:pt idx="275">
                  <c:v>-2.8561150000072644</c:v>
                </c:pt>
                <c:pt idx="276">
                  <c:v>-3.8291150000091534</c:v>
                </c:pt>
                <c:pt idx="277">
                  <c:v>-5.2661150000083978</c:v>
                </c:pt>
                <c:pt idx="278">
                  <c:v>-3.737115000006952</c:v>
                </c:pt>
                <c:pt idx="279">
                  <c:v>-2.3571150000094576</c:v>
                </c:pt>
                <c:pt idx="280">
                  <c:v>-1.9271150000079729</c:v>
                </c:pt>
                <c:pt idx="281">
                  <c:v>-1.5211150000062901</c:v>
                </c:pt>
                <c:pt idx="282">
                  <c:v>-1.5721150000089779</c:v>
                </c:pt>
                <c:pt idx="283">
                  <c:v>-0.75511500000757792</c:v>
                </c:pt>
                <c:pt idx="284">
                  <c:v>-2.6791150000065045</c:v>
                </c:pt>
                <c:pt idx="285">
                  <c:v>0.90188499999044325</c:v>
                </c:pt>
                <c:pt idx="286">
                  <c:v>-0.98211500000644492</c:v>
                </c:pt>
                <c:pt idx="287">
                  <c:v>-0.6211150000083876</c:v>
                </c:pt>
                <c:pt idx="288">
                  <c:v>-0.98011500000794172</c:v>
                </c:pt>
                <c:pt idx="289">
                  <c:v>-2.2301150000068048</c:v>
                </c:pt>
                <c:pt idx="290">
                  <c:v>-1.116115000009188</c:v>
                </c:pt>
                <c:pt idx="291">
                  <c:v>-3.4211150000089674</c:v>
                </c:pt>
                <c:pt idx="292">
                  <c:v>-1.9171150000083514</c:v>
                </c:pt>
                <c:pt idx="293">
                  <c:v>-2.6401150000090468</c:v>
                </c:pt>
                <c:pt idx="294">
                  <c:v>-3.4121150000068212</c:v>
                </c:pt>
                <c:pt idx="295">
                  <c:v>-1.4501150000079122</c:v>
                </c:pt>
                <c:pt idx="296">
                  <c:v>-3.305115000006964</c:v>
                </c:pt>
                <c:pt idx="297">
                  <c:v>-1.8371150000078273</c:v>
                </c:pt>
                <c:pt idx="298">
                  <c:v>-2.0541150000070729</c:v>
                </c:pt>
                <c:pt idx="299">
                  <c:v>-1.1471150000090802</c:v>
                </c:pt>
                <c:pt idx="300">
                  <c:v>-1.2161150000089549</c:v>
                </c:pt>
                <c:pt idx="301">
                  <c:v>-0.38211500000784326</c:v>
                </c:pt>
                <c:pt idx="302">
                  <c:v>-1.7921150000077546</c:v>
                </c:pt>
                <c:pt idx="303">
                  <c:v>-0.87611500000761566</c:v>
                </c:pt>
                <c:pt idx="304">
                  <c:v>-0.79411500000858837</c:v>
                </c:pt>
                <c:pt idx="305">
                  <c:v>-2.239115000008951</c:v>
                </c:pt>
                <c:pt idx="306">
                  <c:v>-2.1371150000071282</c:v>
                </c:pt>
                <c:pt idx="307">
                  <c:v>-2.3771150000087005</c:v>
                </c:pt>
                <c:pt idx="308">
                  <c:v>-1.8271150000082059</c:v>
                </c:pt>
                <c:pt idx="309">
                  <c:v>-0.707115000007974</c:v>
                </c:pt>
                <c:pt idx="310">
                  <c:v>-0.40411500000914202</c:v>
                </c:pt>
                <c:pt idx="311">
                  <c:v>1.2108849999918903</c:v>
                </c:pt>
                <c:pt idx="312">
                  <c:v>-0.16711500000710089</c:v>
                </c:pt>
                <c:pt idx="313">
                  <c:v>-1.3301150000089024</c:v>
                </c:pt>
                <c:pt idx="314">
                  <c:v>-1.446115000007353</c:v>
                </c:pt>
                <c:pt idx="315">
                  <c:v>-1.3061150000091004</c:v>
                </c:pt>
                <c:pt idx="316">
                  <c:v>-0.29111500000666979</c:v>
                </c:pt>
                <c:pt idx="317">
                  <c:v>-1.4971150000064881</c:v>
                </c:pt>
                <c:pt idx="318">
                  <c:v>1.3938849999917124</c:v>
                </c:pt>
                <c:pt idx="319">
                  <c:v>-9.1115000007135905E-2</c:v>
                </c:pt>
                <c:pt idx="320">
                  <c:v>1.738884999991086</c:v>
                </c:pt>
                <c:pt idx="321">
                  <c:v>1.7538849999922945</c:v>
                </c:pt>
                <c:pt idx="322">
                  <c:v>-1.0971150000074203</c:v>
                </c:pt>
                <c:pt idx="323">
                  <c:v>0.90988499999156147</c:v>
                </c:pt>
                <c:pt idx="324">
                  <c:v>-1.4201150000090479</c:v>
                </c:pt>
                <c:pt idx="325">
                  <c:v>-0.85711500000940077</c:v>
                </c:pt>
                <c:pt idx="326">
                  <c:v>-1.2741150000081802</c:v>
                </c:pt>
                <c:pt idx="327">
                  <c:v>-2.5271150000065745</c:v>
                </c:pt>
                <c:pt idx="328">
                  <c:v>1.3588849999912611</c:v>
                </c:pt>
                <c:pt idx="329">
                  <c:v>8.9884999990630376E-2</c:v>
                </c:pt>
                <c:pt idx="330">
                  <c:v>0.43388499999252872</c:v>
                </c:pt>
                <c:pt idx="331">
                  <c:v>-1.8361150000067994</c:v>
                </c:pt>
                <c:pt idx="332">
                  <c:v>0.17288499999068563</c:v>
                </c:pt>
                <c:pt idx="333">
                  <c:v>-2.9921150000085106</c:v>
                </c:pt>
                <c:pt idx="334">
                  <c:v>-0.60211500000661999</c:v>
                </c:pt>
                <c:pt idx="335">
                  <c:v>3.5608849999917425</c:v>
                </c:pt>
                <c:pt idx="336">
                  <c:v>0.69188499999128794</c:v>
                </c:pt>
                <c:pt idx="337">
                  <c:v>-1.4651150000091206</c:v>
                </c:pt>
                <c:pt idx="338">
                  <c:v>-2.9841150000073924</c:v>
                </c:pt>
                <c:pt idx="339">
                  <c:v>-0.71211500000956107</c:v>
                </c:pt>
                <c:pt idx="340">
                  <c:v>-0.55111500000748492</c:v>
                </c:pt>
                <c:pt idx="341">
                  <c:v>0.17088499999218243</c:v>
                </c:pt>
                <c:pt idx="342">
                  <c:v>-0.99211500000961905</c:v>
                </c:pt>
                <c:pt idx="343">
                  <c:v>-0.91411500000759816</c:v>
                </c:pt>
                <c:pt idx="344">
                  <c:v>-1.4971150000064881</c:v>
                </c:pt>
                <c:pt idx="345">
                  <c:v>-0.84411500000669548</c:v>
                </c:pt>
                <c:pt idx="346">
                  <c:v>1.2018849999932968</c:v>
                </c:pt>
                <c:pt idx="347">
                  <c:v>-2.0221150000061527</c:v>
                </c:pt>
                <c:pt idx="348">
                  <c:v>-0.47211500000798878</c:v>
                </c:pt>
                <c:pt idx="349">
                  <c:v>-5.2115000006125456E-2</c:v>
                </c:pt>
                <c:pt idx="350">
                  <c:v>-0.52611500000665501</c:v>
                </c:pt>
                <c:pt idx="351">
                  <c:v>0.16588499999059536</c:v>
                </c:pt>
                <c:pt idx="352">
                  <c:v>-1.9801150000091639</c:v>
                </c:pt>
                <c:pt idx="353">
                  <c:v>-0.16211500000906653</c:v>
                </c:pt>
                <c:pt idx="354">
                  <c:v>0.20888499999216492</c:v>
                </c:pt>
                <c:pt idx="355">
                  <c:v>0.25388499999223768</c:v>
                </c:pt>
                <c:pt idx="356">
                  <c:v>0.88388499999325632</c:v>
                </c:pt>
                <c:pt idx="357">
                  <c:v>1.3288849999923968</c:v>
                </c:pt>
                <c:pt idx="358">
                  <c:v>1.1208849999917447</c:v>
                </c:pt>
                <c:pt idx="359">
                  <c:v>1.126884999990807</c:v>
                </c:pt>
                <c:pt idx="360">
                  <c:v>-3.7115000008469679E-2</c:v>
                </c:pt>
                <c:pt idx="361">
                  <c:v>1.3068849999910981</c:v>
                </c:pt>
                <c:pt idx="362">
                  <c:v>2.6568849999932809</c:v>
                </c:pt>
                <c:pt idx="363">
                  <c:v>2.7818849999938777</c:v>
                </c:pt>
                <c:pt idx="364">
                  <c:v>2.0308849999928213</c:v>
                </c:pt>
                <c:pt idx="365">
                  <c:v>0.65088499999177429</c:v>
                </c:pt>
                <c:pt idx="366">
                  <c:v>1.8838849999909257</c:v>
                </c:pt>
                <c:pt idx="367">
                  <c:v>-0.53511500000880119</c:v>
                </c:pt>
                <c:pt idx="368">
                  <c:v>1.4408849999938411</c:v>
                </c:pt>
                <c:pt idx="369">
                  <c:v>1.5538849999927606</c:v>
                </c:pt>
                <c:pt idx="370">
                  <c:v>1.0058849999907693</c:v>
                </c:pt>
                <c:pt idx="371">
                  <c:v>2.5358849999932431</c:v>
                </c:pt>
                <c:pt idx="372">
                  <c:v>-6.911500000938986E-2</c:v>
                </c:pt>
                <c:pt idx="373">
                  <c:v>1.6718849999932672</c:v>
                </c:pt>
                <c:pt idx="374">
                  <c:v>-0.59711500000858564</c:v>
                </c:pt>
                <c:pt idx="375">
                  <c:v>0.27588499999353644</c:v>
                </c:pt>
                <c:pt idx="376">
                  <c:v>0.66488499999195483</c:v>
                </c:pt>
                <c:pt idx="377">
                  <c:v>0.54388499999191708</c:v>
                </c:pt>
                <c:pt idx="378">
                  <c:v>0.54488499999294504</c:v>
                </c:pt>
                <c:pt idx="379">
                  <c:v>1.6768849999913016</c:v>
                </c:pt>
                <c:pt idx="380">
                  <c:v>0.75388499999107239</c:v>
                </c:pt>
                <c:pt idx="381">
                  <c:v>-0.25411500000771525</c:v>
                </c:pt>
                <c:pt idx="382">
                  <c:v>1.2918849999934423</c:v>
                </c:pt>
                <c:pt idx="383">
                  <c:v>2.2688849999923377</c:v>
                </c:pt>
                <c:pt idx="384">
                  <c:v>-0.92411500000721958</c:v>
                </c:pt>
                <c:pt idx="385">
                  <c:v>-1.7221150000068519</c:v>
                </c:pt>
                <c:pt idx="386">
                  <c:v>-0.18711500000634373</c:v>
                </c:pt>
                <c:pt idx="387">
                  <c:v>-0.24511500000912179</c:v>
                </c:pt>
                <c:pt idx="388">
                  <c:v>0.1988849999925435</c:v>
                </c:pt>
                <c:pt idx="389">
                  <c:v>1.2518849999914039</c:v>
                </c:pt>
                <c:pt idx="390">
                  <c:v>2.6718849999909366</c:v>
                </c:pt>
                <c:pt idx="391">
                  <c:v>-0.74111500000739738</c:v>
                </c:pt>
                <c:pt idx="392">
                  <c:v>1.1848849999935851</c:v>
                </c:pt>
                <c:pt idx="393">
                  <c:v>0.89188499999082183</c:v>
                </c:pt>
                <c:pt idx="394">
                  <c:v>2.4168849999917086</c:v>
                </c:pt>
                <c:pt idx="395">
                  <c:v>0.3228849999921124</c:v>
                </c:pt>
                <c:pt idx="396">
                  <c:v>0.44588499999065334</c:v>
                </c:pt>
                <c:pt idx="397">
                  <c:v>0.43088499999299756</c:v>
                </c:pt>
                <c:pt idx="398">
                  <c:v>8.9884999990630376E-2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82080"/>
        <c:axId val="122784000"/>
      </c:scatterChart>
      <c:valAx>
        <c:axId val="122782080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</a:t>
                </a:r>
                <a:r>
                  <a:rPr lang="en-US" altLang="ja-JP"/>
                  <a:t>μ</a:t>
                </a:r>
                <a:r>
                  <a:rPr lang="en-US"/>
                  <a:t>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122784000"/>
        <c:crossesAt val="-12"/>
        <c:crossBetween val="midCat"/>
        <c:majorUnit val="2"/>
      </c:valAx>
      <c:valAx>
        <c:axId val="122784000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</a:t>
                </a:r>
                <a:r>
                  <a:rPr lang="en-US" altLang="ja-JP" baseline="0"/>
                  <a:t>μ</a:t>
                </a:r>
                <a:r>
                  <a:rPr lang="en-US" baseline="0"/>
                  <a:t>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782080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real4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return!$AS$22:$AS$420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return!$AU$22:$AU$420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2.5062656641604009E-3</c:v>
                </c:pt>
                <c:pt idx="16">
                  <c:v>1.0025062656641603E-2</c:v>
                </c:pt>
                <c:pt idx="17">
                  <c:v>1.0025062656641603E-2</c:v>
                </c:pt>
                <c:pt idx="18">
                  <c:v>1.0025062656641603E-2</c:v>
                </c:pt>
                <c:pt idx="19">
                  <c:v>1.0025062656641603E-2</c:v>
                </c:pt>
                <c:pt idx="20">
                  <c:v>1.0025062656641603E-2</c:v>
                </c:pt>
                <c:pt idx="21">
                  <c:v>1.2531328320802004E-2</c:v>
                </c:pt>
                <c:pt idx="22">
                  <c:v>2.0050125313283207E-2</c:v>
                </c:pt>
                <c:pt idx="23">
                  <c:v>2.0050125313283207E-2</c:v>
                </c:pt>
                <c:pt idx="24">
                  <c:v>2.7568922305764409E-2</c:v>
                </c:pt>
                <c:pt idx="25">
                  <c:v>2.7568922305764409E-2</c:v>
                </c:pt>
                <c:pt idx="26">
                  <c:v>2.7568922305764409E-2</c:v>
                </c:pt>
                <c:pt idx="27">
                  <c:v>2.7568922305764409E-2</c:v>
                </c:pt>
                <c:pt idx="28">
                  <c:v>2.7568922305764409E-2</c:v>
                </c:pt>
                <c:pt idx="29">
                  <c:v>2.7568922305764409E-2</c:v>
                </c:pt>
                <c:pt idx="30">
                  <c:v>2.7568922305764409E-2</c:v>
                </c:pt>
                <c:pt idx="31">
                  <c:v>2.7568922305764409E-2</c:v>
                </c:pt>
                <c:pt idx="32">
                  <c:v>3.2581453634085211E-2</c:v>
                </c:pt>
                <c:pt idx="33">
                  <c:v>3.2581453634085211E-2</c:v>
                </c:pt>
                <c:pt idx="34">
                  <c:v>4.0100250626566414E-2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6.0150375939849621E-2</c:v>
                </c:pt>
                <c:pt idx="38">
                  <c:v>7.5187969924812026E-2</c:v>
                </c:pt>
                <c:pt idx="39">
                  <c:v>8.2706766917293228E-2</c:v>
                </c:pt>
                <c:pt idx="40">
                  <c:v>9.5238095238095233E-2</c:v>
                </c:pt>
                <c:pt idx="41">
                  <c:v>9.7744360902255634E-2</c:v>
                </c:pt>
                <c:pt idx="42">
                  <c:v>0.12531328320802004</c:v>
                </c:pt>
                <c:pt idx="43">
                  <c:v>0.13784461152882205</c:v>
                </c:pt>
                <c:pt idx="44">
                  <c:v>0.15538847117794485</c:v>
                </c:pt>
                <c:pt idx="45">
                  <c:v>0.17042606516290726</c:v>
                </c:pt>
                <c:pt idx="46">
                  <c:v>0.19298245614035087</c:v>
                </c:pt>
                <c:pt idx="47">
                  <c:v>0.22055137844611528</c:v>
                </c:pt>
                <c:pt idx="48">
                  <c:v>0.23809523809523808</c:v>
                </c:pt>
                <c:pt idx="49">
                  <c:v>0.25313283208020049</c:v>
                </c:pt>
                <c:pt idx="50">
                  <c:v>0.26817042606516289</c:v>
                </c:pt>
                <c:pt idx="51">
                  <c:v>0.2932330827067669</c:v>
                </c:pt>
                <c:pt idx="52">
                  <c:v>0.31077694235588971</c:v>
                </c:pt>
                <c:pt idx="53">
                  <c:v>0.33333333333333331</c:v>
                </c:pt>
                <c:pt idx="54">
                  <c:v>0.35338345864661652</c:v>
                </c:pt>
                <c:pt idx="55">
                  <c:v>0.37343358395989973</c:v>
                </c:pt>
                <c:pt idx="56">
                  <c:v>0.40601503759398494</c:v>
                </c:pt>
                <c:pt idx="57">
                  <c:v>0.42606516290726815</c:v>
                </c:pt>
                <c:pt idx="58">
                  <c:v>0.44862155388471175</c:v>
                </c:pt>
                <c:pt idx="59">
                  <c:v>0.49373433583959897</c:v>
                </c:pt>
                <c:pt idx="60">
                  <c:v>0.52380952380952384</c:v>
                </c:pt>
                <c:pt idx="61">
                  <c:v>0.5764411027568922</c:v>
                </c:pt>
                <c:pt idx="62">
                  <c:v>0.58897243107769426</c:v>
                </c:pt>
                <c:pt idx="63">
                  <c:v>0.62406015037593987</c:v>
                </c:pt>
                <c:pt idx="64">
                  <c:v>0.64912280701754388</c:v>
                </c:pt>
                <c:pt idx="65">
                  <c:v>0.66666666666666663</c:v>
                </c:pt>
                <c:pt idx="66">
                  <c:v>0.7092731829573935</c:v>
                </c:pt>
                <c:pt idx="67">
                  <c:v>0.75939849624060152</c:v>
                </c:pt>
                <c:pt idx="68">
                  <c:v>0.79197994987468667</c:v>
                </c:pt>
                <c:pt idx="69">
                  <c:v>0.80451127819548873</c:v>
                </c:pt>
                <c:pt idx="70">
                  <c:v>0.84962406015037595</c:v>
                </c:pt>
                <c:pt idx="71">
                  <c:v>0.90225563909774431</c:v>
                </c:pt>
                <c:pt idx="72">
                  <c:v>0.92230576441102752</c:v>
                </c:pt>
                <c:pt idx="73">
                  <c:v>0.94987468671679198</c:v>
                </c:pt>
                <c:pt idx="74">
                  <c:v>0.95739348370927313</c:v>
                </c:pt>
                <c:pt idx="75">
                  <c:v>0.97744360902255634</c:v>
                </c:pt>
                <c:pt idx="76">
                  <c:v>0.98245614035087714</c:v>
                </c:pt>
                <c:pt idx="77">
                  <c:v>0.9949874686716792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09344"/>
        <c:axId val="123188736"/>
      </c:scatterChart>
      <c:valAx>
        <c:axId val="122809344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</a:t>
                </a:r>
                <a:r>
                  <a:rPr lang="en-US" altLang="ja-JP" baseline="0"/>
                  <a:t>μ</a:t>
                </a:r>
                <a:r>
                  <a:rPr lang="en-US" baseline="0"/>
                  <a:t>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188736"/>
        <c:crossesAt val="-12"/>
        <c:crossBetween val="midCat"/>
        <c:majorUnit val="2"/>
      </c:valAx>
      <c:valAx>
        <c:axId val="123188736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809344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return!$X$22:$X$420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REAL4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return!$AS$22:$AS$420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return!$AV$22:$AV$420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1.1392116655274516E-2</c:v>
                </c:pt>
                <c:pt idx="15">
                  <c:v>3.4176349965823548E-2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1.1392116655274563E-2</c:v>
                </c:pt>
                <c:pt idx="21">
                  <c:v>3.4176349965823687E-2</c:v>
                </c:pt>
                <c:pt idx="22">
                  <c:v>0</c:v>
                </c:pt>
                <c:pt idx="23">
                  <c:v>3.4176349965823687E-2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3.4176349965823687E-2</c:v>
                </c:pt>
                <c:pt idx="34">
                  <c:v>2.2784233310549126E-2</c:v>
                </c:pt>
                <c:pt idx="35">
                  <c:v>1.1392116655274563E-2</c:v>
                </c:pt>
                <c:pt idx="36">
                  <c:v>5.6960583276372698E-2</c:v>
                </c:pt>
                <c:pt idx="37">
                  <c:v>6.8352699931647234E-2</c:v>
                </c:pt>
                <c:pt idx="38">
                  <c:v>3.4176349965823617E-2</c:v>
                </c:pt>
                <c:pt idx="39">
                  <c:v>5.6960583276372698E-2</c:v>
                </c:pt>
                <c:pt idx="40">
                  <c:v>1.1392116655274538E-2</c:v>
                </c:pt>
                <c:pt idx="41">
                  <c:v>0.12531328320801993</c:v>
                </c:pt>
                <c:pt idx="42">
                  <c:v>5.6960583276372698E-2</c:v>
                </c:pt>
                <c:pt idx="43">
                  <c:v>7.9744816586921771E-2</c:v>
                </c:pt>
                <c:pt idx="44">
                  <c:v>6.8352699931647234E-2</c:v>
                </c:pt>
                <c:pt idx="45">
                  <c:v>0.10252904989747096</c:v>
                </c:pt>
                <c:pt idx="46">
                  <c:v>0.12531328320802007</c:v>
                </c:pt>
                <c:pt idx="47">
                  <c:v>7.9744816586921854E-2</c:v>
                </c:pt>
                <c:pt idx="48">
                  <c:v>6.8352699931647304E-2</c:v>
                </c:pt>
                <c:pt idx="49">
                  <c:v>6.8352699931647304E-2</c:v>
                </c:pt>
                <c:pt idx="50">
                  <c:v>0.11392116655274551</c:v>
                </c:pt>
                <c:pt idx="51">
                  <c:v>7.9744816586921854E-2</c:v>
                </c:pt>
                <c:pt idx="52">
                  <c:v>0.10252904989747096</c:v>
                </c:pt>
                <c:pt idx="53">
                  <c:v>9.1136933242196391E-2</c:v>
                </c:pt>
                <c:pt idx="54">
                  <c:v>9.1136933242196391E-2</c:v>
                </c:pt>
                <c:pt idx="55">
                  <c:v>0.14809751651856912</c:v>
                </c:pt>
                <c:pt idx="56">
                  <c:v>9.1136933242196405E-2</c:v>
                </c:pt>
                <c:pt idx="57">
                  <c:v>0.10252904989747096</c:v>
                </c:pt>
                <c:pt idx="58">
                  <c:v>0.20505809979494191</c:v>
                </c:pt>
                <c:pt idx="59">
                  <c:v>0.1367053998632948</c:v>
                </c:pt>
                <c:pt idx="60">
                  <c:v>0.2392344497607653</c:v>
                </c:pt>
                <c:pt idx="61">
                  <c:v>5.6960583276373003E-2</c:v>
                </c:pt>
                <c:pt idx="62">
                  <c:v>0.15948963317384371</c:v>
                </c:pt>
                <c:pt idx="63">
                  <c:v>0.11392116655274551</c:v>
                </c:pt>
                <c:pt idx="64">
                  <c:v>7.9744816586921521E-2</c:v>
                </c:pt>
                <c:pt idx="65">
                  <c:v>0.19366598313966743</c:v>
                </c:pt>
                <c:pt idx="66">
                  <c:v>0.22784233310549079</c:v>
                </c:pt>
                <c:pt idx="67">
                  <c:v>0.14809751651856876</c:v>
                </c:pt>
                <c:pt idx="68">
                  <c:v>5.6960583276372947E-2</c:v>
                </c:pt>
                <c:pt idx="69">
                  <c:v>0.20505809979494172</c:v>
                </c:pt>
                <c:pt idx="70">
                  <c:v>0.23923444976076508</c:v>
                </c:pt>
                <c:pt idx="71">
                  <c:v>9.1136933242196308E-2</c:v>
                </c:pt>
                <c:pt idx="72">
                  <c:v>0.12531328320802018</c:v>
                </c:pt>
                <c:pt idx="73">
                  <c:v>3.4176349965823437E-2</c:v>
                </c:pt>
                <c:pt idx="74">
                  <c:v>9.1136933242196502E-2</c:v>
                </c:pt>
                <c:pt idx="75">
                  <c:v>2.2784233310549126E-2</c:v>
                </c:pt>
                <c:pt idx="76">
                  <c:v>5.6960583276373065E-2</c:v>
                </c:pt>
                <c:pt idx="77">
                  <c:v>2.2784233310549126E-2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22656"/>
        <c:axId val="123228928"/>
      </c:scatterChart>
      <c:valAx>
        <c:axId val="123222656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228928"/>
        <c:crosses val="autoZero"/>
        <c:crossBetween val="midCat"/>
        <c:majorUnit val="2"/>
      </c:valAx>
      <c:valAx>
        <c:axId val="123228928"/>
        <c:scaling>
          <c:orientation val="minMax"/>
          <c:max val="0.35000000000000026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123222656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5627560856952375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return!$S$22:$S$420</c:f>
              <c:numCache>
                <c:formatCode>General</c:formatCode>
                <c:ptCount val="399"/>
                <c:pt idx="0">
                  <c:v>0.73968372763164869</c:v>
                </c:pt>
                <c:pt idx="1">
                  <c:v>0.5436303205085351</c:v>
                </c:pt>
                <c:pt idx="2">
                  <c:v>-2.4213437990021935</c:v>
                </c:pt>
                <c:pt idx="3">
                  <c:v>1.043873892146842</c:v>
                </c:pt>
                <c:pt idx="4">
                  <c:v>-0.30173861643741329</c:v>
                </c:pt>
                <c:pt idx="5">
                  <c:v>0.77198909588019471</c:v>
                </c:pt>
                <c:pt idx="6">
                  <c:v>-0.5456757323145196</c:v>
                </c:pt>
                <c:pt idx="7">
                  <c:v>-2.7987641747780461</c:v>
                </c:pt>
                <c:pt idx="8">
                  <c:v>-1.3181712703852806</c:v>
                </c:pt>
                <c:pt idx="9">
                  <c:v>-0.15681051934837864</c:v>
                </c:pt>
                <c:pt idx="10">
                  <c:v>-0.4503492571688068</c:v>
                </c:pt>
                <c:pt idx="11">
                  <c:v>-9.5039821803039493E-2</c:v>
                </c:pt>
                <c:pt idx="12">
                  <c:v>-0.86293060803742283</c:v>
                </c:pt>
                <c:pt idx="13">
                  <c:v>-2.3807887337676465</c:v>
                </c:pt>
                <c:pt idx="14">
                  <c:v>0.52433762827637487</c:v>
                </c:pt>
                <c:pt idx="15">
                  <c:v>-0.33515284319570132</c:v>
                </c:pt>
                <c:pt idx="16">
                  <c:v>-0.28055269051185394</c:v>
                </c:pt>
                <c:pt idx="17">
                  <c:v>1.9076608796096315</c:v>
                </c:pt>
                <c:pt idx="18">
                  <c:v>0.57430771621431054</c:v>
                </c:pt>
                <c:pt idx="19">
                  <c:v>-2.1118969650560091</c:v>
                </c:pt>
                <c:pt idx="20">
                  <c:v>2.612455080039513</c:v>
                </c:pt>
                <c:pt idx="21">
                  <c:v>-1.8189590112610252</c:v>
                </c:pt>
                <c:pt idx="22">
                  <c:v>-0.47812856782046631</c:v>
                </c:pt>
                <c:pt idx="23">
                  <c:v>-0.51514624828051259</c:v>
                </c:pt>
                <c:pt idx="24">
                  <c:v>1.93186011586993</c:v>
                </c:pt>
                <c:pt idx="25">
                  <c:v>0.93240952955249301</c:v>
                </c:pt>
                <c:pt idx="26">
                  <c:v>0.20271103469113849</c:v>
                </c:pt>
                <c:pt idx="27">
                  <c:v>-0.63730756290247004</c:v>
                </c:pt>
                <c:pt idx="28">
                  <c:v>-0.88872093321288992</c:v>
                </c:pt>
                <c:pt idx="29">
                  <c:v>-0.37786671704831648</c:v>
                </c:pt>
                <c:pt idx="30">
                  <c:v>-0.812280752066463</c:v>
                </c:pt>
                <c:pt idx="31">
                  <c:v>0.58436467035484418</c:v>
                </c:pt>
                <c:pt idx="32">
                  <c:v>1.3188483439707834</c:v>
                </c:pt>
                <c:pt idx="33">
                  <c:v>0.16634692116304672</c:v>
                </c:pt>
                <c:pt idx="34">
                  <c:v>-1.6722974387484832</c:v>
                </c:pt>
                <c:pt idx="35">
                  <c:v>0.16953683122921331</c:v>
                </c:pt>
                <c:pt idx="36">
                  <c:v>-1.7106783309601692E-2</c:v>
                </c:pt>
                <c:pt idx="37">
                  <c:v>1.8435292464064912</c:v>
                </c:pt>
                <c:pt idx="38">
                  <c:v>-0.64922038965694329</c:v>
                </c:pt>
                <c:pt idx="39">
                  <c:v>-0.63949916511177607</c:v>
                </c:pt>
                <c:pt idx="40">
                  <c:v>0.87434834442928555</c:v>
                </c:pt>
                <c:pt idx="41">
                  <c:v>-1.0796312911969581</c:v>
                </c:pt>
                <c:pt idx="42">
                  <c:v>1.0416731439539801</c:v>
                </c:pt>
                <c:pt idx="43">
                  <c:v>0.49350074568260571</c:v>
                </c:pt>
                <c:pt idx="44">
                  <c:v>0.20848273247933163</c:v>
                </c:pt>
                <c:pt idx="45">
                  <c:v>-1.3765771098012316</c:v>
                </c:pt>
                <c:pt idx="46">
                  <c:v>1.6403167082663268</c:v>
                </c:pt>
                <c:pt idx="47">
                  <c:v>1.267470286106245</c:v>
                </c:pt>
                <c:pt idx="48">
                  <c:v>0.30489954434156258</c:v>
                </c:pt>
                <c:pt idx="49">
                  <c:v>-2.0472121689315488</c:v>
                </c:pt>
                <c:pt idx="50">
                  <c:v>-2.1183117274270704</c:v>
                </c:pt>
                <c:pt idx="51">
                  <c:v>0.95611101459053793</c:v>
                </c:pt>
                <c:pt idx="52">
                  <c:v>-1.250346434537023</c:v>
                </c:pt>
                <c:pt idx="53">
                  <c:v>-1.6978865900061073</c:v>
                </c:pt>
                <c:pt idx="54">
                  <c:v>-0.18674110210342976</c:v>
                </c:pt>
                <c:pt idx="55">
                  <c:v>-0.36200011291201206</c:v>
                </c:pt>
                <c:pt idx="56">
                  <c:v>0.62743016316847966</c:v>
                </c:pt>
                <c:pt idx="57">
                  <c:v>-0.39753593864688752</c:v>
                </c:pt>
                <c:pt idx="58">
                  <c:v>0.11709528795469351</c:v>
                </c:pt>
                <c:pt idx="59">
                  <c:v>1.5977767040340352</c:v>
                </c:pt>
                <c:pt idx="60">
                  <c:v>-0.50163506846175454</c:v>
                </c:pt>
                <c:pt idx="61">
                  <c:v>-0.52256734765087809</c:v>
                </c:pt>
                <c:pt idx="62">
                  <c:v>-0.21817128881120748</c:v>
                </c:pt>
                <c:pt idx="63">
                  <c:v>1.0832441309139942</c:v>
                </c:pt>
                <c:pt idx="64">
                  <c:v>0.6864923288180097</c:v>
                </c:pt>
                <c:pt idx="65">
                  <c:v>-1.0213684605938567</c:v>
                </c:pt>
                <c:pt idx="66">
                  <c:v>-0.82436298811862074</c:v>
                </c:pt>
                <c:pt idx="67">
                  <c:v>-0.78223355547408535</c:v>
                </c:pt>
                <c:pt idx="68">
                  <c:v>-0.37939441754084641</c:v>
                </c:pt>
                <c:pt idx="69">
                  <c:v>0.58939442098970019</c:v>
                </c:pt>
                <c:pt idx="70">
                  <c:v>-0.97945440416838281</c:v>
                </c:pt>
                <c:pt idx="71">
                  <c:v>0.39783720930232574</c:v>
                </c:pt>
                <c:pt idx="72">
                  <c:v>1.9322800604480295</c:v>
                </c:pt>
                <c:pt idx="73">
                  <c:v>1.7946051023571157</c:v>
                </c:pt>
                <c:pt idx="74">
                  <c:v>-0.29128030715494474</c:v>
                </c:pt>
                <c:pt idx="75">
                  <c:v>-6.6995747342638523E-2</c:v>
                </c:pt>
                <c:pt idx="76">
                  <c:v>5.4892277556886804E-2</c:v>
                </c:pt>
                <c:pt idx="77">
                  <c:v>-8.4497706335574851E-2</c:v>
                </c:pt>
                <c:pt idx="78">
                  <c:v>1.0155323327956343</c:v>
                </c:pt>
                <c:pt idx="79">
                  <c:v>-1.9243693072040986</c:v>
                </c:pt>
                <c:pt idx="80">
                  <c:v>-2.1076551517270503E-2</c:v>
                </c:pt>
                <c:pt idx="81">
                  <c:v>1.1878002369338407</c:v>
                </c:pt>
                <c:pt idx="82">
                  <c:v>1.442086293796087</c:v>
                </c:pt>
                <c:pt idx="83">
                  <c:v>0.61076744186046272</c:v>
                </c:pt>
                <c:pt idx="84">
                  <c:v>0.94761320509897429</c:v>
                </c:pt>
                <c:pt idx="85">
                  <c:v>0.567610630528808</c:v>
                </c:pt>
                <c:pt idx="86">
                  <c:v>7.470582942255529</c:v>
                </c:pt>
                <c:pt idx="87">
                  <c:v>-0.55160980215146804</c:v>
                </c:pt>
                <c:pt idx="88">
                  <c:v>-0.24836166534400217</c:v>
                </c:pt>
                <c:pt idx="89">
                  <c:v>2.0500781501016361</c:v>
                </c:pt>
                <c:pt idx="90">
                  <c:v>1.6227153267802663E-2</c:v>
                </c:pt>
                <c:pt idx="91">
                  <c:v>0.6143358725437682</c:v>
                </c:pt>
                <c:pt idx="92">
                  <c:v>1.0822664765134722</c:v>
                </c:pt>
                <c:pt idx="93">
                  <c:v>1.2587316793486467</c:v>
                </c:pt>
                <c:pt idx="94">
                  <c:v>1.3844276654346324</c:v>
                </c:pt>
                <c:pt idx="95">
                  <c:v>-0.4896615408200512</c:v>
                </c:pt>
                <c:pt idx="96">
                  <c:v>1.6772889291425521</c:v>
                </c:pt>
                <c:pt idx="97">
                  <c:v>0.85918604651162378</c:v>
                </c:pt>
                <c:pt idx="98">
                  <c:v>0.16914311448289066</c:v>
                </c:pt>
                <c:pt idx="99">
                  <c:v>2.1458522893425265</c:v>
                </c:pt>
                <c:pt idx="100">
                  <c:v>1.5253017209365523</c:v>
                </c:pt>
                <c:pt idx="101">
                  <c:v>1.4868890791138791</c:v>
                </c:pt>
                <c:pt idx="102">
                  <c:v>1.9146925749020161</c:v>
                </c:pt>
                <c:pt idx="103">
                  <c:v>0.87652558690103843</c:v>
                </c:pt>
                <c:pt idx="104">
                  <c:v>0.68618462399388824</c:v>
                </c:pt>
                <c:pt idx="105">
                  <c:v>1.7885673016079404</c:v>
                </c:pt>
                <c:pt idx="106">
                  <c:v>1.6240031799098635</c:v>
                </c:pt>
                <c:pt idx="107">
                  <c:v>3.3595961987464742</c:v>
                </c:pt>
                <c:pt idx="108">
                  <c:v>-0.22263297436447815</c:v>
                </c:pt>
                <c:pt idx="109">
                  <c:v>-0.59151968401843691</c:v>
                </c:pt>
                <c:pt idx="110">
                  <c:v>1.1340420722964817</c:v>
                </c:pt>
                <c:pt idx="111">
                  <c:v>6.6508520204214161E-2</c:v>
                </c:pt>
                <c:pt idx="112">
                  <c:v>1.9205915647907039</c:v>
                </c:pt>
                <c:pt idx="113">
                  <c:v>2.5021169462027295</c:v>
                </c:pt>
                <c:pt idx="114">
                  <c:v>1.8893338023331534</c:v>
                </c:pt>
                <c:pt idx="115">
                  <c:v>1.8306640410568471</c:v>
                </c:pt>
                <c:pt idx="116">
                  <c:v>3.0419556265893175</c:v>
                </c:pt>
                <c:pt idx="117">
                  <c:v>-0.2683713843903639</c:v>
                </c:pt>
                <c:pt idx="118">
                  <c:v>1.941939207881699</c:v>
                </c:pt>
                <c:pt idx="119">
                  <c:v>-0.33142893594318545</c:v>
                </c:pt>
                <c:pt idx="120">
                  <c:v>0.12607850689375799</c:v>
                </c:pt>
                <c:pt idx="121">
                  <c:v>3.1329147401686948</c:v>
                </c:pt>
                <c:pt idx="122">
                  <c:v>1.2769024704542216</c:v>
                </c:pt>
                <c:pt idx="123">
                  <c:v>1.5503205885846831</c:v>
                </c:pt>
                <c:pt idx="124">
                  <c:v>1.2544693306728096</c:v>
                </c:pt>
                <c:pt idx="125">
                  <c:v>2.2164555676877389</c:v>
                </c:pt>
                <c:pt idx="126">
                  <c:v>1.4463885990297365</c:v>
                </c:pt>
                <c:pt idx="127">
                  <c:v>2.5090703275060235</c:v>
                </c:pt>
                <c:pt idx="128">
                  <c:v>3.6876279994252501</c:v>
                </c:pt>
                <c:pt idx="129">
                  <c:v>3.0559552693166232</c:v>
                </c:pt>
                <c:pt idx="130">
                  <c:v>0.18023892340793535</c:v>
                </c:pt>
                <c:pt idx="131">
                  <c:v>1.1517271118078445</c:v>
                </c:pt>
                <c:pt idx="132">
                  <c:v>2.2411621462581413</c:v>
                </c:pt>
                <c:pt idx="133">
                  <c:v>0.65675917136091821</c:v>
                </c:pt>
                <c:pt idx="134">
                  <c:v>1.5157209302325669</c:v>
                </c:pt>
                <c:pt idx="135">
                  <c:v>2.0002397265864071</c:v>
                </c:pt>
                <c:pt idx="136">
                  <c:v>1.3147709256380216</c:v>
                </c:pt>
                <c:pt idx="137">
                  <c:v>1.5689534883721112</c:v>
                </c:pt>
                <c:pt idx="138">
                  <c:v>0.63987132580632466</c:v>
                </c:pt>
                <c:pt idx="139">
                  <c:v>2.6902299143519026</c:v>
                </c:pt>
                <c:pt idx="140">
                  <c:v>1.9080074321237848</c:v>
                </c:pt>
                <c:pt idx="141">
                  <c:v>2.254224331698278</c:v>
                </c:pt>
                <c:pt idx="142">
                  <c:v>1.6970410316287969</c:v>
                </c:pt>
                <c:pt idx="143">
                  <c:v>1.2460020545278914</c:v>
                </c:pt>
                <c:pt idx="144">
                  <c:v>2.5431251966671975</c:v>
                </c:pt>
                <c:pt idx="145">
                  <c:v>0.78942668304215391</c:v>
                </c:pt>
                <c:pt idx="146">
                  <c:v>3.3908013730624282</c:v>
                </c:pt>
                <c:pt idx="147">
                  <c:v>2.6212503054661944</c:v>
                </c:pt>
                <c:pt idx="148">
                  <c:v>0.19195606536033316</c:v>
                </c:pt>
                <c:pt idx="149">
                  <c:v>2.4480158804563281</c:v>
                </c:pt>
                <c:pt idx="150">
                  <c:v>2.2138959816111292</c:v>
                </c:pt>
                <c:pt idx="151">
                  <c:v>1.5643560760169435</c:v>
                </c:pt>
                <c:pt idx="152">
                  <c:v>3.433662509405413</c:v>
                </c:pt>
                <c:pt idx="153">
                  <c:v>1.8593834162647682</c:v>
                </c:pt>
                <c:pt idx="154">
                  <c:v>1.5238099294066929</c:v>
                </c:pt>
                <c:pt idx="155">
                  <c:v>2.1977408184527736</c:v>
                </c:pt>
                <c:pt idx="156">
                  <c:v>0.39436642942930544</c:v>
                </c:pt>
                <c:pt idx="157">
                  <c:v>0.32308920518699513</c:v>
                </c:pt>
                <c:pt idx="158">
                  <c:v>1.1572011006001492</c:v>
                </c:pt>
                <c:pt idx="159">
                  <c:v>2.3856891092564156</c:v>
                </c:pt>
                <c:pt idx="160">
                  <c:v>2.1576058021860884</c:v>
                </c:pt>
                <c:pt idx="161">
                  <c:v>3.8439641632459676</c:v>
                </c:pt>
                <c:pt idx="162">
                  <c:v>1.5668171237199142</c:v>
                </c:pt>
                <c:pt idx="163">
                  <c:v>0.98552761195039351</c:v>
                </c:pt>
                <c:pt idx="164">
                  <c:v>-0.15898438233462242</c:v>
                </c:pt>
                <c:pt idx="165">
                  <c:v>2.7145023863562727</c:v>
                </c:pt>
                <c:pt idx="166">
                  <c:v>0.88859880674902403</c:v>
                </c:pt>
                <c:pt idx="167">
                  <c:v>7.5124144046438186</c:v>
                </c:pt>
                <c:pt idx="168">
                  <c:v>3.716599876837845</c:v>
                </c:pt>
                <c:pt idx="169">
                  <c:v>2.4302323680631517</c:v>
                </c:pt>
                <c:pt idx="170">
                  <c:v>3.1190095240450812</c:v>
                </c:pt>
                <c:pt idx="171">
                  <c:v>1.7827813920668505</c:v>
                </c:pt>
                <c:pt idx="172">
                  <c:v>2.4535239610605855</c:v>
                </c:pt>
                <c:pt idx="173">
                  <c:v>0.22249457725091815</c:v>
                </c:pt>
                <c:pt idx="174">
                  <c:v>2.2471217357632902</c:v>
                </c:pt>
                <c:pt idx="175">
                  <c:v>1.7545489477436098</c:v>
                </c:pt>
                <c:pt idx="176">
                  <c:v>-1.355714867858306</c:v>
                </c:pt>
                <c:pt idx="177">
                  <c:v>-0.82142400995189091</c:v>
                </c:pt>
                <c:pt idx="178">
                  <c:v>-1.9255198880101265</c:v>
                </c:pt>
                <c:pt idx="179">
                  <c:v>-0.68987751937983122</c:v>
                </c:pt>
                <c:pt idx="180">
                  <c:v>-1.2251981523691344</c:v>
                </c:pt>
                <c:pt idx="181">
                  <c:v>-1.1150566139958697</c:v>
                </c:pt>
                <c:pt idx="182">
                  <c:v>-1.4035056586010877</c:v>
                </c:pt>
                <c:pt idx="183">
                  <c:v>-1.4699126327814969</c:v>
                </c:pt>
                <c:pt idx="184">
                  <c:v>-0.59217486214172887</c:v>
                </c:pt>
                <c:pt idx="185">
                  <c:v>-4.3424696025880696</c:v>
                </c:pt>
                <c:pt idx="186">
                  <c:v>-4.0988304778033759</c:v>
                </c:pt>
                <c:pt idx="187">
                  <c:v>-3.5939609665046328</c:v>
                </c:pt>
                <c:pt idx="188">
                  <c:v>-2.424935769332579</c:v>
                </c:pt>
                <c:pt idx="189">
                  <c:v>-4.6915583998831947</c:v>
                </c:pt>
                <c:pt idx="190">
                  <c:v>-4.4360837108824329</c:v>
                </c:pt>
                <c:pt idx="191">
                  <c:v>-4.0375971271263378</c:v>
                </c:pt>
                <c:pt idx="192">
                  <c:v>-5.9438458232713618</c:v>
                </c:pt>
                <c:pt idx="193">
                  <c:v>-4.7464950033487643</c:v>
                </c:pt>
                <c:pt idx="194">
                  <c:v>-5.1555775965707129</c:v>
                </c:pt>
                <c:pt idx="195">
                  <c:v>-4.848956126613448</c:v>
                </c:pt>
                <c:pt idx="196">
                  <c:v>-8.389713237248241</c:v>
                </c:pt>
                <c:pt idx="197">
                  <c:v>-5.876998972194805</c:v>
                </c:pt>
                <c:pt idx="198">
                  <c:v>-6.4726747785569625</c:v>
                </c:pt>
                <c:pt idx="199">
                  <c:v>-7.2690973976825797</c:v>
                </c:pt>
                <c:pt idx="200">
                  <c:v>-8.2029775193798216</c:v>
                </c:pt>
                <c:pt idx="201">
                  <c:v>-8.398641034154581</c:v>
                </c:pt>
                <c:pt idx="202">
                  <c:v>-8.8010436156228451</c:v>
                </c:pt>
                <c:pt idx="203">
                  <c:v>-7.8640775193798529</c:v>
                </c:pt>
                <c:pt idx="204">
                  <c:v>-8.385420708688482</c:v>
                </c:pt>
                <c:pt idx="205">
                  <c:v>-8.1157228736838274</c:v>
                </c:pt>
                <c:pt idx="206">
                  <c:v>-8.2803544723221503</c:v>
                </c:pt>
                <c:pt idx="207">
                  <c:v>-6.8552429381171311</c:v>
                </c:pt>
                <c:pt idx="208">
                  <c:v>-5.7589270938847168</c:v>
                </c:pt>
                <c:pt idx="209">
                  <c:v>-6.4795380952093184</c:v>
                </c:pt>
                <c:pt idx="210">
                  <c:v>-4.0501721669837165</c:v>
                </c:pt>
                <c:pt idx="211">
                  <c:v>-3.6248319927568078</c:v>
                </c:pt>
                <c:pt idx="212">
                  <c:v>-3.8165836192913734</c:v>
                </c:pt>
                <c:pt idx="213">
                  <c:v>-3.6881612768504661</c:v>
                </c:pt>
                <c:pt idx="214">
                  <c:v>-2.644721260702811</c:v>
                </c:pt>
                <c:pt idx="215">
                  <c:v>-5.1865418771223464</c:v>
                </c:pt>
                <c:pt idx="216">
                  <c:v>-3.7901509951715893</c:v>
                </c:pt>
                <c:pt idx="217">
                  <c:v>-3.1627326016922979</c:v>
                </c:pt>
                <c:pt idx="218">
                  <c:v>-2.9344890223189584</c:v>
                </c:pt>
                <c:pt idx="219">
                  <c:v>-2.2718433450619635</c:v>
                </c:pt>
                <c:pt idx="220">
                  <c:v>-1.8889909962397078</c:v>
                </c:pt>
                <c:pt idx="221">
                  <c:v>-1.2703471472359085</c:v>
                </c:pt>
                <c:pt idx="222">
                  <c:v>-3.0736920649097641</c:v>
                </c:pt>
                <c:pt idx="223">
                  <c:v>-2.9647759821626041</c:v>
                </c:pt>
                <c:pt idx="224">
                  <c:v>-2.4755683414903227</c:v>
                </c:pt>
                <c:pt idx="225">
                  <c:v>-0.33741109370412703</c:v>
                </c:pt>
                <c:pt idx="226">
                  <c:v>-0.67432236985006822</c:v>
                </c:pt>
                <c:pt idx="227">
                  <c:v>-2.0962860854878547</c:v>
                </c:pt>
                <c:pt idx="228">
                  <c:v>-2.3628654202433315</c:v>
                </c:pt>
                <c:pt idx="229">
                  <c:v>-3.1371477445006253</c:v>
                </c:pt>
                <c:pt idx="230">
                  <c:v>-2.6201886588120025</c:v>
                </c:pt>
                <c:pt idx="231">
                  <c:v>-0.18779676392942712</c:v>
                </c:pt>
                <c:pt idx="232">
                  <c:v>-3.7784260766041871</c:v>
                </c:pt>
                <c:pt idx="233">
                  <c:v>-1.4997771409717826</c:v>
                </c:pt>
                <c:pt idx="234">
                  <c:v>-1.8540414422771718</c:v>
                </c:pt>
                <c:pt idx="235">
                  <c:v>-0.77162370075526798</c:v>
                </c:pt>
                <c:pt idx="236">
                  <c:v>-1.093259259706203</c:v>
                </c:pt>
                <c:pt idx="237">
                  <c:v>-4.4808566002405108</c:v>
                </c:pt>
                <c:pt idx="238">
                  <c:v>-3.7867065128281974</c:v>
                </c:pt>
                <c:pt idx="239">
                  <c:v>-1.8045989346498545</c:v>
                </c:pt>
                <c:pt idx="240">
                  <c:v>-2.5582554702423854</c:v>
                </c:pt>
                <c:pt idx="241">
                  <c:v>-0.79770397687010841</c:v>
                </c:pt>
                <c:pt idx="242">
                  <c:v>-1.7658994195116937</c:v>
                </c:pt>
                <c:pt idx="243">
                  <c:v>-3.2179892945168369</c:v>
                </c:pt>
                <c:pt idx="244">
                  <c:v>-1.5121258132396926</c:v>
                </c:pt>
                <c:pt idx="245">
                  <c:v>-3.014354944536608</c:v>
                </c:pt>
                <c:pt idx="246">
                  <c:v>-0.71757897804916893</c:v>
                </c:pt>
                <c:pt idx="247">
                  <c:v>-1.2987740985756264</c:v>
                </c:pt>
                <c:pt idx="248">
                  <c:v>-1.8513422133841257</c:v>
                </c:pt>
                <c:pt idx="249">
                  <c:v>6.4261669885460337E-2</c:v>
                </c:pt>
                <c:pt idx="250">
                  <c:v>-2.4383759204747104</c:v>
                </c:pt>
                <c:pt idx="251">
                  <c:v>-1.4867272002202128</c:v>
                </c:pt>
                <c:pt idx="252">
                  <c:v>7.8775067787816733E-2</c:v>
                </c:pt>
                <c:pt idx="253">
                  <c:v>-1.6905807080583874</c:v>
                </c:pt>
                <c:pt idx="254">
                  <c:v>-2.0393361090252586</c:v>
                </c:pt>
                <c:pt idx="255">
                  <c:v>-2.1180417755494085</c:v>
                </c:pt>
                <c:pt idx="256">
                  <c:v>-1.9588533586333496</c:v>
                </c:pt>
                <c:pt idx="257">
                  <c:v>-0.40229873453534526</c:v>
                </c:pt>
                <c:pt idx="258">
                  <c:v>-0.94237890100335964</c:v>
                </c:pt>
                <c:pt idx="259">
                  <c:v>-1.8471590008020005</c:v>
                </c:pt>
                <c:pt idx="260">
                  <c:v>-0.39669902897283216</c:v>
                </c:pt>
                <c:pt idx="261">
                  <c:v>0.50140180780707899</c:v>
                </c:pt>
                <c:pt idx="262">
                  <c:v>-2.0920040536611113</c:v>
                </c:pt>
                <c:pt idx="263">
                  <c:v>-1.6211609042035904</c:v>
                </c:pt>
                <c:pt idx="264">
                  <c:v>-1.5135119174742924</c:v>
                </c:pt>
                <c:pt idx="265">
                  <c:v>-0.77141572267483749</c:v>
                </c:pt>
                <c:pt idx="266">
                  <c:v>-3.1557340343288258</c:v>
                </c:pt>
                <c:pt idx="267">
                  <c:v>-1.1553960385119546</c:v>
                </c:pt>
                <c:pt idx="268">
                  <c:v>-0.56650713549445875</c:v>
                </c:pt>
                <c:pt idx="269">
                  <c:v>-2.2303155381476252</c:v>
                </c:pt>
                <c:pt idx="270">
                  <c:v>1.0619163594397261</c:v>
                </c:pt>
                <c:pt idx="271">
                  <c:v>0.33610371316180299</c:v>
                </c:pt>
                <c:pt idx="272">
                  <c:v>-0.33647701218716952</c:v>
                </c:pt>
                <c:pt idx="273">
                  <c:v>-1.3593666753236304</c:v>
                </c:pt>
                <c:pt idx="274">
                  <c:v>-2.3142274681573394</c:v>
                </c:pt>
                <c:pt idx="275">
                  <c:v>-0.92953748213591025</c:v>
                </c:pt>
                <c:pt idx="276">
                  <c:v>-1.7501098272296103</c:v>
                </c:pt>
                <c:pt idx="277">
                  <c:v>1.4812221949899329</c:v>
                </c:pt>
                <c:pt idx="278">
                  <c:v>-1.2218386375288381</c:v>
                </c:pt>
                <c:pt idx="279">
                  <c:v>-1.7006939776328922</c:v>
                </c:pt>
                <c:pt idx="280">
                  <c:v>1.869331545697003</c:v>
                </c:pt>
                <c:pt idx="281">
                  <c:v>2.5331311167218651E-2</c:v>
                </c:pt>
                <c:pt idx="282">
                  <c:v>-1.1245216430631408</c:v>
                </c:pt>
                <c:pt idx="283">
                  <c:v>-3.2619501320797961</c:v>
                </c:pt>
                <c:pt idx="284">
                  <c:v>-1.7098884166927997</c:v>
                </c:pt>
                <c:pt idx="285">
                  <c:v>-0.30972780345170481</c:v>
                </c:pt>
                <c:pt idx="286">
                  <c:v>-0.66215759386775475</c:v>
                </c:pt>
                <c:pt idx="287">
                  <c:v>0.60608635627751917</c:v>
                </c:pt>
                <c:pt idx="288">
                  <c:v>0.49814607765815544</c:v>
                </c:pt>
                <c:pt idx="289">
                  <c:v>1.0490659033912382</c:v>
                </c:pt>
                <c:pt idx="290">
                  <c:v>1.4368548125679226E-2</c:v>
                </c:pt>
                <c:pt idx="291">
                  <c:v>5.3600876512608364E-2</c:v>
                </c:pt>
                <c:pt idx="292">
                  <c:v>0.50215907265576654</c:v>
                </c:pt>
                <c:pt idx="293">
                  <c:v>-2.5778694126789592</c:v>
                </c:pt>
                <c:pt idx="294">
                  <c:v>-0.9332524032439522</c:v>
                </c:pt>
                <c:pt idx="295">
                  <c:v>1.8862476104600887</c:v>
                </c:pt>
                <c:pt idx="296">
                  <c:v>-1.2630078885103413</c:v>
                </c:pt>
                <c:pt idx="297">
                  <c:v>-2.1633290179634495</c:v>
                </c:pt>
                <c:pt idx="298">
                  <c:v>-0.88623821432377803</c:v>
                </c:pt>
                <c:pt idx="299">
                  <c:v>0.26357864120217922</c:v>
                </c:pt>
                <c:pt idx="300">
                  <c:v>-0.67183882643430048</c:v>
                </c:pt>
                <c:pt idx="301">
                  <c:v>0.52986943733186886</c:v>
                </c:pt>
                <c:pt idx="302">
                  <c:v>0.71704406512717933</c:v>
                </c:pt>
                <c:pt idx="303">
                  <c:v>-0.73867862433114628</c:v>
                </c:pt>
                <c:pt idx="304">
                  <c:v>0.64926643465663236</c:v>
                </c:pt>
                <c:pt idx="305">
                  <c:v>1.2330679306477517</c:v>
                </c:pt>
                <c:pt idx="306">
                  <c:v>-0.7063273302513835</c:v>
                </c:pt>
                <c:pt idx="307">
                  <c:v>0.65656292922165127</c:v>
                </c:pt>
                <c:pt idx="308">
                  <c:v>0.66156278244632227</c:v>
                </c:pt>
                <c:pt idx="309">
                  <c:v>1.2902170847886736</c:v>
                </c:pt>
                <c:pt idx="310">
                  <c:v>0.17847715775485551</c:v>
                </c:pt>
                <c:pt idx="311">
                  <c:v>-0.9260148532655692</c:v>
                </c:pt>
                <c:pt idx="312">
                  <c:v>-0.37183355301786947</c:v>
                </c:pt>
                <c:pt idx="313">
                  <c:v>0.17347155729236721</c:v>
                </c:pt>
                <c:pt idx="314">
                  <c:v>-0.98320660775420787</c:v>
                </c:pt>
                <c:pt idx="315">
                  <c:v>-1.1809634178336741</c:v>
                </c:pt>
                <c:pt idx="316">
                  <c:v>-0.30575975130838728</c:v>
                </c:pt>
                <c:pt idx="317">
                  <c:v>-0.61469743790260178</c:v>
                </c:pt>
                <c:pt idx="318">
                  <c:v>-1.0679618157659083</c:v>
                </c:pt>
                <c:pt idx="319">
                  <c:v>0.13998207093675216</c:v>
                </c:pt>
                <c:pt idx="320">
                  <c:v>-0.18669091945325852</c:v>
                </c:pt>
                <c:pt idx="321">
                  <c:v>-0.37257474113545941</c:v>
                </c:pt>
                <c:pt idx="322">
                  <c:v>0.12815472474341574</c:v>
                </c:pt>
                <c:pt idx="323">
                  <c:v>1.7228246335555524</c:v>
                </c:pt>
                <c:pt idx="324">
                  <c:v>-2.6186711748819036E-3</c:v>
                </c:pt>
                <c:pt idx="325">
                  <c:v>0.98996614120920801</c:v>
                </c:pt>
                <c:pt idx="326">
                  <c:v>-2.5078710573659118</c:v>
                </c:pt>
                <c:pt idx="327">
                  <c:v>1.0996431167546179</c:v>
                </c:pt>
                <c:pt idx="328">
                  <c:v>2.0486323948247764</c:v>
                </c:pt>
                <c:pt idx="329">
                  <c:v>1.2828498703202356</c:v>
                </c:pt>
                <c:pt idx="330">
                  <c:v>1.0949282289189368</c:v>
                </c:pt>
                <c:pt idx="331">
                  <c:v>5.1230306643680501E-2</c:v>
                </c:pt>
                <c:pt idx="332">
                  <c:v>1.8248685595751031</c:v>
                </c:pt>
                <c:pt idx="333">
                  <c:v>-1.306442838599855</c:v>
                </c:pt>
                <c:pt idx="334">
                  <c:v>-1.344876356914356</c:v>
                </c:pt>
                <c:pt idx="335">
                  <c:v>1.2769791516580233</c:v>
                </c:pt>
                <c:pt idx="336">
                  <c:v>1.041107291761862</c:v>
                </c:pt>
                <c:pt idx="337">
                  <c:v>2.1095072055746162</c:v>
                </c:pt>
                <c:pt idx="338">
                  <c:v>-9.6699643514514211E-2</c:v>
                </c:pt>
                <c:pt idx="339">
                  <c:v>0.26541407830951885</c:v>
                </c:pt>
                <c:pt idx="340">
                  <c:v>2.3072561669395157</c:v>
                </c:pt>
                <c:pt idx="341">
                  <c:v>1.1532227716954029</c:v>
                </c:pt>
                <c:pt idx="342">
                  <c:v>1.6347684634283426</c:v>
                </c:pt>
                <c:pt idx="343">
                  <c:v>-0.66181242882420033</c:v>
                </c:pt>
                <c:pt idx="344">
                  <c:v>-0.10508830220456888</c:v>
                </c:pt>
                <c:pt idx="345">
                  <c:v>2.0367877343921257</c:v>
                </c:pt>
                <c:pt idx="346">
                  <c:v>2.2622978339614752</c:v>
                </c:pt>
                <c:pt idx="347">
                  <c:v>2.184394962468275</c:v>
                </c:pt>
                <c:pt idx="348">
                  <c:v>4.9052776147966104E-2</c:v>
                </c:pt>
                <c:pt idx="349">
                  <c:v>1.7268342555613345</c:v>
                </c:pt>
                <c:pt idx="350">
                  <c:v>1.8729286711113731</c:v>
                </c:pt>
                <c:pt idx="351">
                  <c:v>-3.5257165709516758E-2</c:v>
                </c:pt>
                <c:pt idx="352">
                  <c:v>1.6827276711450281</c:v>
                </c:pt>
                <c:pt idx="353">
                  <c:v>0.96642899831109985</c:v>
                </c:pt>
                <c:pt idx="354">
                  <c:v>-2.1574694889830743</c:v>
                </c:pt>
                <c:pt idx="355">
                  <c:v>0.74595311072816095</c:v>
                </c:pt>
                <c:pt idx="356">
                  <c:v>1.0393507860205264</c:v>
                </c:pt>
                <c:pt idx="357">
                  <c:v>-1.5595846329748702</c:v>
                </c:pt>
                <c:pt idx="358">
                  <c:v>-4.0983123105057029E-2</c:v>
                </c:pt>
                <c:pt idx="359">
                  <c:v>0.93444052498227137</c:v>
                </c:pt>
                <c:pt idx="360">
                  <c:v>3.1790639666806166</c:v>
                </c:pt>
                <c:pt idx="361">
                  <c:v>3.9160692397518329</c:v>
                </c:pt>
                <c:pt idx="362">
                  <c:v>-0.28367834354981247</c:v>
                </c:pt>
                <c:pt idx="363">
                  <c:v>2.3049044038012818</c:v>
                </c:pt>
                <c:pt idx="364">
                  <c:v>1.8445294917564408</c:v>
                </c:pt>
                <c:pt idx="365">
                  <c:v>2.0836865908040818</c:v>
                </c:pt>
                <c:pt idx="366">
                  <c:v>1.5696191676692055</c:v>
                </c:pt>
                <c:pt idx="367">
                  <c:v>1.8012412089474212</c:v>
                </c:pt>
                <c:pt idx="368">
                  <c:v>1.6879796404247358</c:v>
                </c:pt>
                <c:pt idx="369">
                  <c:v>-0.48997661957030636</c:v>
                </c:pt>
                <c:pt idx="370">
                  <c:v>2.2339798445479273</c:v>
                </c:pt>
                <c:pt idx="371">
                  <c:v>1.1885595240518529</c:v>
                </c:pt>
                <c:pt idx="372">
                  <c:v>2.7055444735964747</c:v>
                </c:pt>
                <c:pt idx="373">
                  <c:v>-0.71312106089373484</c:v>
                </c:pt>
                <c:pt idx="374">
                  <c:v>1.2677854969273661</c:v>
                </c:pt>
                <c:pt idx="375">
                  <c:v>-0.46487473976126226</c:v>
                </c:pt>
                <c:pt idx="376">
                  <c:v>1.7555967466053346</c:v>
                </c:pt>
                <c:pt idx="377">
                  <c:v>3.1584185610345923</c:v>
                </c:pt>
                <c:pt idx="378">
                  <c:v>-0.34300566170968061</c:v>
                </c:pt>
                <c:pt idx="379">
                  <c:v>0.62025278909726278</c:v>
                </c:pt>
                <c:pt idx="380">
                  <c:v>0.83636331512646578</c:v>
                </c:pt>
                <c:pt idx="381">
                  <c:v>-1.444038179873057</c:v>
                </c:pt>
                <c:pt idx="382">
                  <c:v>2.7678548882412644</c:v>
                </c:pt>
                <c:pt idx="383">
                  <c:v>3.0181721985037275</c:v>
                </c:pt>
                <c:pt idx="384">
                  <c:v>1.0152001687301113</c:v>
                </c:pt>
                <c:pt idx="385">
                  <c:v>2.8621574823944975</c:v>
                </c:pt>
                <c:pt idx="386">
                  <c:v>0.55794105175511266</c:v>
                </c:pt>
                <c:pt idx="387">
                  <c:v>2.1518850771760296</c:v>
                </c:pt>
                <c:pt idx="388">
                  <c:v>0.21375393692014311</c:v>
                </c:pt>
                <c:pt idx="389">
                  <c:v>0.76685517972736128</c:v>
                </c:pt>
                <c:pt idx="390">
                  <c:v>1.3843261234445701</c:v>
                </c:pt>
                <c:pt idx="391">
                  <c:v>1.1940412430809531</c:v>
                </c:pt>
                <c:pt idx="392">
                  <c:v>1.7854873385519878</c:v>
                </c:pt>
                <c:pt idx="393">
                  <c:v>-0.6412486718805781</c:v>
                </c:pt>
                <c:pt idx="394">
                  <c:v>0.39572935968593281</c:v>
                </c:pt>
                <c:pt idx="395">
                  <c:v>1.9247279505061687</c:v>
                </c:pt>
                <c:pt idx="396">
                  <c:v>3.8596531150972631</c:v>
                </c:pt>
                <c:pt idx="397">
                  <c:v>1.5032112069263697</c:v>
                </c:pt>
                <c:pt idx="398">
                  <c:v>1.8336000162915163</c:v>
                </c:pt>
              </c:numCache>
            </c:numRef>
          </c:xVal>
          <c:yVal>
            <c:numRef>
              <c:f>return!$T$22:$T$420</c:f>
              <c:numCache>
                <c:formatCode>General</c:formatCode>
                <c:ptCount val="399"/>
                <c:pt idx="0">
                  <c:v>0.5436303205085351</c:v>
                </c:pt>
                <c:pt idx="1">
                  <c:v>-2.4213437990021935</c:v>
                </c:pt>
                <c:pt idx="2">
                  <c:v>1.043873892146842</c:v>
                </c:pt>
                <c:pt idx="3">
                  <c:v>-0.30173861643741329</c:v>
                </c:pt>
                <c:pt idx="4">
                  <c:v>0.77198909588019471</c:v>
                </c:pt>
                <c:pt idx="5">
                  <c:v>-0.5456757323145196</c:v>
                </c:pt>
                <c:pt idx="6">
                  <c:v>-2.7987641747780461</c:v>
                </c:pt>
                <c:pt idx="7">
                  <c:v>-1.3181712703852806</c:v>
                </c:pt>
                <c:pt idx="8">
                  <c:v>-0.15681051934837864</c:v>
                </c:pt>
                <c:pt idx="9">
                  <c:v>-0.4503492571688068</c:v>
                </c:pt>
                <c:pt idx="10">
                  <c:v>-9.5039821803039493E-2</c:v>
                </c:pt>
                <c:pt idx="11">
                  <c:v>-0.86293060803742283</c:v>
                </c:pt>
                <c:pt idx="12">
                  <c:v>-2.3807887337676465</c:v>
                </c:pt>
                <c:pt idx="13">
                  <c:v>0.52433762827637487</c:v>
                </c:pt>
                <c:pt idx="14">
                  <c:v>-0.33515284319570132</c:v>
                </c:pt>
                <c:pt idx="15">
                  <c:v>-0.28055269051185394</c:v>
                </c:pt>
                <c:pt idx="16">
                  <c:v>1.9076608796096315</c:v>
                </c:pt>
                <c:pt idx="17">
                  <c:v>0.57430771621431054</c:v>
                </c:pt>
                <c:pt idx="18">
                  <c:v>-2.1118969650560091</c:v>
                </c:pt>
                <c:pt idx="19">
                  <c:v>2.612455080039513</c:v>
                </c:pt>
                <c:pt idx="20">
                  <c:v>-1.8189590112610252</c:v>
                </c:pt>
                <c:pt idx="21">
                  <c:v>-0.47812856782046631</c:v>
                </c:pt>
                <c:pt idx="22">
                  <c:v>-0.51514624828051259</c:v>
                </c:pt>
                <c:pt idx="23">
                  <c:v>1.93186011586993</c:v>
                </c:pt>
                <c:pt idx="24">
                  <c:v>0.93240952955249301</c:v>
                </c:pt>
                <c:pt idx="25">
                  <c:v>0.20271103469113849</c:v>
                </c:pt>
                <c:pt idx="26">
                  <c:v>-0.63730756290247004</c:v>
                </c:pt>
                <c:pt idx="27">
                  <c:v>-0.88872093321288992</c:v>
                </c:pt>
                <c:pt idx="28">
                  <c:v>-0.37786671704831648</c:v>
                </c:pt>
                <c:pt idx="29">
                  <c:v>-0.812280752066463</c:v>
                </c:pt>
                <c:pt idx="30">
                  <c:v>0.58436467035484418</c:v>
                </c:pt>
                <c:pt idx="31">
                  <c:v>1.3188483439707834</c:v>
                </c:pt>
                <c:pt idx="32">
                  <c:v>0.16634692116304672</c:v>
                </c:pt>
                <c:pt idx="33">
                  <c:v>-1.6722974387484832</c:v>
                </c:pt>
                <c:pt idx="34">
                  <c:v>0.16953683122921331</c:v>
                </c:pt>
                <c:pt idx="35">
                  <c:v>-1.7106783309601692E-2</c:v>
                </c:pt>
                <c:pt idx="36">
                  <c:v>1.8435292464064912</c:v>
                </c:pt>
                <c:pt idx="37">
                  <c:v>-0.64922038965694329</c:v>
                </c:pt>
                <c:pt idx="38">
                  <c:v>-0.63949916511177607</c:v>
                </c:pt>
                <c:pt idx="39">
                  <c:v>0.87434834442928555</c:v>
                </c:pt>
                <c:pt idx="40">
                  <c:v>-1.0796312911969581</c:v>
                </c:pt>
                <c:pt idx="41">
                  <c:v>1.0416731439539801</c:v>
                </c:pt>
                <c:pt idx="42">
                  <c:v>0.49350074568260571</c:v>
                </c:pt>
                <c:pt idx="43">
                  <c:v>0.20848273247933163</c:v>
                </c:pt>
                <c:pt idx="44">
                  <c:v>-1.3765771098012316</c:v>
                </c:pt>
                <c:pt idx="45">
                  <c:v>1.6403167082663268</c:v>
                </c:pt>
                <c:pt idx="46">
                  <c:v>1.267470286106245</c:v>
                </c:pt>
                <c:pt idx="47">
                  <c:v>0.30489954434156258</c:v>
                </c:pt>
                <c:pt idx="48">
                  <c:v>-2.0472121689315488</c:v>
                </c:pt>
                <c:pt idx="49">
                  <c:v>-2.1183117274270704</c:v>
                </c:pt>
                <c:pt idx="50">
                  <c:v>0.95611101459053793</c:v>
                </c:pt>
                <c:pt idx="51">
                  <c:v>-1.250346434537023</c:v>
                </c:pt>
                <c:pt idx="52">
                  <c:v>-1.6978865900061073</c:v>
                </c:pt>
                <c:pt idx="53">
                  <c:v>-0.18674110210342976</c:v>
                </c:pt>
                <c:pt idx="54">
                  <c:v>-0.36200011291201206</c:v>
                </c:pt>
                <c:pt idx="55">
                  <c:v>0.62743016316847966</c:v>
                </c:pt>
                <c:pt idx="56">
                  <c:v>-0.39753593864688752</c:v>
                </c:pt>
                <c:pt idx="57">
                  <c:v>0.11709528795469351</c:v>
                </c:pt>
                <c:pt idx="58">
                  <c:v>1.5977767040340352</c:v>
                </c:pt>
                <c:pt idx="59">
                  <c:v>-0.50163506846175454</c:v>
                </c:pt>
                <c:pt idx="60">
                  <c:v>-0.52256734765087809</c:v>
                </c:pt>
                <c:pt idx="61">
                  <c:v>-0.21817128881120748</c:v>
                </c:pt>
                <c:pt idx="62">
                  <c:v>1.0832441309139942</c:v>
                </c:pt>
                <c:pt idx="63">
                  <c:v>0.6864923288180097</c:v>
                </c:pt>
                <c:pt idx="64">
                  <c:v>-1.0213684605938567</c:v>
                </c:pt>
                <c:pt idx="65">
                  <c:v>-0.82436298811862074</c:v>
                </c:pt>
                <c:pt idx="66">
                  <c:v>-0.78223355547408535</c:v>
                </c:pt>
                <c:pt idx="67">
                  <c:v>-0.37939441754084641</c:v>
                </c:pt>
                <c:pt idx="68">
                  <c:v>0.58939442098970019</c:v>
                </c:pt>
                <c:pt idx="69">
                  <c:v>-0.97945440416838281</c:v>
                </c:pt>
                <c:pt idx="70">
                  <c:v>0.39783720930232574</c:v>
                </c:pt>
                <c:pt idx="71">
                  <c:v>1.9322800604480295</c:v>
                </c:pt>
                <c:pt idx="72">
                  <c:v>1.7946051023571157</c:v>
                </c:pt>
                <c:pt idx="73">
                  <c:v>-0.29128030715494474</c:v>
                </c:pt>
                <c:pt idx="74">
                  <c:v>-6.6995747342638523E-2</c:v>
                </c:pt>
                <c:pt idx="75">
                  <c:v>5.4892277556886804E-2</c:v>
                </c:pt>
                <c:pt idx="76">
                  <c:v>-8.4497706335574851E-2</c:v>
                </c:pt>
                <c:pt idx="77">
                  <c:v>1.0155323327956343</c:v>
                </c:pt>
                <c:pt idx="78">
                  <c:v>-1.9243693072040986</c:v>
                </c:pt>
                <c:pt idx="79">
                  <c:v>-2.1076551517270503E-2</c:v>
                </c:pt>
                <c:pt idx="80">
                  <c:v>1.1878002369338407</c:v>
                </c:pt>
                <c:pt idx="81">
                  <c:v>1.442086293796087</c:v>
                </c:pt>
                <c:pt idx="82">
                  <c:v>0.61076744186046272</c:v>
                </c:pt>
                <c:pt idx="83">
                  <c:v>0.94761320509897429</c:v>
                </c:pt>
                <c:pt idx="84">
                  <c:v>0.567610630528808</c:v>
                </c:pt>
                <c:pt idx="85">
                  <c:v>7.470582942255529</c:v>
                </c:pt>
                <c:pt idx="86">
                  <c:v>-0.55160980215146804</c:v>
                </c:pt>
                <c:pt idx="87">
                  <c:v>-0.24836166534400217</c:v>
                </c:pt>
                <c:pt idx="88">
                  <c:v>2.0500781501016361</c:v>
                </c:pt>
                <c:pt idx="89">
                  <c:v>1.6227153267802663E-2</c:v>
                </c:pt>
                <c:pt idx="90">
                  <c:v>0.6143358725437682</c:v>
                </c:pt>
                <c:pt idx="91">
                  <c:v>1.0822664765134722</c:v>
                </c:pt>
                <c:pt idx="92">
                  <c:v>1.2587316793486467</c:v>
                </c:pt>
                <c:pt idx="93">
                  <c:v>1.3844276654346324</c:v>
                </c:pt>
                <c:pt idx="94">
                  <c:v>-0.4896615408200512</c:v>
                </c:pt>
                <c:pt idx="95">
                  <c:v>1.6772889291425521</c:v>
                </c:pt>
                <c:pt idx="96">
                  <c:v>0.85918604651162378</c:v>
                </c:pt>
                <c:pt idx="97">
                  <c:v>0.16914311448289066</c:v>
                </c:pt>
                <c:pt idx="98">
                  <c:v>2.1458522893425265</c:v>
                </c:pt>
                <c:pt idx="99">
                  <c:v>1.5253017209365523</c:v>
                </c:pt>
                <c:pt idx="100">
                  <c:v>1.4868890791138791</c:v>
                </c:pt>
                <c:pt idx="101">
                  <c:v>1.9146925749020161</c:v>
                </c:pt>
                <c:pt idx="102">
                  <c:v>0.87652558690103843</c:v>
                </c:pt>
                <c:pt idx="103">
                  <c:v>0.68618462399388824</c:v>
                </c:pt>
                <c:pt idx="104">
                  <c:v>1.7885673016079404</c:v>
                </c:pt>
                <c:pt idx="105">
                  <c:v>1.6240031799098635</c:v>
                </c:pt>
                <c:pt idx="106">
                  <c:v>3.3595961987464742</c:v>
                </c:pt>
                <c:pt idx="107">
                  <c:v>-0.22263297436447815</c:v>
                </c:pt>
                <c:pt idx="108">
                  <c:v>-0.59151968401843691</c:v>
                </c:pt>
                <c:pt idx="109">
                  <c:v>1.1340420722964817</c:v>
                </c:pt>
                <c:pt idx="110">
                  <c:v>6.6508520204214161E-2</c:v>
                </c:pt>
                <c:pt idx="111">
                  <c:v>1.9205915647907039</c:v>
                </c:pt>
                <c:pt idx="112">
                  <c:v>2.5021169462027295</c:v>
                </c:pt>
                <c:pt idx="113">
                  <c:v>1.8893338023331534</c:v>
                </c:pt>
                <c:pt idx="114">
                  <c:v>1.8306640410568471</c:v>
                </c:pt>
                <c:pt idx="115">
                  <c:v>3.0419556265893175</c:v>
                </c:pt>
                <c:pt idx="116">
                  <c:v>-0.2683713843903639</c:v>
                </c:pt>
                <c:pt idx="117">
                  <c:v>1.941939207881699</c:v>
                </c:pt>
                <c:pt idx="118">
                  <c:v>-0.33142893594318545</c:v>
                </c:pt>
                <c:pt idx="119">
                  <c:v>0.12607850689375799</c:v>
                </c:pt>
                <c:pt idx="120">
                  <c:v>3.1329147401686948</c:v>
                </c:pt>
                <c:pt idx="121">
                  <c:v>1.2769024704542216</c:v>
                </c:pt>
                <c:pt idx="122">
                  <c:v>1.5503205885846831</c:v>
                </c:pt>
                <c:pt idx="123">
                  <c:v>1.2544693306728096</c:v>
                </c:pt>
                <c:pt idx="124">
                  <c:v>2.2164555676877389</c:v>
                </c:pt>
                <c:pt idx="125">
                  <c:v>1.4463885990297365</c:v>
                </c:pt>
                <c:pt idx="126">
                  <c:v>2.5090703275060235</c:v>
                </c:pt>
                <c:pt idx="127">
                  <c:v>3.6876279994252501</c:v>
                </c:pt>
                <c:pt idx="128">
                  <c:v>3.0559552693166232</c:v>
                </c:pt>
                <c:pt idx="129">
                  <c:v>0.18023892340793535</c:v>
                </c:pt>
                <c:pt idx="130">
                  <c:v>1.1517271118078445</c:v>
                </c:pt>
                <c:pt idx="131">
                  <c:v>2.2411621462581413</c:v>
                </c:pt>
                <c:pt idx="132">
                  <c:v>0.65675917136091821</c:v>
                </c:pt>
                <c:pt idx="133">
                  <c:v>1.5157209302325669</c:v>
                </c:pt>
                <c:pt idx="134">
                  <c:v>2.0002397265864071</c:v>
                </c:pt>
                <c:pt idx="135">
                  <c:v>1.3147709256380216</c:v>
                </c:pt>
                <c:pt idx="136">
                  <c:v>1.5689534883721112</c:v>
                </c:pt>
                <c:pt idx="137">
                  <c:v>0.63987132580632466</c:v>
                </c:pt>
                <c:pt idx="138">
                  <c:v>2.6902299143519026</c:v>
                </c:pt>
                <c:pt idx="139">
                  <c:v>1.9080074321237848</c:v>
                </c:pt>
                <c:pt idx="140">
                  <c:v>2.254224331698278</c:v>
                </c:pt>
                <c:pt idx="141">
                  <c:v>1.6970410316287969</c:v>
                </c:pt>
                <c:pt idx="142">
                  <c:v>1.2460020545278914</c:v>
                </c:pt>
                <c:pt idx="143">
                  <c:v>2.5431251966671975</c:v>
                </c:pt>
                <c:pt idx="144">
                  <c:v>0.78942668304215391</c:v>
                </c:pt>
                <c:pt idx="145">
                  <c:v>3.3908013730624282</c:v>
                </c:pt>
                <c:pt idx="146">
                  <c:v>2.6212503054661944</c:v>
                </c:pt>
                <c:pt idx="147">
                  <c:v>0.19195606536033316</c:v>
                </c:pt>
                <c:pt idx="148">
                  <c:v>2.4480158804563281</c:v>
                </c:pt>
                <c:pt idx="149">
                  <c:v>2.2138959816111292</c:v>
                </c:pt>
                <c:pt idx="150">
                  <c:v>1.5643560760169435</c:v>
                </c:pt>
                <c:pt idx="151">
                  <c:v>3.433662509405413</c:v>
                </c:pt>
                <c:pt idx="152">
                  <c:v>1.8593834162647682</c:v>
                </c:pt>
                <c:pt idx="153">
                  <c:v>1.5238099294066929</c:v>
                </c:pt>
                <c:pt idx="154">
                  <c:v>2.1977408184527736</c:v>
                </c:pt>
                <c:pt idx="155">
                  <c:v>0.39436642942930544</c:v>
                </c:pt>
                <c:pt idx="156">
                  <c:v>0.32308920518699513</c:v>
                </c:pt>
                <c:pt idx="157">
                  <c:v>1.1572011006001492</c:v>
                </c:pt>
                <c:pt idx="158">
                  <c:v>2.3856891092564156</c:v>
                </c:pt>
                <c:pt idx="159">
                  <c:v>2.1576058021860884</c:v>
                </c:pt>
                <c:pt idx="160">
                  <c:v>3.8439641632459676</c:v>
                </c:pt>
                <c:pt idx="161">
                  <c:v>1.5668171237199142</c:v>
                </c:pt>
                <c:pt idx="162">
                  <c:v>0.98552761195039351</c:v>
                </c:pt>
                <c:pt idx="163">
                  <c:v>-0.15898438233462242</c:v>
                </c:pt>
                <c:pt idx="164">
                  <c:v>2.7145023863562727</c:v>
                </c:pt>
                <c:pt idx="165">
                  <c:v>0.88859880674902403</c:v>
                </c:pt>
                <c:pt idx="166">
                  <c:v>7.5124144046438186</c:v>
                </c:pt>
                <c:pt idx="167">
                  <c:v>3.716599876837845</c:v>
                </c:pt>
                <c:pt idx="168">
                  <c:v>2.4302323680631517</c:v>
                </c:pt>
                <c:pt idx="169">
                  <c:v>3.1190095240450812</c:v>
                </c:pt>
                <c:pt idx="170">
                  <c:v>1.7827813920668505</c:v>
                </c:pt>
                <c:pt idx="171">
                  <c:v>2.4535239610605855</c:v>
                </c:pt>
                <c:pt idx="172">
                  <c:v>0.22249457725091815</c:v>
                </c:pt>
                <c:pt idx="173">
                  <c:v>2.2471217357632902</c:v>
                </c:pt>
                <c:pt idx="174">
                  <c:v>1.7545489477436098</c:v>
                </c:pt>
                <c:pt idx="175">
                  <c:v>-1.355714867858306</c:v>
                </c:pt>
                <c:pt idx="176">
                  <c:v>-0.82142400995189091</c:v>
                </c:pt>
                <c:pt idx="177">
                  <c:v>-1.9255198880101265</c:v>
                </c:pt>
                <c:pt idx="178">
                  <c:v>-0.68987751937983122</c:v>
                </c:pt>
                <c:pt idx="179">
                  <c:v>-1.2251981523691344</c:v>
                </c:pt>
                <c:pt idx="180">
                  <c:v>-1.1150566139958697</c:v>
                </c:pt>
                <c:pt idx="181">
                  <c:v>-1.4035056586010877</c:v>
                </c:pt>
                <c:pt idx="182">
                  <c:v>-1.4699126327814969</c:v>
                </c:pt>
                <c:pt idx="183">
                  <c:v>-0.59217486214172887</c:v>
                </c:pt>
                <c:pt idx="184">
                  <c:v>-4.3424696025880696</c:v>
                </c:pt>
                <c:pt idx="185">
                  <c:v>-4.0988304778033759</c:v>
                </c:pt>
                <c:pt idx="186">
                  <c:v>-3.5939609665046328</c:v>
                </c:pt>
                <c:pt idx="187">
                  <c:v>-2.424935769332579</c:v>
                </c:pt>
                <c:pt idx="188">
                  <c:v>-4.6915583998831947</c:v>
                </c:pt>
                <c:pt idx="189">
                  <c:v>-4.4360837108824329</c:v>
                </c:pt>
                <c:pt idx="190">
                  <c:v>-4.0375971271263378</c:v>
                </c:pt>
                <c:pt idx="191">
                  <c:v>-5.9438458232713618</c:v>
                </c:pt>
                <c:pt idx="192">
                  <c:v>-4.7464950033487643</c:v>
                </c:pt>
                <c:pt idx="193">
                  <c:v>-5.1555775965707129</c:v>
                </c:pt>
                <c:pt idx="194">
                  <c:v>-4.848956126613448</c:v>
                </c:pt>
                <c:pt idx="195">
                  <c:v>-8.389713237248241</c:v>
                </c:pt>
                <c:pt idx="196">
                  <c:v>-5.876998972194805</c:v>
                </c:pt>
                <c:pt idx="197">
                  <c:v>-6.4726747785569625</c:v>
                </c:pt>
                <c:pt idx="198">
                  <c:v>-7.2690973976825797</c:v>
                </c:pt>
                <c:pt idx="199">
                  <c:v>-8.2029775193798216</c:v>
                </c:pt>
                <c:pt idx="200">
                  <c:v>-8.398641034154581</c:v>
                </c:pt>
                <c:pt idx="201">
                  <c:v>-8.8010436156228451</c:v>
                </c:pt>
                <c:pt idx="202">
                  <c:v>-7.8640775193798529</c:v>
                </c:pt>
                <c:pt idx="203">
                  <c:v>-8.385420708688482</c:v>
                </c:pt>
                <c:pt idx="204">
                  <c:v>-8.1157228736838274</c:v>
                </c:pt>
                <c:pt idx="205">
                  <c:v>-8.2803544723221503</c:v>
                </c:pt>
                <c:pt idx="206">
                  <c:v>-6.8552429381171311</c:v>
                </c:pt>
                <c:pt idx="207">
                  <c:v>-5.7589270938847168</c:v>
                </c:pt>
                <c:pt idx="208">
                  <c:v>-6.4795380952093184</c:v>
                </c:pt>
                <c:pt idx="209">
                  <c:v>-4.0501721669837165</c:v>
                </c:pt>
                <c:pt idx="210">
                  <c:v>-3.6248319927568078</c:v>
                </c:pt>
                <c:pt idx="211">
                  <c:v>-3.8165836192913734</c:v>
                </c:pt>
                <c:pt idx="212">
                  <c:v>-3.6881612768504661</c:v>
                </c:pt>
                <c:pt idx="213">
                  <c:v>-2.644721260702811</c:v>
                </c:pt>
                <c:pt idx="214">
                  <c:v>-5.1865418771223464</c:v>
                </c:pt>
                <c:pt idx="215">
                  <c:v>-3.7901509951715893</c:v>
                </c:pt>
                <c:pt idx="216">
                  <c:v>-3.1627326016922979</c:v>
                </c:pt>
                <c:pt idx="217">
                  <c:v>-2.9344890223189584</c:v>
                </c:pt>
                <c:pt idx="218">
                  <c:v>-2.2718433450619635</c:v>
                </c:pt>
                <c:pt idx="219">
                  <c:v>-1.8889909962397078</c:v>
                </c:pt>
                <c:pt idx="220">
                  <c:v>-1.2703471472359085</c:v>
                </c:pt>
                <c:pt idx="221">
                  <c:v>-3.0736920649097641</c:v>
                </c:pt>
                <c:pt idx="222">
                  <c:v>-2.9647759821626041</c:v>
                </c:pt>
                <c:pt idx="223">
                  <c:v>-2.4755683414903227</c:v>
                </c:pt>
                <c:pt idx="224">
                  <c:v>-0.33741109370412703</c:v>
                </c:pt>
                <c:pt idx="225">
                  <c:v>-0.67432236985006822</c:v>
                </c:pt>
                <c:pt idx="226">
                  <c:v>-2.0962860854878547</c:v>
                </c:pt>
                <c:pt idx="227">
                  <c:v>-2.3628654202433315</c:v>
                </c:pt>
                <c:pt idx="228">
                  <c:v>-3.1371477445006253</c:v>
                </c:pt>
                <c:pt idx="229">
                  <c:v>-2.6201886588120025</c:v>
                </c:pt>
                <c:pt idx="230">
                  <c:v>-0.18779676392942712</c:v>
                </c:pt>
                <c:pt idx="231">
                  <c:v>-3.7784260766041871</c:v>
                </c:pt>
                <c:pt idx="232">
                  <c:v>-1.4997771409717826</c:v>
                </c:pt>
                <c:pt idx="233">
                  <c:v>-1.8540414422771718</c:v>
                </c:pt>
                <c:pt idx="234">
                  <c:v>-0.77162370075526798</c:v>
                </c:pt>
                <c:pt idx="235">
                  <c:v>-1.093259259706203</c:v>
                </c:pt>
                <c:pt idx="236">
                  <c:v>-4.4808566002405108</c:v>
                </c:pt>
                <c:pt idx="237">
                  <c:v>-3.7867065128281974</c:v>
                </c:pt>
                <c:pt idx="238">
                  <c:v>-1.8045989346498545</c:v>
                </c:pt>
                <c:pt idx="239">
                  <c:v>-2.5582554702423854</c:v>
                </c:pt>
                <c:pt idx="240">
                  <c:v>-0.79770397687010841</c:v>
                </c:pt>
                <c:pt idx="241">
                  <c:v>-1.7658994195116937</c:v>
                </c:pt>
                <c:pt idx="242">
                  <c:v>-3.2179892945168369</c:v>
                </c:pt>
                <c:pt idx="243">
                  <c:v>-1.5121258132396926</c:v>
                </c:pt>
                <c:pt idx="244">
                  <c:v>-3.014354944536608</c:v>
                </c:pt>
                <c:pt idx="245">
                  <c:v>-0.71757897804916893</c:v>
                </c:pt>
                <c:pt idx="246">
                  <c:v>-1.2987740985756264</c:v>
                </c:pt>
                <c:pt idx="247">
                  <c:v>-1.8513422133841257</c:v>
                </c:pt>
                <c:pt idx="248">
                  <c:v>6.4261669885460337E-2</c:v>
                </c:pt>
                <c:pt idx="249">
                  <c:v>-2.4383759204747104</c:v>
                </c:pt>
                <c:pt idx="250">
                  <c:v>-1.4867272002202128</c:v>
                </c:pt>
                <c:pt idx="251">
                  <c:v>7.8775067787816733E-2</c:v>
                </c:pt>
                <c:pt idx="252">
                  <c:v>-1.6905807080583874</c:v>
                </c:pt>
                <c:pt idx="253">
                  <c:v>-2.0393361090252586</c:v>
                </c:pt>
                <c:pt idx="254">
                  <c:v>-2.1180417755494085</c:v>
                </c:pt>
                <c:pt idx="255">
                  <c:v>-1.9588533586333496</c:v>
                </c:pt>
                <c:pt idx="256">
                  <c:v>-0.40229873453534526</c:v>
                </c:pt>
                <c:pt idx="257">
                  <c:v>-0.94237890100335964</c:v>
                </c:pt>
                <c:pt idx="258">
                  <c:v>-1.8471590008020005</c:v>
                </c:pt>
                <c:pt idx="259">
                  <c:v>-0.39669902897283216</c:v>
                </c:pt>
                <c:pt idx="260">
                  <c:v>0.50140180780707899</c:v>
                </c:pt>
                <c:pt idx="261">
                  <c:v>-2.0920040536611113</c:v>
                </c:pt>
                <c:pt idx="262">
                  <c:v>-1.6211609042035904</c:v>
                </c:pt>
                <c:pt idx="263">
                  <c:v>-1.5135119174742924</c:v>
                </c:pt>
                <c:pt idx="264">
                  <c:v>-0.77141572267483749</c:v>
                </c:pt>
                <c:pt idx="265">
                  <c:v>-3.1557340343288258</c:v>
                </c:pt>
                <c:pt idx="266">
                  <c:v>-1.1553960385119546</c:v>
                </c:pt>
                <c:pt idx="267">
                  <c:v>-0.56650713549445875</c:v>
                </c:pt>
                <c:pt idx="268">
                  <c:v>-2.2303155381476252</c:v>
                </c:pt>
                <c:pt idx="269">
                  <c:v>1.0619163594397261</c:v>
                </c:pt>
                <c:pt idx="270">
                  <c:v>0.33610371316180299</c:v>
                </c:pt>
                <c:pt idx="271">
                  <c:v>-0.33647701218716952</c:v>
                </c:pt>
                <c:pt idx="272">
                  <c:v>-1.3593666753236304</c:v>
                </c:pt>
                <c:pt idx="273">
                  <c:v>-2.3142274681573394</c:v>
                </c:pt>
                <c:pt idx="274">
                  <c:v>-0.92953748213591025</c:v>
                </c:pt>
                <c:pt idx="275">
                  <c:v>-1.7501098272296103</c:v>
                </c:pt>
                <c:pt idx="276">
                  <c:v>1.4812221949899329</c:v>
                </c:pt>
                <c:pt idx="277">
                  <c:v>-1.2218386375288381</c:v>
                </c:pt>
                <c:pt idx="278">
                  <c:v>-1.7006939776328922</c:v>
                </c:pt>
                <c:pt idx="279">
                  <c:v>1.869331545697003</c:v>
                </c:pt>
                <c:pt idx="280">
                  <c:v>2.5331311167218651E-2</c:v>
                </c:pt>
                <c:pt idx="281">
                  <c:v>-1.1245216430631408</c:v>
                </c:pt>
                <c:pt idx="282">
                  <c:v>-3.2619501320797961</c:v>
                </c:pt>
                <c:pt idx="283">
                  <c:v>-1.7098884166927997</c:v>
                </c:pt>
                <c:pt idx="284">
                  <c:v>-0.30972780345170481</c:v>
                </c:pt>
                <c:pt idx="285">
                  <c:v>-0.66215759386775475</c:v>
                </c:pt>
                <c:pt idx="286">
                  <c:v>0.60608635627751917</c:v>
                </c:pt>
                <c:pt idx="287">
                  <c:v>0.49814607765815544</c:v>
                </c:pt>
                <c:pt idx="288">
                  <c:v>1.0490659033912382</c:v>
                </c:pt>
                <c:pt idx="289">
                  <c:v>1.4368548125679226E-2</c:v>
                </c:pt>
                <c:pt idx="290">
                  <c:v>5.3600876512608364E-2</c:v>
                </c:pt>
                <c:pt idx="291">
                  <c:v>0.50215907265576654</c:v>
                </c:pt>
                <c:pt idx="292">
                  <c:v>-2.5778694126789592</c:v>
                </c:pt>
                <c:pt idx="293">
                  <c:v>-0.9332524032439522</c:v>
                </c:pt>
                <c:pt idx="294">
                  <c:v>1.8862476104600887</c:v>
                </c:pt>
                <c:pt idx="295">
                  <c:v>-1.2630078885103413</c:v>
                </c:pt>
                <c:pt idx="296">
                  <c:v>-2.1633290179634495</c:v>
                </c:pt>
                <c:pt idx="297">
                  <c:v>-0.88623821432377803</c:v>
                </c:pt>
                <c:pt idx="298">
                  <c:v>0.26357864120217922</c:v>
                </c:pt>
                <c:pt idx="299">
                  <c:v>-0.67183882643430048</c:v>
                </c:pt>
                <c:pt idx="300">
                  <c:v>0.52986943733186886</c:v>
                </c:pt>
                <c:pt idx="301">
                  <c:v>0.71704406512717933</c:v>
                </c:pt>
                <c:pt idx="302">
                  <c:v>-0.73867862433114628</c:v>
                </c:pt>
                <c:pt idx="303">
                  <c:v>0.64926643465663236</c:v>
                </c:pt>
                <c:pt idx="304">
                  <c:v>1.2330679306477517</c:v>
                </c:pt>
                <c:pt idx="305">
                  <c:v>-0.7063273302513835</c:v>
                </c:pt>
                <c:pt idx="306">
                  <c:v>0.65656292922165127</c:v>
                </c:pt>
                <c:pt idx="307">
                  <c:v>0.66156278244632227</c:v>
                </c:pt>
                <c:pt idx="308">
                  <c:v>1.2902170847886736</c:v>
                </c:pt>
                <c:pt idx="309">
                  <c:v>0.17847715775485551</c:v>
                </c:pt>
                <c:pt idx="310">
                  <c:v>-0.9260148532655692</c:v>
                </c:pt>
                <c:pt idx="311">
                  <c:v>-0.37183355301786947</c:v>
                </c:pt>
                <c:pt idx="312">
                  <c:v>0.17347155729236721</c:v>
                </c:pt>
                <c:pt idx="313">
                  <c:v>-0.98320660775420787</c:v>
                </c:pt>
                <c:pt idx="314">
                  <c:v>-1.1809634178336741</c:v>
                </c:pt>
                <c:pt idx="315">
                  <c:v>-0.30575975130838728</c:v>
                </c:pt>
                <c:pt idx="316">
                  <c:v>-0.61469743790260178</c:v>
                </c:pt>
                <c:pt idx="317">
                  <c:v>-1.0679618157659083</c:v>
                </c:pt>
                <c:pt idx="318">
                  <c:v>0.13998207093675216</c:v>
                </c:pt>
                <c:pt idx="319">
                  <c:v>-0.18669091945325852</c:v>
                </c:pt>
                <c:pt idx="320">
                  <c:v>-0.37257474113545941</c:v>
                </c:pt>
                <c:pt idx="321">
                  <c:v>0.12815472474341574</c:v>
                </c:pt>
                <c:pt idx="322">
                  <c:v>1.7228246335555524</c:v>
                </c:pt>
                <c:pt idx="323">
                  <c:v>-2.6186711748819036E-3</c:v>
                </c:pt>
                <c:pt idx="324">
                  <c:v>0.98996614120920801</c:v>
                </c:pt>
                <c:pt idx="325">
                  <c:v>-2.5078710573659118</c:v>
                </c:pt>
                <c:pt idx="326">
                  <c:v>1.0996431167546179</c:v>
                </c:pt>
                <c:pt idx="327">
                  <c:v>2.0486323948247764</c:v>
                </c:pt>
                <c:pt idx="328">
                  <c:v>1.2828498703202356</c:v>
                </c:pt>
                <c:pt idx="329">
                  <c:v>1.0949282289189368</c:v>
                </c:pt>
                <c:pt idx="330">
                  <c:v>5.1230306643680501E-2</c:v>
                </c:pt>
                <c:pt idx="331">
                  <c:v>1.8248685595751031</c:v>
                </c:pt>
                <c:pt idx="332">
                  <c:v>-1.306442838599855</c:v>
                </c:pt>
                <c:pt idx="333">
                  <c:v>-1.344876356914356</c:v>
                </c:pt>
                <c:pt idx="334">
                  <c:v>1.2769791516580233</c:v>
                </c:pt>
                <c:pt idx="335">
                  <c:v>1.041107291761862</c:v>
                </c:pt>
                <c:pt idx="336">
                  <c:v>2.1095072055746162</c:v>
                </c:pt>
                <c:pt idx="337">
                  <c:v>-9.6699643514514211E-2</c:v>
                </c:pt>
                <c:pt idx="338">
                  <c:v>0.26541407830951885</c:v>
                </c:pt>
                <c:pt idx="339">
                  <c:v>2.3072561669395157</c:v>
                </c:pt>
                <c:pt idx="340">
                  <c:v>1.1532227716954029</c:v>
                </c:pt>
                <c:pt idx="341">
                  <c:v>1.6347684634283426</c:v>
                </c:pt>
                <c:pt idx="342">
                  <c:v>-0.66181242882420033</c:v>
                </c:pt>
                <c:pt idx="343">
                  <c:v>-0.10508830220456888</c:v>
                </c:pt>
                <c:pt idx="344">
                  <c:v>2.0367877343921257</c:v>
                </c:pt>
                <c:pt idx="345">
                  <c:v>2.2622978339614752</c:v>
                </c:pt>
                <c:pt idx="346">
                  <c:v>2.184394962468275</c:v>
                </c:pt>
                <c:pt idx="347">
                  <c:v>4.9052776147966104E-2</c:v>
                </c:pt>
                <c:pt idx="348">
                  <c:v>1.7268342555613345</c:v>
                </c:pt>
                <c:pt idx="349">
                  <c:v>1.8729286711113731</c:v>
                </c:pt>
                <c:pt idx="350">
                  <c:v>-3.5257165709516758E-2</c:v>
                </c:pt>
                <c:pt idx="351">
                  <c:v>1.6827276711450281</c:v>
                </c:pt>
                <c:pt idx="352">
                  <c:v>0.96642899831109985</c:v>
                </c:pt>
                <c:pt idx="353">
                  <c:v>-2.1574694889830743</c:v>
                </c:pt>
                <c:pt idx="354">
                  <c:v>0.74595311072816095</c:v>
                </c:pt>
                <c:pt idx="355">
                  <c:v>1.0393507860205264</c:v>
                </c:pt>
                <c:pt idx="356">
                  <c:v>-1.5595846329748702</c:v>
                </c:pt>
                <c:pt idx="357">
                  <c:v>-4.0983123105057029E-2</c:v>
                </c:pt>
                <c:pt idx="358">
                  <c:v>0.93444052498227137</c:v>
                </c:pt>
                <c:pt idx="359">
                  <c:v>3.1790639666806166</c:v>
                </c:pt>
                <c:pt idx="360">
                  <c:v>3.9160692397518329</c:v>
                </c:pt>
                <c:pt idx="361">
                  <c:v>-0.28367834354981247</c:v>
                </c:pt>
                <c:pt idx="362">
                  <c:v>2.3049044038012818</c:v>
                </c:pt>
                <c:pt idx="363">
                  <c:v>1.8445294917564408</c:v>
                </c:pt>
                <c:pt idx="364">
                  <c:v>2.0836865908040818</c:v>
                </c:pt>
                <c:pt idx="365">
                  <c:v>1.5696191676692055</c:v>
                </c:pt>
                <c:pt idx="366">
                  <c:v>1.8012412089474212</c:v>
                </c:pt>
                <c:pt idx="367">
                  <c:v>1.6879796404247358</c:v>
                </c:pt>
                <c:pt idx="368">
                  <c:v>-0.48997661957030636</c:v>
                </c:pt>
                <c:pt idx="369">
                  <c:v>2.2339798445479273</c:v>
                </c:pt>
                <c:pt idx="370">
                  <c:v>1.1885595240518529</c:v>
                </c:pt>
                <c:pt idx="371">
                  <c:v>2.7055444735964747</c:v>
                </c:pt>
                <c:pt idx="372">
                  <c:v>-0.71312106089373484</c:v>
                </c:pt>
                <c:pt idx="373">
                  <c:v>1.2677854969273661</c:v>
                </c:pt>
                <c:pt idx="374">
                  <c:v>-0.46487473976126226</c:v>
                </c:pt>
                <c:pt idx="375">
                  <c:v>1.7555967466053346</c:v>
                </c:pt>
                <c:pt idx="376">
                  <c:v>3.1584185610345923</c:v>
                </c:pt>
                <c:pt idx="377">
                  <c:v>-0.34300566170968061</c:v>
                </c:pt>
                <c:pt idx="378">
                  <c:v>0.62025278909726278</c:v>
                </c:pt>
                <c:pt idx="379">
                  <c:v>0.83636331512646578</c:v>
                </c:pt>
                <c:pt idx="380">
                  <c:v>-1.444038179873057</c:v>
                </c:pt>
                <c:pt idx="381">
                  <c:v>2.7678548882412644</c:v>
                </c:pt>
                <c:pt idx="382">
                  <c:v>3.0181721985037275</c:v>
                </c:pt>
                <c:pt idx="383">
                  <c:v>1.0152001687301113</c:v>
                </c:pt>
                <c:pt idx="384">
                  <c:v>2.8621574823944975</c:v>
                </c:pt>
                <c:pt idx="385">
                  <c:v>0.55794105175511266</c:v>
                </c:pt>
                <c:pt idx="386">
                  <c:v>2.1518850771760296</c:v>
                </c:pt>
                <c:pt idx="387">
                  <c:v>0.21375393692014311</c:v>
                </c:pt>
                <c:pt idx="388">
                  <c:v>0.76685517972736128</c:v>
                </c:pt>
                <c:pt idx="389">
                  <c:v>1.3843261234445701</c:v>
                </c:pt>
                <c:pt idx="390">
                  <c:v>1.1940412430809531</c:v>
                </c:pt>
                <c:pt idx="391">
                  <c:v>1.7854873385519878</c:v>
                </c:pt>
                <c:pt idx="392">
                  <c:v>-0.6412486718805781</c:v>
                </c:pt>
                <c:pt idx="393">
                  <c:v>0.39572935968593281</c:v>
                </c:pt>
                <c:pt idx="394">
                  <c:v>1.9247279505061687</c:v>
                </c:pt>
                <c:pt idx="395">
                  <c:v>3.8596531150972631</c:v>
                </c:pt>
                <c:pt idx="396">
                  <c:v>1.5032112069263697</c:v>
                </c:pt>
                <c:pt idx="397">
                  <c:v>1.8336000162915163</c:v>
                </c:pt>
                <c:pt idx="398">
                  <c:v>0.57070532561558518</c:v>
                </c:pt>
              </c:numCache>
            </c:numRef>
          </c:yVal>
          <c:smooth val="0"/>
        </c:ser>
        <c:ser>
          <c:idx val="1"/>
          <c:order val="1"/>
          <c:tx>
            <c:v>real5</c:v>
          </c:tx>
          <c:spPr>
            <a:ln w="12700"/>
          </c:spPr>
          <c:marker>
            <c:symbol val="none"/>
          </c:marker>
          <c:xVal>
            <c:numRef>
              <c:f>return!$AX$22:$AX$420</c:f>
              <c:numCache>
                <c:formatCode>General</c:formatCode>
                <c:ptCount val="399"/>
                <c:pt idx="0">
                  <c:v>-0.81715749998423348</c:v>
                </c:pt>
                <c:pt idx="1">
                  <c:v>-0.40415749998601314</c:v>
                </c:pt>
                <c:pt idx="2">
                  <c:v>-0.34315749998370393</c:v>
                </c:pt>
                <c:pt idx="3">
                  <c:v>0.11684250001664509</c:v>
                </c:pt>
                <c:pt idx="4">
                  <c:v>0.45184250001639725</c:v>
                </c:pt>
                <c:pt idx="5">
                  <c:v>-0.21915749998413503</c:v>
                </c:pt>
                <c:pt idx="6">
                  <c:v>0.30984250001608871</c:v>
                </c:pt>
                <c:pt idx="7">
                  <c:v>0.88084250001330133</c:v>
                </c:pt>
                <c:pt idx="8">
                  <c:v>0.27684250001414057</c:v>
                </c:pt>
                <c:pt idx="9">
                  <c:v>-3.9157499983843991E-2</c:v>
                </c:pt>
                <c:pt idx="10">
                  <c:v>-2.1574999848894549E-3</c:v>
                </c:pt>
                <c:pt idx="11">
                  <c:v>0.19984250001314763</c:v>
                </c:pt>
                <c:pt idx="12">
                  <c:v>0.34584250001401529</c:v>
                </c:pt>
                <c:pt idx="13">
                  <c:v>-1.0021574999861116</c:v>
                </c:pt>
                <c:pt idx="14">
                  <c:v>-0.71415749998493538</c:v>
                </c:pt>
                <c:pt idx="15">
                  <c:v>-9.4157499983538173E-2</c:v>
                </c:pt>
                <c:pt idx="16">
                  <c:v>-0.45415749998412025</c:v>
                </c:pt>
                <c:pt idx="17">
                  <c:v>2.1268425000151581</c:v>
                </c:pt>
                <c:pt idx="18">
                  <c:v>5.9378425000140567</c:v>
                </c:pt>
                <c:pt idx="19">
                  <c:v>0.36784250001531404</c:v>
                </c:pt>
                <c:pt idx="20">
                  <c:v>1.0698425000157386</c:v>
                </c:pt>
                <c:pt idx="21">
                  <c:v>0.50084250001347641</c:v>
                </c:pt>
                <c:pt idx="22">
                  <c:v>0.65984250001349665</c:v>
                </c:pt>
                <c:pt idx="23">
                  <c:v>0.31284250001561986</c:v>
                </c:pt>
                <c:pt idx="24">
                  <c:v>0.30584250001552959</c:v>
                </c:pt>
                <c:pt idx="25">
                  <c:v>0.69084250001338887</c:v>
                </c:pt>
                <c:pt idx="26">
                  <c:v>1.1178425000153425</c:v>
                </c:pt>
                <c:pt idx="27">
                  <c:v>1.7518425000133675</c:v>
                </c:pt>
                <c:pt idx="28">
                  <c:v>1.6128425000161428</c:v>
                </c:pt>
                <c:pt idx="29">
                  <c:v>0.35184250001663031</c:v>
                </c:pt>
                <c:pt idx="30">
                  <c:v>0.26184250001648479</c:v>
                </c:pt>
                <c:pt idx="31">
                  <c:v>-0.19715749998638898</c:v>
                </c:pt>
                <c:pt idx="32">
                  <c:v>0.47584250001619921</c:v>
                </c:pt>
                <c:pt idx="33">
                  <c:v>1.4678425000163031</c:v>
                </c:pt>
                <c:pt idx="34">
                  <c:v>1.63784250001342</c:v>
                </c:pt>
                <c:pt idx="35">
                  <c:v>1.4698425000148063</c:v>
                </c:pt>
                <c:pt idx="36">
                  <c:v>1.3768425000151296</c:v>
                </c:pt>
                <c:pt idx="37">
                  <c:v>13.007842500016409</c:v>
                </c:pt>
                <c:pt idx="38">
                  <c:v>3.4868425000134096</c:v>
                </c:pt>
                <c:pt idx="39">
                  <c:v>1.1058425000136651</c:v>
                </c:pt>
                <c:pt idx="40">
                  <c:v>0.54984250001410828</c:v>
                </c:pt>
                <c:pt idx="41">
                  <c:v>0.48684250001329588</c:v>
                </c:pt>
                <c:pt idx="42">
                  <c:v>2.0018425000145612</c:v>
                </c:pt>
                <c:pt idx="43">
                  <c:v>-1.1431574999853922</c:v>
                </c:pt>
                <c:pt idx="44">
                  <c:v>0.60684250001585838</c:v>
                </c:pt>
                <c:pt idx="45">
                  <c:v>1.6398425000154759</c:v>
                </c:pt>
                <c:pt idx="46">
                  <c:v>2.8468425000163222</c:v>
                </c:pt>
                <c:pt idx="47">
                  <c:v>2.7618425000142111</c:v>
                </c:pt>
                <c:pt idx="48">
                  <c:v>2.1328425000142204</c:v>
                </c:pt>
                <c:pt idx="49">
                  <c:v>-1.6841574999837405</c:v>
                </c:pt>
                <c:pt idx="50">
                  <c:v>0.54984250001410828</c:v>
                </c:pt>
                <c:pt idx="51">
                  <c:v>0.2698425000140503</c:v>
                </c:pt>
                <c:pt idx="52">
                  <c:v>1.3378425000141192</c:v>
                </c:pt>
                <c:pt idx="53">
                  <c:v>2.6828425000147149</c:v>
                </c:pt>
                <c:pt idx="54">
                  <c:v>4.1978425000159802</c:v>
                </c:pt>
                <c:pt idx="55">
                  <c:v>2.151842500015988</c:v>
                </c:pt>
                <c:pt idx="56">
                  <c:v>3.1598425000147756</c:v>
                </c:pt>
                <c:pt idx="57">
                  <c:v>1.4958425000131115</c:v>
                </c:pt>
                <c:pt idx="58">
                  <c:v>2.7958425000136344</c:v>
                </c:pt>
                <c:pt idx="59">
                  <c:v>1.5118425000153479</c:v>
                </c:pt>
                <c:pt idx="60">
                  <c:v>1.410842500014553</c:v>
                </c:pt>
                <c:pt idx="61">
                  <c:v>1.1068425000146931</c:v>
                </c:pt>
                <c:pt idx="62">
                  <c:v>1.0248425000156658</c:v>
                </c:pt>
                <c:pt idx="63">
                  <c:v>7.632842500015613</c:v>
                </c:pt>
                <c:pt idx="64">
                  <c:v>2.5708425000132706</c:v>
                </c:pt>
                <c:pt idx="65">
                  <c:v>1.5258425000155285</c:v>
                </c:pt>
                <c:pt idx="66">
                  <c:v>1.5148425000148791</c:v>
                </c:pt>
                <c:pt idx="67">
                  <c:v>1.5808425000152226</c:v>
                </c:pt>
                <c:pt idx="68">
                  <c:v>2.5558425000156149</c:v>
                </c:pt>
                <c:pt idx="69">
                  <c:v>2.7258425000162845</c:v>
                </c:pt>
                <c:pt idx="70">
                  <c:v>2.3728425000157927</c:v>
                </c:pt>
                <c:pt idx="71">
                  <c:v>0.26084250001545684</c:v>
                </c:pt>
                <c:pt idx="72">
                  <c:v>0.44084250001574787</c:v>
                </c:pt>
                <c:pt idx="73">
                  <c:v>0.52584250001430632</c:v>
                </c:pt>
                <c:pt idx="74">
                  <c:v>0.2698425000140503</c:v>
                </c:pt>
                <c:pt idx="75">
                  <c:v>1.0458425000159366</c:v>
                </c:pt>
                <c:pt idx="76">
                  <c:v>1.1178425000153425</c:v>
                </c:pt>
                <c:pt idx="77">
                  <c:v>0.15684250001513078</c:v>
                </c:pt>
                <c:pt idx="78">
                  <c:v>0.54084250001551482</c:v>
                </c:pt>
                <c:pt idx="79">
                  <c:v>1.155842500015325</c:v>
                </c:pt>
                <c:pt idx="80">
                  <c:v>2.6248425000154896</c:v>
                </c:pt>
                <c:pt idx="81">
                  <c:v>1.8468425000151001</c:v>
                </c:pt>
                <c:pt idx="82">
                  <c:v>1.4478425000135076</c:v>
                </c:pt>
                <c:pt idx="83">
                  <c:v>4.3268425000135835</c:v>
                </c:pt>
                <c:pt idx="84">
                  <c:v>3.0998425000134944</c:v>
                </c:pt>
                <c:pt idx="85">
                  <c:v>1.917842500013478</c:v>
                </c:pt>
                <c:pt idx="86">
                  <c:v>2.0358425000139846</c:v>
                </c:pt>
                <c:pt idx="87">
                  <c:v>2.074842500014995</c:v>
                </c:pt>
                <c:pt idx="88">
                  <c:v>1.9648425000156067</c:v>
                </c:pt>
                <c:pt idx="89">
                  <c:v>2.2198425000148347</c:v>
                </c:pt>
                <c:pt idx="90">
                  <c:v>1.9858425000158775</c:v>
                </c:pt>
                <c:pt idx="91">
                  <c:v>2.0718425000154639</c:v>
                </c:pt>
                <c:pt idx="92">
                  <c:v>2.0708425000144359</c:v>
                </c:pt>
                <c:pt idx="93">
                  <c:v>3.6858425000154682</c:v>
                </c:pt>
                <c:pt idx="94">
                  <c:v>2.255842500016314</c:v>
                </c:pt>
                <c:pt idx="95">
                  <c:v>3.3628425000138407</c:v>
                </c:pt>
                <c:pt idx="96">
                  <c:v>3.095842500016488</c:v>
                </c:pt>
                <c:pt idx="97">
                  <c:v>2.605842500013722</c:v>
                </c:pt>
                <c:pt idx="98">
                  <c:v>2.5698425000157954</c:v>
                </c:pt>
                <c:pt idx="99">
                  <c:v>2.4458425000162265</c:v>
                </c:pt>
                <c:pt idx="100">
                  <c:v>4.8918425000152865</c:v>
                </c:pt>
                <c:pt idx="101">
                  <c:v>1.5768425000146635</c:v>
                </c:pt>
                <c:pt idx="102">
                  <c:v>2.3108425000160082</c:v>
                </c:pt>
                <c:pt idx="103">
                  <c:v>2.8868425000148079</c:v>
                </c:pt>
                <c:pt idx="104">
                  <c:v>2.7318425000153468</c:v>
                </c:pt>
                <c:pt idx="105">
                  <c:v>3.8228425000141897</c:v>
                </c:pt>
                <c:pt idx="106">
                  <c:v>2.2418425000161335</c:v>
                </c:pt>
                <c:pt idx="107">
                  <c:v>2.0148425000137138</c:v>
                </c:pt>
                <c:pt idx="108">
                  <c:v>1.7008425000142324</c:v>
                </c:pt>
                <c:pt idx="109">
                  <c:v>3.7728425000160826</c:v>
                </c:pt>
                <c:pt idx="110">
                  <c:v>3.2578425000160394</c:v>
                </c:pt>
                <c:pt idx="111">
                  <c:v>1.8808425000145235</c:v>
                </c:pt>
                <c:pt idx="112">
                  <c:v>-1.1801574999843467</c:v>
                </c:pt>
                <c:pt idx="113">
                  <c:v>1.1668425000159743</c:v>
                </c:pt>
                <c:pt idx="114">
                  <c:v>3.3518425000131913</c:v>
                </c:pt>
                <c:pt idx="115">
                  <c:v>3.8978425000131267</c:v>
                </c:pt>
                <c:pt idx="116">
                  <c:v>7.8425000147319679E-3</c:v>
                </c:pt>
                <c:pt idx="117">
                  <c:v>2.5078425000160109</c:v>
                </c:pt>
                <c:pt idx="118">
                  <c:v>2.7498425000160864</c:v>
                </c:pt>
                <c:pt idx="119">
                  <c:v>0.86784250001414875</c:v>
                </c:pt>
                <c:pt idx="120">
                  <c:v>5.5568425000132038</c:v>
                </c:pt>
                <c:pt idx="121">
                  <c:v>2.5468425000134687</c:v>
                </c:pt>
                <c:pt idx="122">
                  <c:v>2.4848425000136842</c:v>
                </c:pt>
                <c:pt idx="123">
                  <c:v>1.8058425000155864</c:v>
                </c:pt>
                <c:pt idx="124">
                  <c:v>1.0908425000160094</c:v>
                </c:pt>
                <c:pt idx="125">
                  <c:v>1.6458425000145382</c:v>
                </c:pt>
                <c:pt idx="126">
                  <c:v>2.7448425000144994</c:v>
                </c:pt>
                <c:pt idx="127">
                  <c:v>3.0908425000149009</c:v>
                </c:pt>
                <c:pt idx="128">
                  <c:v>3.4028425000158791</c:v>
                </c:pt>
                <c:pt idx="129">
                  <c:v>4.4238425000138193</c:v>
                </c:pt>
                <c:pt idx="130">
                  <c:v>1.6708425000153682</c:v>
                </c:pt>
                <c:pt idx="131">
                  <c:v>10.916842500016344</c:v>
                </c:pt>
                <c:pt idx="132">
                  <c:v>2.9768425000149534</c:v>
                </c:pt>
                <c:pt idx="133">
                  <c:v>-0.22815749998628121</c:v>
                </c:pt>
                <c:pt idx="134">
                  <c:v>4.3228425000165771</c:v>
                </c:pt>
                <c:pt idx="135">
                  <c:v>4.4508425000131524</c:v>
                </c:pt>
                <c:pt idx="136">
                  <c:v>3.6998425000156487</c:v>
                </c:pt>
                <c:pt idx="137">
                  <c:v>3.5108425000132115</c:v>
                </c:pt>
                <c:pt idx="138">
                  <c:v>-0.9871574999849031</c:v>
                </c:pt>
                <c:pt idx="139">
                  <c:v>2.0848425000146165</c:v>
                </c:pt>
                <c:pt idx="140">
                  <c:v>5.791842500013189</c:v>
                </c:pt>
                <c:pt idx="141">
                  <c:v>5.6668425000161449</c:v>
                </c:pt>
                <c:pt idx="142">
                  <c:v>2.9178425000147001</c:v>
                </c:pt>
                <c:pt idx="143">
                  <c:v>2.7348425000148779</c:v>
                </c:pt>
                <c:pt idx="144">
                  <c:v>2.990842500015134</c:v>
                </c:pt>
                <c:pt idx="145">
                  <c:v>1.5468425000157993</c:v>
                </c:pt>
                <c:pt idx="146">
                  <c:v>4.1758425000146815</c:v>
                </c:pt>
                <c:pt idx="147">
                  <c:v>3.3648425000158966</c:v>
                </c:pt>
                <c:pt idx="148">
                  <c:v>2.6398425000131454</c:v>
                </c:pt>
                <c:pt idx="149">
                  <c:v>2.867842500016593</c:v>
                </c:pt>
                <c:pt idx="150">
                  <c:v>5.0768425000136119</c:v>
                </c:pt>
                <c:pt idx="151">
                  <c:v>3.986842500015797</c:v>
                </c:pt>
                <c:pt idx="152">
                  <c:v>3.2018425000153172</c:v>
                </c:pt>
                <c:pt idx="153">
                  <c:v>2.9608425000162697</c:v>
                </c:pt>
                <c:pt idx="154">
                  <c:v>3.1198425000162899</c:v>
                </c:pt>
                <c:pt idx="155">
                  <c:v>3.6668425000137006</c:v>
                </c:pt>
                <c:pt idx="156">
                  <c:v>3.1818425000160744</c:v>
                </c:pt>
                <c:pt idx="157">
                  <c:v>0.81784250001604164</c:v>
                </c:pt>
                <c:pt idx="158">
                  <c:v>1.8548425000162183</c:v>
                </c:pt>
                <c:pt idx="159">
                  <c:v>-0.37315749998612091</c:v>
                </c:pt>
                <c:pt idx="160">
                  <c:v>4.4208425000142881</c:v>
                </c:pt>
                <c:pt idx="161">
                  <c:v>12.614842500013879</c:v>
                </c:pt>
                <c:pt idx="162">
                  <c:v>8.5518425000152831</c:v>
                </c:pt>
                <c:pt idx="163">
                  <c:v>2.2608425000143484</c:v>
                </c:pt>
                <c:pt idx="164">
                  <c:v>0.35484250001616147</c:v>
                </c:pt>
                <c:pt idx="165">
                  <c:v>1.6758425000134025</c:v>
                </c:pt>
                <c:pt idx="166">
                  <c:v>2.6078425000157779</c:v>
                </c:pt>
                <c:pt idx="167">
                  <c:v>0.63184250001313558</c:v>
                </c:pt>
                <c:pt idx="168">
                  <c:v>3.4008425000138232</c:v>
                </c:pt>
                <c:pt idx="169">
                  <c:v>-2.4831574999844008</c:v>
                </c:pt>
                <c:pt idx="170">
                  <c:v>0.26284250001396003</c:v>
                </c:pt>
                <c:pt idx="171">
                  <c:v>0.71184250001365967</c:v>
                </c:pt>
                <c:pt idx="172">
                  <c:v>2.3098425000149803</c:v>
                </c:pt>
                <c:pt idx="173">
                  <c:v>-0.34915749998631895</c:v>
                </c:pt>
                <c:pt idx="174">
                  <c:v>0.71084250001618443</c:v>
                </c:pt>
                <c:pt idx="175">
                  <c:v>3.2678425000156608</c:v>
                </c:pt>
                <c:pt idx="176">
                  <c:v>2.1318425000131924</c:v>
                </c:pt>
                <c:pt idx="177">
                  <c:v>1.8028425000160553</c:v>
                </c:pt>
                <c:pt idx="178">
                  <c:v>0.3728425000133484</c:v>
                </c:pt>
                <c:pt idx="179">
                  <c:v>9.2188425000152563</c:v>
                </c:pt>
                <c:pt idx="180">
                  <c:v>-1.1831574999838779</c:v>
                </c:pt>
                <c:pt idx="181">
                  <c:v>-1.3311574999868014</c:v>
                </c:pt>
                <c:pt idx="182">
                  <c:v>-1.496157499985884</c:v>
                </c:pt>
                <c:pt idx="183">
                  <c:v>-3.1011574999837421</c:v>
                </c:pt>
                <c:pt idx="184">
                  <c:v>-3.1831574999863221</c:v>
                </c:pt>
                <c:pt idx="185">
                  <c:v>-4.7231574999848647</c:v>
                </c:pt>
                <c:pt idx="186">
                  <c:v>-3.9781574999864233</c:v>
                </c:pt>
                <c:pt idx="187">
                  <c:v>-4.525157499983834</c:v>
                </c:pt>
                <c:pt idx="188">
                  <c:v>-4.8901574999860031</c:v>
                </c:pt>
                <c:pt idx="189">
                  <c:v>-5.5001574999842262</c:v>
                </c:pt>
                <c:pt idx="190">
                  <c:v>-4.4591574999834904</c:v>
                </c:pt>
                <c:pt idx="191">
                  <c:v>-7.0461574999853838</c:v>
                </c:pt>
                <c:pt idx="192">
                  <c:v>-5.9261574999851518</c:v>
                </c:pt>
                <c:pt idx="193">
                  <c:v>-5.9381574999868292</c:v>
                </c:pt>
                <c:pt idx="194">
                  <c:v>-6.5361574999833749</c:v>
                </c:pt>
                <c:pt idx="195">
                  <c:v>-6.66915749998509</c:v>
                </c:pt>
                <c:pt idx="196">
                  <c:v>-6.8701574999856518</c:v>
                </c:pt>
                <c:pt idx="197">
                  <c:v>-11.084157499986702</c:v>
                </c:pt>
                <c:pt idx="198">
                  <c:v>-7.6161574999851211</c:v>
                </c:pt>
                <c:pt idx="199">
                  <c:v>-9.8941574999855675</c:v>
                </c:pt>
                <c:pt idx="200">
                  <c:v>-8.9501574999850675</c:v>
                </c:pt>
                <c:pt idx="201">
                  <c:v>-9.0621574999865118</c:v>
                </c:pt>
                <c:pt idx="202">
                  <c:v>-4.4431574999848067</c:v>
                </c:pt>
                <c:pt idx="203">
                  <c:v>-5.9861574999864331</c:v>
                </c:pt>
                <c:pt idx="204">
                  <c:v>-9.4061574999848574</c:v>
                </c:pt>
                <c:pt idx="205">
                  <c:v>-5.1101574999847799</c:v>
                </c:pt>
                <c:pt idx="206">
                  <c:v>-5.8651574999863954</c:v>
                </c:pt>
                <c:pt idx="207">
                  <c:v>-3.8451574999847082</c:v>
                </c:pt>
                <c:pt idx="208">
                  <c:v>-4.3101574999866443</c:v>
                </c:pt>
                <c:pt idx="209">
                  <c:v>-3.3341574999852241</c:v>
                </c:pt>
                <c:pt idx="210">
                  <c:v>-3.4861574999851541</c:v>
                </c:pt>
                <c:pt idx="211">
                  <c:v>-3.3461574999833488</c:v>
                </c:pt>
                <c:pt idx="212">
                  <c:v>0.98084250001662099</c:v>
                </c:pt>
                <c:pt idx="213">
                  <c:v>-3.2981574999837449</c:v>
                </c:pt>
                <c:pt idx="214">
                  <c:v>-3.7051574999864556</c:v>
                </c:pt>
                <c:pt idx="215">
                  <c:v>-3.2831574999860891</c:v>
                </c:pt>
                <c:pt idx="216">
                  <c:v>-3.8311574999845277</c:v>
                </c:pt>
                <c:pt idx="217">
                  <c:v>-3.8441574999836803</c:v>
                </c:pt>
                <c:pt idx="218">
                  <c:v>-3.913157499983555</c:v>
                </c:pt>
                <c:pt idx="219">
                  <c:v>-4.2091574999858494</c:v>
                </c:pt>
                <c:pt idx="220">
                  <c:v>-4.7261574999843958</c:v>
                </c:pt>
                <c:pt idx="221">
                  <c:v>-3.5961574999845425</c:v>
                </c:pt>
                <c:pt idx="222">
                  <c:v>-4.3941574999841748</c:v>
                </c:pt>
                <c:pt idx="223">
                  <c:v>-3.6161574999837853</c:v>
                </c:pt>
                <c:pt idx="224">
                  <c:v>-1.5811574999844424</c:v>
                </c:pt>
                <c:pt idx="225">
                  <c:v>-2.538157499984095</c:v>
                </c:pt>
                <c:pt idx="226">
                  <c:v>-3.7181574999856082</c:v>
                </c:pt>
                <c:pt idx="227">
                  <c:v>-3.7981574999861323</c:v>
                </c:pt>
                <c:pt idx="228">
                  <c:v>-3.7301574999837328</c:v>
                </c:pt>
                <c:pt idx="229">
                  <c:v>-1.6451574999862828</c:v>
                </c:pt>
                <c:pt idx="230">
                  <c:v>-2.0681574999841246</c:v>
                </c:pt>
                <c:pt idx="231">
                  <c:v>-3.0061574999855623</c:v>
                </c:pt>
                <c:pt idx="232">
                  <c:v>-2.8411574999864797</c:v>
                </c:pt>
                <c:pt idx="233">
                  <c:v>-2.9361574999846596</c:v>
                </c:pt>
                <c:pt idx="234">
                  <c:v>-3.889157499983753</c:v>
                </c:pt>
                <c:pt idx="235">
                  <c:v>-4.8681574999847044</c:v>
                </c:pt>
                <c:pt idx="236">
                  <c:v>-4.0501574999858292</c:v>
                </c:pt>
                <c:pt idx="237">
                  <c:v>-4.0351574999846207</c:v>
                </c:pt>
                <c:pt idx="238">
                  <c:v>-3.4051574999836021</c:v>
                </c:pt>
                <c:pt idx="239">
                  <c:v>-3.6251574999859315</c:v>
                </c:pt>
                <c:pt idx="240">
                  <c:v>2.2842500015940459E-2</c:v>
                </c:pt>
                <c:pt idx="241">
                  <c:v>-3.1211574999865377</c:v>
                </c:pt>
                <c:pt idx="242">
                  <c:v>-2.4961574999835534</c:v>
                </c:pt>
                <c:pt idx="243">
                  <c:v>-2.6801574999844036</c:v>
                </c:pt>
                <c:pt idx="244">
                  <c:v>-2.7811574999851985</c:v>
                </c:pt>
                <c:pt idx="245">
                  <c:v>-2.6551574999835736</c:v>
                </c:pt>
                <c:pt idx="246">
                  <c:v>-2.3081574999856969</c:v>
                </c:pt>
                <c:pt idx="247">
                  <c:v>-1.4861574999862626</c:v>
                </c:pt>
                <c:pt idx="248">
                  <c:v>-3.2161574999847176</c:v>
                </c:pt>
                <c:pt idx="249">
                  <c:v>-2.6241574999836814</c:v>
                </c:pt>
                <c:pt idx="250">
                  <c:v>-1.4861574999862626</c:v>
                </c:pt>
                <c:pt idx="251">
                  <c:v>-1.4901574999868217</c:v>
                </c:pt>
                <c:pt idx="252">
                  <c:v>-2.6651574999867478</c:v>
                </c:pt>
                <c:pt idx="253">
                  <c:v>-3.174157499984176</c:v>
                </c:pt>
                <c:pt idx="254">
                  <c:v>-3.861157499983392</c:v>
                </c:pt>
                <c:pt idx="255">
                  <c:v>-4.3461574999845709</c:v>
                </c:pt>
                <c:pt idx="256">
                  <c:v>-3.1391574999837246</c:v>
                </c:pt>
                <c:pt idx="257">
                  <c:v>-0.28815749998400975</c:v>
                </c:pt>
                <c:pt idx="258">
                  <c:v>-1.1931574999834993</c:v>
                </c:pt>
                <c:pt idx="259">
                  <c:v>-2.4651574999836612</c:v>
                </c:pt>
                <c:pt idx="260">
                  <c:v>-2.0061574999843401</c:v>
                </c:pt>
                <c:pt idx="261">
                  <c:v>-2.3061574999836409</c:v>
                </c:pt>
                <c:pt idx="262">
                  <c:v>-2.9831574999867883</c:v>
                </c:pt>
                <c:pt idx="263">
                  <c:v>-2.970157499984083</c:v>
                </c:pt>
                <c:pt idx="264">
                  <c:v>-2.7381574999836289</c:v>
                </c:pt>
                <c:pt idx="265">
                  <c:v>-3.3231574999845748</c:v>
                </c:pt>
                <c:pt idx="266">
                  <c:v>-2.3531574999857696</c:v>
                </c:pt>
                <c:pt idx="267">
                  <c:v>-2.8291574999848024</c:v>
                </c:pt>
                <c:pt idx="268">
                  <c:v>-3.7711574999867992</c:v>
                </c:pt>
                <c:pt idx="269">
                  <c:v>-3.3741574999837098</c:v>
                </c:pt>
                <c:pt idx="270">
                  <c:v>-1.012157499985733</c:v>
                </c:pt>
                <c:pt idx="271">
                  <c:v>-3.2751574999849709</c:v>
                </c:pt>
                <c:pt idx="272">
                  <c:v>2.0048425000140924</c:v>
                </c:pt>
                <c:pt idx="273">
                  <c:v>-2.970157499984083</c:v>
                </c:pt>
                <c:pt idx="274">
                  <c:v>-0.74515749998482761</c:v>
                </c:pt>
                <c:pt idx="275">
                  <c:v>-2.7551574999868933</c:v>
                </c:pt>
                <c:pt idx="276">
                  <c:v>1.3568425000158868</c:v>
                </c:pt>
                <c:pt idx="277">
                  <c:v>-2.0101574999848992</c:v>
                </c:pt>
                <c:pt idx="278">
                  <c:v>-1.874157499983653</c:v>
                </c:pt>
                <c:pt idx="279">
                  <c:v>-2.1411574999845584</c:v>
                </c:pt>
                <c:pt idx="280">
                  <c:v>-1.8431574999837608</c:v>
                </c:pt>
                <c:pt idx="281">
                  <c:v>-1.6831574999862653</c:v>
                </c:pt>
                <c:pt idx="282">
                  <c:v>-1.7441574999850218</c:v>
                </c:pt>
                <c:pt idx="283">
                  <c:v>-1.3841574999844397</c:v>
                </c:pt>
                <c:pt idx="284">
                  <c:v>-3.126157499984572</c:v>
                </c:pt>
                <c:pt idx="285">
                  <c:v>-2.3511574999837137</c:v>
                </c:pt>
                <c:pt idx="286">
                  <c:v>-2.0961574999844856</c:v>
                </c:pt>
                <c:pt idx="287">
                  <c:v>-0.70315749998428601</c:v>
                </c:pt>
                <c:pt idx="288">
                  <c:v>-1.6851574999847685</c:v>
                </c:pt>
                <c:pt idx="289">
                  <c:v>0.85784250001452733</c:v>
                </c:pt>
                <c:pt idx="290">
                  <c:v>-1.2071574999836798</c:v>
                </c:pt>
                <c:pt idx="291">
                  <c:v>-1.0221574999853544</c:v>
                </c:pt>
                <c:pt idx="292">
                  <c:v>-1.2221574999848883</c:v>
                </c:pt>
                <c:pt idx="293">
                  <c:v>-0.83515749998497313</c:v>
                </c:pt>
                <c:pt idx="294">
                  <c:v>-0.6821574999840152</c:v>
                </c:pt>
                <c:pt idx="295">
                  <c:v>-1.8941574999864486</c:v>
                </c:pt>
                <c:pt idx="296">
                  <c:v>1.2628425000151822</c:v>
                </c:pt>
                <c:pt idx="297">
                  <c:v>1.7108425000138539</c:v>
                </c:pt>
                <c:pt idx="298">
                  <c:v>-0.96215749998407318</c:v>
                </c:pt>
                <c:pt idx="299">
                  <c:v>0.90484250001310329</c:v>
                </c:pt>
                <c:pt idx="300">
                  <c:v>-1.4761574999866411</c:v>
                </c:pt>
                <c:pt idx="301">
                  <c:v>-3.5151574999865431</c:v>
                </c:pt>
                <c:pt idx="302">
                  <c:v>-1.5841574999839736</c:v>
                </c:pt>
                <c:pt idx="303">
                  <c:v>-9.9157499985125241E-2</c:v>
                </c:pt>
                <c:pt idx="304">
                  <c:v>-3.0431574999845168</c:v>
                </c:pt>
                <c:pt idx="305">
                  <c:v>-0.77815749998677575</c:v>
                </c:pt>
                <c:pt idx="306">
                  <c:v>-2.7131574999863517</c:v>
                </c:pt>
                <c:pt idx="307">
                  <c:v>-1.0551574999837499</c:v>
                </c:pt>
                <c:pt idx="308">
                  <c:v>2.2668425000134107</c:v>
                </c:pt>
                <c:pt idx="309">
                  <c:v>-1.0231574999863824</c:v>
                </c:pt>
                <c:pt idx="310">
                  <c:v>-2.0901574999854233</c:v>
                </c:pt>
                <c:pt idx="311">
                  <c:v>-0.45315749998664501</c:v>
                </c:pt>
                <c:pt idx="312">
                  <c:v>0.22284250001547434</c:v>
                </c:pt>
                <c:pt idx="313">
                  <c:v>-0.54515749998529373</c:v>
                </c:pt>
                <c:pt idx="314">
                  <c:v>-1.3591574999836098</c:v>
                </c:pt>
                <c:pt idx="315">
                  <c:v>-1.8231574999845179</c:v>
                </c:pt>
                <c:pt idx="316">
                  <c:v>-2.2781574999868326</c:v>
                </c:pt>
                <c:pt idx="317">
                  <c:v>-0.11715749998586489</c:v>
                </c:pt>
                <c:pt idx="318">
                  <c:v>5.6842500015363839E-2</c:v>
                </c:pt>
                <c:pt idx="319">
                  <c:v>0.40184250001473742</c:v>
                </c:pt>
                <c:pt idx="320">
                  <c:v>-0.26215749998570459</c:v>
                </c:pt>
                <c:pt idx="321">
                  <c:v>-0.83215749998544197</c:v>
                </c:pt>
                <c:pt idx="322">
                  <c:v>-0.56515749998453657</c:v>
                </c:pt>
                <c:pt idx="323">
                  <c:v>-0.27015749998682281</c:v>
                </c:pt>
                <c:pt idx="324">
                  <c:v>-0.46915749998532874</c:v>
                </c:pt>
                <c:pt idx="325">
                  <c:v>-0.82915749998591082</c:v>
                </c:pt>
                <c:pt idx="326">
                  <c:v>-1.1621574999836071</c:v>
                </c:pt>
                <c:pt idx="327">
                  <c:v>-2.1231574999838188</c:v>
                </c:pt>
                <c:pt idx="328">
                  <c:v>-0.2681574999847669</c:v>
                </c:pt>
                <c:pt idx="329">
                  <c:v>-0.81415749998470233</c:v>
                </c:pt>
                <c:pt idx="330">
                  <c:v>-0.81515749998573028</c:v>
                </c:pt>
                <c:pt idx="331">
                  <c:v>-1.2101574999867637</c:v>
                </c:pt>
                <c:pt idx="332">
                  <c:v>1.0328425000132313</c:v>
                </c:pt>
                <c:pt idx="333">
                  <c:v>0.44184250001322312</c:v>
                </c:pt>
                <c:pt idx="334">
                  <c:v>-0.57915749998471711</c:v>
                </c:pt>
                <c:pt idx="335">
                  <c:v>-0.63715749998394244</c:v>
                </c:pt>
                <c:pt idx="336">
                  <c:v>-1.5141574999866236</c:v>
                </c:pt>
                <c:pt idx="337">
                  <c:v>2.1258425000141301</c:v>
                </c:pt>
                <c:pt idx="338">
                  <c:v>-1.7791574999854731</c:v>
                </c:pt>
                <c:pt idx="339">
                  <c:v>-0.85315749998571278</c:v>
                </c:pt>
                <c:pt idx="340">
                  <c:v>-0.62415749998478987</c:v>
                </c:pt>
                <c:pt idx="341">
                  <c:v>-0.74915749998538672</c:v>
                </c:pt>
                <c:pt idx="342">
                  <c:v>0.72084250001580585</c:v>
                </c:pt>
                <c:pt idx="343">
                  <c:v>0.8648425000146176</c:v>
                </c:pt>
                <c:pt idx="344">
                  <c:v>0.73484250001598639</c:v>
                </c:pt>
                <c:pt idx="345">
                  <c:v>-0.6151574999861964</c:v>
                </c:pt>
                <c:pt idx="346">
                  <c:v>-0.69715749998522369</c:v>
                </c:pt>
                <c:pt idx="347">
                  <c:v>1.0158425000135196</c:v>
                </c:pt>
                <c:pt idx="348">
                  <c:v>-0.79015749998490037</c:v>
                </c:pt>
                <c:pt idx="349">
                  <c:v>-1.088157499985698</c:v>
                </c:pt>
                <c:pt idx="350">
                  <c:v>-0.66015749998626916</c:v>
                </c:pt>
                <c:pt idx="351">
                  <c:v>0.78584250001512146</c:v>
                </c:pt>
                <c:pt idx="352">
                  <c:v>1.6408425000165039</c:v>
                </c:pt>
                <c:pt idx="353">
                  <c:v>2.5968425000151285</c:v>
                </c:pt>
                <c:pt idx="354">
                  <c:v>-0.36515749998500269</c:v>
                </c:pt>
                <c:pt idx="355">
                  <c:v>0.82584250001360715</c:v>
                </c:pt>
                <c:pt idx="356">
                  <c:v>-1.3631574999841689</c:v>
                </c:pt>
                <c:pt idx="357">
                  <c:v>-0.16415749998444085</c:v>
                </c:pt>
                <c:pt idx="358">
                  <c:v>0.40684250001632449</c:v>
                </c:pt>
                <c:pt idx="359">
                  <c:v>8.7842500015256064E-2</c:v>
                </c:pt>
                <c:pt idx="360">
                  <c:v>2.4708425000135037</c:v>
                </c:pt>
                <c:pt idx="361">
                  <c:v>8.4842500015724909E-2</c:v>
                </c:pt>
                <c:pt idx="362">
                  <c:v>1.6008425000144655</c:v>
                </c:pt>
                <c:pt idx="363">
                  <c:v>0.61084250001641749</c:v>
                </c:pt>
                <c:pt idx="364">
                  <c:v>0.40584250001529654</c:v>
                </c:pt>
                <c:pt idx="365">
                  <c:v>0.15184250001354371</c:v>
                </c:pt>
                <c:pt idx="366">
                  <c:v>-0.1001574999861532</c:v>
                </c:pt>
                <c:pt idx="367">
                  <c:v>0.61984250001501096</c:v>
                </c:pt>
                <c:pt idx="368">
                  <c:v>6.4842500016482063E-2</c:v>
                </c:pt>
                <c:pt idx="369">
                  <c:v>-0.75015749998641468</c:v>
                </c:pt>
                <c:pt idx="370">
                  <c:v>4.7428425000148877</c:v>
                </c:pt>
                <c:pt idx="371">
                  <c:v>-0.86815749998336855</c:v>
                </c:pt>
                <c:pt idx="372">
                  <c:v>2.9048425000155476</c:v>
                </c:pt>
                <c:pt idx="373">
                  <c:v>-0.63715749998394244</c:v>
                </c:pt>
                <c:pt idx="374">
                  <c:v>0.4508425000153693</c:v>
                </c:pt>
                <c:pt idx="375">
                  <c:v>1.9848425000148495</c:v>
                </c:pt>
                <c:pt idx="376">
                  <c:v>-0.43815749998543652</c:v>
                </c:pt>
                <c:pt idx="377">
                  <c:v>-0.45015749998356114</c:v>
                </c:pt>
                <c:pt idx="378">
                  <c:v>2.4908425000162993</c:v>
                </c:pt>
                <c:pt idx="379">
                  <c:v>-0.51215749998334559</c:v>
                </c:pt>
                <c:pt idx="380">
                  <c:v>2.710842500015076</c:v>
                </c:pt>
                <c:pt idx="381">
                  <c:v>1.5778425000156915</c:v>
                </c:pt>
                <c:pt idx="382">
                  <c:v>2.3058425000144211</c:v>
                </c:pt>
                <c:pt idx="383">
                  <c:v>1.6968425000136733</c:v>
                </c:pt>
                <c:pt idx="384">
                  <c:v>-0.23015749998478441</c:v>
                </c:pt>
                <c:pt idx="385">
                  <c:v>-0.13415749998557658</c:v>
                </c:pt>
                <c:pt idx="386">
                  <c:v>1.6858425000165767</c:v>
                </c:pt>
                <c:pt idx="387">
                  <c:v>0.11584250001561713</c:v>
                </c:pt>
                <c:pt idx="388">
                  <c:v>1.3078425000152549</c:v>
                </c:pt>
                <c:pt idx="389">
                  <c:v>-0.70715749998484512</c:v>
                </c:pt>
                <c:pt idx="390">
                  <c:v>-1.8681574999845907</c:v>
                </c:pt>
                <c:pt idx="391">
                  <c:v>-9.7157499986622042E-2</c:v>
                </c:pt>
                <c:pt idx="392">
                  <c:v>1.515842500015907</c:v>
                </c:pt>
                <c:pt idx="393">
                  <c:v>0.93184250001598912</c:v>
                </c:pt>
                <c:pt idx="394">
                  <c:v>0.40084250001370947</c:v>
                </c:pt>
                <c:pt idx="395">
                  <c:v>0.10984250001655482</c:v>
                </c:pt>
                <c:pt idx="396">
                  <c:v>9.5842500016374288E-2</c:v>
                </c:pt>
                <c:pt idx="397">
                  <c:v>0.97484250001400596</c:v>
                </c:pt>
                <c:pt idx="398">
                  <c:v>2.2328425000139873</c:v>
                </c:pt>
              </c:numCache>
            </c:numRef>
          </c:xVal>
          <c:yVal>
            <c:numRef>
              <c:f>return!$AY$22:$AY$420</c:f>
              <c:numCache>
                <c:formatCode>General</c:formatCode>
                <c:ptCount val="399"/>
                <c:pt idx="0">
                  <c:v>-0.40415749998601314</c:v>
                </c:pt>
                <c:pt idx="1">
                  <c:v>-0.34315749998370393</c:v>
                </c:pt>
                <c:pt idx="2">
                  <c:v>0.11684250001664509</c:v>
                </c:pt>
                <c:pt idx="3">
                  <c:v>0.45184250001639725</c:v>
                </c:pt>
                <c:pt idx="4">
                  <c:v>-0.21915749998413503</c:v>
                </c:pt>
                <c:pt idx="5">
                  <c:v>0.30984250001608871</c:v>
                </c:pt>
                <c:pt idx="6">
                  <c:v>0.88084250001330133</c:v>
                </c:pt>
                <c:pt idx="7">
                  <c:v>0.27684250001414057</c:v>
                </c:pt>
                <c:pt idx="8">
                  <c:v>-3.9157499983843991E-2</c:v>
                </c:pt>
                <c:pt idx="9">
                  <c:v>-2.1574999848894549E-3</c:v>
                </c:pt>
                <c:pt idx="10">
                  <c:v>0.19984250001314763</c:v>
                </c:pt>
                <c:pt idx="11">
                  <c:v>0.34584250001401529</c:v>
                </c:pt>
                <c:pt idx="12">
                  <c:v>-1.0021574999861116</c:v>
                </c:pt>
                <c:pt idx="13">
                  <c:v>-0.71415749998493538</c:v>
                </c:pt>
                <c:pt idx="14">
                  <c:v>-9.4157499983538173E-2</c:v>
                </c:pt>
                <c:pt idx="15">
                  <c:v>-0.45415749998412025</c:v>
                </c:pt>
                <c:pt idx="16">
                  <c:v>2.1268425000151581</c:v>
                </c:pt>
                <c:pt idx="17">
                  <c:v>5.9378425000140567</c:v>
                </c:pt>
                <c:pt idx="18">
                  <c:v>0.36784250001531404</c:v>
                </c:pt>
                <c:pt idx="19">
                  <c:v>1.0698425000157386</c:v>
                </c:pt>
                <c:pt idx="20">
                  <c:v>0.50084250001347641</c:v>
                </c:pt>
                <c:pt idx="21">
                  <c:v>0.65984250001349665</c:v>
                </c:pt>
                <c:pt idx="22">
                  <c:v>0.31284250001561986</c:v>
                </c:pt>
                <c:pt idx="23">
                  <c:v>0.30584250001552959</c:v>
                </c:pt>
                <c:pt idx="24">
                  <c:v>0.69084250001338887</c:v>
                </c:pt>
                <c:pt idx="25">
                  <c:v>1.1178425000153425</c:v>
                </c:pt>
                <c:pt idx="26">
                  <c:v>1.7518425000133675</c:v>
                </c:pt>
                <c:pt idx="27">
                  <c:v>1.6128425000161428</c:v>
                </c:pt>
                <c:pt idx="28">
                  <c:v>0.35184250001663031</c:v>
                </c:pt>
                <c:pt idx="29">
                  <c:v>0.26184250001648479</c:v>
                </c:pt>
                <c:pt idx="30">
                  <c:v>-0.19715749998638898</c:v>
                </c:pt>
                <c:pt idx="31">
                  <c:v>0.47584250001619921</c:v>
                </c:pt>
                <c:pt idx="32">
                  <c:v>1.4678425000163031</c:v>
                </c:pt>
                <c:pt idx="33">
                  <c:v>1.63784250001342</c:v>
                </c:pt>
                <c:pt idx="34">
                  <c:v>1.4698425000148063</c:v>
                </c:pt>
                <c:pt idx="35">
                  <c:v>1.3768425000151296</c:v>
                </c:pt>
                <c:pt idx="36">
                  <c:v>13.007842500016409</c:v>
                </c:pt>
                <c:pt idx="37">
                  <c:v>3.4868425000134096</c:v>
                </c:pt>
                <c:pt idx="38">
                  <c:v>1.1058425000136651</c:v>
                </c:pt>
                <c:pt idx="39">
                  <c:v>0.54984250001410828</c:v>
                </c:pt>
                <c:pt idx="40">
                  <c:v>0.48684250001329588</c:v>
                </c:pt>
                <c:pt idx="41">
                  <c:v>2.0018425000145612</c:v>
                </c:pt>
                <c:pt idx="42">
                  <c:v>-1.1431574999853922</c:v>
                </c:pt>
                <c:pt idx="43">
                  <c:v>0.60684250001585838</c:v>
                </c:pt>
                <c:pt idx="44">
                  <c:v>1.6398425000154759</c:v>
                </c:pt>
                <c:pt idx="45">
                  <c:v>2.8468425000163222</c:v>
                </c:pt>
                <c:pt idx="46">
                  <c:v>2.7618425000142111</c:v>
                </c:pt>
                <c:pt idx="47">
                  <c:v>2.1328425000142204</c:v>
                </c:pt>
                <c:pt idx="48">
                  <c:v>-1.6841574999837405</c:v>
                </c:pt>
                <c:pt idx="49">
                  <c:v>0.54984250001410828</c:v>
                </c:pt>
                <c:pt idx="50">
                  <c:v>0.2698425000140503</c:v>
                </c:pt>
                <c:pt idx="51">
                  <c:v>1.3378425000141192</c:v>
                </c:pt>
                <c:pt idx="52">
                  <c:v>2.6828425000147149</c:v>
                </c:pt>
                <c:pt idx="53">
                  <c:v>4.1978425000159802</c:v>
                </c:pt>
                <c:pt idx="54">
                  <c:v>2.151842500015988</c:v>
                </c:pt>
                <c:pt idx="55">
                  <c:v>3.1598425000147756</c:v>
                </c:pt>
                <c:pt idx="56">
                  <c:v>1.4958425000131115</c:v>
                </c:pt>
                <c:pt idx="57">
                  <c:v>2.7958425000136344</c:v>
                </c:pt>
                <c:pt idx="58">
                  <c:v>1.5118425000153479</c:v>
                </c:pt>
                <c:pt idx="59">
                  <c:v>1.410842500014553</c:v>
                </c:pt>
                <c:pt idx="60">
                  <c:v>1.1068425000146931</c:v>
                </c:pt>
                <c:pt idx="61">
                  <c:v>1.0248425000156658</c:v>
                </c:pt>
                <c:pt idx="62">
                  <c:v>7.632842500015613</c:v>
                </c:pt>
                <c:pt idx="63">
                  <c:v>2.5708425000132706</c:v>
                </c:pt>
                <c:pt idx="64">
                  <c:v>1.5258425000155285</c:v>
                </c:pt>
                <c:pt idx="65">
                  <c:v>1.5148425000148791</c:v>
                </c:pt>
                <c:pt idx="66">
                  <c:v>1.5808425000152226</c:v>
                </c:pt>
                <c:pt idx="67">
                  <c:v>2.5558425000156149</c:v>
                </c:pt>
                <c:pt idx="68">
                  <c:v>2.7258425000162845</c:v>
                </c:pt>
                <c:pt idx="69">
                  <c:v>2.3728425000157927</c:v>
                </c:pt>
                <c:pt idx="70">
                  <c:v>0.26084250001545684</c:v>
                </c:pt>
                <c:pt idx="71">
                  <c:v>0.44084250001574787</c:v>
                </c:pt>
                <c:pt idx="72">
                  <c:v>0.52584250001430632</c:v>
                </c:pt>
                <c:pt idx="73">
                  <c:v>0.2698425000140503</c:v>
                </c:pt>
                <c:pt idx="74">
                  <c:v>1.0458425000159366</c:v>
                </c:pt>
                <c:pt idx="75">
                  <c:v>1.1178425000153425</c:v>
                </c:pt>
                <c:pt idx="76">
                  <c:v>0.15684250001513078</c:v>
                </c:pt>
                <c:pt idx="77">
                  <c:v>0.54084250001551482</c:v>
                </c:pt>
                <c:pt idx="78">
                  <c:v>1.155842500015325</c:v>
                </c:pt>
                <c:pt idx="79">
                  <c:v>2.6248425000154896</c:v>
                </c:pt>
                <c:pt idx="80">
                  <c:v>1.8468425000151001</c:v>
                </c:pt>
                <c:pt idx="81">
                  <c:v>1.4478425000135076</c:v>
                </c:pt>
                <c:pt idx="82">
                  <c:v>4.3268425000135835</c:v>
                </c:pt>
                <c:pt idx="83">
                  <c:v>3.0998425000134944</c:v>
                </c:pt>
                <c:pt idx="84">
                  <c:v>1.917842500013478</c:v>
                </c:pt>
                <c:pt idx="85">
                  <c:v>2.0358425000139846</c:v>
                </c:pt>
                <c:pt idx="86">
                  <c:v>2.074842500014995</c:v>
                </c:pt>
                <c:pt idx="87">
                  <c:v>1.9648425000156067</c:v>
                </c:pt>
                <c:pt idx="88">
                  <c:v>2.2198425000148347</c:v>
                </c:pt>
                <c:pt idx="89">
                  <c:v>1.9858425000158775</c:v>
                </c:pt>
                <c:pt idx="90">
                  <c:v>2.0718425000154639</c:v>
                </c:pt>
                <c:pt idx="91">
                  <c:v>2.0708425000144359</c:v>
                </c:pt>
                <c:pt idx="92">
                  <c:v>3.6858425000154682</c:v>
                </c:pt>
                <c:pt idx="93">
                  <c:v>2.255842500016314</c:v>
                </c:pt>
                <c:pt idx="94">
                  <c:v>3.3628425000138407</c:v>
                </c:pt>
                <c:pt idx="95">
                  <c:v>3.095842500016488</c:v>
                </c:pt>
                <c:pt idx="96">
                  <c:v>2.605842500013722</c:v>
                </c:pt>
                <c:pt idx="97">
                  <c:v>2.5698425000157954</c:v>
                </c:pt>
                <c:pt idx="98">
                  <c:v>2.4458425000162265</c:v>
                </c:pt>
                <c:pt idx="99">
                  <c:v>4.8918425000152865</c:v>
                </c:pt>
                <c:pt idx="100">
                  <c:v>1.5768425000146635</c:v>
                </c:pt>
                <c:pt idx="101">
                  <c:v>2.3108425000160082</c:v>
                </c:pt>
                <c:pt idx="102">
                  <c:v>2.8868425000148079</c:v>
                </c:pt>
                <c:pt idx="103">
                  <c:v>2.7318425000153468</c:v>
                </c:pt>
                <c:pt idx="104">
                  <c:v>3.8228425000141897</c:v>
                </c:pt>
                <c:pt idx="105">
                  <c:v>2.2418425000161335</c:v>
                </c:pt>
                <c:pt idx="106">
                  <c:v>2.0148425000137138</c:v>
                </c:pt>
                <c:pt idx="107">
                  <c:v>1.7008425000142324</c:v>
                </c:pt>
                <c:pt idx="108">
                  <c:v>3.7728425000160826</c:v>
                </c:pt>
                <c:pt idx="109">
                  <c:v>3.2578425000160394</c:v>
                </c:pt>
                <c:pt idx="110">
                  <c:v>1.8808425000145235</c:v>
                </c:pt>
                <c:pt idx="111">
                  <c:v>-1.1801574999843467</c:v>
                </c:pt>
                <c:pt idx="112">
                  <c:v>1.1668425000159743</c:v>
                </c:pt>
                <c:pt idx="113">
                  <c:v>3.3518425000131913</c:v>
                </c:pt>
                <c:pt idx="114">
                  <c:v>3.8978425000131267</c:v>
                </c:pt>
                <c:pt idx="115">
                  <c:v>7.8425000147319679E-3</c:v>
                </c:pt>
                <c:pt idx="116">
                  <c:v>2.5078425000160109</c:v>
                </c:pt>
                <c:pt idx="117">
                  <c:v>2.7498425000160864</c:v>
                </c:pt>
                <c:pt idx="118">
                  <c:v>0.86784250001414875</c:v>
                </c:pt>
                <c:pt idx="119">
                  <c:v>5.5568425000132038</c:v>
                </c:pt>
                <c:pt idx="120">
                  <c:v>2.5468425000134687</c:v>
                </c:pt>
                <c:pt idx="121">
                  <c:v>2.4848425000136842</c:v>
                </c:pt>
                <c:pt idx="122">
                  <c:v>1.8058425000155864</c:v>
                </c:pt>
                <c:pt idx="123">
                  <c:v>1.0908425000160094</c:v>
                </c:pt>
                <c:pt idx="124">
                  <c:v>1.6458425000145382</c:v>
                </c:pt>
                <c:pt idx="125">
                  <c:v>2.7448425000144994</c:v>
                </c:pt>
                <c:pt idx="126">
                  <c:v>3.0908425000149009</c:v>
                </c:pt>
                <c:pt idx="127">
                  <c:v>3.4028425000158791</c:v>
                </c:pt>
                <c:pt idx="128">
                  <c:v>4.4238425000138193</c:v>
                </c:pt>
                <c:pt idx="129">
                  <c:v>1.6708425000153682</c:v>
                </c:pt>
                <c:pt idx="130">
                  <c:v>10.916842500016344</c:v>
                </c:pt>
                <c:pt idx="131">
                  <c:v>2.9768425000149534</c:v>
                </c:pt>
                <c:pt idx="132">
                  <c:v>-0.22815749998628121</c:v>
                </c:pt>
                <c:pt idx="133">
                  <c:v>4.3228425000165771</c:v>
                </c:pt>
                <c:pt idx="134">
                  <c:v>4.4508425000131524</c:v>
                </c:pt>
                <c:pt idx="135">
                  <c:v>3.6998425000156487</c:v>
                </c:pt>
                <c:pt idx="136">
                  <c:v>3.5108425000132115</c:v>
                </c:pt>
                <c:pt idx="137">
                  <c:v>-0.9871574999849031</c:v>
                </c:pt>
                <c:pt idx="138">
                  <c:v>2.0848425000146165</c:v>
                </c:pt>
                <c:pt idx="139">
                  <c:v>5.791842500013189</c:v>
                </c:pt>
                <c:pt idx="140">
                  <c:v>5.6668425000161449</c:v>
                </c:pt>
                <c:pt idx="141">
                  <c:v>2.9178425000147001</c:v>
                </c:pt>
                <c:pt idx="142">
                  <c:v>2.7348425000148779</c:v>
                </c:pt>
                <c:pt idx="143">
                  <c:v>2.990842500015134</c:v>
                </c:pt>
                <c:pt idx="144">
                  <c:v>1.5468425000157993</c:v>
                </c:pt>
                <c:pt idx="145">
                  <c:v>4.1758425000146815</c:v>
                </c:pt>
                <c:pt idx="146">
                  <c:v>3.3648425000158966</c:v>
                </c:pt>
                <c:pt idx="147">
                  <c:v>2.6398425000131454</c:v>
                </c:pt>
                <c:pt idx="148">
                  <c:v>2.867842500016593</c:v>
                </c:pt>
                <c:pt idx="149">
                  <c:v>5.0768425000136119</c:v>
                </c:pt>
                <c:pt idx="150">
                  <c:v>3.986842500015797</c:v>
                </c:pt>
                <c:pt idx="151">
                  <c:v>3.2018425000153172</c:v>
                </c:pt>
                <c:pt idx="152">
                  <c:v>2.9608425000162697</c:v>
                </c:pt>
                <c:pt idx="153">
                  <c:v>3.1198425000162899</c:v>
                </c:pt>
                <c:pt idx="154">
                  <c:v>3.6668425000137006</c:v>
                </c:pt>
                <c:pt idx="155">
                  <c:v>3.1818425000160744</c:v>
                </c:pt>
                <c:pt idx="156">
                  <c:v>0.81784250001604164</c:v>
                </c:pt>
                <c:pt idx="157">
                  <c:v>1.8548425000162183</c:v>
                </c:pt>
                <c:pt idx="158">
                  <c:v>-0.37315749998612091</c:v>
                </c:pt>
                <c:pt idx="159">
                  <c:v>4.4208425000142881</c:v>
                </c:pt>
                <c:pt idx="160">
                  <c:v>12.614842500013879</c:v>
                </c:pt>
                <c:pt idx="161">
                  <c:v>8.5518425000152831</c:v>
                </c:pt>
                <c:pt idx="162">
                  <c:v>2.2608425000143484</c:v>
                </c:pt>
                <c:pt idx="163">
                  <c:v>0.35484250001616147</c:v>
                </c:pt>
                <c:pt idx="164">
                  <c:v>1.6758425000134025</c:v>
                </c:pt>
                <c:pt idx="165">
                  <c:v>2.6078425000157779</c:v>
                </c:pt>
                <c:pt idx="166">
                  <c:v>0.63184250001313558</c:v>
                </c:pt>
                <c:pt idx="167">
                  <c:v>3.4008425000138232</c:v>
                </c:pt>
                <c:pt idx="168">
                  <c:v>-2.4831574999844008</c:v>
                </c:pt>
                <c:pt idx="169">
                  <c:v>0.26284250001396003</c:v>
                </c:pt>
                <c:pt idx="170">
                  <c:v>0.71184250001365967</c:v>
                </c:pt>
                <c:pt idx="171">
                  <c:v>2.3098425000149803</c:v>
                </c:pt>
                <c:pt idx="172">
                  <c:v>-0.34915749998631895</c:v>
                </c:pt>
                <c:pt idx="173">
                  <c:v>0.71084250001618443</c:v>
                </c:pt>
                <c:pt idx="174">
                  <c:v>3.2678425000156608</c:v>
                </c:pt>
                <c:pt idx="175">
                  <c:v>2.1318425000131924</c:v>
                </c:pt>
                <c:pt idx="176">
                  <c:v>1.8028425000160553</c:v>
                </c:pt>
                <c:pt idx="177">
                  <c:v>0.3728425000133484</c:v>
                </c:pt>
                <c:pt idx="178">
                  <c:v>9.2188425000152563</c:v>
                </c:pt>
                <c:pt idx="179">
                  <c:v>-1.1831574999838779</c:v>
                </c:pt>
                <c:pt idx="180">
                  <c:v>-1.3311574999868014</c:v>
                </c:pt>
                <c:pt idx="181">
                  <c:v>-1.496157499985884</c:v>
                </c:pt>
                <c:pt idx="182">
                  <c:v>-3.1011574999837421</c:v>
                </c:pt>
                <c:pt idx="183">
                  <c:v>-3.1831574999863221</c:v>
                </c:pt>
                <c:pt idx="184">
                  <c:v>-4.7231574999848647</c:v>
                </c:pt>
                <c:pt idx="185">
                  <c:v>-3.9781574999864233</c:v>
                </c:pt>
                <c:pt idx="186">
                  <c:v>-4.525157499983834</c:v>
                </c:pt>
                <c:pt idx="187">
                  <c:v>-4.8901574999860031</c:v>
                </c:pt>
                <c:pt idx="188">
                  <c:v>-5.5001574999842262</c:v>
                </c:pt>
                <c:pt idx="189">
                  <c:v>-4.4591574999834904</c:v>
                </c:pt>
                <c:pt idx="190">
                  <c:v>-7.0461574999853838</c:v>
                </c:pt>
                <c:pt idx="191">
                  <c:v>-5.9261574999851518</c:v>
                </c:pt>
                <c:pt idx="192">
                  <c:v>-5.9381574999868292</c:v>
                </c:pt>
                <c:pt idx="193">
                  <c:v>-6.5361574999833749</c:v>
                </c:pt>
                <c:pt idx="194">
                  <c:v>-6.66915749998509</c:v>
                </c:pt>
                <c:pt idx="195">
                  <c:v>-6.8701574999856518</c:v>
                </c:pt>
                <c:pt idx="196">
                  <c:v>-11.084157499986702</c:v>
                </c:pt>
                <c:pt idx="197">
                  <c:v>-7.6161574999851211</c:v>
                </c:pt>
                <c:pt idx="198">
                  <c:v>-9.8941574999855675</c:v>
                </c:pt>
                <c:pt idx="199">
                  <c:v>-8.9501574999850675</c:v>
                </c:pt>
                <c:pt idx="200">
                  <c:v>-9.0621574999865118</c:v>
                </c:pt>
                <c:pt idx="201">
                  <c:v>-4.4431574999848067</c:v>
                </c:pt>
                <c:pt idx="202">
                  <c:v>-5.9861574999864331</c:v>
                </c:pt>
                <c:pt idx="203">
                  <c:v>-9.4061574999848574</c:v>
                </c:pt>
                <c:pt idx="204">
                  <c:v>-5.1101574999847799</c:v>
                </c:pt>
                <c:pt idx="205">
                  <c:v>-5.8651574999863954</c:v>
                </c:pt>
                <c:pt idx="206">
                  <c:v>-3.8451574999847082</c:v>
                </c:pt>
                <c:pt idx="207">
                  <c:v>-4.3101574999866443</c:v>
                </c:pt>
                <c:pt idx="208">
                  <c:v>-3.3341574999852241</c:v>
                </c:pt>
                <c:pt idx="209">
                  <c:v>-3.4861574999851541</c:v>
                </c:pt>
                <c:pt idx="210">
                  <c:v>-3.3461574999833488</c:v>
                </c:pt>
                <c:pt idx="211">
                  <c:v>0.98084250001662099</c:v>
                </c:pt>
                <c:pt idx="212">
                  <c:v>-3.2981574999837449</c:v>
                </c:pt>
                <c:pt idx="213">
                  <c:v>-3.7051574999864556</c:v>
                </c:pt>
                <c:pt idx="214">
                  <c:v>-3.2831574999860891</c:v>
                </c:pt>
                <c:pt idx="215">
                  <c:v>-3.8311574999845277</c:v>
                </c:pt>
                <c:pt idx="216">
                  <c:v>-3.8441574999836803</c:v>
                </c:pt>
                <c:pt idx="217">
                  <c:v>-3.913157499983555</c:v>
                </c:pt>
                <c:pt idx="218">
                  <c:v>-4.2091574999858494</c:v>
                </c:pt>
                <c:pt idx="219">
                  <c:v>-4.7261574999843958</c:v>
                </c:pt>
                <c:pt idx="220">
                  <c:v>-3.5961574999845425</c:v>
                </c:pt>
                <c:pt idx="221">
                  <c:v>-4.3941574999841748</c:v>
                </c:pt>
                <c:pt idx="222">
                  <c:v>-3.6161574999837853</c:v>
                </c:pt>
                <c:pt idx="223">
                  <c:v>-1.5811574999844424</c:v>
                </c:pt>
                <c:pt idx="224">
                  <c:v>-2.538157499984095</c:v>
                </c:pt>
                <c:pt idx="225">
                  <c:v>-3.7181574999856082</c:v>
                </c:pt>
                <c:pt idx="226">
                  <c:v>-3.7981574999861323</c:v>
                </c:pt>
                <c:pt idx="227">
                  <c:v>-3.7301574999837328</c:v>
                </c:pt>
                <c:pt idx="228">
                  <c:v>-1.6451574999862828</c:v>
                </c:pt>
                <c:pt idx="229">
                  <c:v>-2.0681574999841246</c:v>
                </c:pt>
                <c:pt idx="230">
                  <c:v>-3.0061574999855623</c:v>
                </c:pt>
                <c:pt idx="231">
                  <c:v>-2.8411574999864797</c:v>
                </c:pt>
                <c:pt idx="232">
                  <c:v>-2.9361574999846596</c:v>
                </c:pt>
                <c:pt idx="233">
                  <c:v>-3.889157499983753</c:v>
                </c:pt>
                <c:pt idx="234">
                  <c:v>-4.8681574999847044</c:v>
                </c:pt>
                <c:pt idx="235">
                  <c:v>-4.0501574999858292</c:v>
                </c:pt>
                <c:pt idx="236">
                  <c:v>-4.0351574999846207</c:v>
                </c:pt>
                <c:pt idx="237">
                  <c:v>-3.4051574999836021</c:v>
                </c:pt>
                <c:pt idx="238">
                  <c:v>-3.6251574999859315</c:v>
                </c:pt>
                <c:pt idx="239">
                  <c:v>2.2842500015940459E-2</c:v>
                </c:pt>
                <c:pt idx="240">
                  <c:v>-3.1211574999865377</c:v>
                </c:pt>
                <c:pt idx="241">
                  <c:v>-2.4961574999835534</c:v>
                </c:pt>
                <c:pt idx="242">
                  <c:v>-2.6801574999844036</c:v>
                </c:pt>
                <c:pt idx="243">
                  <c:v>-2.7811574999851985</c:v>
                </c:pt>
                <c:pt idx="244">
                  <c:v>-2.6551574999835736</c:v>
                </c:pt>
                <c:pt idx="245">
                  <c:v>-2.3081574999856969</c:v>
                </c:pt>
                <c:pt idx="246">
                  <c:v>-1.4861574999862626</c:v>
                </c:pt>
                <c:pt idx="247">
                  <c:v>-3.2161574999847176</c:v>
                </c:pt>
                <c:pt idx="248">
                  <c:v>-2.6241574999836814</c:v>
                </c:pt>
                <c:pt idx="249">
                  <c:v>-1.4861574999862626</c:v>
                </c:pt>
                <c:pt idx="250">
                  <c:v>-1.4901574999868217</c:v>
                </c:pt>
                <c:pt idx="251">
                  <c:v>-2.6651574999867478</c:v>
                </c:pt>
                <c:pt idx="252">
                  <c:v>-3.174157499984176</c:v>
                </c:pt>
                <c:pt idx="253">
                  <c:v>-3.861157499983392</c:v>
                </c:pt>
                <c:pt idx="254">
                  <c:v>-4.3461574999845709</c:v>
                </c:pt>
                <c:pt idx="255">
                  <c:v>-3.1391574999837246</c:v>
                </c:pt>
                <c:pt idx="256">
                  <c:v>-0.28815749998400975</c:v>
                </c:pt>
                <c:pt idx="257">
                  <c:v>-1.1931574999834993</c:v>
                </c:pt>
                <c:pt idx="258">
                  <c:v>-2.4651574999836612</c:v>
                </c:pt>
                <c:pt idx="259">
                  <c:v>-2.0061574999843401</c:v>
                </c:pt>
                <c:pt idx="260">
                  <c:v>-2.3061574999836409</c:v>
                </c:pt>
                <c:pt idx="261">
                  <c:v>-2.9831574999867883</c:v>
                </c:pt>
                <c:pt idx="262">
                  <c:v>-2.970157499984083</c:v>
                </c:pt>
                <c:pt idx="263">
                  <c:v>-2.7381574999836289</c:v>
                </c:pt>
                <c:pt idx="264">
                  <c:v>-3.3231574999845748</c:v>
                </c:pt>
                <c:pt idx="265">
                  <c:v>-2.3531574999857696</c:v>
                </c:pt>
                <c:pt idx="266">
                  <c:v>-2.8291574999848024</c:v>
                </c:pt>
                <c:pt idx="267">
                  <c:v>-3.7711574999867992</c:v>
                </c:pt>
                <c:pt idx="268">
                  <c:v>-3.3741574999837098</c:v>
                </c:pt>
                <c:pt idx="269">
                  <c:v>-1.012157499985733</c:v>
                </c:pt>
                <c:pt idx="270">
                  <c:v>-3.2751574999849709</c:v>
                </c:pt>
                <c:pt idx="271">
                  <c:v>2.0048425000140924</c:v>
                </c:pt>
                <c:pt idx="272">
                  <c:v>-2.970157499984083</c:v>
                </c:pt>
                <c:pt idx="273">
                  <c:v>-0.74515749998482761</c:v>
                </c:pt>
                <c:pt idx="274">
                  <c:v>-2.7551574999868933</c:v>
                </c:pt>
                <c:pt idx="275">
                  <c:v>1.3568425000158868</c:v>
                </c:pt>
                <c:pt idx="276">
                  <c:v>-2.0101574999848992</c:v>
                </c:pt>
                <c:pt idx="277">
                  <c:v>-1.874157499983653</c:v>
                </c:pt>
                <c:pt idx="278">
                  <c:v>-2.1411574999845584</c:v>
                </c:pt>
                <c:pt idx="279">
                  <c:v>-1.8431574999837608</c:v>
                </c:pt>
                <c:pt idx="280">
                  <c:v>-1.6831574999862653</c:v>
                </c:pt>
                <c:pt idx="281">
                  <c:v>-1.7441574999850218</c:v>
                </c:pt>
                <c:pt idx="282">
                  <c:v>-1.3841574999844397</c:v>
                </c:pt>
                <c:pt idx="283">
                  <c:v>-3.126157499984572</c:v>
                </c:pt>
                <c:pt idx="284">
                  <c:v>-2.3511574999837137</c:v>
                </c:pt>
                <c:pt idx="285">
                  <c:v>-2.0961574999844856</c:v>
                </c:pt>
                <c:pt idx="286">
                  <c:v>-0.70315749998428601</c:v>
                </c:pt>
                <c:pt idx="287">
                  <c:v>-1.6851574999847685</c:v>
                </c:pt>
                <c:pt idx="288">
                  <c:v>0.85784250001452733</c:v>
                </c:pt>
                <c:pt idx="289">
                  <c:v>-1.2071574999836798</c:v>
                </c:pt>
                <c:pt idx="290">
                  <c:v>-1.0221574999853544</c:v>
                </c:pt>
                <c:pt idx="291">
                  <c:v>-1.2221574999848883</c:v>
                </c:pt>
                <c:pt idx="292">
                  <c:v>-0.83515749998497313</c:v>
                </c:pt>
                <c:pt idx="293">
                  <c:v>-0.6821574999840152</c:v>
                </c:pt>
                <c:pt idx="294">
                  <c:v>-1.8941574999864486</c:v>
                </c:pt>
                <c:pt idx="295">
                  <c:v>1.2628425000151822</c:v>
                </c:pt>
                <c:pt idx="296">
                  <c:v>1.7108425000138539</c:v>
                </c:pt>
                <c:pt idx="297">
                  <c:v>-0.96215749998407318</c:v>
                </c:pt>
                <c:pt idx="298">
                  <c:v>0.90484250001310329</c:v>
                </c:pt>
                <c:pt idx="299">
                  <c:v>-1.4761574999866411</c:v>
                </c:pt>
                <c:pt idx="300">
                  <c:v>-3.5151574999865431</c:v>
                </c:pt>
                <c:pt idx="301">
                  <c:v>-1.5841574999839736</c:v>
                </c:pt>
                <c:pt idx="302">
                  <c:v>-9.9157499985125241E-2</c:v>
                </c:pt>
                <c:pt idx="303">
                  <c:v>-3.0431574999845168</c:v>
                </c:pt>
                <c:pt idx="304">
                  <c:v>-0.77815749998677575</c:v>
                </c:pt>
                <c:pt idx="305">
                  <c:v>-2.7131574999863517</c:v>
                </c:pt>
                <c:pt idx="306">
                  <c:v>-1.0551574999837499</c:v>
                </c:pt>
                <c:pt idx="307">
                  <c:v>2.2668425000134107</c:v>
                </c:pt>
                <c:pt idx="308">
                  <c:v>-1.0231574999863824</c:v>
                </c:pt>
                <c:pt idx="309">
                  <c:v>-2.0901574999854233</c:v>
                </c:pt>
                <c:pt idx="310">
                  <c:v>-0.45315749998664501</c:v>
                </c:pt>
                <c:pt idx="311">
                  <c:v>0.22284250001547434</c:v>
                </c:pt>
                <c:pt idx="312">
                  <c:v>-0.54515749998529373</c:v>
                </c:pt>
                <c:pt idx="313">
                  <c:v>-1.3591574999836098</c:v>
                </c:pt>
                <c:pt idx="314">
                  <c:v>-1.8231574999845179</c:v>
                </c:pt>
                <c:pt idx="315">
                  <c:v>-2.2781574999868326</c:v>
                </c:pt>
                <c:pt idx="316">
                  <c:v>-0.11715749998586489</c:v>
                </c:pt>
                <c:pt idx="317">
                  <c:v>5.6842500015363839E-2</c:v>
                </c:pt>
                <c:pt idx="318">
                  <c:v>0.40184250001473742</c:v>
                </c:pt>
                <c:pt idx="319">
                  <c:v>-0.26215749998570459</c:v>
                </c:pt>
                <c:pt idx="320">
                  <c:v>-0.83215749998544197</c:v>
                </c:pt>
                <c:pt idx="321">
                  <c:v>-0.56515749998453657</c:v>
                </c:pt>
                <c:pt idx="322">
                  <c:v>-0.27015749998682281</c:v>
                </c:pt>
                <c:pt idx="323">
                  <c:v>-0.46915749998532874</c:v>
                </c:pt>
                <c:pt idx="324">
                  <c:v>-0.82915749998591082</c:v>
                </c:pt>
                <c:pt idx="325">
                  <c:v>-1.1621574999836071</c:v>
                </c:pt>
                <c:pt idx="326">
                  <c:v>-2.1231574999838188</c:v>
                </c:pt>
                <c:pt idx="327">
                  <c:v>-0.2681574999847669</c:v>
                </c:pt>
                <c:pt idx="328">
                  <c:v>-0.81415749998470233</c:v>
                </c:pt>
                <c:pt idx="329">
                  <c:v>-0.81515749998573028</c:v>
                </c:pt>
                <c:pt idx="330">
                  <c:v>-1.2101574999867637</c:v>
                </c:pt>
                <c:pt idx="331">
                  <c:v>1.0328425000132313</c:v>
                </c:pt>
                <c:pt idx="332">
                  <c:v>0.44184250001322312</c:v>
                </c:pt>
                <c:pt idx="333">
                  <c:v>-0.57915749998471711</c:v>
                </c:pt>
                <c:pt idx="334">
                  <c:v>-0.63715749998394244</c:v>
                </c:pt>
                <c:pt idx="335">
                  <c:v>-1.5141574999866236</c:v>
                </c:pt>
                <c:pt idx="336">
                  <c:v>2.1258425000141301</c:v>
                </c:pt>
                <c:pt idx="337">
                  <c:v>-1.7791574999854731</c:v>
                </c:pt>
                <c:pt idx="338">
                  <c:v>-0.85315749998571278</c:v>
                </c:pt>
                <c:pt idx="339">
                  <c:v>-0.62415749998478987</c:v>
                </c:pt>
                <c:pt idx="340">
                  <c:v>-0.74915749998538672</c:v>
                </c:pt>
                <c:pt idx="341">
                  <c:v>0.72084250001580585</c:v>
                </c:pt>
                <c:pt idx="342">
                  <c:v>0.8648425000146176</c:v>
                </c:pt>
                <c:pt idx="343">
                  <c:v>0.73484250001598639</c:v>
                </c:pt>
                <c:pt idx="344">
                  <c:v>-0.6151574999861964</c:v>
                </c:pt>
                <c:pt idx="345">
                  <c:v>-0.69715749998522369</c:v>
                </c:pt>
                <c:pt idx="346">
                  <c:v>1.0158425000135196</c:v>
                </c:pt>
                <c:pt idx="347">
                  <c:v>-0.79015749998490037</c:v>
                </c:pt>
                <c:pt idx="348">
                  <c:v>-1.088157499985698</c:v>
                </c:pt>
                <c:pt idx="349">
                  <c:v>-0.66015749998626916</c:v>
                </c:pt>
                <c:pt idx="350">
                  <c:v>0.78584250001512146</c:v>
                </c:pt>
                <c:pt idx="351">
                  <c:v>1.6408425000165039</c:v>
                </c:pt>
                <c:pt idx="352">
                  <c:v>2.5968425000151285</c:v>
                </c:pt>
                <c:pt idx="353">
                  <c:v>-0.36515749998500269</c:v>
                </c:pt>
                <c:pt idx="354">
                  <c:v>0.82584250001360715</c:v>
                </c:pt>
                <c:pt idx="355">
                  <c:v>-1.3631574999841689</c:v>
                </c:pt>
                <c:pt idx="356">
                  <c:v>-0.16415749998444085</c:v>
                </c:pt>
                <c:pt idx="357">
                  <c:v>0.40684250001632449</c:v>
                </c:pt>
                <c:pt idx="358">
                  <c:v>8.7842500015256064E-2</c:v>
                </c:pt>
                <c:pt idx="359">
                  <c:v>2.4708425000135037</c:v>
                </c:pt>
                <c:pt idx="360">
                  <c:v>8.4842500015724909E-2</c:v>
                </c:pt>
                <c:pt idx="361">
                  <c:v>1.6008425000144655</c:v>
                </c:pt>
                <c:pt idx="362">
                  <c:v>0.61084250001641749</c:v>
                </c:pt>
                <c:pt idx="363">
                  <c:v>0.40584250001529654</c:v>
                </c:pt>
                <c:pt idx="364">
                  <c:v>0.15184250001354371</c:v>
                </c:pt>
                <c:pt idx="365">
                  <c:v>-0.1001574999861532</c:v>
                </c:pt>
                <c:pt idx="366">
                  <c:v>0.61984250001501096</c:v>
                </c:pt>
                <c:pt idx="367">
                  <c:v>6.4842500016482063E-2</c:v>
                </c:pt>
                <c:pt idx="368">
                  <c:v>-0.75015749998641468</c:v>
                </c:pt>
                <c:pt idx="369">
                  <c:v>4.7428425000148877</c:v>
                </c:pt>
                <c:pt idx="370">
                  <c:v>-0.86815749998336855</c:v>
                </c:pt>
                <c:pt idx="371">
                  <c:v>2.9048425000155476</c:v>
                </c:pt>
                <c:pt idx="372">
                  <c:v>-0.63715749998394244</c:v>
                </c:pt>
                <c:pt idx="373">
                  <c:v>0.4508425000153693</c:v>
                </c:pt>
                <c:pt idx="374">
                  <c:v>1.9848425000148495</c:v>
                </c:pt>
                <c:pt idx="375">
                  <c:v>-0.43815749998543652</c:v>
                </c:pt>
                <c:pt idx="376">
                  <c:v>-0.45015749998356114</c:v>
                </c:pt>
                <c:pt idx="377">
                  <c:v>2.4908425000162993</c:v>
                </c:pt>
                <c:pt idx="378">
                  <c:v>-0.51215749998334559</c:v>
                </c:pt>
                <c:pt idx="379">
                  <c:v>2.710842500015076</c:v>
                </c:pt>
                <c:pt idx="380">
                  <c:v>1.5778425000156915</c:v>
                </c:pt>
                <c:pt idx="381">
                  <c:v>2.3058425000144211</c:v>
                </c:pt>
                <c:pt idx="382">
                  <c:v>1.6968425000136733</c:v>
                </c:pt>
                <c:pt idx="383">
                  <c:v>-0.23015749998478441</c:v>
                </c:pt>
                <c:pt idx="384">
                  <c:v>-0.13415749998557658</c:v>
                </c:pt>
                <c:pt idx="385">
                  <c:v>1.6858425000165767</c:v>
                </c:pt>
                <c:pt idx="386">
                  <c:v>0.11584250001561713</c:v>
                </c:pt>
                <c:pt idx="387">
                  <c:v>1.3078425000152549</c:v>
                </c:pt>
                <c:pt idx="388">
                  <c:v>-0.70715749998484512</c:v>
                </c:pt>
                <c:pt idx="389">
                  <c:v>-1.8681574999845907</c:v>
                </c:pt>
                <c:pt idx="390">
                  <c:v>-9.7157499986622042E-2</c:v>
                </c:pt>
                <c:pt idx="391">
                  <c:v>1.515842500015907</c:v>
                </c:pt>
                <c:pt idx="392">
                  <c:v>0.93184250001598912</c:v>
                </c:pt>
                <c:pt idx="393">
                  <c:v>0.40084250001370947</c:v>
                </c:pt>
                <c:pt idx="394">
                  <c:v>0.10984250001655482</c:v>
                </c:pt>
                <c:pt idx="395">
                  <c:v>9.5842500016374288E-2</c:v>
                </c:pt>
                <c:pt idx="396">
                  <c:v>0.97484250001400596</c:v>
                </c:pt>
                <c:pt idx="397">
                  <c:v>2.2328425000139873</c:v>
                </c:pt>
                <c:pt idx="398">
                  <c:v>0.54084250001551482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60768"/>
        <c:axId val="123362688"/>
      </c:scatterChart>
      <c:valAx>
        <c:axId val="123360768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</a:t>
                </a:r>
                <a:r>
                  <a:rPr lang="en-US" altLang="ja-JP"/>
                  <a:t>μ</a:t>
                </a:r>
                <a:r>
                  <a:rPr lang="en-US"/>
                  <a:t>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123362688"/>
        <c:crossesAt val="-12"/>
        <c:crossBetween val="midCat"/>
        <c:majorUnit val="2"/>
      </c:valAx>
      <c:valAx>
        <c:axId val="123362688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</a:t>
                </a:r>
                <a:r>
                  <a:rPr lang="en-US" altLang="ja-JP" baseline="0"/>
                  <a:t>μ</a:t>
                </a:r>
                <a:r>
                  <a:rPr lang="en-US" baseline="0"/>
                  <a:t>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360768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real5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return!$BA$22:$BA$420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return!$BC$22:$BC$420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5.0125313283208017E-3</c:v>
                </c:pt>
                <c:pt idx="15">
                  <c:v>5.0125313283208017E-3</c:v>
                </c:pt>
                <c:pt idx="16">
                  <c:v>5.0125313283208017E-3</c:v>
                </c:pt>
                <c:pt idx="17">
                  <c:v>5.0125313283208017E-3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1.0025062656641603E-2</c:v>
                </c:pt>
                <c:pt idx="21">
                  <c:v>1.0025062656641603E-2</c:v>
                </c:pt>
                <c:pt idx="22">
                  <c:v>1.0025062656641603E-2</c:v>
                </c:pt>
                <c:pt idx="23">
                  <c:v>1.0025062656641603E-2</c:v>
                </c:pt>
                <c:pt idx="24">
                  <c:v>1.2531328320802004E-2</c:v>
                </c:pt>
                <c:pt idx="25">
                  <c:v>1.7543859649122806E-2</c:v>
                </c:pt>
                <c:pt idx="26">
                  <c:v>1.7543859649122806E-2</c:v>
                </c:pt>
                <c:pt idx="27">
                  <c:v>1.7543859649122806E-2</c:v>
                </c:pt>
                <c:pt idx="28">
                  <c:v>2.7568922305764409E-2</c:v>
                </c:pt>
                <c:pt idx="29">
                  <c:v>2.7568922305764409E-2</c:v>
                </c:pt>
                <c:pt idx="30">
                  <c:v>2.7568922305764409E-2</c:v>
                </c:pt>
                <c:pt idx="31">
                  <c:v>2.7568922305764409E-2</c:v>
                </c:pt>
                <c:pt idx="32">
                  <c:v>3.2581453634085211E-2</c:v>
                </c:pt>
                <c:pt idx="33">
                  <c:v>3.5087719298245612E-2</c:v>
                </c:pt>
                <c:pt idx="34">
                  <c:v>3.7593984962406013E-2</c:v>
                </c:pt>
                <c:pt idx="35">
                  <c:v>4.7619047619047616E-2</c:v>
                </c:pt>
                <c:pt idx="36">
                  <c:v>5.0125313283208017E-2</c:v>
                </c:pt>
                <c:pt idx="37">
                  <c:v>6.7669172932330823E-2</c:v>
                </c:pt>
                <c:pt idx="38">
                  <c:v>8.2706766917293228E-2</c:v>
                </c:pt>
                <c:pt idx="39">
                  <c:v>9.0225563909774431E-2</c:v>
                </c:pt>
                <c:pt idx="40">
                  <c:v>0.11278195488721804</c:v>
                </c:pt>
                <c:pt idx="41">
                  <c:v>0.12280701754385964</c:v>
                </c:pt>
                <c:pt idx="42">
                  <c:v>0.13533834586466165</c:v>
                </c:pt>
                <c:pt idx="43">
                  <c:v>0.15037593984962405</c:v>
                </c:pt>
                <c:pt idx="44">
                  <c:v>0.16541353383458646</c:v>
                </c:pt>
                <c:pt idx="45">
                  <c:v>0.17042606516290726</c:v>
                </c:pt>
                <c:pt idx="46">
                  <c:v>0.18045112781954886</c:v>
                </c:pt>
                <c:pt idx="47">
                  <c:v>0.19548872180451127</c:v>
                </c:pt>
                <c:pt idx="48">
                  <c:v>0.22556390977443608</c:v>
                </c:pt>
                <c:pt idx="49">
                  <c:v>0.23558897243107768</c:v>
                </c:pt>
                <c:pt idx="50">
                  <c:v>0.25814536340852129</c:v>
                </c:pt>
                <c:pt idx="51">
                  <c:v>0.27318295739348369</c:v>
                </c:pt>
                <c:pt idx="52">
                  <c:v>0.31578947368421051</c:v>
                </c:pt>
                <c:pt idx="53">
                  <c:v>0.33082706766917291</c:v>
                </c:pt>
                <c:pt idx="54">
                  <c:v>0.35338345864661652</c:v>
                </c:pt>
                <c:pt idx="55">
                  <c:v>0.38095238095238093</c:v>
                </c:pt>
                <c:pt idx="56">
                  <c:v>0.40852130325814534</c:v>
                </c:pt>
                <c:pt idx="57">
                  <c:v>0.45112781954887216</c:v>
                </c:pt>
                <c:pt idx="58">
                  <c:v>0.48872180451127817</c:v>
                </c:pt>
                <c:pt idx="59">
                  <c:v>0.52130325814536338</c:v>
                </c:pt>
                <c:pt idx="60">
                  <c:v>0.56140350877192979</c:v>
                </c:pt>
                <c:pt idx="61">
                  <c:v>0.57894736842105265</c:v>
                </c:pt>
                <c:pt idx="62">
                  <c:v>0.61152882205513781</c:v>
                </c:pt>
                <c:pt idx="63">
                  <c:v>0.64912280701754388</c:v>
                </c:pt>
                <c:pt idx="64">
                  <c:v>0.68170426065162903</c:v>
                </c:pt>
                <c:pt idx="65">
                  <c:v>0.71679197994987465</c:v>
                </c:pt>
                <c:pt idx="66">
                  <c:v>0.74686716791979946</c:v>
                </c:pt>
                <c:pt idx="67">
                  <c:v>0.78696741854636587</c:v>
                </c:pt>
                <c:pt idx="68">
                  <c:v>0.82205513784461148</c:v>
                </c:pt>
                <c:pt idx="69">
                  <c:v>0.84461152882205515</c:v>
                </c:pt>
                <c:pt idx="70">
                  <c:v>0.8671679197994987</c:v>
                </c:pt>
                <c:pt idx="71">
                  <c:v>0.87969924812030076</c:v>
                </c:pt>
                <c:pt idx="72">
                  <c:v>0.90225563909774431</c:v>
                </c:pt>
                <c:pt idx="73">
                  <c:v>0.90977443609022557</c:v>
                </c:pt>
                <c:pt idx="74">
                  <c:v>0.91979949874686717</c:v>
                </c:pt>
                <c:pt idx="75">
                  <c:v>0.93984962406015038</c:v>
                </c:pt>
                <c:pt idx="76">
                  <c:v>0.93984962406015038</c:v>
                </c:pt>
                <c:pt idx="77">
                  <c:v>0.94987468671679198</c:v>
                </c:pt>
                <c:pt idx="78">
                  <c:v>0.95488721804511278</c:v>
                </c:pt>
                <c:pt idx="79">
                  <c:v>0.95488721804511278</c:v>
                </c:pt>
                <c:pt idx="80">
                  <c:v>0.95989974937343359</c:v>
                </c:pt>
                <c:pt idx="81">
                  <c:v>0.96741854636591473</c:v>
                </c:pt>
                <c:pt idx="82">
                  <c:v>0.97243107769423553</c:v>
                </c:pt>
                <c:pt idx="83">
                  <c:v>0.97243107769423553</c:v>
                </c:pt>
                <c:pt idx="84">
                  <c:v>0.97243107769423553</c:v>
                </c:pt>
                <c:pt idx="85">
                  <c:v>0.97243107769423553</c:v>
                </c:pt>
                <c:pt idx="86">
                  <c:v>0.97243107769423553</c:v>
                </c:pt>
                <c:pt idx="87">
                  <c:v>0.97243107769423553</c:v>
                </c:pt>
                <c:pt idx="88">
                  <c:v>0.97243107769423553</c:v>
                </c:pt>
                <c:pt idx="89">
                  <c:v>0.97243107769423553</c:v>
                </c:pt>
                <c:pt idx="90">
                  <c:v>0.97744360902255634</c:v>
                </c:pt>
                <c:pt idx="91">
                  <c:v>0.97744360902255634</c:v>
                </c:pt>
                <c:pt idx="92">
                  <c:v>0.97744360902255634</c:v>
                </c:pt>
                <c:pt idx="93">
                  <c:v>0.97744360902255634</c:v>
                </c:pt>
                <c:pt idx="94">
                  <c:v>0.97994987468671679</c:v>
                </c:pt>
                <c:pt idx="95">
                  <c:v>0.97994987468671679</c:v>
                </c:pt>
                <c:pt idx="96">
                  <c:v>0.97994987468671679</c:v>
                </c:pt>
                <c:pt idx="97">
                  <c:v>0.98496240601503759</c:v>
                </c:pt>
                <c:pt idx="98">
                  <c:v>0.98496240601503759</c:v>
                </c:pt>
                <c:pt idx="99">
                  <c:v>0.98496240601503759</c:v>
                </c:pt>
                <c:pt idx="100">
                  <c:v>0.98496240601503759</c:v>
                </c:pt>
                <c:pt idx="101">
                  <c:v>0.98496240601503759</c:v>
                </c:pt>
                <c:pt idx="102">
                  <c:v>0.98496240601503759</c:v>
                </c:pt>
                <c:pt idx="103">
                  <c:v>0.98496240601503759</c:v>
                </c:pt>
                <c:pt idx="104">
                  <c:v>0.98496240601503759</c:v>
                </c:pt>
                <c:pt idx="105">
                  <c:v>0.9899749373433584</c:v>
                </c:pt>
                <c:pt idx="106">
                  <c:v>0.9899749373433584</c:v>
                </c:pt>
                <c:pt idx="107">
                  <c:v>0.9899749373433584</c:v>
                </c:pt>
                <c:pt idx="108">
                  <c:v>0.9899749373433584</c:v>
                </c:pt>
                <c:pt idx="109">
                  <c:v>0.9899749373433584</c:v>
                </c:pt>
                <c:pt idx="110">
                  <c:v>0.9899749373433584</c:v>
                </c:pt>
                <c:pt idx="111">
                  <c:v>0.9899749373433584</c:v>
                </c:pt>
                <c:pt idx="112">
                  <c:v>0.9949874686716792</c:v>
                </c:pt>
                <c:pt idx="113">
                  <c:v>0.9949874686716792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70912"/>
        <c:axId val="123673216"/>
      </c:scatterChart>
      <c:valAx>
        <c:axId val="123670912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</a:t>
                </a:r>
                <a:r>
                  <a:rPr lang="en-US" altLang="ja-JP" baseline="0"/>
                  <a:t>μ</a:t>
                </a:r>
                <a:r>
                  <a:rPr lang="en-US" baseline="0"/>
                  <a:t>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673216"/>
        <c:crossesAt val="-12"/>
        <c:crossBetween val="midCat"/>
        <c:majorUnit val="2"/>
      </c:valAx>
      <c:valAx>
        <c:axId val="123673216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670912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27990018080363332"/>
          <c:h val="0.142245095658810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return!$X$22:$X$420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REAL5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return!$BA$22:$BA$420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return!$BD$22:$BD$420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2.2784233310549032E-2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2.2784233310549126E-2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2.2784233310549126E-2</c:v>
                </c:pt>
                <c:pt idx="25">
                  <c:v>0</c:v>
                </c:pt>
                <c:pt idx="26">
                  <c:v>0</c:v>
                </c:pt>
                <c:pt idx="27">
                  <c:v>4.5568466621098251E-2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2.2784233310549126E-2</c:v>
                </c:pt>
                <c:pt idx="32">
                  <c:v>1.1392116655274563E-2</c:v>
                </c:pt>
                <c:pt idx="33">
                  <c:v>1.1392116655274563E-2</c:v>
                </c:pt>
                <c:pt idx="34">
                  <c:v>4.5568466621098251E-2</c:v>
                </c:pt>
                <c:pt idx="35">
                  <c:v>1.1392116655274563E-2</c:v>
                </c:pt>
                <c:pt idx="36">
                  <c:v>7.9744816586921771E-2</c:v>
                </c:pt>
                <c:pt idx="37">
                  <c:v>6.8352699931647234E-2</c:v>
                </c:pt>
                <c:pt idx="38">
                  <c:v>3.4176349965823617E-2</c:v>
                </c:pt>
                <c:pt idx="39">
                  <c:v>0.10252904989747086</c:v>
                </c:pt>
                <c:pt idx="40">
                  <c:v>4.5568466621098154E-2</c:v>
                </c:pt>
                <c:pt idx="41">
                  <c:v>5.6960583276372698E-2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2.2784233310549077E-2</c:v>
                </c:pt>
                <c:pt idx="45">
                  <c:v>4.5568466621098203E-2</c:v>
                </c:pt>
                <c:pt idx="46">
                  <c:v>6.8352699931647304E-2</c:v>
                </c:pt>
                <c:pt idx="47">
                  <c:v>0.13670539986329461</c:v>
                </c:pt>
                <c:pt idx="48">
                  <c:v>4.5568466621098203E-2</c:v>
                </c:pt>
                <c:pt idx="49">
                  <c:v>0.10252904989747096</c:v>
                </c:pt>
                <c:pt idx="50">
                  <c:v>6.8352699931647304E-2</c:v>
                </c:pt>
                <c:pt idx="51">
                  <c:v>0.19366598313966737</c:v>
                </c:pt>
                <c:pt idx="52">
                  <c:v>6.8352699931647304E-2</c:v>
                </c:pt>
                <c:pt idx="53">
                  <c:v>0.10252904989747094</c:v>
                </c:pt>
                <c:pt idx="54">
                  <c:v>0.12531328320802004</c:v>
                </c:pt>
                <c:pt idx="55">
                  <c:v>0.12531328320802002</c:v>
                </c:pt>
                <c:pt idx="56">
                  <c:v>0.19366598313966737</c:v>
                </c:pt>
                <c:pt idx="57">
                  <c:v>0.17088174982911827</c:v>
                </c:pt>
                <c:pt idx="58">
                  <c:v>0.14809751651856917</c:v>
                </c:pt>
                <c:pt idx="59">
                  <c:v>0.18227386648439273</c:v>
                </c:pt>
                <c:pt idx="60">
                  <c:v>7.9744816586922104E-2</c:v>
                </c:pt>
                <c:pt idx="61">
                  <c:v>0.14809751651856889</c:v>
                </c:pt>
                <c:pt idx="62">
                  <c:v>0.17088174982911852</c:v>
                </c:pt>
                <c:pt idx="63">
                  <c:v>0.14809751651856889</c:v>
                </c:pt>
                <c:pt idx="64">
                  <c:v>0.15948963317384354</c:v>
                </c:pt>
                <c:pt idx="65">
                  <c:v>0.13670539986329447</c:v>
                </c:pt>
                <c:pt idx="66">
                  <c:v>0.18227386648439262</c:v>
                </c:pt>
                <c:pt idx="67">
                  <c:v>0.15948963317384354</c:v>
                </c:pt>
                <c:pt idx="68">
                  <c:v>0.10252904989747111</c:v>
                </c:pt>
                <c:pt idx="69">
                  <c:v>0.10252904989747059</c:v>
                </c:pt>
                <c:pt idx="70">
                  <c:v>5.6960583276372947E-2</c:v>
                </c:pt>
                <c:pt idx="71">
                  <c:v>0.10252904989747059</c:v>
                </c:pt>
                <c:pt idx="72">
                  <c:v>3.4176349965823867E-2</c:v>
                </c:pt>
                <c:pt idx="73">
                  <c:v>4.5568466621098251E-2</c:v>
                </c:pt>
                <c:pt idx="74">
                  <c:v>9.1136933242196502E-2</c:v>
                </c:pt>
                <c:pt idx="75">
                  <c:v>0</c:v>
                </c:pt>
                <c:pt idx="76">
                  <c:v>4.5568466621098251E-2</c:v>
                </c:pt>
                <c:pt idx="77">
                  <c:v>2.2784233310549126E-2</c:v>
                </c:pt>
                <c:pt idx="78">
                  <c:v>0</c:v>
                </c:pt>
                <c:pt idx="79">
                  <c:v>2.2784233310549126E-2</c:v>
                </c:pt>
                <c:pt idx="80">
                  <c:v>3.4176349965823437E-2</c:v>
                </c:pt>
                <c:pt idx="81">
                  <c:v>2.2784233310549126E-2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2.2784233310549126E-2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1.1392116655274769E-2</c:v>
                </c:pt>
                <c:pt idx="94">
                  <c:v>0</c:v>
                </c:pt>
                <c:pt idx="95">
                  <c:v>0</c:v>
                </c:pt>
                <c:pt idx="96">
                  <c:v>2.2784233310549032E-2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2.2784233310549032E-2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2.2784233310549032E-2</c:v>
                </c:pt>
                <c:pt idx="112">
                  <c:v>0</c:v>
                </c:pt>
                <c:pt idx="113">
                  <c:v>2.2784233310549032E-2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06400"/>
        <c:axId val="124008320"/>
      </c:scatterChart>
      <c:valAx>
        <c:axId val="124006400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008320"/>
        <c:crosses val="autoZero"/>
        <c:crossBetween val="midCat"/>
        <c:majorUnit val="2"/>
      </c:valAx>
      <c:valAx>
        <c:axId val="124008320"/>
        <c:scaling>
          <c:orientation val="minMax"/>
          <c:max val="0.35000000000000026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124006400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25627560856952375"/>
          <c:h val="0.146124552612741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probability</a:t>
            </a:r>
            <a:r>
              <a:rPr lang="en-US" sz="1200" baseline="0"/>
              <a:t> curve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631510006990321"/>
          <c:y val="0.14525609063757333"/>
          <c:w val="0.6670390024472822"/>
          <c:h val="0.63035140983552662"/>
        </c:manualLayout>
      </c:layout>
      <c:scatterChart>
        <c:scatterStyle val="lineMarker"/>
        <c:varyColors val="0"/>
        <c:ser>
          <c:idx val="1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return!$W$22:$W$420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1.0025062656641603E-2</c:v>
                </c:pt>
                <c:pt idx="19">
                  <c:v>1.5037593984962405E-2</c:v>
                </c:pt>
                <c:pt idx="20">
                  <c:v>1.5037593984962405E-2</c:v>
                </c:pt>
                <c:pt idx="21">
                  <c:v>1.5037593984962405E-2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2.0050125313283207E-2</c:v>
                </c:pt>
                <c:pt idx="25">
                  <c:v>2.0050125313283207E-2</c:v>
                </c:pt>
                <c:pt idx="26">
                  <c:v>2.2556390977443608E-2</c:v>
                </c:pt>
                <c:pt idx="27">
                  <c:v>2.2556390977443608E-2</c:v>
                </c:pt>
                <c:pt idx="28">
                  <c:v>2.7568922305764409E-2</c:v>
                </c:pt>
                <c:pt idx="29">
                  <c:v>3.2581453634085211E-2</c:v>
                </c:pt>
                <c:pt idx="30">
                  <c:v>3.2581453634085211E-2</c:v>
                </c:pt>
                <c:pt idx="31">
                  <c:v>3.2581453634085211E-2</c:v>
                </c:pt>
                <c:pt idx="32">
                  <c:v>3.2581453634085211E-2</c:v>
                </c:pt>
                <c:pt idx="33">
                  <c:v>4.2606516290726815E-2</c:v>
                </c:pt>
                <c:pt idx="34">
                  <c:v>4.2606516290726815E-2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5.5137844611528819E-2</c:v>
                </c:pt>
                <c:pt idx="38">
                  <c:v>6.2656641604010022E-2</c:v>
                </c:pt>
                <c:pt idx="39">
                  <c:v>7.0175438596491224E-2</c:v>
                </c:pt>
                <c:pt idx="40">
                  <c:v>7.0175438596491224E-2</c:v>
                </c:pt>
                <c:pt idx="41">
                  <c:v>7.2681704260651625E-2</c:v>
                </c:pt>
                <c:pt idx="42">
                  <c:v>7.7694235588972427E-2</c:v>
                </c:pt>
                <c:pt idx="43">
                  <c:v>8.5213032581453629E-2</c:v>
                </c:pt>
                <c:pt idx="44">
                  <c:v>9.5238095238095233E-2</c:v>
                </c:pt>
                <c:pt idx="45">
                  <c:v>9.7744360902255634E-2</c:v>
                </c:pt>
                <c:pt idx="46">
                  <c:v>0.11027568922305764</c:v>
                </c:pt>
                <c:pt idx="47">
                  <c:v>0.12280701754385964</c:v>
                </c:pt>
                <c:pt idx="48">
                  <c:v>0.14035087719298245</c:v>
                </c:pt>
                <c:pt idx="49">
                  <c:v>0.16541353383458646</c:v>
                </c:pt>
                <c:pt idx="50">
                  <c:v>0.17794486215538846</c:v>
                </c:pt>
                <c:pt idx="51">
                  <c:v>0.21052631578947367</c:v>
                </c:pt>
                <c:pt idx="52">
                  <c:v>0.25062656641604009</c:v>
                </c:pt>
                <c:pt idx="53">
                  <c:v>0.2781954887218045</c:v>
                </c:pt>
                <c:pt idx="54">
                  <c:v>0.32330827067669171</c:v>
                </c:pt>
                <c:pt idx="55">
                  <c:v>0.35839598997493732</c:v>
                </c:pt>
                <c:pt idx="56">
                  <c:v>0.40100250626566414</c:v>
                </c:pt>
                <c:pt idx="57">
                  <c:v>0.43107769423558895</c:v>
                </c:pt>
                <c:pt idx="58">
                  <c:v>0.47869674185463656</c:v>
                </c:pt>
                <c:pt idx="59">
                  <c:v>0.51879699248120303</c:v>
                </c:pt>
                <c:pt idx="60">
                  <c:v>0.581453634085213</c:v>
                </c:pt>
                <c:pt idx="61">
                  <c:v>0.62406015037593987</c:v>
                </c:pt>
                <c:pt idx="62">
                  <c:v>0.66165413533834583</c:v>
                </c:pt>
                <c:pt idx="63">
                  <c:v>0.72932330827067671</c:v>
                </c:pt>
                <c:pt idx="64">
                  <c:v>0.79448621553884713</c:v>
                </c:pt>
                <c:pt idx="65">
                  <c:v>0.85463659147869675</c:v>
                </c:pt>
                <c:pt idx="66">
                  <c:v>0.88721804511278191</c:v>
                </c:pt>
                <c:pt idx="67">
                  <c:v>0.91478696741854637</c:v>
                </c:pt>
                <c:pt idx="68">
                  <c:v>0.92230576441102752</c:v>
                </c:pt>
                <c:pt idx="69">
                  <c:v>0.95238095238095233</c:v>
                </c:pt>
                <c:pt idx="70">
                  <c:v>0.96240601503759393</c:v>
                </c:pt>
                <c:pt idx="71">
                  <c:v>0.96741854636591473</c:v>
                </c:pt>
                <c:pt idx="72">
                  <c:v>0.97493734335839599</c:v>
                </c:pt>
                <c:pt idx="73">
                  <c:v>0.9899749373433584</c:v>
                </c:pt>
                <c:pt idx="74">
                  <c:v>0.9899749373433584</c:v>
                </c:pt>
                <c:pt idx="75">
                  <c:v>0.9899749373433584</c:v>
                </c:pt>
                <c:pt idx="76">
                  <c:v>0.9899749373433584</c:v>
                </c:pt>
                <c:pt idx="77">
                  <c:v>0.9899749373433584</c:v>
                </c:pt>
                <c:pt idx="78">
                  <c:v>0.9899749373433584</c:v>
                </c:pt>
                <c:pt idx="79">
                  <c:v>0.9899749373433584</c:v>
                </c:pt>
                <c:pt idx="80">
                  <c:v>0.9899749373433584</c:v>
                </c:pt>
                <c:pt idx="81">
                  <c:v>0.9899749373433584</c:v>
                </c:pt>
                <c:pt idx="82">
                  <c:v>0.9899749373433584</c:v>
                </c:pt>
                <c:pt idx="83">
                  <c:v>0.9899749373433584</c:v>
                </c:pt>
                <c:pt idx="84">
                  <c:v>0.9899749373433584</c:v>
                </c:pt>
                <c:pt idx="85">
                  <c:v>0.9899749373433584</c:v>
                </c:pt>
                <c:pt idx="86">
                  <c:v>0.9899749373433584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real1</c:v>
          </c:tx>
          <c:spPr>
            <a:ln w="12700"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4"/>
            <c:spPr>
              <a:noFill/>
              <a:ln w="1270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xVal>
            <c:numRef>
              <c:f>return!$N$22:$N$420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return!$P$22:$P$420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2.5062656641604009E-3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5.0125313283208017E-3</c:v>
                </c:pt>
                <c:pt idx="21">
                  <c:v>1.2531328320802004E-2</c:v>
                </c:pt>
                <c:pt idx="22">
                  <c:v>1.2531328320802004E-2</c:v>
                </c:pt>
                <c:pt idx="23">
                  <c:v>1.5037593984962405E-2</c:v>
                </c:pt>
                <c:pt idx="24">
                  <c:v>2.0050125313283207E-2</c:v>
                </c:pt>
                <c:pt idx="25">
                  <c:v>2.2556390977443608E-2</c:v>
                </c:pt>
                <c:pt idx="26">
                  <c:v>2.5062656641604009E-2</c:v>
                </c:pt>
                <c:pt idx="27">
                  <c:v>2.7568922305764409E-2</c:v>
                </c:pt>
                <c:pt idx="28">
                  <c:v>3.2581453634085211E-2</c:v>
                </c:pt>
                <c:pt idx="29">
                  <c:v>3.2581453634085211E-2</c:v>
                </c:pt>
                <c:pt idx="30">
                  <c:v>3.7593984962406013E-2</c:v>
                </c:pt>
                <c:pt idx="31">
                  <c:v>4.2606516290726815E-2</c:v>
                </c:pt>
                <c:pt idx="32">
                  <c:v>4.7619047619047616E-2</c:v>
                </c:pt>
                <c:pt idx="33">
                  <c:v>4.7619047619047616E-2</c:v>
                </c:pt>
                <c:pt idx="34">
                  <c:v>5.2631578947368418E-2</c:v>
                </c:pt>
                <c:pt idx="35">
                  <c:v>6.0150375939849621E-2</c:v>
                </c:pt>
                <c:pt idx="36">
                  <c:v>6.5162907268170422E-2</c:v>
                </c:pt>
                <c:pt idx="37">
                  <c:v>7.2681704260651625E-2</c:v>
                </c:pt>
                <c:pt idx="38">
                  <c:v>7.5187969924812026E-2</c:v>
                </c:pt>
                <c:pt idx="39">
                  <c:v>8.5213032581453629E-2</c:v>
                </c:pt>
                <c:pt idx="40">
                  <c:v>9.5238095238095233E-2</c:v>
                </c:pt>
                <c:pt idx="41">
                  <c:v>0.10526315789473684</c:v>
                </c:pt>
                <c:pt idx="42">
                  <c:v>0.11528822055137844</c:v>
                </c:pt>
                <c:pt idx="43">
                  <c:v>0.13032581453634084</c:v>
                </c:pt>
                <c:pt idx="44">
                  <c:v>0.14536340852130325</c:v>
                </c:pt>
                <c:pt idx="45">
                  <c:v>0.15538847117794485</c:v>
                </c:pt>
                <c:pt idx="46">
                  <c:v>0.16290726817042606</c:v>
                </c:pt>
                <c:pt idx="47">
                  <c:v>0.17543859649122806</c:v>
                </c:pt>
                <c:pt idx="48">
                  <c:v>0.18546365914786966</c:v>
                </c:pt>
                <c:pt idx="49">
                  <c:v>0.19548872180451127</c:v>
                </c:pt>
                <c:pt idx="50">
                  <c:v>0.21303258145363407</c:v>
                </c:pt>
                <c:pt idx="51">
                  <c:v>0.24561403508771928</c:v>
                </c:pt>
                <c:pt idx="52">
                  <c:v>0.26566416040100249</c:v>
                </c:pt>
                <c:pt idx="53">
                  <c:v>0.2832080200501253</c:v>
                </c:pt>
                <c:pt idx="54">
                  <c:v>0.2932330827067669</c:v>
                </c:pt>
                <c:pt idx="55">
                  <c:v>0.32080200501253131</c:v>
                </c:pt>
                <c:pt idx="56">
                  <c:v>0.37092731829573933</c:v>
                </c:pt>
                <c:pt idx="57">
                  <c:v>0.40852130325814534</c:v>
                </c:pt>
                <c:pt idx="58">
                  <c:v>0.44862155388471175</c:v>
                </c:pt>
                <c:pt idx="59">
                  <c:v>0.48370927318295737</c:v>
                </c:pt>
                <c:pt idx="60">
                  <c:v>0.55388471177944865</c:v>
                </c:pt>
                <c:pt idx="61">
                  <c:v>0.61654135338345861</c:v>
                </c:pt>
                <c:pt idx="62">
                  <c:v>0.62907268170426067</c:v>
                </c:pt>
                <c:pt idx="63">
                  <c:v>0.65914786967418548</c:v>
                </c:pt>
                <c:pt idx="64">
                  <c:v>0.7042606516290727</c:v>
                </c:pt>
                <c:pt idx="65">
                  <c:v>0.74686716791979946</c:v>
                </c:pt>
                <c:pt idx="66">
                  <c:v>0.77944862155388472</c:v>
                </c:pt>
                <c:pt idx="67">
                  <c:v>0.81704260651629068</c:v>
                </c:pt>
                <c:pt idx="68">
                  <c:v>0.88471177944862156</c:v>
                </c:pt>
                <c:pt idx="69">
                  <c:v>0.91228070175438591</c:v>
                </c:pt>
                <c:pt idx="70">
                  <c:v>0.93734335839598992</c:v>
                </c:pt>
                <c:pt idx="71">
                  <c:v>0.94486215538847118</c:v>
                </c:pt>
                <c:pt idx="72">
                  <c:v>0.96491228070175439</c:v>
                </c:pt>
                <c:pt idx="73">
                  <c:v>0.97493734335839599</c:v>
                </c:pt>
                <c:pt idx="74">
                  <c:v>0.97994987468671679</c:v>
                </c:pt>
                <c:pt idx="75">
                  <c:v>0.98496240601503759</c:v>
                </c:pt>
                <c:pt idx="76">
                  <c:v>0.9899749373433584</c:v>
                </c:pt>
                <c:pt idx="77">
                  <c:v>0.9949874686716792</c:v>
                </c:pt>
                <c:pt idx="78">
                  <c:v>0.9949874686716792</c:v>
                </c:pt>
                <c:pt idx="79">
                  <c:v>0.9949874686716792</c:v>
                </c:pt>
                <c:pt idx="80">
                  <c:v>0.9949874686716792</c:v>
                </c:pt>
                <c:pt idx="81">
                  <c:v>0.9949874686716792</c:v>
                </c:pt>
                <c:pt idx="82">
                  <c:v>0.9949874686716792</c:v>
                </c:pt>
                <c:pt idx="83">
                  <c:v>0.9949874686716792</c:v>
                </c:pt>
                <c:pt idx="84">
                  <c:v>0.9949874686716792</c:v>
                </c:pt>
                <c:pt idx="85">
                  <c:v>0.9949874686716792</c:v>
                </c:pt>
                <c:pt idx="86">
                  <c:v>0.9949874686716792</c:v>
                </c:pt>
                <c:pt idx="87">
                  <c:v>0.9949874686716792</c:v>
                </c:pt>
                <c:pt idx="88">
                  <c:v>0.9949874686716792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0.9949874686716792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v>real2</c:v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4"/>
            <c:spPr>
              <a:noFill/>
              <a:ln w="6350"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return!$AC$22:$AC$420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return!$AE$22:$AE$420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2.5062656641604009E-3</c:v>
                </c:pt>
                <c:pt idx="21">
                  <c:v>2.5062656641604009E-3</c:v>
                </c:pt>
                <c:pt idx="22">
                  <c:v>5.0125313283208017E-3</c:v>
                </c:pt>
                <c:pt idx="23">
                  <c:v>1.2531328320802004E-2</c:v>
                </c:pt>
                <c:pt idx="24">
                  <c:v>1.7543859649122806E-2</c:v>
                </c:pt>
                <c:pt idx="25">
                  <c:v>2.2556390977443608E-2</c:v>
                </c:pt>
                <c:pt idx="26">
                  <c:v>3.007518796992481E-2</c:v>
                </c:pt>
                <c:pt idx="27">
                  <c:v>3.007518796992481E-2</c:v>
                </c:pt>
                <c:pt idx="28">
                  <c:v>3.007518796992481E-2</c:v>
                </c:pt>
                <c:pt idx="29">
                  <c:v>3.007518796992481E-2</c:v>
                </c:pt>
                <c:pt idx="30">
                  <c:v>3.007518796992481E-2</c:v>
                </c:pt>
                <c:pt idx="31">
                  <c:v>3.007518796992481E-2</c:v>
                </c:pt>
                <c:pt idx="32">
                  <c:v>3.2581453634085211E-2</c:v>
                </c:pt>
                <c:pt idx="33">
                  <c:v>3.5087719298245612E-2</c:v>
                </c:pt>
                <c:pt idx="34">
                  <c:v>4.0100250626566414E-2</c:v>
                </c:pt>
                <c:pt idx="35">
                  <c:v>5.0125313283208017E-2</c:v>
                </c:pt>
                <c:pt idx="36">
                  <c:v>6.5162907268170422E-2</c:v>
                </c:pt>
                <c:pt idx="37">
                  <c:v>6.7669172932330823E-2</c:v>
                </c:pt>
                <c:pt idx="38">
                  <c:v>8.0200501253132828E-2</c:v>
                </c:pt>
                <c:pt idx="39">
                  <c:v>8.0200501253132828E-2</c:v>
                </c:pt>
                <c:pt idx="40">
                  <c:v>9.0225563909774431E-2</c:v>
                </c:pt>
                <c:pt idx="41">
                  <c:v>0.10776942355889724</c:v>
                </c:pt>
                <c:pt idx="42">
                  <c:v>0.11528822055137844</c:v>
                </c:pt>
                <c:pt idx="43">
                  <c:v>0.13283208020050125</c:v>
                </c:pt>
                <c:pt idx="44">
                  <c:v>0.14786967418546365</c:v>
                </c:pt>
                <c:pt idx="45">
                  <c:v>0.16541353383458646</c:v>
                </c:pt>
                <c:pt idx="46">
                  <c:v>0.18295739348370926</c:v>
                </c:pt>
                <c:pt idx="47">
                  <c:v>0.18796992481203006</c:v>
                </c:pt>
                <c:pt idx="48">
                  <c:v>0.20551378446115287</c:v>
                </c:pt>
                <c:pt idx="49">
                  <c:v>0.22055137844611528</c:v>
                </c:pt>
                <c:pt idx="50">
                  <c:v>0.24060150375939848</c:v>
                </c:pt>
                <c:pt idx="51">
                  <c:v>0.27318295739348369</c:v>
                </c:pt>
                <c:pt idx="52">
                  <c:v>0.3007518796992481</c:v>
                </c:pt>
                <c:pt idx="53">
                  <c:v>0.31328320802005011</c:v>
                </c:pt>
                <c:pt idx="54">
                  <c:v>0.33333333333333331</c:v>
                </c:pt>
                <c:pt idx="55">
                  <c:v>0.38596491228070173</c:v>
                </c:pt>
                <c:pt idx="56">
                  <c:v>0.42355889724310775</c:v>
                </c:pt>
                <c:pt idx="57">
                  <c:v>0.45363408521303256</c:v>
                </c:pt>
                <c:pt idx="58">
                  <c:v>0.48370927318295737</c:v>
                </c:pt>
                <c:pt idx="59">
                  <c:v>0.52631578947368418</c:v>
                </c:pt>
                <c:pt idx="60">
                  <c:v>0.56140350877192979</c:v>
                </c:pt>
                <c:pt idx="61">
                  <c:v>0.57894736842105265</c:v>
                </c:pt>
                <c:pt idx="62">
                  <c:v>0.60902255639097747</c:v>
                </c:pt>
                <c:pt idx="63">
                  <c:v>0.63408521303258147</c:v>
                </c:pt>
                <c:pt idx="64">
                  <c:v>0.67669172932330823</c:v>
                </c:pt>
                <c:pt idx="65">
                  <c:v>0.73182957393483705</c:v>
                </c:pt>
                <c:pt idx="66">
                  <c:v>0.77192982456140347</c:v>
                </c:pt>
                <c:pt idx="67">
                  <c:v>0.81203007518796988</c:v>
                </c:pt>
                <c:pt idx="68">
                  <c:v>0.8671679197994987</c:v>
                </c:pt>
                <c:pt idx="69">
                  <c:v>0.89223057644110271</c:v>
                </c:pt>
                <c:pt idx="70">
                  <c:v>0.90476190476190477</c:v>
                </c:pt>
                <c:pt idx="71">
                  <c:v>0.91979949874686717</c:v>
                </c:pt>
                <c:pt idx="72">
                  <c:v>0.93984962406015038</c:v>
                </c:pt>
                <c:pt idx="73">
                  <c:v>0.95238095238095233</c:v>
                </c:pt>
                <c:pt idx="74">
                  <c:v>0.95739348370927313</c:v>
                </c:pt>
                <c:pt idx="75">
                  <c:v>0.96741854636591473</c:v>
                </c:pt>
                <c:pt idx="76">
                  <c:v>0.97243107769423553</c:v>
                </c:pt>
                <c:pt idx="77">
                  <c:v>0.97243107769423553</c:v>
                </c:pt>
                <c:pt idx="78">
                  <c:v>0.97243107769423553</c:v>
                </c:pt>
                <c:pt idx="79">
                  <c:v>0.97744360902255634</c:v>
                </c:pt>
                <c:pt idx="80">
                  <c:v>0.97744360902255634</c:v>
                </c:pt>
                <c:pt idx="81">
                  <c:v>0.97744360902255634</c:v>
                </c:pt>
                <c:pt idx="82">
                  <c:v>0.98245614035087714</c:v>
                </c:pt>
                <c:pt idx="83">
                  <c:v>0.98746867167919794</c:v>
                </c:pt>
                <c:pt idx="84">
                  <c:v>0.98746867167919794</c:v>
                </c:pt>
                <c:pt idx="85">
                  <c:v>0.98746867167919794</c:v>
                </c:pt>
                <c:pt idx="86">
                  <c:v>0.98746867167919794</c:v>
                </c:pt>
                <c:pt idx="87">
                  <c:v>0.98746867167919794</c:v>
                </c:pt>
                <c:pt idx="88">
                  <c:v>0.99248120300751874</c:v>
                </c:pt>
                <c:pt idx="89">
                  <c:v>0.99248120300751874</c:v>
                </c:pt>
                <c:pt idx="90">
                  <c:v>0.99248120300751874</c:v>
                </c:pt>
                <c:pt idx="91">
                  <c:v>0.99248120300751874</c:v>
                </c:pt>
                <c:pt idx="92">
                  <c:v>0.99248120300751874</c:v>
                </c:pt>
                <c:pt idx="93">
                  <c:v>0.99248120300751874</c:v>
                </c:pt>
                <c:pt idx="94">
                  <c:v>0.99248120300751874</c:v>
                </c:pt>
                <c:pt idx="95">
                  <c:v>0.99248120300751874</c:v>
                </c:pt>
                <c:pt idx="96">
                  <c:v>0.99248120300751874</c:v>
                </c:pt>
                <c:pt idx="97">
                  <c:v>0.9949874686716792</c:v>
                </c:pt>
                <c:pt idx="98">
                  <c:v>0.9949874686716792</c:v>
                </c:pt>
                <c:pt idx="99">
                  <c:v>0.9949874686716792</c:v>
                </c:pt>
                <c:pt idx="100">
                  <c:v>0.9949874686716792</c:v>
                </c:pt>
                <c:pt idx="101">
                  <c:v>0.9949874686716792</c:v>
                </c:pt>
                <c:pt idx="102">
                  <c:v>0.9949874686716792</c:v>
                </c:pt>
                <c:pt idx="103">
                  <c:v>0.9949874686716792</c:v>
                </c:pt>
                <c:pt idx="104">
                  <c:v>0.9949874686716792</c:v>
                </c:pt>
                <c:pt idx="105">
                  <c:v>0.9949874686716792</c:v>
                </c:pt>
                <c:pt idx="106">
                  <c:v>0.9949874686716792</c:v>
                </c:pt>
                <c:pt idx="107">
                  <c:v>0.9949874686716792</c:v>
                </c:pt>
                <c:pt idx="108">
                  <c:v>0.9949874686716792</c:v>
                </c:pt>
                <c:pt idx="109">
                  <c:v>0.9949874686716792</c:v>
                </c:pt>
                <c:pt idx="110">
                  <c:v>0.9949874686716792</c:v>
                </c:pt>
                <c:pt idx="111">
                  <c:v>0.9949874686716792</c:v>
                </c:pt>
                <c:pt idx="112">
                  <c:v>0.9949874686716792</c:v>
                </c:pt>
                <c:pt idx="113">
                  <c:v>0.9949874686716792</c:v>
                </c:pt>
                <c:pt idx="114">
                  <c:v>0.9949874686716792</c:v>
                </c:pt>
                <c:pt idx="115">
                  <c:v>0.9949874686716792</c:v>
                </c:pt>
                <c:pt idx="116">
                  <c:v>0.9949874686716792</c:v>
                </c:pt>
                <c:pt idx="117">
                  <c:v>0.9949874686716792</c:v>
                </c:pt>
                <c:pt idx="118">
                  <c:v>0.9949874686716792</c:v>
                </c:pt>
                <c:pt idx="119">
                  <c:v>0.9949874686716792</c:v>
                </c:pt>
                <c:pt idx="120">
                  <c:v>0.9949874686716792</c:v>
                </c:pt>
                <c:pt idx="121">
                  <c:v>0.9949874686716792</c:v>
                </c:pt>
                <c:pt idx="122">
                  <c:v>0.9949874686716792</c:v>
                </c:pt>
                <c:pt idx="123">
                  <c:v>0.9949874686716792</c:v>
                </c:pt>
                <c:pt idx="124">
                  <c:v>0.9949874686716792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v>real3</c:v>
          </c:tx>
          <c:spPr>
            <a:ln w="12700"/>
          </c:spPr>
          <c:xVal>
            <c:numRef>
              <c:f>return!$AK$22:$AK$420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return!$AM$22:$AM$420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2.5062656641604009E-3</c:v>
                </c:pt>
                <c:pt idx="19">
                  <c:v>2.5062656641604009E-3</c:v>
                </c:pt>
                <c:pt idx="20">
                  <c:v>5.0125313283208017E-3</c:v>
                </c:pt>
                <c:pt idx="21">
                  <c:v>5.0125313283208017E-3</c:v>
                </c:pt>
                <c:pt idx="22">
                  <c:v>5.0125313283208017E-3</c:v>
                </c:pt>
                <c:pt idx="23">
                  <c:v>1.0025062656641603E-2</c:v>
                </c:pt>
                <c:pt idx="24">
                  <c:v>1.0025062656641603E-2</c:v>
                </c:pt>
                <c:pt idx="25">
                  <c:v>1.0025062656641603E-2</c:v>
                </c:pt>
                <c:pt idx="26">
                  <c:v>1.2531328320802004E-2</c:v>
                </c:pt>
                <c:pt idx="27">
                  <c:v>1.5037593984962405E-2</c:v>
                </c:pt>
                <c:pt idx="28">
                  <c:v>1.5037593984962405E-2</c:v>
                </c:pt>
                <c:pt idx="29">
                  <c:v>1.7543859649122806E-2</c:v>
                </c:pt>
                <c:pt idx="30">
                  <c:v>1.7543859649122806E-2</c:v>
                </c:pt>
                <c:pt idx="31">
                  <c:v>2.5062656641604009E-2</c:v>
                </c:pt>
                <c:pt idx="32">
                  <c:v>3.2581453634085211E-2</c:v>
                </c:pt>
                <c:pt idx="33">
                  <c:v>3.7593984962406013E-2</c:v>
                </c:pt>
                <c:pt idx="34">
                  <c:v>4.2606516290726815E-2</c:v>
                </c:pt>
                <c:pt idx="35">
                  <c:v>5.2631578947368418E-2</c:v>
                </c:pt>
                <c:pt idx="36">
                  <c:v>5.764411027568922E-2</c:v>
                </c:pt>
                <c:pt idx="37">
                  <c:v>6.7669172932330823E-2</c:v>
                </c:pt>
                <c:pt idx="38">
                  <c:v>7.7694235588972427E-2</c:v>
                </c:pt>
                <c:pt idx="39">
                  <c:v>9.5238095238095233E-2</c:v>
                </c:pt>
                <c:pt idx="40">
                  <c:v>0.10526315789473684</c:v>
                </c:pt>
                <c:pt idx="41">
                  <c:v>0.10776942355889724</c:v>
                </c:pt>
                <c:pt idx="42">
                  <c:v>0.11528822055137844</c:v>
                </c:pt>
                <c:pt idx="43">
                  <c:v>0.13283208020050125</c:v>
                </c:pt>
                <c:pt idx="44">
                  <c:v>0.14786967418546365</c:v>
                </c:pt>
                <c:pt idx="45">
                  <c:v>0.16791979949874686</c:v>
                </c:pt>
                <c:pt idx="46">
                  <c:v>0.18796992481203006</c:v>
                </c:pt>
                <c:pt idx="47">
                  <c:v>0.19799498746867167</c:v>
                </c:pt>
                <c:pt idx="48">
                  <c:v>0.22055137844611528</c:v>
                </c:pt>
                <c:pt idx="49">
                  <c:v>0.23558897243107768</c:v>
                </c:pt>
                <c:pt idx="50">
                  <c:v>0.24310776942355888</c:v>
                </c:pt>
                <c:pt idx="51">
                  <c:v>0.27318295739348369</c:v>
                </c:pt>
                <c:pt idx="52">
                  <c:v>0.3032581453634085</c:v>
                </c:pt>
                <c:pt idx="53">
                  <c:v>0.31578947368421051</c:v>
                </c:pt>
                <c:pt idx="54">
                  <c:v>0.33333333333333331</c:v>
                </c:pt>
                <c:pt idx="55">
                  <c:v>0.36090225563909772</c:v>
                </c:pt>
                <c:pt idx="56">
                  <c:v>0.37343358395989973</c:v>
                </c:pt>
                <c:pt idx="57">
                  <c:v>0.43107769423558895</c:v>
                </c:pt>
                <c:pt idx="58">
                  <c:v>0.47368421052631576</c:v>
                </c:pt>
                <c:pt idx="59">
                  <c:v>0.51378446115288223</c:v>
                </c:pt>
                <c:pt idx="60">
                  <c:v>0.5714285714285714</c:v>
                </c:pt>
                <c:pt idx="61">
                  <c:v>0.58897243107769426</c:v>
                </c:pt>
                <c:pt idx="62">
                  <c:v>0.64411027568922308</c:v>
                </c:pt>
                <c:pt idx="63">
                  <c:v>0.67167919799498743</c:v>
                </c:pt>
                <c:pt idx="64">
                  <c:v>0.68922305764411029</c:v>
                </c:pt>
                <c:pt idx="65">
                  <c:v>0.71177944862155385</c:v>
                </c:pt>
                <c:pt idx="66">
                  <c:v>0.75438596491228072</c:v>
                </c:pt>
                <c:pt idx="67">
                  <c:v>0.78195488721804507</c:v>
                </c:pt>
                <c:pt idx="68">
                  <c:v>0.81203007518796988</c:v>
                </c:pt>
                <c:pt idx="69">
                  <c:v>0.83709273182957389</c:v>
                </c:pt>
                <c:pt idx="70">
                  <c:v>0.8721804511278195</c:v>
                </c:pt>
                <c:pt idx="71">
                  <c:v>0.89223057644110271</c:v>
                </c:pt>
                <c:pt idx="72">
                  <c:v>0.90726817042606511</c:v>
                </c:pt>
                <c:pt idx="73">
                  <c:v>0.91729323308270672</c:v>
                </c:pt>
                <c:pt idx="74">
                  <c:v>0.92230576441102752</c:v>
                </c:pt>
                <c:pt idx="75">
                  <c:v>0.93233082706766912</c:v>
                </c:pt>
                <c:pt idx="76">
                  <c:v>0.93734335839598992</c:v>
                </c:pt>
                <c:pt idx="77">
                  <c:v>0.93984962406015038</c:v>
                </c:pt>
                <c:pt idx="78">
                  <c:v>0.94235588972431072</c:v>
                </c:pt>
                <c:pt idx="79">
                  <c:v>0.95989974937343359</c:v>
                </c:pt>
                <c:pt idx="80">
                  <c:v>0.96992481203007519</c:v>
                </c:pt>
                <c:pt idx="81">
                  <c:v>0.96992481203007519</c:v>
                </c:pt>
                <c:pt idx="82">
                  <c:v>0.96992481203007519</c:v>
                </c:pt>
                <c:pt idx="83">
                  <c:v>0.97493734335839599</c:v>
                </c:pt>
                <c:pt idx="84">
                  <c:v>0.98496240601503759</c:v>
                </c:pt>
                <c:pt idx="85">
                  <c:v>0.98496240601503759</c:v>
                </c:pt>
                <c:pt idx="86">
                  <c:v>0.98496240601503759</c:v>
                </c:pt>
                <c:pt idx="87">
                  <c:v>0.9899749373433584</c:v>
                </c:pt>
                <c:pt idx="88">
                  <c:v>0.9899749373433584</c:v>
                </c:pt>
                <c:pt idx="89">
                  <c:v>0.9949874686716792</c:v>
                </c:pt>
                <c:pt idx="90">
                  <c:v>0.9949874686716792</c:v>
                </c:pt>
                <c:pt idx="91">
                  <c:v>0.9949874686716792</c:v>
                </c:pt>
                <c:pt idx="92">
                  <c:v>0.9949874686716792</c:v>
                </c:pt>
                <c:pt idx="93">
                  <c:v>0.9949874686716792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4"/>
          <c:order val="4"/>
          <c:tx>
            <c:v>real4</c:v>
          </c:tx>
          <c:spPr>
            <a:ln w="12700">
              <a:solidFill>
                <a:schemeClr val="tx2">
                  <a:lumMod val="50000"/>
                </a:schemeClr>
              </a:solidFill>
            </a:ln>
          </c:spPr>
          <c:marker>
            <c:symbol val="star"/>
            <c:size val="4"/>
          </c:marker>
          <c:xVal>
            <c:numRef>
              <c:f>return!$AS$22:$AS$420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return!$AU$22:$AU$420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2.5062656641604009E-3</c:v>
                </c:pt>
                <c:pt idx="16">
                  <c:v>1.0025062656641603E-2</c:v>
                </c:pt>
                <c:pt idx="17">
                  <c:v>1.0025062656641603E-2</c:v>
                </c:pt>
                <c:pt idx="18">
                  <c:v>1.0025062656641603E-2</c:v>
                </c:pt>
                <c:pt idx="19">
                  <c:v>1.0025062656641603E-2</c:v>
                </c:pt>
                <c:pt idx="20">
                  <c:v>1.0025062656641603E-2</c:v>
                </c:pt>
                <c:pt idx="21">
                  <c:v>1.2531328320802004E-2</c:v>
                </c:pt>
                <c:pt idx="22">
                  <c:v>2.0050125313283207E-2</c:v>
                </c:pt>
                <c:pt idx="23">
                  <c:v>2.0050125313283207E-2</c:v>
                </c:pt>
                <c:pt idx="24">
                  <c:v>2.7568922305764409E-2</c:v>
                </c:pt>
                <c:pt idx="25">
                  <c:v>2.7568922305764409E-2</c:v>
                </c:pt>
                <c:pt idx="26">
                  <c:v>2.7568922305764409E-2</c:v>
                </c:pt>
                <c:pt idx="27">
                  <c:v>2.7568922305764409E-2</c:v>
                </c:pt>
                <c:pt idx="28">
                  <c:v>2.7568922305764409E-2</c:v>
                </c:pt>
                <c:pt idx="29">
                  <c:v>2.7568922305764409E-2</c:v>
                </c:pt>
                <c:pt idx="30">
                  <c:v>2.7568922305764409E-2</c:v>
                </c:pt>
                <c:pt idx="31">
                  <c:v>2.7568922305764409E-2</c:v>
                </c:pt>
                <c:pt idx="32">
                  <c:v>3.2581453634085211E-2</c:v>
                </c:pt>
                <c:pt idx="33">
                  <c:v>3.2581453634085211E-2</c:v>
                </c:pt>
                <c:pt idx="34">
                  <c:v>4.0100250626566414E-2</c:v>
                </c:pt>
                <c:pt idx="35">
                  <c:v>4.5112781954887216E-2</c:v>
                </c:pt>
                <c:pt idx="36">
                  <c:v>4.7619047619047616E-2</c:v>
                </c:pt>
                <c:pt idx="37">
                  <c:v>6.0150375939849621E-2</c:v>
                </c:pt>
                <c:pt idx="38">
                  <c:v>7.5187969924812026E-2</c:v>
                </c:pt>
                <c:pt idx="39">
                  <c:v>8.2706766917293228E-2</c:v>
                </c:pt>
                <c:pt idx="40">
                  <c:v>9.5238095238095233E-2</c:v>
                </c:pt>
                <c:pt idx="41">
                  <c:v>9.7744360902255634E-2</c:v>
                </c:pt>
                <c:pt idx="42">
                  <c:v>0.12531328320802004</c:v>
                </c:pt>
                <c:pt idx="43">
                  <c:v>0.13784461152882205</c:v>
                </c:pt>
                <c:pt idx="44">
                  <c:v>0.15538847117794485</c:v>
                </c:pt>
                <c:pt idx="45">
                  <c:v>0.17042606516290726</c:v>
                </c:pt>
                <c:pt idx="46">
                  <c:v>0.19298245614035087</c:v>
                </c:pt>
                <c:pt idx="47">
                  <c:v>0.22055137844611528</c:v>
                </c:pt>
                <c:pt idx="48">
                  <c:v>0.23809523809523808</c:v>
                </c:pt>
                <c:pt idx="49">
                  <c:v>0.25313283208020049</c:v>
                </c:pt>
                <c:pt idx="50">
                  <c:v>0.26817042606516289</c:v>
                </c:pt>
                <c:pt idx="51">
                  <c:v>0.2932330827067669</c:v>
                </c:pt>
                <c:pt idx="52">
                  <c:v>0.31077694235588971</c:v>
                </c:pt>
                <c:pt idx="53">
                  <c:v>0.33333333333333331</c:v>
                </c:pt>
                <c:pt idx="54">
                  <c:v>0.35338345864661652</c:v>
                </c:pt>
                <c:pt idx="55">
                  <c:v>0.37343358395989973</c:v>
                </c:pt>
                <c:pt idx="56">
                  <c:v>0.40601503759398494</c:v>
                </c:pt>
                <c:pt idx="57">
                  <c:v>0.42606516290726815</c:v>
                </c:pt>
                <c:pt idx="58">
                  <c:v>0.44862155388471175</c:v>
                </c:pt>
                <c:pt idx="59">
                  <c:v>0.49373433583959897</c:v>
                </c:pt>
                <c:pt idx="60">
                  <c:v>0.52380952380952384</c:v>
                </c:pt>
                <c:pt idx="61">
                  <c:v>0.5764411027568922</c:v>
                </c:pt>
                <c:pt idx="62">
                  <c:v>0.58897243107769426</c:v>
                </c:pt>
                <c:pt idx="63">
                  <c:v>0.62406015037593987</c:v>
                </c:pt>
                <c:pt idx="64">
                  <c:v>0.64912280701754388</c:v>
                </c:pt>
                <c:pt idx="65">
                  <c:v>0.66666666666666663</c:v>
                </c:pt>
                <c:pt idx="66">
                  <c:v>0.7092731829573935</c:v>
                </c:pt>
                <c:pt idx="67">
                  <c:v>0.75939849624060152</c:v>
                </c:pt>
                <c:pt idx="68">
                  <c:v>0.79197994987468667</c:v>
                </c:pt>
                <c:pt idx="69">
                  <c:v>0.80451127819548873</c:v>
                </c:pt>
                <c:pt idx="70">
                  <c:v>0.84962406015037595</c:v>
                </c:pt>
                <c:pt idx="71">
                  <c:v>0.90225563909774431</c:v>
                </c:pt>
                <c:pt idx="72">
                  <c:v>0.92230576441102752</c:v>
                </c:pt>
                <c:pt idx="73">
                  <c:v>0.94987468671679198</c:v>
                </c:pt>
                <c:pt idx="74">
                  <c:v>0.95739348370927313</c:v>
                </c:pt>
                <c:pt idx="75">
                  <c:v>0.97744360902255634</c:v>
                </c:pt>
                <c:pt idx="76">
                  <c:v>0.98245614035087714</c:v>
                </c:pt>
                <c:pt idx="77">
                  <c:v>0.9949874686716792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ser>
          <c:idx val="5"/>
          <c:order val="5"/>
          <c:tx>
            <c:v>real5</c:v>
          </c:tx>
          <c:spPr>
            <a:ln w="12700"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square"/>
            <c:size val="4"/>
            <c:spPr>
              <a:noFill/>
            </c:spPr>
          </c:marker>
          <c:xVal>
            <c:numRef>
              <c:f>return!$BA$22:$BA$420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return!$BC$22:$BC$420</c:f>
              <c:numCache>
                <c:formatCode>General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5.0125313283208017E-3</c:v>
                </c:pt>
                <c:pt idx="15">
                  <c:v>5.0125313283208017E-3</c:v>
                </c:pt>
                <c:pt idx="16">
                  <c:v>5.0125313283208017E-3</c:v>
                </c:pt>
                <c:pt idx="17">
                  <c:v>5.0125313283208017E-3</c:v>
                </c:pt>
                <c:pt idx="18">
                  <c:v>5.0125313283208017E-3</c:v>
                </c:pt>
                <c:pt idx="19">
                  <c:v>5.0125313283208017E-3</c:v>
                </c:pt>
                <c:pt idx="20">
                  <c:v>1.0025062656641603E-2</c:v>
                </c:pt>
                <c:pt idx="21">
                  <c:v>1.0025062656641603E-2</c:v>
                </c:pt>
                <c:pt idx="22">
                  <c:v>1.0025062656641603E-2</c:v>
                </c:pt>
                <c:pt idx="23">
                  <c:v>1.0025062656641603E-2</c:v>
                </c:pt>
                <c:pt idx="24">
                  <c:v>1.2531328320802004E-2</c:v>
                </c:pt>
                <c:pt idx="25">
                  <c:v>1.7543859649122806E-2</c:v>
                </c:pt>
                <c:pt idx="26">
                  <c:v>1.7543859649122806E-2</c:v>
                </c:pt>
                <c:pt idx="27">
                  <c:v>1.7543859649122806E-2</c:v>
                </c:pt>
                <c:pt idx="28">
                  <c:v>2.7568922305764409E-2</c:v>
                </c:pt>
                <c:pt idx="29">
                  <c:v>2.7568922305764409E-2</c:v>
                </c:pt>
                <c:pt idx="30">
                  <c:v>2.7568922305764409E-2</c:v>
                </c:pt>
                <c:pt idx="31">
                  <c:v>2.7568922305764409E-2</c:v>
                </c:pt>
                <c:pt idx="32">
                  <c:v>3.2581453634085211E-2</c:v>
                </c:pt>
                <c:pt idx="33">
                  <c:v>3.5087719298245612E-2</c:v>
                </c:pt>
                <c:pt idx="34">
                  <c:v>3.7593984962406013E-2</c:v>
                </c:pt>
                <c:pt idx="35">
                  <c:v>4.7619047619047616E-2</c:v>
                </c:pt>
                <c:pt idx="36">
                  <c:v>5.0125313283208017E-2</c:v>
                </c:pt>
                <c:pt idx="37">
                  <c:v>6.7669172932330823E-2</c:v>
                </c:pt>
                <c:pt idx="38">
                  <c:v>8.2706766917293228E-2</c:v>
                </c:pt>
                <c:pt idx="39">
                  <c:v>9.0225563909774431E-2</c:v>
                </c:pt>
                <c:pt idx="40">
                  <c:v>0.11278195488721804</c:v>
                </c:pt>
                <c:pt idx="41">
                  <c:v>0.12280701754385964</c:v>
                </c:pt>
                <c:pt idx="42">
                  <c:v>0.13533834586466165</c:v>
                </c:pt>
                <c:pt idx="43">
                  <c:v>0.15037593984962405</c:v>
                </c:pt>
                <c:pt idx="44">
                  <c:v>0.16541353383458646</c:v>
                </c:pt>
                <c:pt idx="45">
                  <c:v>0.17042606516290726</c:v>
                </c:pt>
                <c:pt idx="46">
                  <c:v>0.18045112781954886</c:v>
                </c:pt>
                <c:pt idx="47">
                  <c:v>0.19548872180451127</c:v>
                </c:pt>
                <c:pt idx="48">
                  <c:v>0.22556390977443608</c:v>
                </c:pt>
                <c:pt idx="49">
                  <c:v>0.23558897243107768</c:v>
                </c:pt>
                <c:pt idx="50">
                  <c:v>0.25814536340852129</c:v>
                </c:pt>
                <c:pt idx="51">
                  <c:v>0.27318295739348369</c:v>
                </c:pt>
                <c:pt idx="52">
                  <c:v>0.31578947368421051</c:v>
                </c:pt>
                <c:pt idx="53">
                  <c:v>0.33082706766917291</c:v>
                </c:pt>
                <c:pt idx="54">
                  <c:v>0.35338345864661652</c:v>
                </c:pt>
                <c:pt idx="55">
                  <c:v>0.38095238095238093</c:v>
                </c:pt>
                <c:pt idx="56">
                  <c:v>0.40852130325814534</c:v>
                </c:pt>
                <c:pt idx="57">
                  <c:v>0.45112781954887216</c:v>
                </c:pt>
                <c:pt idx="58">
                  <c:v>0.48872180451127817</c:v>
                </c:pt>
                <c:pt idx="59">
                  <c:v>0.52130325814536338</c:v>
                </c:pt>
                <c:pt idx="60">
                  <c:v>0.56140350877192979</c:v>
                </c:pt>
                <c:pt idx="61">
                  <c:v>0.57894736842105265</c:v>
                </c:pt>
                <c:pt idx="62">
                  <c:v>0.61152882205513781</c:v>
                </c:pt>
                <c:pt idx="63">
                  <c:v>0.64912280701754388</c:v>
                </c:pt>
                <c:pt idx="64">
                  <c:v>0.68170426065162903</c:v>
                </c:pt>
                <c:pt idx="65">
                  <c:v>0.71679197994987465</c:v>
                </c:pt>
                <c:pt idx="66">
                  <c:v>0.74686716791979946</c:v>
                </c:pt>
                <c:pt idx="67">
                  <c:v>0.78696741854636587</c:v>
                </c:pt>
                <c:pt idx="68">
                  <c:v>0.82205513784461148</c:v>
                </c:pt>
                <c:pt idx="69">
                  <c:v>0.84461152882205515</c:v>
                </c:pt>
                <c:pt idx="70">
                  <c:v>0.8671679197994987</c:v>
                </c:pt>
                <c:pt idx="71">
                  <c:v>0.87969924812030076</c:v>
                </c:pt>
                <c:pt idx="72">
                  <c:v>0.90225563909774431</c:v>
                </c:pt>
                <c:pt idx="73">
                  <c:v>0.90977443609022557</c:v>
                </c:pt>
                <c:pt idx="74">
                  <c:v>0.91979949874686717</c:v>
                </c:pt>
                <c:pt idx="75">
                  <c:v>0.93984962406015038</c:v>
                </c:pt>
                <c:pt idx="76">
                  <c:v>0.93984962406015038</c:v>
                </c:pt>
                <c:pt idx="77">
                  <c:v>0.94987468671679198</c:v>
                </c:pt>
                <c:pt idx="78">
                  <c:v>0.95488721804511278</c:v>
                </c:pt>
                <c:pt idx="79">
                  <c:v>0.95488721804511278</c:v>
                </c:pt>
                <c:pt idx="80">
                  <c:v>0.95989974937343359</c:v>
                </c:pt>
                <c:pt idx="81">
                  <c:v>0.96741854636591473</c:v>
                </c:pt>
                <c:pt idx="82">
                  <c:v>0.97243107769423553</c:v>
                </c:pt>
                <c:pt idx="83">
                  <c:v>0.97243107769423553</c:v>
                </c:pt>
                <c:pt idx="84">
                  <c:v>0.97243107769423553</c:v>
                </c:pt>
                <c:pt idx="85">
                  <c:v>0.97243107769423553</c:v>
                </c:pt>
                <c:pt idx="86">
                  <c:v>0.97243107769423553</c:v>
                </c:pt>
                <c:pt idx="87">
                  <c:v>0.97243107769423553</c:v>
                </c:pt>
                <c:pt idx="88">
                  <c:v>0.97243107769423553</c:v>
                </c:pt>
                <c:pt idx="89">
                  <c:v>0.97243107769423553</c:v>
                </c:pt>
                <c:pt idx="90">
                  <c:v>0.97744360902255634</c:v>
                </c:pt>
                <c:pt idx="91">
                  <c:v>0.97744360902255634</c:v>
                </c:pt>
                <c:pt idx="92">
                  <c:v>0.97744360902255634</c:v>
                </c:pt>
                <c:pt idx="93">
                  <c:v>0.97744360902255634</c:v>
                </c:pt>
                <c:pt idx="94">
                  <c:v>0.97994987468671679</c:v>
                </c:pt>
                <c:pt idx="95">
                  <c:v>0.97994987468671679</c:v>
                </c:pt>
                <c:pt idx="96">
                  <c:v>0.97994987468671679</c:v>
                </c:pt>
                <c:pt idx="97">
                  <c:v>0.98496240601503759</c:v>
                </c:pt>
                <c:pt idx="98">
                  <c:v>0.98496240601503759</c:v>
                </c:pt>
                <c:pt idx="99">
                  <c:v>0.98496240601503759</c:v>
                </c:pt>
                <c:pt idx="100">
                  <c:v>0.98496240601503759</c:v>
                </c:pt>
                <c:pt idx="101">
                  <c:v>0.98496240601503759</c:v>
                </c:pt>
                <c:pt idx="102">
                  <c:v>0.98496240601503759</c:v>
                </c:pt>
                <c:pt idx="103">
                  <c:v>0.98496240601503759</c:v>
                </c:pt>
                <c:pt idx="104">
                  <c:v>0.98496240601503759</c:v>
                </c:pt>
                <c:pt idx="105">
                  <c:v>0.9899749373433584</c:v>
                </c:pt>
                <c:pt idx="106">
                  <c:v>0.9899749373433584</c:v>
                </c:pt>
                <c:pt idx="107">
                  <c:v>0.9899749373433584</c:v>
                </c:pt>
                <c:pt idx="108">
                  <c:v>0.9899749373433584</c:v>
                </c:pt>
                <c:pt idx="109">
                  <c:v>0.9899749373433584</c:v>
                </c:pt>
                <c:pt idx="110">
                  <c:v>0.9899749373433584</c:v>
                </c:pt>
                <c:pt idx="111">
                  <c:v>0.9899749373433584</c:v>
                </c:pt>
                <c:pt idx="112">
                  <c:v>0.9949874686716792</c:v>
                </c:pt>
                <c:pt idx="113">
                  <c:v>0.9949874686716792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52992"/>
        <c:axId val="124497920"/>
      </c:scatterChart>
      <c:valAx>
        <c:axId val="124052992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  <a:r>
                  <a:rPr lang="en-US" baseline="0"/>
                  <a:t> (mm)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497920"/>
        <c:crossesAt val="-12"/>
        <c:crossBetween val="midCat"/>
        <c:majorUnit val="2"/>
      </c:valAx>
      <c:valAx>
        <c:axId val="124497920"/>
        <c:scaling>
          <c:orientation val="minMax"/>
          <c:max val="1.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Pr(A)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052992"/>
        <c:crossesAt val="-12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2429885903327853"/>
          <c:y val="0.15200454175203046"/>
          <c:w val="0.11196039417228536"/>
          <c:h val="0.270382840146353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55796150481201"/>
          <c:y val="5.1400554097404495E-2"/>
          <c:w val="0.75833770778652598"/>
          <c:h val="0.70005358705161858"/>
        </c:manualLayout>
      </c:layout>
      <c:scatterChart>
        <c:scatterStyle val="lineMarker"/>
        <c:varyColors val="0"/>
        <c:ser>
          <c:idx val="2"/>
          <c:order val="0"/>
          <c:tx>
            <c:v>SIMULATED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return!$U$22:$U$420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return!$X$22:$X$420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3.4176349965823548E-2</c:v>
                </c:pt>
                <c:pt idx="18">
                  <c:v>2.2784233310549126E-2</c:v>
                </c:pt>
                <c:pt idx="19">
                  <c:v>0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0</c:v>
                </c:pt>
                <c:pt idx="27">
                  <c:v>2.2784233310549126E-2</c:v>
                </c:pt>
                <c:pt idx="28">
                  <c:v>2.2784233310549126E-2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4.5568466621098251E-2</c:v>
                </c:pt>
                <c:pt idx="33">
                  <c:v>0</c:v>
                </c:pt>
                <c:pt idx="34">
                  <c:v>1.1392116655274563E-2</c:v>
                </c:pt>
                <c:pt idx="35">
                  <c:v>1.1392116655274563E-2</c:v>
                </c:pt>
                <c:pt idx="36">
                  <c:v>3.4176349965823617E-2</c:v>
                </c:pt>
                <c:pt idx="37">
                  <c:v>3.4176349965823617E-2</c:v>
                </c:pt>
                <c:pt idx="38">
                  <c:v>3.4176349965823617E-2</c:v>
                </c:pt>
                <c:pt idx="39">
                  <c:v>0</c:v>
                </c:pt>
                <c:pt idx="40">
                  <c:v>1.1392116655274538E-2</c:v>
                </c:pt>
                <c:pt idx="41">
                  <c:v>2.2784233310549077E-2</c:v>
                </c:pt>
                <c:pt idx="42">
                  <c:v>3.4176349965823617E-2</c:v>
                </c:pt>
                <c:pt idx="43">
                  <c:v>4.5568466621098154E-2</c:v>
                </c:pt>
                <c:pt idx="44">
                  <c:v>1.1392116655274538E-2</c:v>
                </c:pt>
                <c:pt idx="45">
                  <c:v>5.6960583276372753E-2</c:v>
                </c:pt>
                <c:pt idx="46">
                  <c:v>5.6960583276372753E-2</c:v>
                </c:pt>
                <c:pt idx="47">
                  <c:v>7.9744816586921854E-2</c:v>
                </c:pt>
                <c:pt idx="48">
                  <c:v>0.11392116655274551</c:v>
                </c:pt>
                <c:pt idx="49">
                  <c:v>5.6960583276372753E-2</c:v>
                </c:pt>
                <c:pt idx="50">
                  <c:v>0.14809751651856917</c:v>
                </c:pt>
                <c:pt idx="51">
                  <c:v>0.18227386648439281</c:v>
                </c:pt>
                <c:pt idx="52">
                  <c:v>0.12531328320802007</c:v>
                </c:pt>
                <c:pt idx="53">
                  <c:v>0.20505809979494188</c:v>
                </c:pt>
                <c:pt idx="54">
                  <c:v>0.15948963317384368</c:v>
                </c:pt>
                <c:pt idx="55">
                  <c:v>0.19366598313966732</c:v>
                </c:pt>
                <c:pt idx="56">
                  <c:v>0.13670539986329461</c:v>
                </c:pt>
                <c:pt idx="57">
                  <c:v>0.21645021645021648</c:v>
                </c:pt>
                <c:pt idx="58">
                  <c:v>0.18227386648439306</c:v>
                </c:pt>
                <c:pt idx="59">
                  <c:v>0.28480291638186339</c:v>
                </c:pt>
                <c:pt idx="60">
                  <c:v>0.19366598313966762</c:v>
                </c:pt>
                <c:pt idx="61">
                  <c:v>0.170881749829118</c:v>
                </c:pt>
                <c:pt idx="62">
                  <c:v>0.30758714969241313</c:v>
                </c:pt>
                <c:pt idx="63">
                  <c:v>0.29619503303713834</c:v>
                </c:pt>
                <c:pt idx="64">
                  <c:v>0.27341079972658894</c:v>
                </c:pt>
                <c:pt idx="65">
                  <c:v>0.14809751651856876</c:v>
                </c:pt>
                <c:pt idx="66">
                  <c:v>0.12531328320802018</c:v>
                </c:pt>
                <c:pt idx="67">
                  <c:v>3.4176349965823367E-2</c:v>
                </c:pt>
                <c:pt idx="68">
                  <c:v>0.13670539986329447</c:v>
                </c:pt>
                <c:pt idx="69">
                  <c:v>4.5568466621098154E-2</c:v>
                </c:pt>
                <c:pt idx="70">
                  <c:v>2.2784233310549077E-2</c:v>
                </c:pt>
                <c:pt idx="71">
                  <c:v>3.4176349965823867E-2</c:v>
                </c:pt>
                <c:pt idx="72">
                  <c:v>6.8352699931647234E-2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4.5568466621098251E-2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0"/>
          <c:order val="1"/>
          <c:tx>
            <c:v>REAL1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return!$N$22:$N$420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return!$Q$22:$Q$420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1.1392116655274516E-2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0</c:v>
                </c:pt>
                <c:pt idx="20">
                  <c:v>3.4176349965823687E-2</c:v>
                </c:pt>
                <c:pt idx="21">
                  <c:v>0</c:v>
                </c:pt>
                <c:pt idx="22">
                  <c:v>1.1392116655274563E-2</c:v>
                </c:pt>
                <c:pt idx="23">
                  <c:v>2.2784233310549126E-2</c:v>
                </c:pt>
                <c:pt idx="24">
                  <c:v>1.1392116655274563E-2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2.2784233310549126E-2</c:v>
                </c:pt>
                <c:pt idx="28">
                  <c:v>0</c:v>
                </c:pt>
                <c:pt idx="29">
                  <c:v>2.2784233310549126E-2</c:v>
                </c:pt>
                <c:pt idx="30">
                  <c:v>2.2784233310549126E-2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2.2784233310549126E-2</c:v>
                </c:pt>
                <c:pt idx="34">
                  <c:v>3.4176349965823687E-2</c:v>
                </c:pt>
                <c:pt idx="35">
                  <c:v>2.2784233310549126E-2</c:v>
                </c:pt>
                <c:pt idx="36">
                  <c:v>3.4176349965823617E-2</c:v>
                </c:pt>
                <c:pt idx="37">
                  <c:v>1.1392116655274538E-2</c:v>
                </c:pt>
                <c:pt idx="38">
                  <c:v>4.5568466621098154E-2</c:v>
                </c:pt>
                <c:pt idx="39">
                  <c:v>4.5568466621098154E-2</c:v>
                </c:pt>
                <c:pt idx="40">
                  <c:v>4.5568466621098154E-2</c:v>
                </c:pt>
                <c:pt idx="41">
                  <c:v>4.5568466621098154E-2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4.5568466621098154E-2</c:v>
                </c:pt>
                <c:pt idx="45">
                  <c:v>3.4176349965823652E-2</c:v>
                </c:pt>
                <c:pt idx="46">
                  <c:v>5.6960583276372753E-2</c:v>
                </c:pt>
                <c:pt idx="47">
                  <c:v>4.5568466621098203E-2</c:v>
                </c:pt>
                <c:pt idx="48">
                  <c:v>4.5568466621098203E-2</c:v>
                </c:pt>
                <c:pt idx="49">
                  <c:v>7.9744816586921854E-2</c:v>
                </c:pt>
                <c:pt idx="50">
                  <c:v>0.14809751651856917</c:v>
                </c:pt>
                <c:pt idx="51">
                  <c:v>9.1136933242196405E-2</c:v>
                </c:pt>
                <c:pt idx="52">
                  <c:v>7.9744816586921854E-2</c:v>
                </c:pt>
                <c:pt idx="53">
                  <c:v>4.5568466621098196E-2</c:v>
                </c:pt>
                <c:pt idx="54">
                  <c:v>0.12531328320802004</c:v>
                </c:pt>
                <c:pt idx="55">
                  <c:v>0.22784233310549096</c:v>
                </c:pt>
                <c:pt idx="56">
                  <c:v>0.17088174982911827</c:v>
                </c:pt>
                <c:pt idx="57">
                  <c:v>0.18227386648439281</c:v>
                </c:pt>
                <c:pt idx="58">
                  <c:v>0.15948963317384371</c:v>
                </c:pt>
                <c:pt idx="59">
                  <c:v>0.31897926634768753</c:v>
                </c:pt>
                <c:pt idx="60">
                  <c:v>0.2848029163818635</c:v>
                </c:pt>
                <c:pt idx="61">
                  <c:v>5.6960583276373003E-2</c:v>
                </c:pt>
                <c:pt idx="62">
                  <c:v>0.13670539986329461</c:v>
                </c:pt>
                <c:pt idx="63">
                  <c:v>0.20505809979494191</c:v>
                </c:pt>
                <c:pt idx="64">
                  <c:v>0.1936659831396669</c:v>
                </c:pt>
                <c:pt idx="65">
                  <c:v>0.14809751651856926</c:v>
                </c:pt>
                <c:pt idx="66">
                  <c:v>0.17088174982911783</c:v>
                </c:pt>
                <c:pt idx="67">
                  <c:v>0.3075871496924128</c:v>
                </c:pt>
                <c:pt idx="68">
                  <c:v>0.12531328320801968</c:v>
                </c:pt>
                <c:pt idx="69">
                  <c:v>0.1139211665527454</c:v>
                </c:pt>
                <c:pt idx="70">
                  <c:v>3.4176349965823867E-2</c:v>
                </c:pt>
                <c:pt idx="71">
                  <c:v>9.1136933242196308E-2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2.2784233310549126E-2</c:v>
                </c:pt>
                <c:pt idx="75">
                  <c:v>2.2784233310549126E-2</c:v>
                </c:pt>
                <c:pt idx="76">
                  <c:v>2.2784233310549126E-2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2.2784233310549032E-2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v>REAL2</c:v>
          </c:tx>
          <c:spPr>
            <a:ln w="158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return!$AC$22:$AC$420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return!$AF$22:$AF$420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1.1392116655274563E-2</c:v>
                </c:pt>
                <c:pt idx="20">
                  <c:v>0</c:v>
                </c:pt>
                <c:pt idx="21">
                  <c:v>1.1392116655274563E-2</c:v>
                </c:pt>
                <c:pt idx="22">
                  <c:v>3.4176349965823687E-2</c:v>
                </c:pt>
                <c:pt idx="23">
                  <c:v>2.2784233310549126E-2</c:v>
                </c:pt>
                <c:pt idx="24">
                  <c:v>2.2784233310549126E-2</c:v>
                </c:pt>
                <c:pt idx="25">
                  <c:v>3.4176349965823687E-2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1.1392116655274563E-2</c:v>
                </c:pt>
                <c:pt idx="32">
                  <c:v>1.1392116655274563E-2</c:v>
                </c:pt>
                <c:pt idx="33">
                  <c:v>2.2784233310549126E-2</c:v>
                </c:pt>
                <c:pt idx="34">
                  <c:v>4.5568466621098251E-2</c:v>
                </c:pt>
                <c:pt idx="35">
                  <c:v>6.8352699931647373E-2</c:v>
                </c:pt>
                <c:pt idx="36">
                  <c:v>1.1392116655274538E-2</c:v>
                </c:pt>
                <c:pt idx="37">
                  <c:v>5.6960583276372698E-2</c:v>
                </c:pt>
                <c:pt idx="38">
                  <c:v>0</c:v>
                </c:pt>
                <c:pt idx="39">
                  <c:v>4.5568466621098154E-2</c:v>
                </c:pt>
                <c:pt idx="40">
                  <c:v>7.9744816586921771E-2</c:v>
                </c:pt>
                <c:pt idx="41">
                  <c:v>3.4176349965823617E-2</c:v>
                </c:pt>
                <c:pt idx="42">
                  <c:v>7.9744816586921771E-2</c:v>
                </c:pt>
                <c:pt idx="43">
                  <c:v>6.8352699931647234E-2</c:v>
                </c:pt>
                <c:pt idx="44">
                  <c:v>7.9744816586921771E-2</c:v>
                </c:pt>
                <c:pt idx="45">
                  <c:v>7.9744816586921854E-2</c:v>
                </c:pt>
                <c:pt idx="46">
                  <c:v>2.2784233310549101E-2</c:v>
                </c:pt>
                <c:pt idx="47">
                  <c:v>7.9744816586921854E-2</c:v>
                </c:pt>
                <c:pt idx="48">
                  <c:v>6.8352699931647304E-2</c:v>
                </c:pt>
                <c:pt idx="49">
                  <c:v>9.1136933242196405E-2</c:v>
                </c:pt>
                <c:pt idx="50">
                  <c:v>0.14809751651856917</c:v>
                </c:pt>
                <c:pt idx="51">
                  <c:v>0.12531328320802007</c:v>
                </c:pt>
                <c:pt idx="52">
                  <c:v>5.6960583276372753E-2</c:v>
                </c:pt>
                <c:pt idx="53">
                  <c:v>9.1136933242196391E-2</c:v>
                </c:pt>
                <c:pt idx="54">
                  <c:v>0.23923444976076555</c:v>
                </c:pt>
                <c:pt idx="55">
                  <c:v>0.17088174982911822</c:v>
                </c:pt>
                <c:pt idx="56">
                  <c:v>0.13670539986329461</c:v>
                </c:pt>
                <c:pt idx="57">
                  <c:v>0.13670539986329461</c:v>
                </c:pt>
                <c:pt idx="58">
                  <c:v>0.19366598313966737</c:v>
                </c:pt>
                <c:pt idx="59">
                  <c:v>0.15948963317384363</c:v>
                </c:pt>
                <c:pt idx="60">
                  <c:v>7.9744816586922104E-2</c:v>
                </c:pt>
                <c:pt idx="61">
                  <c:v>0.13670539986329461</c:v>
                </c:pt>
                <c:pt idx="62">
                  <c:v>0.11392116655274551</c:v>
                </c:pt>
                <c:pt idx="63">
                  <c:v>0.1936659831396671</c:v>
                </c:pt>
                <c:pt idx="64">
                  <c:v>0.25062656641603986</c:v>
                </c:pt>
                <c:pt idx="65">
                  <c:v>0.18227386648439262</c:v>
                </c:pt>
                <c:pt idx="66">
                  <c:v>0.18227386648439262</c:v>
                </c:pt>
                <c:pt idx="67">
                  <c:v>0.25062656641603986</c:v>
                </c:pt>
                <c:pt idx="68">
                  <c:v>0.1139211665527454</c:v>
                </c:pt>
                <c:pt idx="69">
                  <c:v>5.6960583276372947E-2</c:v>
                </c:pt>
                <c:pt idx="70">
                  <c:v>6.8352699931647234E-2</c:v>
                </c:pt>
                <c:pt idx="71">
                  <c:v>9.1136933242196308E-2</c:v>
                </c:pt>
                <c:pt idx="72">
                  <c:v>5.6960583276372441E-2</c:v>
                </c:pt>
                <c:pt idx="73">
                  <c:v>2.2784233310549126E-2</c:v>
                </c:pt>
                <c:pt idx="74">
                  <c:v>4.5568466621098251E-2</c:v>
                </c:pt>
                <c:pt idx="75">
                  <c:v>2.2784233310549126E-2</c:v>
                </c:pt>
                <c:pt idx="76">
                  <c:v>0</c:v>
                </c:pt>
                <c:pt idx="77">
                  <c:v>0</c:v>
                </c:pt>
                <c:pt idx="78">
                  <c:v>2.2784233310549126E-2</c:v>
                </c:pt>
                <c:pt idx="79">
                  <c:v>0</c:v>
                </c:pt>
                <c:pt idx="80">
                  <c:v>0</c:v>
                </c:pt>
                <c:pt idx="81">
                  <c:v>2.2784233310549126E-2</c:v>
                </c:pt>
                <c:pt idx="82">
                  <c:v>2.2784233310549126E-2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2.2784233310549126E-2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1.1392116655274769E-2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2.2784233310549032E-2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REAL3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return!$AK$22:$AK$420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return!$AN$22:$AN$420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1.1392116655274516E-2</c:v>
                </c:pt>
                <c:pt idx="18">
                  <c:v>0</c:v>
                </c:pt>
                <c:pt idx="19">
                  <c:v>1.1392116655274563E-2</c:v>
                </c:pt>
                <c:pt idx="20">
                  <c:v>0</c:v>
                </c:pt>
                <c:pt idx="21">
                  <c:v>0</c:v>
                </c:pt>
                <c:pt idx="22">
                  <c:v>2.2784233310549126E-2</c:v>
                </c:pt>
                <c:pt idx="23">
                  <c:v>0</c:v>
                </c:pt>
                <c:pt idx="24">
                  <c:v>0</c:v>
                </c:pt>
                <c:pt idx="25">
                  <c:v>1.1392116655274563E-2</c:v>
                </c:pt>
                <c:pt idx="26">
                  <c:v>1.1392116655274563E-2</c:v>
                </c:pt>
                <c:pt idx="27">
                  <c:v>0</c:v>
                </c:pt>
                <c:pt idx="28">
                  <c:v>1.1392116655274563E-2</c:v>
                </c:pt>
                <c:pt idx="29">
                  <c:v>0</c:v>
                </c:pt>
                <c:pt idx="30">
                  <c:v>3.4176349965823687E-2</c:v>
                </c:pt>
                <c:pt idx="31">
                  <c:v>3.4176349965823687E-2</c:v>
                </c:pt>
                <c:pt idx="32">
                  <c:v>2.2784233310549126E-2</c:v>
                </c:pt>
                <c:pt idx="33">
                  <c:v>2.2784233310549126E-2</c:v>
                </c:pt>
                <c:pt idx="34">
                  <c:v>4.5568466621098251E-2</c:v>
                </c:pt>
                <c:pt idx="35">
                  <c:v>2.2784233310549126E-2</c:v>
                </c:pt>
                <c:pt idx="36">
                  <c:v>4.5568466621098154E-2</c:v>
                </c:pt>
                <c:pt idx="37">
                  <c:v>4.5568466621098154E-2</c:v>
                </c:pt>
                <c:pt idx="38">
                  <c:v>7.9744816586921771E-2</c:v>
                </c:pt>
                <c:pt idx="39">
                  <c:v>4.5568466621098154E-2</c:v>
                </c:pt>
                <c:pt idx="40">
                  <c:v>1.1392116655274538E-2</c:v>
                </c:pt>
                <c:pt idx="41">
                  <c:v>3.4176349965823617E-2</c:v>
                </c:pt>
                <c:pt idx="42">
                  <c:v>7.9744816586921771E-2</c:v>
                </c:pt>
                <c:pt idx="43">
                  <c:v>6.8352699931647234E-2</c:v>
                </c:pt>
                <c:pt idx="44">
                  <c:v>9.1136933242196308E-2</c:v>
                </c:pt>
                <c:pt idx="45">
                  <c:v>9.1136933242196405E-2</c:v>
                </c:pt>
                <c:pt idx="46">
                  <c:v>4.5568466621098203E-2</c:v>
                </c:pt>
                <c:pt idx="47">
                  <c:v>0.10252904989747096</c:v>
                </c:pt>
                <c:pt idx="48">
                  <c:v>6.8352699931647304E-2</c:v>
                </c:pt>
                <c:pt idx="49">
                  <c:v>3.4176349965823652E-2</c:v>
                </c:pt>
                <c:pt idx="50">
                  <c:v>0.13670539986329461</c:v>
                </c:pt>
                <c:pt idx="51">
                  <c:v>0.13670539986329461</c:v>
                </c:pt>
                <c:pt idx="52">
                  <c:v>5.6960583276372753E-2</c:v>
                </c:pt>
                <c:pt idx="53">
                  <c:v>7.9744816586921841E-2</c:v>
                </c:pt>
                <c:pt idx="54">
                  <c:v>0.12531328320802004</c:v>
                </c:pt>
                <c:pt idx="55">
                  <c:v>5.6960583276372739E-2</c:v>
                </c:pt>
                <c:pt idx="56">
                  <c:v>0.26201868307131465</c:v>
                </c:pt>
                <c:pt idx="57">
                  <c:v>0.19366598313966737</c:v>
                </c:pt>
                <c:pt idx="58">
                  <c:v>0.18227386648439306</c:v>
                </c:pt>
                <c:pt idx="59">
                  <c:v>0.26201868307131426</c:v>
                </c:pt>
                <c:pt idx="60">
                  <c:v>7.9744816586922104E-2</c:v>
                </c:pt>
                <c:pt idx="61">
                  <c:v>0.25062656641604014</c:v>
                </c:pt>
                <c:pt idx="62">
                  <c:v>0.12531328320801979</c:v>
                </c:pt>
                <c:pt idx="63">
                  <c:v>7.9744816586922104E-2</c:v>
                </c:pt>
                <c:pt idx="64">
                  <c:v>0.10252904989747059</c:v>
                </c:pt>
                <c:pt idx="65">
                  <c:v>0.19366598313966743</c:v>
                </c:pt>
                <c:pt idx="66">
                  <c:v>0.12531328320801968</c:v>
                </c:pt>
                <c:pt idx="67">
                  <c:v>0.13670539986329447</c:v>
                </c:pt>
                <c:pt idx="68">
                  <c:v>0.1139211665527454</c:v>
                </c:pt>
                <c:pt idx="69">
                  <c:v>0.15948963317384354</c:v>
                </c:pt>
                <c:pt idx="70">
                  <c:v>9.1136933242196308E-2</c:v>
                </c:pt>
                <c:pt idx="71">
                  <c:v>6.8352699931647234E-2</c:v>
                </c:pt>
                <c:pt idx="72">
                  <c:v>4.5568466621098154E-2</c:v>
                </c:pt>
                <c:pt idx="73">
                  <c:v>2.2784233310549126E-2</c:v>
                </c:pt>
                <c:pt idx="74">
                  <c:v>4.5568466621098251E-2</c:v>
                </c:pt>
                <c:pt idx="75">
                  <c:v>2.2784233310549126E-2</c:v>
                </c:pt>
                <c:pt idx="76">
                  <c:v>1.1392116655274814E-2</c:v>
                </c:pt>
                <c:pt idx="77">
                  <c:v>1.139211665527431E-2</c:v>
                </c:pt>
                <c:pt idx="78">
                  <c:v>7.9744816586922188E-2</c:v>
                </c:pt>
                <c:pt idx="79">
                  <c:v>4.5568466621098251E-2</c:v>
                </c:pt>
                <c:pt idx="80">
                  <c:v>0</c:v>
                </c:pt>
                <c:pt idx="81">
                  <c:v>0</c:v>
                </c:pt>
                <c:pt idx="82">
                  <c:v>2.2784233310549126E-2</c:v>
                </c:pt>
                <c:pt idx="83">
                  <c:v>4.5568466621098251E-2</c:v>
                </c:pt>
                <c:pt idx="84">
                  <c:v>0</c:v>
                </c:pt>
                <c:pt idx="85">
                  <c:v>0</c:v>
                </c:pt>
                <c:pt idx="86">
                  <c:v>2.2784233310549126E-2</c:v>
                </c:pt>
                <c:pt idx="87">
                  <c:v>0</c:v>
                </c:pt>
                <c:pt idx="88">
                  <c:v>2.2784233310549126E-2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2.2784233310549032E-2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REAL4</c:v>
          </c:tx>
          <c:spPr>
            <a:ln w="12700"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return!$AS$22:$AS$420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return!$AV$22:$AV$420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1.1392116655274516E-2</c:v>
                </c:pt>
                <c:pt idx="15">
                  <c:v>3.4176349965823548E-2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1.1392116655274563E-2</c:v>
                </c:pt>
                <c:pt idx="21">
                  <c:v>3.4176349965823687E-2</c:v>
                </c:pt>
                <c:pt idx="22">
                  <c:v>0</c:v>
                </c:pt>
                <c:pt idx="23">
                  <c:v>3.4176349965823687E-2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2.2784233310549126E-2</c:v>
                </c:pt>
                <c:pt idx="32">
                  <c:v>0</c:v>
                </c:pt>
                <c:pt idx="33">
                  <c:v>3.4176349965823687E-2</c:v>
                </c:pt>
                <c:pt idx="34">
                  <c:v>2.2784233310549126E-2</c:v>
                </c:pt>
                <c:pt idx="35">
                  <c:v>1.1392116655274563E-2</c:v>
                </c:pt>
                <c:pt idx="36">
                  <c:v>5.6960583276372698E-2</c:v>
                </c:pt>
                <c:pt idx="37">
                  <c:v>6.8352699931647234E-2</c:v>
                </c:pt>
                <c:pt idx="38">
                  <c:v>3.4176349965823617E-2</c:v>
                </c:pt>
                <c:pt idx="39">
                  <c:v>5.6960583276372698E-2</c:v>
                </c:pt>
                <c:pt idx="40">
                  <c:v>1.1392116655274538E-2</c:v>
                </c:pt>
                <c:pt idx="41">
                  <c:v>0.12531328320801993</c:v>
                </c:pt>
                <c:pt idx="42">
                  <c:v>5.6960583276372698E-2</c:v>
                </c:pt>
                <c:pt idx="43">
                  <c:v>7.9744816586921771E-2</c:v>
                </c:pt>
                <c:pt idx="44">
                  <c:v>6.8352699931647234E-2</c:v>
                </c:pt>
                <c:pt idx="45">
                  <c:v>0.10252904989747096</c:v>
                </c:pt>
                <c:pt idx="46">
                  <c:v>0.12531328320802007</c:v>
                </c:pt>
                <c:pt idx="47">
                  <c:v>7.9744816586921854E-2</c:v>
                </c:pt>
                <c:pt idx="48">
                  <c:v>6.8352699931647304E-2</c:v>
                </c:pt>
                <c:pt idx="49">
                  <c:v>6.8352699931647304E-2</c:v>
                </c:pt>
                <c:pt idx="50">
                  <c:v>0.11392116655274551</c:v>
                </c:pt>
                <c:pt idx="51">
                  <c:v>7.9744816586921854E-2</c:v>
                </c:pt>
                <c:pt idx="52">
                  <c:v>0.10252904989747096</c:v>
                </c:pt>
                <c:pt idx="53">
                  <c:v>9.1136933242196391E-2</c:v>
                </c:pt>
                <c:pt idx="54">
                  <c:v>9.1136933242196391E-2</c:v>
                </c:pt>
                <c:pt idx="55">
                  <c:v>0.14809751651856912</c:v>
                </c:pt>
                <c:pt idx="56">
                  <c:v>9.1136933242196405E-2</c:v>
                </c:pt>
                <c:pt idx="57">
                  <c:v>0.10252904989747096</c:v>
                </c:pt>
                <c:pt idx="58">
                  <c:v>0.20505809979494191</c:v>
                </c:pt>
                <c:pt idx="59">
                  <c:v>0.1367053998632948</c:v>
                </c:pt>
                <c:pt idx="60">
                  <c:v>0.2392344497607653</c:v>
                </c:pt>
                <c:pt idx="61">
                  <c:v>5.6960583276373003E-2</c:v>
                </c:pt>
                <c:pt idx="62">
                  <c:v>0.15948963317384371</c:v>
                </c:pt>
                <c:pt idx="63">
                  <c:v>0.11392116655274551</c:v>
                </c:pt>
                <c:pt idx="64">
                  <c:v>7.9744816586921521E-2</c:v>
                </c:pt>
                <c:pt idx="65">
                  <c:v>0.19366598313966743</c:v>
                </c:pt>
                <c:pt idx="66">
                  <c:v>0.22784233310549079</c:v>
                </c:pt>
                <c:pt idx="67">
                  <c:v>0.14809751651856876</c:v>
                </c:pt>
                <c:pt idx="68">
                  <c:v>5.6960583276372947E-2</c:v>
                </c:pt>
                <c:pt idx="69">
                  <c:v>0.20505809979494172</c:v>
                </c:pt>
                <c:pt idx="70">
                  <c:v>0.23923444976076508</c:v>
                </c:pt>
                <c:pt idx="71">
                  <c:v>9.1136933242196308E-2</c:v>
                </c:pt>
                <c:pt idx="72">
                  <c:v>0.12531328320802018</c:v>
                </c:pt>
                <c:pt idx="73">
                  <c:v>3.4176349965823437E-2</c:v>
                </c:pt>
                <c:pt idx="74">
                  <c:v>9.1136933242196502E-2</c:v>
                </c:pt>
                <c:pt idx="75">
                  <c:v>2.2784233310549126E-2</c:v>
                </c:pt>
                <c:pt idx="76">
                  <c:v>5.6960583276373065E-2</c:v>
                </c:pt>
                <c:pt idx="77">
                  <c:v>2.2784233310549126E-2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REAL5</c:v>
          </c:tx>
          <c:spPr>
            <a:ln w="12700"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return!$BA$22:$BA$420</c:f>
              <c:numCache>
                <c:formatCode>0.00E+00</c:formatCode>
                <c:ptCount val="399"/>
                <c:pt idx="0" formatCode="General">
                  <c:v>-12</c:v>
                </c:pt>
                <c:pt idx="1">
                  <c:v>-11.78</c:v>
                </c:pt>
                <c:pt idx="2">
                  <c:v>-11.559999999999999</c:v>
                </c:pt>
                <c:pt idx="3">
                  <c:v>-11.339999999999998</c:v>
                </c:pt>
                <c:pt idx="4">
                  <c:v>-11.119999999999997</c:v>
                </c:pt>
                <c:pt idx="5">
                  <c:v>-10.899999999999997</c:v>
                </c:pt>
                <c:pt idx="6">
                  <c:v>-10.679999999999996</c:v>
                </c:pt>
                <c:pt idx="7">
                  <c:v>-10.459999999999996</c:v>
                </c:pt>
                <c:pt idx="8">
                  <c:v>-10.239999999999995</c:v>
                </c:pt>
                <c:pt idx="9">
                  <c:v>-10.019999999999994</c:v>
                </c:pt>
                <c:pt idx="10">
                  <c:v>-9.7999999999999936</c:v>
                </c:pt>
                <c:pt idx="11">
                  <c:v>-9.579999999999993</c:v>
                </c:pt>
                <c:pt idx="12">
                  <c:v>-9.3599999999999923</c:v>
                </c:pt>
                <c:pt idx="13">
                  <c:v>-9.1399999999999917</c:v>
                </c:pt>
                <c:pt idx="14">
                  <c:v>-8.919999999999991</c:v>
                </c:pt>
                <c:pt idx="15">
                  <c:v>-8.6999999999999904</c:v>
                </c:pt>
                <c:pt idx="16">
                  <c:v>-8.4799999999999898</c:v>
                </c:pt>
                <c:pt idx="17">
                  <c:v>-8.2599999999999891</c:v>
                </c:pt>
                <c:pt idx="18">
                  <c:v>-8.0399999999999885</c:v>
                </c:pt>
                <c:pt idx="19">
                  <c:v>-7.8199999999999887</c:v>
                </c:pt>
                <c:pt idx="20">
                  <c:v>-7.599999999999989</c:v>
                </c:pt>
                <c:pt idx="21">
                  <c:v>-7.3799999999999892</c:v>
                </c:pt>
                <c:pt idx="22">
                  <c:v>-7.1599999999999895</c:v>
                </c:pt>
                <c:pt idx="23">
                  <c:v>-6.9399999999999897</c:v>
                </c:pt>
                <c:pt idx="24">
                  <c:v>-6.71999999999999</c:v>
                </c:pt>
                <c:pt idx="25">
                  <c:v>-6.4999999999999902</c:v>
                </c:pt>
                <c:pt idx="26">
                  <c:v>-6.2799999999999905</c:v>
                </c:pt>
                <c:pt idx="27">
                  <c:v>-6.0599999999999907</c:v>
                </c:pt>
                <c:pt idx="28">
                  <c:v>-5.839999999999991</c:v>
                </c:pt>
                <c:pt idx="29">
                  <c:v>-5.6199999999999912</c:v>
                </c:pt>
                <c:pt idx="30">
                  <c:v>-5.3999999999999915</c:v>
                </c:pt>
                <c:pt idx="31">
                  <c:v>-5.1799999999999917</c:v>
                </c:pt>
                <c:pt idx="32">
                  <c:v>-4.959999999999992</c:v>
                </c:pt>
                <c:pt idx="33">
                  <c:v>-4.7399999999999922</c:v>
                </c:pt>
                <c:pt idx="34">
                  <c:v>-4.5199999999999925</c:v>
                </c:pt>
                <c:pt idx="35">
                  <c:v>-4.2999999999999927</c:v>
                </c:pt>
                <c:pt idx="36">
                  <c:v>-4.079999999999993</c:v>
                </c:pt>
                <c:pt idx="37">
                  <c:v>-3.8599999999999928</c:v>
                </c:pt>
                <c:pt idx="38">
                  <c:v>-3.6399999999999926</c:v>
                </c:pt>
                <c:pt idx="39">
                  <c:v>-3.4199999999999924</c:v>
                </c:pt>
                <c:pt idx="40">
                  <c:v>-3.1999999999999922</c:v>
                </c:pt>
                <c:pt idx="41">
                  <c:v>-2.979999999999992</c:v>
                </c:pt>
                <c:pt idx="42">
                  <c:v>-2.7599999999999918</c:v>
                </c:pt>
                <c:pt idx="43">
                  <c:v>-2.5399999999999916</c:v>
                </c:pt>
                <c:pt idx="44">
                  <c:v>-2.3199999999999914</c:v>
                </c:pt>
                <c:pt idx="45">
                  <c:v>-2.0999999999999912</c:v>
                </c:pt>
                <c:pt idx="46">
                  <c:v>-1.8799999999999912</c:v>
                </c:pt>
                <c:pt idx="47">
                  <c:v>-1.6599999999999913</c:v>
                </c:pt>
                <c:pt idx="48">
                  <c:v>-1.4399999999999913</c:v>
                </c:pt>
                <c:pt idx="49">
                  <c:v>-1.2199999999999913</c:v>
                </c:pt>
                <c:pt idx="50">
                  <c:v>-0.99999999999999134</c:v>
                </c:pt>
                <c:pt idx="51">
                  <c:v>-0.77999999999999137</c:v>
                </c:pt>
                <c:pt idx="52">
                  <c:v>-0.55999999999999139</c:v>
                </c:pt>
                <c:pt idx="53">
                  <c:v>-0.33999999999999142</c:v>
                </c:pt>
                <c:pt idx="54">
                  <c:v>-0.11999999999999142</c:v>
                </c:pt>
                <c:pt idx="55">
                  <c:v>0.10000000000000858</c:v>
                </c:pt>
                <c:pt idx="56">
                  <c:v>0.32000000000000861</c:v>
                </c:pt>
                <c:pt idx="57">
                  <c:v>0.54000000000000858</c:v>
                </c:pt>
                <c:pt idx="58">
                  <c:v>0.76000000000000856</c:v>
                </c:pt>
                <c:pt idx="59">
                  <c:v>0.98000000000000853</c:v>
                </c:pt>
                <c:pt idx="60">
                  <c:v>1.2000000000000086</c:v>
                </c:pt>
                <c:pt idx="61">
                  <c:v>1.4200000000000086</c:v>
                </c:pt>
                <c:pt idx="62">
                  <c:v>1.6400000000000086</c:v>
                </c:pt>
                <c:pt idx="63">
                  <c:v>1.8600000000000085</c:v>
                </c:pt>
                <c:pt idx="64">
                  <c:v>2.0800000000000085</c:v>
                </c:pt>
                <c:pt idx="65">
                  <c:v>2.3000000000000087</c:v>
                </c:pt>
                <c:pt idx="66">
                  <c:v>2.5200000000000089</c:v>
                </c:pt>
                <c:pt idx="67">
                  <c:v>2.7400000000000091</c:v>
                </c:pt>
                <c:pt idx="68">
                  <c:v>2.9600000000000093</c:v>
                </c:pt>
                <c:pt idx="69">
                  <c:v>3.1800000000000095</c:v>
                </c:pt>
                <c:pt idx="70">
                  <c:v>3.4000000000000097</c:v>
                </c:pt>
                <c:pt idx="71">
                  <c:v>3.6200000000000099</c:v>
                </c:pt>
                <c:pt idx="72">
                  <c:v>3.8400000000000101</c:v>
                </c:pt>
                <c:pt idx="73">
                  <c:v>4.0600000000000103</c:v>
                </c:pt>
                <c:pt idx="74">
                  <c:v>4.28000000000001</c:v>
                </c:pt>
                <c:pt idx="75">
                  <c:v>4.5000000000000098</c:v>
                </c:pt>
                <c:pt idx="76">
                  <c:v>4.7200000000000095</c:v>
                </c:pt>
                <c:pt idx="77">
                  <c:v>4.9400000000000093</c:v>
                </c:pt>
                <c:pt idx="78">
                  <c:v>5.160000000000009</c:v>
                </c:pt>
                <c:pt idx="79">
                  <c:v>5.3800000000000088</c:v>
                </c:pt>
                <c:pt idx="80">
                  <c:v>5.6000000000000085</c:v>
                </c:pt>
                <c:pt idx="81">
                  <c:v>5.8200000000000083</c:v>
                </c:pt>
                <c:pt idx="82">
                  <c:v>6.040000000000008</c:v>
                </c:pt>
                <c:pt idx="83">
                  <c:v>6.2600000000000078</c:v>
                </c:pt>
                <c:pt idx="84">
                  <c:v>6.4800000000000075</c:v>
                </c:pt>
                <c:pt idx="85">
                  <c:v>6.7000000000000073</c:v>
                </c:pt>
                <c:pt idx="86">
                  <c:v>6.920000000000007</c:v>
                </c:pt>
                <c:pt idx="87">
                  <c:v>7.1400000000000068</c:v>
                </c:pt>
                <c:pt idx="88">
                  <c:v>7.3600000000000065</c:v>
                </c:pt>
                <c:pt idx="89">
                  <c:v>7.5800000000000063</c:v>
                </c:pt>
                <c:pt idx="90">
                  <c:v>7.800000000000006</c:v>
                </c:pt>
                <c:pt idx="91">
                  <c:v>8.0200000000000067</c:v>
                </c:pt>
                <c:pt idx="92">
                  <c:v>8.2400000000000073</c:v>
                </c:pt>
                <c:pt idx="93">
                  <c:v>8.460000000000008</c:v>
                </c:pt>
                <c:pt idx="94">
                  <c:v>8.6800000000000086</c:v>
                </c:pt>
                <c:pt idx="95">
                  <c:v>8.9000000000000092</c:v>
                </c:pt>
                <c:pt idx="96">
                  <c:v>9.1200000000000099</c:v>
                </c:pt>
                <c:pt idx="97">
                  <c:v>9.3400000000000105</c:v>
                </c:pt>
                <c:pt idx="98">
                  <c:v>9.5600000000000112</c:v>
                </c:pt>
                <c:pt idx="99">
                  <c:v>9.7800000000000118</c:v>
                </c:pt>
                <c:pt idx="100">
                  <c:v>10.000000000000012</c:v>
                </c:pt>
                <c:pt idx="101">
                  <c:v>10.220000000000013</c:v>
                </c:pt>
                <c:pt idx="102">
                  <c:v>10.440000000000014</c:v>
                </c:pt>
                <c:pt idx="103">
                  <c:v>10.660000000000014</c:v>
                </c:pt>
                <c:pt idx="104">
                  <c:v>10.880000000000015</c:v>
                </c:pt>
                <c:pt idx="105">
                  <c:v>11.100000000000016</c:v>
                </c:pt>
                <c:pt idx="106">
                  <c:v>11.320000000000016</c:v>
                </c:pt>
                <c:pt idx="107">
                  <c:v>11.540000000000017</c:v>
                </c:pt>
                <c:pt idx="108">
                  <c:v>11.760000000000018</c:v>
                </c:pt>
                <c:pt idx="109">
                  <c:v>11.980000000000018</c:v>
                </c:pt>
                <c:pt idx="110">
                  <c:v>12.200000000000019</c:v>
                </c:pt>
                <c:pt idx="111">
                  <c:v>12.420000000000019</c:v>
                </c:pt>
                <c:pt idx="112">
                  <c:v>12.64000000000002</c:v>
                </c:pt>
                <c:pt idx="113">
                  <c:v>12.860000000000021</c:v>
                </c:pt>
                <c:pt idx="114">
                  <c:v>13.080000000000021</c:v>
                </c:pt>
                <c:pt idx="115">
                  <c:v>13.300000000000022</c:v>
                </c:pt>
                <c:pt idx="116">
                  <c:v>13.520000000000023</c:v>
                </c:pt>
                <c:pt idx="117">
                  <c:v>13.740000000000023</c:v>
                </c:pt>
                <c:pt idx="118">
                  <c:v>13.960000000000024</c:v>
                </c:pt>
                <c:pt idx="119">
                  <c:v>14.180000000000025</c:v>
                </c:pt>
                <c:pt idx="120">
                  <c:v>14.400000000000025</c:v>
                </c:pt>
                <c:pt idx="121">
                  <c:v>14.620000000000026</c:v>
                </c:pt>
                <c:pt idx="122">
                  <c:v>14.840000000000027</c:v>
                </c:pt>
                <c:pt idx="123">
                  <c:v>15.060000000000027</c:v>
                </c:pt>
                <c:pt idx="124">
                  <c:v>15.280000000000028</c:v>
                </c:pt>
                <c:pt idx="125">
                  <c:v>15.500000000000028</c:v>
                </c:pt>
                <c:pt idx="126">
                  <c:v>15.720000000000029</c:v>
                </c:pt>
                <c:pt idx="127">
                  <c:v>15.94000000000003</c:v>
                </c:pt>
                <c:pt idx="128">
                  <c:v>16.160000000000029</c:v>
                </c:pt>
                <c:pt idx="129">
                  <c:v>16.380000000000027</c:v>
                </c:pt>
                <c:pt idx="130">
                  <c:v>16.600000000000026</c:v>
                </c:pt>
                <c:pt idx="131">
                  <c:v>16.820000000000025</c:v>
                </c:pt>
                <c:pt idx="132">
                  <c:v>17.040000000000024</c:v>
                </c:pt>
                <c:pt idx="133">
                  <c:v>17.260000000000023</c:v>
                </c:pt>
                <c:pt idx="134">
                  <c:v>17.480000000000022</c:v>
                </c:pt>
                <c:pt idx="135">
                  <c:v>17.700000000000021</c:v>
                </c:pt>
                <c:pt idx="136">
                  <c:v>17.920000000000019</c:v>
                </c:pt>
                <c:pt idx="137">
                  <c:v>18.140000000000018</c:v>
                </c:pt>
                <c:pt idx="138">
                  <c:v>18.360000000000017</c:v>
                </c:pt>
                <c:pt idx="139">
                  <c:v>18.580000000000016</c:v>
                </c:pt>
                <c:pt idx="140">
                  <c:v>18.800000000000015</c:v>
                </c:pt>
                <c:pt idx="141">
                  <c:v>19.020000000000014</c:v>
                </c:pt>
                <c:pt idx="142">
                  <c:v>19.240000000000013</c:v>
                </c:pt>
                <c:pt idx="143">
                  <c:v>19.460000000000012</c:v>
                </c:pt>
                <c:pt idx="144">
                  <c:v>19.68000000000001</c:v>
                </c:pt>
                <c:pt idx="145">
                  <c:v>19.900000000000009</c:v>
                </c:pt>
                <c:pt idx="146">
                  <c:v>20.120000000000008</c:v>
                </c:pt>
                <c:pt idx="147">
                  <c:v>20.340000000000007</c:v>
                </c:pt>
                <c:pt idx="148">
                  <c:v>20.560000000000006</c:v>
                </c:pt>
                <c:pt idx="149">
                  <c:v>20.780000000000005</c:v>
                </c:pt>
                <c:pt idx="150">
                  <c:v>21.000000000000004</c:v>
                </c:pt>
                <c:pt idx="151">
                  <c:v>21.220000000000002</c:v>
                </c:pt>
                <c:pt idx="152">
                  <c:v>21.44</c:v>
                </c:pt>
                <c:pt idx="153">
                  <c:v>21.66</c:v>
                </c:pt>
                <c:pt idx="154">
                  <c:v>21.88</c:v>
                </c:pt>
                <c:pt idx="155">
                  <c:v>22.099999999999998</c:v>
                </c:pt>
                <c:pt idx="156">
                  <c:v>22.319999999999997</c:v>
                </c:pt>
                <c:pt idx="157">
                  <c:v>22.539999999999996</c:v>
                </c:pt>
                <c:pt idx="158">
                  <c:v>22.759999999999994</c:v>
                </c:pt>
                <c:pt idx="159">
                  <c:v>22.979999999999993</c:v>
                </c:pt>
                <c:pt idx="160">
                  <c:v>23.199999999999992</c:v>
                </c:pt>
                <c:pt idx="161">
                  <c:v>23.419999999999991</c:v>
                </c:pt>
                <c:pt idx="162">
                  <c:v>23.63999999999999</c:v>
                </c:pt>
                <c:pt idx="163">
                  <c:v>23.859999999999989</c:v>
                </c:pt>
                <c:pt idx="164">
                  <c:v>24.079999999999988</c:v>
                </c:pt>
                <c:pt idx="165">
                  <c:v>24.299999999999986</c:v>
                </c:pt>
                <c:pt idx="166">
                  <c:v>24.519999999999985</c:v>
                </c:pt>
                <c:pt idx="167">
                  <c:v>24.739999999999984</c:v>
                </c:pt>
                <c:pt idx="168">
                  <c:v>24.959999999999983</c:v>
                </c:pt>
                <c:pt idx="169">
                  <c:v>25.179999999999982</c:v>
                </c:pt>
                <c:pt idx="170">
                  <c:v>25.399999999999981</c:v>
                </c:pt>
                <c:pt idx="171">
                  <c:v>25.61999999999998</c:v>
                </c:pt>
                <c:pt idx="172">
                  <c:v>25.839999999999979</c:v>
                </c:pt>
                <c:pt idx="173">
                  <c:v>26.059999999999977</c:v>
                </c:pt>
                <c:pt idx="174">
                  <c:v>26.279999999999976</c:v>
                </c:pt>
                <c:pt idx="175">
                  <c:v>26.499999999999975</c:v>
                </c:pt>
                <c:pt idx="176">
                  <c:v>26.719999999999974</c:v>
                </c:pt>
                <c:pt idx="177">
                  <c:v>26.939999999999973</c:v>
                </c:pt>
                <c:pt idx="178">
                  <c:v>27.159999999999972</c:v>
                </c:pt>
                <c:pt idx="179">
                  <c:v>27.379999999999971</c:v>
                </c:pt>
                <c:pt idx="180">
                  <c:v>27.599999999999969</c:v>
                </c:pt>
                <c:pt idx="181">
                  <c:v>27.819999999999968</c:v>
                </c:pt>
                <c:pt idx="182">
                  <c:v>28.039999999999967</c:v>
                </c:pt>
                <c:pt idx="183">
                  <c:v>28.259999999999966</c:v>
                </c:pt>
                <c:pt idx="184">
                  <c:v>28.479999999999965</c:v>
                </c:pt>
                <c:pt idx="185">
                  <c:v>28.699999999999964</c:v>
                </c:pt>
                <c:pt idx="186">
                  <c:v>28.919999999999963</c:v>
                </c:pt>
                <c:pt idx="187">
                  <c:v>29.139999999999961</c:v>
                </c:pt>
                <c:pt idx="188">
                  <c:v>29.35999999999996</c:v>
                </c:pt>
                <c:pt idx="189">
                  <c:v>29.579999999999959</c:v>
                </c:pt>
                <c:pt idx="190">
                  <c:v>29.799999999999958</c:v>
                </c:pt>
                <c:pt idx="191">
                  <c:v>30.019999999999957</c:v>
                </c:pt>
                <c:pt idx="192">
                  <c:v>30.239999999999956</c:v>
                </c:pt>
                <c:pt idx="193">
                  <c:v>30.459999999999955</c:v>
                </c:pt>
                <c:pt idx="194">
                  <c:v>30.679999999999954</c:v>
                </c:pt>
                <c:pt idx="195">
                  <c:v>30.899999999999952</c:v>
                </c:pt>
                <c:pt idx="196">
                  <c:v>31.119999999999951</c:v>
                </c:pt>
                <c:pt idx="197">
                  <c:v>31.33999999999995</c:v>
                </c:pt>
                <c:pt idx="198">
                  <c:v>31.559999999999949</c:v>
                </c:pt>
                <c:pt idx="199">
                  <c:v>31.779999999999948</c:v>
                </c:pt>
                <c:pt idx="200">
                  <c:v>31.999999999999947</c:v>
                </c:pt>
                <c:pt idx="201">
                  <c:v>32.219999999999949</c:v>
                </c:pt>
                <c:pt idx="202">
                  <c:v>32.439999999999948</c:v>
                </c:pt>
                <c:pt idx="203">
                  <c:v>32.659999999999947</c:v>
                </c:pt>
                <c:pt idx="204">
                  <c:v>32.879999999999946</c:v>
                </c:pt>
                <c:pt idx="205">
                  <c:v>33.099999999999945</c:v>
                </c:pt>
                <c:pt idx="206">
                  <c:v>33.319999999999943</c:v>
                </c:pt>
                <c:pt idx="207">
                  <c:v>33.539999999999942</c:v>
                </c:pt>
                <c:pt idx="208">
                  <c:v>33.759999999999941</c:v>
                </c:pt>
                <c:pt idx="209">
                  <c:v>33.97999999999994</c:v>
                </c:pt>
                <c:pt idx="210">
                  <c:v>34.199999999999939</c:v>
                </c:pt>
                <c:pt idx="211">
                  <c:v>34.419999999999938</c:v>
                </c:pt>
                <c:pt idx="212">
                  <c:v>34.639999999999937</c:v>
                </c:pt>
                <c:pt idx="213">
                  <c:v>34.859999999999935</c:v>
                </c:pt>
                <c:pt idx="214">
                  <c:v>35.079999999999934</c:v>
                </c:pt>
                <c:pt idx="215">
                  <c:v>35.299999999999933</c:v>
                </c:pt>
                <c:pt idx="216">
                  <c:v>35.519999999999932</c:v>
                </c:pt>
                <c:pt idx="217">
                  <c:v>35.739999999999931</c:v>
                </c:pt>
                <c:pt idx="218">
                  <c:v>35.95999999999993</c:v>
                </c:pt>
                <c:pt idx="219">
                  <c:v>36.179999999999929</c:v>
                </c:pt>
                <c:pt idx="220">
                  <c:v>36.399999999999928</c:v>
                </c:pt>
                <c:pt idx="221">
                  <c:v>36.619999999999926</c:v>
                </c:pt>
                <c:pt idx="222">
                  <c:v>36.839999999999925</c:v>
                </c:pt>
                <c:pt idx="223">
                  <c:v>37.059999999999924</c:v>
                </c:pt>
                <c:pt idx="224">
                  <c:v>37.279999999999923</c:v>
                </c:pt>
                <c:pt idx="225">
                  <c:v>37.499999999999922</c:v>
                </c:pt>
                <c:pt idx="226">
                  <c:v>37.719999999999921</c:v>
                </c:pt>
                <c:pt idx="227">
                  <c:v>37.93999999999992</c:v>
                </c:pt>
                <c:pt idx="228">
                  <c:v>38.159999999999918</c:v>
                </c:pt>
                <c:pt idx="229">
                  <c:v>38.379999999999917</c:v>
                </c:pt>
                <c:pt idx="230">
                  <c:v>38.599999999999916</c:v>
                </c:pt>
                <c:pt idx="231">
                  <c:v>38.819999999999915</c:v>
                </c:pt>
                <c:pt idx="232">
                  <c:v>39.039999999999914</c:v>
                </c:pt>
                <c:pt idx="233">
                  <c:v>39.259999999999913</c:v>
                </c:pt>
                <c:pt idx="234">
                  <c:v>39.479999999999912</c:v>
                </c:pt>
                <c:pt idx="235">
                  <c:v>39.69999999999991</c:v>
                </c:pt>
                <c:pt idx="236">
                  <c:v>39.919999999999909</c:v>
                </c:pt>
                <c:pt idx="237">
                  <c:v>40.139999999999908</c:v>
                </c:pt>
                <c:pt idx="238">
                  <c:v>40.359999999999907</c:v>
                </c:pt>
                <c:pt idx="239">
                  <c:v>40.579999999999906</c:v>
                </c:pt>
                <c:pt idx="240">
                  <c:v>40.799999999999905</c:v>
                </c:pt>
                <c:pt idx="241">
                  <c:v>41.019999999999904</c:v>
                </c:pt>
                <c:pt idx="242">
                  <c:v>41.239999999999903</c:v>
                </c:pt>
                <c:pt idx="243">
                  <c:v>41.459999999999901</c:v>
                </c:pt>
                <c:pt idx="244">
                  <c:v>41.6799999999999</c:v>
                </c:pt>
                <c:pt idx="245">
                  <c:v>41.899999999999899</c:v>
                </c:pt>
                <c:pt idx="246">
                  <c:v>42.119999999999898</c:v>
                </c:pt>
                <c:pt idx="247">
                  <c:v>42.339999999999897</c:v>
                </c:pt>
                <c:pt idx="248">
                  <c:v>42.559999999999896</c:v>
                </c:pt>
                <c:pt idx="249">
                  <c:v>42.779999999999895</c:v>
                </c:pt>
                <c:pt idx="250">
                  <c:v>42.999999999999893</c:v>
                </c:pt>
                <c:pt idx="251">
                  <c:v>43.219999999999892</c:v>
                </c:pt>
                <c:pt idx="252">
                  <c:v>43.439999999999891</c:v>
                </c:pt>
                <c:pt idx="253">
                  <c:v>43.65999999999989</c:v>
                </c:pt>
                <c:pt idx="254">
                  <c:v>43.879999999999889</c:v>
                </c:pt>
                <c:pt idx="255">
                  <c:v>44.099999999999888</c:v>
                </c:pt>
                <c:pt idx="256">
                  <c:v>44.319999999999887</c:v>
                </c:pt>
                <c:pt idx="257">
                  <c:v>44.539999999999885</c:v>
                </c:pt>
                <c:pt idx="258">
                  <c:v>44.759999999999884</c:v>
                </c:pt>
                <c:pt idx="259">
                  <c:v>44.979999999999883</c:v>
                </c:pt>
                <c:pt idx="260">
                  <c:v>45.199999999999882</c:v>
                </c:pt>
                <c:pt idx="261">
                  <c:v>45.419999999999881</c:v>
                </c:pt>
                <c:pt idx="262">
                  <c:v>45.63999999999988</c:v>
                </c:pt>
                <c:pt idx="263">
                  <c:v>45.859999999999879</c:v>
                </c:pt>
                <c:pt idx="264">
                  <c:v>46.079999999999878</c:v>
                </c:pt>
                <c:pt idx="265">
                  <c:v>46.299999999999876</c:v>
                </c:pt>
                <c:pt idx="266">
                  <c:v>46.519999999999875</c:v>
                </c:pt>
                <c:pt idx="267">
                  <c:v>46.739999999999874</c:v>
                </c:pt>
                <c:pt idx="268">
                  <c:v>46.959999999999873</c:v>
                </c:pt>
                <c:pt idx="269">
                  <c:v>47.179999999999872</c:v>
                </c:pt>
                <c:pt idx="270">
                  <c:v>47.399999999999871</c:v>
                </c:pt>
                <c:pt idx="271">
                  <c:v>47.61999999999987</c:v>
                </c:pt>
                <c:pt idx="272">
                  <c:v>47.839999999999868</c:v>
                </c:pt>
                <c:pt idx="273">
                  <c:v>48.059999999999867</c:v>
                </c:pt>
                <c:pt idx="274">
                  <c:v>48.279999999999866</c:v>
                </c:pt>
                <c:pt idx="275">
                  <c:v>48.499999999999865</c:v>
                </c:pt>
                <c:pt idx="276">
                  <c:v>48.719999999999864</c:v>
                </c:pt>
                <c:pt idx="277">
                  <c:v>48.939999999999863</c:v>
                </c:pt>
                <c:pt idx="278">
                  <c:v>49.159999999999862</c:v>
                </c:pt>
                <c:pt idx="279">
                  <c:v>49.37999999999986</c:v>
                </c:pt>
                <c:pt idx="280">
                  <c:v>49.599999999999859</c:v>
                </c:pt>
                <c:pt idx="281">
                  <c:v>49.819999999999858</c:v>
                </c:pt>
                <c:pt idx="282">
                  <c:v>50.039999999999857</c:v>
                </c:pt>
                <c:pt idx="283">
                  <c:v>50.259999999999856</c:v>
                </c:pt>
                <c:pt idx="284">
                  <c:v>50.479999999999855</c:v>
                </c:pt>
                <c:pt idx="285">
                  <c:v>50.699999999999854</c:v>
                </c:pt>
                <c:pt idx="286">
                  <c:v>50.919999999999852</c:v>
                </c:pt>
                <c:pt idx="287">
                  <c:v>51.139999999999851</c:v>
                </c:pt>
                <c:pt idx="288">
                  <c:v>51.35999999999985</c:v>
                </c:pt>
                <c:pt idx="289">
                  <c:v>51.579999999999849</c:v>
                </c:pt>
                <c:pt idx="290">
                  <c:v>51.799999999999848</c:v>
                </c:pt>
                <c:pt idx="291">
                  <c:v>52.019999999999847</c:v>
                </c:pt>
                <c:pt idx="292">
                  <c:v>52.239999999999846</c:v>
                </c:pt>
                <c:pt idx="293">
                  <c:v>52.459999999999845</c:v>
                </c:pt>
                <c:pt idx="294">
                  <c:v>52.679999999999843</c:v>
                </c:pt>
                <c:pt idx="295">
                  <c:v>52.899999999999842</c:v>
                </c:pt>
                <c:pt idx="296">
                  <c:v>53.119999999999841</c:v>
                </c:pt>
                <c:pt idx="297">
                  <c:v>53.33999999999984</c:v>
                </c:pt>
                <c:pt idx="298">
                  <c:v>53.559999999999839</c:v>
                </c:pt>
                <c:pt idx="299">
                  <c:v>53.779999999999838</c:v>
                </c:pt>
                <c:pt idx="300">
                  <c:v>53.999999999999837</c:v>
                </c:pt>
                <c:pt idx="301">
                  <c:v>54.219999999999835</c:v>
                </c:pt>
                <c:pt idx="302">
                  <c:v>54.439999999999834</c:v>
                </c:pt>
                <c:pt idx="303">
                  <c:v>54.659999999999833</c:v>
                </c:pt>
                <c:pt idx="304">
                  <c:v>54.879999999999832</c:v>
                </c:pt>
                <c:pt idx="305">
                  <c:v>55.099999999999831</c:v>
                </c:pt>
                <c:pt idx="306">
                  <c:v>55.31999999999983</c:v>
                </c:pt>
                <c:pt idx="307">
                  <c:v>55.539999999999829</c:v>
                </c:pt>
                <c:pt idx="308">
                  <c:v>55.759999999999827</c:v>
                </c:pt>
                <c:pt idx="309">
                  <c:v>55.979999999999826</c:v>
                </c:pt>
                <c:pt idx="310">
                  <c:v>56.199999999999825</c:v>
                </c:pt>
                <c:pt idx="311">
                  <c:v>56.419999999999824</c:v>
                </c:pt>
                <c:pt idx="312">
                  <c:v>56.639999999999823</c:v>
                </c:pt>
                <c:pt idx="313">
                  <c:v>56.859999999999822</c:v>
                </c:pt>
                <c:pt idx="314">
                  <c:v>57.079999999999821</c:v>
                </c:pt>
                <c:pt idx="315">
                  <c:v>57.29999999999982</c:v>
                </c:pt>
                <c:pt idx="316">
                  <c:v>57.519999999999818</c:v>
                </c:pt>
                <c:pt idx="317">
                  <c:v>57.739999999999817</c:v>
                </c:pt>
                <c:pt idx="318">
                  <c:v>57.959999999999816</c:v>
                </c:pt>
                <c:pt idx="319">
                  <c:v>58.179999999999815</c:v>
                </c:pt>
                <c:pt idx="320">
                  <c:v>58.399999999999814</c:v>
                </c:pt>
                <c:pt idx="321">
                  <c:v>58.619999999999813</c:v>
                </c:pt>
                <c:pt idx="322">
                  <c:v>58.839999999999812</c:v>
                </c:pt>
                <c:pt idx="323">
                  <c:v>59.05999999999981</c:v>
                </c:pt>
                <c:pt idx="324">
                  <c:v>59.279999999999809</c:v>
                </c:pt>
                <c:pt idx="325">
                  <c:v>59.499999999999808</c:v>
                </c:pt>
                <c:pt idx="326">
                  <c:v>59.719999999999807</c:v>
                </c:pt>
                <c:pt idx="327">
                  <c:v>59.939999999999806</c:v>
                </c:pt>
                <c:pt idx="328">
                  <c:v>60.159999999999805</c:v>
                </c:pt>
                <c:pt idx="329">
                  <c:v>60.379999999999804</c:v>
                </c:pt>
                <c:pt idx="330">
                  <c:v>60.599999999999802</c:v>
                </c:pt>
                <c:pt idx="331">
                  <c:v>60.819999999999801</c:v>
                </c:pt>
                <c:pt idx="332">
                  <c:v>61.0399999999998</c:v>
                </c:pt>
                <c:pt idx="333">
                  <c:v>61.259999999999799</c:v>
                </c:pt>
                <c:pt idx="334">
                  <c:v>61.479999999999798</c:v>
                </c:pt>
                <c:pt idx="335">
                  <c:v>61.699999999999797</c:v>
                </c:pt>
                <c:pt idx="336">
                  <c:v>61.919999999999796</c:v>
                </c:pt>
                <c:pt idx="337">
                  <c:v>62.139999999999795</c:v>
                </c:pt>
                <c:pt idx="338">
                  <c:v>62.359999999999793</c:v>
                </c:pt>
                <c:pt idx="339">
                  <c:v>62.579999999999792</c:v>
                </c:pt>
                <c:pt idx="340">
                  <c:v>62.799999999999791</c:v>
                </c:pt>
                <c:pt idx="341">
                  <c:v>63.01999999999979</c:v>
                </c:pt>
                <c:pt idx="342">
                  <c:v>63.239999999999789</c:v>
                </c:pt>
                <c:pt idx="343">
                  <c:v>63.459999999999788</c:v>
                </c:pt>
                <c:pt idx="344">
                  <c:v>63.679999999999787</c:v>
                </c:pt>
                <c:pt idx="345">
                  <c:v>63.899999999999785</c:v>
                </c:pt>
                <c:pt idx="346">
                  <c:v>64.119999999999791</c:v>
                </c:pt>
                <c:pt idx="347">
                  <c:v>64.33999999999979</c:v>
                </c:pt>
                <c:pt idx="348">
                  <c:v>64.559999999999789</c:v>
                </c:pt>
                <c:pt idx="349">
                  <c:v>64.779999999999788</c:v>
                </c:pt>
                <c:pt idx="350">
                  <c:v>64.999999999999787</c:v>
                </c:pt>
                <c:pt idx="351">
                  <c:v>65.219999999999786</c:v>
                </c:pt>
                <c:pt idx="352">
                  <c:v>65.439999999999785</c:v>
                </c:pt>
                <c:pt idx="353">
                  <c:v>65.659999999999783</c:v>
                </c:pt>
                <c:pt idx="354">
                  <c:v>65.879999999999782</c:v>
                </c:pt>
                <c:pt idx="355">
                  <c:v>66.099999999999781</c:v>
                </c:pt>
                <c:pt idx="356">
                  <c:v>66.31999999999978</c:v>
                </c:pt>
                <c:pt idx="357">
                  <c:v>66.539999999999779</c:v>
                </c:pt>
                <c:pt idx="358">
                  <c:v>66.759999999999778</c:v>
                </c:pt>
                <c:pt idx="359">
                  <c:v>66.979999999999777</c:v>
                </c:pt>
                <c:pt idx="360">
                  <c:v>67.199999999999775</c:v>
                </c:pt>
                <c:pt idx="361">
                  <c:v>67.419999999999774</c:v>
                </c:pt>
                <c:pt idx="362">
                  <c:v>67.639999999999773</c:v>
                </c:pt>
                <c:pt idx="363">
                  <c:v>67.859999999999772</c:v>
                </c:pt>
                <c:pt idx="364">
                  <c:v>68.079999999999771</c:v>
                </c:pt>
                <c:pt idx="365">
                  <c:v>68.29999999999977</c:v>
                </c:pt>
                <c:pt idx="366">
                  <c:v>68.519999999999769</c:v>
                </c:pt>
                <c:pt idx="367">
                  <c:v>68.739999999999768</c:v>
                </c:pt>
                <c:pt idx="368">
                  <c:v>68.959999999999766</c:v>
                </c:pt>
                <c:pt idx="369">
                  <c:v>69.179999999999765</c:v>
                </c:pt>
                <c:pt idx="370">
                  <c:v>69.399999999999764</c:v>
                </c:pt>
                <c:pt idx="371">
                  <c:v>69.619999999999763</c:v>
                </c:pt>
                <c:pt idx="372">
                  <c:v>69.839999999999762</c:v>
                </c:pt>
                <c:pt idx="373">
                  <c:v>70.059999999999761</c:v>
                </c:pt>
                <c:pt idx="374">
                  <c:v>70.27999999999976</c:v>
                </c:pt>
                <c:pt idx="375">
                  <c:v>70.499999999999758</c:v>
                </c:pt>
                <c:pt idx="376">
                  <c:v>70.719999999999757</c:v>
                </c:pt>
                <c:pt idx="377">
                  <c:v>70.939999999999756</c:v>
                </c:pt>
                <c:pt idx="378">
                  <c:v>71.159999999999755</c:v>
                </c:pt>
                <c:pt idx="379">
                  <c:v>71.379999999999754</c:v>
                </c:pt>
                <c:pt idx="380">
                  <c:v>71.599999999999753</c:v>
                </c:pt>
                <c:pt idx="381">
                  <c:v>71.819999999999752</c:v>
                </c:pt>
                <c:pt idx="382">
                  <c:v>72.03999999999975</c:v>
                </c:pt>
                <c:pt idx="383">
                  <c:v>72.259999999999749</c:v>
                </c:pt>
                <c:pt idx="384">
                  <c:v>72.479999999999748</c:v>
                </c:pt>
                <c:pt idx="385">
                  <c:v>72.699999999999747</c:v>
                </c:pt>
                <c:pt idx="386">
                  <c:v>72.919999999999746</c:v>
                </c:pt>
                <c:pt idx="387">
                  <c:v>73.139999999999745</c:v>
                </c:pt>
                <c:pt idx="388">
                  <c:v>73.359999999999744</c:v>
                </c:pt>
                <c:pt idx="389">
                  <c:v>73.579999999999742</c:v>
                </c:pt>
                <c:pt idx="390">
                  <c:v>73.799999999999741</c:v>
                </c:pt>
                <c:pt idx="391">
                  <c:v>74.01999999999974</c:v>
                </c:pt>
                <c:pt idx="392">
                  <c:v>74.239999999999739</c:v>
                </c:pt>
                <c:pt idx="393">
                  <c:v>74.459999999999738</c:v>
                </c:pt>
                <c:pt idx="394">
                  <c:v>74.679999999999737</c:v>
                </c:pt>
                <c:pt idx="395">
                  <c:v>74.899999999999736</c:v>
                </c:pt>
                <c:pt idx="396">
                  <c:v>75.119999999999735</c:v>
                </c:pt>
                <c:pt idx="397">
                  <c:v>75.339999999999733</c:v>
                </c:pt>
                <c:pt idx="398">
                  <c:v>75.559999999999732</c:v>
                </c:pt>
              </c:numCache>
            </c:numRef>
          </c:xVal>
          <c:yVal>
            <c:numRef>
              <c:f>return!$BD$22:$BD$420</c:f>
              <c:numCache>
                <c:formatCode>0.00E+00</c:formatCode>
                <c:ptCount val="3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2.2784233310549032E-2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2.2784233310549126E-2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1.1392116655274563E-2</c:v>
                </c:pt>
                <c:pt idx="24">
                  <c:v>2.2784233310549126E-2</c:v>
                </c:pt>
                <c:pt idx="25">
                  <c:v>0</c:v>
                </c:pt>
                <c:pt idx="26">
                  <c:v>0</c:v>
                </c:pt>
                <c:pt idx="27">
                  <c:v>4.5568466621098251E-2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2.2784233310549126E-2</c:v>
                </c:pt>
                <c:pt idx="32">
                  <c:v>1.1392116655274563E-2</c:v>
                </c:pt>
                <c:pt idx="33">
                  <c:v>1.1392116655274563E-2</c:v>
                </c:pt>
                <c:pt idx="34">
                  <c:v>4.5568466621098251E-2</c:v>
                </c:pt>
                <c:pt idx="35">
                  <c:v>1.1392116655274563E-2</c:v>
                </c:pt>
                <c:pt idx="36">
                  <c:v>7.9744816586921771E-2</c:v>
                </c:pt>
                <c:pt idx="37">
                  <c:v>6.8352699931647234E-2</c:v>
                </c:pt>
                <c:pt idx="38">
                  <c:v>3.4176349965823617E-2</c:v>
                </c:pt>
                <c:pt idx="39">
                  <c:v>0.10252904989747086</c:v>
                </c:pt>
                <c:pt idx="40">
                  <c:v>4.5568466621098154E-2</c:v>
                </c:pt>
                <c:pt idx="41">
                  <c:v>5.6960583276372698E-2</c:v>
                </c:pt>
                <c:pt idx="42">
                  <c:v>6.8352699931647234E-2</c:v>
                </c:pt>
                <c:pt idx="43">
                  <c:v>6.8352699931647234E-2</c:v>
                </c:pt>
                <c:pt idx="44">
                  <c:v>2.2784233310549077E-2</c:v>
                </c:pt>
                <c:pt idx="45">
                  <c:v>4.5568466621098203E-2</c:v>
                </c:pt>
                <c:pt idx="46">
                  <c:v>6.8352699931647304E-2</c:v>
                </c:pt>
                <c:pt idx="47">
                  <c:v>0.13670539986329461</c:v>
                </c:pt>
                <c:pt idx="48">
                  <c:v>4.5568466621098203E-2</c:v>
                </c:pt>
                <c:pt idx="49">
                  <c:v>0.10252904989747096</c:v>
                </c:pt>
                <c:pt idx="50">
                  <c:v>6.8352699931647304E-2</c:v>
                </c:pt>
                <c:pt idx="51">
                  <c:v>0.19366598313966737</c:v>
                </c:pt>
                <c:pt idx="52">
                  <c:v>6.8352699931647304E-2</c:v>
                </c:pt>
                <c:pt idx="53">
                  <c:v>0.10252904989747094</c:v>
                </c:pt>
                <c:pt idx="54">
                  <c:v>0.12531328320802004</c:v>
                </c:pt>
                <c:pt idx="55">
                  <c:v>0.12531328320802002</c:v>
                </c:pt>
                <c:pt idx="56">
                  <c:v>0.19366598313966737</c:v>
                </c:pt>
                <c:pt idx="57">
                  <c:v>0.17088174982911827</c:v>
                </c:pt>
                <c:pt idx="58">
                  <c:v>0.14809751651856917</c:v>
                </c:pt>
                <c:pt idx="59">
                  <c:v>0.18227386648439273</c:v>
                </c:pt>
                <c:pt idx="60">
                  <c:v>7.9744816586922104E-2</c:v>
                </c:pt>
                <c:pt idx="61">
                  <c:v>0.14809751651856889</c:v>
                </c:pt>
                <c:pt idx="62">
                  <c:v>0.17088174982911852</c:v>
                </c:pt>
                <c:pt idx="63">
                  <c:v>0.14809751651856889</c:v>
                </c:pt>
                <c:pt idx="64">
                  <c:v>0.15948963317384354</c:v>
                </c:pt>
                <c:pt idx="65">
                  <c:v>0.13670539986329447</c:v>
                </c:pt>
                <c:pt idx="66">
                  <c:v>0.18227386648439262</c:v>
                </c:pt>
                <c:pt idx="67">
                  <c:v>0.15948963317384354</c:v>
                </c:pt>
                <c:pt idx="68">
                  <c:v>0.10252904989747111</c:v>
                </c:pt>
                <c:pt idx="69">
                  <c:v>0.10252904989747059</c:v>
                </c:pt>
                <c:pt idx="70">
                  <c:v>5.6960583276372947E-2</c:v>
                </c:pt>
                <c:pt idx="71">
                  <c:v>0.10252904989747059</c:v>
                </c:pt>
                <c:pt idx="72">
                  <c:v>3.4176349965823867E-2</c:v>
                </c:pt>
                <c:pt idx="73">
                  <c:v>4.5568466621098251E-2</c:v>
                </c:pt>
                <c:pt idx="74">
                  <c:v>9.1136933242196502E-2</c:v>
                </c:pt>
                <c:pt idx="75">
                  <c:v>0</c:v>
                </c:pt>
                <c:pt idx="76">
                  <c:v>4.5568466621098251E-2</c:v>
                </c:pt>
                <c:pt idx="77">
                  <c:v>2.2784233310549126E-2</c:v>
                </c:pt>
                <c:pt idx="78">
                  <c:v>0</c:v>
                </c:pt>
                <c:pt idx="79">
                  <c:v>2.2784233310549126E-2</c:v>
                </c:pt>
                <c:pt idx="80">
                  <c:v>3.4176349965823437E-2</c:v>
                </c:pt>
                <c:pt idx="81">
                  <c:v>2.2784233310549126E-2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2.2784233310549126E-2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1.1392116655274769E-2</c:v>
                </c:pt>
                <c:pt idx="94">
                  <c:v>0</c:v>
                </c:pt>
                <c:pt idx="95">
                  <c:v>0</c:v>
                </c:pt>
                <c:pt idx="96">
                  <c:v>2.2784233310549032E-2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2.2784233310549032E-2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2.2784233310549032E-2</c:v>
                </c:pt>
                <c:pt idx="112">
                  <c:v>0</c:v>
                </c:pt>
                <c:pt idx="113">
                  <c:v>2.2784233310549032E-2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51552"/>
        <c:axId val="124553472"/>
      </c:scatterChart>
      <c:valAx>
        <c:axId val="124551552"/>
        <c:scaling>
          <c:orientation val="minMax"/>
          <c:max val="10"/>
          <c:min val="-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553472"/>
        <c:crosses val="autoZero"/>
        <c:crossBetween val="midCat"/>
        <c:majorUnit val="2"/>
      </c:valAx>
      <c:valAx>
        <c:axId val="124553472"/>
        <c:scaling>
          <c:orientation val="minMax"/>
          <c:max val="0.35000000000000026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dPr/dA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crossAx val="124551552"/>
        <c:crossesAt val="-12"/>
        <c:crossBetween val="midCat"/>
      </c:valAx>
    </c:plotArea>
    <c:legend>
      <c:legendPos val="r"/>
      <c:layout>
        <c:manualLayout>
          <c:xMode val="edge"/>
          <c:yMode val="edge"/>
          <c:x val="0.1963748906386697"/>
          <c:y val="7.3690215806357512E-2"/>
          <c:w val="0.11106050978771148"/>
          <c:h val="0.279812973088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209633945606148E-2"/>
          <c:y val="0.11242231831554181"/>
          <c:w val="0.90290086569046735"/>
          <c:h val="0.7255088159025167"/>
        </c:manualLayout>
      </c:layout>
      <c:scatterChart>
        <c:scatterStyle val="lineMarker"/>
        <c:varyColors val="0"/>
        <c:ser>
          <c:idx val="0"/>
          <c:order val="0"/>
          <c:tx>
            <c:v>real1</c:v>
          </c:tx>
          <c:spPr>
            <a:ln w="15875"/>
          </c:spPr>
          <c:marker>
            <c:symbol val="none"/>
          </c:marker>
          <c:xVal>
            <c:numRef>
              <c:f>'FFT (Al-Ti)'!$F$8:$F$264</c:f>
              <c:numCache>
                <c:formatCode>General</c:formatCode>
                <c:ptCount val="257"/>
                <c:pt idx="0">
                  <c:v>0</c:v>
                </c:pt>
                <c:pt idx="1">
                  <c:v>0.390625</c:v>
                </c:pt>
                <c:pt idx="2">
                  <c:v>0.78125</c:v>
                </c:pt>
                <c:pt idx="3">
                  <c:v>1.171875</c:v>
                </c:pt>
                <c:pt idx="4">
                  <c:v>1.5625</c:v>
                </c:pt>
                <c:pt idx="5">
                  <c:v>1.953125</c:v>
                </c:pt>
                <c:pt idx="6">
                  <c:v>2.34375</c:v>
                </c:pt>
                <c:pt idx="7">
                  <c:v>2.734375</c:v>
                </c:pt>
                <c:pt idx="8">
                  <c:v>3.125</c:v>
                </c:pt>
                <c:pt idx="9">
                  <c:v>3.515625</c:v>
                </c:pt>
                <c:pt idx="10">
                  <c:v>3.90625</c:v>
                </c:pt>
                <c:pt idx="11">
                  <c:v>4.296875</c:v>
                </c:pt>
                <c:pt idx="12">
                  <c:v>4.6875</c:v>
                </c:pt>
                <c:pt idx="13">
                  <c:v>5.078125</c:v>
                </c:pt>
                <c:pt idx="14">
                  <c:v>5.46875</c:v>
                </c:pt>
                <c:pt idx="15">
                  <c:v>5.859375</c:v>
                </c:pt>
                <c:pt idx="16">
                  <c:v>6.25</c:v>
                </c:pt>
                <c:pt idx="17">
                  <c:v>6.640625</c:v>
                </c:pt>
                <c:pt idx="18">
                  <c:v>7.03125</c:v>
                </c:pt>
                <c:pt idx="19">
                  <c:v>7.421875</c:v>
                </c:pt>
                <c:pt idx="20">
                  <c:v>7.8125</c:v>
                </c:pt>
                <c:pt idx="21">
                  <c:v>8.203125</c:v>
                </c:pt>
                <c:pt idx="22">
                  <c:v>8.59375</c:v>
                </c:pt>
                <c:pt idx="23">
                  <c:v>8.984375</c:v>
                </c:pt>
                <c:pt idx="24">
                  <c:v>9.375</c:v>
                </c:pt>
                <c:pt idx="25">
                  <c:v>9.765625</c:v>
                </c:pt>
                <c:pt idx="26">
                  <c:v>10.15625</c:v>
                </c:pt>
                <c:pt idx="27">
                  <c:v>10.546875</c:v>
                </c:pt>
                <c:pt idx="28">
                  <c:v>10.9375</c:v>
                </c:pt>
                <c:pt idx="29">
                  <c:v>11.328125</c:v>
                </c:pt>
                <c:pt idx="30">
                  <c:v>11.71875</c:v>
                </c:pt>
                <c:pt idx="31">
                  <c:v>12.109375</c:v>
                </c:pt>
                <c:pt idx="32">
                  <c:v>12.5</c:v>
                </c:pt>
                <c:pt idx="33">
                  <c:v>12.890625</c:v>
                </c:pt>
                <c:pt idx="34">
                  <c:v>13.28125</c:v>
                </c:pt>
                <c:pt idx="35">
                  <c:v>13.671875</c:v>
                </c:pt>
                <c:pt idx="36">
                  <c:v>14.0625</c:v>
                </c:pt>
                <c:pt idx="37">
                  <c:v>14.453125</c:v>
                </c:pt>
                <c:pt idx="38">
                  <c:v>14.84375</c:v>
                </c:pt>
                <c:pt idx="39">
                  <c:v>15.234375</c:v>
                </c:pt>
                <c:pt idx="40">
                  <c:v>15.625</c:v>
                </c:pt>
                <c:pt idx="41">
                  <c:v>16.015625</c:v>
                </c:pt>
                <c:pt idx="42">
                  <c:v>16.40625</c:v>
                </c:pt>
                <c:pt idx="43">
                  <c:v>16.796875</c:v>
                </c:pt>
                <c:pt idx="44">
                  <c:v>17.1875</c:v>
                </c:pt>
                <c:pt idx="45">
                  <c:v>17.578125</c:v>
                </c:pt>
                <c:pt idx="46">
                  <c:v>17.96875</c:v>
                </c:pt>
                <c:pt idx="47">
                  <c:v>18.359375</c:v>
                </c:pt>
                <c:pt idx="48">
                  <c:v>18.75</c:v>
                </c:pt>
                <c:pt idx="49">
                  <c:v>19.140625</c:v>
                </c:pt>
                <c:pt idx="50">
                  <c:v>19.53125</c:v>
                </c:pt>
                <c:pt idx="51">
                  <c:v>19.921875</c:v>
                </c:pt>
                <c:pt idx="52">
                  <c:v>20.3125</c:v>
                </c:pt>
                <c:pt idx="53">
                  <c:v>20.703125</c:v>
                </c:pt>
                <c:pt idx="54">
                  <c:v>21.09375</c:v>
                </c:pt>
                <c:pt idx="55">
                  <c:v>21.484375</c:v>
                </c:pt>
                <c:pt idx="56">
                  <c:v>21.875</c:v>
                </c:pt>
                <c:pt idx="57">
                  <c:v>22.265625</c:v>
                </c:pt>
                <c:pt idx="58">
                  <c:v>22.65625</c:v>
                </c:pt>
                <c:pt idx="59">
                  <c:v>23.046875</c:v>
                </c:pt>
                <c:pt idx="60">
                  <c:v>23.4375</c:v>
                </c:pt>
                <c:pt idx="61">
                  <c:v>23.828125</c:v>
                </c:pt>
                <c:pt idx="62">
                  <c:v>24.21875</c:v>
                </c:pt>
                <c:pt idx="63">
                  <c:v>24.609375</c:v>
                </c:pt>
                <c:pt idx="64">
                  <c:v>25</c:v>
                </c:pt>
                <c:pt idx="65">
                  <c:v>25.390625</c:v>
                </c:pt>
                <c:pt idx="66">
                  <c:v>25.78125</c:v>
                </c:pt>
                <c:pt idx="67">
                  <c:v>26.171875</c:v>
                </c:pt>
                <c:pt idx="68">
                  <c:v>26.5625</c:v>
                </c:pt>
                <c:pt idx="69">
                  <c:v>26.953125</c:v>
                </c:pt>
                <c:pt idx="70">
                  <c:v>27.34375</c:v>
                </c:pt>
                <c:pt idx="71">
                  <c:v>27.734375</c:v>
                </c:pt>
                <c:pt idx="72">
                  <c:v>28.125</c:v>
                </c:pt>
                <c:pt idx="73">
                  <c:v>28.515625</c:v>
                </c:pt>
                <c:pt idx="74">
                  <c:v>28.90625</c:v>
                </c:pt>
                <c:pt idx="75">
                  <c:v>29.296875</c:v>
                </c:pt>
                <c:pt idx="76">
                  <c:v>29.6875</c:v>
                </c:pt>
                <c:pt idx="77">
                  <c:v>30.078125</c:v>
                </c:pt>
                <c:pt idx="78">
                  <c:v>30.46875</c:v>
                </c:pt>
                <c:pt idx="79">
                  <c:v>30.859375</c:v>
                </c:pt>
                <c:pt idx="80">
                  <c:v>31.25</c:v>
                </c:pt>
                <c:pt idx="81">
                  <c:v>31.640625</c:v>
                </c:pt>
                <c:pt idx="82">
                  <c:v>32.03125</c:v>
                </c:pt>
                <c:pt idx="83">
                  <c:v>32.421875</c:v>
                </c:pt>
                <c:pt idx="84">
                  <c:v>32.8125</c:v>
                </c:pt>
                <c:pt idx="85">
                  <c:v>33.203125</c:v>
                </c:pt>
                <c:pt idx="86">
                  <c:v>33.59375</c:v>
                </c:pt>
                <c:pt idx="87">
                  <c:v>33.984375</c:v>
                </c:pt>
                <c:pt idx="88">
                  <c:v>34.375</c:v>
                </c:pt>
                <c:pt idx="89">
                  <c:v>34.765625</c:v>
                </c:pt>
                <c:pt idx="90">
                  <c:v>35.15625</c:v>
                </c:pt>
                <c:pt idx="91">
                  <c:v>35.546875</c:v>
                </c:pt>
                <c:pt idx="92">
                  <c:v>35.9375</c:v>
                </c:pt>
                <c:pt idx="93">
                  <c:v>36.328125</c:v>
                </c:pt>
                <c:pt idx="94">
                  <c:v>36.71875</c:v>
                </c:pt>
                <c:pt idx="95">
                  <c:v>37.109375</c:v>
                </c:pt>
                <c:pt idx="96">
                  <c:v>37.5</c:v>
                </c:pt>
                <c:pt idx="97">
                  <c:v>37.890625</c:v>
                </c:pt>
                <c:pt idx="98">
                  <c:v>38.28125</c:v>
                </c:pt>
                <c:pt idx="99">
                  <c:v>38.671875</c:v>
                </c:pt>
                <c:pt idx="100">
                  <c:v>39.0625</c:v>
                </c:pt>
                <c:pt idx="101">
                  <c:v>39.453125</c:v>
                </c:pt>
                <c:pt idx="102">
                  <c:v>39.84375</c:v>
                </c:pt>
                <c:pt idx="103">
                  <c:v>40.234375</c:v>
                </c:pt>
                <c:pt idx="104">
                  <c:v>40.625</c:v>
                </c:pt>
                <c:pt idx="105">
                  <c:v>41.015625</c:v>
                </c:pt>
                <c:pt idx="106">
                  <c:v>41.40625</c:v>
                </c:pt>
                <c:pt idx="107">
                  <c:v>41.796875</c:v>
                </c:pt>
                <c:pt idx="108">
                  <c:v>42.1875</c:v>
                </c:pt>
                <c:pt idx="109">
                  <c:v>42.578125</c:v>
                </c:pt>
                <c:pt idx="110">
                  <c:v>42.96875</c:v>
                </c:pt>
                <c:pt idx="111">
                  <c:v>43.359375</c:v>
                </c:pt>
                <c:pt idx="112">
                  <c:v>43.75</c:v>
                </c:pt>
                <c:pt idx="113">
                  <c:v>44.140625</c:v>
                </c:pt>
                <c:pt idx="114">
                  <c:v>44.53125</c:v>
                </c:pt>
                <c:pt idx="115">
                  <c:v>44.921875</c:v>
                </c:pt>
                <c:pt idx="116">
                  <c:v>45.3125</c:v>
                </c:pt>
                <c:pt idx="117">
                  <c:v>45.703125</c:v>
                </c:pt>
                <c:pt idx="118">
                  <c:v>46.09375</c:v>
                </c:pt>
                <c:pt idx="119">
                  <c:v>46.484375</c:v>
                </c:pt>
                <c:pt idx="120">
                  <c:v>46.875</c:v>
                </c:pt>
                <c:pt idx="121">
                  <c:v>47.265625</c:v>
                </c:pt>
                <c:pt idx="122">
                  <c:v>47.65625</c:v>
                </c:pt>
                <c:pt idx="123">
                  <c:v>48.046875</c:v>
                </c:pt>
                <c:pt idx="124">
                  <c:v>48.4375</c:v>
                </c:pt>
                <c:pt idx="125">
                  <c:v>48.828125</c:v>
                </c:pt>
                <c:pt idx="126">
                  <c:v>49.21875</c:v>
                </c:pt>
                <c:pt idx="127">
                  <c:v>49.609375</c:v>
                </c:pt>
                <c:pt idx="128">
                  <c:v>50</c:v>
                </c:pt>
                <c:pt idx="129">
                  <c:v>50.390625</c:v>
                </c:pt>
                <c:pt idx="130">
                  <c:v>50.78125</c:v>
                </c:pt>
                <c:pt idx="131">
                  <c:v>51.171875</c:v>
                </c:pt>
                <c:pt idx="132">
                  <c:v>51.5625</c:v>
                </c:pt>
                <c:pt idx="133">
                  <c:v>51.953125</c:v>
                </c:pt>
                <c:pt idx="134">
                  <c:v>52.34375</c:v>
                </c:pt>
                <c:pt idx="135">
                  <c:v>52.734375</c:v>
                </c:pt>
                <c:pt idx="136">
                  <c:v>53.125</c:v>
                </c:pt>
                <c:pt idx="137">
                  <c:v>53.515625</c:v>
                </c:pt>
                <c:pt idx="138">
                  <c:v>53.90625</c:v>
                </c:pt>
                <c:pt idx="139">
                  <c:v>54.296875</c:v>
                </c:pt>
                <c:pt idx="140">
                  <c:v>54.6875</c:v>
                </c:pt>
                <c:pt idx="141">
                  <c:v>55.078125</c:v>
                </c:pt>
                <c:pt idx="142">
                  <c:v>55.46875</c:v>
                </c:pt>
                <c:pt idx="143">
                  <c:v>55.859375</c:v>
                </c:pt>
                <c:pt idx="144">
                  <c:v>56.25</c:v>
                </c:pt>
                <c:pt idx="145">
                  <c:v>56.640625</c:v>
                </c:pt>
                <c:pt idx="146">
                  <c:v>57.03125</c:v>
                </c:pt>
                <c:pt idx="147">
                  <c:v>57.421875</c:v>
                </c:pt>
                <c:pt idx="148">
                  <c:v>57.8125</c:v>
                </c:pt>
                <c:pt idx="149">
                  <c:v>58.203125</c:v>
                </c:pt>
                <c:pt idx="150">
                  <c:v>58.59375</c:v>
                </c:pt>
                <c:pt idx="151">
                  <c:v>58.984375</c:v>
                </c:pt>
                <c:pt idx="152">
                  <c:v>59.375</c:v>
                </c:pt>
                <c:pt idx="153">
                  <c:v>59.765625</c:v>
                </c:pt>
                <c:pt idx="154">
                  <c:v>60.15625</c:v>
                </c:pt>
                <c:pt idx="155">
                  <c:v>60.546875</c:v>
                </c:pt>
                <c:pt idx="156">
                  <c:v>60.9375</c:v>
                </c:pt>
                <c:pt idx="157">
                  <c:v>61.328125</c:v>
                </c:pt>
                <c:pt idx="158">
                  <c:v>61.71875</c:v>
                </c:pt>
                <c:pt idx="159">
                  <c:v>62.109375</c:v>
                </c:pt>
                <c:pt idx="160">
                  <c:v>62.5</c:v>
                </c:pt>
                <c:pt idx="161">
                  <c:v>62.890625</c:v>
                </c:pt>
                <c:pt idx="162">
                  <c:v>63.28125</c:v>
                </c:pt>
                <c:pt idx="163">
                  <c:v>63.671875</c:v>
                </c:pt>
                <c:pt idx="164">
                  <c:v>64.0625</c:v>
                </c:pt>
                <c:pt idx="165">
                  <c:v>64.453125</c:v>
                </c:pt>
                <c:pt idx="166">
                  <c:v>64.84375</c:v>
                </c:pt>
                <c:pt idx="167">
                  <c:v>65.234375</c:v>
                </c:pt>
                <c:pt idx="168">
                  <c:v>65.625</c:v>
                </c:pt>
                <c:pt idx="169">
                  <c:v>66.015625</c:v>
                </c:pt>
                <c:pt idx="170">
                  <c:v>66.40625</c:v>
                </c:pt>
                <c:pt idx="171">
                  <c:v>66.796875</c:v>
                </c:pt>
                <c:pt idx="172">
                  <c:v>67.1875</c:v>
                </c:pt>
                <c:pt idx="173">
                  <c:v>67.578125</c:v>
                </c:pt>
                <c:pt idx="174">
                  <c:v>67.96875</c:v>
                </c:pt>
                <c:pt idx="175">
                  <c:v>68.359375</c:v>
                </c:pt>
                <c:pt idx="176">
                  <c:v>68.75</c:v>
                </c:pt>
                <c:pt idx="177">
                  <c:v>69.140625</c:v>
                </c:pt>
                <c:pt idx="178">
                  <c:v>69.53125</c:v>
                </c:pt>
                <c:pt idx="179">
                  <c:v>69.921875</c:v>
                </c:pt>
                <c:pt idx="180">
                  <c:v>70.3125</c:v>
                </c:pt>
                <c:pt idx="181">
                  <c:v>70.703125</c:v>
                </c:pt>
                <c:pt idx="182">
                  <c:v>71.09375</c:v>
                </c:pt>
                <c:pt idx="183">
                  <c:v>71.484375</c:v>
                </c:pt>
                <c:pt idx="184">
                  <c:v>71.875</c:v>
                </c:pt>
                <c:pt idx="185">
                  <c:v>72.265625</c:v>
                </c:pt>
                <c:pt idx="186">
                  <c:v>72.65625</c:v>
                </c:pt>
                <c:pt idx="187">
                  <c:v>73.046875</c:v>
                </c:pt>
                <c:pt idx="188">
                  <c:v>73.4375</c:v>
                </c:pt>
                <c:pt idx="189">
                  <c:v>73.828125</c:v>
                </c:pt>
                <c:pt idx="190">
                  <c:v>74.21875</c:v>
                </c:pt>
                <c:pt idx="191">
                  <c:v>74.609375</c:v>
                </c:pt>
                <c:pt idx="192">
                  <c:v>75</c:v>
                </c:pt>
                <c:pt idx="193">
                  <c:v>75.390625</c:v>
                </c:pt>
                <c:pt idx="194">
                  <c:v>75.78125</c:v>
                </c:pt>
                <c:pt idx="195">
                  <c:v>76.171875</c:v>
                </c:pt>
                <c:pt idx="196">
                  <c:v>76.5625</c:v>
                </c:pt>
                <c:pt idx="197">
                  <c:v>76.953125</c:v>
                </c:pt>
                <c:pt idx="198">
                  <c:v>77.34375</c:v>
                </c:pt>
                <c:pt idx="199">
                  <c:v>77.734375</c:v>
                </c:pt>
                <c:pt idx="200">
                  <c:v>78.125</c:v>
                </c:pt>
                <c:pt idx="201">
                  <c:v>78.515625</c:v>
                </c:pt>
                <c:pt idx="202">
                  <c:v>78.90625</c:v>
                </c:pt>
                <c:pt idx="203">
                  <c:v>79.296875</c:v>
                </c:pt>
                <c:pt idx="204">
                  <c:v>79.6875</c:v>
                </c:pt>
                <c:pt idx="205">
                  <c:v>80.078125</c:v>
                </c:pt>
                <c:pt idx="206">
                  <c:v>80.46875</c:v>
                </c:pt>
                <c:pt idx="207">
                  <c:v>80.859375</c:v>
                </c:pt>
                <c:pt idx="208">
                  <c:v>81.25</c:v>
                </c:pt>
                <c:pt idx="209">
                  <c:v>81.640625</c:v>
                </c:pt>
                <c:pt idx="210">
                  <c:v>82.03125</c:v>
                </c:pt>
                <c:pt idx="211">
                  <c:v>82.421875</c:v>
                </c:pt>
                <c:pt idx="212">
                  <c:v>82.8125</c:v>
                </c:pt>
                <c:pt idx="213">
                  <c:v>83.203125</c:v>
                </c:pt>
                <c:pt idx="214">
                  <c:v>83.59375</c:v>
                </c:pt>
                <c:pt idx="215">
                  <c:v>83.984375</c:v>
                </c:pt>
                <c:pt idx="216">
                  <c:v>84.375</c:v>
                </c:pt>
                <c:pt idx="217">
                  <c:v>84.765625</c:v>
                </c:pt>
                <c:pt idx="218">
                  <c:v>85.15625</c:v>
                </c:pt>
                <c:pt idx="219">
                  <c:v>85.546875</c:v>
                </c:pt>
                <c:pt idx="220">
                  <c:v>85.9375</c:v>
                </c:pt>
                <c:pt idx="221">
                  <c:v>86.328125</c:v>
                </c:pt>
                <c:pt idx="222">
                  <c:v>86.71875</c:v>
                </c:pt>
                <c:pt idx="223">
                  <c:v>87.109375</c:v>
                </c:pt>
                <c:pt idx="224">
                  <c:v>87.5</c:v>
                </c:pt>
                <c:pt idx="225">
                  <c:v>87.890625</c:v>
                </c:pt>
                <c:pt idx="226">
                  <c:v>88.28125</c:v>
                </c:pt>
                <c:pt idx="227">
                  <c:v>88.671875</c:v>
                </c:pt>
                <c:pt idx="228">
                  <c:v>89.0625</c:v>
                </c:pt>
                <c:pt idx="229">
                  <c:v>89.453125</c:v>
                </c:pt>
                <c:pt idx="230">
                  <c:v>89.84375</c:v>
                </c:pt>
                <c:pt idx="231">
                  <c:v>90.234375</c:v>
                </c:pt>
                <c:pt idx="232">
                  <c:v>90.625</c:v>
                </c:pt>
                <c:pt idx="233">
                  <c:v>91.015625</c:v>
                </c:pt>
                <c:pt idx="234">
                  <c:v>91.40625</c:v>
                </c:pt>
                <c:pt idx="235">
                  <c:v>91.796875</c:v>
                </c:pt>
                <c:pt idx="236">
                  <c:v>92.1875</c:v>
                </c:pt>
                <c:pt idx="237">
                  <c:v>92.578125</c:v>
                </c:pt>
                <c:pt idx="238">
                  <c:v>92.96875</c:v>
                </c:pt>
                <c:pt idx="239">
                  <c:v>93.359375</c:v>
                </c:pt>
                <c:pt idx="240">
                  <c:v>93.75</c:v>
                </c:pt>
                <c:pt idx="241">
                  <c:v>94.140625</c:v>
                </c:pt>
                <c:pt idx="242">
                  <c:v>94.53125</c:v>
                </c:pt>
                <c:pt idx="243">
                  <c:v>94.921875</c:v>
                </c:pt>
                <c:pt idx="244">
                  <c:v>95.3125</c:v>
                </c:pt>
                <c:pt idx="245">
                  <c:v>95.703125</c:v>
                </c:pt>
                <c:pt idx="246">
                  <c:v>96.09375</c:v>
                </c:pt>
                <c:pt idx="247">
                  <c:v>96.484375</c:v>
                </c:pt>
                <c:pt idx="248">
                  <c:v>96.875</c:v>
                </c:pt>
                <c:pt idx="249">
                  <c:v>97.265625</c:v>
                </c:pt>
                <c:pt idx="250">
                  <c:v>97.65625</c:v>
                </c:pt>
                <c:pt idx="251">
                  <c:v>98.046875</c:v>
                </c:pt>
                <c:pt idx="252">
                  <c:v>98.4375</c:v>
                </c:pt>
                <c:pt idx="253">
                  <c:v>98.828125</c:v>
                </c:pt>
                <c:pt idx="254">
                  <c:v>99.21875</c:v>
                </c:pt>
                <c:pt idx="255">
                  <c:v>99.609375</c:v>
                </c:pt>
              </c:numCache>
            </c:numRef>
          </c:xVal>
          <c:yVal>
            <c:numRef>
              <c:f>'FFT (Al-Ti)'!$G$8:$G$264</c:f>
              <c:numCache>
                <c:formatCode>General</c:formatCode>
                <c:ptCount val="257"/>
                <c:pt idx="0">
                  <c:v>1.1170614258302343</c:v>
                </c:pt>
                <c:pt idx="1">
                  <c:v>2.9504630574499293</c:v>
                </c:pt>
                <c:pt idx="2">
                  <c:v>1.6734753752318374</c:v>
                </c:pt>
                <c:pt idx="3">
                  <c:v>1.0176998380100595</c:v>
                </c:pt>
                <c:pt idx="4">
                  <c:v>0.74419467000907757</c:v>
                </c:pt>
                <c:pt idx="5">
                  <c:v>0.46590098118789419</c:v>
                </c:pt>
                <c:pt idx="6">
                  <c:v>0.56576093848227504</c:v>
                </c:pt>
                <c:pt idx="7">
                  <c:v>0.46080303861166289</c:v>
                </c:pt>
                <c:pt idx="8">
                  <c:v>0.16097665189418364</c:v>
                </c:pt>
                <c:pt idx="9">
                  <c:v>0.25795033097866549</c:v>
                </c:pt>
                <c:pt idx="10">
                  <c:v>0.15376788964225882</c:v>
                </c:pt>
                <c:pt idx="11">
                  <c:v>0.14071307656830828</c:v>
                </c:pt>
                <c:pt idx="12">
                  <c:v>0.11499349711282042</c:v>
                </c:pt>
                <c:pt idx="13">
                  <c:v>0.35968359002335493</c:v>
                </c:pt>
                <c:pt idx="14">
                  <c:v>0.22855560389531615</c:v>
                </c:pt>
                <c:pt idx="15">
                  <c:v>9.8312702078318978E-2</c:v>
                </c:pt>
                <c:pt idx="16">
                  <c:v>0.20833152980805783</c:v>
                </c:pt>
                <c:pt idx="17">
                  <c:v>0.12938268693014587</c:v>
                </c:pt>
                <c:pt idx="18">
                  <c:v>0.23629530480635172</c:v>
                </c:pt>
                <c:pt idx="19">
                  <c:v>0.1609279395687469</c:v>
                </c:pt>
                <c:pt idx="20">
                  <c:v>0.14647720454554913</c:v>
                </c:pt>
                <c:pt idx="21">
                  <c:v>5.5897815186293623E-2</c:v>
                </c:pt>
                <c:pt idx="22">
                  <c:v>0.13172103044914743</c:v>
                </c:pt>
                <c:pt idx="23">
                  <c:v>0.18553542083398422</c:v>
                </c:pt>
                <c:pt idx="24">
                  <c:v>4.0807133021699409E-2</c:v>
                </c:pt>
                <c:pt idx="25">
                  <c:v>0.27320398352337194</c:v>
                </c:pt>
                <c:pt idx="26">
                  <c:v>0.24174939443625029</c:v>
                </c:pt>
                <c:pt idx="27">
                  <c:v>6.2953039660979995E-2</c:v>
                </c:pt>
                <c:pt idx="28">
                  <c:v>0.20867179857043794</c:v>
                </c:pt>
                <c:pt idx="29">
                  <c:v>0.3631490515118444</c:v>
                </c:pt>
                <c:pt idx="30">
                  <c:v>0.12649797030122026</c:v>
                </c:pt>
                <c:pt idx="31">
                  <c:v>2.8474142490371342E-2</c:v>
                </c:pt>
                <c:pt idx="32">
                  <c:v>0.1914132985546001</c:v>
                </c:pt>
                <c:pt idx="33">
                  <c:v>9.5934531199630135E-3</c:v>
                </c:pt>
                <c:pt idx="34">
                  <c:v>6.5919225022657985E-2</c:v>
                </c:pt>
                <c:pt idx="35">
                  <c:v>0.11100324501997144</c:v>
                </c:pt>
                <c:pt idx="36">
                  <c:v>7.8699910165327652E-2</c:v>
                </c:pt>
                <c:pt idx="37">
                  <c:v>3.650932970023775E-2</c:v>
                </c:pt>
                <c:pt idx="38">
                  <c:v>0.11715154920580405</c:v>
                </c:pt>
                <c:pt idx="39">
                  <c:v>0.11139533235541103</c:v>
                </c:pt>
                <c:pt idx="40">
                  <c:v>0.16970295046491285</c:v>
                </c:pt>
                <c:pt idx="41">
                  <c:v>0.10157342286740603</c:v>
                </c:pt>
                <c:pt idx="42">
                  <c:v>5.0982432420070972E-2</c:v>
                </c:pt>
                <c:pt idx="43">
                  <c:v>0.23048333146660047</c:v>
                </c:pt>
                <c:pt idx="44">
                  <c:v>0.1024996925996333</c:v>
                </c:pt>
                <c:pt idx="45">
                  <c:v>0.13913543130111994</c:v>
                </c:pt>
                <c:pt idx="46">
                  <c:v>8.5252029379517494E-2</c:v>
                </c:pt>
                <c:pt idx="47">
                  <c:v>8.6311769598591256E-2</c:v>
                </c:pt>
                <c:pt idx="48">
                  <c:v>0.14517582995967199</c:v>
                </c:pt>
                <c:pt idx="49">
                  <c:v>0.11357523018138985</c:v>
                </c:pt>
                <c:pt idx="50">
                  <c:v>0.17875307759547321</c:v>
                </c:pt>
                <c:pt idx="51">
                  <c:v>0.19200771467228614</c:v>
                </c:pt>
                <c:pt idx="52">
                  <c:v>0.26579572611190816</c:v>
                </c:pt>
                <c:pt idx="53">
                  <c:v>8.608516358202202E-2</c:v>
                </c:pt>
                <c:pt idx="54">
                  <c:v>0.18821471481108218</c:v>
                </c:pt>
                <c:pt idx="55">
                  <c:v>0.16907125373735912</c:v>
                </c:pt>
                <c:pt idx="56">
                  <c:v>0.10366712302821232</c:v>
                </c:pt>
                <c:pt idx="57">
                  <c:v>0.26928141589217114</c:v>
                </c:pt>
                <c:pt idx="58">
                  <c:v>7.0792043815509229E-2</c:v>
                </c:pt>
                <c:pt idx="59">
                  <c:v>0.11930306795560353</c:v>
                </c:pt>
                <c:pt idx="60">
                  <c:v>0.19961083989164097</c:v>
                </c:pt>
                <c:pt idx="61">
                  <c:v>0.17844980153181342</c:v>
                </c:pt>
                <c:pt idx="62">
                  <c:v>3.9866866646357788E-2</c:v>
                </c:pt>
                <c:pt idx="63">
                  <c:v>0.11101343055511094</c:v>
                </c:pt>
                <c:pt idx="64">
                  <c:v>0.1100466495143199</c:v>
                </c:pt>
                <c:pt idx="65">
                  <c:v>7.4939474189969033E-2</c:v>
                </c:pt>
                <c:pt idx="66">
                  <c:v>0.21091387288785748</c:v>
                </c:pt>
                <c:pt idx="67">
                  <c:v>0.14829895100833737</c:v>
                </c:pt>
                <c:pt idx="68">
                  <c:v>0.23507095648658732</c:v>
                </c:pt>
                <c:pt idx="69">
                  <c:v>0.3026317768500742</c:v>
                </c:pt>
                <c:pt idx="70">
                  <c:v>8.5780073805623858E-2</c:v>
                </c:pt>
                <c:pt idx="71">
                  <c:v>0.17945933294448238</c:v>
                </c:pt>
                <c:pt idx="72">
                  <c:v>0.10172410273998969</c:v>
                </c:pt>
                <c:pt idx="73">
                  <c:v>0.2598297510383682</c:v>
                </c:pt>
                <c:pt idx="74">
                  <c:v>2.5805818068706795E-2</c:v>
                </c:pt>
                <c:pt idx="75">
                  <c:v>0.12376940831717644</c:v>
                </c:pt>
                <c:pt idx="76">
                  <c:v>0.12744122748875372</c:v>
                </c:pt>
                <c:pt idx="77">
                  <c:v>0.17312532356653332</c:v>
                </c:pt>
                <c:pt idx="78">
                  <c:v>0.21331219613838698</c:v>
                </c:pt>
                <c:pt idx="79">
                  <c:v>0.17602771044376667</c:v>
                </c:pt>
                <c:pt idx="80">
                  <c:v>0.14946886620651956</c:v>
                </c:pt>
                <c:pt idx="81">
                  <c:v>9.0576582875082828E-2</c:v>
                </c:pt>
                <c:pt idx="82">
                  <c:v>0.11736115861362666</c:v>
                </c:pt>
                <c:pt idx="83">
                  <c:v>8.8257897983734443E-2</c:v>
                </c:pt>
                <c:pt idx="84">
                  <c:v>0.22277366169300189</c:v>
                </c:pt>
                <c:pt idx="85">
                  <c:v>2.7957973815918774E-2</c:v>
                </c:pt>
                <c:pt idx="86">
                  <c:v>0.1966455098411333</c:v>
                </c:pt>
                <c:pt idx="87">
                  <c:v>0.12119759330345548</c:v>
                </c:pt>
                <c:pt idx="88">
                  <c:v>0.18176825900946261</c:v>
                </c:pt>
                <c:pt idx="89">
                  <c:v>0.21818732188218851</c:v>
                </c:pt>
                <c:pt idx="90">
                  <c:v>0.27394212487329889</c:v>
                </c:pt>
                <c:pt idx="91">
                  <c:v>0.28912503275266233</c:v>
                </c:pt>
                <c:pt idx="92">
                  <c:v>0.17118710461086803</c:v>
                </c:pt>
                <c:pt idx="93">
                  <c:v>3.9624291168121925E-2</c:v>
                </c:pt>
                <c:pt idx="94">
                  <c:v>0.21981186537917666</c:v>
                </c:pt>
                <c:pt idx="95">
                  <c:v>2.8107896375355563E-2</c:v>
                </c:pt>
                <c:pt idx="96">
                  <c:v>0.27468589404915211</c:v>
                </c:pt>
                <c:pt idx="97">
                  <c:v>9.0615653665286316E-2</c:v>
                </c:pt>
                <c:pt idx="98">
                  <c:v>0.14936226525382088</c:v>
                </c:pt>
                <c:pt idx="99">
                  <c:v>0.17532339927176416</c:v>
                </c:pt>
                <c:pt idx="100">
                  <c:v>0.20426772547787558</c:v>
                </c:pt>
                <c:pt idx="101">
                  <c:v>0.22070868351039452</c:v>
                </c:pt>
                <c:pt idx="102">
                  <c:v>0.18908911824238087</c:v>
                </c:pt>
                <c:pt idx="103">
                  <c:v>0.11995875803393281</c:v>
                </c:pt>
                <c:pt idx="104">
                  <c:v>0.17058834530499842</c:v>
                </c:pt>
                <c:pt idx="105">
                  <c:v>0.20284840843505611</c:v>
                </c:pt>
                <c:pt idx="106">
                  <c:v>6.2200086179499278E-2</c:v>
                </c:pt>
                <c:pt idx="107">
                  <c:v>9.3452387126989403E-2</c:v>
                </c:pt>
                <c:pt idx="108">
                  <c:v>3.2632454723701756E-2</c:v>
                </c:pt>
                <c:pt idx="109">
                  <c:v>3.7577493809862264E-2</c:v>
                </c:pt>
                <c:pt idx="110">
                  <c:v>0.23543765459230456</c:v>
                </c:pt>
                <c:pt idx="111">
                  <c:v>3.0007691795733309E-2</c:v>
                </c:pt>
                <c:pt idx="112">
                  <c:v>1.4457485459818715E-2</c:v>
                </c:pt>
                <c:pt idx="113">
                  <c:v>0.13941151287715575</c:v>
                </c:pt>
                <c:pt idx="114">
                  <c:v>6.7287766357813639E-2</c:v>
                </c:pt>
                <c:pt idx="115">
                  <c:v>0.18433499025987465</c:v>
                </c:pt>
                <c:pt idx="116">
                  <c:v>5.4437232524047571E-2</c:v>
                </c:pt>
                <c:pt idx="117">
                  <c:v>0.17183815121059162</c:v>
                </c:pt>
                <c:pt idx="118">
                  <c:v>0.10548585638119919</c:v>
                </c:pt>
                <c:pt idx="119">
                  <c:v>0.13196314854122068</c:v>
                </c:pt>
                <c:pt idx="120">
                  <c:v>0.1249425016755475</c:v>
                </c:pt>
                <c:pt idx="121">
                  <c:v>5.8380440422117846E-2</c:v>
                </c:pt>
                <c:pt idx="122">
                  <c:v>2.9560921311591871E-2</c:v>
                </c:pt>
                <c:pt idx="123">
                  <c:v>8.5459996737658875E-2</c:v>
                </c:pt>
                <c:pt idx="124">
                  <c:v>0.15279176749121867</c:v>
                </c:pt>
                <c:pt idx="125">
                  <c:v>9.3556856887614517E-2</c:v>
                </c:pt>
                <c:pt idx="126">
                  <c:v>0.13462547211704873</c:v>
                </c:pt>
                <c:pt idx="127">
                  <c:v>7.0566597250535018E-2</c:v>
                </c:pt>
                <c:pt idx="128">
                  <c:v>0.4193539257809078</c:v>
                </c:pt>
                <c:pt idx="129">
                  <c:v>7.0566597250536683E-2</c:v>
                </c:pt>
                <c:pt idx="130">
                  <c:v>0.13462547211704839</c:v>
                </c:pt>
                <c:pt idx="131">
                  <c:v>9.3556856887615295E-2</c:v>
                </c:pt>
                <c:pt idx="132">
                  <c:v>0.15279176749121823</c:v>
                </c:pt>
                <c:pt idx="133">
                  <c:v>8.5459996737658361E-2</c:v>
                </c:pt>
                <c:pt idx="134">
                  <c:v>2.95609213115921E-2</c:v>
                </c:pt>
                <c:pt idx="135">
                  <c:v>5.8380440422118089E-2</c:v>
                </c:pt>
                <c:pt idx="136">
                  <c:v>0.12494250167554814</c:v>
                </c:pt>
                <c:pt idx="137">
                  <c:v>0.13196314854122013</c:v>
                </c:pt>
                <c:pt idx="138">
                  <c:v>0.10548585638119901</c:v>
                </c:pt>
                <c:pt idx="139">
                  <c:v>0.17183815121059151</c:v>
                </c:pt>
                <c:pt idx="140">
                  <c:v>5.4437232524047627E-2</c:v>
                </c:pt>
                <c:pt idx="141">
                  <c:v>0.18433499025987393</c:v>
                </c:pt>
                <c:pt idx="142">
                  <c:v>6.7287766357813847E-2</c:v>
                </c:pt>
                <c:pt idx="143">
                  <c:v>0.13941151287715559</c:v>
                </c:pt>
                <c:pt idx="144">
                  <c:v>1.445748545981897E-2</c:v>
                </c:pt>
                <c:pt idx="145">
                  <c:v>3.0007691795733191E-2</c:v>
                </c:pt>
                <c:pt idx="146">
                  <c:v>0.23543765459230451</c:v>
                </c:pt>
                <c:pt idx="147">
                  <c:v>3.7577493809862035E-2</c:v>
                </c:pt>
                <c:pt idx="148">
                  <c:v>3.2632454723701729E-2</c:v>
                </c:pt>
                <c:pt idx="149">
                  <c:v>9.3452387126989347E-2</c:v>
                </c:pt>
                <c:pt idx="150">
                  <c:v>6.2200086179499549E-2</c:v>
                </c:pt>
                <c:pt idx="151">
                  <c:v>0.20284840843505544</c:v>
                </c:pt>
                <c:pt idx="152">
                  <c:v>0.17058834530499833</c:v>
                </c:pt>
                <c:pt idx="153">
                  <c:v>0.11995875803393316</c:v>
                </c:pt>
                <c:pt idx="154">
                  <c:v>0.18908911824238139</c:v>
                </c:pt>
                <c:pt idx="155">
                  <c:v>0.22070868351039366</c:v>
                </c:pt>
                <c:pt idx="156">
                  <c:v>0.20426772547787522</c:v>
                </c:pt>
                <c:pt idx="157">
                  <c:v>0.1753233992717643</c:v>
                </c:pt>
                <c:pt idx="158">
                  <c:v>0.14936226525382001</c:v>
                </c:pt>
                <c:pt idx="159">
                  <c:v>9.061565366528572E-2</c:v>
                </c:pt>
                <c:pt idx="160">
                  <c:v>0.27468589404915184</c:v>
                </c:pt>
                <c:pt idx="161">
                  <c:v>2.8107896375355549E-2</c:v>
                </c:pt>
                <c:pt idx="162">
                  <c:v>0.21981186537917727</c:v>
                </c:pt>
                <c:pt idx="163">
                  <c:v>3.9624291168121786E-2</c:v>
                </c:pt>
                <c:pt idx="164">
                  <c:v>0.17118710461086734</c:v>
                </c:pt>
                <c:pt idx="165">
                  <c:v>0.2891250327526621</c:v>
                </c:pt>
                <c:pt idx="166">
                  <c:v>0.27394212487329789</c:v>
                </c:pt>
                <c:pt idx="167">
                  <c:v>0.21818732188218884</c:v>
                </c:pt>
                <c:pt idx="168">
                  <c:v>0.18176825900946195</c:v>
                </c:pt>
                <c:pt idx="169">
                  <c:v>0.12119759330345538</c:v>
                </c:pt>
                <c:pt idx="170">
                  <c:v>0.19664550984113321</c:v>
                </c:pt>
                <c:pt idx="171">
                  <c:v>2.7957973815918989E-2</c:v>
                </c:pt>
                <c:pt idx="172">
                  <c:v>0.22277366169300189</c:v>
                </c:pt>
                <c:pt idx="173">
                  <c:v>8.8257897983734249E-2</c:v>
                </c:pt>
                <c:pt idx="174">
                  <c:v>0.1173611586136267</c:v>
                </c:pt>
                <c:pt idx="175">
                  <c:v>9.0576582875082134E-2</c:v>
                </c:pt>
                <c:pt idx="176">
                  <c:v>0.14946886620651981</c:v>
                </c:pt>
                <c:pt idx="177">
                  <c:v>0.1760277104437665</c:v>
                </c:pt>
                <c:pt idx="178">
                  <c:v>0.21331219613838695</c:v>
                </c:pt>
                <c:pt idx="179">
                  <c:v>0.17312532356653354</c:v>
                </c:pt>
                <c:pt idx="180">
                  <c:v>0.12744122748875356</c:v>
                </c:pt>
                <c:pt idx="181">
                  <c:v>0.12376940831717693</c:v>
                </c:pt>
                <c:pt idx="182">
                  <c:v>2.5805818068706642E-2</c:v>
                </c:pt>
                <c:pt idx="183">
                  <c:v>0.2598297510383682</c:v>
                </c:pt>
                <c:pt idx="184">
                  <c:v>0.10172410273998983</c:v>
                </c:pt>
                <c:pt idx="185">
                  <c:v>0.17945933294448288</c:v>
                </c:pt>
                <c:pt idx="186">
                  <c:v>8.5780073805624635E-2</c:v>
                </c:pt>
                <c:pt idx="187">
                  <c:v>0.30263177685007459</c:v>
                </c:pt>
                <c:pt idx="188">
                  <c:v>0.2350709564865881</c:v>
                </c:pt>
                <c:pt idx="189">
                  <c:v>0.14829895100833759</c:v>
                </c:pt>
                <c:pt idx="190">
                  <c:v>0.21091387288785823</c:v>
                </c:pt>
                <c:pt idx="191">
                  <c:v>7.4939474189967742E-2</c:v>
                </c:pt>
                <c:pt idx="192">
                  <c:v>0.11004664951431986</c:v>
                </c:pt>
                <c:pt idx="193">
                  <c:v>0.11101343055511383</c:v>
                </c:pt>
                <c:pt idx="194">
                  <c:v>3.986686664635769E-2</c:v>
                </c:pt>
                <c:pt idx="195">
                  <c:v>0.17844980153181345</c:v>
                </c:pt>
                <c:pt idx="196">
                  <c:v>0.19961083989164097</c:v>
                </c:pt>
                <c:pt idx="197">
                  <c:v>0.11930306795560353</c:v>
                </c:pt>
                <c:pt idx="198">
                  <c:v>7.0792043815509742E-2</c:v>
                </c:pt>
                <c:pt idx="199">
                  <c:v>0.26928141589217197</c:v>
                </c:pt>
                <c:pt idx="200">
                  <c:v>0.10366712302821246</c:v>
                </c:pt>
                <c:pt idx="201">
                  <c:v>0.16907125373735948</c:v>
                </c:pt>
                <c:pt idx="202">
                  <c:v>0.18821471481108296</c:v>
                </c:pt>
                <c:pt idx="203">
                  <c:v>8.6085163582021923E-2</c:v>
                </c:pt>
                <c:pt idx="204">
                  <c:v>0.26579572611190877</c:v>
                </c:pt>
                <c:pt idx="205">
                  <c:v>0.19200771467228597</c:v>
                </c:pt>
                <c:pt idx="206">
                  <c:v>0.17875307759547321</c:v>
                </c:pt>
                <c:pt idx="207">
                  <c:v>0.11357523018138985</c:v>
                </c:pt>
                <c:pt idx="208">
                  <c:v>0.14517582995967138</c:v>
                </c:pt>
                <c:pt idx="209">
                  <c:v>8.631176959859202E-2</c:v>
                </c:pt>
                <c:pt idx="210">
                  <c:v>8.525202937951705E-2</c:v>
                </c:pt>
                <c:pt idx="211">
                  <c:v>0.1391354313011198</c:v>
                </c:pt>
                <c:pt idx="212">
                  <c:v>0.10249969259963318</c:v>
                </c:pt>
                <c:pt idx="213">
                  <c:v>0.23048333146660022</c:v>
                </c:pt>
                <c:pt idx="214">
                  <c:v>5.0982432420070729E-2</c:v>
                </c:pt>
                <c:pt idx="215">
                  <c:v>0.10157342286740555</c:v>
                </c:pt>
                <c:pt idx="216">
                  <c:v>0.16970295046491285</c:v>
                </c:pt>
                <c:pt idx="217">
                  <c:v>0.11139533235541098</c:v>
                </c:pt>
                <c:pt idx="218">
                  <c:v>0.1171515492058048</c:v>
                </c:pt>
                <c:pt idx="219">
                  <c:v>3.6509329700237979E-2</c:v>
                </c:pt>
                <c:pt idx="220">
                  <c:v>7.8699910165327916E-2</c:v>
                </c:pt>
                <c:pt idx="221">
                  <c:v>0.11100324501997076</c:v>
                </c:pt>
                <c:pt idx="222">
                  <c:v>6.5919225022657499E-2</c:v>
                </c:pt>
                <c:pt idx="223">
                  <c:v>9.5934531199612424E-3</c:v>
                </c:pt>
                <c:pt idx="224">
                  <c:v>0.19141329855459976</c:v>
                </c:pt>
                <c:pt idx="225">
                  <c:v>2.8474142490370394E-2</c:v>
                </c:pt>
                <c:pt idx="226">
                  <c:v>0.12649797030121934</c:v>
                </c:pt>
                <c:pt idx="227">
                  <c:v>0.36314905151184346</c:v>
                </c:pt>
                <c:pt idx="228">
                  <c:v>0.20867179857043858</c:v>
                </c:pt>
                <c:pt idx="229">
                  <c:v>6.2953039660980245E-2</c:v>
                </c:pt>
                <c:pt idx="230">
                  <c:v>0.24174939443625126</c:v>
                </c:pt>
                <c:pt idx="231">
                  <c:v>0.27320398352337177</c:v>
                </c:pt>
                <c:pt idx="232">
                  <c:v>4.0807133021699048E-2</c:v>
                </c:pt>
                <c:pt idx="233">
                  <c:v>0.18553542083398461</c:v>
                </c:pt>
                <c:pt idx="234">
                  <c:v>0.13172103044914699</c:v>
                </c:pt>
                <c:pt idx="235">
                  <c:v>5.5897815186293442E-2</c:v>
                </c:pt>
                <c:pt idx="236">
                  <c:v>0.14647720454554866</c:v>
                </c:pt>
                <c:pt idx="237">
                  <c:v>0.16092793956874687</c:v>
                </c:pt>
                <c:pt idx="238">
                  <c:v>0.23629530480635028</c:v>
                </c:pt>
                <c:pt idx="239">
                  <c:v>0.12938268693014665</c:v>
                </c:pt>
                <c:pt idx="240">
                  <c:v>0.20833152980805783</c:v>
                </c:pt>
                <c:pt idx="241">
                  <c:v>9.8312702078319963E-2</c:v>
                </c:pt>
                <c:pt idx="242">
                  <c:v>0.22855560389531696</c:v>
                </c:pt>
                <c:pt idx="243">
                  <c:v>0.35968359002335581</c:v>
                </c:pt>
                <c:pt idx="244">
                  <c:v>0.1149934971128212</c:v>
                </c:pt>
                <c:pt idx="245">
                  <c:v>0.14071307656830828</c:v>
                </c:pt>
                <c:pt idx="246">
                  <c:v>0.15376788964225746</c:v>
                </c:pt>
                <c:pt idx="247">
                  <c:v>0.2579503309786666</c:v>
                </c:pt>
                <c:pt idx="248">
                  <c:v>0.16097665189418303</c:v>
                </c:pt>
                <c:pt idx="249">
                  <c:v>0.46080303861166327</c:v>
                </c:pt>
                <c:pt idx="250">
                  <c:v>0.56576093848227371</c:v>
                </c:pt>
                <c:pt idx="251">
                  <c:v>0.4659009811878923</c:v>
                </c:pt>
                <c:pt idx="252">
                  <c:v>0.74419467000907746</c:v>
                </c:pt>
                <c:pt idx="253">
                  <c:v>1.0176998380100586</c:v>
                </c:pt>
                <c:pt idx="254">
                  <c:v>1.6734753752318396</c:v>
                </c:pt>
                <c:pt idx="255">
                  <c:v>2.9504630574499231</c:v>
                </c:pt>
              </c:numCache>
            </c:numRef>
          </c:yVal>
          <c:smooth val="0"/>
        </c:ser>
        <c:ser>
          <c:idx val="2"/>
          <c:order val="1"/>
          <c:tx>
            <c:v>real2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'FFT (Al-Ti)'!$K$8:$K$263</c:f>
              <c:numCache>
                <c:formatCode>General</c:formatCode>
                <c:ptCount val="256"/>
                <c:pt idx="0">
                  <c:v>0</c:v>
                </c:pt>
                <c:pt idx="1">
                  <c:v>0.390625</c:v>
                </c:pt>
                <c:pt idx="2">
                  <c:v>0.78125</c:v>
                </c:pt>
                <c:pt idx="3">
                  <c:v>1.171875</c:v>
                </c:pt>
                <c:pt idx="4">
                  <c:v>1.5625</c:v>
                </c:pt>
                <c:pt idx="5">
                  <c:v>1.953125</c:v>
                </c:pt>
                <c:pt idx="6">
                  <c:v>2.34375</c:v>
                </c:pt>
                <c:pt idx="7">
                  <c:v>2.734375</c:v>
                </c:pt>
                <c:pt idx="8">
                  <c:v>3.125</c:v>
                </c:pt>
                <c:pt idx="9">
                  <c:v>3.515625</c:v>
                </c:pt>
                <c:pt idx="10">
                  <c:v>3.90625</c:v>
                </c:pt>
                <c:pt idx="11">
                  <c:v>4.296875</c:v>
                </c:pt>
                <c:pt idx="12">
                  <c:v>4.6875</c:v>
                </c:pt>
                <c:pt idx="13">
                  <c:v>5.078125</c:v>
                </c:pt>
                <c:pt idx="14">
                  <c:v>5.46875</c:v>
                </c:pt>
                <c:pt idx="15">
                  <c:v>5.859375</c:v>
                </c:pt>
                <c:pt idx="16">
                  <c:v>6.25</c:v>
                </c:pt>
                <c:pt idx="17">
                  <c:v>6.640625</c:v>
                </c:pt>
                <c:pt idx="18">
                  <c:v>7.03125</c:v>
                </c:pt>
                <c:pt idx="19">
                  <c:v>7.421875</c:v>
                </c:pt>
                <c:pt idx="20">
                  <c:v>7.8125</c:v>
                </c:pt>
                <c:pt idx="21">
                  <c:v>8.203125</c:v>
                </c:pt>
                <c:pt idx="22">
                  <c:v>8.59375</c:v>
                </c:pt>
                <c:pt idx="23">
                  <c:v>8.984375</c:v>
                </c:pt>
                <c:pt idx="24">
                  <c:v>9.375</c:v>
                </c:pt>
                <c:pt idx="25">
                  <c:v>9.765625</c:v>
                </c:pt>
                <c:pt idx="26">
                  <c:v>10.15625</c:v>
                </c:pt>
                <c:pt idx="27">
                  <c:v>10.546875</c:v>
                </c:pt>
                <c:pt idx="28">
                  <c:v>10.9375</c:v>
                </c:pt>
                <c:pt idx="29">
                  <c:v>11.328125</c:v>
                </c:pt>
                <c:pt idx="30">
                  <c:v>11.71875</c:v>
                </c:pt>
                <c:pt idx="31">
                  <c:v>12.109375</c:v>
                </c:pt>
                <c:pt idx="32">
                  <c:v>12.5</c:v>
                </c:pt>
                <c:pt idx="33">
                  <c:v>12.890625</c:v>
                </c:pt>
                <c:pt idx="34">
                  <c:v>13.28125</c:v>
                </c:pt>
                <c:pt idx="35">
                  <c:v>13.671875</c:v>
                </c:pt>
                <c:pt idx="36">
                  <c:v>14.0625</c:v>
                </c:pt>
                <c:pt idx="37">
                  <c:v>14.453125</c:v>
                </c:pt>
                <c:pt idx="38">
                  <c:v>14.84375</c:v>
                </c:pt>
                <c:pt idx="39">
                  <c:v>15.234375</c:v>
                </c:pt>
                <c:pt idx="40">
                  <c:v>15.625</c:v>
                </c:pt>
                <c:pt idx="41">
                  <c:v>16.015625</c:v>
                </c:pt>
                <c:pt idx="42">
                  <c:v>16.40625</c:v>
                </c:pt>
                <c:pt idx="43">
                  <c:v>16.796875</c:v>
                </c:pt>
                <c:pt idx="44">
                  <c:v>17.1875</c:v>
                </c:pt>
                <c:pt idx="45">
                  <c:v>17.578125</c:v>
                </c:pt>
                <c:pt idx="46">
                  <c:v>17.96875</c:v>
                </c:pt>
                <c:pt idx="47">
                  <c:v>18.359375</c:v>
                </c:pt>
                <c:pt idx="48">
                  <c:v>18.75</c:v>
                </c:pt>
                <c:pt idx="49">
                  <c:v>19.140625</c:v>
                </c:pt>
                <c:pt idx="50">
                  <c:v>19.53125</c:v>
                </c:pt>
                <c:pt idx="51">
                  <c:v>19.921875</c:v>
                </c:pt>
                <c:pt idx="52">
                  <c:v>20.3125</c:v>
                </c:pt>
                <c:pt idx="53">
                  <c:v>20.703125</c:v>
                </c:pt>
                <c:pt idx="54">
                  <c:v>21.09375</c:v>
                </c:pt>
                <c:pt idx="55">
                  <c:v>21.484375</c:v>
                </c:pt>
                <c:pt idx="56">
                  <c:v>21.875</c:v>
                </c:pt>
                <c:pt idx="57">
                  <c:v>22.265625</c:v>
                </c:pt>
                <c:pt idx="58">
                  <c:v>22.65625</c:v>
                </c:pt>
                <c:pt idx="59">
                  <c:v>23.046875</c:v>
                </c:pt>
                <c:pt idx="60">
                  <c:v>23.4375</c:v>
                </c:pt>
                <c:pt idx="61">
                  <c:v>23.828125</c:v>
                </c:pt>
                <c:pt idx="62">
                  <c:v>24.21875</c:v>
                </c:pt>
                <c:pt idx="63">
                  <c:v>24.609375</c:v>
                </c:pt>
                <c:pt idx="64">
                  <c:v>25</c:v>
                </c:pt>
                <c:pt idx="65">
                  <c:v>25.390625</c:v>
                </c:pt>
                <c:pt idx="66">
                  <c:v>25.78125</c:v>
                </c:pt>
                <c:pt idx="67">
                  <c:v>26.171875</c:v>
                </c:pt>
                <c:pt idx="68">
                  <c:v>26.5625</c:v>
                </c:pt>
                <c:pt idx="69">
                  <c:v>26.953125</c:v>
                </c:pt>
                <c:pt idx="70">
                  <c:v>27.34375</c:v>
                </c:pt>
                <c:pt idx="71">
                  <c:v>27.734375</c:v>
                </c:pt>
                <c:pt idx="72">
                  <c:v>28.125</c:v>
                </c:pt>
                <c:pt idx="73">
                  <c:v>28.515625</c:v>
                </c:pt>
                <c:pt idx="74">
                  <c:v>28.90625</c:v>
                </c:pt>
                <c:pt idx="75">
                  <c:v>29.296875</c:v>
                </c:pt>
                <c:pt idx="76">
                  <c:v>29.6875</c:v>
                </c:pt>
                <c:pt idx="77">
                  <c:v>30.078125</c:v>
                </c:pt>
                <c:pt idx="78">
                  <c:v>30.46875</c:v>
                </c:pt>
                <c:pt idx="79">
                  <c:v>30.859375</c:v>
                </c:pt>
                <c:pt idx="80">
                  <c:v>31.25</c:v>
                </c:pt>
                <c:pt idx="81">
                  <c:v>31.640625</c:v>
                </c:pt>
                <c:pt idx="82">
                  <c:v>32.03125</c:v>
                </c:pt>
                <c:pt idx="83">
                  <c:v>32.421875</c:v>
                </c:pt>
                <c:pt idx="84">
                  <c:v>32.8125</c:v>
                </c:pt>
                <c:pt idx="85">
                  <c:v>33.203125</c:v>
                </c:pt>
                <c:pt idx="86">
                  <c:v>33.59375</c:v>
                </c:pt>
                <c:pt idx="87">
                  <c:v>33.984375</c:v>
                </c:pt>
                <c:pt idx="88">
                  <c:v>34.375</c:v>
                </c:pt>
                <c:pt idx="89">
                  <c:v>34.765625</c:v>
                </c:pt>
                <c:pt idx="90">
                  <c:v>35.15625</c:v>
                </c:pt>
                <c:pt idx="91">
                  <c:v>35.546875</c:v>
                </c:pt>
                <c:pt idx="92">
                  <c:v>35.9375</c:v>
                </c:pt>
                <c:pt idx="93">
                  <c:v>36.328125</c:v>
                </c:pt>
                <c:pt idx="94">
                  <c:v>36.71875</c:v>
                </c:pt>
                <c:pt idx="95">
                  <c:v>37.109375</c:v>
                </c:pt>
                <c:pt idx="96">
                  <c:v>37.5</c:v>
                </c:pt>
                <c:pt idx="97">
                  <c:v>37.890625</c:v>
                </c:pt>
                <c:pt idx="98">
                  <c:v>38.28125</c:v>
                </c:pt>
                <c:pt idx="99">
                  <c:v>38.671875</c:v>
                </c:pt>
                <c:pt idx="100">
                  <c:v>39.0625</c:v>
                </c:pt>
                <c:pt idx="101">
                  <c:v>39.453125</c:v>
                </c:pt>
                <c:pt idx="102">
                  <c:v>39.84375</c:v>
                </c:pt>
                <c:pt idx="103">
                  <c:v>40.234375</c:v>
                </c:pt>
                <c:pt idx="104">
                  <c:v>40.625</c:v>
                </c:pt>
                <c:pt idx="105">
                  <c:v>41.015625</c:v>
                </c:pt>
                <c:pt idx="106">
                  <c:v>41.40625</c:v>
                </c:pt>
                <c:pt idx="107">
                  <c:v>41.796875</c:v>
                </c:pt>
                <c:pt idx="108">
                  <c:v>42.1875</c:v>
                </c:pt>
                <c:pt idx="109">
                  <c:v>42.578125</c:v>
                </c:pt>
                <c:pt idx="110">
                  <c:v>42.96875</c:v>
                </c:pt>
                <c:pt idx="111">
                  <c:v>43.359375</c:v>
                </c:pt>
                <c:pt idx="112">
                  <c:v>43.75</c:v>
                </c:pt>
                <c:pt idx="113">
                  <c:v>44.140625</c:v>
                </c:pt>
                <c:pt idx="114">
                  <c:v>44.53125</c:v>
                </c:pt>
                <c:pt idx="115">
                  <c:v>44.921875</c:v>
                </c:pt>
                <c:pt idx="116">
                  <c:v>45.3125</c:v>
                </c:pt>
                <c:pt idx="117">
                  <c:v>45.703125</c:v>
                </c:pt>
                <c:pt idx="118">
                  <c:v>46.09375</c:v>
                </c:pt>
                <c:pt idx="119">
                  <c:v>46.484375</c:v>
                </c:pt>
                <c:pt idx="120">
                  <c:v>46.875</c:v>
                </c:pt>
                <c:pt idx="121">
                  <c:v>47.265625</c:v>
                </c:pt>
                <c:pt idx="122">
                  <c:v>47.65625</c:v>
                </c:pt>
                <c:pt idx="123">
                  <c:v>48.046875</c:v>
                </c:pt>
                <c:pt idx="124">
                  <c:v>48.4375</c:v>
                </c:pt>
                <c:pt idx="125">
                  <c:v>48.828125</c:v>
                </c:pt>
                <c:pt idx="126">
                  <c:v>49.21875</c:v>
                </c:pt>
                <c:pt idx="127">
                  <c:v>49.609375</c:v>
                </c:pt>
                <c:pt idx="128">
                  <c:v>50</c:v>
                </c:pt>
                <c:pt idx="129">
                  <c:v>50.390625</c:v>
                </c:pt>
                <c:pt idx="130">
                  <c:v>50.78125</c:v>
                </c:pt>
                <c:pt idx="131">
                  <c:v>51.171875</c:v>
                </c:pt>
                <c:pt idx="132">
                  <c:v>51.5625</c:v>
                </c:pt>
                <c:pt idx="133">
                  <c:v>51.953125</c:v>
                </c:pt>
                <c:pt idx="134">
                  <c:v>52.34375</c:v>
                </c:pt>
                <c:pt idx="135">
                  <c:v>52.734375</c:v>
                </c:pt>
                <c:pt idx="136">
                  <c:v>53.125</c:v>
                </c:pt>
                <c:pt idx="137">
                  <c:v>53.515625</c:v>
                </c:pt>
                <c:pt idx="138">
                  <c:v>53.90625</c:v>
                </c:pt>
                <c:pt idx="139">
                  <c:v>54.296875</c:v>
                </c:pt>
                <c:pt idx="140">
                  <c:v>54.6875</c:v>
                </c:pt>
                <c:pt idx="141">
                  <c:v>55.078125</c:v>
                </c:pt>
                <c:pt idx="142">
                  <c:v>55.46875</c:v>
                </c:pt>
                <c:pt idx="143">
                  <c:v>55.859375</c:v>
                </c:pt>
                <c:pt idx="144">
                  <c:v>56.25</c:v>
                </c:pt>
                <c:pt idx="145">
                  <c:v>56.640625</c:v>
                </c:pt>
                <c:pt idx="146">
                  <c:v>57.03125</c:v>
                </c:pt>
                <c:pt idx="147">
                  <c:v>57.421875</c:v>
                </c:pt>
                <c:pt idx="148">
                  <c:v>57.8125</c:v>
                </c:pt>
                <c:pt idx="149">
                  <c:v>58.203125</c:v>
                </c:pt>
                <c:pt idx="150">
                  <c:v>58.59375</c:v>
                </c:pt>
                <c:pt idx="151">
                  <c:v>58.984375</c:v>
                </c:pt>
                <c:pt idx="152">
                  <c:v>59.375</c:v>
                </c:pt>
                <c:pt idx="153">
                  <c:v>59.765625</c:v>
                </c:pt>
                <c:pt idx="154">
                  <c:v>60.15625</c:v>
                </c:pt>
                <c:pt idx="155">
                  <c:v>60.546875</c:v>
                </c:pt>
                <c:pt idx="156">
                  <c:v>60.9375</c:v>
                </c:pt>
                <c:pt idx="157">
                  <c:v>61.328125</c:v>
                </c:pt>
                <c:pt idx="158">
                  <c:v>61.71875</c:v>
                </c:pt>
                <c:pt idx="159">
                  <c:v>62.109375</c:v>
                </c:pt>
                <c:pt idx="160">
                  <c:v>62.5</c:v>
                </c:pt>
                <c:pt idx="161">
                  <c:v>62.890625</c:v>
                </c:pt>
                <c:pt idx="162">
                  <c:v>63.28125</c:v>
                </c:pt>
                <c:pt idx="163">
                  <c:v>63.671875</c:v>
                </c:pt>
                <c:pt idx="164">
                  <c:v>64.0625</c:v>
                </c:pt>
                <c:pt idx="165">
                  <c:v>64.453125</c:v>
                </c:pt>
                <c:pt idx="166">
                  <c:v>64.84375</c:v>
                </c:pt>
                <c:pt idx="167">
                  <c:v>65.234375</c:v>
                </c:pt>
                <c:pt idx="168">
                  <c:v>65.625</c:v>
                </c:pt>
                <c:pt idx="169">
                  <c:v>66.015625</c:v>
                </c:pt>
                <c:pt idx="170">
                  <c:v>66.40625</c:v>
                </c:pt>
                <c:pt idx="171">
                  <c:v>66.796875</c:v>
                </c:pt>
                <c:pt idx="172">
                  <c:v>67.1875</c:v>
                </c:pt>
                <c:pt idx="173">
                  <c:v>67.578125</c:v>
                </c:pt>
                <c:pt idx="174">
                  <c:v>67.96875</c:v>
                </c:pt>
                <c:pt idx="175">
                  <c:v>68.359375</c:v>
                </c:pt>
                <c:pt idx="176">
                  <c:v>68.75</c:v>
                </c:pt>
                <c:pt idx="177">
                  <c:v>69.140625</c:v>
                </c:pt>
                <c:pt idx="178">
                  <c:v>69.53125</c:v>
                </c:pt>
                <c:pt idx="179">
                  <c:v>69.921875</c:v>
                </c:pt>
                <c:pt idx="180">
                  <c:v>70.3125</c:v>
                </c:pt>
                <c:pt idx="181">
                  <c:v>70.703125</c:v>
                </c:pt>
                <c:pt idx="182">
                  <c:v>71.09375</c:v>
                </c:pt>
                <c:pt idx="183">
                  <c:v>71.484375</c:v>
                </c:pt>
                <c:pt idx="184">
                  <c:v>71.875</c:v>
                </c:pt>
                <c:pt idx="185">
                  <c:v>72.265625</c:v>
                </c:pt>
                <c:pt idx="186">
                  <c:v>72.65625</c:v>
                </c:pt>
                <c:pt idx="187">
                  <c:v>73.046875</c:v>
                </c:pt>
                <c:pt idx="188">
                  <c:v>73.4375</c:v>
                </c:pt>
                <c:pt idx="189">
                  <c:v>73.828125</c:v>
                </c:pt>
                <c:pt idx="190">
                  <c:v>74.21875</c:v>
                </c:pt>
                <c:pt idx="191">
                  <c:v>74.609375</c:v>
                </c:pt>
                <c:pt idx="192">
                  <c:v>75</c:v>
                </c:pt>
                <c:pt idx="193">
                  <c:v>75.390625</c:v>
                </c:pt>
                <c:pt idx="194">
                  <c:v>75.78125</c:v>
                </c:pt>
                <c:pt idx="195">
                  <c:v>76.171875</c:v>
                </c:pt>
                <c:pt idx="196">
                  <c:v>76.5625</c:v>
                </c:pt>
                <c:pt idx="197">
                  <c:v>76.953125</c:v>
                </c:pt>
                <c:pt idx="198">
                  <c:v>77.34375</c:v>
                </c:pt>
                <c:pt idx="199">
                  <c:v>77.734375</c:v>
                </c:pt>
                <c:pt idx="200">
                  <c:v>78.125</c:v>
                </c:pt>
                <c:pt idx="201">
                  <c:v>78.515625</c:v>
                </c:pt>
                <c:pt idx="202">
                  <c:v>78.90625</c:v>
                </c:pt>
                <c:pt idx="203">
                  <c:v>79.296875</c:v>
                </c:pt>
                <c:pt idx="204">
                  <c:v>79.6875</c:v>
                </c:pt>
                <c:pt idx="205">
                  <c:v>80.078125</c:v>
                </c:pt>
                <c:pt idx="206">
                  <c:v>80.46875</c:v>
                </c:pt>
                <c:pt idx="207">
                  <c:v>80.859375</c:v>
                </c:pt>
                <c:pt idx="208">
                  <c:v>81.25</c:v>
                </c:pt>
                <c:pt idx="209">
                  <c:v>81.640625</c:v>
                </c:pt>
                <c:pt idx="210">
                  <c:v>82.03125</c:v>
                </c:pt>
                <c:pt idx="211">
                  <c:v>82.421875</c:v>
                </c:pt>
                <c:pt idx="212">
                  <c:v>82.8125</c:v>
                </c:pt>
                <c:pt idx="213">
                  <c:v>83.203125</c:v>
                </c:pt>
                <c:pt idx="214">
                  <c:v>83.59375</c:v>
                </c:pt>
                <c:pt idx="215">
                  <c:v>83.984375</c:v>
                </c:pt>
                <c:pt idx="216">
                  <c:v>84.375</c:v>
                </c:pt>
                <c:pt idx="217">
                  <c:v>84.765625</c:v>
                </c:pt>
                <c:pt idx="218">
                  <c:v>85.15625</c:v>
                </c:pt>
                <c:pt idx="219">
                  <c:v>85.546875</c:v>
                </c:pt>
                <c:pt idx="220">
                  <c:v>85.9375</c:v>
                </c:pt>
                <c:pt idx="221">
                  <c:v>86.328125</c:v>
                </c:pt>
                <c:pt idx="222">
                  <c:v>86.71875</c:v>
                </c:pt>
                <c:pt idx="223">
                  <c:v>87.109375</c:v>
                </c:pt>
                <c:pt idx="224">
                  <c:v>87.5</c:v>
                </c:pt>
                <c:pt idx="225">
                  <c:v>87.890625</c:v>
                </c:pt>
                <c:pt idx="226">
                  <c:v>88.28125</c:v>
                </c:pt>
                <c:pt idx="227">
                  <c:v>88.671875</c:v>
                </c:pt>
                <c:pt idx="228">
                  <c:v>89.0625</c:v>
                </c:pt>
                <c:pt idx="229">
                  <c:v>89.453125</c:v>
                </c:pt>
                <c:pt idx="230">
                  <c:v>89.84375</c:v>
                </c:pt>
                <c:pt idx="231">
                  <c:v>90.234375</c:v>
                </c:pt>
                <c:pt idx="232">
                  <c:v>90.625</c:v>
                </c:pt>
                <c:pt idx="233">
                  <c:v>91.015625</c:v>
                </c:pt>
                <c:pt idx="234">
                  <c:v>91.40625</c:v>
                </c:pt>
                <c:pt idx="235">
                  <c:v>91.796875</c:v>
                </c:pt>
                <c:pt idx="236">
                  <c:v>92.1875</c:v>
                </c:pt>
                <c:pt idx="237">
                  <c:v>92.578125</c:v>
                </c:pt>
                <c:pt idx="238">
                  <c:v>92.96875</c:v>
                </c:pt>
                <c:pt idx="239">
                  <c:v>93.359375</c:v>
                </c:pt>
                <c:pt idx="240">
                  <c:v>93.75</c:v>
                </c:pt>
                <c:pt idx="241">
                  <c:v>94.140625</c:v>
                </c:pt>
                <c:pt idx="242">
                  <c:v>94.53125</c:v>
                </c:pt>
                <c:pt idx="243">
                  <c:v>94.921875</c:v>
                </c:pt>
                <c:pt idx="244">
                  <c:v>95.3125</c:v>
                </c:pt>
                <c:pt idx="245">
                  <c:v>95.703125</c:v>
                </c:pt>
                <c:pt idx="246">
                  <c:v>96.09375</c:v>
                </c:pt>
                <c:pt idx="247">
                  <c:v>96.484375</c:v>
                </c:pt>
                <c:pt idx="248">
                  <c:v>96.875</c:v>
                </c:pt>
                <c:pt idx="249">
                  <c:v>97.265625</c:v>
                </c:pt>
                <c:pt idx="250">
                  <c:v>97.65625</c:v>
                </c:pt>
                <c:pt idx="251">
                  <c:v>98.046875</c:v>
                </c:pt>
                <c:pt idx="252">
                  <c:v>98.4375</c:v>
                </c:pt>
                <c:pt idx="253">
                  <c:v>98.828125</c:v>
                </c:pt>
                <c:pt idx="254">
                  <c:v>99.21875</c:v>
                </c:pt>
                <c:pt idx="255">
                  <c:v>99.609375</c:v>
                </c:pt>
              </c:numCache>
            </c:numRef>
          </c:xVal>
          <c:yVal>
            <c:numRef>
              <c:f>'FFT (Al-Ti)'!$L$8:$L$263</c:f>
              <c:numCache>
                <c:formatCode>General</c:formatCode>
                <c:ptCount val="256"/>
                <c:pt idx="0">
                  <c:v>1.1779613280945314</c:v>
                </c:pt>
                <c:pt idx="1">
                  <c:v>3.201475250599874</c:v>
                </c:pt>
                <c:pt idx="2">
                  <c:v>1.6034463102537544</c:v>
                </c:pt>
                <c:pt idx="3">
                  <c:v>0.86842984309532767</c:v>
                </c:pt>
                <c:pt idx="4">
                  <c:v>0.92606789841190895</c:v>
                </c:pt>
                <c:pt idx="5">
                  <c:v>0.52059155186848238</c:v>
                </c:pt>
                <c:pt idx="6">
                  <c:v>0.60608732688318911</c:v>
                </c:pt>
                <c:pt idx="7">
                  <c:v>0.27689061243650676</c:v>
                </c:pt>
                <c:pt idx="8">
                  <c:v>0.17773482453565756</c:v>
                </c:pt>
                <c:pt idx="9">
                  <c:v>0.1264703009922139</c:v>
                </c:pt>
                <c:pt idx="10">
                  <c:v>0.30379751315546011</c:v>
                </c:pt>
                <c:pt idx="11">
                  <c:v>0.18580864562765961</c:v>
                </c:pt>
                <c:pt idx="12">
                  <c:v>8.9203418795945316E-2</c:v>
                </c:pt>
                <c:pt idx="13">
                  <c:v>0.14562537914965179</c:v>
                </c:pt>
                <c:pt idx="14">
                  <c:v>0.24171965647899946</c:v>
                </c:pt>
                <c:pt idx="15">
                  <c:v>0.17382996595902578</c:v>
                </c:pt>
                <c:pt idx="16">
                  <c:v>0.13755353951779423</c:v>
                </c:pt>
                <c:pt idx="17">
                  <c:v>8.321994693727422E-2</c:v>
                </c:pt>
                <c:pt idx="18">
                  <c:v>9.8673981102498295E-2</c:v>
                </c:pt>
                <c:pt idx="19">
                  <c:v>0.14016539403949665</c:v>
                </c:pt>
                <c:pt idx="20">
                  <c:v>4.6932070818505221E-2</c:v>
                </c:pt>
                <c:pt idx="21">
                  <c:v>7.8581620952629355E-2</c:v>
                </c:pt>
                <c:pt idx="22">
                  <c:v>0.30490253909239229</c:v>
                </c:pt>
                <c:pt idx="23">
                  <c:v>7.4241142485091949E-2</c:v>
                </c:pt>
                <c:pt idx="24">
                  <c:v>0.23545853143603293</c:v>
                </c:pt>
                <c:pt idx="25">
                  <c:v>0.45389914468935372</c:v>
                </c:pt>
                <c:pt idx="26">
                  <c:v>0.13208266784581144</c:v>
                </c:pt>
                <c:pt idx="27">
                  <c:v>0.13603476946858753</c:v>
                </c:pt>
                <c:pt idx="28">
                  <c:v>0.12821142541149577</c:v>
                </c:pt>
                <c:pt idx="29">
                  <c:v>0.26558775536433282</c:v>
                </c:pt>
                <c:pt idx="30">
                  <c:v>4.24352656822281E-2</c:v>
                </c:pt>
                <c:pt idx="31">
                  <c:v>0.17924900425922416</c:v>
                </c:pt>
                <c:pt idx="32">
                  <c:v>0.22881091269723869</c:v>
                </c:pt>
                <c:pt idx="33">
                  <c:v>0.17958695534878827</c:v>
                </c:pt>
                <c:pt idx="34">
                  <c:v>0.15340614554140125</c:v>
                </c:pt>
                <c:pt idx="35">
                  <c:v>7.1218766862761476E-2</c:v>
                </c:pt>
                <c:pt idx="36">
                  <c:v>3.8789579950155563E-2</c:v>
                </c:pt>
                <c:pt idx="37">
                  <c:v>0.13916288918287781</c:v>
                </c:pt>
                <c:pt idx="38">
                  <c:v>0.24805059084520009</c:v>
                </c:pt>
                <c:pt idx="39">
                  <c:v>0.16770565476821214</c:v>
                </c:pt>
                <c:pt idx="40">
                  <c:v>0.26689422632381937</c:v>
                </c:pt>
                <c:pt idx="41">
                  <c:v>0.1229805348268129</c:v>
                </c:pt>
                <c:pt idx="42">
                  <c:v>0.16739046685046832</c:v>
                </c:pt>
                <c:pt idx="43">
                  <c:v>0.24304970090528646</c:v>
                </c:pt>
                <c:pt idx="44">
                  <c:v>0.18851445113361803</c:v>
                </c:pt>
                <c:pt idx="45">
                  <c:v>8.8650125702190191E-2</c:v>
                </c:pt>
                <c:pt idx="46">
                  <c:v>0.13482573765817787</c:v>
                </c:pt>
                <c:pt idx="47">
                  <c:v>0.15034618855134502</c:v>
                </c:pt>
                <c:pt idx="48">
                  <c:v>0.1417905485089121</c:v>
                </c:pt>
                <c:pt idx="49">
                  <c:v>9.6887949611902877E-2</c:v>
                </c:pt>
                <c:pt idx="50">
                  <c:v>3.8908190090682408E-2</c:v>
                </c:pt>
                <c:pt idx="51">
                  <c:v>0.20437727971941633</c:v>
                </c:pt>
                <c:pt idx="52">
                  <c:v>0.17817792600620355</c:v>
                </c:pt>
                <c:pt idx="53">
                  <c:v>0.10436387654615727</c:v>
                </c:pt>
                <c:pt idx="54">
                  <c:v>0.30991742559701058</c:v>
                </c:pt>
                <c:pt idx="55">
                  <c:v>0.14660292890014479</c:v>
                </c:pt>
                <c:pt idx="56">
                  <c:v>0.19600150974884434</c:v>
                </c:pt>
                <c:pt idx="57">
                  <c:v>0.10236516653337688</c:v>
                </c:pt>
                <c:pt idx="58">
                  <c:v>7.7420547747660967E-2</c:v>
                </c:pt>
                <c:pt idx="59">
                  <c:v>9.5127746288038328E-2</c:v>
                </c:pt>
                <c:pt idx="60">
                  <c:v>0.27172094540191871</c:v>
                </c:pt>
                <c:pt idx="61">
                  <c:v>0.15745735528657626</c:v>
                </c:pt>
                <c:pt idx="62">
                  <c:v>9.1431071234916436E-2</c:v>
                </c:pt>
                <c:pt idx="63">
                  <c:v>8.5883098896271381E-2</c:v>
                </c:pt>
                <c:pt idx="64">
                  <c:v>3.8032756354390698E-2</c:v>
                </c:pt>
                <c:pt idx="65">
                  <c:v>0.18972416848985338</c:v>
                </c:pt>
                <c:pt idx="66">
                  <c:v>0.14403466031799667</c:v>
                </c:pt>
                <c:pt idx="67">
                  <c:v>6.7597496906889085E-2</c:v>
                </c:pt>
                <c:pt idx="68">
                  <c:v>0.12114723740137062</c:v>
                </c:pt>
                <c:pt idx="69">
                  <c:v>8.3134560942494815E-2</c:v>
                </c:pt>
                <c:pt idx="70">
                  <c:v>0.1107021994691471</c:v>
                </c:pt>
                <c:pt idx="71">
                  <c:v>0.15378300860650404</c:v>
                </c:pt>
                <c:pt idx="72">
                  <c:v>0.1838830076166344</c:v>
                </c:pt>
                <c:pt idx="73">
                  <c:v>0.27476032593890998</c:v>
                </c:pt>
                <c:pt idx="74">
                  <c:v>8.4054811675447205E-2</c:v>
                </c:pt>
                <c:pt idx="75">
                  <c:v>0.19465330339290629</c:v>
                </c:pt>
                <c:pt idx="76">
                  <c:v>0.12013305808519753</c:v>
                </c:pt>
                <c:pt idx="77">
                  <c:v>0.23402272580750302</c:v>
                </c:pt>
                <c:pt idx="78">
                  <c:v>0.10160696795106439</c:v>
                </c:pt>
                <c:pt idx="79">
                  <c:v>9.6721045715435619E-2</c:v>
                </c:pt>
                <c:pt idx="80">
                  <c:v>2.7441581244651757E-2</c:v>
                </c:pt>
                <c:pt idx="81">
                  <c:v>0.13207792204747226</c:v>
                </c:pt>
                <c:pt idx="82">
                  <c:v>0.20293494526381359</c:v>
                </c:pt>
                <c:pt idx="83">
                  <c:v>7.0699916503787028E-2</c:v>
                </c:pt>
                <c:pt idx="84">
                  <c:v>0.12405827686014095</c:v>
                </c:pt>
                <c:pt idx="85">
                  <c:v>0.19571384498586106</c:v>
                </c:pt>
                <c:pt idx="86">
                  <c:v>6.3992128731992448E-2</c:v>
                </c:pt>
                <c:pt idx="87">
                  <c:v>6.9244834109551484E-2</c:v>
                </c:pt>
                <c:pt idx="88">
                  <c:v>3.3642302132336051E-2</c:v>
                </c:pt>
                <c:pt idx="89">
                  <c:v>5.4832407879343445E-2</c:v>
                </c:pt>
                <c:pt idx="90">
                  <c:v>4.2217187867103032E-2</c:v>
                </c:pt>
                <c:pt idx="91">
                  <c:v>0.14077787150241811</c:v>
                </c:pt>
                <c:pt idx="92">
                  <c:v>0.12538896985161749</c:v>
                </c:pt>
                <c:pt idx="93">
                  <c:v>0.1816437763257456</c:v>
                </c:pt>
                <c:pt idx="94">
                  <c:v>0.16355546850933736</c:v>
                </c:pt>
                <c:pt idx="95">
                  <c:v>0.15524041480572198</c:v>
                </c:pt>
                <c:pt idx="96">
                  <c:v>8.4408596153855611E-2</c:v>
                </c:pt>
                <c:pt idx="97">
                  <c:v>8.2963945345924342E-2</c:v>
                </c:pt>
                <c:pt idx="98">
                  <c:v>9.219752238270007E-2</c:v>
                </c:pt>
                <c:pt idx="99">
                  <c:v>0.17541895532930332</c:v>
                </c:pt>
                <c:pt idx="100">
                  <c:v>8.0664800436537384E-2</c:v>
                </c:pt>
                <c:pt idx="101">
                  <c:v>0.12566138115897518</c:v>
                </c:pt>
                <c:pt idx="102">
                  <c:v>6.5625279395213038E-2</c:v>
                </c:pt>
                <c:pt idx="103">
                  <c:v>9.8539735701212397E-2</c:v>
                </c:pt>
                <c:pt idx="104">
                  <c:v>6.1116188728438159E-2</c:v>
                </c:pt>
                <c:pt idx="105">
                  <c:v>0.12329499008644298</c:v>
                </c:pt>
                <c:pt idx="106">
                  <c:v>0.16128612567497916</c:v>
                </c:pt>
                <c:pt idx="107">
                  <c:v>3.1832296212707049E-2</c:v>
                </c:pt>
                <c:pt idx="108">
                  <c:v>9.8528263140067934E-2</c:v>
                </c:pt>
                <c:pt idx="109">
                  <c:v>4.4695609473665972E-2</c:v>
                </c:pt>
                <c:pt idx="110">
                  <c:v>0.11481039667025615</c:v>
                </c:pt>
                <c:pt idx="111">
                  <c:v>4.328483326418324E-2</c:v>
                </c:pt>
                <c:pt idx="112">
                  <c:v>0.10710661769412583</c:v>
                </c:pt>
                <c:pt idx="113">
                  <c:v>6.2975553373535192E-2</c:v>
                </c:pt>
                <c:pt idx="114">
                  <c:v>0.11683619534913654</c:v>
                </c:pt>
                <c:pt idx="115">
                  <c:v>0.11547636123420371</c:v>
                </c:pt>
                <c:pt idx="116">
                  <c:v>0.11694332562715637</c:v>
                </c:pt>
                <c:pt idx="117">
                  <c:v>8.8247948024746392E-2</c:v>
                </c:pt>
                <c:pt idx="118">
                  <c:v>0.11730913043766984</c:v>
                </c:pt>
                <c:pt idx="119">
                  <c:v>0.26338054849151216</c:v>
                </c:pt>
                <c:pt idx="120">
                  <c:v>0.1265942359858572</c:v>
                </c:pt>
                <c:pt idx="121">
                  <c:v>0.12367814507706247</c:v>
                </c:pt>
                <c:pt idx="122">
                  <c:v>6.3766686834344916E-2</c:v>
                </c:pt>
                <c:pt idx="123">
                  <c:v>6.2505931103150864E-2</c:v>
                </c:pt>
                <c:pt idx="124">
                  <c:v>6.3957181521569942E-2</c:v>
                </c:pt>
                <c:pt idx="125">
                  <c:v>8.6231715501279463E-2</c:v>
                </c:pt>
                <c:pt idx="126">
                  <c:v>0.17409618349813516</c:v>
                </c:pt>
                <c:pt idx="127">
                  <c:v>3.3762340822350113E-2</c:v>
                </c:pt>
                <c:pt idx="128">
                  <c:v>0.18087429687504999</c:v>
                </c:pt>
                <c:pt idx="129">
                  <c:v>3.3762340822352993E-2</c:v>
                </c:pt>
                <c:pt idx="130">
                  <c:v>0.17409618349813671</c:v>
                </c:pt>
                <c:pt idx="131">
                  <c:v>8.6231715501279296E-2</c:v>
                </c:pt>
                <c:pt idx="132">
                  <c:v>6.3957181521569331E-2</c:v>
                </c:pt>
                <c:pt idx="133">
                  <c:v>6.2505931103151002E-2</c:v>
                </c:pt>
                <c:pt idx="134">
                  <c:v>6.376668683434468E-2</c:v>
                </c:pt>
                <c:pt idx="135">
                  <c:v>0.12367814507706319</c:v>
                </c:pt>
                <c:pt idx="136">
                  <c:v>0.12659423598585781</c:v>
                </c:pt>
                <c:pt idx="137">
                  <c:v>0.2633805484915126</c:v>
                </c:pt>
                <c:pt idx="138">
                  <c:v>0.11730913043766984</c:v>
                </c:pt>
                <c:pt idx="139">
                  <c:v>8.8247948024746711E-2</c:v>
                </c:pt>
                <c:pt idx="140">
                  <c:v>0.11694332562715649</c:v>
                </c:pt>
                <c:pt idx="141">
                  <c:v>0.11547636123420368</c:v>
                </c:pt>
                <c:pt idx="142">
                  <c:v>0.11683619534913604</c:v>
                </c:pt>
                <c:pt idx="143">
                  <c:v>6.2975553373535206E-2</c:v>
                </c:pt>
                <c:pt idx="144">
                  <c:v>0.10710661769412573</c:v>
                </c:pt>
                <c:pt idx="145">
                  <c:v>4.3284833264183482E-2</c:v>
                </c:pt>
                <c:pt idx="146">
                  <c:v>0.11481039667025611</c:v>
                </c:pt>
                <c:pt idx="147">
                  <c:v>4.4695609473665805E-2</c:v>
                </c:pt>
                <c:pt idx="148">
                  <c:v>9.8528263140068129E-2</c:v>
                </c:pt>
                <c:pt idx="149">
                  <c:v>3.1832296212706834E-2</c:v>
                </c:pt>
                <c:pt idx="150">
                  <c:v>0.16128612567497957</c:v>
                </c:pt>
                <c:pt idx="151">
                  <c:v>0.12329499008644357</c:v>
                </c:pt>
                <c:pt idx="152">
                  <c:v>6.1116188728438166E-2</c:v>
                </c:pt>
                <c:pt idx="153">
                  <c:v>9.853973570121162E-2</c:v>
                </c:pt>
                <c:pt idx="154">
                  <c:v>6.5625279395213135E-2</c:v>
                </c:pt>
                <c:pt idx="155">
                  <c:v>0.12566138115897549</c:v>
                </c:pt>
                <c:pt idx="156">
                  <c:v>8.0664800436537398E-2</c:v>
                </c:pt>
                <c:pt idx="157">
                  <c:v>0.17541895532930302</c:v>
                </c:pt>
                <c:pt idx="158">
                  <c:v>9.2197522382700209E-2</c:v>
                </c:pt>
                <c:pt idx="159">
                  <c:v>8.2963945345923815E-2</c:v>
                </c:pt>
                <c:pt idx="160">
                  <c:v>8.4408596153855639E-2</c:v>
                </c:pt>
                <c:pt idx="161">
                  <c:v>0.15524041480572279</c:v>
                </c:pt>
                <c:pt idx="162">
                  <c:v>0.16355546850933803</c:v>
                </c:pt>
                <c:pt idx="163">
                  <c:v>0.1816437763257453</c:v>
                </c:pt>
                <c:pt idx="164">
                  <c:v>0.12538896985161804</c:v>
                </c:pt>
                <c:pt idx="165">
                  <c:v>0.14077787150241824</c:v>
                </c:pt>
                <c:pt idx="166">
                  <c:v>4.2217187867102927E-2</c:v>
                </c:pt>
                <c:pt idx="167">
                  <c:v>5.4832407879343625E-2</c:v>
                </c:pt>
                <c:pt idx="168">
                  <c:v>3.3642302132336051E-2</c:v>
                </c:pt>
                <c:pt idx="169">
                  <c:v>6.9244834109551526E-2</c:v>
                </c:pt>
                <c:pt idx="170">
                  <c:v>6.3992128731992406E-2</c:v>
                </c:pt>
                <c:pt idx="171">
                  <c:v>0.19571384498586072</c:v>
                </c:pt>
                <c:pt idx="172">
                  <c:v>0.12405827686014093</c:v>
                </c:pt>
                <c:pt idx="173">
                  <c:v>7.0699916503787305E-2</c:v>
                </c:pt>
                <c:pt idx="174">
                  <c:v>0.2029349452638132</c:v>
                </c:pt>
                <c:pt idx="175">
                  <c:v>0.13207792204747268</c:v>
                </c:pt>
                <c:pt idx="176">
                  <c:v>2.7441581244652062E-2</c:v>
                </c:pt>
                <c:pt idx="177">
                  <c:v>9.6721045715435452E-2</c:v>
                </c:pt>
                <c:pt idx="178">
                  <c:v>0.10160696795106434</c:v>
                </c:pt>
                <c:pt idx="179">
                  <c:v>0.23402272580750261</c:v>
                </c:pt>
                <c:pt idx="180">
                  <c:v>0.1201330580851977</c:v>
                </c:pt>
                <c:pt idx="181">
                  <c:v>0.19465330339290696</c:v>
                </c:pt>
                <c:pt idx="182">
                  <c:v>8.4054811675446733E-2</c:v>
                </c:pt>
                <c:pt idx="183">
                  <c:v>0.27476032593891014</c:v>
                </c:pt>
                <c:pt idx="184">
                  <c:v>0.18388300761663448</c:v>
                </c:pt>
                <c:pt idx="185">
                  <c:v>0.15378300860650432</c:v>
                </c:pt>
                <c:pt idx="186">
                  <c:v>0.11070219946914758</c:v>
                </c:pt>
                <c:pt idx="187">
                  <c:v>8.3134560942495564E-2</c:v>
                </c:pt>
                <c:pt idx="188">
                  <c:v>0.12114723740137059</c:v>
                </c:pt>
                <c:pt idx="189">
                  <c:v>6.759749690688921E-2</c:v>
                </c:pt>
                <c:pt idx="190">
                  <c:v>0.14403466031799594</c:v>
                </c:pt>
                <c:pt idx="191">
                  <c:v>0.18972416848985263</c:v>
                </c:pt>
                <c:pt idx="192">
                  <c:v>3.8032756354390754E-2</c:v>
                </c:pt>
                <c:pt idx="193">
                  <c:v>8.5883098896269397E-2</c:v>
                </c:pt>
                <c:pt idx="194">
                  <c:v>9.1431071234915451E-2</c:v>
                </c:pt>
                <c:pt idx="195">
                  <c:v>0.15745735528657601</c:v>
                </c:pt>
                <c:pt idx="196">
                  <c:v>0.27172094540191855</c:v>
                </c:pt>
                <c:pt idx="197">
                  <c:v>9.5127746288038537E-2</c:v>
                </c:pt>
                <c:pt idx="198">
                  <c:v>7.7420547747661134E-2</c:v>
                </c:pt>
                <c:pt idx="199">
                  <c:v>0.10236516653337763</c:v>
                </c:pt>
                <c:pt idx="200">
                  <c:v>0.19600150974884459</c:v>
                </c:pt>
                <c:pt idx="201">
                  <c:v>0.14660292890014501</c:v>
                </c:pt>
                <c:pt idx="202">
                  <c:v>0.30991742559701041</c:v>
                </c:pt>
                <c:pt idx="203">
                  <c:v>0.10436387654615777</c:v>
                </c:pt>
                <c:pt idx="204">
                  <c:v>0.17817792600620336</c:v>
                </c:pt>
                <c:pt idx="205">
                  <c:v>0.20437727971941666</c:v>
                </c:pt>
                <c:pt idx="206">
                  <c:v>3.890819009068263E-2</c:v>
                </c:pt>
                <c:pt idx="207">
                  <c:v>9.6887949611903668E-2</c:v>
                </c:pt>
                <c:pt idx="208">
                  <c:v>0.14179054850891215</c:v>
                </c:pt>
                <c:pt idx="209">
                  <c:v>0.1503461885513451</c:v>
                </c:pt>
                <c:pt idx="210">
                  <c:v>0.1348257376581784</c:v>
                </c:pt>
                <c:pt idx="211">
                  <c:v>8.8650125702190399E-2</c:v>
                </c:pt>
                <c:pt idx="212">
                  <c:v>0.18851445113361817</c:v>
                </c:pt>
                <c:pt idx="213">
                  <c:v>0.24304970090528694</c:v>
                </c:pt>
                <c:pt idx="214">
                  <c:v>0.16739046685046907</c:v>
                </c:pt>
                <c:pt idx="215">
                  <c:v>0.12298053482681343</c:v>
                </c:pt>
                <c:pt idx="216">
                  <c:v>0.26689422632381948</c:v>
                </c:pt>
                <c:pt idx="217">
                  <c:v>0.16770565476821214</c:v>
                </c:pt>
                <c:pt idx="218">
                  <c:v>0.2480505908452004</c:v>
                </c:pt>
                <c:pt idx="219">
                  <c:v>0.13916288918287803</c:v>
                </c:pt>
                <c:pt idx="220">
                  <c:v>3.8789579950156139E-2</c:v>
                </c:pt>
                <c:pt idx="221">
                  <c:v>7.1218766862761546E-2</c:v>
                </c:pt>
                <c:pt idx="222">
                  <c:v>0.15340614554140145</c:v>
                </c:pt>
                <c:pt idx="223">
                  <c:v>0.17958695534878732</c:v>
                </c:pt>
                <c:pt idx="224">
                  <c:v>0.22881091269723866</c:v>
                </c:pt>
                <c:pt idx="225">
                  <c:v>0.17924900425922452</c:v>
                </c:pt>
                <c:pt idx="226">
                  <c:v>4.2435265682228884E-2</c:v>
                </c:pt>
                <c:pt idx="227">
                  <c:v>0.26558775536433349</c:v>
                </c:pt>
                <c:pt idx="228">
                  <c:v>0.12821142541149577</c:v>
                </c:pt>
                <c:pt idx="229">
                  <c:v>0.13603476946858803</c:v>
                </c:pt>
                <c:pt idx="230">
                  <c:v>0.13208266784581094</c:v>
                </c:pt>
                <c:pt idx="231">
                  <c:v>0.45389914468935388</c:v>
                </c:pt>
                <c:pt idx="232">
                  <c:v>0.23545853143603326</c:v>
                </c:pt>
                <c:pt idx="233">
                  <c:v>7.4241142485091449E-2</c:v>
                </c:pt>
                <c:pt idx="234">
                  <c:v>0.30490253909239173</c:v>
                </c:pt>
                <c:pt idx="235">
                  <c:v>7.8581620952628745E-2</c:v>
                </c:pt>
                <c:pt idx="236">
                  <c:v>4.6932070818505756E-2</c:v>
                </c:pt>
                <c:pt idx="237">
                  <c:v>0.14016539403949635</c:v>
                </c:pt>
                <c:pt idx="238">
                  <c:v>9.8673981102498989E-2</c:v>
                </c:pt>
                <c:pt idx="239">
                  <c:v>8.3219946937273151E-2</c:v>
                </c:pt>
                <c:pt idx="240">
                  <c:v>0.13755353951779423</c:v>
                </c:pt>
                <c:pt idx="241">
                  <c:v>0.17382996595902694</c:v>
                </c:pt>
                <c:pt idx="242">
                  <c:v>0.24171965647899998</c:v>
                </c:pt>
                <c:pt idx="243">
                  <c:v>0.14562537914965237</c:v>
                </c:pt>
                <c:pt idx="244">
                  <c:v>8.9203418795945955E-2</c:v>
                </c:pt>
                <c:pt idx="245">
                  <c:v>0.18580864562765964</c:v>
                </c:pt>
                <c:pt idx="246">
                  <c:v>0.30379751315545983</c:v>
                </c:pt>
                <c:pt idx="247">
                  <c:v>0.12647030099221326</c:v>
                </c:pt>
                <c:pt idx="248">
                  <c:v>0.17773482453565731</c:v>
                </c:pt>
                <c:pt idx="249">
                  <c:v>0.27689061243650603</c:v>
                </c:pt>
                <c:pt idx="250">
                  <c:v>0.60608732688318845</c:v>
                </c:pt>
                <c:pt idx="251">
                  <c:v>0.52059155186848194</c:v>
                </c:pt>
                <c:pt idx="252">
                  <c:v>0.92606789841190806</c:v>
                </c:pt>
                <c:pt idx="253">
                  <c:v>0.86842984309532956</c:v>
                </c:pt>
                <c:pt idx="254">
                  <c:v>1.6034463102537524</c:v>
                </c:pt>
                <c:pt idx="255">
                  <c:v>3.2014752505998705</c:v>
                </c:pt>
              </c:numCache>
            </c:numRef>
          </c:yVal>
          <c:smooth val="0"/>
        </c:ser>
        <c:ser>
          <c:idx val="1"/>
          <c:order val="2"/>
          <c:tx>
            <c:v>real3</c:v>
          </c:tx>
          <c:spPr>
            <a:ln w="158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'FFT (Al-Ti)'!$P$8:$P$263</c:f>
              <c:numCache>
                <c:formatCode>General</c:formatCode>
                <c:ptCount val="256"/>
                <c:pt idx="0">
                  <c:v>0</c:v>
                </c:pt>
                <c:pt idx="1">
                  <c:v>0.390625</c:v>
                </c:pt>
                <c:pt idx="2">
                  <c:v>0.78125</c:v>
                </c:pt>
                <c:pt idx="3">
                  <c:v>1.171875</c:v>
                </c:pt>
                <c:pt idx="4">
                  <c:v>1.5625</c:v>
                </c:pt>
                <c:pt idx="5">
                  <c:v>1.953125</c:v>
                </c:pt>
                <c:pt idx="6">
                  <c:v>2.34375</c:v>
                </c:pt>
                <c:pt idx="7">
                  <c:v>2.734375</c:v>
                </c:pt>
                <c:pt idx="8">
                  <c:v>3.125</c:v>
                </c:pt>
                <c:pt idx="9">
                  <c:v>3.515625</c:v>
                </c:pt>
                <c:pt idx="10">
                  <c:v>3.90625</c:v>
                </c:pt>
                <c:pt idx="11">
                  <c:v>4.296875</c:v>
                </c:pt>
                <c:pt idx="12">
                  <c:v>4.6875</c:v>
                </c:pt>
                <c:pt idx="13">
                  <c:v>5.078125</c:v>
                </c:pt>
                <c:pt idx="14">
                  <c:v>5.46875</c:v>
                </c:pt>
                <c:pt idx="15">
                  <c:v>5.859375</c:v>
                </c:pt>
                <c:pt idx="16">
                  <c:v>6.25</c:v>
                </c:pt>
                <c:pt idx="17">
                  <c:v>6.640625</c:v>
                </c:pt>
                <c:pt idx="18">
                  <c:v>7.03125</c:v>
                </c:pt>
                <c:pt idx="19">
                  <c:v>7.421875</c:v>
                </c:pt>
                <c:pt idx="20">
                  <c:v>7.8125</c:v>
                </c:pt>
                <c:pt idx="21">
                  <c:v>8.203125</c:v>
                </c:pt>
                <c:pt idx="22">
                  <c:v>8.59375</c:v>
                </c:pt>
                <c:pt idx="23">
                  <c:v>8.984375</c:v>
                </c:pt>
                <c:pt idx="24">
                  <c:v>9.375</c:v>
                </c:pt>
                <c:pt idx="25">
                  <c:v>9.765625</c:v>
                </c:pt>
                <c:pt idx="26">
                  <c:v>10.15625</c:v>
                </c:pt>
                <c:pt idx="27">
                  <c:v>10.546875</c:v>
                </c:pt>
                <c:pt idx="28">
                  <c:v>10.9375</c:v>
                </c:pt>
                <c:pt idx="29">
                  <c:v>11.328125</c:v>
                </c:pt>
                <c:pt idx="30">
                  <c:v>11.71875</c:v>
                </c:pt>
                <c:pt idx="31">
                  <c:v>12.109375</c:v>
                </c:pt>
                <c:pt idx="32">
                  <c:v>12.5</c:v>
                </c:pt>
                <c:pt idx="33">
                  <c:v>12.890625</c:v>
                </c:pt>
                <c:pt idx="34">
                  <c:v>13.28125</c:v>
                </c:pt>
                <c:pt idx="35">
                  <c:v>13.671875</c:v>
                </c:pt>
                <c:pt idx="36">
                  <c:v>14.0625</c:v>
                </c:pt>
                <c:pt idx="37">
                  <c:v>14.453125</c:v>
                </c:pt>
                <c:pt idx="38">
                  <c:v>14.84375</c:v>
                </c:pt>
                <c:pt idx="39">
                  <c:v>15.234375</c:v>
                </c:pt>
                <c:pt idx="40">
                  <c:v>15.625</c:v>
                </c:pt>
                <c:pt idx="41">
                  <c:v>16.015625</c:v>
                </c:pt>
                <c:pt idx="42">
                  <c:v>16.40625</c:v>
                </c:pt>
                <c:pt idx="43">
                  <c:v>16.796875</c:v>
                </c:pt>
                <c:pt idx="44">
                  <c:v>17.1875</c:v>
                </c:pt>
                <c:pt idx="45">
                  <c:v>17.578125</c:v>
                </c:pt>
                <c:pt idx="46">
                  <c:v>17.96875</c:v>
                </c:pt>
                <c:pt idx="47">
                  <c:v>18.359375</c:v>
                </c:pt>
                <c:pt idx="48">
                  <c:v>18.75</c:v>
                </c:pt>
                <c:pt idx="49">
                  <c:v>19.140625</c:v>
                </c:pt>
                <c:pt idx="50">
                  <c:v>19.53125</c:v>
                </c:pt>
                <c:pt idx="51">
                  <c:v>19.921875</c:v>
                </c:pt>
                <c:pt idx="52">
                  <c:v>20.3125</c:v>
                </c:pt>
                <c:pt idx="53">
                  <c:v>20.703125</c:v>
                </c:pt>
                <c:pt idx="54">
                  <c:v>21.09375</c:v>
                </c:pt>
                <c:pt idx="55">
                  <c:v>21.484375</c:v>
                </c:pt>
                <c:pt idx="56">
                  <c:v>21.875</c:v>
                </c:pt>
                <c:pt idx="57">
                  <c:v>22.265625</c:v>
                </c:pt>
                <c:pt idx="58">
                  <c:v>22.65625</c:v>
                </c:pt>
                <c:pt idx="59">
                  <c:v>23.046875</c:v>
                </c:pt>
                <c:pt idx="60">
                  <c:v>23.4375</c:v>
                </c:pt>
                <c:pt idx="61">
                  <c:v>23.828125</c:v>
                </c:pt>
                <c:pt idx="62">
                  <c:v>24.21875</c:v>
                </c:pt>
                <c:pt idx="63">
                  <c:v>24.609375</c:v>
                </c:pt>
                <c:pt idx="64">
                  <c:v>25</c:v>
                </c:pt>
                <c:pt idx="65">
                  <c:v>25.390625</c:v>
                </c:pt>
                <c:pt idx="66">
                  <c:v>25.78125</c:v>
                </c:pt>
                <c:pt idx="67">
                  <c:v>26.171875</c:v>
                </c:pt>
                <c:pt idx="68">
                  <c:v>26.5625</c:v>
                </c:pt>
                <c:pt idx="69">
                  <c:v>26.953125</c:v>
                </c:pt>
                <c:pt idx="70">
                  <c:v>27.34375</c:v>
                </c:pt>
                <c:pt idx="71">
                  <c:v>27.734375</c:v>
                </c:pt>
                <c:pt idx="72">
                  <c:v>28.125</c:v>
                </c:pt>
                <c:pt idx="73">
                  <c:v>28.515625</c:v>
                </c:pt>
                <c:pt idx="74">
                  <c:v>28.90625</c:v>
                </c:pt>
                <c:pt idx="75">
                  <c:v>29.296875</c:v>
                </c:pt>
                <c:pt idx="76">
                  <c:v>29.6875</c:v>
                </c:pt>
                <c:pt idx="77">
                  <c:v>30.078125</c:v>
                </c:pt>
                <c:pt idx="78">
                  <c:v>30.46875</c:v>
                </c:pt>
                <c:pt idx="79">
                  <c:v>30.859375</c:v>
                </c:pt>
                <c:pt idx="80">
                  <c:v>31.25</c:v>
                </c:pt>
                <c:pt idx="81">
                  <c:v>31.640625</c:v>
                </c:pt>
                <c:pt idx="82">
                  <c:v>32.03125</c:v>
                </c:pt>
                <c:pt idx="83">
                  <c:v>32.421875</c:v>
                </c:pt>
                <c:pt idx="84">
                  <c:v>32.8125</c:v>
                </c:pt>
                <c:pt idx="85">
                  <c:v>33.203125</c:v>
                </c:pt>
                <c:pt idx="86">
                  <c:v>33.59375</c:v>
                </c:pt>
                <c:pt idx="87">
                  <c:v>33.984375</c:v>
                </c:pt>
                <c:pt idx="88">
                  <c:v>34.375</c:v>
                </c:pt>
                <c:pt idx="89">
                  <c:v>34.765625</c:v>
                </c:pt>
                <c:pt idx="90">
                  <c:v>35.15625</c:v>
                </c:pt>
                <c:pt idx="91">
                  <c:v>35.546875</c:v>
                </c:pt>
                <c:pt idx="92">
                  <c:v>35.9375</c:v>
                </c:pt>
                <c:pt idx="93">
                  <c:v>36.328125</c:v>
                </c:pt>
                <c:pt idx="94">
                  <c:v>36.71875</c:v>
                </c:pt>
                <c:pt idx="95">
                  <c:v>37.109375</c:v>
                </c:pt>
                <c:pt idx="96">
                  <c:v>37.5</c:v>
                </c:pt>
                <c:pt idx="97">
                  <c:v>37.890625</c:v>
                </c:pt>
                <c:pt idx="98">
                  <c:v>38.28125</c:v>
                </c:pt>
                <c:pt idx="99">
                  <c:v>38.671875</c:v>
                </c:pt>
                <c:pt idx="100">
                  <c:v>39.0625</c:v>
                </c:pt>
                <c:pt idx="101">
                  <c:v>39.453125</c:v>
                </c:pt>
                <c:pt idx="102">
                  <c:v>39.84375</c:v>
                </c:pt>
                <c:pt idx="103">
                  <c:v>40.234375</c:v>
                </c:pt>
                <c:pt idx="104">
                  <c:v>40.625</c:v>
                </c:pt>
                <c:pt idx="105">
                  <c:v>41.015625</c:v>
                </c:pt>
                <c:pt idx="106">
                  <c:v>41.40625</c:v>
                </c:pt>
                <c:pt idx="107">
                  <c:v>41.796875</c:v>
                </c:pt>
                <c:pt idx="108">
                  <c:v>42.1875</c:v>
                </c:pt>
                <c:pt idx="109">
                  <c:v>42.578125</c:v>
                </c:pt>
                <c:pt idx="110">
                  <c:v>42.96875</c:v>
                </c:pt>
                <c:pt idx="111">
                  <c:v>43.359375</c:v>
                </c:pt>
                <c:pt idx="112">
                  <c:v>43.75</c:v>
                </c:pt>
                <c:pt idx="113">
                  <c:v>44.140625</c:v>
                </c:pt>
                <c:pt idx="114">
                  <c:v>44.53125</c:v>
                </c:pt>
                <c:pt idx="115">
                  <c:v>44.921875</c:v>
                </c:pt>
                <c:pt idx="116">
                  <c:v>45.3125</c:v>
                </c:pt>
                <c:pt idx="117">
                  <c:v>45.703125</c:v>
                </c:pt>
                <c:pt idx="118">
                  <c:v>46.09375</c:v>
                </c:pt>
                <c:pt idx="119">
                  <c:v>46.484375</c:v>
                </c:pt>
                <c:pt idx="120">
                  <c:v>46.875</c:v>
                </c:pt>
                <c:pt idx="121">
                  <c:v>47.265625</c:v>
                </c:pt>
                <c:pt idx="122">
                  <c:v>47.65625</c:v>
                </c:pt>
                <c:pt idx="123">
                  <c:v>48.046875</c:v>
                </c:pt>
                <c:pt idx="124">
                  <c:v>48.4375</c:v>
                </c:pt>
                <c:pt idx="125">
                  <c:v>48.828125</c:v>
                </c:pt>
                <c:pt idx="126">
                  <c:v>49.21875</c:v>
                </c:pt>
                <c:pt idx="127">
                  <c:v>49.609375</c:v>
                </c:pt>
                <c:pt idx="128">
                  <c:v>50</c:v>
                </c:pt>
                <c:pt idx="129">
                  <c:v>50.390625</c:v>
                </c:pt>
                <c:pt idx="130">
                  <c:v>50.78125</c:v>
                </c:pt>
                <c:pt idx="131">
                  <c:v>51.171875</c:v>
                </c:pt>
                <c:pt idx="132">
                  <c:v>51.5625</c:v>
                </c:pt>
                <c:pt idx="133">
                  <c:v>51.953125</c:v>
                </c:pt>
                <c:pt idx="134">
                  <c:v>52.34375</c:v>
                </c:pt>
                <c:pt idx="135">
                  <c:v>52.734375</c:v>
                </c:pt>
                <c:pt idx="136">
                  <c:v>53.125</c:v>
                </c:pt>
                <c:pt idx="137">
                  <c:v>53.515625</c:v>
                </c:pt>
                <c:pt idx="138">
                  <c:v>53.90625</c:v>
                </c:pt>
                <c:pt idx="139">
                  <c:v>54.296875</c:v>
                </c:pt>
                <c:pt idx="140">
                  <c:v>54.6875</c:v>
                </c:pt>
                <c:pt idx="141">
                  <c:v>55.078125</c:v>
                </c:pt>
                <c:pt idx="142">
                  <c:v>55.46875</c:v>
                </c:pt>
                <c:pt idx="143">
                  <c:v>55.859375</c:v>
                </c:pt>
                <c:pt idx="144">
                  <c:v>56.25</c:v>
                </c:pt>
                <c:pt idx="145">
                  <c:v>56.640625</c:v>
                </c:pt>
                <c:pt idx="146">
                  <c:v>57.03125</c:v>
                </c:pt>
                <c:pt idx="147">
                  <c:v>57.421875</c:v>
                </c:pt>
                <c:pt idx="148">
                  <c:v>57.8125</c:v>
                </c:pt>
                <c:pt idx="149">
                  <c:v>58.203125</c:v>
                </c:pt>
                <c:pt idx="150">
                  <c:v>58.59375</c:v>
                </c:pt>
                <c:pt idx="151">
                  <c:v>58.984375</c:v>
                </c:pt>
                <c:pt idx="152">
                  <c:v>59.375</c:v>
                </c:pt>
                <c:pt idx="153">
                  <c:v>59.765625</c:v>
                </c:pt>
                <c:pt idx="154">
                  <c:v>60.15625</c:v>
                </c:pt>
                <c:pt idx="155">
                  <c:v>60.546875</c:v>
                </c:pt>
                <c:pt idx="156">
                  <c:v>60.9375</c:v>
                </c:pt>
                <c:pt idx="157">
                  <c:v>61.328125</c:v>
                </c:pt>
                <c:pt idx="158">
                  <c:v>61.71875</c:v>
                </c:pt>
                <c:pt idx="159">
                  <c:v>62.109375</c:v>
                </c:pt>
                <c:pt idx="160">
                  <c:v>62.5</c:v>
                </c:pt>
                <c:pt idx="161">
                  <c:v>62.890625</c:v>
                </c:pt>
                <c:pt idx="162">
                  <c:v>63.28125</c:v>
                </c:pt>
                <c:pt idx="163">
                  <c:v>63.671875</c:v>
                </c:pt>
                <c:pt idx="164">
                  <c:v>64.0625</c:v>
                </c:pt>
                <c:pt idx="165">
                  <c:v>64.453125</c:v>
                </c:pt>
                <c:pt idx="166">
                  <c:v>64.84375</c:v>
                </c:pt>
                <c:pt idx="167">
                  <c:v>65.234375</c:v>
                </c:pt>
                <c:pt idx="168">
                  <c:v>65.625</c:v>
                </c:pt>
                <c:pt idx="169">
                  <c:v>66.015625</c:v>
                </c:pt>
                <c:pt idx="170">
                  <c:v>66.40625</c:v>
                </c:pt>
                <c:pt idx="171">
                  <c:v>66.796875</c:v>
                </c:pt>
                <c:pt idx="172">
                  <c:v>67.1875</c:v>
                </c:pt>
                <c:pt idx="173">
                  <c:v>67.578125</c:v>
                </c:pt>
                <c:pt idx="174">
                  <c:v>67.96875</c:v>
                </c:pt>
                <c:pt idx="175">
                  <c:v>68.359375</c:v>
                </c:pt>
                <c:pt idx="176">
                  <c:v>68.75</c:v>
                </c:pt>
                <c:pt idx="177">
                  <c:v>69.140625</c:v>
                </c:pt>
                <c:pt idx="178">
                  <c:v>69.53125</c:v>
                </c:pt>
                <c:pt idx="179">
                  <c:v>69.921875</c:v>
                </c:pt>
                <c:pt idx="180">
                  <c:v>70.3125</c:v>
                </c:pt>
                <c:pt idx="181">
                  <c:v>70.703125</c:v>
                </c:pt>
                <c:pt idx="182">
                  <c:v>71.09375</c:v>
                </c:pt>
                <c:pt idx="183">
                  <c:v>71.484375</c:v>
                </c:pt>
                <c:pt idx="184">
                  <c:v>71.875</c:v>
                </c:pt>
                <c:pt idx="185">
                  <c:v>72.265625</c:v>
                </c:pt>
                <c:pt idx="186">
                  <c:v>72.65625</c:v>
                </c:pt>
                <c:pt idx="187">
                  <c:v>73.046875</c:v>
                </c:pt>
                <c:pt idx="188">
                  <c:v>73.4375</c:v>
                </c:pt>
                <c:pt idx="189">
                  <c:v>73.828125</c:v>
                </c:pt>
                <c:pt idx="190">
                  <c:v>74.21875</c:v>
                </c:pt>
                <c:pt idx="191">
                  <c:v>74.609375</c:v>
                </c:pt>
                <c:pt idx="192">
                  <c:v>75</c:v>
                </c:pt>
                <c:pt idx="193">
                  <c:v>75.390625</c:v>
                </c:pt>
                <c:pt idx="194">
                  <c:v>75.78125</c:v>
                </c:pt>
                <c:pt idx="195">
                  <c:v>76.171875</c:v>
                </c:pt>
                <c:pt idx="196">
                  <c:v>76.5625</c:v>
                </c:pt>
                <c:pt idx="197">
                  <c:v>76.953125</c:v>
                </c:pt>
                <c:pt idx="198">
                  <c:v>77.34375</c:v>
                </c:pt>
                <c:pt idx="199">
                  <c:v>77.734375</c:v>
                </c:pt>
                <c:pt idx="200">
                  <c:v>78.125</c:v>
                </c:pt>
                <c:pt idx="201">
                  <c:v>78.515625</c:v>
                </c:pt>
                <c:pt idx="202">
                  <c:v>78.90625</c:v>
                </c:pt>
                <c:pt idx="203">
                  <c:v>79.296875</c:v>
                </c:pt>
                <c:pt idx="204">
                  <c:v>79.6875</c:v>
                </c:pt>
                <c:pt idx="205">
                  <c:v>80.078125</c:v>
                </c:pt>
                <c:pt idx="206">
                  <c:v>80.46875</c:v>
                </c:pt>
                <c:pt idx="207">
                  <c:v>80.859375</c:v>
                </c:pt>
                <c:pt idx="208">
                  <c:v>81.25</c:v>
                </c:pt>
                <c:pt idx="209">
                  <c:v>81.640625</c:v>
                </c:pt>
                <c:pt idx="210">
                  <c:v>82.03125</c:v>
                </c:pt>
                <c:pt idx="211">
                  <c:v>82.421875</c:v>
                </c:pt>
                <c:pt idx="212">
                  <c:v>82.8125</c:v>
                </c:pt>
                <c:pt idx="213">
                  <c:v>83.203125</c:v>
                </c:pt>
                <c:pt idx="214">
                  <c:v>83.59375</c:v>
                </c:pt>
                <c:pt idx="215">
                  <c:v>83.984375</c:v>
                </c:pt>
                <c:pt idx="216">
                  <c:v>84.375</c:v>
                </c:pt>
                <c:pt idx="217">
                  <c:v>84.765625</c:v>
                </c:pt>
                <c:pt idx="218">
                  <c:v>85.15625</c:v>
                </c:pt>
                <c:pt idx="219">
                  <c:v>85.546875</c:v>
                </c:pt>
                <c:pt idx="220">
                  <c:v>85.9375</c:v>
                </c:pt>
                <c:pt idx="221">
                  <c:v>86.328125</c:v>
                </c:pt>
                <c:pt idx="222">
                  <c:v>86.71875</c:v>
                </c:pt>
                <c:pt idx="223">
                  <c:v>87.109375</c:v>
                </c:pt>
                <c:pt idx="224">
                  <c:v>87.5</c:v>
                </c:pt>
                <c:pt idx="225">
                  <c:v>87.890625</c:v>
                </c:pt>
                <c:pt idx="226">
                  <c:v>88.28125</c:v>
                </c:pt>
                <c:pt idx="227">
                  <c:v>88.671875</c:v>
                </c:pt>
                <c:pt idx="228">
                  <c:v>89.0625</c:v>
                </c:pt>
                <c:pt idx="229">
                  <c:v>89.453125</c:v>
                </c:pt>
                <c:pt idx="230">
                  <c:v>89.84375</c:v>
                </c:pt>
                <c:pt idx="231">
                  <c:v>90.234375</c:v>
                </c:pt>
                <c:pt idx="232">
                  <c:v>90.625</c:v>
                </c:pt>
                <c:pt idx="233">
                  <c:v>91.015625</c:v>
                </c:pt>
                <c:pt idx="234">
                  <c:v>91.40625</c:v>
                </c:pt>
                <c:pt idx="235">
                  <c:v>91.796875</c:v>
                </c:pt>
                <c:pt idx="236">
                  <c:v>92.1875</c:v>
                </c:pt>
                <c:pt idx="237">
                  <c:v>92.578125</c:v>
                </c:pt>
                <c:pt idx="238">
                  <c:v>92.96875</c:v>
                </c:pt>
                <c:pt idx="239">
                  <c:v>93.359375</c:v>
                </c:pt>
                <c:pt idx="240">
                  <c:v>93.75</c:v>
                </c:pt>
                <c:pt idx="241">
                  <c:v>94.140625</c:v>
                </c:pt>
                <c:pt idx="242">
                  <c:v>94.53125</c:v>
                </c:pt>
                <c:pt idx="243">
                  <c:v>94.921875</c:v>
                </c:pt>
                <c:pt idx="244">
                  <c:v>95.3125</c:v>
                </c:pt>
                <c:pt idx="245">
                  <c:v>95.703125</c:v>
                </c:pt>
                <c:pt idx="246">
                  <c:v>96.09375</c:v>
                </c:pt>
                <c:pt idx="247">
                  <c:v>96.484375</c:v>
                </c:pt>
                <c:pt idx="248">
                  <c:v>96.875</c:v>
                </c:pt>
                <c:pt idx="249">
                  <c:v>97.265625</c:v>
                </c:pt>
                <c:pt idx="250">
                  <c:v>97.65625</c:v>
                </c:pt>
                <c:pt idx="251">
                  <c:v>98.046875</c:v>
                </c:pt>
                <c:pt idx="252">
                  <c:v>98.4375</c:v>
                </c:pt>
                <c:pt idx="253">
                  <c:v>98.828125</c:v>
                </c:pt>
                <c:pt idx="254">
                  <c:v>99.21875</c:v>
                </c:pt>
                <c:pt idx="255">
                  <c:v>99.609375</c:v>
                </c:pt>
              </c:numCache>
            </c:numRef>
          </c:xVal>
          <c:yVal>
            <c:numRef>
              <c:f>'FFT (Al-Ti)'!$Q$8:$Q$263</c:f>
              <c:numCache>
                <c:formatCode>General</c:formatCode>
                <c:ptCount val="256"/>
                <c:pt idx="0">
                  <c:v>1.3290565429491796</c:v>
                </c:pt>
                <c:pt idx="1">
                  <c:v>3.2901670535782159</c:v>
                </c:pt>
                <c:pt idx="2">
                  <c:v>1.997378710943948</c:v>
                </c:pt>
                <c:pt idx="3">
                  <c:v>0.8596969900732454</c:v>
                </c:pt>
                <c:pt idx="4">
                  <c:v>0.62225762747372459</c:v>
                </c:pt>
                <c:pt idx="5">
                  <c:v>0.76092309915458034</c:v>
                </c:pt>
                <c:pt idx="6">
                  <c:v>0.58315984633971596</c:v>
                </c:pt>
                <c:pt idx="7">
                  <c:v>0.35080011384761889</c:v>
                </c:pt>
                <c:pt idx="8">
                  <c:v>0.51018459434352759</c:v>
                </c:pt>
                <c:pt idx="9">
                  <c:v>0.36076149830738041</c:v>
                </c:pt>
                <c:pt idx="10">
                  <c:v>0.33663091508350063</c:v>
                </c:pt>
                <c:pt idx="11">
                  <c:v>0.38576751383182972</c:v>
                </c:pt>
                <c:pt idx="12">
                  <c:v>0.32364260913875903</c:v>
                </c:pt>
                <c:pt idx="13">
                  <c:v>0.12455352655030327</c:v>
                </c:pt>
                <c:pt idx="14">
                  <c:v>0.22042194144643018</c:v>
                </c:pt>
                <c:pt idx="15">
                  <c:v>0.17708477935736325</c:v>
                </c:pt>
                <c:pt idx="16">
                  <c:v>0.22957858044648907</c:v>
                </c:pt>
                <c:pt idx="17">
                  <c:v>0.43203869566325975</c:v>
                </c:pt>
                <c:pt idx="18">
                  <c:v>0.18480527754510062</c:v>
                </c:pt>
                <c:pt idx="19">
                  <c:v>0.15259887396073854</c:v>
                </c:pt>
                <c:pt idx="20">
                  <c:v>0.18390879634854543</c:v>
                </c:pt>
                <c:pt idx="21">
                  <c:v>0.33190801122997959</c:v>
                </c:pt>
                <c:pt idx="22">
                  <c:v>0.1872058555924542</c:v>
                </c:pt>
                <c:pt idx="23">
                  <c:v>0.17509202142428731</c:v>
                </c:pt>
                <c:pt idx="24">
                  <c:v>0.30696199342557073</c:v>
                </c:pt>
                <c:pt idx="25">
                  <c:v>0.25687894838497077</c:v>
                </c:pt>
                <c:pt idx="26">
                  <c:v>0.16617064811587065</c:v>
                </c:pt>
                <c:pt idx="27">
                  <c:v>0.26864400528194526</c:v>
                </c:pt>
                <c:pt idx="28">
                  <c:v>0.27176198397926776</c:v>
                </c:pt>
                <c:pt idx="29">
                  <c:v>0.11344053528576151</c:v>
                </c:pt>
                <c:pt idx="30">
                  <c:v>0.20314001096048534</c:v>
                </c:pt>
                <c:pt idx="31">
                  <c:v>0.14499357980167099</c:v>
                </c:pt>
                <c:pt idx="32">
                  <c:v>0.15991173085757912</c:v>
                </c:pt>
                <c:pt idx="33">
                  <c:v>0.15244325521275948</c:v>
                </c:pt>
                <c:pt idx="34">
                  <c:v>9.2763818331960485E-2</c:v>
                </c:pt>
                <c:pt idx="35">
                  <c:v>0.29926154537878263</c:v>
                </c:pt>
                <c:pt idx="36">
                  <c:v>8.8137664884159056E-2</c:v>
                </c:pt>
                <c:pt idx="37">
                  <c:v>0.16430106645133502</c:v>
                </c:pt>
                <c:pt idx="38">
                  <c:v>0.15873741686211998</c:v>
                </c:pt>
                <c:pt idx="39">
                  <c:v>0.16955864070085655</c:v>
                </c:pt>
                <c:pt idx="40">
                  <c:v>0.18383914988610295</c:v>
                </c:pt>
                <c:pt idx="41">
                  <c:v>1.5011574983788746E-2</c:v>
                </c:pt>
                <c:pt idx="42">
                  <c:v>0.15010327428843698</c:v>
                </c:pt>
                <c:pt idx="43">
                  <c:v>9.3562261122224599E-2</c:v>
                </c:pt>
                <c:pt idx="44">
                  <c:v>0.15460205812353833</c:v>
                </c:pt>
                <c:pt idx="45">
                  <c:v>0.22476342415577882</c:v>
                </c:pt>
                <c:pt idx="46">
                  <c:v>0.26090743457372667</c:v>
                </c:pt>
                <c:pt idx="47">
                  <c:v>0.31804484710884623</c:v>
                </c:pt>
                <c:pt idx="48">
                  <c:v>0.3676045954661124</c:v>
                </c:pt>
                <c:pt idx="49">
                  <c:v>0.34186669317468704</c:v>
                </c:pt>
                <c:pt idx="50">
                  <c:v>0.18381611098547629</c:v>
                </c:pt>
                <c:pt idx="51">
                  <c:v>0.22591323611207453</c:v>
                </c:pt>
                <c:pt idx="52">
                  <c:v>0.48538605520956152</c:v>
                </c:pt>
                <c:pt idx="53">
                  <c:v>0.12362523907697416</c:v>
                </c:pt>
                <c:pt idx="54">
                  <c:v>4.3610572943277012E-2</c:v>
                </c:pt>
                <c:pt idx="55">
                  <c:v>0.20143324292213532</c:v>
                </c:pt>
                <c:pt idx="56">
                  <c:v>0.10919278725340836</c:v>
                </c:pt>
                <c:pt idx="57">
                  <c:v>0.18531878951858108</c:v>
                </c:pt>
                <c:pt idx="58">
                  <c:v>5.31872237512847E-2</c:v>
                </c:pt>
                <c:pt idx="59">
                  <c:v>0.1020719764220068</c:v>
                </c:pt>
                <c:pt idx="60">
                  <c:v>6.9265008826111571E-2</c:v>
                </c:pt>
                <c:pt idx="61">
                  <c:v>0.23854927264174708</c:v>
                </c:pt>
                <c:pt idx="62">
                  <c:v>0.20274833515445603</c:v>
                </c:pt>
                <c:pt idx="63">
                  <c:v>6.3730648077253274E-2</c:v>
                </c:pt>
                <c:pt idx="64">
                  <c:v>0.12249233691776169</c:v>
                </c:pt>
                <c:pt idx="65">
                  <c:v>6.0273462328757174E-2</c:v>
                </c:pt>
                <c:pt idx="66">
                  <c:v>2.6927363509603855E-2</c:v>
                </c:pt>
                <c:pt idx="67">
                  <c:v>0.10335474809100381</c:v>
                </c:pt>
                <c:pt idx="68">
                  <c:v>0.17152176177950973</c:v>
                </c:pt>
                <c:pt idx="69">
                  <c:v>0.14604075053173005</c:v>
                </c:pt>
                <c:pt idx="70">
                  <c:v>0.12657252358879251</c:v>
                </c:pt>
                <c:pt idx="71">
                  <c:v>0.30469189963032811</c:v>
                </c:pt>
                <c:pt idx="72">
                  <c:v>5.1389436958509123E-2</c:v>
                </c:pt>
                <c:pt idx="73">
                  <c:v>0.25757713994958664</c:v>
                </c:pt>
                <c:pt idx="74">
                  <c:v>0.31492041533493936</c:v>
                </c:pt>
                <c:pt idx="75">
                  <c:v>0.20915607726340293</c:v>
                </c:pt>
                <c:pt idx="76">
                  <c:v>7.6322022907833853E-2</c:v>
                </c:pt>
                <c:pt idx="77">
                  <c:v>0.10772111808716034</c:v>
                </c:pt>
                <c:pt idx="78">
                  <c:v>0.13345233540696838</c:v>
                </c:pt>
                <c:pt idx="79">
                  <c:v>0.17849177300446498</c:v>
                </c:pt>
                <c:pt idx="80">
                  <c:v>0.10838682634191624</c:v>
                </c:pt>
                <c:pt idx="81">
                  <c:v>9.3779556496871488E-2</c:v>
                </c:pt>
                <c:pt idx="82">
                  <c:v>0.2003997562347247</c:v>
                </c:pt>
                <c:pt idx="83">
                  <c:v>4.6532332714475273E-2</c:v>
                </c:pt>
                <c:pt idx="84">
                  <c:v>0.18778277909357369</c:v>
                </c:pt>
                <c:pt idx="85">
                  <c:v>8.2645634328638168E-2</c:v>
                </c:pt>
                <c:pt idx="86">
                  <c:v>0.15983618924918055</c:v>
                </c:pt>
                <c:pt idx="87">
                  <c:v>7.0664768742891348E-2</c:v>
                </c:pt>
                <c:pt idx="88">
                  <c:v>0.12081950700627726</c:v>
                </c:pt>
                <c:pt idx="89">
                  <c:v>0.10594258829766322</c:v>
                </c:pt>
                <c:pt idx="90">
                  <c:v>0.13221836758515679</c:v>
                </c:pt>
                <c:pt idx="91">
                  <c:v>0.25456889363095653</c:v>
                </c:pt>
                <c:pt idx="92">
                  <c:v>5.9039156090260461E-2</c:v>
                </c:pt>
                <c:pt idx="93">
                  <c:v>0.1459085706460711</c:v>
                </c:pt>
                <c:pt idx="94">
                  <c:v>0.11151288128538757</c:v>
                </c:pt>
                <c:pt idx="95">
                  <c:v>0.18067483418277647</c:v>
                </c:pt>
                <c:pt idx="96">
                  <c:v>0.30369648842030261</c:v>
                </c:pt>
                <c:pt idx="97">
                  <c:v>6.0464060605967478E-2</c:v>
                </c:pt>
                <c:pt idx="98">
                  <c:v>0.11716950385143107</c:v>
                </c:pt>
                <c:pt idx="99">
                  <c:v>7.4713141629593527E-2</c:v>
                </c:pt>
                <c:pt idx="100">
                  <c:v>0.17289019206771483</c:v>
                </c:pt>
                <c:pt idx="101">
                  <c:v>0.25605402345321326</c:v>
                </c:pt>
                <c:pt idx="102">
                  <c:v>7.6977956896431651E-2</c:v>
                </c:pt>
                <c:pt idx="103">
                  <c:v>0.15102804186382227</c:v>
                </c:pt>
                <c:pt idx="104">
                  <c:v>0.16901418474717353</c:v>
                </c:pt>
                <c:pt idx="105">
                  <c:v>0.35106673321103338</c:v>
                </c:pt>
                <c:pt idx="106">
                  <c:v>0.30050899698489719</c:v>
                </c:pt>
                <c:pt idx="107">
                  <c:v>0.22693176520849931</c:v>
                </c:pt>
                <c:pt idx="108">
                  <c:v>3.6497788248769675E-2</c:v>
                </c:pt>
                <c:pt idx="109">
                  <c:v>0.36381391900655113</c:v>
                </c:pt>
                <c:pt idx="110">
                  <c:v>6.1781350018968742E-2</c:v>
                </c:pt>
                <c:pt idx="111">
                  <c:v>0.15903371100970035</c:v>
                </c:pt>
                <c:pt idx="112">
                  <c:v>0.15017793644978389</c:v>
                </c:pt>
                <c:pt idx="113">
                  <c:v>0.23874236656888864</c:v>
                </c:pt>
                <c:pt idx="114">
                  <c:v>0.12183780273484633</c:v>
                </c:pt>
                <c:pt idx="115">
                  <c:v>9.1281829734331577E-2</c:v>
                </c:pt>
                <c:pt idx="116">
                  <c:v>0.27119661193710898</c:v>
                </c:pt>
                <c:pt idx="117">
                  <c:v>0.19158450007500882</c:v>
                </c:pt>
                <c:pt idx="118">
                  <c:v>0.13312035449670886</c:v>
                </c:pt>
                <c:pt idx="119">
                  <c:v>8.431982319633767E-2</c:v>
                </c:pt>
                <c:pt idx="120">
                  <c:v>0.25487261700886582</c:v>
                </c:pt>
                <c:pt idx="121">
                  <c:v>4.1166558905970756E-2</c:v>
                </c:pt>
                <c:pt idx="122">
                  <c:v>9.1751826472002612E-2</c:v>
                </c:pt>
                <c:pt idx="123">
                  <c:v>1.8043364120865813E-2</c:v>
                </c:pt>
                <c:pt idx="124">
                  <c:v>0.16742526636423441</c:v>
                </c:pt>
                <c:pt idx="125">
                  <c:v>2.9803919532311395E-2</c:v>
                </c:pt>
                <c:pt idx="126">
                  <c:v>0.23145093537517583</c:v>
                </c:pt>
                <c:pt idx="127">
                  <c:v>0.22354566112236054</c:v>
                </c:pt>
                <c:pt idx="128">
                  <c:v>0.16429470703116483</c:v>
                </c:pt>
                <c:pt idx="129">
                  <c:v>0.22354566112235782</c:v>
                </c:pt>
                <c:pt idx="130">
                  <c:v>0.23145093537517528</c:v>
                </c:pt>
                <c:pt idx="131">
                  <c:v>2.9803919532312189E-2</c:v>
                </c:pt>
                <c:pt idx="132">
                  <c:v>0.16742526636423383</c:v>
                </c:pt>
                <c:pt idx="133">
                  <c:v>1.8043364120865366E-2</c:v>
                </c:pt>
                <c:pt idx="134">
                  <c:v>9.175182647200178E-2</c:v>
                </c:pt>
                <c:pt idx="135">
                  <c:v>4.1166558905970728E-2</c:v>
                </c:pt>
                <c:pt idx="136">
                  <c:v>0.25487261700886604</c:v>
                </c:pt>
                <c:pt idx="137">
                  <c:v>8.4319823196336852E-2</c:v>
                </c:pt>
                <c:pt idx="138">
                  <c:v>0.13312035449670859</c:v>
                </c:pt>
                <c:pt idx="139">
                  <c:v>0.19158450007500924</c:v>
                </c:pt>
                <c:pt idx="140">
                  <c:v>0.27119661193710842</c:v>
                </c:pt>
                <c:pt idx="141">
                  <c:v>9.1281829734331341E-2</c:v>
                </c:pt>
                <c:pt idx="142">
                  <c:v>0.12183780273484671</c:v>
                </c:pt>
                <c:pt idx="143">
                  <c:v>0.23874236656888831</c:v>
                </c:pt>
                <c:pt idx="144">
                  <c:v>0.15017793644978328</c:v>
                </c:pt>
                <c:pt idx="145">
                  <c:v>0.15903371100970071</c:v>
                </c:pt>
                <c:pt idx="146">
                  <c:v>6.178135001896852E-2</c:v>
                </c:pt>
                <c:pt idx="147">
                  <c:v>0.3638139190065513</c:v>
                </c:pt>
                <c:pt idx="148">
                  <c:v>3.6497788248770237E-2</c:v>
                </c:pt>
                <c:pt idx="149">
                  <c:v>0.22693176520849997</c:v>
                </c:pt>
                <c:pt idx="150">
                  <c:v>0.30050899698489686</c:v>
                </c:pt>
                <c:pt idx="151">
                  <c:v>0.35106673321103371</c:v>
                </c:pt>
                <c:pt idx="152">
                  <c:v>0.169014184747173</c:v>
                </c:pt>
                <c:pt idx="153">
                  <c:v>0.15102804186382257</c:v>
                </c:pt>
                <c:pt idx="154">
                  <c:v>7.6977956896431693E-2</c:v>
                </c:pt>
                <c:pt idx="155">
                  <c:v>0.25605402345321338</c:v>
                </c:pt>
                <c:pt idx="156">
                  <c:v>0.172890192067715</c:v>
                </c:pt>
                <c:pt idx="157">
                  <c:v>7.4713141629593208E-2</c:v>
                </c:pt>
                <c:pt idx="158">
                  <c:v>0.11716950385143066</c:v>
                </c:pt>
                <c:pt idx="159">
                  <c:v>6.0464060605968449E-2</c:v>
                </c:pt>
                <c:pt idx="160">
                  <c:v>0.30369648842030184</c:v>
                </c:pt>
                <c:pt idx="161">
                  <c:v>0.18067483418277566</c:v>
                </c:pt>
                <c:pt idx="162">
                  <c:v>0.11151288128538764</c:v>
                </c:pt>
                <c:pt idx="163">
                  <c:v>0.14590857064607127</c:v>
                </c:pt>
                <c:pt idx="164">
                  <c:v>5.9039156090260461E-2</c:v>
                </c:pt>
                <c:pt idx="165">
                  <c:v>0.25456889363095631</c:v>
                </c:pt>
                <c:pt idx="166">
                  <c:v>0.13221836758515687</c:v>
                </c:pt>
                <c:pt idx="167">
                  <c:v>0.10594258829766305</c:v>
                </c:pt>
                <c:pt idx="168">
                  <c:v>0.12081950700627726</c:v>
                </c:pt>
                <c:pt idx="169">
                  <c:v>7.0664768742891612E-2</c:v>
                </c:pt>
                <c:pt idx="170">
                  <c:v>0.15983618924918058</c:v>
                </c:pt>
                <c:pt idx="171">
                  <c:v>8.2645634328638057E-2</c:v>
                </c:pt>
                <c:pt idx="172">
                  <c:v>0.18778277909357352</c:v>
                </c:pt>
                <c:pt idx="173">
                  <c:v>4.6532332714475211E-2</c:v>
                </c:pt>
                <c:pt idx="174">
                  <c:v>0.20039975623472542</c:v>
                </c:pt>
                <c:pt idx="175">
                  <c:v>9.3779556496871308E-2</c:v>
                </c:pt>
                <c:pt idx="176">
                  <c:v>0.10838682634191588</c:v>
                </c:pt>
                <c:pt idx="177">
                  <c:v>0.17849177300446489</c:v>
                </c:pt>
                <c:pt idx="178">
                  <c:v>0.13345233540696838</c:v>
                </c:pt>
                <c:pt idx="179">
                  <c:v>0.10772111808716058</c:v>
                </c:pt>
                <c:pt idx="180">
                  <c:v>7.6322022907834228E-2</c:v>
                </c:pt>
                <c:pt idx="181">
                  <c:v>0.20915607726340313</c:v>
                </c:pt>
                <c:pt idx="182">
                  <c:v>0.31492041533493947</c:v>
                </c:pt>
                <c:pt idx="183">
                  <c:v>0.25757713994958625</c:v>
                </c:pt>
                <c:pt idx="184">
                  <c:v>5.1389436958508818E-2</c:v>
                </c:pt>
                <c:pt idx="185">
                  <c:v>0.30469189963032822</c:v>
                </c:pt>
                <c:pt idx="186">
                  <c:v>0.1265725235887919</c:v>
                </c:pt>
                <c:pt idx="187">
                  <c:v>0.14604075053172955</c:v>
                </c:pt>
                <c:pt idx="188">
                  <c:v>0.1715217617795094</c:v>
                </c:pt>
                <c:pt idx="189">
                  <c:v>0.1033547480910046</c:v>
                </c:pt>
                <c:pt idx="190">
                  <c:v>2.6927363509603133E-2</c:v>
                </c:pt>
                <c:pt idx="191">
                  <c:v>6.0273462328757715E-2</c:v>
                </c:pt>
                <c:pt idx="192">
                  <c:v>0.12249233691776169</c:v>
                </c:pt>
                <c:pt idx="193">
                  <c:v>6.3730648077252081E-2</c:v>
                </c:pt>
                <c:pt idx="194">
                  <c:v>0.20274833515445523</c:v>
                </c:pt>
                <c:pt idx="195">
                  <c:v>0.23854927264174658</c:v>
                </c:pt>
                <c:pt idx="196">
                  <c:v>6.9265008826111474E-2</c:v>
                </c:pt>
                <c:pt idx="197">
                  <c:v>0.10207197642200777</c:v>
                </c:pt>
                <c:pt idx="198">
                  <c:v>5.3187223751284533E-2</c:v>
                </c:pt>
                <c:pt idx="199">
                  <c:v>0.18531878951858083</c:v>
                </c:pt>
                <c:pt idx="200">
                  <c:v>0.10919278725340784</c:v>
                </c:pt>
                <c:pt idx="201">
                  <c:v>0.20143324292213544</c:v>
                </c:pt>
                <c:pt idx="202">
                  <c:v>4.3610572943276749E-2</c:v>
                </c:pt>
                <c:pt idx="203">
                  <c:v>0.12362523907697331</c:v>
                </c:pt>
                <c:pt idx="204">
                  <c:v>0.48538605520956157</c:v>
                </c:pt>
                <c:pt idx="205">
                  <c:v>0.22591323611207501</c:v>
                </c:pt>
                <c:pt idx="206">
                  <c:v>0.18381611098547565</c:v>
                </c:pt>
                <c:pt idx="207">
                  <c:v>0.34186669317468787</c:v>
                </c:pt>
                <c:pt idx="208">
                  <c:v>0.36760459546611263</c:v>
                </c:pt>
                <c:pt idx="209">
                  <c:v>0.31804484710884556</c:v>
                </c:pt>
                <c:pt idx="210">
                  <c:v>0.26090743457372628</c:v>
                </c:pt>
                <c:pt idx="211">
                  <c:v>0.22476342415577882</c:v>
                </c:pt>
                <c:pt idx="212">
                  <c:v>0.15460205812353825</c:v>
                </c:pt>
                <c:pt idx="213">
                  <c:v>9.3562261122224169E-2</c:v>
                </c:pt>
                <c:pt idx="214">
                  <c:v>0.15010327428843698</c:v>
                </c:pt>
                <c:pt idx="215">
                  <c:v>1.5011574983788963E-2</c:v>
                </c:pt>
                <c:pt idx="216">
                  <c:v>0.18383914988610367</c:v>
                </c:pt>
                <c:pt idx="217">
                  <c:v>0.1695586407008576</c:v>
                </c:pt>
                <c:pt idx="218">
                  <c:v>0.15873741686211998</c:v>
                </c:pt>
                <c:pt idx="219">
                  <c:v>0.16430106645133591</c:v>
                </c:pt>
                <c:pt idx="220">
                  <c:v>8.8137664884159014E-2</c:v>
                </c:pt>
                <c:pt idx="221">
                  <c:v>0.29926154537878236</c:v>
                </c:pt>
                <c:pt idx="222">
                  <c:v>9.2763818331961137E-2</c:v>
                </c:pt>
                <c:pt idx="223">
                  <c:v>0.15244325521276078</c:v>
                </c:pt>
                <c:pt idx="224">
                  <c:v>0.15991173085757976</c:v>
                </c:pt>
                <c:pt idx="225">
                  <c:v>0.14499357980167163</c:v>
                </c:pt>
                <c:pt idx="226">
                  <c:v>0.20314001096048534</c:v>
                </c:pt>
                <c:pt idx="227">
                  <c:v>0.11344053528576178</c:v>
                </c:pt>
                <c:pt idx="228">
                  <c:v>0.27176198397926837</c:v>
                </c:pt>
                <c:pt idx="229">
                  <c:v>0.2686440052819461</c:v>
                </c:pt>
                <c:pt idx="230">
                  <c:v>0.16617064811587043</c:v>
                </c:pt>
                <c:pt idx="231">
                  <c:v>0.25687894838497011</c:v>
                </c:pt>
                <c:pt idx="232">
                  <c:v>0.30696199342557068</c:v>
                </c:pt>
                <c:pt idx="233">
                  <c:v>0.17509202142428745</c:v>
                </c:pt>
                <c:pt idx="234">
                  <c:v>0.18720585559245428</c:v>
                </c:pt>
                <c:pt idx="235">
                  <c:v>0.33190801122997932</c:v>
                </c:pt>
                <c:pt idx="236">
                  <c:v>0.18390879634854609</c:v>
                </c:pt>
                <c:pt idx="237">
                  <c:v>0.15259887396073865</c:v>
                </c:pt>
                <c:pt idx="238">
                  <c:v>0.18480527754510062</c:v>
                </c:pt>
                <c:pt idx="239">
                  <c:v>0.4320386956632582</c:v>
                </c:pt>
                <c:pt idx="240">
                  <c:v>0.22957858044648852</c:v>
                </c:pt>
                <c:pt idx="241">
                  <c:v>0.17708477935736325</c:v>
                </c:pt>
                <c:pt idx="242">
                  <c:v>0.22042194144643032</c:v>
                </c:pt>
                <c:pt idx="243">
                  <c:v>0.12455352655030309</c:v>
                </c:pt>
                <c:pt idx="244">
                  <c:v>0.32364260913875909</c:v>
                </c:pt>
                <c:pt idx="245">
                  <c:v>0.38576751383183105</c:v>
                </c:pt>
                <c:pt idx="246">
                  <c:v>0.33663091508350063</c:v>
                </c:pt>
                <c:pt idx="247">
                  <c:v>0.36076149830738208</c:v>
                </c:pt>
                <c:pt idx="248">
                  <c:v>0.51018459434352725</c:v>
                </c:pt>
                <c:pt idx="249">
                  <c:v>0.35080011384761728</c:v>
                </c:pt>
                <c:pt idx="250">
                  <c:v>0.5831598463397164</c:v>
                </c:pt>
                <c:pt idx="251">
                  <c:v>0.76092309915458034</c:v>
                </c:pt>
                <c:pt idx="252">
                  <c:v>0.62225762747372404</c:v>
                </c:pt>
                <c:pt idx="253">
                  <c:v>0.85969699007324485</c:v>
                </c:pt>
                <c:pt idx="254">
                  <c:v>1.9973787109439485</c:v>
                </c:pt>
                <c:pt idx="255">
                  <c:v>3.2901670535782137</c:v>
                </c:pt>
              </c:numCache>
            </c:numRef>
          </c:yVal>
          <c:smooth val="0"/>
        </c:ser>
        <c:ser>
          <c:idx val="3"/>
          <c:order val="3"/>
          <c:tx>
            <c:v>real4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'FFT (Al-Ti)'!$U$8:$U$263</c:f>
              <c:numCache>
                <c:formatCode>General</c:formatCode>
                <c:ptCount val="256"/>
                <c:pt idx="0">
                  <c:v>0</c:v>
                </c:pt>
                <c:pt idx="1">
                  <c:v>0.390625</c:v>
                </c:pt>
                <c:pt idx="2">
                  <c:v>0.78125</c:v>
                </c:pt>
                <c:pt idx="3">
                  <c:v>1.171875</c:v>
                </c:pt>
                <c:pt idx="4">
                  <c:v>1.5625</c:v>
                </c:pt>
                <c:pt idx="5">
                  <c:v>1.953125</c:v>
                </c:pt>
                <c:pt idx="6">
                  <c:v>2.34375</c:v>
                </c:pt>
                <c:pt idx="7">
                  <c:v>2.734375</c:v>
                </c:pt>
                <c:pt idx="8">
                  <c:v>3.125</c:v>
                </c:pt>
                <c:pt idx="9">
                  <c:v>3.515625</c:v>
                </c:pt>
                <c:pt idx="10">
                  <c:v>3.90625</c:v>
                </c:pt>
                <c:pt idx="11">
                  <c:v>4.296875</c:v>
                </c:pt>
                <c:pt idx="12">
                  <c:v>4.6875</c:v>
                </c:pt>
                <c:pt idx="13">
                  <c:v>5.078125</c:v>
                </c:pt>
                <c:pt idx="14">
                  <c:v>5.46875</c:v>
                </c:pt>
                <c:pt idx="15">
                  <c:v>5.859375</c:v>
                </c:pt>
                <c:pt idx="16">
                  <c:v>6.25</c:v>
                </c:pt>
                <c:pt idx="17">
                  <c:v>6.640625</c:v>
                </c:pt>
                <c:pt idx="18">
                  <c:v>7.03125</c:v>
                </c:pt>
                <c:pt idx="19">
                  <c:v>7.421875</c:v>
                </c:pt>
                <c:pt idx="20">
                  <c:v>7.8125</c:v>
                </c:pt>
                <c:pt idx="21">
                  <c:v>8.203125</c:v>
                </c:pt>
                <c:pt idx="22">
                  <c:v>8.59375</c:v>
                </c:pt>
                <c:pt idx="23">
                  <c:v>8.984375</c:v>
                </c:pt>
                <c:pt idx="24">
                  <c:v>9.375</c:v>
                </c:pt>
                <c:pt idx="25">
                  <c:v>9.765625</c:v>
                </c:pt>
                <c:pt idx="26">
                  <c:v>10.15625</c:v>
                </c:pt>
                <c:pt idx="27">
                  <c:v>10.546875</c:v>
                </c:pt>
                <c:pt idx="28">
                  <c:v>10.9375</c:v>
                </c:pt>
                <c:pt idx="29">
                  <c:v>11.328125</c:v>
                </c:pt>
                <c:pt idx="30">
                  <c:v>11.71875</c:v>
                </c:pt>
                <c:pt idx="31">
                  <c:v>12.109375</c:v>
                </c:pt>
                <c:pt idx="32">
                  <c:v>12.5</c:v>
                </c:pt>
                <c:pt idx="33">
                  <c:v>12.890625</c:v>
                </c:pt>
                <c:pt idx="34">
                  <c:v>13.28125</c:v>
                </c:pt>
                <c:pt idx="35">
                  <c:v>13.671875</c:v>
                </c:pt>
                <c:pt idx="36">
                  <c:v>14.0625</c:v>
                </c:pt>
                <c:pt idx="37">
                  <c:v>14.453125</c:v>
                </c:pt>
                <c:pt idx="38">
                  <c:v>14.84375</c:v>
                </c:pt>
                <c:pt idx="39">
                  <c:v>15.234375</c:v>
                </c:pt>
                <c:pt idx="40">
                  <c:v>15.625</c:v>
                </c:pt>
                <c:pt idx="41">
                  <c:v>16.015625</c:v>
                </c:pt>
                <c:pt idx="42">
                  <c:v>16.40625</c:v>
                </c:pt>
                <c:pt idx="43">
                  <c:v>16.796875</c:v>
                </c:pt>
                <c:pt idx="44">
                  <c:v>17.1875</c:v>
                </c:pt>
                <c:pt idx="45">
                  <c:v>17.578125</c:v>
                </c:pt>
                <c:pt idx="46">
                  <c:v>17.96875</c:v>
                </c:pt>
                <c:pt idx="47">
                  <c:v>18.359375</c:v>
                </c:pt>
                <c:pt idx="48">
                  <c:v>18.75</c:v>
                </c:pt>
                <c:pt idx="49">
                  <c:v>19.140625</c:v>
                </c:pt>
                <c:pt idx="50">
                  <c:v>19.53125</c:v>
                </c:pt>
                <c:pt idx="51">
                  <c:v>19.921875</c:v>
                </c:pt>
                <c:pt idx="52">
                  <c:v>20.3125</c:v>
                </c:pt>
                <c:pt idx="53">
                  <c:v>20.703125</c:v>
                </c:pt>
                <c:pt idx="54">
                  <c:v>21.09375</c:v>
                </c:pt>
                <c:pt idx="55">
                  <c:v>21.484375</c:v>
                </c:pt>
                <c:pt idx="56">
                  <c:v>21.875</c:v>
                </c:pt>
                <c:pt idx="57">
                  <c:v>22.265625</c:v>
                </c:pt>
                <c:pt idx="58">
                  <c:v>22.65625</c:v>
                </c:pt>
                <c:pt idx="59">
                  <c:v>23.046875</c:v>
                </c:pt>
                <c:pt idx="60">
                  <c:v>23.4375</c:v>
                </c:pt>
                <c:pt idx="61">
                  <c:v>23.828125</c:v>
                </c:pt>
                <c:pt idx="62">
                  <c:v>24.21875</c:v>
                </c:pt>
                <c:pt idx="63">
                  <c:v>24.609375</c:v>
                </c:pt>
                <c:pt idx="64">
                  <c:v>25</c:v>
                </c:pt>
                <c:pt idx="65">
                  <c:v>25.390625</c:v>
                </c:pt>
                <c:pt idx="66">
                  <c:v>25.78125</c:v>
                </c:pt>
                <c:pt idx="67">
                  <c:v>26.171875</c:v>
                </c:pt>
                <c:pt idx="68">
                  <c:v>26.5625</c:v>
                </c:pt>
                <c:pt idx="69">
                  <c:v>26.953125</c:v>
                </c:pt>
                <c:pt idx="70">
                  <c:v>27.34375</c:v>
                </c:pt>
                <c:pt idx="71">
                  <c:v>27.734375</c:v>
                </c:pt>
                <c:pt idx="72">
                  <c:v>28.125</c:v>
                </c:pt>
                <c:pt idx="73">
                  <c:v>28.515625</c:v>
                </c:pt>
                <c:pt idx="74">
                  <c:v>28.90625</c:v>
                </c:pt>
                <c:pt idx="75">
                  <c:v>29.296875</c:v>
                </c:pt>
                <c:pt idx="76">
                  <c:v>29.6875</c:v>
                </c:pt>
                <c:pt idx="77">
                  <c:v>30.078125</c:v>
                </c:pt>
                <c:pt idx="78">
                  <c:v>30.46875</c:v>
                </c:pt>
                <c:pt idx="79">
                  <c:v>30.859375</c:v>
                </c:pt>
                <c:pt idx="80">
                  <c:v>31.25</c:v>
                </c:pt>
                <c:pt idx="81">
                  <c:v>31.640625</c:v>
                </c:pt>
                <c:pt idx="82">
                  <c:v>32.03125</c:v>
                </c:pt>
                <c:pt idx="83">
                  <c:v>32.421875</c:v>
                </c:pt>
                <c:pt idx="84">
                  <c:v>32.8125</c:v>
                </c:pt>
                <c:pt idx="85">
                  <c:v>33.203125</c:v>
                </c:pt>
                <c:pt idx="86">
                  <c:v>33.59375</c:v>
                </c:pt>
                <c:pt idx="87">
                  <c:v>33.984375</c:v>
                </c:pt>
                <c:pt idx="88">
                  <c:v>34.375</c:v>
                </c:pt>
                <c:pt idx="89">
                  <c:v>34.765625</c:v>
                </c:pt>
                <c:pt idx="90">
                  <c:v>35.15625</c:v>
                </c:pt>
                <c:pt idx="91">
                  <c:v>35.546875</c:v>
                </c:pt>
                <c:pt idx="92">
                  <c:v>35.9375</c:v>
                </c:pt>
                <c:pt idx="93">
                  <c:v>36.328125</c:v>
                </c:pt>
                <c:pt idx="94">
                  <c:v>36.71875</c:v>
                </c:pt>
                <c:pt idx="95">
                  <c:v>37.109375</c:v>
                </c:pt>
                <c:pt idx="96">
                  <c:v>37.5</c:v>
                </c:pt>
                <c:pt idx="97">
                  <c:v>37.890625</c:v>
                </c:pt>
                <c:pt idx="98">
                  <c:v>38.28125</c:v>
                </c:pt>
                <c:pt idx="99">
                  <c:v>38.671875</c:v>
                </c:pt>
                <c:pt idx="100">
                  <c:v>39.0625</c:v>
                </c:pt>
                <c:pt idx="101">
                  <c:v>39.453125</c:v>
                </c:pt>
                <c:pt idx="102">
                  <c:v>39.84375</c:v>
                </c:pt>
                <c:pt idx="103">
                  <c:v>40.234375</c:v>
                </c:pt>
                <c:pt idx="104">
                  <c:v>40.625</c:v>
                </c:pt>
                <c:pt idx="105">
                  <c:v>41.015625</c:v>
                </c:pt>
                <c:pt idx="106">
                  <c:v>41.40625</c:v>
                </c:pt>
                <c:pt idx="107">
                  <c:v>41.796875</c:v>
                </c:pt>
                <c:pt idx="108">
                  <c:v>42.1875</c:v>
                </c:pt>
                <c:pt idx="109">
                  <c:v>42.578125</c:v>
                </c:pt>
                <c:pt idx="110">
                  <c:v>42.96875</c:v>
                </c:pt>
                <c:pt idx="111">
                  <c:v>43.359375</c:v>
                </c:pt>
                <c:pt idx="112">
                  <c:v>43.75</c:v>
                </c:pt>
                <c:pt idx="113">
                  <c:v>44.140625</c:v>
                </c:pt>
                <c:pt idx="114">
                  <c:v>44.53125</c:v>
                </c:pt>
                <c:pt idx="115">
                  <c:v>44.921875</c:v>
                </c:pt>
                <c:pt idx="116">
                  <c:v>45.3125</c:v>
                </c:pt>
                <c:pt idx="117">
                  <c:v>45.703125</c:v>
                </c:pt>
                <c:pt idx="118">
                  <c:v>46.09375</c:v>
                </c:pt>
                <c:pt idx="119">
                  <c:v>46.484375</c:v>
                </c:pt>
                <c:pt idx="120">
                  <c:v>46.875</c:v>
                </c:pt>
                <c:pt idx="121">
                  <c:v>47.265625</c:v>
                </c:pt>
                <c:pt idx="122">
                  <c:v>47.65625</c:v>
                </c:pt>
                <c:pt idx="123">
                  <c:v>48.046875</c:v>
                </c:pt>
                <c:pt idx="124">
                  <c:v>48.4375</c:v>
                </c:pt>
                <c:pt idx="125">
                  <c:v>48.828125</c:v>
                </c:pt>
                <c:pt idx="126">
                  <c:v>49.21875</c:v>
                </c:pt>
                <c:pt idx="127">
                  <c:v>49.609375</c:v>
                </c:pt>
                <c:pt idx="128">
                  <c:v>50</c:v>
                </c:pt>
                <c:pt idx="129">
                  <c:v>50.390625</c:v>
                </c:pt>
                <c:pt idx="130">
                  <c:v>50.78125</c:v>
                </c:pt>
                <c:pt idx="131">
                  <c:v>51.171875</c:v>
                </c:pt>
                <c:pt idx="132">
                  <c:v>51.5625</c:v>
                </c:pt>
                <c:pt idx="133">
                  <c:v>51.953125</c:v>
                </c:pt>
                <c:pt idx="134">
                  <c:v>52.34375</c:v>
                </c:pt>
                <c:pt idx="135">
                  <c:v>52.734375</c:v>
                </c:pt>
                <c:pt idx="136">
                  <c:v>53.125</c:v>
                </c:pt>
                <c:pt idx="137">
                  <c:v>53.515625</c:v>
                </c:pt>
                <c:pt idx="138">
                  <c:v>53.90625</c:v>
                </c:pt>
                <c:pt idx="139">
                  <c:v>54.296875</c:v>
                </c:pt>
                <c:pt idx="140">
                  <c:v>54.6875</c:v>
                </c:pt>
                <c:pt idx="141">
                  <c:v>55.078125</c:v>
                </c:pt>
                <c:pt idx="142">
                  <c:v>55.46875</c:v>
                </c:pt>
                <c:pt idx="143">
                  <c:v>55.859375</c:v>
                </c:pt>
                <c:pt idx="144">
                  <c:v>56.25</c:v>
                </c:pt>
                <c:pt idx="145">
                  <c:v>56.640625</c:v>
                </c:pt>
                <c:pt idx="146">
                  <c:v>57.03125</c:v>
                </c:pt>
                <c:pt idx="147">
                  <c:v>57.421875</c:v>
                </c:pt>
                <c:pt idx="148">
                  <c:v>57.8125</c:v>
                </c:pt>
                <c:pt idx="149">
                  <c:v>58.203125</c:v>
                </c:pt>
                <c:pt idx="150">
                  <c:v>58.59375</c:v>
                </c:pt>
                <c:pt idx="151">
                  <c:v>58.984375</c:v>
                </c:pt>
                <c:pt idx="152">
                  <c:v>59.375</c:v>
                </c:pt>
                <c:pt idx="153">
                  <c:v>59.765625</c:v>
                </c:pt>
                <c:pt idx="154">
                  <c:v>60.15625</c:v>
                </c:pt>
                <c:pt idx="155">
                  <c:v>60.546875</c:v>
                </c:pt>
                <c:pt idx="156">
                  <c:v>60.9375</c:v>
                </c:pt>
                <c:pt idx="157">
                  <c:v>61.328125</c:v>
                </c:pt>
                <c:pt idx="158">
                  <c:v>61.71875</c:v>
                </c:pt>
                <c:pt idx="159">
                  <c:v>62.109375</c:v>
                </c:pt>
                <c:pt idx="160">
                  <c:v>62.5</c:v>
                </c:pt>
                <c:pt idx="161">
                  <c:v>62.890625</c:v>
                </c:pt>
                <c:pt idx="162">
                  <c:v>63.28125</c:v>
                </c:pt>
                <c:pt idx="163">
                  <c:v>63.671875</c:v>
                </c:pt>
                <c:pt idx="164">
                  <c:v>64.0625</c:v>
                </c:pt>
                <c:pt idx="165">
                  <c:v>64.453125</c:v>
                </c:pt>
                <c:pt idx="166">
                  <c:v>64.84375</c:v>
                </c:pt>
                <c:pt idx="167">
                  <c:v>65.234375</c:v>
                </c:pt>
                <c:pt idx="168">
                  <c:v>65.625</c:v>
                </c:pt>
                <c:pt idx="169">
                  <c:v>66.015625</c:v>
                </c:pt>
                <c:pt idx="170">
                  <c:v>66.40625</c:v>
                </c:pt>
                <c:pt idx="171">
                  <c:v>66.796875</c:v>
                </c:pt>
                <c:pt idx="172">
                  <c:v>67.1875</c:v>
                </c:pt>
                <c:pt idx="173">
                  <c:v>67.578125</c:v>
                </c:pt>
                <c:pt idx="174">
                  <c:v>67.96875</c:v>
                </c:pt>
                <c:pt idx="175">
                  <c:v>68.359375</c:v>
                </c:pt>
                <c:pt idx="176">
                  <c:v>68.75</c:v>
                </c:pt>
                <c:pt idx="177">
                  <c:v>69.140625</c:v>
                </c:pt>
                <c:pt idx="178">
                  <c:v>69.53125</c:v>
                </c:pt>
                <c:pt idx="179">
                  <c:v>69.921875</c:v>
                </c:pt>
                <c:pt idx="180">
                  <c:v>70.3125</c:v>
                </c:pt>
                <c:pt idx="181">
                  <c:v>70.703125</c:v>
                </c:pt>
                <c:pt idx="182">
                  <c:v>71.09375</c:v>
                </c:pt>
                <c:pt idx="183">
                  <c:v>71.484375</c:v>
                </c:pt>
                <c:pt idx="184">
                  <c:v>71.875</c:v>
                </c:pt>
                <c:pt idx="185">
                  <c:v>72.265625</c:v>
                </c:pt>
                <c:pt idx="186">
                  <c:v>72.65625</c:v>
                </c:pt>
                <c:pt idx="187">
                  <c:v>73.046875</c:v>
                </c:pt>
                <c:pt idx="188">
                  <c:v>73.4375</c:v>
                </c:pt>
                <c:pt idx="189">
                  <c:v>73.828125</c:v>
                </c:pt>
                <c:pt idx="190">
                  <c:v>74.21875</c:v>
                </c:pt>
                <c:pt idx="191">
                  <c:v>74.609375</c:v>
                </c:pt>
                <c:pt idx="192">
                  <c:v>75</c:v>
                </c:pt>
                <c:pt idx="193">
                  <c:v>75.390625</c:v>
                </c:pt>
                <c:pt idx="194">
                  <c:v>75.78125</c:v>
                </c:pt>
                <c:pt idx="195">
                  <c:v>76.171875</c:v>
                </c:pt>
                <c:pt idx="196">
                  <c:v>76.5625</c:v>
                </c:pt>
                <c:pt idx="197">
                  <c:v>76.953125</c:v>
                </c:pt>
                <c:pt idx="198">
                  <c:v>77.34375</c:v>
                </c:pt>
                <c:pt idx="199">
                  <c:v>77.734375</c:v>
                </c:pt>
                <c:pt idx="200">
                  <c:v>78.125</c:v>
                </c:pt>
                <c:pt idx="201">
                  <c:v>78.515625</c:v>
                </c:pt>
                <c:pt idx="202">
                  <c:v>78.90625</c:v>
                </c:pt>
                <c:pt idx="203">
                  <c:v>79.296875</c:v>
                </c:pt>
                <c:pt idx="204">
                  <c:v>79.6875</c:v>
                </c:pt>
                <c:pt idx="205">
                  <c:v>80.078125</c:v>
                </c:pt>
                <c:pt idx="206">
                  <c:v>80.46875</c:v>
                </c:pt>
                <c:pt idx="207">
                  <c:v>80.859375</c:v>
                </c:pt>
                <c:pt idx="208">
                  <c:v>81.25</c:v>
                </c:pt>
                <c:pt idx="209">
                  <c:v>81.640625</c:v>
                </c:pt>
                <c:pt idx="210">
                  <c:v>82.03125</c:v>
                </c:pt>
                <c:pt idx="211">
                  <c:v>82.421875</c:v>
                </c:pt>
                <c:pt idx="212">
                  <c:v>82.8125</c:v>
                </c:pt>
                <c:pt idx="213">
                  <c:v>83.203125</c:v>
                </c:pt>
                <c:pt idx="214">
                  <c:v>83.59375</c:v>
                </c:pt>
                <c:pt idx="215">
                  <c:v>83.984375</c:v>
                </c:pt>
                <c:pt idx="216">
                  <c:v>84.375</c:v>
                </c:pt>
                <c:pt idx="217">
                  <c:v>84.765625</c:v>
                </c:pt>
                <c:pt idx="218">
                  <c:v>85.15625</c:v>
                </c:pt>
                <c:pt idx="219">
                  <c:v>85.546875</c:v>
                </c:pt>
                <c:pt idx="220">
                  <c:v>85.9375</c:v>
                </c:pt>
                <c:pt idx="221">
                  <c:v>86.328125</c:v>
                </c:pt>
                <c:pt idx="222">
                  <c:v>86.71875</c:v>
                </c:pt>
                <c:pt idx="223">
                  <c:v>87.109375</c:v>
                </c:pt>
                <c:pt idx="224">
                  <c:v>87.5</c:v>
                </c:pt>
                <c:pt idx="225">
                  <c:v>87.890625</c:v>
                </c:pt>
                <c:pt idx="226">
                  <c:v>88.28125</c:v>
                </c:pt>
                <c:pt idx="227">
                  <c:v>88.671875</c:v>
                </c:pt>
                <c:pt idx="228">
                  <c:v>89.0625</c:v>
                </c:pt>
                <c:pt idx="229">
                  <c:v>89.453125</c:v>
                </c:pt>
                <c:pt idx="230">
                  <c:v>89.84375</c:v>
                </c:pt>
                <c:pt idx="231">
                  <c:v>90.234375</c:v>
                </c:pt>
                <c:pt idx="232">
                  <c:v>90.625</c:v>
                </c:pt>
                <c:pt idx="233">
                  <c:v>91.015625</c:v>
                </c:pt>
                <c:pt idx="234">
                  <c:v>91.40625</c:v>
                </c:pt>
                <c:pt idx="235">
                  <c:v>91.796875</c:v>
                </c:pt>
                <c:pt idx="236">
                  <c:v>92.1875</c:v>
                </c:pt>
                <c:pt idx="237">
                  <c:v>92.578125</c:v>
                </c:pt>
                <c:pt idx="238">
                  <c:v>92.96875</c:v>
                </c:pt>
                <c:pt idx="239">
                  <c:v>93.359375</c:v>
                </c:pt>
                <c:pt idx="240">
                  <c:v>93.75</c:v>
                </c:pt>
                <c:pt idx="241">
                  <c:v>94.140625</c:v>
                </c:pt>
                <c:pt idx="242">
                  <c:v>94.53125</c:v>
                </c:pt>
                <c:pt idx="243">
                  <c:v>94.921875</c:v>
                </c:pt>
                <c:pt idx="244">
                  <c:v>95.3125</c:v>
                </c:pt>
                <c:pt idx="245">
                  <c:v>95.703125</c:v>
                </c:pt>
                <c:pt idx="246">
                  <c:v>96.09375</c:v>
                </c:pt>
                <c:pt idx="247">
                  <c:v>96.484375</c:v>
                </c:pt>
                <c:pt idx="248">
                  <c:v>96.875</c:v>
                </c:pt>
                <c:pt idx="249">
                  <c:v>97.265625</c:v>
                </c:pt>
                <c:pt idx="250">
                  <c:v>97.65625</c:v>
                </c:pt>
                <c:pt idx="251">
                  <c:v>98.046875</c:v>
                </c:pt>
                <c:pt idx="252">
                  <c:v>98.4375</c:v>
                </c:pt>
                <c:pt idx="253">
                  <c:v>98.828125</c:v>
                </c:pt>
                <c:pt idx="254">
                  <c:v>99.21875</c:v>
                </c:pt>
                <c:pt idx="255">
                  <c:v>99.609375</c:v>
                </c:pt>
              </c:numCache>
            </c:numRef>
          </c:xVal>
          <c:yVal>
            <c:numRef>
              <c:f>'FFT (Al-Ti)'!$V$8:$V$263</c:f>
              <c:numCache>
                <c:formatCode>General</c:formatCode>
                <c:ptCount val="256"/>
                <c:pt idx="0">
                  <c:v>1.7100025390783282</c:v>
                </c:pt>
                <c:pt idx="1">
                  <c:v>3.1350696985300246</c:v>
                </c:pt>
                <c:pt idx="2">
                  <c:v>1.8914189662176348</c:v>
                </c:pt>
                <c:pt idx="3">
                  <c:v>1.0565866606510219</c:v>
                </c:pt>
                <c:pt idx="4">
                  <c:v>0.68749960011332023</c:v>
                </c:pt>
                <c:pt idx="5">
                  <c:v>0.81358053244558504</c:v>
                </c:pt>
                <c:pt idx="6">
                  <c:v>0.40271827425294393</c:v>
                </c:pt>
                <c:pt idx="7">
                  <c:v>0.45123559820823056</c:v>
                </c:pt>
                <c:pt idx="8">
                  <c:v>0.12689035409810476</c:v>
                </c:pt>
                <c:pt idx="9">
                  <c:v>0.24921232796931669</c:v>
                </c:pt>
                <c:pt idx="10">
                  <c:v>0.47897581347477586</c:v>
                </c:pt>
                <c:pt idx="11">
                  <c:v>0.21866715575186124</c:v>
                </c:pt>
                <c:pt idx="12">
                  <c:v>9.8681650622351305E-2</c:v>
                </c:pt>
                <c:pt idx="13">
                  <c:v>0.27627383681519291</c:v>
                </c:pt>
                <c:pt idx="14">
                  <c:v>0.16742699586273552</c:v>
                </c:pt>
                <c:pt idx="15">
                  <c:v>0.1261219625523671</c:v>
                </c:pt>
                <c:pt idx="16">
                  <c:v>0.37137006398836409</c:v>
                </c:pt>
                <c:pt idx="17">
                  <c:v>0.29834471791407907</c:v>
                </c:pt>
                <c:pt idx="18">
                  <c:v>0.11925136043284823</c:v>
                </c:pt>
                <c:pt idx="19">
                  <c:v>0.12279194047832688</c:v>
                </c:pt>
                <c:pt idx="20">
                  <c:v>0.15430012469319612</c:v>
                </c:pt>
                <c:pt idx="21">
                  <c:v>2.825701128846933E-2</c:v>
                </c:pt>
                <c:pt idx="22">
                  <c:v>0.24007635788645459</c:v>
                </c:pt>
                <c:pt idx="23">
                  <c:v>0.13191340741850291</c:v>
                </c:pt>
                <c:pt idx="24">
                  <c:v>0.10379136254792651</c:v>
                </c:pt>
                <c:pt idx="25">
                  <c:v>9.2357467045713681E-2</c:v>
                </c:pt>
                <c:pt idx="26">
                  <c:v>0.23427310429890091</c:v>
                </c:pt>
                <c:pt idx="27">
                  <c:v>0.1356230059682747</c:v>
                </c:pt>
                <c:pt idx="28">
                  <c:v>0.27153778373093196</c:v>
                </c:pt>
                <c:pt idx="29">
                  <c:v>0.19170722946302352</c:v>
                </c:pt>
                <c:pt idx="30">
                  <c:v>0.23410093171269802</c:v>
                </c:pt>
                <c:pt idx="31">
                  <c:v>0.14057510380707641</c:v>
                </c:pt>
                <c:pt idx="32">
                  <c:v>0.21849887272367319</c:v>
                </c:pt>
                <c:pt idx="33">
                  <c:v>3.2842115300905694E-2</c:v>
                </c:pt>
                <c:pt idx="34">
                  <c:v>8.4589636044035105E-2</c:v>
                </c:pt>
                <c:pt idx="35">
                  <c:v>0.15064878750154587</c:v>
                </c:pt>
                <c:pt idx="36">
                  <c:v>8.2327459233208625E-2</c:v>
                </c:pt>
                <c:pt idx="37">
                  <c:v>0.23049687016816484</c:v>
                </c:pt>
                <c:pt idx="38">
                  <c:v>0.28137045135877775</c:v>
                </c:pt>
                <c:pt idx="39">
                  <c:v>3.7563992486536947E-2</c:v>
                </c:pt>
                <c:pt idx="40">
                  <c:v>0.18839946678306924</c:v>
                </c:pt>
                <c:pt idx="41">
                  <c:v>6.5277770413760247E-2</c:v>
                </c:pt>
                <c:pt idx="42">
                  <c:v>0.1469545080197644</c:v>
                </c:pt>
                <c:pt idx="43">
                  <c:v>5.6143775500587856E-2</c:v>
                </c:pt>
                <c:pt idx="44">
                  <c:v>0.19875702459361572</c:v>
                </c:pt>
                <c:pt idx="45">
                  <c:v>0.12745569234149742</c:v>
                </c:pt>
                <c:pt idx="46">
                  <c:v>6.5265811692585551E-2</c:v>
                </c:pt>
                <c:pt idx="47">
                  <c:v>9.6084949381848847E-2</c:v>
                </c:pt>
                <c:pt idx="48">
                  <c:v>0.20384184007154049</c:v>
                </c:pt>
                <c:pt idx="49">
                  <c:v>3.8769264857325264E-2</c:v>
                </c:pt>
                <c:pt idx="50">
                  <c:v>0.24565562512713437</c:v>
                </c:pt>
                <c:pt idx="51">
                  <c:v>0.18775696418729515</c:v>
                </c:pt>
                <c:pt idx="52">
                  <c:v>0.18617766674071004</c:v>
                </c:pt>
                <c:pt idx="53">
                  <c:v>0.18015715017431111</c:v>
                </c:pt>
                <c:pt idx="54">
                  <c:v>0.14177082385831011</c:v>
                </c:pt>
                <c:pt idx="55">
                  <c:v>0.10406693379831924</c:v>
                </c:pt>
                <c:pt idx="56">
                  <c:v>9.6750913361536184E-2</c:v>
                </c:pt>
                <c:pt idx="57">
                  <c:v>1.8288581502964574E-2</c:v>
                </c:pt>
                <c:pt idx="58">
                  <c:v>0.17895322261719016</c:v>
                </c:pt>
                <c:pt idx="59">
                  <c:v>0.18208572022288416</c:v>
                </c:pt>
                <c:pt idx="60">
                  <c:v>0.11473477220959508</c:v>
                </c:pt>
                <c:pt idx="61">
                  <c:v>0.12736828894900332</c:v>
                </c:pt>
                <c:pt idx="62">
                  <c:v>8.9108464406050039E-2</c:v>
                </c:pt>
                <c:pt idx="63">
                  <c:v>0.12584647910578736</c:v>
                </c:pt>
                <c:pt idx="64">
                  <c:v>7.0662519327902407E-2</c:v>
                </c:pt>
                <c:pt idx="65">
                  <c:v>0.1783688978735794</c:v>
                </c:pt>
                <c:pt idx="66">
                  <c:v>6.7318431542637322E-2</c:v>
                </c:pt>
                <c:pt idx="67">
                  <c:v>0.13039532199419476</c:v>
                </c:pt>
                <c:pt idx="68">
                  <c:v>0.12508478397040143</c:v>
                </c:pt>
                <c:pt idx="69">
                  <c:v>7.2140744361573972E-2</c:v>
                </c:pt>
                <c:pt idx="70">
                  <c:v>4.8230200527170648E-2</c:v>
                </c:pt>
                <c:pt idx="71">
                  <c:v>0.14477086700982844</c:v>
                </c:pt>
                <c:pt idx="72">
                  <c:v>0.14730310377134964</c:v>
                </c:pt>
                <c:pt idx="73">
                  <c:v>0.25382541293335259</c:v>
                </c:pt>
                <c:pt idx="74">
                  <c:v>0.12273599239789004</c:v>
                </c:pt>
                <c:pt idx="75">
                  <c:v>0.14811677877018364</c:v>
                </c:pt>
                <c:pt idx="76">
                  <c:v>9.8437409070585083E-2</c:v>
                </c:pt>
                <c:pt idx="77">
                  <c:v>0.14010949386876825</c:v>
                </c:pt>
                <c:pt idx="78">
                  <c:v>9.7279122864168108E-2</c:v>
                </c:pt>
                <c:pt idx="79">
                  <c:v>0.15167012170898181</c:v>
                </c:pt>
                <c:pt idx="80">
                  <c:v>0.24071245177753464</c:v>
                </c:pt>
                <c:pt idx="81">
                  <c:v>4.7576818410236997E-2</c:v>
                </c:pt>
                <c:pt idx="82">
                  <c:v>0.10620378934706591</c:v>
                </c:pt>
                <c:pt idx="83">
                  <c:v>0.11831019816990204</c:v>
                </c:pt>
                <c:pt idx="84">
                  <c:v>0.10962190988920731</c:v>
                </c:pt>
                <c:pt idx="85">
                  <c:v>3.9013781896739777E-2</c:v>
                </c:pt>
                <c:pt idx="86">
                  <c:v>8.7730237576747611E-2</c:v>
                </c:pt>
                <c:pt idx="87">
                  <c:v>8.5701370123592566E-2</c:v>
                </c:pt>
                <c:pt idx="88">
                  <c:v>0.18552204869968503</c:v>
                </c:pt>
                <c:pt idx="89">
                  <c:v>0.17815576777283143</c:v>
                </c:pt>
                <c:pt idx="90">
                  <c:v>2.8092997151770674E-2</c:v>
                </c:pt>
                <c:pt idx="91">
                  <c:v>4.9708568346463637E-2</c:v>
                </c:pt>
                <c:pt idx="92">
                  <c:v>0.13973295369154543</c:v>
                </c:pt>
                <c:pt idx="93">
                  <c:v>0.18415407631544745</c:v>
                </c:pt>
                <c:pt idx="94">
                  <c:v>9.4404163946289019E-2</c:v>
                </c:pt>
                <c:pt idx="95">
                  <c:v>9.2439637551375659E-2</c:v>
                </c:pt>
                <c:pt idx="96">
                  <c:v>0.10446744266233779</c:v>
                </c:pt>
                <c:pt idx="97">
                  <c:v>8.3868684389861364E-2</c:v>
                </c:pt>
                <c:pt idx="98">
                  <c:v>2.3418075036593069E-2</c:v>
                </c:pt>
                <c:pt idx="99">
                  <c:v>4.2980264357612291E-2</c:v>
                </c:pt>
                <c:pt idx="100">
                  <c:v>4.6312440141436158E-2</c:v>
                </c:pt>
                <c:pt idx="101">
                  <c:v>0.26564151474856951</c:v>
                </c:pt>
                <c:pt idx="102">
                  <c:v>7.7637414257105103E-2</c:v>
                </c:pt>
                <c:pt idx="103">
                  <c:v>0.2233887891474727</c:v>
                </c:pt>
                <c:pt idx="104">
                  <c:v>3.5354713518170232E-2</c:v>
                </c:pt>
                <c:pt idx="105">
                  <c:v>0.1061305337725954</c:v>
                </c:pt>
                <c:pt idx="106">
                  <c:v>0.10982423380361371</c:v>
                </c:pt>
                <c:pt idx="107">
                  <c:v>0.27532964278890892</c:v>
                </c:pt>
                <c:pt idx="108">
                  <c:v>0.18033404088197463</c:v>
                </c:pt>
                <c:pt idx="109">
                  <c:v>0.30075034877695472</c:v>
                </c:pt>
                <c:pt idx="110">
                  <c:v>0.13525127020279559</c:v>
                </c:pt>
                <c:pt idx="111">
                  <c:v>0.22395663783091757</c:v>
                </c:pt>
                <c:pt idx="112">
                  <c:v>0.13781321684692163</c:v>
                </c:pt>
                <c:pt idx="113">
                  <c:v>0.14962173921439534</c:v>
                </c:pt>
                <c:pt idx="114">
                  <c:v>0.24521918324062628</c:v>
                </c:pt>
                <c:pt idx="115">
                  <c:v>0.11601363303083125</c:v>
                </c:pt>
                <c:pt idx="116">
                  <c:v>0.21015497039676201</c:v>
                </c:pt>
                <c:pt idx="117">
                  <c:v>0.13720148529261464</c:v>
                </c:pt>
                <c:pt idx="118">
                  <c:v>8.2817338568859256E-2</c:v>
                </c:pt>
                <c:pt idx="119">
                  <c:v>3.0006308941561147E-2</c:v>
                </c:pt>
                <c:pt idx="120">
                  <c:v>9.742904206825051E-2</c:v>
                </c:pt>
                <c:pt idx="121">
                  <c:v>4.9768344409858806E-2</c:v>
                </c:pt>
                <c:pt idx="122">
                  <c:v>0.11937577116943954</c:v>
                </c:pt>
                <c:pt idx="123">
                  <c:v>0.14963260920780724</c:v>
                </c:pt>
                <c:pt idx="124">
                  <c:v>4.6313923045744831E-2</c:v>
                </c:pt>
                <c:pt idx="125">
                  <c:v>0.24852332088247317</c:v>
                </c:pt>
                <c:pt idx="126">
                  <c:v>0.13310857260189024</c:v>
                </c:pt>
                <c:pt idx="127">
                  <c:v>0.16130218988363046</c:v>
                </c:pt>
                <c:pt idx="128">
                  <c:v>1.3038164062451094E-2</c:v>
                </c:pt>
                <c:pt idx="129">
                  <c:v>0.16130218988362882</c:v>
                </c:pt>
                <c:pt idx="130">
                  <c:v>0.13310857260188957</c:v>
                </c:pt>
                <c:pt idx="131">
                  <c:v>0.24852332088247317</c:v>
                </c:pt>
                <c:pt idx="132">
                  <c:v>4.6313923045744214E-2</c:v>
                </c:pt>
                <c:pt idx="133">
                  <c:v>0.14963260920780699</c:v>
                </c:pt>
                <c:pt idx="134">
                  <c:v>0.11937577116943981</c:v>
                </c:pt>
                <c:pt idx="135">
                  <c:v>4.9768344409858903E-2</c:v>
                </c:pt>
                <c:pt idx="136">
                  <c:v>9.7429042068250676E-2</c:v>
                </c:pt>
                <c:pt idx="137">
                  <c:v>3.0006308941561328E-2</c:v>
                </c:pt>
                <c:pt idx="138">
                  <c:v>8.2817338568859325E-2</c:v>
                </c:pt>
                <c:pt idx="139">
                  <c:v>0.13720148529261464</c:v>
                </c:pt>
                <c:pt idx="140">
                  <c:v>0.21015497039676184</c:v>
                </c:pt>
                <c:pt idx="141">
                  <c:v>0.11601363303083127</c:v>
                </c:pt>
                <c:pt idx="142">
                  <c:v>0.24521918324062644</c:v>
                </c:pt>
                <c:pt idx="143">
                  <c:v>0.14962173921439509</c:v>
                </c:pt>
                <c:pt idx="144">
                  <c:v>0.13781321684692144</c:v>
                </c:pt>
                <c:pt idx="145">
                  <c:v>0.22395663783091771</c:v>
                </c:pt>
                <c:pt idx="146">
                  <c:v>0.13525127020279556</c:v>
                </c:pt>
                <c:pt idx="147">
                  <c:v>0.30075034877695406</c:v>
                </c:pt>
                <c:pt idx="148">
                  <c:v>0.18033404088197433</c:v>
                </c:pt>
                <c:pt idx="149">
                  <c:v>0.27532964278890887</c:v>
                </c:pt>
                <c:pt idx="150">
                  <c:v>0.10982423380361388</c:v>
                </c:pt>
                <c:pt idx="151">
                  <c:v>0.10613053377259625</c:v>
                </c:pt>
                <c:pt idx="152">
                  <c:v>3.5354713518170301E-2</c:v>
                </c:pt>
                <c:pt idx="153">
                  <c:v>0.22338878914747248</c:v>
                </c:pt>
                <c:pt idx="154">
                  <c:v>7.7637414257105103E-2</c:v>
                </c:pt>
                <c:pt idx="155">
                  <c:v>0.26564151474856973</c:v>
                </c:pt>
                <c:pt idx="156">
                  <c:v>4.631244014143588E-2</c:v>
                </c:pt>
                <c:pt idx="157">
                  <c:v>4.2980264357612256E-2</c:v>
                </c:pt>
                <c:pt idx="158">
                  <c:v>2.3418075036592705E-2</c:v>
                </c:pt>
                <c:pt idx="159">
                  <c:v>8.3868684389862544E-2</c:v>
                </c:pt>
                <c:pt idx="160">
                  <c:v>0.10446744266233768</c:v>
                </c:pt>
                <c:pt idx="161">
                  <c:v>9.2439637551374812E-2</c:v>
                </c:pt>
                <c:pt idx="162">
                  <c:v>9.4404163946288935E-2</c:v>
                </c:pt>
                <c:pt idx="163">
                  <c:v>0.18415407631544836</c:v>
                </c:pt>
                <c:pt idx="164">
                  <c:v>0.13973295369154595</c:v>
                </c:pt>
                <c:pt idx="165">
                  <c:v>4.9708568346463929E-2</c:v>
                </c:pt>
                <c:pt idx="166">
                  <c:v>2.8092997151770899E-2</c:v>
                </c:pt>
                <c:pt idx="167">
                  <c:v>0.17815576777283143</c:v>
                </c:pt>
                <c:pt idx="168">
                  <c:v>0.18552204869968453</c:v>
                </c:pt>
                <c:pt idx="169">
                  <c:v>8.570137012359276E-2</c:v>
                </c:pt>
                <c:pt idx="170">
                  <c:v>8.7730237576747042E-2</c:v>
                </c:pt>
                <c:pt idx="171">
                  <c:v>3.9013781896739479E-2</c:v>
                </c:pt>
                <c:pt idx="172">
                  <c:v>0.10962190988920731</c:v>
                </c:pt>
                <c:pt idx="173">
                  <c:v>0.1183101981699021</c:v>
                </c:pt>
                <c:pt idx="174">
                  <c:v>0.10620378934706591</c:v>
                </c:pt>
                <c:pt idx="175">
                  <c:v>4.7576818410237143E-2</c:v>
                </c:pt>
                <c:pt idx="176">
                  <c:v>0.24071245177753409</c:v>
                </c:pt>
                <c:pt idx="177">
                  <c:v>0.15167012170898231</c:v>
                </c:pt>
                <c:pt idx="178">
                  <c:v>9.7279122864167941E-2</c:v>
                </c:pt>
                <c:pt idx="179">
                  <c:v>0.14010949386876864</c:v>
                </c:pt>
                <c:pt idx="180">
                  <c:v>9.8437409070584875E-2</c:v>
                </c:pt>
                <c:pt idx="181">
                  <c:v>0.14811677877018359</c:v>
                </c:pt>
                <c:pt idx="182">
                  <c:v>0.12273599239789053</c:v>
                </c:pt>
                <c:pt idx="183">
                  <c:v>0.25382541293335281</c:v>
                </c:pt>
                <c:pt idx="184">
                  <c:v>0.14730310377134939</c:v>
                </c:pt>
                <c:pt idx="185">
                  <c:v>0.14477086700982891</c:v>
                </c:pt>
                <c:pt idx="186">
                  <c:v>4.8230200527170336E-2</c:v>
                </c:pt>
                <c:pt idx="187">
                  <c:v>7.2140744361573375E-2</c:v>
                </c:pt>
                <c:pt idx="188">
                  <c:v>0.12508478397040224</c:v>
                </c:pt>
                <c:pt idx="189">
                  <c:v>0.13039532199419385</c:v>
                </c:pt>
                <c:pt idx="190">
                  <c:v>6.7318431542638807E-2</c:v>
                </c:pt>
                <c:pt idx="191">
                  <c:v>0.17836889787358012</c:v>
                </c:pt>
                <c:pt idx="192">
                  <c:v>7.0662519327902351E-2</c:v>
                </c:pt>
                <c:pt idx="193">
                  <c:v>0.12584647910578825</c:v>
                </c:pt>
                <c:pt idx="194">
                  <c:v>8.9108464406049401E-2</c:v>
                </c:pt>
                <c:pt idx="195">
                  <c:v>0.12736828894900334</c:v>
                </c:pt>
                <c:pt idx="196">
                  <c:v>0.1147347722095951</c:v>
                </c:pt>
                <c:pt idx="197">
                  <c:v>0.18208572022288375</c:v>
                </c:pt>
                <c:pt idx="198">
                  <c:v>0.17895322261718974</c:v>
                </c:pt>
                <c:pt idx="199">
                  <c:v>1.8288581502964599E-2</c:v>
                </c:pt>
                <c:pt idx="200">
                  <c:v>9.6750913361536073E-2</c:v>
                </c:pt>
                <c:pt idx="201">
                  <c:v>0.10406693379831936</c:v>
                </c:pt>
                <c:pt idx="202">
                  <c:v>0.14177082385831058</c:v>
                </c:pt>
                <c:pt idx="203">
                  <c:v>0.18015715017431186</c:v>
                </c:pt>
                <c:pt idx="204">
                  <c:v>0.18617766674071032</c:v>
                </c:pt>
                <c:pt idx="205">
                  <c:v>0.18775696418729501</c:v>
                </c:pt>
                <c:pt idx="206">
                  <c:v>0.24565562512713354</c:v>
                </c:pt>
                <c:pt idx="207">
                  <c:v>3.8769264857325722E-2</c:v>
                </c:pt>
                <c:pt idx="208">
                  <c:v>0.20384184007154074</c:v>
                </c:pt>
                <c:pt idx="209">
                  <c:v>9.6084949381849666E-2</c:v>
                </c:pt>
                <c:pt idx="210">
                  <c:v>6.5265811692585218E-2</c:v>
                </c:pt>
                <c:pt idx="211">
                  <c:v>0.12745569234149781</c:v>
                </c:pt>
                <c:pt idx="212">
                  <c:v>0.19875702459361624</c:v>
                </c:pt>
                <c:pt idx="213">
                  <c:v>5.6143775500587918E-2</c:v>
                </c:pt>
                <c:pt idx="214">
                  <c:v>0.14695450801976417</c:v>
                </c:pt>
                <c:pt idx="215">
                  <c:v>6.5277770413760358E-2</c:v>
                </c:pt>
                <c:pt idx="216">
                  <c:v>0.18839946678306868</c:v>
                </c:pt>
                <c:pt idx="217">
                  <c:v>3.7563992486537558E-2</c:v>
                </c:pt>
                <c:pt idx="218">
                  <c:v>0.28137045135877825</c:v>
                </c:pt>
                <c:pt idx="219">
                  <c:v>0.23049687016816478</c:v>
                </c:pt>
                <c:pt idx="220">
                  <c:v>8.232745923320775E-2</c:v>
                </c:pt>
                <c:pt idx="221">
                  <c:v>0.15064878750154623</c:v>
                </c:pt>
                <c:pt idx="222">
                  <c:v>8.4589636044034314E-2</c:v>
                </c:pt>
                <c:pt idx="223">
                  <c:v>3.2842115300903245E-2</c:v>
                </c:pt>
                <c:pt idx="224">
                  <c:v>0.21849887272367263</c:v>
                </c:pt>
                <c:pt idx="225">
                  <c:v>0.14057510380707638</c:v>
                </c:pt>
                <c:pt idx="226">
                  <c:v>0.23410093171269852</c:v>
                </c:pt>
                <c:pt idx="227">
                  <c:v>0.19170722946302335</c:v>
                </c:pt>
                <c:pt idx="228">
                  <c:v>0.27153778373093224</c:v>
                </c:pt>
                <c:pt idx="229">
                  <c:v>0.13562300596827553</c:v>
                </c:pt>
                <c:pt idx="230">
                  <c:v>0.23427310429890064</c:v>
                </c:pt>
                <c:pt idx="231">
                  <c:v>9.2357467045713681E-2</c:v>
                </c:pt>
                <c:pt idx="232">
                  <c:v>0.10379136254792647</c:v>
                </c:pt>
                <c:pt idx="233">
                  <c:v>0.13191340741850319</c:v>
                </c:pt>
                <c:pt idx="234">
                  <c:v>0.24007635788645454</c:v>
                </c:pt>
                <c:pt idx="235">
                  <c:v>2.825701128847009E-2</c:v>
                </c:pt>
                <c:pt idx="236">
                  <c:v>0.15430012469319573</c:v>
                </c:pt>
                <c:pt idx="237">
                  <c:v>0.12279194047832734</c:v>
                </c:pt>
                <c:pt idx="238">
                  <c:v>0.11925136043284749</c:v>
                </c:pt>
                <c:pt idx="239">
                  <c:v>0.29834471791407691</c:v>
                </c:pt>
                <c:pt idx="240">
                  <c:v>0.37137006398836392</c:v>
                </c:pt>
                <c:pt idx="241">
                  <c:v>0.12612196255236818</c:v>
                </c:pt>
                <c:pt idx="242">
                  <c:v>0.1674269958627356</c:v>
                </c:pt>
                <c:pt idx="243">
                  <c:v>0.27627383681519185</c:v>
                </c:pt>
                <c:pt idx="244">
                  <c:v>9.8681650622350459E-2</c:v>
                </c:pt>
                <c:pt idx="245">
                  <c:v>0.21866715575186116</c:v>
                </c:pt>
                <c:pt idx="246">
                  <c:v>0.47897581347477552</c:v>
                </c:pt>
                <c:pt idx="247">
                  <c:v>0.24921232796931747</c:v>
                </c:pt>
                <c:pt idx="248">
                  <c:v>0.12689035409810509</c:v>
                </c:pt>
                <c:pt idx="249">
                  <c:v>0.45123559820822945</c:v>
                </c:pt>
                <c:pt idx="250">
                  <c:v>0.40271827425294354</c:v>
                </c:pt>
                <c:pt idx="251">
                  <c:v>0.81358053244558504</c:v>
                </c:pt>
                <c:pt idx="252">
                  <c:v>0.68749960011331968</c:v>
                </c:pt>
                <c:pt idx="253">
                  <c:v>1.0565866606510268</c:v>
                </c:pt>
                <c:pt idx="254">
                  <c:v>1.8914189662176328</c:v>
                </c:pt>
                <c:pt idx="255">
                  <c:v>3.1350696985300277</c:v>
                </c:pt>
              </c:numCache>
            </c:numRef>
          </c:yVal>
          <c:smooth val="0"/>
        </c:ser>
        <c:ser>
          <c:idx val="4"/>
          <c:order val="4"/>
          <c:tx>
            <c:v>real5</c:v>
          </c:tx>
          <c:spPr>
            <a:ln w="12700"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'FFT (Al-Ti)'!$Z$8:$Z$263</c:f>
              <c:numCache>
                <c:formatCode>General</c:formatCode>
                <c:ptCount val="256"/>
                <c:pt idx="0">
                  <c:v>0</c:v>
                </c:pt>
                <c:pt idx="1">
                  <c:v>0.390625</c:v>
                </c:pt>
                <c:pt idx="2">
                  <c:v>0.78125</c:v>
                </c:pt>
                <c:pt idx="3">
                  <c:v>1.171875</c:v>
                </c:pt>
                <c:pt idx="4">
                  <c:v>1.5625</c:v>
                </c:pt>
                <c:pt idx="5">
                  <c:v>1.953125</c:v>
                </c:pt>
                <c:pt idx="6">
                  <c:v>2.34375</c:v>
                </c:pt>
                <c:pt idx="7">
                  <c:v>2.734375</c:v>
                </c:pt>
                <c:pt idx="8">
                  <c:v>3.125</c:v>
                </c:pt>
                <c:pt idx="9">
                  <c:v>3.515625</c:v>
                </c:pt>
                <c:pt idx="10">
                  <c:v>3.90625</c:v>
                </c:pt>
                <c:pt idx="11">
                  <c:v>4.296875</c:v>
                </c:pt>
                <c:pt idx="12">
                  <c:v>4.6875</c:v>
                </c:pt>
                <c:pt idx="13">
                  <c:v>5.078125</c:v>
                </c:pt>
                <c:pt idx="14">
                  <c:v>5.46875</c:v>
                </c:pt>
                <c:pt idx="15">
                  <c:v>5.859375</c:v>
                </c:pt>
                <c:pt idx="16">
                  <c:v>6.25</c:v>
                </c:pt>
                <c:pt idx="17">
                  <c:v>6.640625</c:v>
                </c:pt>
                <c:pt idx="18">
                  <c:v>7.03125</c:v>
                </c:pt>
                <c:pt idx="19">
                  <c:v>7.421875</c:v>
                </c:pt>
                <c:pt idx="20">
                  <c:v>7.8125</c:v>
                </c:pt>
                <c:pt idx="21">
                  <c:v>8.203125</c:v>
                </c:pt>
                <c:pt idx="22">
                  <c:v>8.59375</c:v>
                </c:pt>
                <c:pt idx="23">
                  <c:v>8.984375</c:v>
                </c:pt>
                <c:pt idx="24">
                  <c:v>9.375</c:v>
                </c:pt>
                <c:pt idx="25">
                  <c:v>9.765625</c:v>
                </c:pt>
                <c:pt idx="26">
                  <c:v>10.15625</c:v>
                </c:pt>
                <c:pt idx="27">
                  <c:v>10.546875</c:v>
                </c:pt>
                <c:pt idx="28">
                  <c:v>10.9375</c:v>
                </c:pt>
                <c:pt idx="29">
                  <c:v>11.328125</c:v>
                </c:pt>
                <c:pt idx="30">
                  <c:v>11.71875</c:v>
                </c:pt>
                <c:pt idx="31">
                  <c:v>12.109375</c:v>
                </c:pt>
                <c:pt idx="32">
                  <c:v>12.5</c:v>
                </c:pt>
                <c:pt idx="33">
                  <c:v>12.890625</c:v>
                </c:pt>
                <c:pt idx="34">
                  <c:v>13.28125</c:v>
                </c:pt>
                <c:pt idx="35">
                  <c:v>13.671875</c:v>
                </c:pt>
                <c:pt idx="36">
                  <c:v>14.0625</c:v>
                </c:pt>
                <c:pt idx="37">
                  <c:v>14.453125</c:v>
                </c:pt>
                <c:pt idx="38">
                  <c:v>14.84375</c:v>
                </c:pt>
                <c:pt idx="39">
                  <c:v>15.234375</c:v>
                </c:pt>
                <c:pt idx="40">
                  <c:v>15.625</c:v>
                </c:pt>
                <c:pt idx="41">
                  <c:v>16.015625</c:v>
                </c:pt>
                <c:pt idx="42">
                  <c:v>16.40625</c:v>
                </c:pt>
                <c:pt idx="43">
                  <c:v>16.796875</c:v>
                </c:pt>
                <c:pt idx="44">
                  <c:v>17.1875</c:v>
                </c:pt>
                <c:pt idx="45">
                  <c:v>17.578125</c:v>
                </c:pt>
                <c:pt idx="46">
                  <c:v>17.96875</c:v>
                </c:pt>
                <c:pt idx="47">
                  <c:v>18.359375</c:v>
                </c:pt>
                <c:pt idx="48">
                  <c:v>18.75</c:v>
                </c:pt>
                <c:pt idx="49">
                  <c:v>19.140625</c:v>
                </c:pt>
                <c:pt idx="50">
                  <c:v>19.53125</c:v>
                </c:pt>
                <c:pt idx="51">
                  <c:v>19.921875</c:v>
                </c:pt>
                <c:pt idx="52">
                  <c:v>20.3125</c:v>
                </c:pt>
                <c:pt idx="53">
                  <c:v>20.703125</c:v>
                </c:pt>
                <c:pt idx="54">
                  <c:v>21.09375</c:v>
                </c:pt>
                <c:pt idx="55">
                  <c:v>21.484375</c:v>
                </c:pt>
                <c:pt idx="56">
                  <c:v>21.875</c:v>
                </c:pt>
                <c:pt idx="57">
                  <c:v>22.265625</c:v>
                </c:pt>
                <c:pt idx="58">
                  <c:v>22.65625</c:v>
                </c:pt>
                <c:pt idx="59">
                  <c:v>23.046875</c:v>
                </c:pt>
                <c:pt idx="60">
                  <c:v>23.4375</c:v>
                </c:pt>
                <c:pt idx="61">
                  <c:v>23.828125</c:v>
                </c:pt>
                <c:pt idx="62">
                  <c:v>24.21875</c:v>
                </c:pt>
                <c:pt idx="63">
                  <c:v>24.609375</c:v>
                </c:pt>
                <c:pt idx="64">
                  <c:v>25</c:v>
                </c:pt>
                <c:pt idx="65">
                  <c:v>25.390625</c:v>
                </c:pt>
                <c:pt idx="66">
                  <c:v>25.78125</c:v>
                </c:pt>
                <c:pt idx="67">
                  <c:v>26.171875</c:v>
                </c:pt>
                <c:pt idx="68">
                  <c:v>26.5625</c:v>
                </c:pt>
                <c:pt idx="69">
                  <c:v>26.953125</c:v>
                </c:pt>
                <c:pt idx="70">
                  <c:v>27.34375</c:v>
                </c:pt>
                <c:pt idx="71">
                  <c:v>27.734375</c:v>
                </c:pt>
                <c:pt idx="72">
                  <c:v>28.125</c:v>
                </c:pt>
                <c:pt idx="73">
                  <c:v>28.515625</c:v>
                </c:pt>
                <c:pt idx="74">
                  <c:v>28.90625</c:v>
                </c:pt>
                <c:pt idx="75">
                  <c:v>29.296875</c:v>
                </c:pt>
                <c:pt idx="76">
                  <c:v>29.6875</c:v>
                </c:pt>
                <c:pt idx="77">
                  <c:v>30.078125</c:v>
                </c:pt>
                <c:pt idx="78">
                  <c:v>30.46875</c:v>
                </c:pt>
                <c:pt idx="79">
                  <c:v>30.859375</c:v>
                </c:pt>
                <c:pt idx="80">
                  <c:v>31.25</c:v>
                </c:pt>
                <c:pt idx="81">
                  <c:v>31.640625</c:v>
                </c:pt>
                <c:pt idx="82">
                  <c:v>32.03125</c:v>
                </c:pt>
                <c:pt idx="83">
                  <c:v>32.421875</c:v>
                </c:pt>
                <c:pt idx="84">
                  <c:v>32.8125</c:v>
                </c:pt>
                <c:pt idx="85">
                  <c:v>33.203125</c:v>
                </c:pt>
                <c:pt idx="86">
                  <c:v>33.59375</c:v>
                </c:pt>
                <c:pt idx="87">
                  <c:v>33.984375</c:v>
                </c:pt>
                <c:pt idx="88">
                  <c:v>34.375</c:v>
                </c:pt>
                <c:pt idx="89">
                  <c:v>34.765625</c:v>
                </c:pt>
                <c:pt idx="90">
                  <c:v>35.15625</c:v>
                </c:pt>
                <c:pt idx="91">
                  <c:v>35.546875</c:v>
                </c:pt>
                <c:pt idx="92">
                  <c:v>35.9375</c:v>
                </c:pt>
                <c:pt idx="93">
                  <c:v>36.328125</c:v>
                </c:pt>
                <c:pt idx="94">
                  <c:v>36.71875</c:v>
                </c:pt>
                <c:pt idx="95">
                  <c:v>37.109375</c:v>
                </c:pt>
                <c:pt idx="96">
                  <c:v>37.5</c:v>
                </c:pt>
                <c:pt idx="97">
                  <c:v>37.890625</c:v>
                </c:pt>
                <c:pt idx="98">
                  <c:v>38.28125</c:v>
                </c:pt>
                <c:pt idx="99">
                  <c:v>38.671875</c:v>
                </c:pt>
                <c:pt idx="100">
                  <c:v>39.0625</c:v>
                </c:pt>
                <c:pt idx="101">
                  <c:v>39.453125</c:v>
                </c:pt>
                <c:pt idx="102">
                  <c:v>39.84375</c:v>
                </c:pt>
                <c:pt idx="103">
                  <c:v>40.234375</c:v>
                </c:pt>
                <c:pt idx="104">
                  <c:v>40.625</c:v>
                </c:pt>
                <c:pt idx="105">
                  <c:v>41.015625</c:v>
                </c:pt>
                <c:pt idx="106">
                  <c:v>41.40625</c:v>
                </c:pt>
                <c:pt idx="107">
                  <c:v>41.796875</c:v>
                </c:pt>
                <c:pt idx="108">
                  <c:v>42.1875</c:v>
                </c:pt>
                <c:pt idx="109">
                  <c:v>42.578125</c:v>
                </c:pt>
                <c:pt idx="110">
                  <c:v>42.96875</c:v>
                </c:pt>
                <c:pt idx="111">
                  <c:v>43.359375</c:v>
                </c:pt>
                <c:pt idx="112">
                  <c:v>43.75</c:v>
                </c:pt>
                <c:pt idx="113">
                  <c:v>44.140625</c:v>
                </c:pt>
                <c:pt idx="114">
                  <c:v>44.53125</c:v>
                </c:pt>
                <c:pt idx="115">
                  <c:v>44.921875</c:v>
                </c:pt>
                <c:pt idx="116">
                  <c:v>45.3125</c:v>
                </c:pt>
                <c:pt idx="117">
                  <c:v>45.703125</c:v>
                </c:pt>
                <c:pt idx="118">
                  <c:v>46.09375</c:v>
                </c:pt>
                <c:pt idx="119">
                  <c:v>46.484375</c:v>
                </c:pt>
                <c:pt idx="120">
                  <c:v>46.875</c:v>
                </c:pt>
                <c:pt idx="121">
                  <c:v>47.265625</c:v>
                </c:pt>
                <c:pt idx="122">
                  <c:v>47.65625</c:v>
                </c:pt>
                <c:pt idx="123">
                  <c:v>48.046875</c:v>
                </c:pt>
                <c:pt idx="124">
                  <c:v>48.4375</c:v>
                </c:pt>
                <c:pt idx="125">
                  <c:v>48.828125</c:v>
                </c:pt>
                <c:pt idx="126">
                  <c:v>49.21875</c:v>
                </c:pt>
                <c:pt idx="127">
                  <c:v>49.609375</c:v>
                </c:pt>
                <c:pt idx="128">
                  <c:v>50</c:v>
                </c:pt>
                <c:pt idx="129">
                  <c:v>50.390625</c:v>
                </c:pt>
                <c:pt idx="130">
                  <c:v>50.78125</c:v>
                </c:pt>
                <c:pt idx="131">
                  <c:v>51.171875</c:v>
                </c:pt>
                <c:pt idx="132">
                  <c:v>51.5625</c:v>
                </c:pt>
                <c:pt idx="133">
                  <c:v>51.953125</c:v>
                </c:pt>
                <c:pt idx="134">
                  <c:v>52.34375</c:v>
                </c:pt>
                <c:pt idx="135">
                  <c:v>52.734375</c:v>
                </c:pt>
                <c:pt idx="136">
                  <c:v>53.125</c:v>
                </c:pt>
                <c:pt idx="137">
                  <c:v>53.515625</c:v>
                </c:pt>
                <c:pt idx="138">
                  <c:v>53.90625</c:v>
                </c:pt>
                <c:pt idx="139">
                  <c:v>54.296875</c:v>
                </c:pt>
                <c:pt idx="140">
                  <c:v>54.6875</c:v>
                </c:pt>
                <c:pt idx="141">
                  <c:v>55.078125</c:v>
                </c:pt>
                <c:pt idx="142">
                  <c:v>55.46875</c:v>
                </c:pt>
                <c:pt idx="143">
                  <c:v>55.859375</c:v>
                </c:pt>
                <c:pt idx="144">
                  <c:v>56.25</c:v>
                </c:pt>
                <c:pt idx="145">
                  <c:v>56.640625</c:v>
                </c:pt>
                <c:pt idx="146">
                  <c:v>57.03125</c:v>
                </c:pt>
                <c:pt idx="147">
                  <c:v>57.421875</c:v>
                </c:pt>
                <c:pt idx="148">
                  <c:v>57.8125</c:v>
                </c:pt>
                <c:pt idx="149">
                  <c:v>58.203125</c:v>
                </c:pt>
                <c:pt idx="150">
                  <c:v>58.59375</c:v>
                </c:pt>
                <c:pt idx="151">
                  <c:v>58.984375</c:v>
                </c:pt>
                <c:pt idx="152">
                  <c:v>59.375</c:v>
                </c:pt>
                <c:pt idx="153">
                  <c:v>59.765625</c:v>
                </c:pt>
                <c:pt idx="154">
                  <c:v>60.15625</c:v>
                </c:pt>
                <c:pt idx="155">
                  <c:v>60.546875</c:v>
                </c:pt>
                <c:pt idx="156">
                  <c:v>60.9375</c:v>
                </c:pt>
                <c:pt idx="157">
                  <c:v>61.328125</c:v>
                </c:pt>
                <c:pt idx="158">
                  <c:v>61.71875</c:v>
                </c:pt>
                <c:pt idx="159">
                  <c:v>62.109375</c:v>
                </c:pt>
                <c:pt idx="160">
                  <c:v>62.5</c:v>
                </c:pt>
                <c:pt idx="161">
                  <c:v>62.890625</c:v>
                </c:pt>
                <c:pt idx="162">
                  <c:v>63.28125</c:v>
                </c:pt>
                <c:pt idx="163">
                  <c:v>63.671875</c:v>
                </c:pt>
                <c:pt idx="164">
                  <c:v>64.0625</c:v>
                </c:pt>
                <c:pt idx="165">
                  <c:v>64.453125</c:v>
                </c:pt>
                <c:pt idx="166">
                  <c:v>64.84375</c:v>
                </c:pt>
                <c:pt idx="167">
                  <c:v>65.234375</c:v>
                </c:pt>
                <c:pt idx="168">
                  <c:v>65.625</c:v>
                </c:pt>
                <c:pt idx="169">
                  <c:v>66.015625</c:v>
                </c:pt>
                <c:pt idx="170">
                  <c:v>66.40625</c:v>
                </c:pt>
                <c:pt idx="171">
                  <c:v>66.796875</c:v>
                </c:pt>
                <c:pt idx="172">
                  <c:v>67.1875</c:v>
                </c:pt>
                <c:pt idx="173">
                  <c:v>67.578125</c:v>
                </c:pt>
                <c:pt idx="174">
                  <c:v>67.96875</c:v>
                </c:pt>
                <c:pt idx="175">
                  <c:v>68.359375</c:v>
                </c:pt>
                <c:pt idx="176">
                  <c:v>68.75</c:v>
                </c:pt>
                <c:pt idx="177">
                  <c:v>69.140625</c:v>
                </c:pt>
                <c:pt idx="178">
                  <c:v>69.53125</c:v>
                </c:pt>
                <c:pt idx="179">
                  <c:v>69.921875</c:v>
                </c:pt>
                <c:pt idx="180">
                  <c:v>70.3125</c:v>
                </c:pt>
                <c:pt idx="181">
                  <c:v>70.703125</c:v>
                </c:pt>
                <c:pt idx="182">
                  <c:v>71.09375</c:v>
                </c:pt>
                <c:pt idx="183">
                  <c:v>71.484375</c:v>
                </c:pt>
                <c:pt idx="184">
                  <c:v>71.875</c:v>
                </c:pt>
                <c:pt idx="185">
                  <c:v>72.265625</c:v>
                </c:pt>
                <c:pt idx="186">
                  <c:v>72.65625</c:v>
                </c:pt>
                <c:pt idx="187">
                  <c:v>73.046875</c:v>
                </c:pt>
                <c:pt idx="188">
                  <c:v>73.4375</c:v>
                </c:pt>
                <c:pt idx="189">
                  <c:v>73.828125</c:v>
                </c:pt>
                <c:pt idx="190">
                  <c:v>74.21875</c:v>
                </c:pt>
                <c:pt idx="191">
                  <c:v>74.609375</c:v>
                </c:pt>
                <c:pt idx="192">
                  <c:v>75</c:v>
                </c:pt>
                <c:pt idx="193">
                  <c:v>75.390625</c:v>
                </c:pt>
                <c:pt idx="194">
                  <c:v>75.78125</c:v>
                </c:pt>
                <c:pt idx="195">
                  <c:v>76.171875</c:v>
                </c:pt>
                <c:pt idx="196">
                  <c:v>76.5625</c:v>
                </c:pt>
                <c:pt idx="197">
                  <c:v>76.953125</c:v>
                </c:pt>
                <c:pt idx="198">
                  <c:v>77.34375</c:v>
                </c:pt>
                <c:pt idx="199">
                  <c:v>77.734375</c:v>
                </c:pt>
                <c:pt idx="200">
                  <c:v>78.125</c:v>
                </c:pt>
                <c:pt idx="201">
                  <c:v>78.515625</c:v>
                </c:pt>
                <c:pt idx="202">
                  <c:v>78.90625</c:v>
                </c:pt>
                <c:pt idx="203">
                  <c:v>79.296875</c:v>
                </c:pt>
                <c:pt idx="204">
                  <c:v>79.6875</c:v>
                </c:pt>
                <c:pt idx="205">
                  <c:v>80.078125</c:v>
                </c:pt>
                <c:pt idx="206">
                  <c:v>80.46875</c:v>
                </c:pt>
                <c:pt idx="207">
                  <c:v>80.859375</c:v>
                </c:pt>
                <c:pt idx="208">
                  <c:v>81.25</c:v>
                </c:pt>
                <c:pt idx="209">
                  <c:v>81.640625</c:v>
                </c:pt>
                <c:pt idx="210">
                  <c:v>82.03125</c:v>
                </c:pt>
                <c:pt idx="211">
                  <c:v>82.421875</c:v>
                </c:pt>
                <c:pt idx="212">
                  <c:v>82.8125</c:v>
                </c:pt>
                <c:pt idx="213">
                  <c:v>83.203125</c:v>
                </c:pt>
                <c:pt idx="214">
                  <c:v>83.59375</c:v>
                </c:pt>
                <c:pt idx="215">
                  <c:v>83.984375</c:v>
                </c:pt>
                <c:pt idx="216">
                  <c:v>84.375</c:v>
                </c:pt>
                <c:pt idx="217">
                  <c:v>84.765625</c:v>
                </c:pt>
                <c:pt idx="218">
                  <c:v>85.15625</c:v>
                </c:pt>
                <c:pt idx="219">
                  <c:v>85.546875</c:v>
                </c:pt>
                <c:pt idx="220">
                  <c:v>85.9375</c:v>
                </c:pt>
                <c:pt idx="221">
                  <c:v>86.328125</c:v>
                </c:pt>
                <c:pt idx="222">
                  <c:v>86.71875</c:v>
                </c:pt>
                <c:pt idx="223">
                  <c:v>87.109375</c:v>
                </c:pt>
                <c:pt idx="224">
                  <c:v>87.5</c:v>
                </c:pt>
                <c:pt idx="225">
                  <c:v>87.890625</c:v>
                </c:pt>
                <c:pt idx="226">
                  <c:v>88.28125</c:v>
                </c:pt>
                <c:pt idx="227">
                  <c:v>88.671875</c:v>
                </c:pt>
                <c:pt idx="228">
                  <c:v>89.0625</c:v>
                </c:pt>
                <c:pt idx="229">
                  <c:v>89.453125</c:v>
                </c:pt>
                <c:pt idx="230">
                  <c:v>89.84375</c:v>
                </c:pt>
                <c:pt idx="231">
                  <c:v>90.234375</c:v>
                </c:pt>
                <c:pt idx="232">
                  <c:v>90.625</c:v>
                </c:pt>
                <c:pt idx="233">
                  <c:v>91.015625</c:v>
                </c:pt>
                <c:pt idx="234">
                  <c:v>91.40625</c:v>
                </c:pt>
                <c:pt idx="235">
                  <c:v>91.796875</c:v>
                </c:pt>
                <c:pt idx="236">
                  <c:v>92.1875</c:v>
                </c:pt>
                <c:pt idx="237">
                  <c:v>92.578125</c:v>
                </c:pt>
                <c:pt idx="238">
                  <c:v>92.96875</c:v>
                </c:pt>
                <c:pt idx="239">
                  <c:v>93.359375</c:v>
                </c:pt>
                <c:pt idx="240">
                  <c:v>93.75</c:v>
                </c:pt>
                <c:pt idx="241">
                  <c:v>94.140625</c:v>
                </c:pt>
                <c:pt idx="242">
                  <c:v>94.53125</c:v>
                </c:pt>
                <c:pt idx="243">
                  <c:v>94.921875</c:v>
                </c:pt>
                <c:pt idx="244">
                  <c:v>95.3125</c:v>
                </c:pt>
                <c:pt idx="245">
                  <c:v>95.703125</c:v>
                </c:pt>
                <c:pt idx="246">
                  <c:v>96.09375</c:v>
                </c:pt>
                <c:pt idx="247">
                  <c:v>96.484375</c:v>
                </c:pt>
                <c:pt idx="248">
                  <c:v>96.875</c:v>
                </c:pt>
                <c:pt idx="249">
                  <c:v>97.265625</c:v>
                </c:pt>
                <c:pt idx="250">
                  <c:v>97.65625</c:v>
                </c:pt>
                <c:pt idx="251">
                  <c:v>98.046875</c:v>
                </c:pt>
                <c:pt idx="252">
                  <c:v>98.4375</c:v>
                </c:pt>
                <c:pt idx="253">
                  <c:v>98.828125</c:v>
                </c:pt>
                <c:pt idx="254">
                  <c:v>99.21875</c:v>
                </c:pt>
                <c:pt idx="255">
                  <c:v>99.609375</c:v>
                </c:pt>
              </c:numCache>
            </c:numRef>
          </c:xVal>
          <c:yVal>
            <c:numRef>
              <c:f>'FFT (Al-Ti)'!$AA$8:$AA$263</c:f>
              <c:numCache>
                <c:formatCode>General</c:formatCode>
                <c:ptCount val="256"/>
                <c:pt idx="0">
                  <c:v>1.537009082001547</c:v>
                </c:pt>
                <c:pt idx="1">
                  <c:v>3.0322348531178491</c:v>
                </c:pt>
                <c:pt idx="2">
                  <c:v>1.9656247368472668</c:v>
                </c:pt>
                <c:pt idx="3">
                  <c:v>1.0254449477316483</c:v>
                </c:pt>
                <c:pt idx="4">
                  <c:v>0.83494897077741326</c:v>
                </c:pt>
                <c:pt idx="5">
                  <c:v>0.65334580229560857</c:v>
                </c:pt>
                <c:pt idx="6">
                  <c:v>0.52580870899684595</c:v>
                </c:pt>
                <c:pt idx="7">
                  <c:v>0.46441621438010761</c:v>
                </c:pt>
                <c:pt idx="8">
                  <c:v>0.34632103222037264</c:v>
                </c:pt>
                <c:pt idx="9">
                  <c:v>0.3347003389539796</c:v>
                </c:pt>
                <c:pt idx="10">
                  <c:v>0.27256799320005121</c:v>
                </c:pt>
                <c:pt idx="11">
                  <c:v>0.34369746999745693</c:v>
                </c:pt>
                <c:pt idx="12">
                  <c:v>0.12309191298344925</c:v>
                </c:pt>
                <c:pt idx="13">
                  <c:v>0.14072524324976446</c:v>
                </c:pt>
                <c:pt idx="14">
                  <c:v>6.9554625748443719E-2</c:v>
                </c:pt>
                <c:pt idx="15">
                  <c:v>0.44877311954214777</c:v>
                </c:pt>
                <c:pt idx="16">
                  <c:v>0.54161066999905116</c:v>
                </c:pt>
                <c:pt idx="17">
                  <c:v>0.23610323333981884</c:v>
                </c:pt>
                <c:pt idx="18">
                  <c:v>0.28060802703459525</c:v>
                </c:pt>
                <c:pt idx="19">
                  <c:v>0.25631602817286353</c:v>
                </c:pt>
                <c:pt idx="20">
                  <c:v>4.5261374203561237E-2</c:v>
                </c:pt>
                <c:pt idx="21">
                  <c:v>0.22461570671369308</c:v>
                </c:pt>
                <c:pt idx="22">
                  <c:v>0.18902059101785471</c:v>
                </c:pt>
                <c:pt idx="23">
                  <c:v>0.32117594259560711</c:v>
                </c:pt>
                <c:pt idx="24">
                  <c:v>0.32246128429920506</c:v>
                </c:pt>
                <c:pt idx="25">
                  <c:v>0.22218778379616261</c:v>
                </c:pt>
                <c:pt idx="26">
                  <c:v>0.27671814414246665</c:v>
                </c:pt>
                <c:pt idx="27">
                  <c:v>0.1153990373102437</c:v>
                </c:pt>
                <c:pt idx="28">
                  <c:v>0.25204000816897204</c:v>
                </c:pt>
                <c:pt idx="29">
                  <c:v>0.21006275248025189</c:v>
                </c:pt>
                <c:pt idx="30">
                  <c:v>0.20107730877648103</c:v>
                </c:pt>
                <c:pt idx="31">
                  <c:v>0.11852810868738804</c:v>
                </c:pt>
                <c:pt idx="32">
                  <c:v>0.33265739537456168</c:v>
                </c:pt>
                <c:pt idx="33">
                  <c:v>0.13941611962204475</c:v>
                </c:pt>
                <c:pt idx="34">
                  <c:v>0.10602137471333603</c:v>
                </c:pt>
                <c:pt idx="35">
                  <c:v>5.7277983030727758E-2</c:v>
                </c:pt>
                <c:pt idx="36">
                  <c:v>0.1422468796164911</c:v>
                </c:pt>
                <c:pt idx="37">
                  <c:v>0.13337291683928004</c:v>
                </c:pt>
                <c:pt idx="38">
                  <c:v>0.23117852610370851</c:v>
                </c:pt>
                <c:pt idx="39">
                  <c:v>0.31498695338285537</c:v>
                </c:pt>
                <c:pt idx="40">
                  <c:v>0.34119316584441778</c:v>
                </c:pt>
                <c:pt idx="41">
                  <c:v>9.6406244576170544E-2</c:v>
                </c:pt>
                <c:pt idx="42">
                  <c:v>0.17829417091033825</c:v>
                </c:pt>
                <c:pt idx="43">
                  <c:v>0.1106196346471171</c:v>
                </c:pt>
                <c:pt idx="44">
                  <c:v>0.31358370894912541</c:v>
                </c:pt>
                <c:pt idx="45">
                  <c:v>0.3168770689228157</c:v>
                </c:pt>
                <c:pt idx="46">
                  <c:v>0.18376302639391492</c:v>
                </c:pt>
                <c:pt idx="47">
                  <c:v>0.25234262755378073</c:v>
                </c:pt>
                <c:pt idx="48">
                  <c:v>0.15572794805529239</c:v>
                </c:pt>
                <c:pt idx="49">
                  <c:v>0.48560414154081233</c:v>
                </c:pt>
                <c:pt idx="50">
                  <c:v>0.19657444959063822</c:v>
                </c:pt>
                <c:pt idx="51">
                  <c:v>0.41642600628439969</c:v>
                </c:pt>
                <c:pt idx="52">
                  <c:v>0.29621153225423852</c:v>
                </c:pt>
                <c:pt idx="53">
                  <c:v>0.15360466027416961</c:v>
                </c:pt>
                <c:pt idx="54">
                  <c:v>0.14153930517941019</c:v>
                </c:pt>
                <c:pt idx="55">
                  <c:v>0.21888674646463446</c:v>
                </c:pt>
                <c:pt idx="56">
                  <c:v>0.16147750116934981</c:v>
                </c:pt>
                <c:pt idx="57">
                  <c:v>0.20664056154576502</c:v>
                </c:pt>
                <c:pt idx="58">
                  <c:v>0.32496020757775818</c:v>
                </c:pt>
                <c:pt idx="59">
                  <c:v>0.15330695738490319</c:v>
                </c:pt>
                <c:pt idx="60">
                  <c:v>0.21820429317785645</c:v>
                </c:pt>
                <c:pt idx="61">
                  <c:v>0.23845593641804955</c:v>
                </c:pt>
                <c:pt idx="62">
                  <c:v>4.6827845523467131E-2</c:v>
                </c:pt>
                <c:pt idx="63">
                  <c:v>0.12480536285076241</c:v>
                </c:pt>
                <c:pt idx="64">
                  <c:v>9.8983459123370643E-2</c:v>
                </c:pt>
                <c:pt idx="65">
                  <c:v>0.17894447742690364</c:v>
                </c:pt>
                <c:pt idx="66">
                  <c:v>5.6147085974633214E-2</c:v>
                </c:pt>
                <c:pt idx="67">
                  <c:v>9.2656417720500608E-2</c:v>
                </c:pt>
                <c:pt idx="68">
                  <c:v>0.15062052941719437</c:v>
                </c:pt>
                <c:pt idx="69">
                  <c:v>0.23942158202308811</c:v>
                </c:pt>
                <c:pt idx="70">
                  <c:v>0.29968441078012065</c:v>
                </c:pt>
                <c:pt idx="71">
                  <c:v>0.2498272041675812</c:v>
                </c:pt>
                <c:pt idx="72">
                  <c:v>0.17895974738443149</c:v>
                </c:pt>
                <c:pt idx="73">
                  <c:v>2.1926443814367067E-2</c:v>
                </c:pt>
                <c:pt idx="74">
                  <c:v>0.19406252452456707</c:v>
                </c:pt>
                <c:pt idx="75">
                  <c:v>0.34247758052657212</c:v>
                </c:pt>
                <c:pt idx="76">
                  <c:v>0.34354212375111465</c:v>
                </c:pt>
                <c:pt idx="77">
                  <c:v>3.6850511631849367E-2</c:v>
                </c:pt>
                <c:pt idx="78">
                  <c:v>6.8739190646511907E-3</c:v>
                </c:pt>
                <c:pt idx="79">
                  <c:v>0.30260010818466748</c:v>
                </c:pt>
                <c:pt idx="80">
                  <c:v>0.12346735407105605</c:v>
                </c:pt>
                <c:pt idx="81">
                  <c:v>9.3579605082125678E-3</c:v>
                </c:pt>
                <c:pt idx="82">
                  <c:v>0.19294132569348771</c:v>
                </c:pt>
                <c:pt idx="83">
                  <c:v>0.12060161682792024</c:v>
                </c:pt>
                <c:pt idx="84">
                  <c:v>0.10755003968051834</c:v>
                </c:pt>
                <c:pt idx="85">
                  <c:v>0.24168559792384917</c:v>
                </c:pt>
                <c:pt idx="86">
                  <c:v>0.17979007952133311</c:v>
                </c:pt>
                <c:pt idx="87">
                  <c:v>0.34530136332837796</c:v>
                </c:pt>
                <c:pt idx="88">
                  <c:v>9.150504239763034E-2</c:v>
                </c:pt>
                <c:pt idx="89">
                  <c:v>6.5665580059741949E-2</c:v>
                </c:pt>
                <c:pt idx="90">
                  <c:v>9.2662214716052904E-2</c:v>
                </c:pt>
                <c:pt idx="91">
                  <c:v>0.31615897601113213</c:v>
                </c:pt>
                <c:pt idx="92">
                  <c:v>0.16373500677608918</c:v>
                </c:pt>
                <c:pt idx="93">
                  <c:v>0.15836478713762231</c:v>
                </c:pt>
                <c:pt idx="94">
                  <c:v>0.19473475610970739</c:v>
                </c:pt>
                <c:pt idx="95">
                  <c:v>0.11568395735403642</c:v>
                </c:pt>
                <c:pt idx="96">
                  <c:v>0.30428679368059414</c:v>
                </c:pt>
                <c:pt idx="97">
                  <c:v>0.23638327268453924</c:v>
                </c:pt>
                <c:pt idx="98">
                  <c:v>3.9701420627540507E-2</c:v>
                </c:pt>
                <c:pt idx="99">
                  <c:v>9.0091673596863722E-2</c:v>
                </c:pt>
                <c:pt idx="100">
                  <c:v>0.10414757922988122</c:v>
                </c:pt>
                <c:pt idx="101">
                  <c:v>5.6856708392652867E-2</c:v>
                </c:pt>
                <c:pt idx="102">
                  <c:v>0.21046025424836104</c:v>
                </c:pt>
                <c:pt idx="103">
                  <c:v>9.654183820198721E-2</c:v>
                </c:pt>
                <c:pt idx="104">
                  <c:v>0.16140836666559635</c:v>
                </c:pt>
                <c:pt idx="105">
                  <c:v>2.9710009477545821E-2</c:v>
                </c:pt>
                <c:pt idx="106">
                  <c:v>0.1304799048313208</c:v>
                </c:pt>
                <c:pt idx="107">
                  <c:v>0.14089507592690217</c:v>
                </c:pt>
                <c:pt idx="108">
                  <c:v>0.22701498336067777</c:v>
                </c:pt>
                <c:pt idx="109">
                  <c:v>0.25717315603035651</c:v>
                </c:pt>
                <c:pt idx="110">
                  <c:v>0.16266510793402192</c:v>
                </c:pt>
                <c:pt idx="111">
                  <c:v>0.22842279734698526</c:v>
                </c:pt>
                <c:pt idx="112">
                  <c:v>0.27723072761777667</c:v>
                </c:pt>
                <c:pt idx="113">
                  <c:v>0.30962596101779793</c:v>
                </c:pt>
                <c:pt idx="114">
                  <c:v>0.12330113384015004</c:v>
                </c:pt>
                <c:pt idx="115">
                  <c:v>6.434826786652359E-2</c:v>
                </c:pt>
                <c:pt idx="116">
                  <c:v>0.2427696450698231</c:v>
                </c:pt>
                <c:pt idx="117">
                  <c:v>0.20184088006974538</c:v>
                </c:pt>
                <c:pt idx="118">
                  <c:v>0.31479879576486519</c:v>
                </c:pt>
                <c:pt idx="119">
                  <c:v>0.11395713075146387</c:v>
                </c:pt>
                <c:pt idx="120">
                  <c:v>9.9922906478323789E-2</c:v>
                </c:pt>
                <c:pt idx="121">
                  <c:v>0.21081029631989179</c:v>
                </c:pt>
                <c:pt idx="122">
                  <c:v>0.25922705036752525</c:v>
                </c:pt>
                <c:pt idx="123">
                  <c:v>0.16539362325909773</c:v>
                </c:pt>
                <c:pt idx="124">
                  <c:v>0.12431570606255633</c:v>
                </c:pt>
                <c:pt idx="125">
                  <c:v>9.843697371966921E-2</c:v>
                </c:pt>
                <c:pt idx="126">
                  <c:v>6.5817014563674586E-2</c:v>
                </c:pt>
                <c:pt idx="127">
                  <c:v>0.16979191485118383</c:v>
                </c:pt>
                <c:pt idx="128">
                  <c:v>4.0787832031596874E-2</c:v>
                </c:pt>
                <c:pt idx="129">
                  <c:v>0.16979191485118547</c:v>
                </c:pt>
                <c:pt idx="130">
                  <c:v>6.5817014563674156E-2</c:v>
                </c:pt>
                <c:pt idx="131">
                  <c:v>9.8436973719669543E-2</c:v>
                </c:pt>
                <c:pt idx="132">
                  <c:v>0.12431570606255581</c:v>
                </c:pt>
                <c:pt idx="133">
                  <c:v>0.16539362325909773</c:v>
                </c:pt>
                <c:pt idx="134">
                  <c:v>0.25922705036752564</c:v>
                </c:pt>
                <c:pt idx="135">
                  <c:v>0.21081029631989193</c:v>
                </c:pt>
                <c:pt idx="136">
                  <c:v>9.9922906478323706E-2</c:v>
                </c:pt>
                <c:pt idx="137">
                  <c:v>0.11395713075146374</c:v>
                </c:pt>
                <c:pt idx="138">
                  <c:v>0.31479879576486514</c:v>
                </c:pt>
                <c:pt idx="139">
                  <c:v>0.20184088006974607</c:v>
                </c:pt>
                <c:pt idx="140">
                  <c:v>0.24276964506982363</c:v>
                </c:pt>
                <c:pt idx="141">
                  <c:v>6.4348267866523173E-2</c:v>
                </c:pt>
                <c:pt idx="142">
                  <c:v>0.1233011338401499</c:v>
                </c:pt>
                <c:pt idx="143">
                  <c:v>0.30962596101779682</c:v>
                </c:pt>
                <c:pt idx="144">
                  <c:v>0.27723072761777667</c:v>
                </c:pt>
                <c:pt idx="145">
                  <c:v>0.22842279734698653</c:v>
                </c:pt>
                <c:pt idx="146">
                  <c:v>0.16266510793402192</c:v>
                </c:pt>
                <c:pt idx="147">
                  <c:v>0.25717315603035612</c:v>
                </c:pt>
                <c:pt idx="148">
                  <c:v>0.22701498336067774</c:v>
                </c:pt>
                <c:pt idx="149">
                  <c:v>0.1408950759269019</c:v>
                </c:pt>
                <c:pt idx="150">
                  <c:v>0.1304799048313213</c:v>
                </c:pt>
                <c:pt idx="151">
                  <c:v>2.9710009477546175E-2</c:v>
                </c:pt>
                <c:pt idx="152">
                  <c:v>0.1614083666655958</c:v>
                </c:pt>
                <c:pt idx="153">
                  <c:v>9.6541838201987043E-2</c:v>
                </c:pt>
                <c:pt idx="154">
                  <c:v>0.21046025424836096</c:v>
                </c:pt>
                <c:pt idx="155">
                  <c:v>5.6856708392652833E-2</c:v>
                </c:pt>
                <c:pt idx="156">
                  <c:v>0.10414757922988059</c:v>
                </c:pt>
                <c:pt idx="157">
                  <c:v>9.0091673596863861E-2</c:v>
                </c:pt>
                <c:pt idx="158">
                  <c:v>3.9701420627540972E-2</c:v>
                </c:pt>
                <c:pt idx="159">
                  <c:v>0.23638327268453826</c:v>
                </c:pt>
                <c:pt idx="160">
                  <c:v>0.30428679368059314</c:v>
                </c:pt>
                <c:pt idx="161">
                  <c:v>0.11568395735403619</c:v>
                </c:pt>
                <c:pt idx="162">
                  <c:v>0.19473475610970745</c:v>
                </c:pt>
                <c:pt idx="163">
                  <c:v>0.1583647871376227</c:v>
                </c:pt>
                <c:pt idx="164">
                  <c:v>0.1637350067760891</c:v>
                </c:pt>
                <c:pt idx="165">
                  <c:v>0.31615897601113185</c:v>
                </c:pt>
                <c:pt idx="166">
                  <c:v>9.2662214716052849E-2</c:v>
                </c:pt>
                <c:pt idx="167">
                  <c:v>6.5665580059741865E-2</c:v>
                </c:pt>
                <c:pt idx="168">
                  <c:v>9.1505042397630132E-2</c:v>
                </c:pt>
                <c:pt idx="169">
                  <c:v>0.34530136332837763</c:v>
                </c:pt>
                <c:pt idx="170">
                  <c:v>0.179790079521334</c:v>
                </c:pt>
                <c:pt idx="171">
                  <c:v>0.24168559792384933</c:v>
                </c:pt>
                <c:pt idx="172">
                  <c:v>0.10755003968051863</c:v>
                </c:pt>
                <c:pt idx="173">
                  <c:v>0.12060161682792039</c:v>
                </c:pt>
                <c:pt idx="174">
                  <c:v>0.19294132569348788</c:v>
                </c:pt>
                <c:pt idx="175">
                  <c:v>9.3579605082131055E-3</c:v>
                </c:pt>
                <c:pt idx="176">
                  <c:v>0.12346735407105605</c:v>
                </c:pt>
                <c:pt idx="177">
                  <c:v>0.30260010818466715</c:v>
                </c:pt>
                <c:pt idx="178">
                  <c:v>6.8739190646511178E-3</c:v>
                </c:pt>
                <c:pt idx="179">
                  <c:v>3.6850511631849152E-2</c:v>
                </c:pt>
                <c:pt idx="180">
                  <c:v>0.3435421237511152</c:v>
                </c:pt>
                <c:pt idx="181">
                  <c:v>0.34247758052657246</c:v>
                </c:pt>
                <c:pt idx="182">
                  <c:v>0.19406252452456774</c:v>
                </c:pt>
                <c:pt idx="183">
                  <c:v>2.1926443814366748E-2</c:v>
                </c:pt>
                <c:pt idx="184">
                  <c:v>0.17895974738443207</c:v>
                </c:pt>
                <c:pt idx="185">
                  <c:v>0.24982720416758195</c:v>
                </c:pt>
                <c:pt idx="186">
                  <c:v>0.29968441078012037</c:v>
                </c:pt>
                <c:pt idx="187">
                  <c:v>0.2394215820230873</c:v>
                </c:pt>
                <c:pt idx="188">
                  <c:v>0.15062052941719437</c:v>
                </c:pt>
                <c:pt idx="189">
                  <c:v>9.265641772050065E-2</c:v>
                </c:pt>
                <c:pt idx="190">
                  <c:v>5.6147085974632062E-2</c:v>
                </c:pt>
                <c:pt idx="191">
                  <c:v>0.17894447742690395</c:v>
                </c:pt>
                <c:pt idx="192">
                  <c:v>9.8983459123370643E-2</c:v>
                </c:pt>
                <c:pt idx="193">
                  <c:v>0.12480536285076363</c:v>
                </c:pt>
                <c:pt idx="194">
                  <c:v>4.682784552346856E-2</c:v>
                </c:pt>
                <c:pt idx="195">
                  <c:v>0.2384559364180496</c:v>
                </c:pt>
                <c:pt idx="196">
                  <c:v>0.21820429317785645</c:v>
                </c:pt>
                <c:pt idx="197">
                  <c:v>0.15330695738490313</c:v>
                </c:pt>
                <c:pt idx="198">
                  <c:v>0.32496020757775834</c:v>
                </c:pt>
                <c:pt idx="199">
                  <c:v>0.20664056154576499</c:v>
                </c:pt>
                <c:pt idx="200">
                  <c:v>0.16147750116934967</c:v>
                </c:pt>
                <c:pt idx="201">
                  <c:v>0.2188867464646351</c:v>
                </c:pt>
                <c:pt idx="202">
                  <c:v>0.14153930517941016</c:v>
                </c:pt>
                <c:pt idx="203">
                  <c:v>0.1536046602741693</c:v>
                </c:pt>
                <c:pt idx="204">
                  <c:v>0.29621153225423852</c:v>
                </c:pt>
                <c:pt idx="205">
                  <c:v>0.41642600628439957</c:v>
                </c:pt>
                <c:pt idx="206">
                  <c:v>0.19657444959063844</c:v>
                </c:pt>
                <c:pt idx="207">
                  <c:v>0.48560414154081205</c:v>
                </c:pt>
                <c:pt idx="208">
                  <c:v>0.15572794805529305</c:v>
                </c:pt>
                <c:pt idx="209">
                  <c:v>0.25234262755378095</c:v>
                </c:pt>
                <c:pt idx="210">
                  <c:v>0.18376302639391467</c:v>
                </c:pt>
                <c:pt idx="211">
                  <c:v>0.31687706892281586</c:v>
                </c:pt>
                <c:pt idx="212">
                  <c:v>0.31358370894912518</c:v>
                </c:pt>
                <c:pt idx="213">
                  <c:v>0.11061963464711713</c:v>
                </c:pt>
                <c:pt idx="214">
                  <c:v>0.17829417091033878</c:v>
                </c:pt>
                <c:pt idx="215">
                  <c:v>9.6406244576170516E-2</c:v>
                </c:pt>
                <c:pt idx="216">
                  <c:v>0.34119316584441778</c:v>
                </c:pt>
                <c:pt idx="217">
                  <c:v>0.31498695338285632</c:v>
                </c:pt>
                <c:pt idx="218">
                  <c:v>0.23117852610370798</c:v>
                </c:pt>
                <c:pt idx="219">
                  <c:v>0.13337291683928007</c:v>
                </c:pt>
                <c:pt idx="220">
                  <c:v>0.14224687961649052</c:v>
                </c:pt>
                <c:pt idx="221">
                  <c:v>5.7277983030727911E-2</c:v>
                </c:pt>
                <c:pt idx="222">
                  <c:v>0.10602137471333631</c:v>
                </c:pt>
                <c:pt idx="223">
                  <c:v>0.13941611962204631</c:v>
                </c:pt>
                <c:pt idx="224">
                  <c:v>0.33265739537456168</c:v>
                </c:pt>
                <c:pt idx="225">
                  <c:v>0.11852810868738631</c:v>
                </c:pt>
                <c:pt idx="226">
                  <c:v>0.20107730877648033</c:v>
                </c:pt>
                <c:pt idx="227">
                  <c:v>0.21006275248025122</c:v>
                </c:pt>
                <c:pt idx="228">
                  <c:v>0.25204000816897121</c:v>
                </c:pt>
                <c:pt idx="229">
                  <c:v>0.11539903731024391</c:v>
                </c:pt>
                <c:pt idx="230">
                  <c:v>0.27671814414246698</c:v>
                </c:pt>
                <c:pt idx="231">
                  <c:v>0.22218778379616319</c:v>
                </c:pt>
                <c:pt idx="232">
                  <c:v>0.3224612842992049</c:v>
                </c:pt>
                <c:pt idx="233">
                  <c:v>0.32117594259560711</c:v>
                </c:pt>
                <c:pt idx="234">
                  <c:v>0.18902059101785521</c:v>
                </c:pt>
                <c:pt idx="235">
                  <c:v>0.22461570671369274</c:v>
                </c:pt>
                <c:pt idx="236">
                  <c:v>4.5261374203561307E-2</c:v>
                </c:pt>
                <c:pt idx="237">
                  <c:v>0.25631602817286342</c:v>
                </c:pt>
                <c:pt idx="238">
                  <c:v>0.2806080270345952</c:v>
                </c:pt>
                <c:pt idx="239">
                  <c:v>0.23610323333981789</c:v>
                </c:pt>
                <c:pt idx="240">
                  <c:v>0.5416106699990515</c:v>
                </c:pt>
                <c:pt idx="241">
                  <c:v>0.44877311954214727</c:v>
                </c:pt>
                <c:pt idx="242">
                  <c:v>6.9554625748444107E-2</c:v>
                </c:pt>
                <c:pt idx="243">
                  <c:v>0.14072524324976421</c:v>
                </c:pt>
                <c:pt idx="244">
                  <c:v>0.12309191298344939</c:v>
                </c:pt>
                <c:pt idx="245">
                  <c:v>0.34369746999745748</c:v>
                </c:pt>
                <c:pt idx="246">
                  <c:v>0.27256799320005115</c:v>
                </c:pt>
                <c:pt idx="247">
                  <c:v>0.33470033895397977</c:v>
                </c:pt>
                <c:pt idx="248">
                  <c:v>0.3463210322203723</c:v>
                </c:pt>
                <c:pt idx="249">
                  <c:v>0.46441621438010566</c:v>
                </c:pt>
                <c:pt idx="250">
                  <c:v>0.52580870899684551</c:v>
                </c:pt>
                <c:pt idx="251">
                  <c:v>0.65334580229560868</c:v>
                </c:pt>
                <c:pt idx="252">
                  <c:v>0.83494897077741326</c:v>
                </c:pt>
                <c:pt idx="253">
                  <c:v>1.0254449477316463</c:v>
                </c:pt>
                <c:pt idx="254">
                  <c:v>1.9656247368472639</c:v>
                </c:pt>
                <c:pt idx="255">
                  <c:v>3.0322348531178451</c:v>
                </c:pt>
              </c:numCache>
            </c:numRef>
          </c:yVal>
          <c:smooth val="0"/>
        </c:ser>
        <c:ser>
          <c:idx val="5"/>
          <c:order val="5"/>
          <c:tx>
            <c:v>simulated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'FFT (Al-Ti)'!$AE$8:$AE$263</c:f>
              <c:numCache>
                <c:formatCode>General</c:formatCode>
                <c:ptCount val="256"/>
                <c:pt idx="0">
                  <c:v>0</c:v>
                </c:pt>
                <c:pt idx="1">
                  <c:v>0.390625</c:v>
                </c:pt>
                <c:pt idx="2">
                  <c:v>0.78125</c:v>
                </c:pt>
                <c:pt idx="3">
                  <c:v>1.171875</c:v>
                </c:pt>
                <c:pt idx="4">
                  <c:v>1.5625</c:v>
                </c:pt>
                <c:pt idx="5">
                  <c:v>1.953125</c:v>
                </c:pt>
                <c:pt idx="6">
                  <c:v>2.34375</c:v>
                </c:pt>
                <c:pt idx="7">
                  <c:v>2.734375</c:v>
                </c:pt>
                <c:pt idx="8">
                  <c:v>3.125</c:v>
                </c:pt>
                <c:pt idx="9">
                  <c:v>3.515625</c:v>
                </c:pt>
                <c:pt idx="10">
                  <c:v>3.90625</c:v>
                </c:pt>
                <c:pt idx="11">
                  <c:v>4.296875</c:v>
                </c:pt>
                <c:pt idx="12">
                  <c:v>4.6875</c:v>
                </c:pt>
                <c:pt idx="13">
                  <c:v>5.078125</c:v>
                </c:pt>
                <c:pt idx="14">
                  <c:v>5.46875</c:v>
                </c:pt>
                <c:pt idx="15">
                  <c:v>5.859375</c:v>
                </c:pt>
                <c:pt idx="16">
                  <c:v>6.25</c:v>
                </c:pt>
                <c:pt idx="17">
                  <c:v>6.640625</c:v>
                </c:pt>
                <c:pt idx="18">
                  <c:v>7.03125</c:v>
                </c:pt>
                <c:pt idx="19">
                  <c:v>7.421875</c:v>
                </c:pt>
                <c:pt idx="20">
                  <c:v>7.8125</c:v>
                </c:pt>
                <c:pt idx="21">
                  <c:v>8.203125</c:v>
                </c:pt>
                <c:pt idx="22">
                  <c:v>8.59375</c:v>
                </c:pt>
                <c:pt idx="23">
                  <c:v>8.984375</c:v>
                </c:pt>
                <c:pt idx="24">
                  <c:v>9.375</c:v>
                </c:pt>
                <c:pt idx="25">
                  <c:v>9.765625</c:v>
                </c:pt>
                <c:pt idx="26">
                  <c:v>10.15625</c:v>
                </c:pt>
                <c:pt idx="27">
                  <c:v>10.546875</c:v>
                </c:pt>
                <c:pt idx="28">
                  <c:v>10.9375</c:v>
                </c:pt>
                <c:pt idx="29">
                  <c:v>11.328125</c:v>
                </c:pt>
                <c:pt idx="30">
                  <c:v>11.71875</c:v>
                </c:pt>
                <c:pt idx="31">
                  <c:v>12.109375</c:v>
                </c:pt>
                <c:pt idx="32">
                  <c:v>12.5</c:v>
                </c:pt>
                <c:pt idx="33">
                  <c:v>12.890625</c:v>
                </c:pt>
                <c:pt idx="34">
                  <c:v>13.28125</c:v>
                </c:pt>
                <c:pt idx="35">
                  <c:v>13.671875</c:v>
                </c:pt>
                <c:pt idx="36">
                  <c:v>14.0625</c:v>
                </c:pt>
                <c:pt idx="37">
                  <c:v>14.453125</c:v>
                </c:pt>
                <c:pt idx="38">
                  <c:v>14.84375</c:v>
                </c:pt>
                <c:pt idx="39">
                  <c:v>15.234375</c:v>
                </c:pt>
                <c:pt idx="40">
                  <c:v>15.625</c:v>
                </c:pt>
                <c:pt idx="41">
                  <c:v>16.015625</c:v>
                </c:pt>
                <c:pt idx="42">
                  <c:v>16.40625</c:v>
                </c:pt>
                <c:pt idx="43">
                  <c:v>16.796875</c:v>
                </c:pt>
                <c:pt idx="44">
                  <c:v>17.1875</c:v>
                </c:pt>
                <c:pt idx="45">
                  <c:v>17.578125</c:v>
                </c:pt>
                <c:pt idx="46">
                  <c:v>17.96875</c:v>
                </c:pt>
                <c:pt idx="47">
                  <c:v>18.359375</c:v>
                </c:pt>
                <c:pt idx="48">
                  <c:v>18.75</c:v>
                </c:pt>
                <c:pt idx="49">
                  <c:v>19.140625</c:v>
                </c:pt>
                <c:pt idx="50">
                  <c:v>19.53125</c:v>
                </c:pt>
                <c:pt idx="51">
                  <c:v>19.921875</c:v>
                </c:pt>
                <c:pt idx="52">
                  <c:v>20.3125</c:v>
                </c:pt>
                <c:pt idx="53">
                  <c:v>20.703125</c:v>
                </c:pt>
                <c:pt idx="54">
                  <c:v>21.09375</c:v>
                </c:pt>
                <c:pt idx="55">
                  <c:v>21.484375</c:v>
                </c:pt>
                <c:pt idx="56">
                  <c:v>21.875</c:v>
                </c:pt>
                <c:pt idx="57">
                  <c:v>22.265625</c:v>
                </c:pt>
                <c:pt idx="58">
                  <c:v>22.65625</c:v>
                </c:pt>
                <c:pt idx="59">
                  <c:v>23.046875</c:v>
                </c:pt>
                <c:pt idx="60">
                  <c:v>23.4375</c:v>
                </c:pt>
                <c:pt idx="61">
                  <c:v>23.828125</c:v>
                </c:pt>
                <c:pt idx="62">
                  <c:v>24.21875</c:v>
                </c:pt>
                <c:pt idx="63">
                  <c:v>24.609375</c:v>
                </c:pt>
                <c:pt idx="64">
                  <c:v>25</c:v>
                </c:pt>
                <c:pt idx="65">
                  <c:v>25.390625</c:v>
                </c:pt>
                <c:pt idx="66">
                  <c:v>25.78125</c:v>
                </c:pt>
                <c:pt idx="67">
                  <c:v>26.171875</c:v>
                </c:pt>
                <c:pt idx="68">
                  <c:v>26.5625</c:v>
                </c:pt>
                <c:pt idx="69">
                  <c:v>26.953125</c:v>
                </c:pt>
                <c:pt idx="70">
                  <c:v>27.34375</c:v>
                </c:pt>
                <c:pt idx="71">
                  <c:v>27.734375</c:v>
                </c:pt>
                <c:pt idx="72">
                  <c:v>28.125</c:v>
                </c:pt>
                <c:pt idx="73">
                  <c:v>28.515625</c:v>
                </c:pt>
                <c:pt idx="74">
                  <c:v>28.90625</c:v>
                </c:pt>
                <c:pt idx="75">
                  <c:v>29.296875</c:v>
                </c:pt>
                <c:pt idx="76">
                  <c:v>29.6875</c:v>
                </c:pt>
                <c:pt idx="77">
                  <c:v>30.078125</c:v>
                </c:pt>
                <c:pt idx="78">
                  <c:v>30.46875</c:v>
                </c:pt>
                <c:pt idx="79">
                  <c:v>30.859375</c:v>
                </c:pt>
                <c:pt idx="80">
                  <c:v>31.25</c:v>
                </c:pt>
                <c:pt idx="81">
                  <c:v>31.640625</c:v>
                </c:pt>
                <c:pt idx="82">
                  <c:v>32.03125</c:v>
                </c:pt>
                <c:pt idx="83">
                  <c:v>32.421875</c:v>
                </c:pt>
                <c:pt idx="84">
                  <c:v>32.8125</c:v>
                </c:pt>
                <c:pt idx="85">
                  <c:v>33.203125</c:v>
                </c:pt>
                <c:pt idx="86">
                  <c:v>33.59375</c:v>
                </c:pt>
                <c:pt idx="87">
                  <c:v>33.984375</c:v>
                </c:pt>
                <c:pt idx="88">
                  <c:v>34.375</c:v>
                </c:pt>
                <c:pt idx="89">
                  <c:v>34.765625</c:v>
                </c:pt>
                <c:pt idx="90">
                  <c:v>35.15625</c:v>
                </c:pt>
                <c:pt idx="91">
                  <c:v>35.546875</c:v>
                </c:pt>
                <c:pt idx="92">
                  <c:v>35.9375</c:v>
                </c:pt>
                <c:pt idx="93">
                  <c:v>36.328125</c:v>
                </c:pt>
                <c:pt idx="94">
                  <c:v>36.71875</c:v>
                </c:pt>
                <c:pt idx="95">
                  <c:v>37.109375</c:v>
                </c:pt>
                <c:pt idx="96">
                  <c:v>37.5</c:v>
                </c:pt>
                <c:pt idx="97">
                  <c:v>37.890625</c:v>
                </c:pt>
                <c:pt idx="98">
                  <c:v>38.28125</c:v>
                </c:pt>
                <c:pt idx="99">
                  <c:v>38.671875</c:v>
                </c:pt>
                <c:pt idx="100">
                  <c:v>39.0625</c:v>
                </c:pt>
                <c:pt idx="101">
                  <c:v>39.453125</c:v>
                </c:pt>
                <c:pt idx="102">
                  <c:v>39.84375</c:v>
                </c:pt>
                <c:pt idx="103">
                  <c:v>40.234375</c:v>
                </c:pt>
                <c:pt idx="104">
                  <c:v>40.625</c:v>
                </c:pt>
                <c:pt idx="105">
                  <c:v>41.015625</c:v>
                </c:pt>
                <c:pt idx="106">
                  <c:v>41.40625</c:v>
                </c:pt>
                <c:pt idx="107">
                  <c:v>41.796875</c:v>
                </c:pt>
                <c:pt idx="108">
                  <c:v>42.1875</c:v>
                </c:pt>
                <c:pt idx="109">
                  <c:v>42.578125</c:v>
                </c:pt>
                <c:pt idx="110">
                  <c:v>42.96875</c:v>
                </c:pt>
                <c:pt idx="111">
                  <c:v>43.359375</c:v>
                </c:pt>
                <c:pt idx="112">
                  <c:v>43.75</c:v>
                </c:pt>
                <c:pt idx="113">
                  <c:v>44.140625</c:v>
                </c:pt>
                <c:pt idx="114">
                  <c:v>44.53125</c:v>
                </c:pt>
                <c:pt idx="115">
                  <c:v>44.921875</c:v>
                </c:pt>
                <c:pt idx="116">
                  <c:v>45.3125</c:v>
                </c:pt>
                <c:pt idx="117">
                  <c:v>45.703125</c:v>
                </c:pt>
                <c:pt idx="118">
                  <c:v>46.09375</c:v>
                </c:pt>
                <c:pt idx="119">
                  <c:v>46.484375</c:v>
                </c:pt>
                <c:pt idx="120">
                  <c:v>46.875</c:v>
                </c:pt>
                <c:pt idx="121">
                  <c:v>47.265625</c:v>
                </c:pt>
                <c:pt idx="122">
                  <c:v>47.65625</c:v>
                </c:pt>
                <c:pt idx="123">
                  <c:v>48.046875</c:v>
                </c:pt>
                <c:pt idx="124">
                  <c:v>48.4375</c:v>
                </c:pt>
                <c:pt idx="125">
                  <c:v>48.828125</c:v>
                </c:pt>
                <c:pt idx="126">
                  <c:v>49.21875</c:v>
                </c:pt>
                <c:pt idx="127">
                  <c:v>49.609375</c:v>
                </c:pt>
                <c:pt idx="128">
                  <c:v>50</c:v>
                </c:pt>
                <c:pt idx="129">
                  <c:v>50.390625</c:v>
                </c:pt>
                <c:pt idx="130">
                  <c:v>50.78125</c:v>
                </c:pt>
                <c:pt idx="131">
                  <c:v>51.171875</c:v>
                </c:pt>
                <c:pt idx="132">
                  <c:v>51.5625</c:v>
                </c:pt>
                <c:pt idx="133">
                  <c:v>51.953125</c:v>
                </c:pt>
                <c:pt idx="134">
                  <c:v>52.34375</c:v>
                </c:pt>
                <c:pt idx="135">
                  <c:v>52.734375</c:v>
                </c:pt>
                <c:pt idx="136">
                  <c:v>53.125</c:v>
                </c:pt>
                <c:pt idx="137">
                  <c:v>53.515625</c:v>
                </c:pt>
                <c:pt idx="138">
                  <c:v>53.90625</c:v>
                </c:pt>
                <c:pt idx="139">
                  <c:v>54.296875</c:v>
                </c:pt>
                <c:pt idx="140">
                  <c:v>54.6875</c:v>
                </c:pt>
                <c:pt idx="141">
                  <c:v>55.078125</c:v>
                </c:pt>
                <c:pt idx="142">
                  <c:v>55.46875</c:v>
                </c:pt>
                <c:pt idx="143">
                  <c:v>55.859375</c:v>
                </c:pt>
                <c:pt idx="144">
                  <c:v>56.25</c:v>
                </c:pt>
                <c:pt idx="145">
                  <c:v>56.640625</c:v>
                </c:pt>
                <c:pt idx="146">
                  <c:v>57.03125</c:v>
                </c:pt>
                <c:pt idx="147">
                  <c:v>57.421875</c:v>
                </c:pt>
                <c:pt idx="148">
                  <c:v>57.8125</c:v>
                </c:pt>
                <c:pt idx="149">
                  <c:v>58.203125</c:v>
                </c:pt>
                <c:pt idx="150">
                  <c:v>58.59375</c:v>
                </c:pt>
                <c:pt idx="151">
                  <c:v>58.984375</c:v>
                </c:pt>
                <c:pt idx="152">
                  <c:v>59.375</c:v>
                </c:pt>
                <c:pt idx="153">
                  <c:v>59.765625</c:v>
                </c:pt>
                <c:pt idx="154">
                  <c:v>60.15625</c:v>
                </c:pt>
                <c:pt idx="155">
                  <c:v>60.546875</c:v>
                </c:pt>
                <c:pt idx="156">
                  <c:v>60.9375</c:v>
                </c:pt>
                <c:pt idx="157">
                  <c:v>61.328125</c:v>
                </c:pt>
                <c:pt idx="158">
                  <c:v>61.71875</c:v>
                </c:pt>
                <c:pt idx="159">
                  <c:v>62.109375</c:v>
                </c:pt>
                <c:pt idx="160">
                  <c:v>62.5</c:v>
                </c:pt>
                <c:pt idx="161">
                  <c:v>62.890625</c:v>
                </c:pt>
                <c:pt idx="162">
                  <c:v>63.28125</c:v>
                </c:pt>
                <c:pt idx="163">
                  <c:v>63.671875</c:v>
                </c:pt>
                <c:pt idx="164">
                  <c:v>64.0625</c:v>
                </c:pt>
                <c:pt idx="165">
                  <c:v>64.453125</c:v>
                </c:pt>
                <c:pt idx="166">
                  <c:v>64.84375</c:v>
                </c:pt>
                <c:pt idx="167">
                  <c:v>65.234375</c:v>
                </c:pt>
                <c:pt idx="168">
                  <c:v>65.625</c:v>
                </c:pt>
                <c:pt idx="169">
                  <c:v>66.015625</c:v>
                </c:pt>
                <c:pt idx="170">
                  <c:v>66.40625</c:v>
                </c:pt>
                <c:pt idx="171">
                  <c:v>66.796875</c:v>
                </c:pt>
                <c:pt idx="172">
                  <c:v>67.1875</c:v>
                </c:pt>
                <c:pt idx="173">
                  <c:v>67.578125</c:v>
                </c:pt>
                <c:pt idx="174">
                  <c:v>67.96875</c:v>
                </c:pt>
                <c:pt idx="175">
                  <c:v>68.359375</c:v>
                </c:pt>
                <c:pt idx="176">
                  <c:v>68.75</c:v>
                </c:pt>
                <c:pt idx="177">
                  <c:v>69.140625</c:v>
                </c:pt>
                <c:pt idx="178">
                  <c:v>69.53125</c:v>
                </c:pt>
                <c:pt idx="179">
                  <c:v>69.921875</c:v>
                </c:pt>
                <c:pt idx="180">
                  <c:v>70.3125</c:v>
                </c:pt>
                <c:pt idx="181">
                  <c:v>70.703125</c:v>
                </c:pt>
                <c:pt idx="182">
                  <c:v>71.09375</c:v>
                </c:pt>
                <c:pt idx="183">
                  <c:v>71.484375</c:v>
                </c:pt>
                <c:pt idx="184">
                  <c:v>71.875</c:v>
                </c:pt>
                <c:pt idx="185">
                  <c:v>72.265625</c:v>
                </c:pt>
                <c:pt idx="186">
                  <c:v>72.65625</c:v>
                </c:pt>
                <c:pt idx="187">
                  <c:v>73.046875</c:v>
                </c:pt>
                <c:pt idx="188">
                  <c:v>73.4375</c:v>
                </c:pt>
                <c:pt idx="189">
                  <c:v>73.828125</c:v>
                </c:pt>
                <c:pt idx="190">
                  <c:v>74.21875</c:v>
                </c:pt>
                <c:pt idx="191">
                  <c:v>74.609375</c:v>
                </c:pt>
                <c:pt idx="192">
                  <c:v>75</c:v>
                </c:pt>
                <c:pt idx="193">
                  <c:v>75.390625</c:v>
                </c:pt>
                <c:pt idx="194">
                  <c:v>75.78125</c:v>
                </c:pt>
                <c:pt idx="195">
                  <c:v>76.171875</c:v>
                </c:pt>
                <c:pt idx="196">
                  <c:v>76.5625</c:v>
                </c:pt>
                <c:pt idx="197">
                  <c:v>76.953125</c:v>
                </c:pt>
                <c:pt idx="198">
                  <c:v>77.34375</c:v>
                </c:pt>
                <c:pt idx="199">
                  <c:v>77.734375</c:v>
                </c:pt>
                <c:pt idx="200">
                  <c:v>78.125</c:v>
                </c:pt>
                <c:pt idx="201">
                  <c:v>78.515625</c:v>
                </c:pt>
                <c:pt idx="202">
                  <c:v>78.90625</c:v>
                </c:pt>
                <c:pt idx="203">
                  <c:v>79.296875</c:v>
                </c:pt>
                <c:pt idx="204">
                  <c:v>79.6875</c:v>
                </c:pt>
                <c:pt idx="205">
                  <c:v>80.078125</c:v>
                </c:pt>
                <c:pt idx="206">
                  <c:v>80.46875</c:v>
                </c:pt>
                <c:pt idx="207">
                  <c:v>80.859375</c:v>
                </c:pt>
                <c:pt idx="208">
                  <c:v>81.25</c:v>
                </c:pt>
                <c:pt idx="209">
                  <c:v>81.640625</c:v>
                </c:pt>
                <c:pt idx="210">
                  <c:v>82.03125</c:v>
                </c:pt>
                <c:pt idx="211">
                  <c:v>82.421875</c:v>
                </c:pt>
                <c:pt idx="212">
                  <c:v>82.8125</c:v>
                </c:pt>
                <c:pt idx="213">
                  <c:v>83.203125</c:v>
                </c:pt>
                <c:pt idx="214">
                  <c:v>83.59375</c:v>
                </c:pt>
                <c:pt idx="215">
                  <c:v>83.984375</c:v>
                </c:pt>
                <c:pt idx="216">
                  <c:v>84.375</c:v>
                </c:pt>
                <c:pt idx="217">
                  <c:v>84.765625</c:v>
                </c:pt>
                <c:pt idx="218">
                  <c:v>85.15625</c:v>
                </c:pt>
                <c:pt idx="219">
                  <c:v>85.546875</c:v>
                </c:pt>
                <c:pt idx="220">
                  <c:v>85.9375</c:v>
                </c:pt>
                <c:pt idx="221">
                  <c:v>86.328125</c:v>
                </c:pt>
                <c:pt idx="222">
                  <c:v>86.71875</c:v>
                </c:pt>
                <c:pt idx="223">
                  <c:v>87.109375</c:v>
                </c:pt>
                <c:pt idx="224">
                  <c:v>87.5</c:v>
                </c:pt>
                <c:pt idx="225">
                  <c:v>87.890625</c:v>
                </c:pt>
                <c:pt idx="226">
                  <c:v>88.28125</c:v>
                </c:pt>
                <c:pt idx="227">
                  <c:v>88.671875</c:v>
                </c:pt>
                <c:pt idx="228">
                  <c:v>89.0625</c:v>
                </c:pt>
                <c:pt idx="229">
                  <c:v>89.453125</c:v>
                </c:pt>
                <c:pt idx="230">
                  <c:v>89.84375</c:v>
                </c:pt>
                <c:pt idx="231">
                  <c:v>90.234375</c:v>
                </c:pt>
                <c:pt idx="232">
                  <c:v>90.625</c:v>
                </c:pt>
                <c:pt idx="233">
                  <c:v>91.015625</c:v>
                </c:pt>
                <c:pt idx="234">
                  <c:v>91.40625</c:v>
                </c:pt>
                <c:pt idx="235">
                  <c:v>91.796875</c:v>
                </c:pt>
                <c:pt idx="236">
                  <c:v>92.1875</c:v>
                </c:pt>
                <c:pt idx="237">
                  <c:v>92.578125</c:v>
                </c:pt>
                <c:pt idx="238">
                  <c:v>92.96875</c:v>
                </c:pt>
                <c:pt idx="239">
                  <c:v>93.359375</c:v>
                </c:pt>
                <c:pt idx="240">
                  <c:v>93.75</c:v>
                </c:pt>
                <c:pt idx="241">
                  <c:v>94.140625</c:v>
                </c:pt>
                <c:pt idx="242">
                  <c:v>94.53125</c:v>
                </c:pt>
                <c:pt idx="243">
                  <c:v>94.921875</c:v>
                </c:pt>
                <c:pt idx="244">
                  <c:v>95.3125</c:v>
                </c:pt>
                <c:pt idx="245">
                  <c:v>95.703125</c:v>
                </c:pt>
                <c:pt idx="246">
                  <c:v>96.09375</c:v>
                </c:pt>
                <c:pt idx="247">
                  <c:v>96.484375</c:v>
                </c:pt>
                <c:pt idx="248">
                  <c:v>96.875</c:v>
                </c:pt>
                <c:pt idx="249">
                  <c:v>97.265625</c:v>
                </c:pt>
                <c:pt idx="250">
                  <c:v>97.65625</c:v>
                </c:pt>
                <c:pt idx="251">
                  <c:v>98.046875</c:v>
                </c:pt>
                <c:pt idx="252">
                  <c:v>98.4375</c:v>
                </c:pt>
                <c:pt idx="253">
                  <c:v>98.828125</c:v>
                </c:pt>
                <c:pt idx="254">
                  <c:v>99.21875</c:v>
                </c:pt>
                <c:pt idx="255">
                  <c:v>99.609375</c:v>
                </c:pt>
              </c:numCache>
            </c:numRef>
          </c:xVal>
          <c:yVal>
            <c:numRef>
              <c:f>'FFT (Al-Ti)'!$AF$8:$AF$263</c:f>
              <c:numCache>
                <c:formatCode>General</c:formatCode>
                <c:ptCount val="256"/>
                <c:pt idx="0">
                  <c:v>1.2178330356997031</c:v>
                </c:pt>
                <c:pt idx="1">
                  <c:v>2.4822916856531592</c:v>
                </c:pt>
                <c:pt idx="2">
                  <c:v>1.6634153061299068</c:v>
                </c:pt>
                <c:pt idx="3">
                  <c:v>1.315278688360535</c:v>
                </c:pt>
                <c:pt idx="4">
                  <c:v>0.87052585170390684</c:v>
                </c:pt>
                <c:pt idx="5">
                  <c:v>0.47011748354732363</c:v>
                </c:pt>
                <c:pt idx="6">
                  <c:v>0.58304236651087704</c:v>
                </c:pt>
                <c:pt idx="7">
                  <c:v>0.50123707147777941</c:v>
                </c:pt>
                <c:pt idx="8">
                  <c:v>0.11653066949131896</c:v>
                </c:pt>
                <c:pt idx="9">
                  <c:v>0.22271979598430264</c:v>
                </c:pt>
                <c:pt idx="10">
                  <c:v>0.12154254460652086</c:v>
                </c:pt>
                <c:pt idx="11">
                  <c:v>0.12366630233116228</c:v>
                </c:pt>
                <c:pt idx="12">
                  <c:v>0.31897460920299564</c:v>
                </c:pt>
                <c:pt idx="13">
                  <c:v>0.17445290956669826</c:v>
                </c:pt>
                <c:pt idx="14">
                  <c:v>0.11099812740886937</c:v>
                </c:pt>
                <c:pt idx="15">
                  <c:v>0.16873638458902976</c:v>
                </c:pt>
                <c:pt idx="16">
                  <c:v>0.16672583886014833</c:v>
                </c:pt>
                <c:pt idx="17">
                  <c:v>0.23365333326728804</c:v>
                </c:pt>
                <c:pt idx="18">
                  <c:v>0.16322711577308882</c:v>
                </c:pt>
                <c:pt idx="19">
                  <c:v>5.9669259276280813E-2</c:v>
                </c:pt>
                <c:pt idx="20">
                  <c:v>0.14854180052691751</c:v>
                </c:pt>
                <c:pt idx="21">
                  <c:v>0.17505718634785647</c:v>
                </c:pt>
                <c:pt idx="22">
                  <c:v>0.24502006461921005</c:v>
                </c:pt>
                <c:pt idx="23">
                  <c:v>0.14838396422895372</c:v>
                </c:pt>
                <c:pt idx="24">
                  <c:v>8.8734299260969332E-2</c:v>
                </c:pt>
                <c:pt idx="25">
                  <c:v>0.14380452467969707</c:v>
                </c:pt>
                <c:pt idx="26">
                  <c:v>5.513452928940539E-2</c:v>
                </c:pt>
                <c:pt idx="27">
                  <c:v>0.27516772477805967</c:v>
                </c:pt>
                <c:pt idx="28">
                  <c:v>0.14325742651369089</c:v>
                </c:pt>
                <c:pt idx="29">
                  <c:v>0.26923094826289151</c:v>
                </c:pt>
                <c:pt idx="30">
                  <c:v>0.13683166364187216</c:v>
                </c:pt>
                <c:pt idx="31">
                  <c:v>0.19944311975073475</c:v>
                </c:pt>
                <c:pt idx="32">
                  <c:v>0.28855017877918254</c:v>
                </c:pt>
                <c:pt idx="33">
                  <c:v>2.2466942462866582E-2</c:v>
                </c:pt>
                <c:pt idx="34">
                  <c:v>0.26691857187964013</c:v>
                </c:pt>
                <c:pt idx="35">
                  <c:v>0.23146436839890946</c:v>
                </c:pt>
                <c:pt idx="36">
                  <c:v>0.12388985384004859</c:v>
                </c:pt>
                <c:pt idx="37">
                  <c:v>0.13319492209869513</c:v>
                </c:pt>
                <c:pt idx="38">
                  <c:v>0.1451569826948684</c:v>
                </c:pt>
                <c:pt idx="39">
                  <c:v>4.6865443076962596E-2</c:v>
                </c:pt>
                <c:pt idx="40">
                  <c:v>9.4170740679214104E-2</c:v>
                </c:pt>
                <c:pt idx="41">
                  <c:v>0.13237595178853656</c:v>
                </c:pt>
                <c:pt idx="42">
                  <c:v>0.22919831297476601</c:v>
                </c:pt>
                <c:pt idx="43">
                  <c:v>0.1231945419042051</c:v>
                </c:pt>
                <c:pt idx="44">
                  <c:v>8.5661153570997572E-2</c:v>
                </c:pt>
                <c:pt idx="45">
                  <c:v>0.12036517242129696</c:v>
                </c:pt>
                <c:pt idx="46">
                  <c:v>9.859040054418744E-2</c:v>
                </c:pt>
                <c:pt idx="47">
                  <c:v>0.21684092874176367</c:v>
                </c:pt>
                <c:pt idx="48">
                  <c:v>7.091229646866147E-2</c:v>
                </c:pt>
                <c:pt idx="49">
                  <c:v>0.18329568169687119</c:v>
                </c:pt>
                <c:pt idx="50">
                  <c:v>0.24285037490548966</c:v>
                </c:pt>
                <c:pt idx="51">
                  <c:v>0.24744256083015603</c:v>
                </c:pt>
                <c:pt idx="52">
                  <c:v>0.11915671892668357</c:v>
                </c:pt>
                <c:pt idx="53">
                  <c:v>3.0923806551362402E-2</c:v>
                </c:pt>
                <c:pt idx="54">
                  <c:v>0.15388738770269875</c:v>
                </c:pt>
                <c:pt idx="55">
                  <c:v>9.2197545792794516E-2</c:v>
                </c:pt>
                <c:pt idx="56">
                  <c:v>0.125315251950427</c:v>
                </c:pt>
                <c:pt idx="57">
                  <c:v>0.12951601174543828</c:v>
                </c:pt>
                <c:pt idx="58">
                  <c:v>0.20242663471044717</c:v>
                </c:pt>
                <c:pt idx="59">
                  <c:v>0.10170982463850745</c:v>
                </c:pt>
                <c:pt idx="60">
                  <c:v>0.22814940504929668</c:v>
                </c:pt>
                <c:pt idx="61">
                  <c:v>2.1397466585366037E-2</c:v>
                </c:pt>
                <c:pt idx="62">
                  <c:v>0.14214524869043155</c:v>
                </c:pt>
                <c:pt idx="63">
                  <c:v>1.708298774741461E-2</c:v>
                </c:pt>
                <c:pt idx="64">
                  <c:v>9.9123999105344029E-2</c:v>
                </c:pt>
                <c:pt idx="65">
                  <c:v>0.16622844801434691</c:v>
                </c:pt>
                <c:pt idx="66">
                  <c:v>7.0442457935566846E-2</c:v>
                </c:pt>
                <c:pt idx="67">
                  <c:v>9.709407868703808E-2</c:v>
                </c:pt>
                <c:pt idx="68">
                  <c:v>4.2948293736740938E-2</c:v>
                </c:pt>
                <c:pt idx="69">
                  <c:v>0.16360274679648146</c:v>
                </c:pt>
                <c:pt idx="70">
                  <c:v>0.11604478067279853</c:v>
                </c:pt>
                <c:pt idx="71">
                  <c:v>0.26136234237603445</c:v>
                </c:pt>
                <c:pt idx="72">
                  <c:v>3.4140258127620289E-2</c:v>
                </c:pt>
                <c:pt idx="73">
                  <c:v>3.7587068055934307E-2</c:v>
                </c:pt>
                <c:pt idx="74">
                  <c:v>0.16575402543372422</c:v>
                </c:pt>
                <c:pt idx="75">
                  <c:v>0.19334958086408255</c:v>
                </c:pt>
                <c:pt idx="76">
                  <c:v>0.11931051137088974</c:v>
                </c:pt>
                <c:pt idx="77">
                  <c:v>0.2283272240967858</c:v>
                </c:pt>
                <c:pt idx="78">
                  <c:v>0.27933008906627699</c:v>
                </c:pt>
                <c:pt idx="79">
                  <c:v>6.221018796724144E-2</c:v>
                </c:pt>
                <c:pt idx="80">
                  <c:v>0.12272123759422274</c:v>
                </c:pt>
                <c:pt idx="81">
                  <c:v>0.23916809086976035</c:v>
                </c:pt>
                <c:pt idx="82">
                  <c:v>3.0200475810327976E-2</c:v>
                </c:pt>
                <c:pt idx="83">
                  <c:v>0.37188933632970195</c:v>
                </c:pt>
                <c:pt idx="84">
                  <c:v>0.24049089824082875</c:v>
                </c:pt>
                <c:pt idx="85">
                  <c:v>0.1549533743246484</c:v>
                </c:pt>
                <c:pt idx="86">
                  <c:v>0.12880785224544325</c:v>
                </c:pt>
                <c:pt idx="87">
                  <c:v>0.26186821842096686</c:v>
                </c:pt>
                <c:pt idx="88">
                  <c:v>0.22193333455726591</c:v>
                </c:pt>
                <c:pt idx="89">
                  <c:v>8.0674913224196634E-2</c:v>
                </c:pt>
                <c:pt idx="90">
                  <c:v>0.35541621971450621</c:v>
                </c:pt>
                <c:pt idx="91">
                  <c:v>0.15970067570346699</c:v>
                </c:pt>
                <c:pt idx="92">
                  <c:v>0.1713241297913011</c:v>
                </c:pt>
                <c:pt idx="93">
                  <c:v>0.27302038318835309</c:v>
                </c:pt>
                <c:pt idx="94">
                  <c:v>0.13456829481749699</c:v>
                </c:pt>
                <c:pt idx="95">
                  <c:v>7.7215913683080895E-2</c:v>
                </c:pt>
                <c:pt idx="96">
                  <c:v>0.34188624565208436</c:v>
                </c:pt>
                <c:pt idx="97">
                  <c:v>0.13905395632884562</c:v>
                </c:pt>
                <c:pt idx="98">
                  <c:v>0.11850164350512868</c:v>
                </c:pt>
                <c:pt idx="99">
                  <c:v>0.11229169877114865</c:v>
                </c:pt>
                <c:pt idx="100">
                  <c:v>0.2968194188951247</c:v>
                </c:pt>
                <c:pt idx="101">
                  <c:v>0.21363301599346576</c:v>
                </c:pt>
                <c:pt idx="102">
                  <c:v>6.9776663251091886E-2</c:v>
                </c:pt>
                <c:pt idx="103">
                  <c:v>9.3958552001501605E-2</c:v>
                </c:pt>
                <c:pt idx="104">
                  <c:v>0.33523237227384234</c:v>
                </c:pt>
                <c:pt idx="105">
                  <c:v>0.17174492450933107</c:v>
                </c:pt>
                <c:pt idx="106">
                  <c:v>0.10909205944741361</c:v>
                </c:pt>
                <c:pt idx="107">
                  <c:v>4.6109838611158159E-2</c:v>
                </c:pt>
                <c:pt idx="108">
                  <c:v>0.12765030587603393</c:v>
                </c:pt>
                <c:pt idx="109">
                  <c:v>6.0867508406887899E-2</c:v>
                </c:pt>
                <c:pt idx="110">
                  <c:v>0.12769774937169479</c:v>
                </c:pt>
                <c:pt idx="111">
                  <c:v>8.2239686329555084E-2</c:v>
                </c:pt>
                <c:pt idx="112">
                  <c:v>0.20795802763335772</c:v>
                </c:pt>
                <c:pt idx="113">
                  <c:v>0.17032612128075245</c:v>
                </c:pt>
                <c:pt idx="114">
                  <c:v>0.30285070873759889</c:v>
                </c:pt>
                <c:pt idx="115">
                  <c:v>9.1063083507977496E-2</c:v>
                </c:pt>
                <c:pt idx="116">
                  <c:v>0.12501195032129309</c:v>
                </c:pt>
                <c:pt idx="117">
                  <c:v>0.21498021606144344</c:v>
                </c:pt>
                <c:pt idx="118">
                  <c:v>0.10900707502609912</c:v>
                </c:pt>
                <c:pt idx="119">
                  <c:v>0.34013313500616826</c:v>
                </c:pt>
                <c:pt idx="120">
                  <c:v>0.24118146410559479</c:v>
                </c:pt>
                <c:pt idx="121">
                  <c:v>0.11991353534262697</c:v>
                </c:pt>
                <c:pt idx="122">
                  <c:v>0.13007647843808831</c:v>
                </c:pt>
                <c:pt idx="123">
                  <c:v>0.12788886145632583</c:v>
                </c:pt>
                <c:pt idx="124">
                  <c:v>0.29189695921998271</c:v>
                </c:pt>
                <c:pt idx="125">
                  <c:v>0.1558043800606892</c:v>
                </c:pt>
                <c:pt idx="126">
                  <c:v>8.5282559876145803E-2</c:v>
                </c:pt>
                <c:pt idx="127">
                  <c:v>0.37730692809487765</c:v>
                </c:pt>
                <c:pt idx="128">
                  <c:v>7.3204591840415154E-2</c:v>
                </c:pt>
                <c:pt idx="129">
                  <c:v>0.37730692809487937</c:v>
                </c:pt>
                <c:pt idx="130">
                  <c:v>8.5282559876146677E-2</c:v>
                </c:pt>
                <c:pt idx="131">
                  <c:v>0.15580438006069</c:v>
                </c:pt>
                <c:pt idx="132">
                  <c:v>0.29189695921998277</c:v>
                </c:pt>
                <c:pt idx="133">
                  <c:v>0.12788886145632547</c:v>
                </c:pt>
                <c:pt idx="134">
                  <c:v>0.13007647843808912</c:v>
                </c:pt>
                <c:pt idx="135">
                  <c:v>0.1199135353426278</c:v>
                </c:pt>
                <c:pt idx="136">
                  <c:v>0.24118146410559449</c:v>
                </c:pt>
                <c:pt idx="137">
                  <c:v>0.3401331350061681</c:v>
                </c:pt>
                <c:pt idx="138">
                  <c:v>0.10900707502609831</c:v>
                </c:pt>
                <c:pt idx="139">
                  <c:v>0.21498021606144313</c:v>
                </c:pt>
                <c:pt idx="140">
                  <c:v>0.12501195032129392</c:v>
                </c:pt>
                <c:pt idx="141">
                  <c:v>9.1063083507977496E-2</c:v>
                </c:pt>
                <c:pt idx="142">
                  <c:v>0.30285070873759928</c:v>
                </c:pt>
                <c:pt idx="143">
                  <c:v>0.17032612128075217</c:v>
                </c:pt>
                <c:pt idx="144">
                  <c:v>0.20795802763335777</c:v>
                </c:pt>
                <c:pt idx="145">
                  <c:v>8.22396863295555E-2</c:v>
                </c:pt>
                <c:pt idx="146">
                  <c:v>0.12769774937169512</c:v>
                </c:pt>
                <c:pt idx="147">
                  <c:v>6.0867508406888017E-2</c:v>
                </c:pt>
                <c:pt idx="148">
                  <c:v>0.12765030587603376</c:v>
                </c:pt>
                <c:pt idx="149">
                  <c:v>4.610983861115793E-2</c:v>
                </c:pt>
                <c:pt idx="150">
                  <c:v>0.10909205944741356</c:v>
                </c:pt>
                <c:pt idx="151">
                  <c:v>0.17174492450933146</c:v>
                </c:pt>
                <c:pt idx="152">
                  <c:v>0.33523237227384267</c:v>
                </c:pt>
                <c:pt idx="153">
                  <c:v>9.3958552001501314E-2</c:v>
                </c:pt>
                <c:pt idx="154">
                  <c:v>6.9776663251092261E-2</c:v>
                </c:pt>
                <c:pt idx="155">
                  <c:v>0.21363301599346571</c:v>
                </c:pt>
                <c:pt idx="156">
                  <c:v>0.29681941889512442</c:v>
                </c:pt>
                <c:pt idx="157">
                  <c:v>0.11229169877114865</c:v>
                </c:pt>
                <c:pt idx="158">
                  <c:v>0.11850164350512836</c:v>
                </c:pt>
                <c:pt idx="159">
                  <c:v>0.13905395632884565</c:v>
                </c:pt>
                <c:pt idx="160">
                  <c:v>0.34188624565208459</c:v>
                </c:pt>
                <c:pt idx="161">
                  <c:v>7.7215913683081741E-2</c:v>
                </c:pt>
                <c:pt idx="162">
                  <c:v>0.13456829481749716</c:v>
                </c:pt>
                <c:pt idx="163">
                  <c:v>0.27302038318835259</c:v>
                </c:pt>
                <c:pt idx="164">
                  <c:v>0.17132412979130063</c:v>
                </c:pt>
                <c:pt idx="165">
                  <c:v>0.1597006757034673</c:v>
                </c:pt>
                <c:pt idx="166">
                  <c:v>0.35541621971450599</c:v>
                </c:pt>
                <c:pt idx="167">
                  <c:v>8.0674913224196759E-2</c:v>
                </c:pt>
                <c:pt idx="168">
                  <c:v>0.22193333455726594</c:v>
                </c:pt>
                <c:pt idx="169">
                  <c:v>0.26186821842096725</c:v>
                </c:pt>
                <c:pt idx="170">
                  <c:v>0.12880785224544333</c:v>
                </c:pt>
                <c:pt idx="171">
                  <c:v>0.15495337432464845</c:v>
                </c:pt>
                <c:pt idx="172">
                  <c:v>0.24049089824082898</c:v>
                </c:pt>
                <c:pt idx="173">
                  <c:v>0.37188933632970239</c:v>
                </c:pt>
                <c:pt idx="174">
                  <c:v>3.0200475810327702E-2</c:v>
                </c:pt>
                <c:pt idx="175">
                  <c:v>0.23916809086976012</c:v>
                </c:pt>
                <c:pt idx="176">
                  <c:v>0.12272123759422249</c:v>
                </c:pt>
                <c:pt idx="177">
                  <c:v>6.2210187967242057E-2</c:v>
                </c:pt>
                <c:pt idx="178">
                  <c:v>0.27933008906627627</c:v>
                </c:pt>
                <c:pt idx="179">
                  <c:v>0.22832722409678524</c:v>
                </c:pt>
                <c:pt idx="180">
                  <c:v>0.11931051137089022</c:v>
                </c:pt>
                <c:pt idx="181">
                  <c:v>0.1933495808640823</c:v>
                </c:pt>
                <c:pt idx="182">
                  <c:v>0.16575402543372475</c:v>
                </c:pt>
                <c:pt idx="183">
                  <c:v>3.7587068055933856E-2</c:v>
                </c:pt>
                <c:pt idx="184">
                  <c:v>3.414025812761981E-2</c:v>
                </c:pt>
                <c:pt idx="185">
                  <c:v>0.26136234237603495</c:v>
                </c:pt>
                <c:pt idx="186">
                  <c:v>0.116044780672798</c:v>
                </c:pt>
                <c:pt idx="187">
                  <c:v>0.16360274679648193</c:v>
                </c:pt>
                <c:pt idx="188">
                  <c:v>4.2948293736740931E-2</c:v>
                </c:pt>
                <c:pt idx="189">
                  <c:v>9.7094078687037441E-2</c:v>
                </c:pt>
                <c:pt idx="190">
                  <c:v>7.0442457935567443E-2</c:v>
                </c:pt>
                <c:pt idx="191">
                  <c:v>0.16622844801434858</c:v>
                </c:pt>
                <c:pt idx="192">
                  <c:v>9.9123999105344029E-2</c:v>
                </c:pt>
                <c:pt idx="193">
                  <c:v>1.7082987747416758E-2</c:v>
                </c:pt>
                <c:pt idx="194">
                  <c:v>0.14214524869043046</c:v>
                </c:pt>
                <c:pt idx="195">
                  <c:v>2.1397466585365191E-2</c:v>
                </c:pt>
                <c:pt idx="196">
                  <c:v>0.22814940504929654</c:v>
                </c:pt>
                <c:pt idx="197">
                  <c:v>0.10170982463850789</c:v>
                </c:pt>
                <c:pt idx="198">
                  <c:v>0.20242663471044683</c:v>
                </c:pt>
                <c:pt idx="199">
                  <c:v>0.12951601174543828</c:v>
                </c:pt>
                <c:pt idx="200">
                  <c:v>0.12531525195042778</c:v>
                </c:pt>
                <c:pt idx="201">
                  <c:v>9.2197545792793878E-2</c:v>
                </c:pt>
                <c:pt idx="202">
                  <c:v>0.153887387702699</c:v>
                </c:pt>
                <c:pt idx="203">
                  <c:v>3.0923806551361843E-2</c:v>
                </c:pt>
                <c:pt idx="204">
                  <c:v>0.11915671892668417</c:v>
                </c:pt>
                <c:pt idx="205">
                  <c:v>0.24744256083015551</c:v>
                </c:pt>
                <c:pt idx="206">
                  <c:v>0.24285037490548939</c:v>
                </c:pt>
                <c:pt idx="207">
                  <c:v>0.18329568169687177</c:v>
                </c:pt>
                <c:pt idx="208">
                  <c:v>7.091229646866154E-2</c:v>
                </c:pt>
                <c:pt idx="209">
                  <c:v>0.21684092874176358</c:v>
                </c:pt>
                <c:pt idx="210">
                  <c:v>9.8590400544187412E-2</c:v>
                </c:pt>
                <c:pt idx="211">
                  <c:v>0.12036517242129641</c:v>
                </c:pt>
                <c:pt idx="212">
                  <c:v>8.56611535709976E-2</c:v>
                </c:pt>
                <c:pt idx="213">
                  <c:v>0.12319454190420537</c:v>
                </c:pt>
                <c:pt idx="214">
                  <c:v>0.22919831297476537</c:v>
                </c:pt>
                <c:pt idx="215">
                  <c:v>0.13237595178853706</c:v>
                </c:pt>
                <c:pt idx="216">
                  <c:v>9.4170740679213757E-2</c:v>
                </c:pt>
                <c:pt idx="217">
                  <c:v>4.6865443076962568E-2</c:v>
                </c:pt>
                <c:pt idx="218">
                  <c:v>0.14515698269486843</c:v>
                </c:pt>
                <c:pt idx="219">
                  <c:v>0.1331949220986953</c:v>
                </c:pt>
                <c:pt idx="220">
                  <c:v>0.12388985384004937</c:v>
                </c:pt>
                <c:pt idx="221">
                  <c:v>0.23146436839890952</c:v>
                </c:pt>
                <c:pt idx="222">
                  <c:v>0.26691857187964113</c:v>
                </c:pt>
                <c:pt idx="223">
                  <c:v>2.2466942462866651E-2</c:v>
                </c:pt>
                <c:pt idx="224">
                  <c:v>0.2885501787791826</c:v>
                </c:pt>
                <c:pt idx="225">
                  <c:v>0.19944311975073359</c:v>
                </c:pt>
                <c:pt idx="226">
                  <c:v>0.13683166364187216</c:v>
                </c:pt>
                <c:pt idx="227">
                  <c:v>0.26923094826289196</c:v>
                </c:pt>
                <c:pt idx="228">
                  <c:v>0.14325742651369167</c:v>
                </c:pt>
                <c:pt idx="229">
                  <c:v>0.27516772477805962</c:v>
                </c:pt>
                <c:pt idx="230">
                  <c:v>5.5134529289405043E-2</c:v>
                </c:pt>
                <c:pt idx="231">
                  <c:v>0.14380452467969726</c:v>
                </c:pt>
                <c:pt idx="232">
                  <c:v>8.8734299260969346E-2</c:v>
                </c:pt>
                <c:pt idx="233">
                  <c:v>0.14838396422895292</c:v>
                </c:pt>
                <c:pt idx="234">
                  <c:v>0.24502006461920975</c:v>
                </c:pt>
                <c:pt idx="235">
                  <c:v>0.17505718634785647</c:v>
                </c:pt>
                <c:pt idx="236">
                  <c:v>0.14854180052691743</c:v>
                </c:pt>
                <c:pt idx="237">
                  <c:v>5.966925927628066E-2</c:v>
                </c:pt>
                <c:pt idx="238">
                  <c:v>0.16322711577308952</c:v>
                </c:pt>
                <c:pt idx="239">
                  <c:v>0.23365333326728913</c:v>
                </c:pt>
                <c:pt idx="240">
                  <c:v>0.16672583886014791</c:v>
                </c:pt>
                <c:pt idx="241">
                  <c:v>0.16873638458902879</c:v>
                </c:pt>
                <c:pt idx="242">
                  <c:v>0.11099812740886937</c:v>
                </c:pt>
                <c:pt idx="243">
                  <c:v>0.17445290956669715</c:v>
                </c:pt>
                <c:pt idx="244">
                  <c:v>0.31897460920299658</c:v>
                </c:pt>
                <c:pt idx="245">
                  <c:v>0.12366630233116246</c:v>
                </c:pt>
                <c:pt idx="246">
                  <c:v>0.12154254460652139</c:v>
                </c:pt>
                <c:pt idx="247">
                  <c:v>0.22271979598430386</c:v>
                </c:pt>
                <c:pt idx="248">
                  <c:v>0.11653066949131942</c:v>
                </c:pt>
                <c:pt idx="249">
                  <c:v>0.50123707147778074</c:v>
                </c:pt>
                <c:pt idx="250">
                  <c:v>0.58304236651087715</c:v>
                </c:pt>
                <c:pt idx="251">
                  <c:v>0.47011748354732263</c:v>
                </c:pt>
                <c:pt idx="252">
                  <c:v>0.87052585170390617</c:v>
                </c:pt>
                <c:pt idx="253">
                  <c:v>1.3152786883605332</c:v>
                </c:pt>
                <c:pt idx="254">
                  <c:v>1.6634153061299068</c:v>
                </c:pt>
                <c:pt idx="255">
                  <c:v>2.4822916856531574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922880"/>
        <c:axId val="124932864"/>
      </c:scatterChart>
      <c:valAx>
        <c:axId val="124922880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24932864"/>
        <c:crosses val="autoZero"/>
        <c:crossBetween val="midCat"/>
        <c:majorUnit val="20"/>
      </c:valAx>
      <c:valAx>
        <c:axId val="124932864"/>
        <c:scaling>
          <c:orientation val="minMax"/>
          <c:max val="3.5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922880"/>
        <c:crosses val="autoZero"/>
        <c:crossBetween val="midCat"/>
        <c:majorUnit val="0.5"/>
      </c:valAx>
    </c:plotArea>
    <c:legend>
      <c:legendPos val="r"/>
      <c:layout>
        <c:manualLayout>
          <c:xMode val="edge"/>
          <c:yMode val="edge"/>
          <c:x val="0.11259326999467967"/>
          <c:y val="0.12889381052477403"/>
          <c:w val="0.11150997568971663"/>
          <c:h val="0.21222361568978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7174103237096E-2"/>
          <c:y val="5.1400554097404488E-2"/>
          <c:w val="0.88595603674540679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real1</c:v>
          </c:tx>
          <c:marker>
            <c:symbol val="none"/>
          </c:marker>
          <c:cat>
            <c:strRef>
              <c:f>DBC!$S$12:$S$32</c:f>
              <c:strCache>
                <c:ptCount val="21"/>
                <c:pt idx="0">
                  <c:v>A</c:v>
                </c:pt>
                <c:pt idx="1">
                  <c:v>C</c:v>
                </c:pt>
                <c:pt idx="2">
                  <c:v>D</c:v>
                </c:pt>
                <c:pt idx="3">
                  <c:v>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K</c:v>
                </c:pt>
                <c:pt idx="9">
                  <c:v>L</c:v>
                </c:pt>
                <c:pt idx="10">
                  <c:v>M</c:v>
                </c:pt>
                <c:pt idx="11">
                  <c:v>N</c:v>
                </c:pt>
                <c:pt idx="12">
                  <c:v>P</c:v>
                </c:pt>
                <c:pt idx="13">
                  <c:v>Q</c:v>
                </c:pt>
                <c:pt idx="14">
                  <c:v>R</c:v>
                </c:pt>
                <c:pt idx="15">
                  <c:v>S</c:v>
                </c:pt>
                <c:pt idx="16">
                  <c:v>T</c:v>
                </c:pt>
                <c:pt idx="17">
                  <c:v>V</c:v>
                </c:pt>
                <c:pt idx="18">
                  <c:v>W</c:v>
                </c:pt>
                <c:pt idx="19">
                  <c:v>X</c:v>
                </c:pt>
                <c:pt idx="20">
                  <c:v>Y</c:v>
                </c:pt>
              </c:strCache>
            </c:strRef>
          </c:cat>
          <c:val>
            <c:numRef>
              <c:f>DBC!$T$12:$T$32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28</c:v>
                </c:pt>
                <c:pt idx="6">
                  <c:v>0</c:v>
                </c:pt>
                <c:pt idx="7">
                  <c:v>0</c:v>
                </c:pt>
                <c:pt idx="8">
                  <c:v>83</c:v>
                </c:pt>
                <c:pt idx="9">
                  <c:v>0</c:v>
                </c:pt>
                <c:pt idx="10">
                  <c:v>0</c:v>
                </c:pt>
                <c:pt idx="11">
                  <c:v>72</c:v>
                </c:pt>
                <c:pt idx="12">
                  <c:v>27</c:v>
                </c:pt>
                <c:pt idx="13">
                  <c:v>0</c:v>
                </c:pt>
                <c:pt idx="14">
                  <c:v>107</c:v>
                </c:pt>
                <c:pt idx="15">
                  <c:v>0</c:v>
                </c:pt>
                <c:pt idx="16">
                  <c:v>59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real2</c:v>
          </c:tx>
          <c:marker>
            <c:symbol val="none"/>
          </c:marker>
          <c:val>
            <c:numRef>
              <c:f>DBC!$AD$12:$AD$32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</c:v>
                </c:pt>
                <c:pt idx="5">
                  <c:v>36</c:v>
                </c:pt>
                <c:pt idx="6">
                  <c:v>0</c:v>
                </c:pt>
                <c:pt idx="7">
                  <c:v>0</c:v>
                </c:pt>
                <c:pt idx="8">
                  <c:v>62</c:v>
                </c:pt>
                <c:pt idx="9">
                  <c:v>0</c:v>
                </c:pt>
                <c:pt idx="10">
                  <c:v>0</c:v>
                </c:pt>
                <c:pt idx="11">
                  <c:v>58</c:v>
                </c:pt>
                <c:pt idx="12">
                  <c:v>28</c:v>
                </c:pt>
                <c:pt idx="13">
                  <c:v>0</c:v>
                </c:pt>
                <c:pt idx="14">
                  <c:v>128</c:v>
                </c:pt>
                <c:pt idx="15">
                  <c:v>1</c:v>
                </c:pt>
                <c:pt idx="16">
                  <c:v>65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real3</c:v>
          </c:tx>
          <c:marker>
            <c:symbol val="none"/>
          </c:marker>
          <c:val>
            <c:numRef>
              <c:f>DBC!$AN$12:$AN$32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40</c:v>
                </c:pt>
                <c:pt idx="6">
                  <c:v>0</c:v>
                </c:pt>
                <c:pt idx="7">
                  <c:v>0</c:v>
                </c:pt>
                <c:pt idx="8">
                  <c:v>72</c:v>
                </c:pt>
                <c:pt idx="9">
                  <c:v>0</c:v>
                </c:pt>
                <c:pt idx="10">
                  <c:v>0</c:v>
                </c:pt>
                <c:pt idx="11">
                  <c:v>60</c:v>
                </c:pt>
                <c:pt idx="12">
                  <c:v>44</c:v>
                </c:pt>
                <c:pt idx="13">
                  <c:v>0</c:v>
                </c:pt>
                <c:pt idx="14">
                  <c:v>114</c:v>
                </c:pt>
                <c:pt idx="15">
                  <c:v>4</c:v>
                </c:pt>
                <c:pt idx="16">
                  <c:v>46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real4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DBC!$AX$12:$AX$32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54</c:v>
                </c:pt>
                <c:pt idx="9">
                  <c:v>0</c:v>
                </c:pt>
                <c:pt idx="10">
                  <c:v>0</c:v>
                </c:pt>
                <c:pt idx="11">
                  <c:v>57</c:v>
                </c:pt>
                <c:pt idx="12">
                  <c:v>58</c:v>
                </c:pt>
                <c:pt idx="13">
                  <c:v>0</c:v>
                </c:pt>
                <c:pt idx="14">
                  <c:v>117</c:v>
                </c:pt>
                <c:pt idx="15">
                  <c:v>0</c:v>
                </c:pt>
                <c:pt idx="16">
                  <c:v>55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26880"/>
        <c:axId val="126028416"/>
      </c:lineChart>
      <c:catAx>
        <c:axId val="12602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28416"/>
        <c:crossesAt val="0"/>
        <c:auto val="1"/>
        <c:lblAlgn val="ctr"/>
        <c:lblOffset val="100"/>
        <c:noMultiLvlLbl val="0"/>
      </c:catAx>
      <c:valAx>
        <c:axId val="126028416"/>
        <c:scaling>
          <c:orientation val="minMax"/>
          <c:max val="200"/>
          <c:min val="0"/>
        </c:scaling>
        <c:delete val="0"/>
        <c:axPos val="l"/>
        <c:majorGridlines/>
        <c:numFmt formatCode="General" sourceLinked="1"/>
        <c:majorTickMark val="in"/>
        <c:minorTickMark val="none"/>
        <c:tickLblPos val="nextTo"/>
        <c:crossAx val="126026880"/>
        <c:crosses val="autoZero"/>
        <c:crossBetween val="between"/>
        <c:majorUnit val="50"/>
        <c:minorUnit val="10"/>
      </c:valAx>
    </c:plotArea>
    <c:legend>
      <c:legendPos val="r"/>
      <c:layout>
        <c:manualLayout>
          <c:xMode val="edge"/>
          <c:yMode val="edge"/>
          <c:x val="0.54702777777777778"/>
          <c:y val="6.4622703412073504E-2"/>
          <c:w val="0.10627846322359312"/>
          <c:h val="0.242927467819671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Result!$U$22:$U$421</c:f>
              <c:numCache>
                <c:formatCode>General</c:formatCode>
                <c:ptCount val="400"/>
                <c:pt idx="0">
                  <c:v>1.0500882513229701</c:v>
                </c:pt>
                <c:pt idx="1">
                  <c:v>-0.68171779141104238</c:v>
                </c:pt>
                <c:pt idx="2">
                  <c:v>-1.2921879625173729</c:v>
                </c:pt>
                <c:pt idx="3">
                  <c:v>-0.63915337423312846</c:v>
                </c:pt>
                <c:pt idx="4">
                  <c:v>0.30104653387775848</c:v>
                </c:pt>
                <c:pt idx="5">
                  <c:v>-0.55511560971155804</c:v>
                </c:pt>
                <c:pt idx="6">
                  <c:v>-1.2489393465860905</c:v>
                </c:pt>
                <c:pt idx="7">
                  <c:v>-1.4291084355416621</c:v>
                </c:pt>
                <c:pt idx="8">
                  <c:v>-1.1914668346998858</c:v>
                </c:pt>
                <c:pt idx="9">
                  <c:v>-1.1787607967021509</c:v>
                </c:pt>
                <c:pt idx="10">
                  <c:v>-2.2516139757763893</c:v>
                </c:pt>
                <c:pt idx="11">
                  <c:v>-1.0547512430138291</c:v>
                </c:pt>
                <c:pt idx="12">
                  <c:v>0.40796356426147923</c:v>
                </c:pt>
                <c:pt idx="13">
                  <c:v>-1.6259004155569263</c:v>
                </c:pt>
                <c:pt idx="14">
                  <c:v>-0.40504907975461152</c:v>
                </c:pt>
                <c:pt idx="15">
                  <c:v>1.0547872366823621</c:v>
                </c:pt>
                <c:pt idx="16">
                  <c:v>2.0062351076594229</c:v>
                </c:pt>
                <c:pt idx="17">
                  <c:v>-1.1677819233458149</c:v>
                </c:pt>
                <c:pt idx="18">
                  <c:v>0.21380772395072917</c:v>
                </c:pt>
                <c:pt idx="19">
                  <c:v>-0.29863803680981693</c:v>
                </c:pt>
                <c:pt idx="20">
                  <c:v>1.4895037130128246</c:v>
                </c:pt>
                <c:pt idx="21">
                  <c:v>-0.94855690976944218</c:v>
                </c:pt>
                <c:pt idx="22">
                  <c:v>0.23795397342725091</c:v>
                </c:pt>
                <c:pt idx="23">
                  <c:v>-0.21350920245399604</c:v>
                </c:pt>
                <c:pt idx="24">
                  <c:v>1.6973178912984574</c:v>
                </c:pt>
                <c:pt idx="25">
                  <c:v>-0.38556168218035913</c:v>
                </c:pt>
                <c:pt idx="26">
                  <c:v>-0.14966257668710461</c:v>
                </c:pt>
                <c:pt idx="27">
                  <c:v>-1.6878942512377832</c:v>
                </c:pt>
                <c:pt idx="28">
                  <c:v>-0.33969657411092535</c:v>
                </c:pt>
                <c:pt idx="29">
                  <c:v>-8.5815950920252432E-2</c:v>
                </c:pt>
                <c:pt idx="30">
                  <c:v>-0.28736601225758895</c:v>
                </c:pt>
                <c:pt idx="31">
                  <c:v>-1.4917767289025126</c:v>
                </c:pt>
                <c:pt idx="32">
                  <c:v>-2.1969325153377621E-2</c:v>
                </c:pt>
                <c:pt idx="33">
                  <c:v>-6.8711656441831589E-4</c:v>
                </c:pt>
                <c:pt idx="34">
                  <c:v>-1.5311597227299951</c:v>
                </c:pt>
                <c:pt idx="35">
                  <c:v>4.1877300613507508E-2</c:v>
                </c:pt>
                <c:pt idx="36">
                  <c:v>1.105331648035754</c:v>
                </c:pt>
                <c:pt idx="37">
                  <c:v>1.2078142698963039</c:v>
                </c:pt>
                <c:pt idx="38">
                  <c:v>1.58613088937683</c:v>
                </c:pt>
                <c:pt idx="39">
                  <c:v>-1.3913729929804155</c:v>
                </c:pt>
                <c:pt idx="40">
                  <c:v>1.644088233617361</c:v>
                </c:pt>
                <c:pt idx="41">
                  <c:v>-0.86892678079805452</c:v>
                </c:pt>
                <c:pt idx="42">
                  <c:v>-0.12528577935196386</c:v>
                </c:pt>
                <c:pt idx="43">
                  <c:v>9.3109931161915571E-2</c:v>
                </c:pt>
                <c:pt idx="44">
                  <c:v>-1.7399645821447289</c:v>
                </c:pt>
                <c:pt idx="45">
                  <c:v>2.0712982392627892</c:v>
                </c:pt>
                <c:pt idx="46">
                  <c:v>0.27598159509200781</c:v>
                </c:pt>
                <c:pt idx="47">
                  <c:v>-0.34430436323012231</c:v>
                </c:pt>
                <c:pt idx="48">
                  <c:v>-2.0577736699832498</c:v>
                </c:pt>
                <c:pt idx="49">
                  <c:v>6.787794694758845</c:v>
                </c:pt>
                <c:pt idx="50">
                  <c:v>0.68874961009895552</c:v>
                </c:pt>
                <c:pt idx="51">
                  <c:v>0.38239263803682294</c:v>
                </c:pt>
                <c:pt idx="52">
                  <c:v>0.40367484662577996</c:v>
                </c:pt>
                <c:pt idx="53">
                  <c:v>-0.9727165595849574</c:v>
                </c:pt>
                <c:pt idx="54">
                  <c:v>0.44623926380367496</c:v>
                </c:pt>
                <c:pt idx="55">
                  <c:v>0.46752147239263953</c:v>
                </c:pt>
                <c:pt idx="56">
                  <c:v>0.47702816785927793</c:v>
                </c:pt>
                <c:pt idx="57">
                  <c:v>2.1780968775522083</c:v>
                </c:pt>
                <c:pt idx="58">
                  <c:v>0.53136809815954067</c:v>
                </c:pt>
                <c:pt idx="59">
                  <c:v>0.55265030674846449</c:v>
                </c:pt>
                <c:pt idx="60">
                  <c:v>-1.2932500187018969</c:v>
                </c:pt>
                <c:pt idx="61">
                  <c:v>0.59521472392641583</c:v>
                </c:pt>
                <c:pt idx="62">
                  <c:v>0.61649693251533777</c:v>
                </c:pt>
                <c:pt idx="63">
                  <c:v>2.7304858148379387</c:v>
                </c:pt>
                <c:pt idx="64">
                  <c:v>0.862462061803276</c:v>
                </c:pt>
                <c:pt idx="65">
                  <c:v>0.68034355828220783</c:v>
                </c:pt>
                <c:pt idx="66">
                  <c:v>0.77090489241275661</c:v>
                </c:pt>
                <c:pt idx="67">
                  <c:v>0.72290797546010344</c:v>
                </c:pt>
                <c:pt idx="68">
                  <c:v>0.74419018404908233</c:v>
                </c:pt>
                <c:pt idx="69">
                  <c:v>0.76547239263807765</c:v>
                </c:pt>
                <c:pt idx="70">
                  <c:v>1.2313215711276264</c:v>
                </c:pt>
                <c:pt idx="71">
                  <c:v>0.80803680981594961</c:v>
                </c:pt>
                <c:pt idx="72">
                  <c:v>1.6699587646910583</c:v>
                </c:pt>
                <c:pt idx="73">
                  <c:v>1.8998046895042555</c:v>
                </c:pt>
                <c:pt idx="74">
                  <c:v>0.87188343558280024</c:v>
                </c:pt>
                <c:pt idx="75">
                  <c:v>-0.3091844319722169</c:v>
                </c:pt>
                <c:pt idx="76">
                  <c:v>1.295349573532012</c:v>
                </c:pt>
                <c:pt idx="77">
                  <c:v>0.93573006134974623</c:v>
                </c:pt>
                <c:pt idx="78">
                  <c:v>-0.97928403505329931</c:v>
                </c:pt>
                <c:pt idx="79">
                  <c:v>0.97829447852760509</c:v>
                </c:pt>
                <c:pt idx="80">
                  <c:v>0.99957668711653891</c:v>
                </c:pt>
                <c:pt idx="81">
                  <c:v>1.0208588957055198</c:v>
                </c:pt>
                <c:pt idx="82">
                  <c:v>0.97704842518976809</c:v>
                </c:pt>
                <c:pt idx="83">
                  <c:v>-0.43148136070047616</c:v>
                </c:pt>
                <c:pt idx="84">
                  <c:v>1.0847055214724135</c:v>
                </c:pt>
                <c:pt idx="85">
                  <c:v>2.7057618999455118</c:v>
                </c:pt>
                <c:pt idx="86">
                  <c:v>1.6073394752806864</c:v>
                </c:pt>
                <c:pt idx="87">
                  <c:v>0.57474833529402558</c:v>
                </c:pt>
                <c:pt idx="88">
                  <c:v>1.1698343558282187</c:v>
                </c:pt>
                <c:pt idx="89">
                  <c:v>1.1911165644171864</c:v>
                </c:pt>
                <c:pt idx="90">
                  <c:v>1.2123987730060986</c:v>
                </c:pt>
                <c:pt idx="91">
                  <c:v>0.96296318335855191</c:v>
                </c:pt>
                <c:pt idx="92">
                  <c:v>2.1004690489082813</c:v>
                </c:pt>
                <c:pt idx="93">
                  <c:v>0.93332570400334625</c:v>
                </c:pt>
                <c:pt idx="94">
                  <c:v>1.2975276073619566</c:v>
                </c:pt>
                <c:pt idx="95">
                  <c:v>2.2241011724799291</c:v>
                </c:pt>
                <c:pt idx="96">
                  <c:v>2.444850476122661</c:v>
                </c:pt>
                <c:pt idx="97">
                  <c:v>1.3613742331288194</c:v>
                </c:pt>
                <c:pt idx="98">
                  <c:v>2.8833667857220351</c:v>
                </c:pt>
                <c:pt idx="99">
                  <c:v>1.4039386503067446</c:v>
                </c:pt>
                <c:pt idx="100">
                  <c:v>2.8797252656459835</c:v>
                </c:pt>
                <c:pt idx="101">
                  <c:v>1.446503067484695</c:v>
                </c:pt>
                <c:pt idx="102">
                  <c:v>-3.8581251213185563E-2</c:v>
                </c:pt>
                <c:pt idx="103">
                  <c:v>2.8882532410974076</c:v>
                </c:pt>
                <c:pt idx="104">
                  <c:v>2.0278111147115809</c:v>
                </c:pt>
                <c:pt idx="105">
                  <c:v>3.1228124722470207</c:v>
                </c:pt>
                <c:pt idx="106">
                  <c:v>0.54517426833481242</c:v>
                </c:pt>
                <c:pt idx="107">
                  <c:v>1.5741963190184101</c:v>
                </c:pt>
                <c:pt idx="108">
                  <c:v>4.2274077798942322E-2</c:v>
                </c:pt>
                <c:pt idx="109">
                  <c:v>1.6167607361962937</c:v>
                </c:pt>
                <c:pt idx="110">
                  <c:v>1.0448127996370449</c:v>
                </c:pt>
                <c:pt idx="111">
                  <c:v>3.2535029826990876</c:v>
                </c:pt>
                <c:pt idx="112">
                  <c:v>1.6806073619631545</c:v>
                </c:pt>
                <c:pt idx="113">
                  <c:v>1.7018895705520112</c:v>
                </c:pt>
                <c:pt idx="114">
                  <c:v>1.7231717791411043</c:v>
                </c:pt>
                <c:pt idx="115">
                  <c:v>-1.1298486001010544</c:v>
                </c:pt>
                <c:pt idx="116">
                  <c:v>2.515393575087308</c:v>
                </c:pt>
                <c:pt idx="117">
                  <c:v>1.7870184049080202</c:v>
                </c:pt>
                <c:pt idx="118">
                  <c:v>3.6828195206359418</c:v>
                </c:pt>
                <c:pt idx="119">
                  <c:v>1.8295828220859121</c:v>
                </c:pt>
                <c:pt idx="120">
                  <c:v>2.1178034208348628</c:v>
                </c:pt>
                <c:pt idx="121">
                  <c:v>0.1809254254721846</c:v>
                </c:pt>
                <c:pt idx="122">
                  <c:v>2.5388976937231451</c:v>
                </c:pt>
                <c:pt idx="123">
                  <c:v>1.9147116564417099</c:v>
                </c:pt>
                <c:pt idx="124">
                  <c:v>1.4090344085751616</c:v>
                </c:pt>
                <c:pt idx="125">
                  <c:v>1.6482310199420178</c:v>
                </c:pt>
                <c:pt idx="126">
                  <c:v>1.9785582822085916</c:v>
                </c:pt>
                <c:pt idx="127">
                  <c:v>1.999840490797534</c:v>
                </c:pt>
                <c:pt idx="128">
                  <c:v>2.9480125983603735</c:v>
                </c:pt>
                <c:pt idx="129">
                  <c:v>2.0424049079754649</c:v>
                </c:pt>
                <c:pt idx="130">
                  <c:v>2.0673796732914371</c:v>
                </c:pt>
                <c:pt idx="131">
                  <c:v>2.0849693251533625</c:v>
                </c:pt>
                <c:pt idx="132">
                  <c:v>3.5899186837172259</c:v>
                </c:pt>
                <c:pt idx="133">
                  <c:v>2.4516636010965951</c:v>
                </c:pt>
                <c:pt idx="134">
                  <c:v>2.1488159509202456</c:v>
                </c:pt>
                <c:pt idx="135">
                  <c:v>3.7202200565570074</c:v>
                </c:pt>
                <c:pt idx="136">
                  <c:v>1.3457603512259744</c:v>
                </c:pt>
                <c:pt idx="137">
                  <c:v>2.2126625766870802</c:v>
                </c:pt>
                <c:pt idx="138">
                  <c:v>3.4466149035321245</c:v>
                </c:pt>
                <c:pt idx="139">
                  <c:v>2.2552269938649667</c:v>
                </c:pt>
                <c:pt idx="140">
                  <c:v>1.1172631093400565</c:v>
                </c:pt>
                <c:pt idx="141">
                  <c:v>2.29779141104295</c:v>
                </c:pt>
                <c:pt idx="142">
                  <c:v>2.3190736196318884</c:v>
                </c:pt>
                <c:pt idx="143">
                  <c:v>1.9638695206772492</c:v>
                </c:pt>
                <c:pt idx="144">
                  <c:v>3.6833090636891992</c:v>
                </c:pt>
                <c:pt idx="145">
                  <c:v>2.3829202453987937</c:v>
                </c:pt>
                <c:pt idx="146">
                  <c:v>2.4042024539877609</c:v>
                </c:pt>
                <c:pt idx="147">
                  <c:v>2.4254846625766771</c:v>
                </c:pt>
                <c:pt idx="148">
                  <c:v>2.2671134986605921</c:v>
                </c:pt>
                <c:pt idx="149">
                  <c:v>2.4680490797546457</c:v>
                </c:pt>
                <c:pt idx="150">
                  <c:v>3.9599956473671893</c:v>
                </c:pt>
                <c:pt idx="151">
                  <c:v>1.7758243624872492</c:v>
                </c:pt>
                <c:pt idx="152">
                  <c:v>4.2336568674808168</c:v>
                </c:pt>
                <c:pt idx="153">
                  <c:v>2.5531779141104258</c:v>
                </c:pt>
                <c:pt idx="154">
                  <c:v>2.1877538460273898</c:v>
                </c:pt>
                <c:pt idx="155">
                  <c:v>2.5957423312883514</c:v>
                </c:pt>
                <c:pt idx="156">
                  <c:v>2.470300553210917</c:v>
                </c:pt>
                <c:pt idx="157">
                  <c:v>3.7361335862271954</c:v>
                </c:pt>
                <c:pt idx="158">
                  <c:v>2.6595889570552247</c:v>
                </c:pt>
                <c:pt idx="159">
                  <c:v>3.3709156364350399</c:v>
                </c:pt>
                <c:pt idx="160">
                  <c:v>1.2834953222339214</c:v>
                </c:pt>
                <c:pt idx="161">
                  <c:v>2.7234355828220234</c:v>
                </c:pt>
                <c:pt idx="162">
                  <c:v>2.744717791411325</c:v>
                </c:pt>
                <c:pt idx="163">
                  <c:v>2.4285511247444926</c:v>
                </c:pt>
                <c:pt idx="164">
                  <c:v>2.1123844580779143</c:v>
                </c:pt>
                <c:pt idx="165">
                  <c:v>2.116209208669205</c:v>
                </c:pt>
                <c:pt idx="166">
                  <c:v>2.5235238486950191</c:v>
                </c:pt>
                <c:pt idx="167">
                  <c:v>1.1638844580777157</c:v>
                </c:pt>
                <c:pt idx="168">
                  <c:v>0.73175265721539207</c:v>
                </c:pt>
                <c:pt idx="169">
                  <c:v>0.53155112474434207</c:v>
                </c:pt>
                <c:pt idx="170">
                  <c:v>0.68190942245448194</c:v>
                </c:pt>
                <c:pt idx="171">
                  <c:v>-0.94139447430680245</c:v>
                </c:pt>
                <c:pt idx="172">
                  <c:v>-1.4820332061547845</c:v>
                </c:pt>
                <c:pt idx="173">
                  <c:v>-0.73311554192243944</c:v>
                </c:pt>
                <c:pt idx="174">
                  <c:v>-1.0492822085889733</c:v>
                </c:pt>
                <c:pt idx="175">
                  <c:v>0.38969578658007875</c:v>
                </c:pt>
                <c:pt idx="176">
                  <c:v>-1.5427904648815209</c:v>
                </c:pt>
                <c:pt idx="177">
                  <c:v>-0.90051575110374316</c:v>
                </c:pt>
                <c:pt idx="178">
                  <c:v>-0.74402100499019874</c:v>
                </c:pt>
                <c:pt idx="179">
                  <c:v>-2.6301155419223226</c:v>
                </c:pt>
                <c:pt idx="180">
                  <c:v>-4.6848204385815269</c:v>
                </c:pt>
                <c:pt idx="181">
                  <c:v>-4.856721194151234</c:v>
                </c:pt>
                <c:pt idx="182">
                  <c:v>-4.2239572863057564</c:v>
                </c:pt>
                <c:pt idx="183">
                  <c:v>-3.4524456577982514</c:v>
                </c:pt>
                <c:pt idx="184">
                  <c:v>-3.6813313163291634</c:v>
                </c:pt>
                <c:pt idx="185">
                  <c:v>-4.5271155419224698</c:v>
                </c:pt>
                <c:pt idx="186">
                  <c:v>-5.551500321380983</c:v>
                </c:pt>
                <c:pt idx="187">
                  <c:v>-5.725941220879025</c:v>
                </c:pt>
                <c:pt idx="188">
                  <c:v>-6.322781475669534</c:v>
                </c:pt>
                <c:pt idx="189">
                  <c:v>-5.7917822085889563</c:v>
                </c:pt>
                <c:pt idx="190">
                  <c:v>-5.1133353671608797</c:v>
                </c:pt>
                <c:pt idx="191">
                  <c:v>-6.42411554192228</c:v>
                </c:pt>
                <c:pt idx="192">
                  <c:v>-6.7402822085891358</c:v>
                </c:pt>
                <c:pt idx="193">
                  <c:v>-7.0564488752557724</c:v>
                </c:pt>
                <c:pt idx="194">
                  <c:v>-7.3726155419223733</c:v>
                </c:pt>
                <c:pt idx="195">
                  <c:v>-8.5251075390376503</c:v>
                </c:pt>
                <c:pt idx="196">
                  <c:v>-2.8191781645287888</c:v>
                </c:pt>
                <c:pt idx="197">
                  <c:v>-8.5185106664189991</c:v>
                </c:pt>
                <c:pt idx="198">
                  <c:v>-9.7833888048798734</c:v>
                </c:pt>
                <c:pt idx="199">
                  <c:v>-9.109020277092938</c:v>
                </c:pt>
                <c:pt idx="200">
                  <c:v>-3.3274507720047666</c:v>
                </c:pt>
                <c:pt idx="201">
                  <c:v>-7.9929488752556086</c:v>
                </c:pt>
                <c:pt idx="202">
                  <c:v>-8.5970688207405672</c:v>
                </c:pt>
                <c:pt idx="203">
                  <c:v>-7.5633933197001051</c:v>
                </c:pt>
                <c:pt idx="204">
                  <c:v>-7.3486155419223902</c:v>
                </c:pt>
                <c:pt idx="205">
                  <c:v>-6.9422575148364443</c:v>
                </c:pt>
                <c:pt idx="206">
                  <c:v>-6.2832080458614623</c:v>
                </c:pt>
                <c:pt idx="207">
                  <c:v>-7.188177840227941</c:v>
                </c:pt>
                <c:pt idx="208">
                  <c:v>-7.1077425391769733</c:v>
                </c:pt>
                <c:pt idx="209">
                  <c:v>-6.2747266530333627</c:v>
                </c:pt>
                <c:pt idx="210">
                  <c:v>-5.2541438948781813</c:v>
                </c:pt>
                <c:pt idx="211">
                  <c:v>-5.8451710974778779</c:v>
                </c:pt>
                <c:pt idx="212">
                  <c:v>-5.1068882075870894</c:v>
                </c:pt>
                <c:pt idx="213">
                  <c:v>-6.6913024702723671</c:v>
                </c:pt>
                <c:pt idx="214">
                  <c:v>-6.5732895340246547</c:v>
                </c:pt>
                <c:pt idx="215">
                  <c:v>-4.9860599863667341</c:v>
                </c:pt>
                <c:pt idx="216">
                  <c:v>-3.7255472109522634</c:v>
                </c:pt>
                <c:pt idx="217">
                  <c:v>-4.5565044308113727</c:v>
                </c:pt>
                <c:pt idx="218">
                  <c:v>-4.8687346208797839</c:v>
                </c:pt>
                <c:pt idx="219">
                  <c:v>-5.8155675336776733</c:v>
                </c:pt>
                <c:pt idx="220">
                  <c:v>-5.0128574467648077</c:v>
                </c:pt>
                <c:pt idx="221">
                  <c:v>-2.9983783836986881</c:v>
                </c:pt>
                <c:pt idx="222">
                  <c:v>-2.7997304968866161</c:v>
                </c:pt>
                <c:pt idx="223">
                  <c:v>-3.3017046445726228</c:v>
                </c:pt>
                <c:pt idx="224">
                  <c:v>-4.4445038550522096</c:v>
                </c:pt>
                <c:pt idx="225">
                  <c:v>-3.7215870366901136</c:v>
                </c:pt>
                <c:pt idx="226">
                  <c:v>-3.9725858999934625</c:v>
                </c:pt>
                <c:pt idx="227">
                  <c:v>-1.9369016510481956</c:v>
                </c:pt>
                <c:pt idx="228">
                  <c:v>-3.6806147460864516</c:v>
                </c:pt>
                <c:pt idx="229">
                  <c:v>-2.5307078724892627</c:v>
                </c:pt>
                <c:pt idx="230">
                  <c:v>-4.4871917529794247</c:v>
                </c:pt>
                <c:pt idx="231">
                  <c:v>-1.536094722140299</c:v>
                </c:pt>
                <c:pt idx="232">
                  <c:v>-2.149320738352019</c:v>
                </c:pt>
                <c:pt idx="233">
                  <c:v>-2.5961087981843236</c:v>
                </c:pt>
                <c:pt idx="234">
                  <c:v>-1.5865506400043299</c:v>
                </c:pt>
                <c:pt idx="235">
                  <c:v>-2.5355654455831536</c:v>
                </c:pt>
                <c:pt idx="236">
                  <c:v>-2.5052937692827038</c:v>
                </c:pt>
                <c:pt idx="237">
                  <c:v>-3.0114276939304396</c:v>
                </c:pt>
                <c:pt idx="238">
                  <c:v>-3.2731245838655827</c:v>
                </c:pt>
                <c:pt idx="239">
                  <c:v>-2.4144787403809072</c:v>
                </c:pt>
                <c:pt idx="240">
                  <c:v>-1.8304493504059161</c:v>
                </c:pt>
                <c:pt idx="241">
                  <c:v>-2.3539353877796945</c:v>
                </c:pt>
                <c:pt idx="242">
                  <c:v>-2.3236637114791221</c:v>
                </c:pt>
                <c:pt idx="243">
                  <c:v>-1.6325198236177147</c:v>
                </c:pt>
                <c:pt idx="244">
                  <c:v>-3.7907116051822594</c:v>
                </c:pt>
                <c:pt idx="245">
                  <c:v>-2.2328486825773348</c:v>
                </c:pt>
                <c:pt idx="246">
                  <c:v>-3.1969205305607593</c:v>
                </c:pt>
                <c:pt idx="247">
                  <c:v>-2.1723053299762478</c:v>
                </c:pt>
                <c:pt idx="248">
                  <c:v>-2.1420336536755107</c:v>
                </c:pt>
                <c:pt idx="249">
                  <c:v>-2.1117619773747585</c:v>
                </c:pt>
                <c:pt idx="250">
                  <c:v>-2.0416284598352297</c:v>
                </c:pt>
                <c:pt idx="251">
                  <c:v>-1.6389361807501412</c:v>
                </c:pt>
                <c:pt idx="252">
                  <c:v>-2.1311818627646621</c:v>
                </c:pt>
                <c:pt idx="253">
                  <c:v>-1.9906752721727783</c:v>
                </c:pt>
                <c:pt idx="254">
                  <c:v>-1.9604035958722041</c:v>
                </c:pt>
                <c:pt idx="255">
                  <c:v>-1.9301319195716271</c:v>
                </c:pt>
                <c:pt idx="256">
                  <c:v>-1.8998602432710638</c:v>
                </c:pt>
                <c:pt idx="257">
                  <c:v>-2.8166101297091304</c:v>
                </c:pt>
                <c:pt idx="258">
                  <c:v>-2.0501813776773905</c:v>
                </c:pt>
                <c:pt idx="259">
                  <c:v>-1.3248120640500725</c:v>
                </c:pt>
                <c:pt idx="260">
                  <c:v>-1.4964734822131276</c:v>
                </c:pt>
                <c:pt idx="261">
                  <c:v>-1.5667084026093838</c:v>
                </c:pt>
                <c:pt idx="262">
                  <c:v>-1.4441006668647307</c:v>
                </c:pt>
                <c:pt idx="263">
                  <c:v>-1.6879585091669898</c:v>
                </c:pt>
                <c:pt idx="264">
                  <c:v>-1.8514526109033285</c:v>
                </c:pt>
                <c:pt idx="265">
                  <c:v>-0.27041318413428295</c:v>
                </c:pt>
                <c:pt idx="266">
                  <c:v>-1.5971434802653539</c:v>
                </c:pt>
                <c:pt idx="267">
                  <c:v>-0.80173431232902859</c:v>
                </c:pt>
                <c:pt idx="268">
                  <c:v>-1.5366001276639267</c:v>
                </c:pt>
                <c:pt idx="269">
                  <c:v>-1.5063284513635455</c:v>
                </c:pt>
                <c:pt idx="270">
                  <c:v>-1.553570231350935</c:v>
                </c:pt>
                <c:pt idx="271">
                  <c:v>-1.4457850987624215</c:v>
                </c:pt>
                <c:pt idx="272">
                  <c:v>-0.46271003154956258</c:v>
                </c:pt>
                <c:pt idx="273">
                  <c:v>-9.1849792132857822E-2</c:v>
                </c:pt>
                <c:pt idx="274">
                  <c:v>-1.354970069860624</c:v>
                </c:pt>
                <c:pt idx="275">
                  <c:v>-1.3246983935600882</c:v>
                </c:pt>
                <c:pt idx="276">
                  <c:v>-1.2628500221379753</c:v>
                </c:pt>
                <c:pt idx="277">
                  <c:v>-1.264155040958987</c:v>
                </c:pt>
                <c:pt idx="278">
                  <c:v>-0.23301713431522741</c:v>
                </c:pt>
                <c:pt idx="279">
                  <c:v>-1.2036116883576486</c:v>
                </c:pt>
                <c:pt idx="280">
                  <c:v>-1.0108601986749561</c:v>
                </c:pt>
                <c:pt idx="281">
                  <c:v>-1.143068335756515</c:v>
                </c:pt>
                <c:pt idx="282">
                  <c:v>-0.80652076172918841</c:v>
                </c:pt>
                <c:pt idx="283">
                  <c:v>-0.89312819299894064</c:v>
                </c:pt>
                <c:pt idx="284">
                  <c:v>-1.0522533068548481</c:v>
                </c:pt>
                <c:pt idx="285">
                  <c:v>-2.81946449742011E-2</c:v>
                </c:pt>
                <c:pt idx="286">
                  <c:v>-2.2082308176617262</c:v>
                </c:pt>
                <c:pt idx="287">
                  <c:v>-0.96143827795320447</c:v>
                </c:pt>
                <c:pt idx="288">
                  <c:v>-2.7997821926027178E-2</c:v>
                </c:pt>
                <c:pt idx="289">
                  <c:v>-1.3589028375353245</c:v>
                </c:pt>
                <c:pt idx="290">
                  <c:v>0.65549869048056209</c:v>
                </c:pt>
                <c:pt idx="291">
                  <c:v>-0.8403515727510682</c:v>
                </c:pt>
                <c:pt idx="292">
                  <c:v>-0.8100798964500423</c:v>
                </c:pt>
                <c:pt idx="293">
                  <c:v>-0.77980822014969753</c:v>
                </c:pt>
                <c:pt idx="294">
                  <c:v>-0.22239766943440464</c:v>
                </c:pt>
                <c:pt idx="295">
                  <c:v>0.75998912851878719</c:v>
                </c:pt>
                <c:pt idx="296">
                  <c:v>-0.2031663768775096</c:v>
                </c:pt>
                <c:pt idx="297">
                  <c:v>-0.95783333766795131</c:v>
                </c:pt>
                <c:pt idx="298">
                  <c:v>-1.8395646584756196</c:v>
                </c:pt>
                <c:pt idx="299">
                  <c:v>-0.59817816234611021</c:v>
                </c:pt>
                <c:pt idx="300">
                  <c:v>-1.2367347094938088</c:v>
                </c:pt>
                <c:pt idx="301">
                  <c:v>1.056095398929316</c:v>
                </c:pt>
                <c:pt idx="302">
                  <c:v>-0.50736313344418771</c:v>
                </c:pt>
                <c:pt idx="303">
                  <c:v>2.8444569720285147</c:v>
                </c:pt>
                <c:pt idx="304">
                  <c:v>-1.8958943058076487</c:v>
                </c:pt>
                <c:pt idx="305">
                  <c:v>-0.41654810454264113</c:v>
                </c:pt>
                <c:pt idx="306">
                  <c:v>2.587134210601405E-2</c:v>
                </c:pt>
                <c:pt idx="307">
                  <c:v>-1.4602159792428091</c:v>
                </c:pt>
                <c:pt idx="308">
                  <c:v>-0.32573307564111165</c:v>
                </c:pt>
                <c:pt idx="309">
                  <c:v>-0.29546139934035809</c:v>
                </c:pt>
                <c:pt idx="310">
                  <c:v>2.7955064518267081</c:v>
                </c:pt>
                <c:pt idx="311">
                  <c:v>-0.23491804673914327</c:v>
                </c:pt>
                <c:pt idx="312">
                  <c:v>-0.20464637043861772</c:v>
                </c:pt>
                <c:pt idx="313">
                  <c:v>-0.17437469413787177</c:v>
                </c:pt>
                <c:pt idx="314">
                  <c:v>-1.6464490938160257</c:v>
                </c:pt>
                <c:pt idx="315">
                  <c:v>-0.11383134153691853</c:v>
                </c:pt>
                <c:pt idx="316">
                  <c:v>0.43280309458424882</c:v>
                </c:pt>
                <c:pt idx="317">
                  <c:v>-5.3287988935787817E-2</c:v>
                </c:pt>
                <c:pt idx="318">
                  <c:v>-2.851034998348899</c:v>
                </c:pt>
                <c:pt idx="319">
                  <c:v>7.2553636654442031E-3</c:v>
                </c:pt>
                <c:pt idx="320">
                  <c:v>0.85991486484330937</c:v>
                </c:pt>
                <c:pt idx="321">
                  <c:v>6.7798716266453979E-2</c:v>
                </c:pt>
                <c:pt idx="322">
                  <c:v>1.0397917710730318</c:v>
                </c:pt>
                <c:pt idx="323">
                  <c:v>0.12834206886762442</c:v>
                </c:pt>
                <c:pt idx="324">
                  <c:v>0.15861374516834037</c:v>
                </c:pt>
                <c:pt idx="325">
                  <c:v>2.6340372994151902</c:v>
                </c:pt>
                <c:pt idx="326">
                  <c:v>0.79327176085077944</c:v>
                </c:pt>
                <c:pt idx="327">
                  <c:v>0.24942877407014619</c:v>
                </c:pt>
                <c:pt idx="328">
                  <c:v>-0.89470502724154377</c:v>
                </c:pt>
                <c:pt idx="329">
                  <c:v>0.30997212667125468</c:v>
                </c:pt>
                <c:pt idx="330">
                  <c:v>-0.1345948316810936</c:v>
                </c:pt>
                <c:pt idx="331">
                  <c:v>0.37051547927234957</c:v>
                </c:pt>
                <c:pt idx="332">
                  <c:v>0.40078715557281208</c:v>
                </c:pt>
                <c:pt idx="333">
                  <c:v>0.95437954831607885</c:v>
                </c:pt>
                <c:pt idx="334">
                  <c:v>0.46133050817414878</c:v>
                </c:pt>
                <c:pt idx="335">
                  <c:v>0.49160218447456594</c:v>
                </c:pt>
                <c:pt idx="336">
                  <c:v>-1.0665841911107565</c:v>
                </c:pt>
                <c:pt idx="337">
                  <c:v>-8.2751830019761607E-3</c:v>
                </c:pt>
                <c:pt idx="338">
                  <c:v>1.5233098319665177</c:v>
                </c:pt>
                <c:pt idx="339">
                  <c:v>0.61268888967687674</c:v>
                </c:pt>
                <c:pt idx="340">
                  <c:v>1.6747528110925483</c:v>
                </c:pt>
                <c:pt idx="341">
                  <c:v>-0.30011986240445321</c:v>
                </c:pt>
                <c:pt idx="342">
                  <c:v>2.2952477927131163</c:v>
                </c:pt>
                <c:pt idx="343">
                  <c:v>1.1673396548841264</c:v>
                </c:pt>
                <c:pt idx="344">
                  <c:v>-0.72335464726473386</c:v>
                </c:pt>
                <c:pt idx="345">
                  <c:v>2.343782798826223</c:v>
                </c:pt>
                <c:pt idx="346">
                  <c:v>1.1218467493574511</c:v>
                </c:pt>
                <c:pt idx="347">
                  <c:v>0.85486230008157704</c:v>
                </c:pt>
                <c:pt idx="348">
                  <c:v>2.015786421322376</c:v>
                </c:pt>
                <c:pt idx="349">
                  <c:v>0.16309309920978154</c:v>
                </c:pt>
                <c:pt idx="350">
                  <c:v>0.94567732898338153</c:v>
                </c:pt>
                <c:pt idx="351">
                  <c:v>0.97594900528343254</c:v>
                </c:pt>
                <c:pt idx="352">
                  <c:v>1.0062206815847723</c:v>
                </c:pt>
                <c:pt idx="353">
                  <c:v>1.0364923578850791</c:v>
                </c:pt>
                <c:pt idx="354">
                  <c:v>0.83208398403842632</c:v>
                </c:pt>
                <c:pt idx="355">
                  <c:v>1.9517996160174089</c:v>
                </c:pt>
                <c:pt idx="356">
                  <c:v>2.8202382775919119</c:v>
                </c:pt>
                <c:pt idx="357">
                  <c:v>0.87195633030962716</c:v>
                </c:pt>
                <c:pt idx="358">
                  <c:v>9.4368876299564919E-2</c:v>
                </c:pt>
                <c:pt idx="359">
                  <c:v>1.2181224156885107</c:v>
                </c:pt>
                <c:pt idx="360">
                  <c:v>0.31623527508223903</c:v>
                </c:pt>
                <c:pt idx="361">
                  <c:v>1.2786657682896678</c:v>
                </c:pt>
                <c:pt idx="362">
                  <c:v>1.3089374445904862</c:v>
                </c:pt>
                <c:pt idx="363">
                  <c:v>1.3392091208907775</c:v>
                </c:pt>
                <c:pt idx="364">
                  <c:v>4.560591508500984</c:v>
                </c:pt>
                <c:pt idx="365">
                  <c:v>2.7266785758852232</c:v>
                </c:pt>
                <c:pt idx="366">
                  <c:v>3.2896960203917596</c:v>
                </c:pt>
                <c:pt idx="367">
                  <c:v>1.4602958260933583</c:v>
                </c:pt>
                <c:pt idx="368">
                  <c:v>1.7639648407082895</c:v>
                </c:pt>
                <c:pt idx="369">
                  <c:v>1.5208391786940654</c:v>
                </c:pt>
                <c:pt idx="370">
                  <c:v>3.1264471102558922E-2</c:v>
                </c:pt>
                <c:pt idx="371">
                  <c:v>0.67135582562732021</c:v>
                </c:pt>
                <c:pt idx="372">
                  <c:v>1.7915486827439664</c:v>
                </c:pt>
                <c:pt idx="373">
                  <c:v>1.2379016206868076</c:v>
                </c:pt>
                <c:pt idx="374">
                  <c:v>2.777700493149021</c:v>
                </c:pt>
                <c:pt idx="375">
                  <c:v>1.3025706460497686</c:v>
                </c:pt>
                <c:pt idx="376">
                  <c:v>2.6771881128071868</c:v>
                </c:pt>
                <c:pt idx="377">
                  <c:v>1.2516910011191342</c:v>
                </c:pt>
                <c:pt idx="378">
                  <c:v>3.1777657504337773</c:v>
                </c:pt>
                <c:pt idx="379">
                  <c:v>3.0125704125098594</c:v>
                </c:pt>
                <c:pt idx="380">
                  <c:v>1.1730597821733655</c:v>
                </c:pt>
                <c:pt idx="381">
                  <c:v>1.884099294301262</c:v>
                </c:pt>
                <c:pt idx="382">
                  <c:v>3.7984755777905468</c:v>
                </c:pt>
                <c:pt idx="383">
                  <c:v>1.9446426469023113</c:v>
                </c:pt>
                <c:pt idx="384">
                  <c:v>1.3238164504601808</c:v>
                </c:pt>
                <c:pt idx="385">
                  <c:v>2.0051859995034587</c:v>
                </c:pt>
                <c:pt idx="386">
                  <c:v>3.7433509038225941</c:v>
                </c:pt>
                <c:pt idx="387">
                  <c:v>2.0657293521045879</c:v>
                </c:pt>
                <c:pt idx="388">
                  <c:v>0.2626699524956666</c:v>
                </c:pt>
                <c:pt idx="389">
                  <c:v>2.1262727047060186</c:v>
                </c:pt>
                <c:pt idx="390">
                  <c:v>2.5094514322754802</c:v>
                </c:pt>
                <c:pt idx="391">
                  <c:v>1.061825285361728</c:v>
                </c:pt>
                <c:pt idx="392">
                  <c:v>1.7949284471234999</c:v>
                </c:pt>
                <c:pt idx="393">
                  <c:v>3.1650071799019304</c:v>
                </c:pt>
                <c:pt idx="394">
                  <c:v>2.2776310862087823</c:v>
                </c:pt>
                <c:pt idx="395">
                  <c:v>2.3079027625093786</c:v>
                </c:pt>
                <c:pt idx="396">
                  <c:v>3.0098883847683759</c:v>
                </c:pt>
                <c:pt idx="397">
                  <c:v>1.485981406512908</c:v>
                </c:pt>
                <c:pt idx="398">
                  <c:v>2.3987177914110571</c:v>
                </c:pt>
                <c:pt idx="399">
                  <c:v>3.5461878465259744</c:v>
                </c:pt>
              </c:numCache>
            </c:numRef>
          </c:yVal>
          <c:smooth val="0"/>
        </c:ser>
        <c:ser>
          <c:idx val="1"/>
          <c:order val="1"/>
          <c:tx>
            <c:v>real2</c:v>
          </c:tx>
          <c:spPr>
            <a:ln w="12700"/>
          </c:spPr>
          <c:marker>
            <c:symbol val="none"/>
          </c:marker>
          <c:xVal>
            <c:numRef>
              <c:f>Result!$F$22:$F$421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Result!$Y$22:$Y$421</c:f>
              <c:numCache>
                <c:formatCode>General</c:formatCode>
                <c:ptCount val="400"/>
                <c:pt idx="0">
                  <c:v>-1.425909999984043</c:v>
                </c:pt>
                <c:pt idx="1">
                  <c:v>-0.1079099999863331</c:v>
                </c:pt>
                <c:pt idx="2">
                  <c:v>-0.15890999998546818</c:v>
                </c:pt>
                <c:pt idx="3">
                  <c:v>-2.0949099999860721</c:v>
                </c:pt>
                <c:pt idx="4">
                  <c:v>3.7310900000164793</c:v>
                </c:pt>
                <c:pt idx="5">
                  <c:v>1.1290900000169302</c:v>
                </c:pt>
                <c:pt idx="6">
                  <c:v>-0.85890999998383677</c:v>
                </c:pt>
                <c:pt idx="7">
                  <c:v>0.28409000001516915</c:v>
                </c:pt>
                <c:pt idx="8">
                  <c:v>0.20209000001614186</c:v>
                </c:pt>
                <c:pt idx="9">
                  <c:v>-0.30890999998334223</c:v>
                </c:pt>
                <c:pt idx="10">
                  <c:v>-0.20390999998554094</c:v>
                </c:pt>
                <c:pt idx="11">
                  <c:v>0.46909000001704726</c:v>
                </c:pt>
                <c:pt idx="12">
                  <c:v>0.97609000001597224</c:v>
                </c:pt>
                <c:pt idx="13">
                  <c:v>0.46009000001490108</c:v>
                </c:pt>
                <c:pt idx="14">
                  <c:v>-0.86490999998289908</c:v>
                </c:pt>
                <c:pt idx="15">
                  <c:v>4.2090000015093665E-2</c:v>
                </c:pt>
                <c:pt idx="16">
                  <c:v>-0.63790999998403208</c:v>
                </c:pt>
                <c:pt idx="17">
                  <c:v>-0.22390999998478378</c:v>
                </c:pt>
                <c:pt idx="18">
                  <c:v>-3.0909999985340164E-2</c:v>
                </c:pt>
                <c:pt idx="19">
                  <c:v>-0.10590999998427719</c:v>
                </c:pt>
                <c:pt idx="20">
                  <c:v>-1.2129099999853565</c:v>
                </c:pt>
                <c:pt idx="21">
                  <c:v>-1.9909999984690785E-2</c:v>
                </c:pt>
                <c:pt idx="22">
                  <c:v>0.42909000001500885</c:v>
                </c:pt>
                <c:pt idx="23">
                  <c:v>-0.98790999998499274</c:v>
                </c:pt>
                <c:pt idx="24">
                  <c:v>-1.0299099999855343</c:v>
                </c:pt>
                <c:pt idx="25">
                  <c:v>-0.86490999998289908</c:v>
                </c:pt>
                <c:pt idx="26">
                  <c:v>-0.88490999998569464</c:v>
                </c:pt>
                <c:pt idx="27">
                  <c:v>0.29409000001479058</c:v>
                </c:pt>
                <c:pt idx="28">
                  <c:v>0.76509000001578897</c:v>
                </c:pt>
                <c:pt idx="29">
                  <c:v>-0.36890999998462348</c:v>
                </c:pt>
                <c:pt idx="30">
                  <c:v>-0.27490999998391885</c:v>
                </c:pt>
                <c:pt idx="31">
                  <c:v>0.15109000001700679</c:v>
                </c:pt>
                <c:pt idx="32">
                  <c:v>0.28509000001619711</c:v>
                </c:pt>
                <c:pt idx="33">
                  <c:v>-3.9709099999853947</c:v>
                </c:pt>
                <c:pt idx="34">
                  <c:v>-2.398909999985932</c:v>
                </c:pt>
                <c:pt idx="35">
                  <c:v>-0.99890999998564212</c:v>
                </c:pt>
                <c:pt idx="36">
                  <c:v>-0.662909999984862</c:v>
                </c:pt>
                <c:pt idx="37">
                  <c:v>-0.51390999998446318</c:v>
                </c:pt>
                <c:pt idx="38">
                  <c:v>1.6170900000140875</c:v>
                </c:pt>
                <c:pt idx="39">
                  <c:v>0.89609000001544814</c:v>
                </c:pt>
                <c:pt idx="40">
                  <c:v>-6.8909999985322656E-2</c:v>
                </c:pt>
                <c:pt idx="41">
                  <c:v>0.61409000001688696</c:v>
                </c:pt>
                <c:pt idx="42">
                  <c:v>2.4140900000162446</c:v>
                </c:pt>
                <c:pt idx="43">
                  <c:v>2.2020900000150334</c:v>
                </c:pt>
                <c:pt idx="44">
                  <c:v>2.6640900000138856</c:v>
                </c:pt>
                <c:pt idx="45">
                  <c:v>0.46909000001704726</c:v>
                </c:pt>
                <c:pt idx="46">
                  <c:v>-4.5909999982995942E-2</c:v>
                </c:pt>
                <c:pt idx="47">
                  <c:v>0.57509000001587651</c:v>
                </c:pt>
                <c:pt idx="48">
                  <c:v>0.70909000001506683</c:v>
                </c:pt>
                <c:pt idx="49">
                  <c:v>1.5890900000137265</c:v>
                </c:pt>
                <c:pt idx="50">
                  <c:v>0.21409000001426648</c:v>
                </c:pt>
                <c:pt idx="51">
                  <c:v>1.9450900000137494</c:v>
                </c:pt>
                <c:pt idx="52">
                  <c:v>1.6300900000167928</c:v>
                </c:pt>
                <c:pt idx="53">
                  <c:v>1.9770900000146696</c:v>
                </c:pt>
                <c:pt idx="54">
                  <c:v>0.68909000001582399</c:v>
                </c:pt>
                <c:pt idx="55">
                  <c:v>0.4070900000137101</c:v>
                </c:pt>
                <c:pt idx="56">
                  <c:v>-0.32490999998557868</c:v>
                </c:pt>
                <c:pt idx="57">
                  <c:v>0.82209000001398636</c:v>
                </c:pt>
                <c:pt idx="58">
                  <c:v>2.2040900000170893</c:v>
                </c:pt>
                <c:pt idx="59">
                  <c:v>2.2690900000164049</c:v>
                </c:pt>
                <c:pt idx="60">
                  <c:v>0.7750900000154104</c:v>
                </c:pt>
                <c:pt idx="61">
                  <c:v>1.4100900000144634</c:v>
                </c:pt>
                <c:pt idx="62">
                  <c:v>1.784090000015226</c:v>
                </c:pt>
                <c:pt idx="63">
                  <c:v>2.3110900000169465</c:v>
                </c:pt>
                <c:pt idx="64">
                  <c:v>1.3350900000155264</c:v>
                </c:pt>
                <c:pt idx="65">
                  <c:v>4.5520900000148856</c:v>
                </c:pt>
                <c:pt idx="66">
                  <c:v>0.32009000001664845</c:v>
                </c:pt>
                <c:pt idx="67">
                  <c:v>-0.89890999998587517</c:v>
                </c:pt>
                <c:pt idx="68">
                  <c:v>2.2300900000153945</c:v>
                </c:pt>
                <c:pt idx="69">
                  <c:v>2.1340900000161867</c:v>
                </c:pt>
                <c:pt idx="70">
                  <c:v>1.4010900000158699</c:v>
                </c:pt>
                <c:pt idx="71">
                  <c:v>0.68109000001470577</c:v>
                </c:pt>
                <c:pt idx="72">
                  <c:v>0.85409000001490654</c:v>
                </c:pt>
                <c:pt idx="73">
                  <c:v>-2.3209099999839111</c:v>
                </c:pt>
                <c:pt idx="74">
                  <c:v>0.64409000001575123</c:v>
                </c:pt>
                <c:pt idx="75">
                  <c:v>-0.40890999998310917</c:v>
                </c:pt>
                <c:pt idx="76">
                  <c:v>0.63109000001659865</c:v>
                </c:pt>
                <c:pt idx="77">
                  <c:v>0.94909000001663912</c:v>
                </c:pt>
                <c:pt idx="78">
                  <c:v>-1.5709099999838827</c:v>
                </c:pt>
                <c:pt idx="79">
                  <c:v>1.1260900000138463</c:v>
                </c:pt>
                <c:pt idx="80">
                  <c:v>0.77909000001596951</c:v>
                </c:pt>
                <c:pt idx="81">
                  <c:v>-0.19090999998283564</c:v>
                </c:pt>
                <c:pt idx="82">
                  <c:v>1.0170900000154859</c:v>
                </c:pt>
                <c:pt idx="83">
                  <c:v>0.48209000001619984</c:v>
                </c:pt>
                <c:pt idx="84">
                  <c:v>2.0720900000164022</c:v>
                </c:pt>
                <c:pt idx="85">
                  <c:v>1.5100900000142303</c:v>
                </c:pt>
                <c:pt idx="86">
                  <c:v>2.8170900000148436</c:v>
                </c:pt>
                <c:pt idx="87">
                  <c:v>1.7540900000163617</c:v>
                </c:pt>
                <c:pt idx="88">
                  <c:v>2.7440900000144097</c:v>
                </c:pt>
                <c:pt idx="89">
                  <c:v>2.8470900000137078</c:v>
                </c:pt>
                <c:pt idx="90">
                  <c:v>2.2220900000142763</c:v>
                </c:pt>
                <c:pt idx="91">
                  <c:v>2.1890900000158808</c:v>
                </c:pt>
                <c:pt idx="92">
                  <c:v>2.3250900000171271</c:v>
                </c:pt>
                <c:pt idx="93">
                  <c:v>1.7650900000170111</c:v>
                </c:pt>
                <c:pt idx="94">
                  <c:v>2.2710900000149081</c:v>
                </c:pt>
                <c:pt idx="95">
                  <c:v>2.2570900000147276</c:v>
                </c:pt>
                <c:pt idx="96">
                  <c:v>0.86709000001405911</c:v>
                </c:pt>
                <c:pt idx="97">
                  <c:v>2.1090000014822863E-2</c:v>
                </c:pt>
                <c:pt idx="98">
                  <c:v>1.2690900000151828</c:v>
                </c:pt>
                <c:pt idx="99">
                  <c:v>1.9010900000147046</c:v>
                </c:pt>
                <c:pt idx="100">
                  <c:v>1.4500900000165018</c:v>
                </c:pt>
                <c:pt idx="101">
                  <c:v>9.2540900000166459</c:v>
                </c:pt>
                <c:pt idx="102">
                  <c:v>15.498090000015452</c:v>
                </c:pt>
                <c:pt idx="103">
                  <c:v>1.9400900000157151</c:v>
                </c:pt>
                <c:pt idx="104">
                  <c:v>2.2170900000162419</c:v>
                </c:pt>
                <c:pt idx="105">
                  <c:v>2.5940900000165357</c:v>
                </c:pt>
                <c:pt idx="106">
                  <c:v>2.1900900000169088</c:v>
                </c:pt>
                <c:pt idx="107">
                  <c:v>1.8450900000139825</c:v>
                </c:pt>
                <c:pt idx="108">
                  <c:v>2.2840900000140607</c:v>
                </c:pt>
                <c:pt idx="109">
                  <c:v>5.9550900000147067</c:v>
                </c:pt>
                <c:pt idx="110">
                  <c:v>2.727090000014698</c:v>
                </c:pt>
                <c:pt idx="111">
                  <c:v>2.7500900000170247</c:v>
                </c:pt>
                <c:pt idx="112">
                  <c:v>1.8450900000139825</c:v>
                </c:pt>
                <c:pt idx="113">
                  <c:v>6.1860900000141328</c:v>
                </c:pt>
                <c:pt idx="114">
                  <c:v>3.3550900000136608</c:v>
                </c:pt>
                <c:pt idx="115">
                  <c:v>2.7170900000150766</c:v>
                </c:pt>
                <c:pt idx="116">
                  <c:v>2.4160900000147478</c:v>
                </c:pt>
                <c:pt idx="117">
                  <c:v>2.2850900000150887</c:v>
                </c:pt>
                <c:pt idx="118">
                  <c:v>0.58009000001391087</c:v>
                </c:pt>
                <c:pt idx="119">
                  <c:v>1.5240900000144109</c:v>
                </c:pt>
                <c:pt idx="120">
                  <c:v>2.5590900000160843</c:v>
                </c:pt>
                <c:pt idx="121">
                  <c:v>2.2900900000166757</c:v>
                </c:pt>
                <c:pt idx="122">
                  <c:v>2.321090000016568</c:v>
                </c:pt>
                <c:pt idx="123">
                  <c:v>4.4080900000160739</c:v>
                </c:pt>
                <c:pt idx="124">
                  <c:v>3.9070900000162112</c:v>
                </c:pt>
                <c:pt idx="125">
                  <c:v>3.8250900000136312</c:v>
                </c:pt>
                <c:pt idx="126">
                  <c:v>2.145090000016836</c:v>
                </c:pt>
                <c:pt idx="127">
                  <c:v>1.4470900000169706</c:v>
                </c:pt>
                <c:pt idx="128">
                  <c:v>2.367090000014116</c:v>
                </c:pt>
                <c:pt idx="129">
                  <c:v>1.5860900000141953</c:v>
                </c:pt>
                <c:pt idx="130">
                  <c:v>3.7260900000148922</c:v>
                </c:pt>
                <c:pt idx="131">
                  <c:v>3.8730900000167878</c:v>
                </c:pt>
                <c:pt idx="132">
                  <c:v>3.8880900000144436</c:v>
                </c:pt>
                <c:pt idx="133">
                  <c:v>7.3320900000162226</c:v>
                </c:pt>
                <c:pt idx="134">
                  <c:v>3.6680900000156669</c:v>
                </c:pt>
                <c:pt idx="135">
                  <c:v>1.709090000016289</c:v>
                </c:pt>
                <c:pt idx="136">
                  <c:v>-0.10490999998324924</c:v>
                </c:pt>
                <c:pt idx="137">
                  <c:v>5.2170900000163556</c:v>
                </c:pt>
                <c:pt idx="138">
                  <c:v>1.8910900000150832</c:v>
                </c:pt>
                <c:pt idx="139">
                  <c:v>2.5270900000151642</c:v>
                </c:pt>
                <c:pt idx="140">
                  <c:v>2.8640900000169722</c:v>
                </c:pt>
                <c:pt idx="141">
                  <c:v>2.8510900000142669</c:v>
                </c:pt>
                <c:pt idx="142">
                  <c:v>2.5600900000171123</c:v>
                </c:pt>
                <c:pt idx="143">
                  <c:v>2.5160900000145148</c:v>
                </c:pt>
                <c:pt idx="144">
                  <c:v>3.1320900000153529</c:v>
                </c:pt>
                <c:pt idx="145">
                  <c:v>2.9710900000168294</c:v>
                </c:pt>
                <c:pt idx="146">
                  <c:v>3.8370900000153085</c:v>
                </c:pt>
                <c:pt idx="147">
                  <c:v>1.9890900000163469</c:v>
                </c:pt>
                <c:pt idx="148">
                  <c:v>2.5120900000139557</c:v>
                </c:pt>
                <c:pt idx="149">
                  <c:v>2.3360900000142237</c:v>
                </c:pt>
                <c:pt idx="150">
                  <c:v>3.0960900000138736</c:v>
                </c:pt>
                <c:pt idx="151">
                  <c:v>2.832090000016052</c:v>
                </c:pt>
                <c:pt idx="152">
                  <c:v>2.7150900000165734</c:v>
                </c:pt>
                <c:pt idx="153">
                  <c:v>2.1860900000163497</c:v>
                </c:pt>
                <c:pt idx="154">
                  <c:v>2.0540900000156626</c:v>
                </c:pt>
                <c:pt idx="155">
                  <c:v>3.9450900000161937</c:v>
                </c:pt>
                <c:pt idx="156">
                  <c:v>3.8020900000148572</c:v>
                </c:pt>
                <c:pt idx="157">
                  <c:v>2.757090000017115</c:v>
                </c:pt>
                <c:pt idx="158">
                  <c:v>2.1360900000146898</c:v>
                </c:pt>
                <c:pt idx="159">
                  <c:v>2.3560900000170193</c:v>
                </c:pt>
                <c:pt idx="160">
                  <c:v>2.727090000014698</c:v>
                </c:pt>
                <c:pt idx="161">
                  <c:v>3.4230900000160602</c:v>
                </c:pt>
                <c:pt idx="162">
                  <c:v>3.288090000015842</c:v>
                </c:pt>
                <c:pt idx="163">
                  <c:v>1.627090000013709</c:v>
                </c:pt>
                <c:pt idx="164">
                  <c:v>2.7820900000143922</c:v>
                </c:pt>
                <c:pt idx="165">
                  <c:v>2.7860900000149513</c:v>
                </c:pt>
                <c:pt idx="166">
                  <c:v>4.1460900000167555</c:v>
                </c:pt>
                <c:pt idx="167">
                  <c:v>1.9960900000164372</c:v>
                </c:pt>
                <c:pt idx="168">
                  <c:v>1.3670900000164465</c:v>
                </c:pt>
                <c:pt idx="169">
                  <c:v>1.1870900000161555</c:v>
                </c:pt>
                <c:pt idx="170">
                  <c:v>0.33009000001626987</c:v>
                </c:pt>
                <c:pt idx="171">
                  <c:v>1.9560900000143988</c:v>
                </c:pt>
                <c:pt idx="172">
                  <c:v>2.5360900000137576</c:v>
                </c:pt>
                <c:pt idx="173">
                  <c:v>2.5850900000143895</c:v>
                </c:pt>
                <c:pt idx="174">
                  <c:v>0.78109000001447271</c:v>
                </c:pt>
                <c:pt idx="175">
                  <c:v>-0.39990999998451571</c:v>
                </c:pt>
                <c:pt idx="176">
                  <c:v>3.0020900000167217</c:v>
                </c:pt>
                <c:pt idx="177">
                  <c:v>4.0900000151111726E-3</c:v>
                </c:pt>
                <c:pt idx="178">
                  <c:v>0.42509000001444974</c:v>
                </c:pt>
                <c:pt idx="179">
                  <c:v>2.5360900000137576</c:v>
                </c:pt>
                <c:pt idx="180">
                  <c:v>3.0690900000145405</c:v>
                </c:pt>
                <c:pt idx="181">
                  <c:v>1.9910900000148501</c:v>
                </c:pt>
                <c:pt idx="182">
                  <c:v>0.8590900000164936</c:v>
                </c:pt>
                <c:pt idx="183">
                  <c:v>-0.40990999998413713</c:v>
                </c:pt>
                <c:pt idx="184">
                  <c:v>0.3690900000137276</c:v>
                </c:pt>
                <c:pt idx="185">
                  <c:v>-0.62390999998385155</c:v>
                </c:pt>
                <c:pt idx="186">
                  <c:v>-1.4729099999861717</c:v>
                </c:pt>
                <c:pt idx="187">
                  <c:v>-2.0289099999857285</c:v>
                </c:pt>
                <c:pt idx="188">
                  <c:v>-2.9569099999839921</c:v>
                </c:pt>
                <c:pt idx="189">
                  <c:v>-4.716909999984864</c:v>
                </c:pt>
                <c:pt idx="190">
                  <c:v>-4.9319099999856064</c:v>
                </c:pt>
                <c:pt idx="191">
                  <c:v>-4.2699099999836676</c:v>
                </c:pt>
                <c:pt idx="192">
                  <c:v>-5.0569099999862033</c:v>
                </c:pt>
                <c:pt idx="193">
                  <c:v>-4.2359099999842442</c:v>
                </c:pt>
                <c:pt idx="194">
                  <c:v>-4.9369099999836408</c:v>
                </c:pt>
                <c:pt idx="195">
                  <c:v>-6.3789099999844723</c:v>
                </c:pt>
                <c:pt idx="196">
                  <c:v>-7.2149099999840871</c:v>
                </c:pt>
                <c:pt idx="197">
                  <c:v>-7.0939099999840494</c:v>
                </c:pt>
                <c:pt idx="198">
                  <c:v>-7.4649099999852808</c:v>
                </c:pt>
                <c:pt idx="199">
                  <c:v>-7.3019099999847015</c:v>
                </c:pt>
                <c:pt idx="200">
                  <c:v>-6.5559099999852322</c:v>
                </c:pt>
                <c:pt idx="201">
                  <c:v>-6.5709099999828879</c:v>
                </c:pt>
                <c:pt idx="202">
                  <c:v>-6.3139099999851567</c:v>
                </c:pt>
                <c:pt idx="203">
                  <c:v>-6.884909999985922</c:v>
                </c:pt>
                <c:pt idx="204">
                  <c:v>-7.1709099999850423</c:v>
                </c:pt>
                <c:pt idx="205">
                  <c:v>-4.431909999983219</c:v>
                </c:pt>
                <c:pt idx="206">
                  <c:v>-4.5989099999843575</c:v>
                </c:pt>
                <c:pt idx="207">
                  <c:v>-7.6029099999850303</c:v>
                </c:pt>
                <c:pt idx="208">
                  <c:v>-7.7859099999848524</c:v>
                </c:pt>
                <c:pt idx="209">
                  <c:v>-7.0519099999835078</c:v>
                </c:pt>
                <c:pt idx="210">
                  <c:v>-6.8139099999839914</c:v>
                </c:pt>
                <c:pt idx="211">
                  <c:v>-5.1299099999830844</c:v>
                </c:pt>
                <c:pt idx="212">
                  <c:v>-3.668909999984038</c:v>
                </c:pt>
                <c:pt idx="213">
                  <c:v>-4.361909999985869</c:v>
                </c:pt>
                <c:pt idx="214">
                  <c:v>-4.3499099999841917</c:v>
                </c:pt>
                <c:pt idx="215">
                  <c:v>-4.2249099999835948</c:v>
                </c:pt>
                <c:pt idx="216">
                  <c:v>-4.9289099999860753</c:v>
                </c:pt>
                <c:pt idx="217">
                  <c:v>-4.4069099999859418</c:v>
                </c:pt>
                <c:pt idx="218">
                  <c:v>-3.2959099999843033</c:v>
                </c:pt>
                <c:pt idx="219">
                  <c:v>-2.1019099999861623</c:v>
                </c:pt>
                <c:pt idx="220">
                  <c:v>-4.0959099999859916</c:v>
                </c:pt>
                <c:pt idx="221">
                  <c:v>-4.0549099999829252</c:v>
                </c:pt>
                <c:pt idx="222">
                  <c:v>-3.8289099999850862</c:v>
                </c:pt>
                <c:pt idx="223">
                  <c:v>-3.0639099999838493</c:v>
                </c:pt>
                <c:pt idx="224">
                  <c:v>-4.5009099999830937</c:v>
                </c:pt>
                <c:pt idx="225">
                  <c:v>-2.4439099999860048</c:v>
                </c:pt>
                <c:pt idx="226">
                  <c:v>-3.7459099999850309</c:v>
                </c:pt>
                <c:pt idx="227">
                  <c:v>5.0090000016211889E-2</c:v>
                </c:pt>
                <c:pt idx="228">
                  <c:v>-2.8389099999834855</c:v>
                </c:pt>
                <c:pt idx="229">
                  <c:v>-5.0569099999862033</c:v>
                </c:pt>
                <c:pt idx="230">
                  <c:v>-2.5039099999837333</c:v>
                </c:pt>
                <c:pt idx="231">
                  <c:v>-2.2499099999855332</c:v>
                </c:pt>
                <c:pt idx="232">
                  <c:v>-2.625909999984799</c:v>
                </c:pt>
                <c:pt idx="233">
                  <c:v>-2.8799099999829991</c:v>
                </c:pt>
                <c:pt idx="234">
                  <c:v>-3.289909999985241</c:v>
                </c:pt>
                <c:pt idx="235">
                  <c:v>-3.2709099999834734</c:v>
                </c:pt>
                <c:pt idx="236">
                  <c:v>-1.6449099999853445</c:v>
                </c:pt>
                <c:pt idx="237">
                  <c:v>-2.0209099999846103</c:v>
                </c:pt>
                <c:pt idx="238">
                  <c:v>-2.8469099999846037</c:v>
                </c:pt>
                <c:pt idx="239">
                  <c:v>-2.754909999985955</c:v>
                </c:pt>
                <c:pt idx="240">
                  <c:v>-2.5539099999853931</c:v>
                </c:pt>
                <c:pt idx="241">
                  <c:v>-3.3469099999834384</c:v>
                </c:pt>
                <c:pt idx="242">
                  <c:v>-3.290909999986269</c:v>
                </c:pt>
                <c:pt idx="243">
                  <c:v>-3.086909999986176</c:v>
                </c:pt>
                <c:pt idx="244">
                  <c:v>-3.0689099999854363</c:v>
                </c:pt>
                <c:pt idx="245">
                  <c:v>-3.0389099999830194</c:v>
                </c:pt>
                <c:pt idx="246">
                  <c:v>-2.0359099999858188</c:v>
                </c:pt>
                <c:pt idx="247">
                  <c:v>-2.7359099999841874</c:v>
                </c:pt>
                <c:pt idx="248">
                  <c:v>-6.2089099999838027</c:v>
                </c:pt>
                <c:pt idx="249">
                  <c:v>-3.1469099999839045</c:v>
                </c:pt>
                <c:pt idx="250">
                  <c:v>-3.2069099999851858</c:v>
                </c:pt>
                <c:pt idx="251">
                  <c:v>-1.862909999985618</c:v>
                </c:pt>
                <c:pt idx="252">
                  <c:v>-1.9419099999851142</c:v>
                </c:pt>
                <c:pt idx="253">
                  <c:v>-1.197909999984148</c:v>
                </c:pt>
                <c:pt idx="254">
                  <c:v>-3.0949099999837415</c:v>
                </c:pt>
                <c:pt idx="255">
                  <c:v>-0.93390999998632651</c:v>
                </c:pt>
                <c:pt idx="256">
                  <c:v>-2.1149099999853149</c:v>
                </c:pt>
                <c:pt idx="257">
                  <c:v>-1.3779099999844391</c:v>
                </c:pt>
                <c:pt idx="258">
                  <c:v>-2.649909999984601</c:v>
                </c:pt>
                <c:pt idx="259">
                  <c:v>-2.4069099999834975</c:v>
                </c:pt>
                <c:pt idx="260">
                  <c:v>-1.0009099999841453</c:v>
                </c:pt>
                <c:pt idx="261">
                  <c:v>-2.4939099999841119</c:v>
                </c:pt>
                <c:pt idx="262">
                  <c:v>-2.3059099999862553</c:v>
                </c:pt>
                <c:pt idx="263">
                  <c:v>-1.8889099999839232</c:v>
                </c:pt>
                <c:pt idx="264">
                  <c:v>-2.3439099999862378</c:v>
                </c:pt>
                <c:pt idx="265">
                  <c:v>-1.1099099999860584</c:v>
                </c:pt>
                <c:pt idx="266">
                  <c:v>-1.4589099999859911</c:v>
                </c:pt>
                <c:pt idx="267">
                  <c:v>-2.6349099999833925</c:v>
                </c:pt>
                <c:pt idx="268">
                  <c:v>-4.024909999984061</c:v>
                </c:pt>
                <c:pt idx="269">
                  <c:v>-3.2469099999836715</c:v>
                </c:pt>
                <c:pt idx="270">
                  <c:v>-0.55390999998294888</c:v>
                </c:pt>
                <c:pt idx="271">
                  <c:v>-0.66990999998495226</c:v>
                </c:pt>
                <c:pt idx="272">
                  <c:v>-2.0959099999835473</c:v>
                </c:pt>
                <c:pt idx="273">
                  <c:v>-1.5659099999858483</c:v>
                </c:pt>
                <c:pt idx="274">
                  <c:v>0.33909000001486334</c:v>
                </c:pt>
                <c:pt idx="275">
                  <c:v>-0.71090999998446591</c:v>
                </c:pt>
                <c:pt idx="276">
                  <c:v>-1.4199099999849807</c:v>
                </c:pt>
                <c:pt idx="277">
                  <c:v>-2.6019099999849971</c:v>
                </c:pt>
                <c:pt idx="278">
                  <c:v>-4.8059099999839816</c:v>
                </c:pt>
                <c:pt idx="279">
                  <c:v>-3.8399099999857356</c:v>
                </c:pt>
                <c:pt idx="280">
                  <c:v>-3.9739099999849259</c:v>
                </c:pt>
                <c:pt idx="281">
                  <c:v>-2.1999099999838734</c:v>
                </c:pt>
                <c:pt idx="282">
                  <c:v>-2.5559099999838963</c:v>
                </c:pt>
                <c:pt idx="283">
                  <c:v>-2.0359099999858188</c:v>
                </c:pt>
                <c:pt idx="284">
                  <c:v>-0.9299099999857674</c:v>
                </c:pt>
                <c:pt idx="285">
                  <c:v>-0.91590999998558686</c:v>
                </c:pt>
                <c:pt idx="286">
                  <c:v>-5.4699099999844236</c:v>
                </c:pt>
                <c:pt idx="287">
                  <c:v>-0.83990999998562188</c:v>
                </c:pt>
                <c:pt idx="288">
                  <c:v>-1.2829099999862592</c:v>
                </c:pt>
                <c:pt idx="289">
                  <c:v>-1.454909999985432</c:v>
                </c:pt>
                <c:pt idx="290">
                  <c:v>-2.7989099999849998</c:v>
                </c:pt>
                <c:pt idx="291">
                  <c:v>-2.5119099999848515</c:v>
                </c:pt>
                <c:pt idx="292">
                  <c:v>-0.66990999998495226</c:v>
                </c:pt>
                <c:pt idx="293">
                  <c:v>-1.2829099999862592</c:v>
                </c:pt>
                <c:pt idx="294">
                  <c:v>-1.3709099999843488</c:v>
                </c:pt>
                <c:pt idx="295">
                  <c:v>-0.55590999998500479</c:v>
                </c:pt>
                <c:pt idx="296">
                  <c:v>-0.19590999998442271</c:v>
                </c:pt>
                <c:pt idx="297">
                  <c:v>-1.1209099999831551</c:v>
                </c:pt>
                <c:pt idx="298">
                  <c:v>1.0050900000138085</c:v>
                </c:pt>
                <c:pt idx="299">
                  <c:v>-0.66890999998392431</c:v>
                </c:pt>
                <c:pt idx="300">
                  <c:v>-0.75990999998509778</c:v>
                </c:pt>
                <c:pt idx="301">
                  <c:v>-2.6299099999853581</c:v>
                </c:pt>
                <c:pt idx="302">
                  <c:v>-1.0449099999831901</c:v>
                </c:pt>
                <c:pt idx="303">
                  <c:v>-3.4909999985899276E-2</c:v>
                </c:pt>
                <c:pt idx="304">
                  <c:v>-7.5909999985412924E-2</c:v>
                </c:pt>
                <c:pt idx="305">
                  <c:v>-1.2909999984600518E-2</c:v>
                </c:pt>
                <c:pt idx="306">
                  <c:v>3.4760900000136985</c:v>
                </c:pt>
                <c:pt idx="307">
                  <c:v>-0.61090999998469897</c:v>
                </c:pt>
                <c:pt idx="308">
                  <c:v>-1.1099099999860584</c:v>
                </c:pt>
                <c:pt idx="309">
                  <c:v>0.20509000001567301</c:v>
                </c:pt>
                <c:pt idx="310">
                  <c:v>-1.7009099999860666</c:v>
                </c:pt>
                <c:pt idx="311">
                  <c:v>6.9090000014426778E-2</c:v>
                </c:pt>
                <c:pt idx="312">
                  <c:v>9.7090000014787847E-2</c:v>
                </c:pt>
                <c:pt idx="313">
                  <c:v>0.63109000001659865</c:v>
                </c:pt>
                <c:pt idx="314">
                  <c:v>-0.70090999998484449</c:v>
                </c:pt>
                <c:pt idx="315">
                  <c:v>2.909090000017045</c:v>
                </c:pt>
                <c:pt idx="316">
                  <c:v>2.0900900000171418</c:v>
                </c:pt>
                <c:pt idx="317">
                  <c:v>6.0090000015833311E-2</c:v>
                </c:pt>
                <c:pt idx="318">
                  <c:v>-0.72290999998614325</c:v>
                </c:pt>
                <c:pt idx="319">
                  <c:v>-1.1889099999855546</c:v>
                </c:pt>
                <c:pt idx="320">
                  <c:v>-1.8159099999834893</c:v>
                </c:pt>
                <c:pt idx="321">
                  <c:v>0.10909000001646518</c:v>
                </c:pt>
                <c:pt idx="322">
                  <c:v>0.12709000001365212</c:v>
                </c:pt>
                <c:pt idx="323">
                  <c:v>-1.6459099999863724</c:v>
                </c:pt>
                <c:pt idx="324">
                  <c:v>-2.7719099999856667</c:v>
                </c:pt>
                <c:pt idx="325">
                  <c:v>-1.3159099999846546</c:v>
                </c:pt>
                <c:pt idx="326">
                  <c:v>2.9070900000149891</c:v>
                </c:pt>
                <c:pt idx="327">
                  <c:v>-0.5599099999855639</c:v>
                </c:pt>
                <c:pt idx="328">
                  <c:v>-1.7999099999848056</c:v>
                </c:pt>
                <c:pt idx="329">
                  <c:v>1.109000001520144E-2</c:v>
                </c:pt>
                <c:pt idx="330">
                  <c:v>-1.5029099999850359</c:v>
                </c:pt>
                <c:pt idx="331">
                  <c:v>-0.78790999998545885</c:v>
                </c:pt>
                <c:pt idx="332">
                  <c:v>-0.91390999998353095</c:v>
                </c:pt>
                <c:pt idx="333">
                  <c:v>-0.58790999998592497</c:v>
                </c:pt>
                <c:pt idx="334">
                  <c:v>1.9300900000160937</c:v>
                </c:pt>
                <c:pt idx="335">
                  <c:v>1.557090000016359</c:v>
                </c:pt>
                <c:pt idx="336">
                  <c:v>0.32909000001524191</c:v>
                </c:pt>
                <c:pt idx="337">
                  <c:v>1.0010900000168022</c:v>
                </c:pt>
                <c:pt idx="338">
                  <c:v>-0.54990999998594248</c:v>
                </c:pt>
                <c:pt idx="339">
                  <c:v>0.72209000001421941</c:v>
                </c:pt>
                <c:pt idx="340">
                  <c:v>0.13009000001673598</c:v>
                </c:pt>
                <c:pt idx="341">
                  <c:v>-0.57290999998471648</c:v>
                </c:pt>
                <c:pt idx="342">
                  <c:v>0.304090000014412</c:v>
                </c:pt>
                <c:pt idx="343">
                  <c:v>-0.25590999998570396</c:v>
                </c:pt>
                <c:pt idx="344">
                  <c:v>0.56409000001522713</c:v>
                </c:pt>
                <c:pt idx="345">
                  <c:v>0.85209000001640334</c:v>
                </c:pt>
                <c:pt idx="346">
                  <c:v>1.5220900000159077</c:v>
                </c:pt>
                <c:pt idx="347">
                  <c:v>1.1740900000170029</c:v>
                </c:pt>
                <c:pt idx="348">
                  <c:v>-0.3159099999834325</c:v>
                </c:pt>
                <c:pt idx="349">
                  <c:v>-1.7479099999846426</c:v>
                </c:pt>
                <c:pt idx="350">
                  <c:v>-0.15490999998490906</c:v>
                </c:pt>
                <c:pt idx="351">
                  <c:v>0.89509000001442018</c:v>
                </c:pt>
                <c:pt idx="352">
                  <c:v>2.3510900000154322</c:v>
                </c:pt>
                <c:pt idx="353">
                  <c:v>2.4140900000162446</c:v>
                </c:pt>
                <c:pt idx="354">
                  <c:v>1.8800900000144338</c:v>
                </c:pt>
                <c:pt idx="355">
                  <c:v>1.5010900000156369</c:v>
                </c:pt>
                <c:pt idx="356">
                  <c:v>1.9220900000149754</c:v>
                </c:pt>
                <c:pt idx="357">
                  <c:v>1.7210900000144136</c:v>
                </c:pt>
                <c:pt idx="358">
                  <c:v>0.97609000001597224</c:v>
                </c:pt>
                <c:pt idx="359">
                  <c:v>3.4560900000144557</c:v>
                </c:pt>
                <c:pt idx="360">
                  <c:v>1.7340900000171189</c:v>
                </c:pt>
                <c:pt idx="361">
                  <c:v>0.82909000001407662</c:v>
                </c:pt>
                <c:pt idx="362">
                  <c:v>-2.2989099999861651</c:v>
                </c:pt>
                <c:pt idx="363">
                  <c:v>-5.090999998458301E-2</c:v>
                </c:pt>
                <c:pt idx="364">
                  <c:v>1.7110900000147922</c:v>
                </c:pt>
                <c:pt idx="365">
                  <c:v>1.1810900000170932</c:v>
                </c:pt>
                <c:pt idx="366">
                  <c:v>1.1970900000157769</c:v>
                </c:pt>
                <c:pt idx="367">
                  <c:v>-0.41390999998469624</c:v>
                </c:pt>
                <c:pt idx="368">
                  <c:v>-7.5909999985412924E-2</c:v>
                </c:pt>
                <c:pt idx="369">
                  <c:v>-0.28790999998307143</c:v>
                </c:pt>
                <c:pt idx="370">
                  <c:v>1.4500900000165018</c:v>
                </c:pt>
                <c:pt idx="371">
                  <c:v>3.3510900000166544</c:v>
                </c:pt>
                <c:pt idx="372">
                  <c:v>4.4750900000138927</c:v>
                </c:pt>
                <c:pt idx="373">
                  <c:v>0.47209000001657841</c:v>
                </c:pt>
                <c:pt idx="374">
                  <c:v>1.5990900000169006</c:v>
                </c:pt>
                <c:pt idx="375">
                  <c:v>1.4470900000169706</c:v>
                </c:pt>
                <c:pt idx="376">
                  <c:v>-0.76890999998369125</c:v>
                </c:pt>
                <c:pt idx="377">
                  <c:v>3.0200900000139086</c:v>
                </c:pt>
                <c:pt idx="378">
                  <c:v>2.0210900000137144</c:v>
                </c:pt>
                <c:pt idx="379">
                  <c:v>1.6150900000155843</c:v>
                </c:pt>
                <c:pt idx="380">
                  <c:v>1.7350900000145941</c:v>
                </c:pt>
                <c:pt idx="381">
                  <c:v>0.31109000001450227</c:v>
                </c:pt>
                <c:pt idx="382">
                  <c:v>1.7110900000147922</c:v>
                </c:pt>
                <c:pt idx="383">
                  <c:v>1.3340900000144984</c:v>
                </c:pt>
                <c:pt idx="384">
                  <c:v>3.288090000015842</c:v>
                </c:pt>
                <c:pt idx="385">
                  <c:v>1.6650900000136915</c:v>
                </c:pt>
                <c:pt idx="386">
                  <c:v>2.8390900000161423</c:v>
                </c:pt>
                <c:pt idx="387">
                  <c:v>2.5350900000162824</c:v>
                </c:pt>
                <c:pt idx="388">
                  <c:v>-3.5909999983374519E-2</c:v>
                </c:pt>
                <c:pt idx="389">
                  <c:v>2.140090000015249</c:v>
                </c:pt>
                <c:pt idx="390">
                  <c:v>2.1020900000152665</c:v>
                </c:pt>
                <c:pt idx="391">
                  <c:v>0.69009000001685195</c:v>
                </c:pt>
                <c:pt idx="392">
                  <c:v>1.1850900000140996</c:v>
                </c:pt>
                <c:pt idx="393">
                  <c:v>1.3460900000161757</c:v>
                </c:pt>
                <c:pt idx="394">
                  <c:v>2.2270900000158633</c:v>
                </c:pt>
                <c:pt idx="395">
                  <c:v>2.7610900000141214</c:v>
                </c:pt>
                <c:pt idx="396">
                  <c:v>2.1090900000153567</c:v>
                </c:pt>
                <c:pt idx="397">
                  <c:v>0.9410900000155209</c:v>
                </c:pt>
                <c:pt idx="398">
                  <c:v>1.3870900000156894</c:v>
                </c:pt>
                <c:pt idx="399">
                  <c:v>0.74909000001710524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19904"/>
        <c:axId val="47026176"/>
      </c:scatterChart>
      <c:valAx>
        <c:axId val="47019904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7026176"/>
        <c:crosses val="autoZero"/>
        <c:crossBetween val="midCat"/>
      </c:valAx>
      <c:valAx>
        <c:axId val="47026176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019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7174103237096E-2"/>
          <c:y val="5.1400554097404488E-2"/>
          <c:w val="0.88595603674540679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real1</c:v>
          </c:tx>
          <c:marker>
            <c:symbol val="none"/>
          </c:marker>
          <c:cat>
            <c:strRef>
              <c:f>DBC!$S$12:$S$32</c:f>
              <c:strCache>
                <c:ptCount val="21"/>
                <c:pt idx="0">
                  <c:v>A</c:v>
                </c:pt>
                <c:pt idx="1">
                  <c:v>C</c:v>
                </c:pt>
                <c:pt idx="2">
                  <c:v>D</c:v>
                </c:pt>
                <c:pt idx="3">
                  <c:v>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K</c:v>
                </c:pt>
                <c:pt idx="9">
                  <c:v>L</c:v>
                </c:pt>
                <c:pt idx="10">
                  <c:v>M</c:v>
                </c:pt>
                <c:pt idx="11">
                  <c:v>N</c:v>
                </c:pt>
                <c:pt idx="12">
                  <c:v>P</c:v>
                </c:pt>
                <c:pt idx="13">
                  <c:v>Q</c:v>
                </c:pt>
                <c:pt idx="14">
                  <c:v>R</c:v>
                </c:pt>
                <c:pt idx="15">
                  <c:v>S</c:v>
                </c:pt>
                <c:pt idx="16">
                  <c:v>T</c:v>
                </c:pt>
                <c:pt idx="17">
                  <c:v>V</c:v>
                </c:pt>
                <c:pt idx="18">
                  <c:v>W</c:v>
                </c:pt>
                <c:pt idx="19">
                  <c:v>X</c:v>
                </c:pt>
                <c:pt idx="20">
                  <c:v>Y</c:v>
                </c:pt>
              </c:strCache>
            </c:strRef>
          </c:cat>
          <c:val>
            <c:numRef>
              <c:f>DBC!$T$12:$T$32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28</c:v>
                </c:pt>
                <c:pt idx="6">
                  <c:v>0</c:v>
                </c:pt>
                <c:pt idx="7">
                  <c:v>0</c:v>
                </c:pt>
                <c:pt idx="8">
                  <c:v>83</c:v>
                </c:pt>
                <c:pt idx="9">
                  <c:v>0</c:v>
                </c:pt>
                <c:pt idx="10">
                  <c:v>0</c:v>
                </c:pt>
                <c:pt idx="11">
                  <c:v>72</c:v>
                </c:pt>
                <c:pt idx="12">
                  <c:v>27</c:v>
                </c:pt>
                <c:pt idx="13">
                  <c:v>0</c:v>
                </c:pt>
                <c:pt idx="14">
                  <c:v>107</c:v>
                </c:pt>
                <c:pt idx="15">
                  <c:v>0</c:v>
                </c:pt>
                <c:pt idx="16">
                  <c:v>59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real2</c:v>
          </c:tx>
          <c:marker>
            <c:symbol val="none"/>
          </c:marker>
          <c:val>
            <c:numRef>
              <c:f>DBC!$AD$12:$AD$32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</c:v>
                </c:pt>
                <c:pt idx="5">
                  <c:v>36</c:v>
                </c:pt>
                <c:pt idx="6">
                  <c:v>0</c:v>
                </c:pt>
                <c:pt idx="7">
                  <c:v>0</c:v>
                </c:pt>
                <c:pt idx="8">
                  <c:v>62</c:v>
                </c:pt>
                <c:pt idx="9">
                  <c:v>0</c:v>
                </c:pt>
                <c:pt idx="10">
                  <c:v>0</c:v>
                </c:pt>
                <c:pt idx="11">
                  <c:v>58</c:v>
                </c:pt>
                <c:pt idx="12">
                  <c:v>28</c:v>
                </c:pt>
                <c:pt idx="13">
                  <c:v>0</c:v>
                </c:pt>
                <c:pt idx="14">
                  <c:v>128</c:v>
                </c:pt>
                <c:pt idx="15">
                  <c:v>1</c:v>
                </c:pt>
                <c:pt idx="16">
                  <c:v>65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real3</c:v>
          </c:tx>
          <c:marker>
            <c:symbol val="none"/>
          </c:marker>
          <c:val>
            <c:numRef>
              <c:f>DBC!$AN$12:$AN$32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40</c:v>
                </c:pt>
                <c:pt idx="6">
                  <c:v>0</c:v>
                </c:pt>
                <c:pt idx="7">
                  <c:v>0</c:v>
                </c:pt>
                <c:pt idx="8">
                  <c:v>72</c:v>
                </c:pt>
                <c:pt idx="9">
                  <c:v>0</c:v>
                </c:pt>
                <c:pt idx="10">
                  <c:v>0</c:v>
                </c:pt>
                <c:pt idx="11">
                  <c:v>60</c:v>
                </c:pt>
                <c:pt idx="12">
                  <c:v>44</c:v>
                </c:pt>
                <c:pt idx="13">
                  <c:v>0</c:v>
                </c:pt>
                <c:pt idx="14">
                  <c:v>114</c:v>
                </c:pt>
                <c:pt idx="15">
                  <c:v>4</c:v>
                </c:pt>
                <c:pt idx="16">
                  <c:v>46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real4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DBC!$AX$12:$AX$32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54</c:v>
                </c:pt>
                <c:pt idx="9">
                  <c:v>0</c:v>
                </c:pt>
                <c:pt idx="10">
                  <c:v>0</c:v>
                </c:pt>
                <c:pt idx="11">
                  <c:v>57</c:v>
                </c:pt>
                <c:pt idx="12">
                  <c:v>58</c:v>
                </c:pt>
                <c:pt idx="13">
                  <c:v>0</c:v>
                </c:pt>
                <c:pt idx="14">
                  <c:v>117</c:v>
                </c:pt>
                <c:pt idx="15">
                  <c:v>0</c:v>
                </c:pt>
                <c:pt idx="16">
                  <c:v>55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simulate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DBC!$BH$12:$BH$32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29</c:v>
                </c:pt>
                <c:pt idx="6">
                  <c:v>0</c:v>
                </c:pt>
                <c:pt idx="7">
                  <c:v>0</c:v>
                </c:pt>
                <c:pt idx="8">
                  <c:v>56</c:v>
                </c:pt>
                <c:pt idx="9">
                  <c:v>0</c:v>
                </c:pt>
                <c:pt idx="10">
                  <c:v>0</c:v>
                </c:pt>
                <c:pt idx="11">
                  <c:v>73</c:v>
                </c:pt>
                <c:pt idx="12">
                  <c:v>27</c:v>
                </c:pt>
                <c:pt idx="13">
                  <c:v>0</c:v>
                </c:pt>
                <c:pt idx="14">
                  <c:v>136</c:v>
                </c:pt>
                <c:pt idx="15">
                  <c:v>3</c:v>
                </c:pt>
                <c:pt idx="16">
                  <c:v>44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64512"/>
        <c:axId val="126066048"/>
      </c:lineChart>
      <c:catAx>
        <c:axId val="12606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66048"/>
        <c:crossesAt val="0"/>
        <c:auto val="1"/>
        <c:lblAlgn val="ctr"/>
        <c:lblOffset val="100"/>
        <c:noMultiLvlLbl val="0"/>
      </c:catAx>
      <c:valAx>
        <c:axId val="126066048"/>
        <c:scaling>
          <c:orientation val="minMax"/>
          <c:max val="2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064512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54702777777777778"/>
          <c:y val="6.4622703412073504E-2"/>
          <c:w val="0.13618930704528079"/>
          <c:h val="0.3036593347745889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1991064025"/>
          <c:y val="0.17204636333210047"/>
          <c:w val="0.80253960346985864"/>
          <c:h val="0.6963199011888220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Result!$U$22:$U$421</c:f>
              <c:numCache>
                <c:formatCode>General</c:formatCode>
                <c:ptCount val="400"/>
                <c:pt idx="0">
                  <c:v>1.0500882513229701</c:v>
                </c:pt>
                <c:pt idx="1">
                  <c:v>-0.68171779141104238</c:v>
                </c:pt>
                <c:pt idx="2">
                  <c:v>-1.2921879625173729</c:v>
                </c:pt>
                <c:pt idx="3">
                  <c:v>-0.63915337423312846</c:v>
                </c:pt>
                <c:pt idx="4">
                  <c:v>0.30104653387775848</c:v>
                </c:pt>
                <c:pt idx="5">
                  <c:v>-0.55511560971155804</c:v>
                </c:pt>
                <c:pt idx="6">
                  <c:v>-1.2489393465860905</c:v>
                </c:pt>
                <c:pt idx="7">
                  <c:v>-1.4291084355416621</c:v>
                </c:pt>
                <c:pt idx="8">
                  <c:v>-1.1914668346998858</c:v>
                </c:pt>
                <c:pt idx="9">
                  <c:v>-1.1787607967021509</c:v>
                </c:pt>
                <c:pt idx="10">
                  <c:v>-2.2516139757763893</c:v>
                </c:pt>
                <c:pt idx="11">
                  <c:v>-1.0547512430138291</c:v>
                </c:pt>
                <c:pt idx="12">
                  <c:v>0.40796356426147923</c:v>
                </c:pt>
                <c:pt idx="13">
                  <c:v>-1.6259004155569263</c:v>
                </c:pt>
                <c:pt idx="14">
                  <c:v>-0.40504907975461152</c:v>
                </c:pt>
                <c:pt idx="15">
                  <c:v>1.0547872366823621</c:v>
                </c:pt>
                <c:pt idx="16">
                  <c:v>2.0062351076594229</c:v>
                </c:pt>
                <c:pt idx="17">
                  <c:v>-1.1677819233458149</c:v>
                </c:pt>
                <c:pt idx="18">
                  <c:v>0.21380772395072917</c:v>
                </c:pt>
                <c:pt idx="19">
                  <c:v>-0.29863803680981693</c:v>
                </c:pt>
                <c:pt idx="20">
                  <c:v>1.4895037130128246</c:v>
                </c:pt>
                <c:pt idx="21">
                  <c:v>-0.94855690976944218</c:v>
                </c:pt>
                <c:pt idx="22">
                  <c:v>0.23795397342725091</c:v>
                </c:pt>
                <c:pt idx="23">
                  <c:v>-0.21350920245399604</c:v>
                </c:pt>
                <c:pt idx="24">
                  <c:v>1.6973178912984574</c:v>
                </c:pt>
                <c:pt idx="25">
                  <c:v>-0.38556168218035913</c:v>
                </c:pt>
                <c:pt idx="26">
                  <c:v>-0.14966257668710461</c:v>
                </c:pt>
                <c:pt idx="27">
                  <c:v>-1.6878942512377832</c:v>
                </c:pt>
                <c:pt idx="28">
                  <c:v>-0.33969657411092535</c:v>
                </c:pt>
                <c:pt idx="29">
                  <c:v>-8.5815950920252432E-2</c:v>
                </c:pt>
                <c:pt idx="30">
                  <c:v>-0.28736601225758895</c:v>
                </c:pt>
                <c:pt idx="31">
                  <c:v>-1.4917767289025126</c:v>
                </c:pt>
                <c:pt idx="32">
                  <c:v>-2.1969325153377621E-2</c:v>
                </c:pt>
                <c:pt idx="33">
                  <c:v>-6.8711656441831589E-4</c:v>
                </c:pt>
                <c:pt idx="34">
                  <c:v>-1.5311597227299951</c:v>
                </c:pt>
                <c:pt idx="35">
                  <c:v>4.1877300613507508E-2</c:v>
                </c:pt>
                <c:pt idx="36">
                  <c:v>1.105331648035754</c:v>
                </c:pt>
                <c:pt idx="37">
                  <c:v>1.2078142698963039</c:v>
                </c:pt>
                <c:pt idx="38">
                  <c:v>1.58613088937683</c:v>
                </c:pt>
                <c:pt idx="39">
                  <c:v>-1.3913729929804155</c:v>
                </c:pt>
                <c:pt idx="40">
                  <c:v>1.644088233617361</c:v>
                </c:pt>
                <c:pt idx="41">
                  <c:v>-0.86892678079805452</c:v>
                </c:pt>
                <c:pt idx="42">
                  <c:v>-0.12528577935196386</c:v>
                </c:pt>
                <c:pt idx="43">
                  <c:v>9.3109931161915571E-2</c:v>
                </c:pt>
                <c:pt idx="44">
                  <c:v>-1.7399645821447289</c:v>
                </c:pt>
                <c:pt idx="45">
                  <c:v>2.0712982392627892</c:v>
                </c:pt>
                <c:pt idx="46">
                  <c:v>0.27598159509200781</c:v>
                </c:pt>
                <c:pt idx="47">
                  <c:v>-0.34430436323012231</c:v>
                </c:pt>
                <c:pt idx="48">
                  <c:v>-2.0577736699832498</c:v>
                </c:pt>
                <c:pt idx="49">
                  <c:v>6.787794694758845</c:v>
                </c:pt>
                <c:pt idx="50">
                  <c:v>0.68874961009895552</c:v>
                </c:pt>
                <c:pt idx="51">
                  <c:v>0.38239263803682294</c:v>
                </c:pt>
                <c:pt idx="52">
                  <c:v>0.40367484662577996</c:v>
                </c:pt>
                <c:pt idx="53">
                  <c:v>-0.9727165595849574</c:v>
                </c:pt>
                <c:pt idx="54">
                  <c:v>0.44623926380367496</c:v>
                </c:pt>
                <c:pt idx="55">
                  <c:v>0.46752147239263953</c:v>
                </c:pt>
                <c:pt idx="56">
                  <c:v>0.47702816785927793</c:v>
                </c:pt>
                <c:pt idx="57">
                  <c:v>2.1780968775522083</c:v>
                </c:pt>
                <c:pt idx="58">
                  <c:v>0.53136809815954067</c:v>
                </c:pt>
                <c:pt idx="59">
                  <c:v>0.55265030674846449</c:v>
                </c:pt>
                <c:pt idx="60">
                  <c:v>-1.2932500187018969</c:v>
                </c:pt>
                <c:pt idx="61">
                  <c:v>0.59521472392641583</c:v>
                </c:pt>
                <c:pt idx="62">
                  <c:v>0.61649693251533777</c:v>
                </c:pt>
                <c:pt idx="63">
                  <c:v>2.7304858148379387</c:v>
                </c:pt>
                <c:pt idx="64">
                  <c:v>0.862462061803276</c:v>
                </c:pt>
                <c:pt idx="65">
                  <c:v>0.68034355828220783</c:v>
                </c:pt>
                <c:pt idx="66">
                  <c:v>0.77090489241275661</c:v>
                </c:pt>
                <c:pt idx="67">
                  <c:v>0.72290797546010344</c:v>
                </c:pt>
                <c:pt idx="68">
                  <c:v>0.74419018404908233</c:v>
                </c:pt>
                <c:pt idx="69">
                  <c:v>0.76547239263807765</c:v>
                </c:pt>
                <c:pt idx="70">
                  <c:v>1.2313215711276264</c:v>
                </c:pt>
                <c:pt idx="71">
                  <c:v>0.80803680981594961</c:v>
                </c:pt>
                <c:pt idx="72">
                  <c:v>1.6699587646910583</c:v>
                </c:pt>
                <c:pt idx="73">
                  <c:v>1.8998046895042555</c:v>
                </c:pt>
                <c:pt idx="74">
                  <c:v>0.87188343558280024</c:v>
                </c:pt>
                <c:pt idx="75">
                  <c:v>-0.3091844319722169</c:v>
                </c:pt>
                <c:pt idx="76">
                  <c:v>1.295349573532012</c:v>
                </c:pt>
                <c:pt idx="77">
                  <c:v>0.93573006134974623</c:v>
                </c:pt>
                <c:pt idx="78">
                  <c:v>-0.97928403505329931</c:v>
                </c:pt>
                <c:pt idx="79">
                  <c:v>0.97829447852760509</c:v>
                </c:pt>
                <c:pt idx="80">
                  <c:v>0.99957668711653891</c:v>
                </c:pt>
                <c:pt idx="81">
                  <c:v>1.0208588957055198</c:v>
                </c:pt>
                <c:pt idx="82">
                  <c:v>0.97704842518976809</c:v>
                </c:pt>
                <c:pt idx="83">
                  <c:v>-0.43148136070047616</c:v>
                </c:pt>
                <c:pt idx="84">
                  <c:v>1.0847055214724135</c:v>
                </c:pt>
                <c:pt idx="85">
                  <c:v>2.7057618999455118</c:v>
                </c:pt>
                <c:pt idx="86">
                  <c:v>1.6073394752806864</c:v>
                </c:pt>
                <c:pt idx="87">
                  <c:v>0.57474833529402558</c:v>
                </c:pt>
                <c:pt idx="88">
                  <c:v>1.1698343558282187</c:v>
                </c:pt>
                <c:pt idx="89">
                  <c:v>1.1911165644171864</c:v>
                </c:pt>
                <c:pt idx="90">
                  <c:v>1.2123987730060986</c:v>
                </c:pt>
                <c:pt idx="91">
                  <c:v>0.96296318335855191</c:v>
                </c:pt>
                <c:pt idx="92">
                  <c:v>2.1004690489082813</c:v>
                </c:pt>
                <c:pt idx="93">
                  <c:v>0.93332570400334625</c:v>
                </c:pt>
                <c:pt idx="94">
                  <c:v>1.2975276073619566</c:v>
                </c:pt>
                <c:pt idx="95">
                  <c:v>2.2241011724799291</c:v>
                </c:pt>
                <c:pt idx="96">
                  <c:v>2.444850476122661</c:v>
                </c:pt>
                <c:pt idx="97">
                  <c:v>1.3613742331288194</c:v>
                </c:pt>
                <c:pt idx="98">
                  <c:v>2.8833667857220351</c:v>
                </c:pt>
                <c:pt idx="99">
                  <c:v>1.4039386503067446</c:v>
                </c:pt>
                <c:pt idx="100">
                  <c:v>2.8797252656459835</c:v>
                </c:pt>
                <c:pt idx="101">
                  <c:v>1.446503067484695</c:v>
                </c:pt>
                <c:pt idx="102">
                  <c:v>-3.8581251213185563E-2</c:v>
                </c:pt>
                <c:pt idx="103">
                  <c:v>2.8882532410974076</c:v>
                </c:pt>
                <c:pt idx="104">
                  <c:v>2.0278111147115809</c:v>
                </c:pt>
                <c:pt idx="105">
                  <c:v>3.1228124722470207</c:v>
                </c:pt>
                <c:pt idx="106">
                  <c:v>0.54517426833481242</c:v>
                </c:pt>
                <c:pt idx="107">
                  <c:v>1.5741963190184101</c:v>
                </c:pt>
                <c:pt idx="108">
                  <c:v>4.2274077798942322E-2</c:v>
                </c:pt>
                <c:pt idx="109">
                  <c:v>1.6167607361962937</c:v>
                </c:pt>
                <c:pt idx="110">
                  <c:v>1.0448127996370449</c:v>
                </c:pt>
                <c:pt idx="111">
                  <c:v>3.2535029826990876</c:v>
                </c:pt>
                <c:pt idx="112">
                  <c:v>1.6806073619631545</c:v>
                </c:pt>
                <c:pt idx="113">
                  <c:v>1.7018895705520112</c:v>
                </c:pt>
                <c:pt idx="114">
                  <c:v>1.7231717791411043</c:v>
                </c:pt>
                <c:pt idx="115">
                  <c:v>-1.1298486001010544</c:v>
                </c:pt>
                <c:pt idx="116">
                  <c:v>2.515393575087308</c:v>
                </c:pt>
                <c:pt idx="117">
                  <c:v>1.7870184049080202</c:v>
                </c:pt>
                <c:pt idx="118">
                  <c:v>3.6828195206359418</c:v>
                </c:pt>
                <c:pt idx="119">
                  <c:v>1.8295828220859121</c:v>
                </c:pt>
                <c:pt idx="120">
                  <c:v>2.1178034208348628</c:v>
                </c:pt>
                <c:pt idx="121">
                  <c:v>0.1809254254721846</c:v>
                </c:pt>
                <c:pt idx="122">
                  <c:v>2.5388976937231451</c:v>
                </c:pt>
                <c:pt idx="123">
                  <c:v>1.9147116564417099</c:v>
                </c:pt>
                <c:pt idx="124">
                  <c:v>1.4090344085751616</c:v>
                </c:pt>
                <c:pt idx="125">
                  <c:v>1.6482310199420178</c:v>
                </c:pt>
                <c:pt idx="126">
                  <c:v>1.9785582822085916</c:v>
                </c:pt>
                <c:pt idx="127">
                  <c:v>1.999840490797534</c:v>
                </c:pt>
                <c:pt idx="128">
                  <c:v>2.9480125983603735</c:v>
                </c:pt>
                <c:pt idx="129">
                  <c:v>2.0424049079754649</c:v>
                </c:pt>
                <c:pt idx="130">
                  <c:v>2.0673796732914371</c:v>
                </c:pt>
                <c:pt idx="131">
                  <c:v>2.0849693251533625</c:v>
                </c:pt>
                <c:pt idx="132">
                  <c:v>3.5899186837172259</c:v>
                </c:pt>
                <c:pt idx="133">
                  <c:v>2.4516636010965951</c:v>
                </c:pt>
                <c:pt idx="134">
                  <c:v>2.1488159509202456</c:v>
                </c:pt>
                <c:pt idx="135">
                  <c:v>3.7202200565570074</c:v>
                </c:pt>
                <c:pt idx="136">
                  <c:v>1.3457603512259744</c:v>
                </c:pt>
                <c:pt idx="137">
                  <c:v>2.2126625766870802</c:v>
                </c:pt>
                <c:pt idx="138">
                  <c:v>3.4466149035321245</c:v>
                </c:pt>
                <c:pt idx="139">
                  <c:v>2.2552269938649667</c:v>
                </c:pt>
                <c:pt idx="140">
                  <c:v>1.1172631093400565</c:v>
                </c:pt>
                <c:pt idx="141">
                  <c:v>2.29779141104295</c:v>
                </c:pt>
                <c:pt idx="142">
                  <c:v>2.3190736196318884</c:v>
                </c:pt>
                <c:pt idx="143">
                  <c:v>1.9638695206772492</c:v>
                </c:pt>
                <c:pt idx="144">
                  <c:v>3.6833090636891992</c:v>
                </c:pt>
                <c:pt idx="145">
                  <c:v>2.3829202453987937</c:v>
                </c:pt>
                <c:pt idx="146">
                  <c:v>2.4042024539877609</c:v>
                </c:pt>
                <c:pt idx="147">
                  <c:v>2.4254846625766771</c:v>
                </c:pt>
                <c:pt idx="148">
                  <c:v>2.2671134986605921</c:v>
                </c:pt>
                <c:pt idx="149">
                  <c:v>2.4680490797546457</c:v>
                </c:pt>
                <c:pt idx="150">
                  <c:v>3.9599956473671893</c:v>
                </c:pt>
                <c:pt idx="151">
                  <c:v>1.7758243624872492</c:v>
                </c:pt>
                <c:pt idx="152">
                  <c:v>4.2336568674808168</c:v>
                </c:pt>
                <c:pt idx="153">
                  <c:v>2.5531779141104258</c:v>
                </c:pt>
                <c:pt idx="154">
                  <c:v>2.1877538460273898</c:v>
                </c:pt>
                <c:pt idx="155">
                  <c:v>2.5957423312883514</c:v>
                </c:pt>
                <c:pt idx="156">
                  <c:v>2.470300553210917</c:v>
                </c:pt>
                <c:pt idx="157">
                  <c:v>3.7361335862271954</c:v>
                </c:pt>
                <c:pt idx="158">
                  <c:v>2.6595889570552247</c:v>
                </c:pt>
                <c:pt idx="159">
                  <c:v>3.3709156364350399</c:v>
                </c:pt>
                <c:pt idx="160">
                  <c:v>1.2834953222339214</c:v>
                </c:pt>
                <c:pt idx="161">
                  <c:v>2.7234355828220234</c:v>
                </c:pt>
                <c:pt idx="162">
                  <c:v>2.744717791411325</c:v>
                </c:pt>
                <c:pt idx="163">
                  <c:v>2.4285511247444926</c:v>
                </c:pt>
                <c:pt idx="164">
                  <c:v>2.1123844580779143</c:v>
                </c:pt>
                <c:pt idx="165">
                  <c:v>2.116209208669205</c:v>
                </c:pt>
                <c:pt idx="166">
                  <c:v>2.5235238486950191</c:v>
                </c:pt>
                <c:pt idx="167">
                  <c:v>1.1638844580777157</c:v>
                </c:pt>
                <c:pt idx="168">
                  <c:v>0.73175265721539207</c:v>
                </c:pt>
                <c:pt idx="169">
                  <c:v>0.53155112474434207</c:v>
                </c:pt>
                <c:pt idx="170">
                  <c:v>0.68190942245448194</c:v>
                </c:pt>
                <c:pt idx="171">
                  <c:v>-0.94139447430680245</c:v>
                </c:pt>
                <c:pt idx="172">
                  <c:v>-1.4820332061547845</c:v>
                </c:pt>
                <c:pt idx="173">
                  <c:v>-0.73311554192243944</c:v>
                </c:pt>
                <c:pt idx="174">
                  <c:v>-1.0492822085889733</c:v>
                </c:pt>
                <c:pt idx="175">
                  <c:v>0.38969578658007875</c:v>
                </c:pt>
                <c:pt idx="176">
                  <c:v>-1.5427904648815209</c:v>
                </c:pt>
                <c:pt idx="177">
                  <c:v>-0.90051575110374316</c:v>
                </c:pt>
                <c:pt idx="178">
                  <c:v>-0.74402100499019874</c:v>
                </c:pt>
                <c:pt idx="179">
                  <c:v>-2.6301155419223226</c:v>
                </c:pt>
                <c:pt idx="180">
                  <c:v>-4.6848204385815269</c:v>
                </c:pt>
                <c:pt idx="181">
                  <c:v>-4.856721194151234</c:v>
                </c:pt>
                <c:pt idx="182">
                  <c:v>-4.2239572863057564</c:v>
                </c:pt>
                <c:pt idx="183">
                  <c:v>-3.4524456577982514</c:v>
                </c:pt>
                <c:pt idx="184">
                  <c:v>-3.6813313163291634</c:v>
                </c:pt>
                <c:pt idx="185">
                  <c:v>-4.5271155419224698</c:v>
                </c:pt>
                <c:pt idx="186">
                  <c:v>-5.551500321380983</c:v>
                </c:pt>
                <c:pt idx="187">
                  <c:v>-5.725941220879025</c:v>
                </c:pt>
                <c:pt idx="188">
                  <c:v>-6.322781475669534</c:v>
                </c:pt>
                <c:pt idx="189">
                  <c:v>-5.7917822085889563</c:v>
                </c:pt>
                <c:pt idx="190">
                  <c:v>-5.1133353671608797</c:v>
                </c:pt>
                <c:pt idx="191">
                  <c:v>-6.42411554192228</c:v>
                </c:pt>
                <c:pt idx="192">
                  <c:v>-6.7402822085891358</c:v>
                </c:pt>
                <c:pt idx="193">
                  <c:v>-7.0564488752557724</c:v>
                </c:pt>
                <c:pt idx="194">
                  <c:v>-7.3726155419223733</c:v>
                </c:pt>
                <c:pt idx="195">
                  <c:v>-8.5251075390376503</c:v>
                </c:pt>
                <c:pt idx="196">
                  <c:v>-2.8191781645287888</c:v>
                </c:pt>
                <c:pt idx="197">
                  <c:v>-8.5185106664189991</c:v>
                </c:pt>
                <c:pt idx="198">
                  <c:v>-9.7833888048798734</c:v>
                </c:pt>
                <c:pt idx="199">
                  <c:v>-9.109020277092938</c:v>
                </c:pt>
                <c:pt idx="200">
                  <c:v>-3.3274507720047666</c:v>
                </c:pt>
                <c:pt idx="201">
                  <c:v>-7.9929488752556086</c:v>
                </c:pt>
                <c:pt idx="202">
                  <c:v>-8.5970688207405672</c:v>
                </c:pt>
                <c:pt idx="203">
                  <c:v>-7.5633933197001051</c:v>
                </c:pt>
                <c:pt idx="204">
                  <c:v>-7.3486155419223902</c:v>
                </c:pt>
                <c:pt idx="205">
                  <c:v>-6.9422575148364443</c:v>
                </c:pt>
                <c:pt idx="206">
                  <c:v>-6.2832080458614623</c:v>
                </c:pt>
                <c:pt idx="207">
                  <c:v>-7.188177840227941</c:v>
                </c:pt>
                <c:pt idx="208">
                  <c:v>-7.1077425391769733</c:v>
                </c:pt>
                <c:pt idx="209">
                  <c:v>-6.2747266530333627</c:v>
                </c:pt>
                <c:pt idx="210">
                  <c:v>-5.2541438948781813</c:v>
                </c:pt>
                <c:pt idx="211">
                  <c:v>-5.8451710974778779</c:v>
                </c:pt>
                <c:pt idx="212">
                  <c:v>-5.1068882075870894</c:v>
                </c:pt>
                <c:pt idx="213">
                  <c:v>-6.6913024702723671</c:v>
                </c:pt>
                <c:pt idx="214">
                  <c:v>-6.5732895340246547</c:v>
                </c:pt>
                <c:pt idx="215">
                  <c:v>-4.9860599863667341</c:v>
                </c:pt>
                <c:pt idx="216">
                  <c:v>-3.7255472109522634</c:v>
                </c:pt>
                <c:pt idx="217">
                  <c:v>-4.5565044308113727</c:v>
                </c:pt>
                <c:pt idx="218">
                  <c:v>-4.8687346208797839</c:v>
                </c:pt>
                <c:pt idx="219">
                  <c:v>-5.8155675336776733</c:v>
                </c:pt>
                <c:pt idx="220">
                  <c:v>-5.0128574467648077</c:v>
                </c:pt>
                <c:pt idx="221">
                  <c:v>-2.9983783836986881</c:v>
                </c:pt>
                <c:pt idx="222">
                  <c:v>-2.7997304968866161</c:v>
                </c:pt>
                <c:pt idx="223">
                  <c:v>-3.3017046445726228</c:v>
                </c:pt>
                <c:pt idx="224">
                  <c:v>-4.4445038550522096</c:v>
                </c:pt>
                <c:pt idx="225">
                  <c:v>-3.7215870366901136</c:v>
                </c:pt>
                <c:pt idx="226">
                  <c:v>-3.9725858999934625</c:v>
                </c:pt>
                <c:pt idx="227">
                  <c:v>-1.9369016510481956</c:v>
                </c:pt>
                <c:pt idx="228">
                  <c:v>-3.6806147460864516</c:v>
                </c:pt>
                <c:pt idx="229">
                  <c:v>-2.5307078724892627</c:v>
                </c:pt>
                <c:pt idx="230">
                  <c:v>-4.4871917529794247</c:v>
                </c:pt>
                <c:pt idx="231">
                  <c:v>-1.536094722140299</c:v>
                </c:pt>
                <c:pt idx="232">
                  <c:v>-2.149320738352019</c:v>
                </c:pt>
                <c:pt idx="233">
                  <c:v>-2.5961087981843236</c:v>
                </c:pt>
                <c:pt idx="234">
                  <c:v>-1.5865506400043299</c:v>
                </c:pt>
                <c:pt idx="235">
                  <c:v>-2.5355654455831536</c:v>
                </c:pt>
                <c:pt idx="236">
                  <c:v>-2.5052937692827038</c:v>
                </c:pt>
                <c:pt idx="237">
                  <c:v>-3.0114276939304396</c:v>
                </c:pt>
                <c:pt idx="238">
                  <c:v>-3.2731245838655827</c:v>
                </c:pt>
                <c:pt idx="239">
                  <c:v>-2.4144787403809072</c:v>
                </c:pt>
                <c:pt idx="240">
                  <c:v>-1.8304493504059161</c:v>
                </c:pt>
                <c:pt idx="241">
                  <c:v>-2.3539353877796945</c:v>
                </c:pt>
                <c:pt idx="242">
                  <c:v>-2.3236637114791221</c:v>
                </c:pt>
                <c:pt idx="243">
                  <c:v>-1.6325198236177147</c:v>
                </c:pt>
                <c:pt idx="244">
                  <c:v>-3.7907116051822594</c:v>
                </c:pt>
                <c:pt idx="245">
                  <c:v>-2.2328486825773348</c:v>
                </c:pt>
                <c:pt idx="246">
                  <c:v>-3.1969205305607593</c:v>
                </c:pt>
                <c:pt idx="247">
                  <c:v>-2.1723053299762478</c:v>
                </c:pt>
                <c:pt idx="248">
                  <c:v>-2.1420336536755107</c:v>
                </c:pt>
                <c:pt idx="249">
                  <c:v>-2.1117619773747585</c:v>
                </c:pt>
                <c:pt idx="250">
                  <c:v>-2.0416284598352297</c:v>
                </c:pt>
                <c:pt idx="251">
                  <c:v>-1.6389361807501412</c:v>
                </c:pt>
                <c:pt idx="252">
                  <c:v>-2.1311818627646621</c:v>
                </c:pt>
                <c:pt idx="253">
                  <c:v>-1.9906752721727783</c:v>
                </c:pt>
                <c:pt idx="254">
                  <c:v>-1.9604035958722041</c:v>
                </c:pt>
                <c:pt idx="255">
                  <c:v>-1.9301319195716271</c:v>
                </c:pt>
                <c:pt idx="256">
                  <c:v>-1.8998602432710638</c:v>
                </c:pt>
                <c:pt idx="257">
                  <c:v>-2.8166101297091304</c:v>
                </c:pt>
                <c:pt idx="258">
                  <c:v>-2.0501813776773905</c:v>
                </c:pt>
                <c:pt idx="259">
                  <c:v>-1.3248120640500725</c:v>
                </c:pt>
                <c:pt idx="260">
                  <c:v>-1.4964734822131276</c:v>
                </c:pt>
                <c:pt idx="261">
                  <c:v>-1.5667084026093838</c:v>
                </c:pt>
                <c:pt idx="262">
                  <c:v>-1.4441006668647307</c:v>
                </c:pt>
                <c:pt idx="263">
                  <c:v>-1.6879585091669898</c:v>
                </c:pt>
                <c:pt idx="264">
                  <c:v>-1.8514526109033285</c:v>
                </c:pt>
                <c:pt idx="265">
                  <c:v>-0.27041318413428295</c:v>
                </c:pt>
                <c:pt idx="266">
                  <c:v>-1.5971434802653539</c:v>
                </c:pt>
                <c:pt idx="267">
                  <c:v>-0.80173431232902859</c:v>
                </c:pt>
                <c:pt idx="268">
                  <c:v>-1.5366001276639267</c:v>
                </c:pt>
                <c:pt idx="269">
                  <c:v>-1.5063284513635455</c:v>
                </c:pt>
                <c:pt idx="270">
                  <c:v>-1.553570231350935</c:v>
                </c:pt>
                <c:pt idx="271">
                  <c:v>-1.4457850987624215</c:v>
                </c:pt>
                <c:pt idx="272">
                  <c:v>-0.46271003154956258</c:v>
                </c:pt>
                <c:pt idx="273">
                  <c:v>-9.1849792132857822E-2</c:v>
                </c:pt>
                <c:pt idx="274">
                  <c:v>-1.354970069860624</c:v>
                </c:pt>
                <c:pt idx="275">
                  <c:v>-1.3246983935600882</c:v>
                </c:pt>
                <c:pt idx="276">
                  <c:v>-1.2628500221379753</c:v>
                </c:pt>
                <c:pt idx="277">
                  <c:v>-1.264155040958987</c:v>
                </c:pt>
                <c:pt idx="278">
                  <c:v>-0.23301713431522741</c:v>
                </c:pt>
                <c:pt idx="279">
                  <c:v>-1.2036116883576486</c:v>
                </c:pt>
                <c:pt idx="280">
                  <c:v>-1.0108601986749561</c:v>
                </c:pt>
                <c:pt idx="281">
                  <c:v>-1.143068335756515</c:v>
                </c:pt>
                <c:pt idx="282">
                  <c:v>-0.80652076172918841</c:v>
                </c:pt>
                <c:pt idx="283">
                  <c:v>-0.89312819299894064</c:v>
                </c:pt>
                <c:pt idx="284">
                  <c:v>-1.0522533068548481</c:v>
                </c:pt>
                <c:pt idx="285">
                  <c:v>-2.81946449742011E-2</c:v>
                </c:pt>
                <c:pt idx="286">
                  <c:v>-2.2082308176617262</c:v>
                </c:pt>
                <c:pt idx="287">
                  <c:v>-0.96143827795320447</c:v>
                </c:pt>
                <c:pt idx="288">
                  <c:v>-2.7997821926027178E-2</c:v>
                </c:pt>
                <c:pt idx="289">
                  <c:v>-1.3589028375353245</c:v>
                </c:pt>
                <c:pt idx="290">
                  <c:v>0.65549869048056209</c:v>
                </c:pt>
                <c:pt idx="291">
                  <c:v>-0.8403515727510682</c:v>
                </c:pt>
                <c:pt idx="292">
                  <c:v>-0.8100798964500423</c:v>
                </c:pt>
                <c:pt idx="293">
                  <c:v>-0.77980822014969753</c:v>
                </c:pt>
                <c:pt idx="294">
                  <c:v>-0.22239766943440464</c:v>
                </c:pt>
                <c:pt idx="295">
                  <c:v>0.75998912851878719</c:v>
                </c:pt>
                <c:pt idx="296">
                  <c:v>-0.2031663768775096</c:v>
                </c:pt>
                <c:pt idx="297">
                  <c:v>-0.95783333766795131</c:v>
                </c:pt>
                <c:pt idx="298">
                  <c:v>-1.8395646584756196</c:v>
                </c:pt>
                <c:pt idx="299">
                  <c:v>-0.59817816234611021</c:v>
                </c:pt>
                <c:pt idx="300">
                  <c:v>-1.2367347094938088</c:v>
                </c:pt>
                <c:pt idx="301">
                  <c:v>1.056095398929316</c:v>
                </c:pt>
                <c:pt idx="302">
                  <c:v>-0.50736313344418771</c:v>
                </c:pt>
                <c:pt idx="303">
                  <c:v>2.8444569720285147</c:v>
                </c:pt>
                <c:pt idx="304">
                  <c:v>-1.8958943058076487</c:v>
                </c:pt>
                <c:pt idx="305">
                  <c:v>-0.41654810454264113</c:v>
                </c:pt>
                <c:pt idx="306">
                  <c:v>2.587134210601405E-2</c:v>
                </c:pt>
                <c:pt idx="307">
                  <c:v>-1.4602159792428091</c:v>
                </c:pt>
                <c:pt idx="308">
                  <c:v>-0.32573307564111165</c:v>
                </c:pt>
                <c:pt idx="309">
                  <c:v>-0.29546139934035809</c:v>
                </c:pt>
                <c:pt idx="310">
                  <c:v>2.7955064518267081</c:v>
                </c:pt>
                <c:pt idx="311">
                  <c:v>-0.23491804673914327</c:v>
                </c:pt>
                <c:pt idx="312">
                  <c:v>-0.20464637043861772</c:v>
                </c:pt>
                <c:pt idx="313">
                  <c:v>-0.17437469413787177</c:v>
                </c:pt>
                <c:pt idx="314">
                  <c:v>-1.6464490938160257</c:v>
                </c:pt>
                <c:pt idx="315">
                  <c:v>-0.11383134153691853</c:v>
                </c:pt>
                <c:pt idx="316">
                  <c:v>0.43280309458424882</c:v>
                </c:pt>
                <c:pt idx="317">
                  <c:v>-5.3287988935787817E-2</c:v>
                </c:pt>
                <c:pt idx="318">
                  <c:v>-2.851034998348899</c:v>
                </c:pt>
                <c:pt idx="319">
                  <c:v>7.2553636654442031E-3</c:v>
                </c:pt>
                <c:pt idx="320">
                  <c:v>0.85991486484330937</c:v>
                </c:pt>
                <c:pt idx="321">
                  <c:v>6.7798716266453979E-2</c:v>
                </c:pt>
                <c:pt idx="322">
                  <c:v>1.0397917710730318</c:v>
                </c:pt>
                <c:pt idx="323">
                  <c:v>0.12834206886762442</c:v>
                </c:pt>
                <c:pt idx="324">
                  <c:v>0.15861374516834037</c:v>
                </c:pt>
                <c:pt idx="325">
                  <c:v>2.6340372994151902</c:v>
                </c:pt>
                <c:pt idx="326">
                  <c:v>0.79327176085077944</c:v>
                </c:pt>
                <c:pt idx="327">
                  <c:v>0.24942877407014619</c:v>
                </c:pt>
                <c:pt idx="328">
                  <c:v>-0.89470502724154377</c:v>
                </c:pt>
                <c:pt idx="329">
                  <c:v>0.30997212667125468</c:v>
                </c:pt>
                <c:pt idx="330">
                  <c:v>-0.1345948316810936</c:v>
                </c:pt>
                <c:pt idx="331">
                  <c:v>0.37051547927234957</c:v>
                </c:pt>
                <c:pt idx="332">
                  <c:v>0.40078715557281208</c:v>
                </c:pt>
                <c:pt idx="333">
                  <c:v>0.95437954831607885</c:v>
                </c:pt>
                <c:pt idx="334">
                  <c:v>0.46133050817414878</c:v>
                </c:pt>
                <c:pt idx="335">
                  <c:v>0.49160218447456594</c:v>
                </c:pt>
                <c:pt idx="336">
                  <c:v>-1.0665841911107565</c:v>
                </c:pt>
                <c:pt idx="337">
                  <c:v>-8.2751830019761607E-3</c:v>
                </c:pt>
                <c:pt idx="338">
                  <c:v>1.5233098319665177</c:v>
                </c:pt>
                <c:pt idx="339">
                  <c:v>0.61268888967687674</c:v>
                </c:pt>
                <c:pt idx="340">
                  <c:v>1.6747528110925483</c:v>
                </c:pt>
                <c:pt idx="341">
                  <c:v>-0.30011986240445321</c:v>
                </c:pt>
                <c:pt idx="342">
                  <c:v>2.2952477927131163</c:v>
                </c:pt>
                <c:pt idx="343">
                  <c:v>1.1673396548841264</c:v>
                </c:pt>
                <c:pt idx="344">
                  <c:v>-0.72335464726473386</c:v>
                </c:pt>
                <c:pt idx="345">
                  <c:v>2.343782798826223</c:v>
                </c:pt>
                <c:pt idx="346">
                  <c:v>1.1218467493574511</c:v>
                </c:pt>
                <c:pt idx="347">
                  <c:v>0.85486230008157704</c:v>
                </c:pt>
                <c:pt idx="348">
                  <c:v>2.015786421322376</c:v>
                </c:pt>
                <c:pt idx="349">
                  <c:v>0.16309309920978154</c:v>
                </c:pt>
                <c:pt idx="350">
                  <c:v>0.94567732898338153</c:v>
                </c:pt>
                <c:pt idx="351">
                  <c:v>0.97594900528343254</c:v>
                </c:pt>
                <c:pt idx="352">
                  <c:v>1.0062206815847723</c:v>
                </c:pt>
                <c:pt idx="353">
                  <c:v>1.0364923578850791</c:v>
                </c:pt>
                <c:pt idx="354">
                  <c:v>0.83208398403842632</c:v>
                </c:pt>
                <c:pt idx="355">
                  <c:v>1.9517996160174089</c:v>
                </c:pt>
                <c:pt idx="356">
                  <c:v>2.8202382775919119</c:v>
                </c:pt>
                <c:pt idx="357">
                  <c:v>0.87195633030962716</c:v>
                </c:pt>
                <c:pt idx="358">
                  <c:v>9.4368876299564919E-2</c:v>
                </c:pt>
                <c:pt idx="359">
                  <c:v>1.2181224156885107</c:v>
                </c:pt>
                <c:pt idx="360">
                  <c:v>0.31623527508223903</c:v>
                </c:pt>
                <c:pt idx="361">
                  <c:v>1.2786657682896678</c:v>
                </c:pt>
                <c:pt idx="362">
                  <c:v>1.3089374445904862</c:v>
                </c:pt>
                <c:pt idx="363">
                  <c:v>1.3392091208907775</c:v>
                </c:pt>
                <c:pt idx="364">
                  <c:v>4.560591508500984</c:v>
                </c:pt>
                <c:pt idx="365">
                  <c:v>2.7266785758852232</c:v>
                </c:pt>
                <c:pt idx="366">
                  <c:v>3.2896960203917596</c:v>
                </c:pt>
                <c:pt idx="367">
                  <c:v>1.4602958260933583</c:v>
                </c:pt>
                <c:pt idx="368">
                  <c:v>1.7639648407082895</c:v>
                </c:pt>
                <c:pt idx="369">
                  <c:v>1.5208391786940654</c:v>
                </c:pt>
                <c:pt idx="370">
                  <c:v>3.1264471102558922E-2</c:v>
                </c:pt>
                <c:pt idx="371">
                  <c:v>0.67135582562732021</c:v>
                </c:pt>
                <c:pt idx="372">
                  <c:v>1.7915486827439664</c:v>
                </c:pt>
                <c:pt idx="373">
                  <c:v>1.2379016206868076</c:v>
                </c:pt>
                <c:pt idx="374">
                  <c:v>2.777700493149021</c:v>
                </c:pt>
                <c:pt idx="375">
                  <c:v>1.3025706460497686</c:v>
                </c:pt>
                <c:pt idx="376">
                  <c:v>2.6771881128071868</c:v>
                </c:pt>
                <c:pt idx="377">
                  <c:v>1.2516910011191342</c:v>
                </c:pt>
                <c:pt idx="378">
                  <c:v>3.1777657504337773</c:v>
                </c:pt>
                <c:pt idx="379">
                  <c:v>3.0125704125098594</c:v>
                </c:pt>
                <c:pt idx="380">
                  <c:v>1.1730597821733655</c:v>
                </c:pt>
                <c:pt idx="381">
                  <c:v>1.884099294301262</c:v>
                </c:pt>
                <c:pt idx="382">
                  <c:v>3.7984755777905468</c:v>
                </c:pt>
                <c:pt idx="383">
                  <c:v>1.9446426469023113</c:v>
                </c:pt>
                <c:pt idx="384">
                  <c:v>1.3238164504601808</c:v>
                </c:pt>
                <c:pt idx="385">
                  <c:v>2.0051859995034587</c:v>
                </c:pt>
                <c:pt idx="386">
                  <c:v>3.7433509038225941</c:v>
                </c:pt>
                <c:pt idx="387">
                  <c:v>2.0657293521045879</c:v>
                </c:pt>
                <c:pt idx="388">
                  <c:v>0.2626699524956666</c:v>
                </c:pt>
                <c:pt idx="389">
                  <c:v>2.1262727047060186</c:v>
                </c:pt>
                <c:pt idx="390">
                  <c:v>2.5094514322754802</c:v>
                </c:pt>
                <c:pt idx="391">
                  <c:v>1.061825285361728</c:v>
                </c:pt>
                <c:pt idx="392">
                  <c:v>1.7949284471234999</c:v>
                </c:pt>
                <c:pt idx="393">
                  <c:v>3.1650071799019304</c:v>
                </c:pt>
                <c:pt idx="394">
                  <c:v>2.2776310862087823</c:v>
                </c:pt>
                <c:pt idx="395">
                  <c:v>2.3079027625093786</c:v>
                </c:pt>
                <c:pt idx="396">
                  <c:v>3.0098883847683759</c:v>
                </c:pt>
                <c:pt idx="397">
                  <c:v>1.485981406512908</c:v>
                </c:pt>
                <c:pt idx="398">
                  <c:v>2.3987177914110571</c:v>
                </c:pt>
                <c:pt idx="399">
                  <c:v>3.5461878465259744</c:v>
                </c:pt>
              </c:numCache>
            </c:numRef>
          </c:yVal>
          <c:smooth val="0"/>
        </c:ser>
        <c:ser>
          <c:idx val="1"/>
          <c:order val="1"/>
          <c:tx>
            <c:v>real3</c:v>
          </c:tx>
          <c:spPr>
            <a:ln w="12700"/>
          </c:spPr>
          <c:marker>
            <c:symbol val="none"/>
          </c:marker>
          <c:xVal>
            <c:numRef>
              <c:f>Result!$F$22:$F$421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Result!$Z$22:$Z$421</c:f>
              <c:numCache>
                <c:formatCode>General</c:formatCode>
                <c:ptCount val="400"/>
                <c:pt idx="0">
                  <c:v>1.811277500010533</c:v>
                </c:pt>
                <c:pt idx="1">
                  <c:v>-6.7224999895643123E-3</c:v>
                </c:pt>
                <c:pt idx="2">
                  <c:v>2.2882775000105937</c:v>
                </c:pt>
                <c:pt idx="3">
                  <c:v>-1.246722499988806</c:v>
                </c:pt>
                <c:pt idx="4">
                  <c:v>1.450277500008923</c:v>
                </c:pt>
                <c:pt idx="5">
                  <c:v>0.39627750000903461</c:v>
                </c:pt>
                <c:pt idx="6">
                  <c:v>-0.48672249998915618</c:v>
                </c:pt>
                <c:pt idx="7">
                  <c:v>-1.6757224999892628</c:v>
                </c:pt>
                <c:pt idx="8">
                  <c:v>-0.56672249998968027</c:v>
                </c:pt>
                <c:pt idx="9">
                  <c:v>0.50727750000945093</c:v>
                </c:pt>
                <c:pt idx="10">
                  <c:v>0.58227750000838796</c:v>
                </c:pt>
                <c:pt idx="11">
                  <c:v>0.69327750000880428</c:v>
                </c:pt>
                <c:pt idx="12">
                  <c:v>-0.16472249998855659</c:v>
                </c:pt>
                <c:pt idx="13">
                  <c:v>-0.60372249998863481</c:v>
                </c:pt>
                <c:pt idx="14">
                  <c:v>0.48827750001123604</c:v>
                </c:pt>
                <c:pt idx="15">
                  <c:v>0.39127750001100026</c:v>
                </c:pt>
                <c:pt idx="16">
                  <c:v>0.44527750000966648</c:v>
                </c:pt>
                <c:pt idx="17">
                  <c:v>0.81327750001136678</c:v>
                </c:pt>
                <c:pt idx="18">
                  <c:v>1.5277500008181732E-2</c:v>
                </c:pt>
                <c:pt idx="19">
                  <c:v>0.29727750001029563</c:v>
                </c:pt>
                <c:pt idx="20">
                  <c:v>0.47627750000955871</c:v>
                </c:pt>
                <c:pt idx="21">
                  <c:v>0.83527750000911283</c:v>
                </c:pt>
                <c:pt idx="22">
                  <c:v>1.0272775000110812</c:v>
                </c:pt>
                <c:pt idx="23">
                  <c:v>-1.5997224999892978</c:v>
                </c:pt>
                <c:pt idx="24">
                  <c:v>1.8612775000086401</c:v>
                </c:pt>
                <c:pt idx="25">
                  <c:v>3.3422775000104821</c:v>
                </c:pt>
                <c:pt idx="26">
                  <c:v>0.13027750000915717</c:v>
                </c:pt>
                <c:pt idx="27">
                  <c:v>0.4322775000105139</c:v>
                </c:pt>
                <c:pt idx="28">
                  <c:v>0.11127750001094228</c:v>
                </c:pt>
                <c:pt idx="29">
                  <c:v>-2.115722499990369</c:v>
                </c:pt>
                <c:pt idx="30">
                  <c:v>-0.85372249998982852</c:v>
                </c:pt>
                <c:pt idx="31">
                  <c:v>3.3772775000109334</c:v>
                </c:pt>
                <c:pt idx="32">
                  <c:v>2.4152775000096938</c:v>
                </c:pt>
                <c:pt idx="33">
                  <c:v>2.5812775000098043</c:v>
                </c:pt>
                <c:pt idx="34">
                  <c:v>1.3602775000087775</c:v>
                </c:pt>
                <c:pt idx="35">
                  <c:v>6.9822775000112358</c:v>
                </c:pt>
                <c:pt idx="36">
                  <c:v>2.4622775000082697</c:v>
                </c:pt>
                <c:pt idx="37">
                  <c:v>0.23027750000892411</c:v>
                </c:pt>
                <c:pt idx="38">
                  <c:v>-0.33772249998875736</c:v>
                </c:pt>
                <c:pt idx="39">
                  <c:v>-1.5097224999891523</c:v>
                </c:pt>
                <c:pt idx="40">
                  <c:v>0.39527750001155937</c:v>
                </c:pt>
                <c:pt idx="41">
                  <c:v>2.1782775000112053</c:v>
                </c:pt>
                <c:pt idx="42">
                  <c:v>1.4612775000095723</c:v>
                </c:pt>
                <c:pt idx="43">
                  <c:v>0.23527750001051118</c:v>
                </c:pt>
                <c:pt idx="44">
                  <c:v>3.2012775000112015</c:v>
                </c:pt>
                <c:pt idx="45">
                  <c:v>2.5962775000110128</c:v>
                </c:pt>
                <c:pt idx="46">
                  <c:v>2.3782775000107392</c:v>
                </c:pt>
                <c:pt idx="47">
                  <c:v>1.608277500011468</c:v>
                </c:pt>
                <c:pt idx="48">
                  <c:v>6.1662775000108638</c:v>
                </c:pt>
                <c:pt idx="49">
                  <c:v>0.25327750001125082</c:v>
                </c:pt>
                <c:pt idx="50">
                  <c:v>1.2562775000084514</c:v>
                </c:pt>
                <c:pt idx="51">
                  <c:v>2.6432775000095887</c:v>
                </c:pt>
                <c:pt idx="52">
                  <c:v>1.7312775000100089</c:v>
                </c:pt>
                <c:pt idx="53">
                  <c:v>1.1532775000091533</c:v>
                </c:pt>
                <c:pt idx="54">
                  <c:v>1.531277500010475</c:v>
                </c:pt>
                <c:pt idx="55">
                  <c:v>2.8862775000106922</c:v>
                </c:pt>
                <c:pt idx="56">
                  <c:v>3.0222775000083857</c:v>
                </c:pt>
                <c:pt idx="57">
                  <c:v>1.4252775000116458</c:v>
                </c:pt>
                <c:pt idx="58">
                  <c:v>0.46127750000835022</c:v>
                </c:pt>
                <c:pt idx="59">
                  <c:v>4.5277500010598715E-2</c:v>
                </c:pt>
                <c:pt idx="60">
                  <c:v>0.35827750000905212</c:v>
                </c:pt>
                <c:pt idx="61">
                  <c:v>1.1972775000081981</c:v>
                </c:pt>
                <c:pt idx="62">
                  <c:v>0.57727750001035361</c:v>
                </c:pt>
                <c:pt idx="63">
                  <c:v>1.5582775000098081</c:v>
                </c:pt>
                <c:pt idx="64">
                  <c:v>1.0672775000095669</c:v>
                </c:pt>
                <c:pt idx="65">
                  <c:v>2.3462775000098191</c:v>
                </c:pt>
                <c:pt idx="66">
                  <c:v>3.9832775000085974</c:v>
                </c:pt>
                <c:pt idx="67">
                  <c:v>-0.46372249999038218</c:v>
                </c:pt>
                <c:pt idx="68">
                  <c:v>1.4872775000114302</c:v>
                </c:pt>
                <c:pt idx="69">
                  <c:v>-1.6487224999899297</c:v>
                </c:pt>
                <c:pt idx="70">
                  <c:v>-1.7507224999917526</c:v>
                </c:pt>
                <c:pt idx="71">
                  <c:v>1.3322775000084164</c:v>
                </c:pt>
                <c:pt idx="72">
                  <c:v>2.8002775000111058</c:v>
                </c:pt>
                <c:pt idx="73">
                  <c:v>-0.60172249999013161</c:v>
                </c:pt>
                <c:pt idx="74">
                  <c:v>0.63327750001107574</c:v>
                </c:pt>
                <c:pt idx="75">
                  <c:v>0.37227750000923265</c:v>
                </c:pt>
                <c:pt idx="76">
                  <c:v>2.9632775000116851</c:v>
                </c:pt>
                <c:pt idx="77">
                  <c:v>2.8822775000101331</c:v>
                </c:pt>
                <c:pt idx="78">
                  <c:v>0.64527750000920037</c:v>
                </c:pt>
                <c:pt idx="79">
                  <c:v>1.6982775000116135</c:v>
                </c:pt>
                <c:pt idx="80">
                  <c:v>0.62027750000837045</c:v>
                </c:pt>
                <c:pt idx="81">
                  <c:v>1.0272775000110812</c:v>
                </c:pt>
                <c:pt idx="82">
                  <c:v>1.1412775000110287</c:v>
                </c:pt>
                <c:pt idx="83">
                  <c:v>0.69827750001039135</c:v>
                </c:pt>
                <c:pt idx="84">
                  <c:v>1.9922775000082993</c:v>
                </c:pt>
                <c:pt idx="85">
                  <c:v>1.4162775000094996</c:v>
                </c:pt>
                <c:pt idx="86">
                  <c:v>1.8732775000103175</c:v>
                </c:pt>
                <c:pt idx="87">
                  <c:v>1.682277500009377</c:v>
                </c:pt>
                <c:pt idx="88">
                  <c:v>1.6372775000093043</c:v>
                </c:pt>
                <c:pt idx="89">
                  <c:v>1.275277500010219</c:v>
                </c:pt>
                <c:pt idx="90">
                  <c:v>1.6652775000096653</c:v>
                </c:pt>
                <c:pt idx="91">
                  <c:v>1.7462775000112174</c:v>
                </c:pt>
                <c:pt idx="92">
                  <c:v>2.5832775000083075</c:v>
                </c:pt>
                <c:pt idx="93">
                  <c:v>3.0472775000092156</c:v>
                </c:pt>
                <c:pt idx="94">
                  <c:v>4.4912775000085503</c:v>
                </c:pt>
                <c:pt idx="95">
                  <c:v>3.4382775000096899</c:v>
                </c:pt>
                <c:pt idx="96">
                  <c:v>3.1672775000082254</c:v>
                </c:pt>
                <c:pt idx="97">
                  <c:v>1.0762775000081604</c:v>
                </c:pt>
                <c:pt idx="98">
                  <c:v>2.8262775000094109</c:v>
                </c:pt>
                <c:pt idx="99">
                  <c:v>3.5372775000084289</c:v>
                </c:pt>
                <c:pt idx="100">
                  <c:v>2.1832775000092397</c:v>
                </c:pt>
                <c:pt idx="101">
                  <c:v>1.630277500009214</c:v>
                </c:pt>
                <c:pt idx="102">
                  <c:v>3.646277500010342</c:v>
                </c:pt>
                <c:pt idx="103">
                  <c:v>3.5812775000110264</c:v>
                </c:pt>
                <c:pt idx="104">
                  <c:v>2.0052775000110046</c:v>
                </c:pt>
                <c:pt idx="105">
                  <c:v>3.9932775000082188</c:v>
                </c:pt>
                <c:pt idx="106">
                  <c:v>7.4262775000093484</c:v>
                </c:pt>
                <c:pt idx="107">
                  <c:v>5.0032775000090624</c:v>
                </c:pt>
                <c:pt idx="108">
                  <c:v>6.3562775000107763</c:v>
                </c:pt>
                <c:pt idx="109">
                  <c:v>2.9102775000104941</c:v>
                </c:pt>
                <c:pt idx="110">
                  <c:v>3.3852775000084989</c:v>
                </c:pt>
                <c:pt idx="111">
                  <c:v>3.3312775000098327</c:v>
                </c:pt>
                <c:pt idx="112">
                  <c:v>4.153277500009267</c:v>
                </c:pt>
                <c:pt idx="113">
                  <c:v>4.5972775000109323</c:v>
                </c:pt>
                <c:pt idx="114">
                  <c:v>3.0362775000085662</c:v>
                </c:pt>
                <c:pt idx="115">
                  <c:v>3.6352775000096926</c:v>
                </c:pt>
                <c:pt idx="116">
                  <c:v>3.6152775000104498</c:v>
                </c:pt>
                <c:pt idx="117">
                  <c:v>8.5592775000087329</c:v>
                </c:pt>
                <c:pt idx="118">
                  <c:v>5.074277500010993</c:v>
                </c:pt>
                <c:pt idx="119">
                  <c:v>2.9372775000098272</c:v>
                </c:pt>
                <c:pt idx="120">
                  <c:v>4.356277500008332</c:v>
                </c:pt>
                <c:pt idx="121">
                  <c:v>2.0232775000081915</c:v>
                </c:pt>
                <c:pt idx="122">
                  <c:v>4.101277500009104</c:v>
                </c:pt>
                <c:pt idx="123">
                  <c:v>5.5182775000091056</c:v>
                </c:pt>
                <c:pt idx="124">
                  <c:v>3.8342775000081986</c:v>
                </c:pt>
                <c:pt idx="125">
                  <c:v>-0.34372249999137239</c:v>
                </c:pt>
                <c:pt idx="126">
                  <c:v>2.1612775000114937</c:v>
                </c:pt>
                <c:pt idx="127">
                  <c:v>6.4332775000082165</c:v>
                </c:pt>
                <c:pt idx="128">
                  <c:v>4.7232775000090044</c:v>
                </c:pt>
                <c:pt idx="129">
                  <c:v>2.8402775000095914</c:v>
                </c:pt>
                <c:pt idx="130">
                  <c:v>2.5102775000114264</c:v>
                </c:pt>
                <c:pt idx="131">
                  <c:v>2.2012775000099793</c:v>
                </c:pt>
                <c:pt idx="132">
                  <c:v>3.5632775000102868</c:v>
                </c:pt>
                <c:pt idx="133">
                  <c:v>3.0182775000113793</c:v>
                </c:pt>
                <c:pt idx="134">
                  <c:v>2.7612775000100953</c:v>
                </c:pt>
                <c:pt idx="135">
                  <c:v>2.55127750001094</c:v>
                </c:pt>
                <c:pt idx="136">
                  <c:v>2.3972775000089541</c:v>
                </c:pt>
                <c:pt idx="137">
                  <c:v>5.5692775000082406</c:v>
                </c:pt>
                <c:pt idx="138">
                  <c:v>3.9722775000115007</c:v>
                </c:pt>
                <c:pt idx="139">
                  <c:v>2.5962775000110128</c:v>
                </c:pt>
                <c:pt idx="140">
                  <c:v>2.7812775000093382</c:v>
                </c:pt>
                <c:pt idx="141">
                  <c:v>2.9182775000116123</c:v>
                </c:pt>
                <c:pt idx="142">
                  <c:v>3.0762775000106046</c:v>
                </c:pt>
                <c:pt idx="143">
                  <c:v>3.1002775000104066</c:v>
                </c:pt>
                <c:pt idx="144">
                  <c:v>3.186277500009993</c:v>
                </c:pt>
                <c:pt idx="145">
                  <c:v>3.081277500008639</c:v>
                </c:pt>
                <c:pt idx="146">
                  <c:v>2.417277500008197</c:v>
                </c:pt>
                <c:pt idx="147">
                  <c:v>5.3622775000086165</c:v>
                </c:pt>
                <c:pt idx="148">
                  <c:v>5.2692775000089398</c:v>
                </c:pt>
                <c:pt idx="149">
                  <c:v>3.4412775000092211</c:v>
                </c:pt>
                <c:pt idx="150">
                  <c:v>2.4262775000103431</c:v>
                </c:pt>
                <c:pt idx="151">
                  <c:v>2.3952775000104509</c:v>
                </c:pt>
                <c:pt idx="152">
                  <c:v>1.8652775000091992</c:v>
                </c:pt>
                <c:pt idx="153">
                  <c:v>3.6512775000083764</c:v>
                </c:pt>
                <c:pt idx="154">
                  <c:v>5.2662775000094086</c:v>
                </c:pt>
                <c:pt idx="155">
                  <c:v>2.7722775000107447</c:v>
                </c:pt>
                <c:pt idx="156">
                  <c:v>1.4082775000083814</c:v>
                </c:pt>
                <c:pt idx="157">
                  <c:v>2.4912775000096588</c:v>
                </c:pt>
                <c:pt idx="158">
                  <c:v>1.2562775000084514</c:v>
                </c:pt>
                <c:pt idx="159">
                  <c:v>1.5182775000113224</c:v>
                </c:pt>
                <c:pt idx="160">
                  <c:v>1.5162775000092665</c:v>
                </c:pt>
                <c:pt idx="161">
                  <c:v>3.2072775000102638</c:v>
                </c:pt>
                <c:pt idx="162">
                  <c:v>1.4682775000096626</c:v>
                </c:pt>
                <c:pt idx="163">
                  <c:v>2.0862775000090039</c:v>
                </c:pt>
                <c:pt idx="164">
                  <c:v>5.2132775000082177</c:v>
                </c:pt>
                <c:pt idx="165">
                  <c:v>3.5602775000107556</c:v>
                </c:pt>
                <c:pt idx="166">
                  <c:v>2.4912775000096588</c:v>
                </c:pt>
                <c:pt idx="167">
                  <c:v>1.0762775000081604</c:v>
                </c:pt>
                <c:pt idx="168">
                  <c:v>1.4312775000107081</c:v>
                </c:pt>
                <c:pt idx="169">
                  <c:v>-6.1722499989258495E-2</c:v>
                </c:pt>
                <c:pt idx="170">
                  <c:v>9.5277500008705829E-2</c:v>
                </c:pt>
                <c:pt idx="171">
                  <c:v>0.99027750000857395</c:v>
                </c:pt>
                <c:pt idx="172">
                  <c:v>1.2102775000109034</c:v>
                </c:pt>
                <c:pt idx="173">
                  <c:v>2.6432775000095887</c:v>
                </c:pt>
                <c:pt idx="174">
                  <c:v>1.5062775000096451</c:v>
                </c:pt>
                <c:pt idx="175">
                  <c:v>1.0382775000081779</c:v>
                </c:pt>
                <c:pt idx="176">
                  <c:v>0.95627750000915057</c:v>
                </c:pt>
                <c:pt idx="177">
                  <c:v>-1.8857224999884181</c:v>
                </c:pt>
                <c:pt idx="178">
                  <c:v>-0.89372249998831421</c:v>
                </c:pt>
                <c:pt idx="179">
                  <c:v>-0.90172249998943244</c:v>
                </c:pt>
                <c:pt idx="180">
                  <c:v>-2.6187224999887349</c:v>
                </c:pt>
                <c:pt idx="181">
                  <c:v>-1.9797224999891228</c:v>
                </c:pt>
                <c:pt idx="182">
                  <c:v>-3.8497224999893831</c:v>
                </c:pt>
                <c:pt idx="183">
                  <c:v>-2.8807224999916059</c:v>
                </c:pt>
                <c:pt idx="184">
                  <c:v>-14.49172249999009</c:v>
                </c:pt>
                <c:pt idx="185">
                  <c:v>-3.747722499991113</c:v>
                </c:pt>
                <c:pt idx="186">
                  <c:v>-6.4007224999897971</c:v>
                </c:pt>
                <c:pt idx="187">
                  <c:v>-7.7067224999893824</c:v>
                </c:pt>
                <c:pt idx="188">
                  <c:v>-8.0467224999907216</c:v>
                </c:pt>
                <c:pt idx="189">
                  <c:v>-10.141722499991346</c:v>
                </c:pt>
                <c:pt idx="190">
                  <c:v>-6.9607224999899131</c:v>
                </c:pt>
                <c:pt idx="191">
                  <c:v>-9.9317224999886378</c:v>
                </c:pt>
                <c:pt idx="192">
                  <c:v>-4.9977224999899761</c:v>
                </c:pt>
                <c:pt idx="193">
                  <c:v>-4.4707224999918083</c:v>
                </c:pt>
                <c:pt idx="194">
                  <c:v>-5.6487224999912655</c:v>
                </c:pt>
                <c:pt idx="195">
                  <c:v>-6.2307224999891275</c:v>
                </c:pt>
                <c:pt idx="196">
                  <c:v>-5.3647224999906484</c:v>
                </c:pt>
                <c:pt idx="197">
                  <c:v>-4.5277224999900056</c:v>
                </c:pt>
                <c:pt idx="198">
                  <c:v>-7.2047224999884918</c:v>
                </c:pt>
                <c:pt idx="199">
                  <c:v>-5.3347224999917842</c:v>
                </c:pt>
                <c:pt idx="200">
                  <c:v>-8.7557224999912364</c:v>
                </c:pt>
                <c:pt idx="201">
                  <c:v>-6.193722499990173</c:v>
                </c:pt>
                <c:pt idx="202">
                  <c:v>-4.7747224999916682</c:v>
                </c:pt>
                <c:pt idx="203">
                  <c:v>-4.9637224999905527</c:v>
                </c:pt>
                <c:pt idx="204">
                  <c:v>-5.6377224999906161</c:v>
                </c:pt>
                <c:pt idx="205">
                  <c:v>-4.0147224999884656</c:v>
                </c:pt>
                <c:pt idx="206">
                  <c:v>-6.1157224999917048</c:v>
                </c:pt>
                <c:pt idx="207">
                  <c:v>2.8472775000096817</c:v>
                </c:pt>
                <c:pt idx="208">
                  <c:v>-4.1287224999884131</c:v>
                </c:pt>
                <c:pt idx="209">
                  <c:v>-4.8637224999907858</c:v>
                </c:pt>
                <c:pt idx="210">
                  <c:v>-3.9627224999918553</c:v>
                </c:pt>
                <c:pt idx="211">
                  <c:v>-4.2857224999899302</c:v>
                </c:pt>
                <c:pt idx="212">
                  <c:v>-3.5007224999894504</c:v>
                </c:pt>
                <c:pt idx="213">
                  <c:v>-4.2707224999887217</c:v>
                </c:pt>
                <c:pt idx="214">
                  <c:v>-4.9427224999902819</c:v>
                </c:pt>
                <c:pt idx="215">
                  <c:v>-1.8007224999898597</c:v>
                </c:pt>
                <c:pt idx="216">
                  <c:v>-4.9237224999885143</c:v>
                </c:pt>
                <c:pt idx="217">
                  <c:v>-3.7907224999891298</c:v>
                </c:pt>
                <c:pt idx="218">
                  <c:v>-5.0197224999912748</c:v>
                </c:pt>
                <c:pt idx="219">
                  <c:v>-4.4277224999902387</c:v>
                </c:pt>
                <c:pt idx="220">
                  <c:v>-6.0857224999892878</c:v>
                </c:pt>
                <c:pt idx="221">
                  <c:v>-4.969722499989615</c:v>
                </c:pt>
                <c:pt idx="222">
                  <c:v>-3.6027224999912733</c:v>
                </c:pt>
                <c:pt idx="223">
                  <c:v>-3.3657224999892321</c:v>
                </c:pt>
                <c:pt idx="224">
                  <c:v>-3.5737224999898842</c:v>
                </c:pt>
                <c:pt idx="225">
                  <c:v>-2.448722499991618</c:v>
                </c:pt>
                <c:pt idx="226">
                  <c:v>-3.8377224999912585</c:v>
                </c:pt>
                <c:pt idx="227">
                  <c:v>-2.5727224999911869</c:v>
                </c:pt>
                <c:pt idx="228">
                  <c:v>-2.7007224999913149</c:v>
                </c:pt>
                <c:pt idx="229">
                  <c:v>-4.1747224999895138</c:v>
                </c:pt>
                <c:pt idx="230">
                  <c:v>-3.437722499988638</c:v>
                </c:pt>
                <c:pt idx="231">
                  <c:v>-2.244722499991525</c:v>
                </c:pt>
                <c:pt idx="232">
                  <c:v>-4.0677224999896566</c:v>
                </c:pt>
                <c:pt idx="233">
                  <c:v>-3.3607224999911978</c:v>
                </c:pt>
                <c:pt idx="234">
                  <c:v>-1.9907224999897721</c:v>
                </c:pt>
                <c:pt idx="235">
                  <c:v>-3.7047224999895434</c:v>
                </c:pt>
                <c:pt idx="236">
                  <c:v>-3.5037224999889816</c:v>
                </c:pt>
                <c:pt idx="237">
                  <c:v>-3.7527224999891473</c:v>
                </c:pt>
                <c:pt idx="238">
                  <c:v>-2.7287224999916759</c:v>
                </c:pt>
                <c:pt idx="239">
                  <c:v>-1.6387224999903083</c:v>
                </c:pt>
                <c:pt idx="240">
                  <c:v>-1.7557224999897869</c:v>
                </c:pt>
                <c:pt idx="241">
                  <c:v>-2.3207224999914899</c:v>
                </c:pt>
                <c:pt idx="242">
                  <c:v>-3.0207224999898585</c:v>
                </c:pt>
                <c:pt idx="243">
                  <c:v>-4.2097224999899652</c:v>
                </c:pt>
                <c:pt idx="244">
                  <c:v>-1.5957224999887387</c:v>
                </c:pt>
                <c:pt idx="245">
                  <c:v>-1.4957224999889718</c:v>
                </c:pt>
                <c:pt idx="246">
                  <c:v>-1.708722499991211</c:v>
                </c:pt>
                <c:pt idx="247">
                  <c:v>-2.5137224999909336</c:v>
                </c:pt>
                <c:pt idx="248">
                  <c:v>-2.9677224999886676</c:v>
                </c:pt>
                <c:pt idx="249">
                  <c:v>-1.1177224999912028</c:v>
                </c:pt>
                <c:pt idx="250">
                  <c:v>-2.575722499990718</c:v>
                </c:pt>
                <c:pt idx="251">
                  <c:v>-0.75172249999155838</c:v>
                </c:pt>
                <c:pt idx="252">
                  <c:v>-2.7107224999909363</c:v>
                </c:pt>
                <c:pt idx="253">
                  <c:v>-0.34772249998837879</c:v>
                </c:pt>
                <c:pt idx="254">
                  <c:v>-0.77672249998883558</c:v>
                </c:pt>
                <c:pt idx="255">
                  <c:v>-1.8137224999890122</c:v>
                </c:pt>
                <c:pt idx="256">
                  <c:v>-0.13972249999127939</c:v>
                </c:pt>
                <c:pt idx="257">
                  <c:v>-2.4687224999908608</c:v>
                </c:pt>
                <c:pt idx="258">
                  <c:v>-1.6257224999911557</c:v>
                </c:pt>
                <c:pt idx="259">
                  <c:v>-4.533722499989068</c:v>
                </c:pt>
                <c:pt idx="260">
                  <c:v>-3.6207224999884602</c:v>
                </c:pt>
                <c:pt idx="261">
                  <c:v>-2.1077224999892508</c:v>
                </c:pt>
                <c:pt idx="262">
                  <c:v>-4.0757224999907748</c:v>
                </c:pt>
                <c:pt idx="263">
                  <c:v>-3.2497224999907814</c:v>
                </c:pt>
                <c:pt idx="264">
                  <c:v>-2.5827224999908083</c:v>
                </c:pt>
                <c:pt idx="265">
                  <c:v>-3.367722499991288</c:v>
                </c:pt>
                <c:pt idx="266">
                  <c:v>-2.2697224999888022</c:v>
                </c:pt>
                <c:pt idx="267">
                  <c:v>-2.2747224999903892</c:v>
                </c:pt>
                <c:pt idx="268">
                  <c:v>-1.2367224999891846</c:v>
                </c:pt>
                <c:pt idx="269">
                  <c:v>-1.0027224999902273</c:v>
                </c:pt>
                <c:pt idx="270">
                  <c:v>-0.6187224999898433</c:v>
                </c:pt>
                <c:pt idx="271">
                  <c:v>-2.8337224999894772</c:v>
                </c:pt>
                <c:pt idx="272">
                  <c:v>-2.9027224999893519</c:v>
                </c:pt>
                <c:pt idx="273">
                  <c:v>-2.4827224999910413</c:v>
                </c:pt>
                <c:pt idx="274">
                  <c:v>-0.70172249998989855</c:v>
                </c:pt>
                <c:pt idx="275">
                  <c:v>-0.75372249999006158</c:v>
                </c:pt>
                <c:pt idx="276">
                  <c:v>0.64527750000920037</c:v>
                </c:pt>
                <c:pt idx="277">
                  <c:v>-1.2387224999912405</c:v>
                </c:pt>
                <c:pt idx="278">
                  <c:v>-2.3287224999890554</c:v>
                </c:pt>
                <c:pt idx="279">
                  <c:v>1.4622775000106003</c:v>
                </c:pt>
                <c:pt idx="280">
                  <c:v>-0.81372249999134283</c:v>
                </c:pt>
                <c:pt idx="281">
                  <c:v>-2.5447224999908258</c:v>
                </c:pt>
                <c:pt idx="282">
                  <c:v>-2.3287224999890554</c:v>
                </c:pt>
                <c:pt idx="283">
                  <c:v>-2.2247224999887294</c:v>
                </c:pt>
                <c:pt idx="284">
                  <c:v>5.5277500010220137E-2</c:v>
                </c:pt>
                <c:pt idx="285">
                  <c:v>-1.9547224999918456</c:v>
                </c:pt>
                <c:pt idx="286">
                  <c:v>-1.9627224999894111</c:v>
                </c:pt>
                <c:pt idx="287">
                  <c:v>-3.1457224999904554</c:v>
                </c:pt>
                <c:pt idx="288">
                  <c:v>-2.6007224999915479</c:v>
                </c:pt>
                <c:pt idx="289">
                  <c:v>-0.61972249999087126</c:v>
                </c:pt>
                <c:pt idx="290">
                  <c:v>2.3222775000100171</c:v>
                </c:pt>
                <c:pt idx="291">
                  <c:v>0.50027750000936066</c:v>
                </c:pt>
                <c:pt idx="292">
                  <c:v>-2.0437224999909631</c:v>
                </c:pt>
                <c:pt idx="293">
                  <c:v>-4.1427224999885937</c:v>
                </c:pt>
                <c:pt idx="294">
                  <c:v>-2.2707224999898301</c:v>
                </c:pt>
                <c:pt idx="295">
                  <c:v>-1.3177224999907367</c:v>
                </c:pt>
                <c:pt idx="296">
                  <c:v>-2.114722499989341</c:v>
                </c:pt>
                <c:pt idx="297">
                  <c:v>-1.9807224999901507</c:v>
                </c:pt>
                <c:pt idx="298">
                  <c:v>0.32527750001065669</c:v>
                </c:pt>
                <c:pt idx="299">
                  <c:v>-1.958722499988852</c:v>
                </c:pt>
                <c:pt idx="300">
                  <c:v>2.1352775000096358</c:v>
                </c:pt>
                <c:pt idx="301">
                  <c:v>1.4662775000111594</c:v>
                </c:pt>
                <c:pt idx="302">
                  <c:v>0.81627750001089794</c:v>
                </c:pt>
                <c:pt idx="303">
                  <c:v>-0.51272249999101405</c:v>
                </c:pt>
                <c:pt idx="304">
                  <c:v>-0.55672249999005885</c:v>
                </c:pt>
                <c:pt idx="305">
                  <c:v>-0.6417224999886173</c:v>
                </c:pt>
                <c:pt idx="306">
                  <c:v>-1.4887224999888815</c:v>
                </c:pt>
                <c:pt idx="307">
                  <c:v>-0.87172249999056817</c:v>
                </c:pt>
                <c:pt idx="308">
                  <c:v>-2.1877224999897749</c:v>
                </c:pt>
                <c:pt idx="309">
                  <c:v>-0.79772249998910638</c:v>
                </c:pt>
                <c:pt idx="310">
                  <c:v>-1.5747224999884679</c:v>
                </c:pt>
                <c:pt idx="311">
                  <c:v>-1.8957224999915923</c:v>
                </c:pt>
                <c:pt idx="312">
                  <c:v>-1.3537224999886632</c:v>
                </c:pt>
                <c:pt idx="313">
                  <c:v>-2.2707224999898301</c:v>
                </c:pt>
                <c:pt idx="314">
                  <c:v>2.6277500008831112E-2</c:v>
                </c:pt>
                <c:pt idx="315">
                  <c:v>-8.3722499990557253E-2</c:v>
                </c:pt>
                <c:pt idx="316">
                  <c:v>-2.0377224999883481</c:v>
                </c:pt>
                <c:pt idx="317">
                  <c:v>0.74727750001102322</c:v>
                </c:pt>
                <c:pt idx="318">
                  <c:v>-0.25772249999178598</c:v>
                </c:pt>
                <c:pt idx="319">
                  <c:v>3.390277500010086</c:v>
                </c:pt>
                <c:pt idx="320">
                  <c:v>1.6712775000087277</c:v>
                </c:pt>
                <c:pt idx="321">
                  <c:v>-2.2487224999885314</c:v>
                </c:pt>
                <c:pt idx="322">
                  <c:v>-0.90372249999148835</c:v>
                </c:pt>
                <c:pt idx="323">
                  <c:v>-1.6207224999895686</c:v>
                </c:pt>
                <c:pt idx="324">
                  <c:v>0.93827750000841093</c:v>
                </c:pt>
                <c:pt idx="325">
                  <c:v>1.0672775000095669</c:v>
                </c:pt>
                <c:pt idx="326">
                  <c:v>-8.9722499989619564E-2</c:v>
                </c:pt>
                <c:pt idx="327">
                  <c:v>-2.1722499990772803E-2</c:v>
                </c:pt>
                <c:pt idx="328">
                  <c:v>1.0062775000108104</c:v>
                </c:pt>
                <c:pt idx="329">
                  <c:v>1.6972775000105855</c:v>
                </c:pt>
                <c:pt idx="330">
                  <c:v>0.50627750000842298</c:v>
                </c:pt>
                <c:pt idx="331">
                  <c:v>-0.95672249998912662</c:v>
                </c:pt>
                <c:pt idx="332">
                  <c:v>-0.89172249998981101</c:v>
                </c:pt>
                <c:pt idx="333">
                  <c:v>-0.58472249999041992</c:v>
                </c:pt>
                <c:pt idx="334">
                  <c:v>-1.3067224999900873</c:v>
                </c:pt>
                <c:pt idx="335">
                  <c:v>-0.30872249999092105</c:v>
                </c:pt>
                <c:pt idx="336">
                  <c:v>-3.0477224999891916</c:v>
                </c:pt>
                <c:pt idx="337">
                  <c:v>6.7277500008344759E-2</c:v>
                </c:pt>
                <c:pt idx="338">
                  <c:v>-0.13872249999025144</c:v>
                </c:pt>
                <c:pt idx="339">
                  <c:v>0.40227750001164964</c:v>
                </c:pt>
                <c:pt idx="340">
                  <c:v>0.91727750000814012</c:v>
                </c:pt>
                <c:pt idx="341">
                  <c:v>1.2052775000093163</c:v>
                </c:pt>
                <c:pt idx="342">
                  <c:v>0.85827750001143954</c:v>
                </c:pt>
                <c:pt idx="343">
                  <c:v>1.1352775000084137</c:v>
                </c:pt>
                <c:pt idx="344">
                  <c:v>-6.7224999895643123E-3</c:v>
                </c:pt>
                <c:pt idx="345">
                  <c:v>1.2902775000114275</c:v>
                </c:pt>
                <c:pt idx="346">
                  <c:v>0.35627750001054892</c:v>
                </c:pt>
                <c:pt idx="347">
                  <c:v>2.3662775000090619</c:v>
                </c:pt>
                <c:pt idx="348">
                  <c:v>1.0152775000094039</c:v>
                </c:pt>
                <c:pt idx="349">
                  <c:v>-1.0637224999889838</c:v>
                </c:pt>
                <c:pt idx="350">
                  <c:v>0.62827750000948868</c:v>
                </c:pt>
                <c:pt idx="351">
                  <c:v>0.77227750000830042</c:v>
                </c:pt>
                <c:pt idx="352">
                  <c:v>0.24127750000957349</c:v>
                </c:pt>
                <c:pt idx="353">
                  <c:v>9.5277500008705829E-2</c:v>
                </c:pt>
                <c:pt idx="354">
                  <c:v>-0.13272249999118912</c:v>
                </c:pt>
                <c:pt idx="355">
                  <c:v>0.81627750001089794</c:v>
                </c:pt>
                <c:pt idx="356">
                  <c:v>0.7032775000084257</c:v>
                </c:pt>
                <c:pt idx="357">
                  <c:v>-0.227722499989369</c:v>
                </c:pt>
                <c:pt idx="358">
                  <c:v>-0.30872249999092105</c:v>
                </c:pt>
                <c:pt idx="359">
                  <c:v>0.93827750000841093</c:v>
                </c:pt>
                <c:pt idx="360">
                  <c:v>0.39127750001100026</c:v>
                </c:pt>
                <c:pt idx="361">
                  <c:v>0.34027750000831247</c:v>
                </c:pt>
                <c:pt idx="362">
                  <c:v>0.33127750000971901</c:v>
                </c:pt>
                <c:pt idx="363">
                  <c:v>0.36827750000867354</c:v>
                </c:pt>
                <c:pt idx="364">
                  <c:v>-0.62172249998937446</c:v>
                </c:pt>
                <c:pt idx="365">
                  <c:v>1.1572775000097124</c:v>
                </c:pt>
                <c:pt idx="366">
                  <c:v>0.49627750000880155</c:v>
                </c:pt>
                <c:pt idx="367">
                  <c:v>-1.0027224999902273</c:v>
                </c:pt>
                <c:pt idx="368">
                  <c:v>0.54027750001139907</c:v>
                </c:pt>
                <c:pt idx="369">
                  <c:v>0.51827750001010031</c:v>
                </c:pt>
                <c:pt idx="370">
                  <c:v>0.6822775000081549</c:v>
                </c:pt>
                <c:pt idx="371">
                  <c:v>-0.4297224999909588</c:v>
                </c:pt>
                <c:pt idx="372">
                  <c:v>0.66327750000994001</c:v>
                </c:pt>
                <c:pt idx="373">
                  <c:v>0.33627750001130607</c:v>
                </c:pt>
                <c:pt idx="374">
                  <c:v>-0.25172249998917096</c:v>
                </c:pt>
                <c:pt idx="375">
                  <c:v>0.97827750001044933</c:v>
                </c:pt>
                <c:pt idx="376">
                  <c:v>2.3672775000100899</c:v>
                </c:pt>
                <c:pt idx="377">
                  <c:v>1.9762775000096156</c:v>
                </c:pt>
                <c:pt idx="378">
                  <c:v>1.8672775000112551</c:v>
                </c:pt>
                <c:pt idx="379">
                  <c:v>0.75227750000905758</c:v>
                </c:pt>
                <c:pt idx="380">
                  <c:v>1.0672775000095669</c:v>
                </c:pt>
                <c:pt idx="381">
                  <c:v>0.42027750000883657</c:v>
                </c:pt>
                <c:pt idx="382">
                  <c:v>0.44127750000910737</c:v>
                </c:pt>
                <c:pt idx="383">
                  <c:v>1.5212775000108536</c:v>
                </c:pt>
                <c:pt idx="384">
                  <c:v>0.15227750001045592</c:v>
                </c:pt>
                <c:pt idx="385">
                  <c:v>-9.4722499991206632E-2</c:v>
                </c:pt>
                <c:pt idx="386">
                  <c:v>2.4502775000101451</c:v>
                </c:pt>
                <c:pt idx="387">
                  <c:v>2.3052775000103054</c:v>
                </c:pt>
                <c:pt idx="388">
                  <c:v>2.650277500009679</c:v>
                </c:pt>
                <c:pt idx="389">
                  <c:v>5.8277500009751293E-2</c:v>
                </c:pt>
                <c:pt idx="390">
                  <c:v>1.6277500009209689E-2</c:v>
                </c:pt>
                <c:pt idx="391">
                  <c:v>1.1782775000099832</c:v>
                </c:pt>
                <c:pt idx="392">
                  <c:v>-1.9007224999896266</c:v>
                </c:pt>
                <c:pt idx="393">
                  <c:v>1.0562775000089175</c:v>
                </c:pt>
                <c:pt idx="394">
                  <c:v>0.36627750001017034</c:v>
                </c:pt>
                <c:pt idx="395">
                  <c:v>0.79627750001165509</c:v>
                </c:pt>
                <c:pt idx="396">
                  <c:v>1.4612775000095723</c:v>
                </c:pt>
                <c:pt idx="397">
                  <c:v>0.89327750000833817</c:v>
                </c:pt>
                <c:pt idx="398">
                  <c:v>-0.15672249999099108</c:v>
                </c:pt>
                <c:pt idx="399">
                  <c:v>1.6812775000083491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269376"/>
        <c:axId val="47271296"/>
      </c:scatterChart>
      <c:valAx>
        <c:axId val="47269376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7271296"/>
        <c:crosses val="autoZero"/>
        <c:crossBetween val="midCat"/>
      </c:valAx>
      <c:valAx>
        <c:axId val="47271296"/>
        <c:scaling>
          <c:orientation val="minMax"/>
          <c:max val="10"/>
          <c:min val="-1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269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039599088383821"/>
          <c:y val="7.5459008800370583E-2"/>
          <c:w val="0.1458450918069967"/>
          <c:h val="0.141826771653542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return</a:t>
            </a:r>
            <a:r>
              <a:rPr lang="en-US" sz="1200" baseline="0"/>
              <a:t> map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413782714246834"/>
          <c:y val="0.13749764791939037"/>
          <c:w val="0.70015933438783862"/>
          <c:h val="0.65009514243951283"/>
        </c:manualLayout>
      </c:layout>
      <c:scatterChart>
        <c:scatterStyle val="lineMarker"/>
        <c:varyColors val="0"/>
        <c:ser>
          <c:idx val="0"/>
          <c:order val="0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Result!$U$22:$U$420</c:f>
              <c:numCache>
                <c:formatCode>General</c:formatCode>
                <c:ptCount val="399"/>
                <c:pt idx="0">
                  <c:v>1.0500882513229701</c:v>
                </c:pt>
                <c:pt idx="1">
                  <c:v>-0.68171779141104238</c:v>
                </c:pt>
                <c:pt idx="2">
                  <c:v>-1.2921879625173729</c:v>
                </c:pt>
                <c:pt idx="3">
                  <c:v>-0.63915337423312846</c:v>
                </c:pt>
                <c:pt idx="4">
                  <c:v>0.30104653387775848</c:v>
                </c:pt>
                <c:pt idx="5">
                  <c:v>-0.55511560971155804</c:v>
                </c:pt>
                <c:pt idx="6">
                  <c:v>-1.2489393465860905</c:v>
                </c:pt>
                <c:pt idx="7">
                  <c:v>-1.4291084355416621</c:v>
                </c:pt>
                <c:pt idx="8">
                  <c:v>-1.1914668346998858</c:v>
                </c:pt>
                <c:pt idx="9">
                  <c:v>-1.1787607967021509</c:v>
                </c:pt>
                <c:pt idx="10">
                  <c:v>-2.2516139757763893</c:v>
                </c:pt>
                <c:pt idx="11">
                  <c:v>-1.0547512430138291</c:v>
                </c:pt>
                <c:pt idx="12">
                  <c:v>0.40796356426147923</c:v>
                </c:pt>
                <c:pt idx="13">
                  <c:v>-1.6259004155569263</c:v>
                </c:pt>
                <c:pt idx="14">
                  <c:v>-0.40504907975461152</c:v>
                </c:pt>
                <c:pt idx="15">
                  <c:v>1.0547872366823621</c:v>
                </c:pt>
                <c:pt idx="16">
                  <c:v>2.0062351076594229</c:v>
                </c:pt>
                <c:pt idx="17">
                  <c:v>-1.1677819233458149</c:v>
                </c:pt>
                <c:pt idx="18">
                  <c:v>0.21380772395072917</c:v>
                </c:pt>
                <c:pt idx="19">
                  <c:v>-0.29863803680981693</c:v>
                </c:pt>
                <c:pt idx="20">
                  <c:v>1.4895037130128246</c:v>
                </c:pt>
                <c:pt idx="21">
                  <c:v>-0.94855690976944218</c:v>
                </c:pt>
                <c:pt idx="22">
                  <c:v>0.23795397342725091</c:v>
                </c:pt>
                <c:pt idx="23">
                  <c:v>-0.21350920245399604</c:v>
                </c:pt>
                <c:pt idx="24">
                  <c:v>1.6973178912984574</c:v>
                </c:pt>
                <c:pt idx="25">
                  <c:v>-0.38556168218035913</c:v>
                </c:pt>
                <c:pt idx="26">
                  <c:v>-0.14966257668710461</c:v>
                </c:pt>
                <c:pt idx="27">
                  <c:v>-1.6878942512377832</c:v>
                </c:pt>
                <c:pt idx="28">
                  <c:v>-0.33969657411092535</c:v>
                </c:pt>
                <c:pt idx="29">
                  <c:v>-8.5815950920252432E-2</c:v>
                </c:pt>
                <c:pt idx="30">
                  <c:v>-0.28736601225758895</c:v>
                </c:pt>
                <c:pt idx="31">
                  <c:v>-1.4917767289025126</c:v>
                </c:pt>
                <c:pt idx="32">
                  <c:v>-2.1969325153377621E-2</c:v>
                </c:pt>
                <c:pt idx="33">
                  <c:v>-6.8711656441831589E-4</c:v>
                </c:pt>
                <c:pt idx="34">
                  <c:v>-1.5311597227299951</c:v>
                </c:pt>
                <c:pt idx="35">
                  <c:v>4.1877300613507508E-2</c:v>
                </c:pt>
                <c:pt idx="36">
                  <c:v>1.105331648035754</c:v>
                </c:pt>
                <c:pt idx="37">
                  <c:v>1.2078142698963039</c:v>
                </c:pt>
                <c:pt idx="38">
                  <c:v>1.58613088937683</c:v>
                </c:pt>
                <c:pt idx="39">
                  <c:v>-1.3913729929804155</c:v>
                </c:pt>
                <c:pt idx="40">
                  <c:v>1.644088233617361</c:v>
                </c:pt>
                <c:pt idx="41">
                  <c:v>-0.86892678079805452</c:v>
                </c:pt>
                <c:pt idx="42">
                  <c:v>-0.12528577935196386</c:v>
                </c:pt>
                <c:pt idx="43">
                  <c:v>9.3109931161915571E-2</c:v>
                </c:pt>
                <c:pt idx="44">
                  <c:v>-1.7399645821447289</c:v>
                </c:pt>
                <c:pt idx="45">
                  <c:v>2.0712982392627892</c:v>
                </c:pt>
                <c:pt idx="46">
                  <c:v>0.27598159509200781</c:v>
                </c:pt>
                <c:pt idx="47">
                  <c:v>-0.34430436323012231</c:v>
                </c:pt>
                <c:pt idx="48">
                  <c:v>-2.0577736699832498</c:v>
                </c:pt>
                <c:pt idx="49">
                  <c:v>6.787794694758845</c:v>
                </c:pt>
                <c:pt idx="50">
                  <c:v>0.68874961009895552</c:v>
                </c:pt>
                <c:pt idx="51">
                  <c:v>0.38239263803682294</c:v>
                </c:pt>
                <c:pt idx="52">
                  <c:v>0.40367484662577996</c:v>
                </c:pt>
                <c:pt idx="53">
                  <c:v>-0.9727165595849574</c:v>
                </c:pt>
                <c:pt idx="54">
                  <c:v>0.44623926380367496</c:v>
                </c:pt>
                <c:pt idx="55">
                  <c:v>0.46752147239263953</c:v>
                </c:pt>
                <c:pt idx="56">
                  <c:v>0.47702816785927793</c:v>
                </c:pt>
                <c:pt idx="57">
                  <c:v>2.1780968775522083</c:v>
                </c:pt>
                <c:pt idx="58">
                  <c:v>0.53136809815954067</c:v>
                </c:pt>
                <c:pt idx="59">
                  <c:v>0.55265030674846449</c:v>
                </c:pt>
                <c:pt idx="60">
                  <c:v>-1.2932500187018969</c:v>
                </c:pt>
                <c:pt idx="61">
                  <c:v>0.59521472392641583</c:v>
                </c:pt>
                <c:pt idx="62">
                  <c:v>0.61649693251533777</c:v>
                </c:pt>
                <c:pt idx="63">
                  <c:v>2.7304858148379387</c:v>
                </c:pt>
                <c:pt idx="64">
                  <c:v>0.862462061803276</c:v>
                </c:pt>
                <c:pt idx="65">
                  <c:v>0.68034355828220783</c:v>
                </c:pt>
                <c:pt idx="66">
                  <c:v>0.77090489241275661</c:v>
                </c:pt>
                <c:pt idx="67">
                  <c:v>0.72290797546010344</c:v>
                </c:pt>
                <c:pt idx="68">
                  <c:v>0.74419018404908233</c:v>
                </c:pt>
                <c:pt idx="69">
                  <c:v>0.76547239263807765</c:v>
                </c:pt>
                <c:pt idx="70">
                  <c:v>1.2313215711276264</c:v>
                </c:pt>
                <c:pt idx="71">
                  <c:v>0.80803680981594961</c:v>
                </c:pt>
                <c:pt idx="72">
                  <c:v>1.6699587646910583</c:v>
                </c:pt>
                <c:pt idx="73">
                  <c:v>1.8998046895042555</c:v>
                </c:pt>
                <c:pt idx="74">
                  <c:v>0.87188343558280024</c:v>
                </c:pt>
                <c:pt idx="75">
                  <c:v>-0.3091844319722169</c:v>
                </c:pt>
                <c:pt idx="76">
                  <c:v>1.295349573532012</c:v>
                </c:pt>
                <c:pt idx="77">
                  <c:v>0.93573006134974623</c:v>
                </c:pt>
                <c:pt idx="78">
                  <c:v>-0.97928403505329931</c:v>
                </c:pt>
                <c:pt idx="79">
                  <c:v>0.97829447852760509</c:v>
                </c:pt>
                <c:pt idx="80">
                  <c:v>0.99957668711653891</c:v>
                </c:pt>
                <c:pt idx="81">
                  <c:v>1.0208588957055198</c:v>
                </c:pt>
                <c:pt idx="82">
                  <c:v>0.97704842518976809</c:v>
                </c:pt>
                <c:pt idx="83">
                  <c:v>-0.43148136070047616</c:v>
                </c:pt>
                <c:pt idx="84">
                  <c:v>1.0847055214724135</c:v>
                </c:pt>
                <c:pt idx="85">
                  <c:v>2.7057618999455118</c:v>
                </c:pt>
                <c:pt idx="86">
                  <c:v>1.6073394752806864</c:v>
                </c:pt>
                <c:pt idx="87">
                  <c:v>0.57474833529402558</c:v>
                </c:pt>
                <c:pt idx="88">
                  <c:v>1.1698343558282187</c:v>
                </c:pt>
                <c:pt idx="89">
                  <c:v>1.1911165644171864</c:v>
                </c:pt>
                <c:pt idx="90">
                  <c:v>1.2123987730060986</c:v>
                </c:pt>
                <c:pt idx="91">
                  <c:v>0.96296318335855191</c:v>
                </c:pt>
                <c:pt idx="92">
                  <c:v>2.1004690489082813</c:v>
                </c:pt>
                <c:pt idx="93">
                  <c:v>0.93332570400334625</c:v>
                </c:pt>
                <c:pt idx="94">
                  <c:v>1.2975276073619566</c:v>
                </c:pt>
                <c:pt idx="95">
                  <c:v>2.2241011724799291</c:v>
                </c:pt>
                <c:pt idx="96">
                  <c:v>2.444850476122661</c:v>
                </c:pt>
                <c:pt idx="97">
                  <c:v>1.3613742331288194</c:v>
                </c:pt>
                <c:pt idx="98">
                  <c:v>2.8833667857220351</c:v>
                </c:pt>
                <c:pt idx="99">
                  <c:v>1.4039386503067446</c:v>
                </c:pt>
                <c:pt idx="100">
                  <c:v>2.8797252656459835</c:v>
                </c:pt>
                <c:pt idx="101">
                  <c:v>1.446503067484695</c:v>
                </c:pt>
                <c:pt idx="102">
                  <c:v>-3.8581251213185563E-2</c:v>
                </c:pt>
                <c:pt idx="103">
                  <c:v>2.8882532410974076</c:v>
                </c:pt>
                <c:pt idx="104">
                  <c:v>2.0278111147115809</c:v>
                </c:pt>
                <c:pt idx="105">
                  <c:v>3.1228124722470207</c:v>
                </c:pt>
                <c:pt idx="106">
                  <c:v>0.54517426833481242</c:v>
                </c:pt>
                <c:pt idx="107">
                  <c:v>1.5741963190184101</c:v>
                </c:pt>
                <c:pt idx="108">
                  <c:v>4.2274077798942322E-2</c:v>
                </c:pt>
                <c:pt idx="109">
                  <c:v>1.6167607361962937</c:v>
                </c:pt>
                <c:pt idx="110">
                  <c:v>1.0448127996370449</c:v>
                </c:pt>
                <c:pt idx="111">
                  <c:v>3.2535029826990876</c:v>
                </c:pt>
                <c:pt idx="112">
                  <c:v>1.6806073619631545</c:v>
                </c:pt>
                <c:pt idx="113">
                  <c:v>1.7018895705520112</c:v>
                </c:pt>
                <c:pt idx="114">
                  <c:v>1.7231717791411043</c:v>
                </c:pt>
                <c:pt idx="115">
                  <c:v>-1.1298486001010544</c:v>
                </c:pt>
                <c:pt idx="116">
                  <c:v>2.515393575087308</c:v>
                </c:pt>
                <c:pt idx="117">
                  <c:v>1.7870184049080202</c:v>
                </c:pt>
                <c:pt idx="118">
                  <c:v>3.6828195206359418</c:v>
                </c:pt>
                <c:pt idx="119">
                  <c:v>1.8295828220859121</c:v>
                </c:pt>
                <c:pt idx="120">
                  <c:v>2.1178034208348628</c:v>
                </c:pt>
                <c:pt idx="121">
                  <c:v>0.1809254254721846</c:v>
                </c:pt>
                <c:pt idx="122">
                  <c:v>2.5388976937231451</c:v>
                </c:pt>
                <c:pt idx="123">
                  <c:v>1.9147116564417099</c:v>
                </c:pt>
                <c:pt idx="124">
                  <c:v>1.4090344085751616</c:v>
                </c:pt>
                <c:pt idx="125">
                  <c:v>1.6482310199420178</c:v>
                </c:pt>
                <c:pt idx="126">
                  <c:v>1.9785582822085916</c:v>
                </c:pt>
                <c:pt idx="127">
                  <c:v>1.999840490797534</c:v>
                </c:pt>
                <c:pt idx="128">
                  <c:v>2.9480125983603735</c:v>
                </c:pt>
                <c:pt idx="129">
                  <c:v>2.0424049079754649</c:v>
                </c:pt>
                <c:pt idx="130">
                  <c:v>2.0673796732914371</c:v>
                </c:pt>
                <c:pt idx="131">
                  <c:v>2.0849693251533625</c:v>
                </c:pt>
                <c:pt idx="132">
                  <c:v>3.5899186837172259</c:v>
                </c:pt>
                <c:pt idx="133">
                  <c:v>2.4516636010965951</c:v>
                </c:pt>
                <c:pt idx="134">
                  <c:v>2.1488159509202456</c:v>
                </c:pt>
                <c:pt idx="135">
                  <c:v>3.7202200565570074</c:v>
                </c:pt>
                <c:pt idx="136">
                  <c:v>1.3457603512259744</c:v>
                </c:pt>
                <c:pt idx="137">
                  <c:v>2.2126625766870802</c:v>
                </c:pt>
                <c:pt idx="138">
                  <c:v>3.4466149035321245</c:v>
                </c:pt>
                <c:pt idx="139">
                  <c:v>2.2552269938649667</c:v>
                </c:pt>
                <c:pt idx="140">
                  <c:v>1.1172631093400565</c:v>
                </c:pt>
                <c:pt idx="141">
                  <c:v>2.29779141104295</c:v>
                </c:pt>
                <c:pt idx="142">
                  <c:v>2.3190736196318884</c:v>
                </c:pt>
                <c:pt idx="143">
                  <c:v>1.9638695206772492</c:v>
                </c:pt>
                <c:pt idx="144">
                  <c:v>3.6833090636891992</c:v>
                </c:pt>
                <c:pt idx="145">
                  <c:v>2.3829202453987937</c:v>
                </c:pt>
                <c:pt idx="146">
                  <c:v>2.4042024539877609</c:v>
                </c:pt>
                <c:pt idx="147">
                  <c:v>2.4254846625766771</c:v>
                </c:pt>
                <c:pt idx="148">
                  <c:v>2.2671134986605921</c:v>
                </c:pt>
                <c:pt idx="149">
                  <c:v>2.4680490797546457</c:v>
                </c:pt>
                <c:pt idx="150">
                  <c:v>3.9599956473671893</c:v>
                </c:pt>
                <c:pt idx="151">
                  <c:v>1.7758243624872492</c:v>
                </c:pt>
                <c:pt idx="152">
                  <c:v>4.2336568674808168</c:v>
                </c:pt>
                <c:pt idx="153">
                  <c:v>2.5531779141104258</c:v>
                </c:pt>
                <c:pt idx="154">
                  <c:v>2.1877538460273898</c:v>
                </c:pt>
                <c:pt idx="155">
                  <c:v>2.5957423312883514</c:v>
                </c:pt>
                <c:pt idx="156">
                  <c:v>2.470300553210917</c:v>
                </c:pt>
                <c:pt idx="157">
                  <c:v>3.7361335862271954</c:v>
                </c:pt>
                <c:pt idx="158">
                  <c:v>2.6595889570552247</c:v>
                </c:pt>
                <c:pt idx="159">
                  <c:v>3.3709156364350399</c:v>
                </c:pt>
                <c:pt idx="160">
                  <c:v>1.2834953222339214</c:v>
                </c:pt>
                <c:pt idx="161">
                  <c:v>2.7234355828220234</c:v>
                </c:pt>
                <c:pt idx="162">
                  <c:v>2.744717791411325</c:v>
                </c:pt>
                <c:pt idx="163">
                  <c:v>2.4285511247444926</c:v>
                </c:pt>
                <c:pt idx="164">
                  <c:v>2.1123844580779143</c:v>
                </c:pt>
                <c:pt idx="165">
                  <c:v>2.116209208669205</c:v>
                </c:pt>
                <c:pt idx="166">
                  <c:v>2.5235238486950191</c:v>
                </c:pt>
                <c:pt idx="167">
                  <c:v>1.1638844580777157</c:v>
                </c:pt>
                <c:pt idx="168">
                  <c:v>0.73175265721539207</c:v>
                </c:pt>
                <c:pt idx="169">
                  <c:v>0.53155112474434207</c:v>
                </c:pt>
                <c:pt idx="170">
                  <c:v>0.68190942245448194</c:v>
                </c:pt>
                <c:pt idx="171">
                  <c:v>-0.94139447430680245</c:v>
                </c:pt>
                <c:pt idx="172">
                  <c:v>-1.4820332061547845</c:v>
                </c:pt>
                <c:pt idx="173">
                  <c:v>-0.73311554192243944</c:v>
                </c:pt>
                <c:pt idx="174">
                  <c:v>-1.0492822085889733</c:v>
                </c:pt>
                <c:pt idx="175">
                  <c:v>0.38969578658007875</c:v>
                </c:pt>
                <c:pt idx="176">
                  <c:v>-1.5427904648815209</c:v>
                </c:pt>
                <c:pt idx="177">
                  <c:v>-0.90051575110374316</c:v>
                </c:pt>
                <c:pt idx="178">
                  <c:v>-0.74402100499019874</c:v>
                </c:pt>
                <c:pt idx="179">
                  <c:v>-2.6301155419223226</c:v>
                </c:pt>
                <c:pt idx="180">
                  <c:v>-4.6848204385815269</c:v>
                </c:pt>
                <c:pt idx="181">
                  <c:v>-4.856721194151234</c:v>
                </c:pt>
                <c:pt idx="182">
                  <c:v>-4.2239572863057564</c:v>
                </c:pt>
                <c:pt idx="183">
                  <c:v>-3.4524456577982514</c:v>
                </c:pt>
                <c:pt idx="184">
                  <c:v>-3.6813313163291634</c:v>
                </c:pt>
                <c:pt idx="185">
                  <c:v>-4.5271155419224698</c:v>
                </c:pt>
                <c:pt idx="186">
                  <c:v>-5.551500321380983</c:v>
                </c:pt>
                <c:pt idx="187">
                  <c:v>-5.725941220879025</c:v>
                </c:pt>
                <c:pt idx="188">
                  <c:v>-6.322781475669534</c:v>
                </c:pt>
                <c:pt idx="189">
                  <c:v>-5.7917822085889563</c:v>
                </c:pt>
                <c:pt idx="190">
                  <c:v>-5.1133353671608797</c:v>
                </c:pt>
                <c:pt idx="191">
                  <c:v>-6.42411554192228</c:v>
                </c:pt>
                <c:pt idx="192">
                  <c:v>-6.7402822085891358</c:v>
                </c:pt>
                <c:pt idx="193">
                  <c:v>-7.0564488752557724</c:v>
                </c:pt>
                <c:pt idx="194">
                  <c:v>-7.3726155419223733</c:v>
                </c:pt>
                <c:pt idx="195">
                  <c:v>-8.5251075390376503</c:v>
                </c:pt>
                <c:pt idx="196">
                  <c:v>-2.8191781645287888</c:v>
                </c:pt>
                <c:pt idx="197">
                  <c:v>-8.5185106664189991</c:v>
                </c:pt>
                <c:pt idx="198">
                  <c:v>-9.7833888048798734</c:v>
                </c:pt>
                <c:pt idx="199">
                  <c:v>-9.109020277092938</c:v>
                </c:pt>
                <c:pt idx="200">
                  <c:v>-3.3274507720047666</c:v>
                </c:pt>
                <c:pt idx="201">
                  <c:v>-7.9929488752556086</c:v>
                </c:pt>
                <c:pt idx="202">
                  <c:v>-8.5970688207405672</c:v>
                </c:pt>
                <c:pt idx="203">
                  <c:v>-7.5633933197001051</c:v>
                </c:pt>
                <c:pt idx="204">
                  <c:v>-7.3486155419223902</c:v>
                </c:pt>
                <c:pt idx="205">
                  <c:v>-6.9422575148364443</c:v>
                </c:pt>
                <c:pt idx="206">
                  <c:v>-6.2832080458614623</c:v>
                </c:pt>
                <c:pt idx="207">
                  <c:v>-7.188177840227941</c:v>
                </c:pt>
                <c:pt idx="208">
                  <c:v>-7.1077425391769733</c:v>
                </c:pt>
                <c:pt idx="209">
                  <c:v>-6.2747266530333627</c:v>
                </c:pt>
                <c:pt idx="210">
                  <c:v>-5.2541438948781813</c:v>
                </c:pt>
                <c:pt idx="211">
                  <c:v>-5.8451710974778779</c:v>
                </c:pt>
                <c:pt idx="212">
                  <c:v>-5.1068882075870894</c:v>
                </c:pt>
                <c:pt idx="213">
                  <c:v>-6.6913024702723671</c:v>
                </c:pt>
                <c:pt idx="214">
                  <c:v>-6.5732895340246547</c:v>
                </c:pt>
                <c:pt idx="215">
                  <c:v>-4.9860599863667341</c:v>
                </c:pt>
                <c:pt idx="216">
                  <c:v>-3.7255472109522634</c:v>
                </c:pt>
                <c:pt idx="217">
                  <c:v>-4.5565044308113727</c:v>
                </c:pt>
                <c:pt idx="218">
                  <c:v>-4.8687346208797839</c:v>
                </c:pt>
                <c:pt idx="219">
                  <c:v>-5.8155675336776733</c:v>
                </c:pt>
                <c:pt idx="220">
                  <c:v>-5.0128574467648077</c:v>
                </c:pt>
                <c:pt idx="221">
                  <c:v>-2.9983783836986881</c:v>
                </c:pt>
                <c:pt idx="222">
                  <c:v>-2.7997304968866161</c:v>
                </c:pt>
                <c:pt idx="223">
                  <c:v>-3.3017046445726228</c:v>
                </c:pt>
                <c:pt idx="224">
                  <c:v>-4.4445038550522096</c:v>
                </c:pt>
                <c:pt idx="225">
                  <c:v>-3.7215870366901136</c:v>
                </c:pt>
                <c:pt idx="226">
                  <c:v>-3.9725858999934625</c:v>
                </c:pt>
                <c:pt idx="227">
                  <c:v>-1.9369016510481956</c:v>
                </c:pt>
                <c:pt idx="228">
                  <c:v>-3.6806147460864516</c:v>
                </c:pt>
                <c:pt idx="229">
                  <c:v>-2.5307078724892627</c:v>
                </c:pt>
                <c:pt idx="230">
                  <c:v>-4.4871917529794247</c:v>
                </c:pt>
                <c:pt idx="231">
                  <c:v>-1.536094722140299</c:v>
                </c:pt>
                <c:pt idx="232">
                  <c:v>-2.149320738352019</c:v>
                </c:pt>
                <c:pt idx="233">
                  <c:v>-2.5961087981843236</c:v>
                </c:pt>
                <c:pt idx="234">
                  <c:v>-1.5865506400043299</c:v>
                </c:pt>
                <c:pt idx="235">
                  <c:v>-2.5355654455831536</c:v>
                </c:pt>
                <c:pt idx="236">
                  <c:v>-2.5052937692827038</c:v>
                </c:pt>
                <c:pt idx="237">
                  <c:v>-3.0114276939304396</c:v>
                </c:pt>
                <c:pt idx="238">
                  <c:v>-3.2731245838655827</c:v>
                </c:pt>
                <c:pt idx="239">
                  <c:v>-2.4144787403809072</c:v>
                </c:pt>
                <c:pt idx="240">
                  <c:v>-1.8304493504059161</c:v>
                </c:pt>
                <c:pt idx="241">
                  <c:v>-2.3539353877796945</c:v>
                </c:pt>
                <c:pt idx="242">
                  <c:v>-2.3236637114791221</c:v>
                </c:pt>
                <c:pt idx="243">
                  <c:v>-1.6325198236177147</c:v>
                </c:pt>
                <c:pt idx="244">
                  <c:v>-3.7907116051822594</c:v>
                </c:pt>
                <c:pt idx="245">
                  <c:v>-2.2328486825773348</c:v>
                </c:pt>
                <c:pt idx="246">
                  <c:v>-3.1969205305607593</c:v>
                </c:pt>
                <c:pt idx="247">
                  <c:v>-2.1723053299762478</c:v>
                </c:pt>
                <c:pt idx="248">
                  <c:v>-2.1420336536755107</c:v>
                </c:pt>
                <c:pt idx="249">
                  <c:v>-2.1117619773747585</c:v>
                </c:pt>
                <c:pt idx="250">
                  <c:v>-2.0416284598352297</c:v>
                </c:pt>
                <c:pt idx="251">
                  <c:v>-1.6389361807501412</c:v>
                </c:pt>
                <c:pt idx="252">
                  <c:v>-2.1311818627646621</c:v>
                </c:pt>
                <c:pt idx="253">
                  <c:v>-1.9906752721727783</c:v>
                </c:pt>
                <c:pt idx="254">
                  <c:v>-1.9604035958722041</c:v>
                </c:pt>
                <c:pt idx="255">
                  <c:v>-1.9301319195716271</c:v>
                </c:pt>
                <c:pt idx="256">
                  <c:v>-1.8998602432710638</c:v>
                </c:pt>
                <c:pt idx="257">
                  <c:v>-2.8166101297091304</c:v>
                </c:pt>
                <c:pt idx="258">
                  <c:v>-2.0501813776773905</c:v>
                </c:pt>
                <c:pt idx="259">
                  <c:v>-1.3248120640500725</c:v>
                </c:pt>
                <c:pt idx="260">
                  <c:v>-1.4964734822131276</c:v>
                </c:pt>
                <c:pt idx="261">
                  <c:v>-1.5667084026093838</c:v>
                </c:pt>
                <c:pt idx="262">
                  <c:v>-1.4441006668647307</c:v>
                </c:pt>
                <c:pt idx="263">
                  <c:v>-1.6879585091669898</c:v>
                </c:pt>
                <c:pt idx="264">
                  <c:v>-1.8514526109033285</c:v>
                </c:pt>
                <c:pt idx="265">
                  <c:v>-0.27041318413428295</c:v>
                </c:pt>
                <c:pt idx="266">
                  <c:v>-1.5971434802653539</c:v>
                </c:pt>
                <c:pt idx="267">
                  <c:v>-0.80173431232902859</c:v>
                </c:pt>
                <c:pt idx="268">
                  <c:v>-1.5366001276639267</c:v>
                </c:pt>
                <c:pt idx="269">
                  <c:v>-1.5063284513635455</c:v>
                </c:pt>
                <c:pt idx="270">
                  <c:v>-1.553570231350935</c:v>
                </c:pt>
                <c:pt idx="271">
                  <c:v>-1.4457850987624215</c:v>
                </c:pt>
                <c:pt idx="272">
                  <c:v>-0.46271003154956258</c:v>
                </c:pt>
                <c:pt idx="273">
                  <c:v>-9.1849792132857822E-2</c:v>
                </c:pt>
                <c:pt idx="274">
                  <c:v>-1.354970069860624</c:v>
                </c:pt>
                <c:pt idx="275">
                  <c:v>-1.3246983935600882</c:v>
                </c:pt>
                <c:pt idx="276">
                  <c:v>-1.2628500221379753</c:v>
                </c:pt>
                <c:pt idx="277">
                  <c:v>-1.264155040958987</c:v>
                </c:pt>
                <c:pt idx="278">
                  <c:v>-0.23301713431522741</c:v>
                </c:pt>
                <c:pt idx="279">
                  <c:v>-1.2036116883576486</c:v>
                </c:pt>
                <c:pt idx="280">
                  <c:v>-1.0108601986749561</c:v>
                </c:pt>
                <c:pt idx="281">
                  <c:v>-1.143068335756515</c:v>
                </c:pt>
                <c:pt idx="282">
                  <c:v>-0.80652076172918841</c:v>
                </c:pt>
                <c:pt idx="283">
                  <c:v>-0.89312819299894064</c:v>
                </c:pt>
                <c:pt idx="284">
                  <c:v>-1.0522533068548481</c:v>
                </c:pt>
                <c:pt idx="285">
                  <c:v>-2.81946449742011E-2</c:v>
                </c:pt>
                <c:pt idx="286">
                  <c:v>-2.2082308176617262</c:v>
                </c:pt>
                <c:pt idx="287">
                  <c:v>-0.96143827795320447</c:v>
                </c:pt>
                <c:pt idx="288">
                  <c:v>-2.7997821926027178E-2</c:v>
                </c:pt>
                <c:pt idx="289">
                  <c:v>-1.3589028375353245</c:v>
                </c:pt>
                <c:pt idx="290">
                  <c:v>0.65549869048056209</c:v>
                </c:pt>
                <c:pt idx="291">
                  <c:v>-0.8403515727510682</c:v>
                </c:pt>
                <c:pt idx="292">
                  <c:v>-0.8100798964500423</c:v>
                </c:pt>
                <c:pt idx="293">
                  <c:v>-0.77980822014969753</c:v>
                </c:pt>
                <c:pt idx="294">
                  <c:v>-0.22239766943440464</c:v>
                </c:pt>
                <c:pt idx="295">
                  <c:v>0.75998912851878719</c:v>
                </c:pt>
                <c:pt idx="296">
                  <c:v>-0.2031663768775096</c:v>
                </c:pt>
                <c:pt idx="297">
                  <c:v>-0.95783333766795131</c:v>
                </c:pt>
                <c:pt idx="298">
                  <c:v>-1.8395646584756196</c:v>
                </c:pt>
                <c:pt idx="299">
                  <c:v>-0.59817816234611021</c:v>
                </c:pt>
                <c:pt idx="300">
                  <c:v>-1.2367347094938088</c:v>
                </c:pt>
                <c:pt idx="301">
                  <c:v>1.056095398929316</c:v>
                </c:pt>
                <c:pt idx="302">
                  <c:v>-0.50736313344418771</c:v>
                </c:pt>
                <c:pt idx="303">
                  <c:v>2.8444569720285147</c:v>
                </c:pt>
                <c:pt idx="304">
                  <c:v>-1.8958943058076487</c:v>
                </c:pt>
                <c:pt idx="305">
                  <c:v>-0.41654810454264113</c:v>
                </c:pt>
                <c:pt idx="306">
                  <c:v>2.587134210601405E-2</c:v>
                </c:pt>
                <c:pt idx="307">
                  <c:v>-1.4602159792428091</c:v>
                </c:pt>
                <c:pt idx="308">
                  <c:v>-0.32573307564111165</c:v>
                </c:pt>
                <c:pt idx="309">
                  <c:v>-0.29546139934035809</c:v>
                </c:pt>
                <c:pt idx="310">
                  <c:v>2.7955064518267081</c:v>
                </c:pt>
                <c:pt idx="311">
                  <c:v>-0.23491804673914327</c:v>
                </c:pt>
                <c:pt idx="312">
                  <c:v>-0.20464637043861772</c:v>
                </c:pt>
                <c:pt idx="313">
                  <c:v>-0.17437469413787177</c:v>
                </c:pt>
                <c:pt idx="314">
                  <c:v>-1.6464490938160257</c:v>
                </c:pt>
                <c:pt idx="315">
                  <c:v>-0.11383134153691853</c:v>
                </c:pt>
                <c:pt idx="316">
                  <c:v>0.43280309458424882</c:v>
                </c:pt>
                <c:pt idx="317">
                  <c:v>-5.3287988935787817E-2</c:v>
                </c:pt>
                <c:pt idx="318">
                  <c:v>-2.851034998348899</c:v>
                </c:pt>
                <c:pt idx="319">
                  <c:v>7.2553636654442031E-3</c:v>
                </c:pt>
                <c:pt idx="320">
                  <c:v>0.85991486484330937</c:v>
                </c:pt>
                <c:pt idx="321">
                  <c:v>6.7798716266453979E-2</c:v>
                </c:pt>
                <c:pt idx="322">
                  <c:v>1.0397917710730318</c:v>
                </c:pt>
                <c:pt idx="323">
                  <c:v>0.12834206886762442</c:v>
                </c:pt>
                <c:pt idx="324">
                  <c:v>0.15861374516834037</c:v>
                </c:pt>
                <c:pt idx="325">
                  <c:v>2.6340372994151902</c:v>
                </c:pt>
                <c:pt idx="326">
                  <c:v>0.79327176085077944</c:v>
                </c:pt>
                <c:pt idx="327">
                  <c:v>0.24942877407014619</c:v>
                </c:pt>
                <c:pt idx="328">
                  <c:v>-0.89470502724154377</c:v>
                </c:pt>
                <c:pt idx="329">
                  <c:v>0.30997212667125468</c:v>
                </c:pt>
                <c:pt idx="330">
                  <c:v>-0.1345948316810936</c:v>
                </c:pt>
                <c:pt idx="331">
                  <c:v>0.37051547927234957</c:v>
                </c:pt>
                <c:pt idx="332">
                  <c:v>0.40078715557281208</c:v>
                </c:pt>
                <c:pt idx="333">
                  <c:v>0.95437954831607885</c:v>
                </c:pt>
                <c:pt idx="334">
                  <c:v>0.46133050817414878</c:v>
                </c:pt>
                <c:pt idx="335">
                  <c:v>0.49160218447456594</c:v>
                </c:pt>
                <c:pt idx="336">
                  <c:v>-1.0665841911107565</c:v>
                </c:pt>
                <c:pt idx="337">
                  <c:v>-8.2751830019761607E-3</c:v>
                </c:pt>
                <c:pt idx="338">
                  <c:v>1.5233098319665177</c:v>
                </c:pt>
                <c:pt idx="339">
                  <c:v>0.61268888967687674</c:v>
                </c:pt>
                <c:pt idx="340">
                  <c:v>1.6747528110925483</c:v>
                </c:pt>
                <c:pt idx="341">
                  <c:v>-0.30011986240445321</c:v>
                </c:pt>
                <c:pt idx="342">
                  <c:v>2.2952477927131163</c:v>
                </c:pt>
                <c:pt idx="343">
                  <c:v>1.1673396548841264</c:v>
                </c:pt>
                <c:pt idx="344">
                  <c:v>-0.72335464726473386</c:v>
                </c:pt>
                <c:pt idx="345">
                  <c:v>2.343782798826223</c:v>
                </c:pt>
                <c:pt idx="346">
                  <c:v>1.1218467493574511</c:v>
                </c:pt>
                <c:pt idx="347">
                  <c:v>0.85486230008157704</c:v>
                </c:pt>
                <c:pt idx="348">
                  <c:v>2.015786421322376</c:v>
                </c:pt>
                <c:pt idx="349">
                  <c:v>0.16309309920978154</c:v>
                </c:pt>
                <c:pt idx="350">
                  <c:v>0.94567732898338153</c:v>
                </c:pt>
                <c:pt idx="351">
                  <c:v>0.97594900528343254</c:v>
                </c:pt>
                <c:pt idx="352">
                  <c:v>1.0062206815847723</c:v>
                </c:pt>
                <c:pt idx="353">
                  <c:v>1.0364923578850791</c:v>
                </c:pt>
                <c:pt idx="354">
                  <c:v>0.83208398403842632</c:v>
                </c:pt>
                <c:pt idx="355">
                  <c:v>1.9517996160174089</c:v>
                </c:pt>
                <c:pt idx="356">
                  <c:v>2.8202382775919119</c:v>
                </c:pt>
                <c:pt idx="357">
                  <c:v>0.87195633030962716</c:v>
                </c:pt>
                <c:pt idx="358">
                  <c:v>9.4368876299564919E-2</c:v>
                </c:pt>
                <c:pt idx="359">
                  <c:v>1.2181224156885107</c:v>
                </c:pt>
                <c:pt idx="360">
                  <c:v>0.31623527508223903</c:v>
                </c:pt>
                <c:pt idx="361">
                  <c:v>1.2786657682896678</c:v>
                </c:pt>
                <c:pt idx="362">
                  <c:v>1.3089374445904862</c:v>
                </c:pt>
                <c:pt idx="363">
                  <c:v>1.3392091208907775</c:v>
                </c:pt>
                <c:pt idx="364">
                  <c:v>4.560591508500984</c:v>
                </c:pt>
                <c:pt idx="365">
                  <c:v>2.7266785758852232</c:v>
                </c:pt>
                <c:pt idx="366">
                  <c:v>3.2896960203917596</c:v>
                </c:pt>
                <c:pt idx="367">
                  <c:v>1.4602958260933583</c:v>
                </c:pt>
                <c:pt idx="368">
                  <c:v>1.7639648407082895</c:v>
                </c:pt>
                <c:pt idx="369">
                  <c:v>1.5208391786940654</c:v>
                </c:pt>
                <c:pt idx="370">
                  <c:v>3.1264471102558922E-2</c:v>
                </c:pt>
                <c:pt idx="371">
                  <c:v>0.67135582562732021</c:v>
                </c:pt>
                <c:pt idx="372">
                  <c:v>1.7915486827439664</c:v>
                </c:pt>
                <c:pt idx="373">
                  <c:v>1.2379016206868076</c:v>
                </c:pt>
                <c:pt idx="374">
                  <c:v>2.777700493149021</c:v>
                </c:pt>
                <c:pt idx="375">
                  <c:v>1.3025706460497686</c:v>
                </c:pt>
                <c:pt idx="376">
                  <c:v>2.6771881128071868</c:v>
                </c:pt>
                <c:pt idx="377">
                  <c:v>1.2516910011191342</c:v>
                </c:pt>
                <c:pt idx="378">
                  <c:v>3.1777657504337773</c:v>
                </c:pt>
                <c:pt idx="379">
                  <c:v>3.0125704125098594</c:v>
                </c:pt>
                <c:pt idx="380">
                  <c:v>1.1730597821733655</c:v>
                </c:pt>
                <c:pt idx="381">
                  <c:v>1.884099294301262</c:v>
                </c:pt>
                <c:pt idx="382">
                  <c:v>3.7984755777905468</c:v>
                </c:pt>
                <c:pt idx="383">
                  <c:v>1.9446426469023113</c:v>
                </c:pt>
                <c:pt idx="384">
                  <c:v>1.3238164504601808</c:v>
                </c:pt>
                <c:pt idx="385">
                  <c:v>2.0051859995034587</c:v>
                </c:pt>
                <c:pt idx="386">
                  <c:v>3.7433509038225941</c:v>
                </c:pt>
                <c:pt idx="387">
                  <c:v>2.0657293521045879</c:v>
                </c:pt>
                <c:pt idx="388">
                  <c:v>0.2626699524956666</c:v>
                </c:pt>
                <c:pt idx="389">
                  <c:v>2.1262727047060186</c:v>
                </c:pt>
                <c:pt idx="390">
                  <c:v>2.5094514322754802</c:v>
                </c:pt>
                <c:pt idx="391">
                  <c:v>1.061825285361728</c:v>
                </c:pt>
                <c:pt idx="392">
                  <c:v>1.7949284471234999</c:v>
                </c:pt>
                <c:pt idx="393">
                  <c:v>3.1650071799019304</c:v>
                </c:pt>
                <c:pt idx="394">
                  <c:v>2.2776310862087823</c:v>
                </c:pt>
                <c:pt idx="395">
                  <c:v>2.3079027625093786</c:v>
                </c:pt>
                <c:pt idx="396">
                  <c:v>3.0098883847683759</c:v>
                </c:pt>
                <c:pt idx="397">
                  <c:v>1.485981406512908</c:v>
                </c:pt>
                <c:pt idx="398">
                  <c:v>2.3987177914110571</c:v>
                </c:pt>
              </c:numCache>
            </c:numRef>
          </c:xVal>
          <c:yVal>
            <c:numRef>
              <c:f>Result!$V$22:$V$420</c:f>
              <c:numCache>
                <c:formatCode>General</c:formatCode>
                <c:ptCount val="399"/>
                <c:pt idx="0">
                  <c:v>-0.68171779141104238</c:v>
                </c:pt>
                <c:pt idx="1">
                  <c:v>-1.2921879625173729</c:v>
                </c:pt>
                <c:pt idx="2">
                  <c:v>-0.63915337423312846</c:v>
                </c:pt>
                <c:pt idx="3">
                  <c:v>0.30104653387775848</c:v>
                </c:pt>
                <c:pt idx="4">
                  <c:v>-0.55511560971155804</c:v>
                </c:pt>
                <c:pt idx="5">
                  <c:v>-1.2489393465860905</c:v>
                </c:pt>
                <c:pt idx="6">
                  <c:v>-1.4291084355416621</c:v>
                </c:pt>
                <c:pt idx="7">
                  <c:v>-1.1914668346998858</c:v>
                </c:pt>
                <c:pt idx="8">
                  <c:v>-1.1787607967021509</c:v>
                </c:pt>
                <c:pt idx="9">
                  <c:v>-2.2516139757763893</c:v>
                </c:pt>
                <c:pt idx="10">
                  <c:v>-1.0547512430138291</c:v>
                </c:pt>
                <c:pt idx="11">
                  <c:v>0.40796356426147923</c:v>
                </c:pt>
                <c:pt idx="12">
                  <c:v>-1.6259004155569263</c:v>
                </c:pt>
                <c:pt idx="13">
                  <c:v>-0.40504907975461152</c:v>
                </c:pt>
                <c:pt idx="14">
                  <c:v>1.0547872366823621</c:v>
                </c:pt>
                <c:pt idx="15">
                  <c:v>2.0062351076594229</c:v>
                </c:pt>
                <c:pt idx="16">
                  <c:v>-1.1677819233458149</c:v>
                </c:pt>
                <c:pt idx="17">
                  <c:v>0.21380772395072917</c:v>
                </c:pt>
                <c:pt idx="18">
                  <c:v>-0.29863803680981693</c:v>
                </c:pt>
                <c:pt idx="19">
                  <c:v>1.4895037130128246</c:v>
                </c:pt>
                <c:pt idx="20">
                  <c:v>-0.94855690976944218</c:v>
                </c:pt>
                <c:pt idx="21">
                  <c:v>0.23795397342725091</c:v>
                </c:pt>
                <c:pt idx="22">
                  <c:v>-0.21350920245399604</c:v>
                </c:pt>
                <c:pt idx="23">
                  <c:v>1.6973178912984574</c:v>
                </c:pt>
                <c:pt idx="24">
                  <c:v>-0.38556168218035913</c:v>
                </c:pt>
                <c:pt idx="25">
                  <c:v>-0.14966257668710461</c:v>
                </c:pt>
                <c:pt idx="26">
                  <c:v>-1.6878942512377832</c:v>
                </c:pt>
                <c:pt idx="27">
                  <c:v>-0.33969657411092535</c:v>
                </c:pt>
                <c:pt idx="28">
                  <c:v>-8.5815950920252432E-2</c:v>
                </c:pt>
                <c:pt idx="29">
                  <c:v>-0.28736601225758895</c:v>
                </c:pt>
                <c:pt idx="30">
                  <c:v>-1.4917767289025126</c:v>
                </c:pt>
                <c:pt idx="31">
                  <c:v>-2.1969325153377621E-2</c:v>
                </c:pt>
                <c:pt idx="32">
                  <c:v>-6.8711656441831589E-4</c:v>
                </c:pt>
                <c:pt idx="33">
                  <c:v>-1.5311597227299951</c:v>
                </c:pt>
                <c:pt idx="34">
                  <c:v>4.1877300613507508E-2</c:v>
                </c:pt>
                <c:pt idx="35">
                  <c:v>1.105331648035754</c:v>
                </c:pt>
                <c:pt idx="36">
                  <c:v>1.2078142698963039</c:v>
                </c:pt>
                <c:pt idx="37">
                  <c:v>1.58613088937683</c:v>
                </c:pt>
                <c:pt idx="38">
                  <c:v>-1.3913729929804155</c:v>
                </c:pt>
                <c:pt idx="39">
                  <c:v>1.644088233617361</c:v>
                </c:pt>
                <c:pt idx="40">
                  <c:v>-0.86892678079805452</c:v>
                </c:pt>
                <c:pt idx="41">
                  <c:v>-0.12528577935196386</c:v>
                </c:pt>
                <c:pt idx="42">
                  <c:v>9.3109931161915571E-2</c:v>
                </c:pt>
                <c:pt idx="43">
                  <c:v>-1.7399645821447289</c:v>
                </c:pt>
                <c:pt idx="44">
                  <c:v>2.0712982392627892</c:v>
                </c:pt>
                <c:pt idx="45">
                  <c:v>0.27598159509200781</c:v>
                </c:pt>
                <c:pt idx="46">
                  <c:v>-0.34430436323012231</c:v>
                </c:pt>
                <c:pt idx="47">
                  <c:v>-2.0577736699832498</c:v>
                </c:pt>
                <c:pt idx="48">
                  <c:v>6.787794694758845</c:v>
                </c:pt>
                <c:pt idx="49">
                  <c:v>0.68874961009895552</c:v>
                </c:pt>
                <c:pt idx="50">
                  <c:v>0.38239263803682294</c:v>
                </c:pt>
                <c:pt idx="51">
                  <c:v>0.40367484662577996</c:v>
                </c:pt>
                <c:pt idx="52">
                  <c:v>-0.9727165595849574</c:v>
                </c:pt>
                <c:pt idx="53">
                  <c:v>0.44623926380367496</c:v>
                </c:pt>
                <c:pt idx="54">
                  <c:v>0.46752147239263953</c:v>
                </c:pt>
                <c:pt idx="55">
                  <c:v>0.47702816785927793</c:v>
                </c:pt>
                <c:pt idx="56">
                  <c:v>2.1780968775522083</c:v>
                </c:pt>
                <c:pt idx="57">
                  <c:v>0.53136809815954067</c:v>
                </c:pt>
                <c:pt idx="58">
                  <c:v>0.55265030674846449</c:v>
                </c:pt>
                <c:pt idx="59">
                  <c:v>-1.2932500187018969</c:v>
                </c:pt>
                <c:pt idx="60">
                  <c:v>0.59521472392641583</c:v>
                </c:pt>
                <c:pt idx="61">
                  <c:v>0.61649693251533777</c:v>
                </c:pt>
                <c:pt idx="62">
                  <c:v>2.7304858148379387</c:v>
                </c:pt>
                <c:pt idx="63">
                  <c:v>0.862462061803276</c:v>
                </c:pt>
                <c:pt idx="64">
                  <c:v>0.68034355828220783</c:v>
                </c:pt>
                <c:pt idx="65">
                  <c:v>0.77090489241275661</c:v>
                </c:pt>
                <c:pt idx="66">
                  <c:v>0.72290797546010344</c:v>
                </c:pt>
                <c:pt idx="67">
                  <c:v>0.74419018404908233</c:v>
                </c:pt>
                <c:pt idx="68">
                  <c:v>0.76547239263807765</c:v>
                </c:pt>
                <c:pt idx="69">
                  <c:v>1.2313215711276264</c:v>
                </c:pt>
                <c:pt idx="70">
                  <c:v>0.80803680981594961</c:v>
                </c:pt>
                <c:pt idx="71">
                  <c:v>1.6699587646910583</c:v>
                </c:pt>
                <c:pt idx="72">
                  <c:v>1.8998046895042555</c:v>
                </c:pt>
                <c:pt idx="73">
                  <c:v>0.87188343558280024</c:v>
                </c:pt>
                <c:pt idx="74">
                  <c:v>-0.3091844319722169</c:v>
                </c:pt>
                <c:pt idx="75">
                  <c:v>1.295349573532012</c:v>
                </c:pt>
                <c:pt idx="76">
                  <c:v>0.93573006134974623</c:v>
                </c:pt>
                <c:pt idx="77">
                  <c:v>-0.97928403505329931</c:v>
                </c:pt>
                <c:pt idx="78">
                  <c:v>0.97829447852760509</c:v>
                </c:pt>
                <c:pt idx="79">
                  <c:v>0.99957668711653891</c:v>
                </c:pt>
                <c:pt idx="80">
                  <c:v>1.0208588957055198</c:v>
                </c:pt>
                <c:pt idx="81">
                  <c:v>0.97704842518976809</c:v>
                </c:pt>
                <c:pt idx="82">
                  <c:v>-0.43148136070047616</c:v>
                </c:pt>
                <c:pt idx="83">
                  <c:v>1.0847055214724135</c:v>
                </c:pt>
                <c:pt idx="84">
                  <c:v>2.7057618999455118</c:v>
                </c:pt>
                <c:pt idx="85">
                  <c:v>1.6073394752806864</c:v>
                </c:pt>
                <c:pt idx="86">
                  <c:v>0.57474833529402558</c:v>
                </c:pt>
                <c:pt idx="87">
                  <c:v>1.1698343558282187</c:v>
                </c:pt>
                <c:pt idx="88">
                  <c:v>1.1911165644171864</c:v>
                </c:pt>
                <c:pt idx="89">
                  <c:v>1.2123987730060986</c:v>
                </c:pt>
                <c:pt idx="90">
                  <c:v>0.96296318335855191</c:v>
                </c:pt>
                <c:pt idx="91">
                  <c:v>2.1004690489082813</c:v>
                </c:pt>
                <c:pt idx="92">
                  <c:v>0.93332570400334625</c:v>
                </c:pt>
                <c:pt idx="93">
                  <c:v>1.2975276073619566</c:v>
                </c:pt>
                <c:pt idx="94">
                  <c:v>2.2241011724799291</c:v>
                </c:pt>
                <c:pt idx="95">
                  <c:v>2.444850476122661</c:v>
                </c:pt>
                <c:pt idx="96">
                  <c:v>1.3613742331288194</c:v>
                </c:pt>
                <c:pt idx="97">
                  <c:v>2.8833667857220351</c:v>
                </c:pt>
                <c:pt idx="98">
                  <c:v>1.4039386503067446</c:v>
                </c:pt>
                <c:pt idx="99">
                  <c:v>2.8797252656459835</c:v>
                </c:pt>
                <c:pt idx="100">
                  <c:v>1.446503067484695</c:v>
                </c:pt>
                <c:pt idx="101">
                  <c:v>-3.8581251213185563E-2</c:v>
                </c:pt>
                <c:pt idx="102">
                  <c:v>2.8882532410974076</c:v>
                </c:pt>
                <c:pt idx="103">
                  <c:v>2.0278111147115809</c:v>
                </c:pt>
                <c:pt idx="104">
                  <c:v>3.1228124722470207</c:v>
                </c:pt>
                <c:pt idx="105">
                  <c:v>0.54517426833481242</c:v>
                </c:pt>
                <c:pt idx="106">
                  <c:v>1.5741963190184101</c:v>
                </c:pt>
                <c:pt idx="107">
                  <c:v>4.2274077798942322E-2</c:v>
                </c:pt>
                <c:pt idx="108">
                  <c:v>1.6167607361962937</c:v>
                </c:pt>
                <c:pt idx="109">
                  <c:v>1.0448127996370449</c:v>
                </c:pt>
                <c:pt idx="110">
                  <c:v>3.2535029826990876</c:v>
                </c:pt>
                <c:pt idx="111">
                  <c:v>1.6806073619631545</c:v>
                </c:pt>
                <c:pt idx="112">
                  <c:v>1.7018895705520112</c:v>
                </c:pt>
                <c:pt idx="113">
                  <c:v>1.7231717791411043</c:v>
                </c:pt>
                <c:pt idx="114">
                  <c:v>-1.1298486001010544</c:v>
                </c:pt>
                <c:pt idx="115">
                  <c:v>2.515393575087308</c:v>
                </c:pt>
                <c:pt idx="116">
                  <c:v>1.7870184049080202</c:v>
                </c:pt>
                <c:pt idx="117">
                  <c:v>3.6828195206359418</c:v>
                </c:pt>
                <c:pt idx="118">
                  <c:v>1.8295828220859121</c:v>
                </c:pt>
                <c:pt idx="119">
                  <c:v>2.1178034208348628</c:v>
                </c:pt>
                <c:pt idx="120">
                  <c:v>0.1809254254721846</c:v>
                </c:pt>
                <c:pt idx="121">
                  <c:v>2.5388976937231451</c:v>
                </c:pt>
                <c:pt idx="122">
                  <c:v>1.9147116564417099</c:v>
                </c:pt>
                <c:pt idx="123">
                  <c:v>1.4090344085751616</c:v>
                </c:pt>
                <c:pt idx="124">
                  <c:v>1.6482310199420178</c:v>
                </c:pt>
                <c:pt idx="125">
                  <c:v>1.9785582822085916</c:v>
                </c:pt>
                <c:pt idx="126">
                  <c:v>1.999840490797534</c:v>
                </c:pt>
                <c:pt idx="127">
                  <c:v>2.9480125983603735</c:v>
                </c:pt>
                <c:pt idx="128">
                  <c:v>2.0424049079754649</c:v>
                </c:pt>
                <c:pt idx="129">
                  <c:v>2.0673796732914371</c:v>
                </c:pt>
                <c:pt idx="130">
                  <c:v>2.0849693251533625</c:v>
                </c:pt>
                <c:pt idx="131">
                  <c:v>3.5899186837172259</c:v>
                </c:pt>
                <c:pt idx="132">
                  <c:v>2.4516636010965951</c:v>
                </c:pt>
                <c:pt idx="133">
                  <c:v>2.1488159509202456</c:v>
                </c:pt>
                <c:pt idx="134">
                  <c:v>3.7202200565570074</c:v>
                </c:pt>
                <c:pt idx="135">
                  <c:v>1.3457603512259744</c:v>
                </c:pt>
                <c:pt idx="136">
                  <c:v>2.2126625766870802</c:v>
                </c:pt>
                <c:pt idx="137">
                  <c:v>3.4466149035321245</c:v>
                </c:pt>
                <c:pt idx="138">
                  <c:v>2.2552269938649667</c:v>
                </c:pt>
                <c:pt idx="139">
                  <c:v>1.1172631093400565</c:v>
                </c:pt>
                <c:pt idx="140">
                  <c:v>2.29779141104295</c:v>
                </c:pt>
                <c:pt idx="141">
                  <c:v>2.3190736196318884</c:v>
                </c:pt>
                <c:pt idx="142">
                  <c:v>1.9638695206772492</c:v>
                </c:pt>
                <c:pt idx="143">
                  <c:v>3.6833090636891992</c:v>
                </c:pt>
                <c:pt idx="144">
                  <c:v>2.3829202453987937</c:v>
                </c:pt>
                <c:pt idx="145">
                  <c:v>2.4042024539877609</c:v>
                </c:pt>
                <c:pt idx="146">
                  <c:v>2.4254846625766771</c:v>
                </c:pt>
                <c:pt idx="147">
                  <c:v>2.2671134986605921</c:v>
                </c:pt>
                <c:pt idx="148">
                  <c:v>2.4680490797546457</c:v>
                </c:pt>
                <c:pt idx="149">
                  <c:v>3.9599956473671893</c:v>
                </c:pt>
                <c:pt idx="150">
                  <c:v>1.7758243624872492</c:v>
                </c:pt>
                <c:pt idx="151">
                  <c:v>4.2336568674808168</c:v>
                </c:pt>
                <c:pt idx="152">
                  <c:v>2.5531779141104258</c:v>
                </c:pt>
                <c:pt idx="153">
                  <c:v>2.1877538460273898</c:v>
                </c:pt>
                <c:pt idx="154">
                  <c:v>2.5957423312883514</c:v>
                </c:pt>
                <c:pt idx="155">
                  <c:v>2.470300553210917</c:v>
                </c:pt>
                <c:pt idx="156">
                  <c:v>3.7361335862271954</c:v>
                </c:pt>
                <c:pt idx="157">
                  <c:v>2.6595889570552247</c:v>
                </c:pt>
                <c:pt idx="158">
                  <c:v>3.3709156364350399</c:v>
                </c:pt>
                <c:pt idx="159">
                  <c:v>1.2834953222339214</c:v>
                </c:pt>
                <c:pt idx="160">
                  <c:v>2.7234355828220234</c:v>
                </c:pt>
                <c:pt idx="161">
                  <c:v>2.744717791411325</c:v>
                </c:pt>
                <c:pt idx="162">
                  <c:v>2.4285511247444926</c:v>
                </c:pt>
                <c:pt idx="163">
                  <c:v>2.1123844580779143</c:v>
                </c:pt>
                <c:pt idx="164">
                  <c:v>2.116209208669205</c:v>
                </c:pt>
                <c:pt idx="165">
                  <c:v>2.5235238486950191</c:v>
                </c:pt>
                <c:pt idx="166">
                  <c:v>1.1638844580777157</c:v>
                </c:pt>
                <c:pt idx="167">
                  <c:v>0.73175265721539207</c:v>
                </c:pt>
                <c:pt idx="168">
                  <c:v>0.53155112474434207</c:v>
                </c:pt>
                <c:pt idx="169">
                  <c:v>0.68190942245448194</c:v>
                </c:pt>
                <c:pt idx="170">
                  <c:v>-0.94139447430680245</c:v>
                </c:pt>
                <c:pt idx="171">
                  <c:v>-1.4820332061547845</c:v>
                </c:pt>
                <c:pt idx="172">
                  <c:v>-0.73311554192243944</c:v>
                </c:pt>
                <c:pt idx="173">
                  <c:v>-1.0492822085889733</c:v>
                </c:pt>
                <c:pt idx="174">
                  <c:v>0.38969578658007875</c:v>
                </c:pt>
                <c:pt idx="175">
                  <c:v>-1.5427904648815209</c:v>
                </c:pt>
                <c:pt idx="176">
                  <c:v>-0.90051575110374316</c:v>
                </c:pt>
                <c:pt idx="177">
                  <c:v>-0.74402100499019874</c:v>
                </c:pt>
                <c:pt idx="178">
                  <c:v>-2.6301155419223226</c:v>
                </c:pt>
                <c:pt idx="179">
                  <c:v>-4.6848204385815269</c:v>
                </c:pt>
                <c:pt idx="180">
                  <c:v>-4.856721194151234</c:v>
                </c:pt>
                <c:pt idx="181">
                  <c:v>-4.2239572863057564</c:v>
                </c:pt>
                <c:pt idx="182">
                  <c:v>-3.4524456577982514</c:v>
                </c:pt>
                <c:pt idx="183">
                  <c:v>-3.6813313163291634</c:v>
                </c:pt>
                <c:pt idx="184">
                  <c:v>-4.5271155419224698</c:v>
                </c:pt>
                <c:pt idx="185">
                  <c:v>-5.551500321380983</c:v>
                </c:pt>
                <c:pt idx="186">
                  <c:v>-5.725941220879025</c:v>
                </c:pt>
                <c:pt idx="187">
                  <c:v>-6.322781475669534</c:v>
                </c:pt>
                <c:pt idx="188">
                  <c:v>-5.7917822085889563</c:v>
                </c:pt>
                <c:pt idx="189">
                  <c:v>-5.1133353671608797</c:v>
                </c:pt>
                <c:pt idx="190">
                  <c:v>-6.42411554192228</c:v>
                </c:pt>
                <c:pt idx="191">
                  <c:v>-6.7402822085891358</c:v>
                </c:pt>
                <c:pt idx="192">
                  <c:v>-7.0564488752557724</c:v>
                </c:pt>
                <c:pt idx="193">
                  <c:v>-7.3726155419223733</c:v>
                </c:pt>
                <c:pt idx="194">
                  <c:v>-8.5251075390376503</c:v>
                </c:pt>
                <c:pt idx="195">
                  <c:v>-2.8191781645287888</c:v>
                </c:pt>
                <c:pt idx="196">
                  <c:v>-8.5185106664189991</c:v>
                </c:pt>
                <c:pt idx="197">
                  <c:v>-9.7833888048798734</c:v>
                </c:pt>
                <c:pt idx="198">
                  <c:v>-9.109020277092938</c:v>
                </c:pt>
                <c:pt idx="199">
                  <c:v>-3.3274507720047666</c:v>
                </c:pt>
                <c:pt idx="200">
                  <c:v>-7.9929488752556086</c:v>
                </c:pt>
                <c:pt idx="201">
                  <c:v>-8.5970688207405672</c:v>
                </c:pt>
                <c:pt idx="202">
                  <c:v>-7.5633933197001051</c:v>
                </c:pt>
                <c:pt idx="203">
                  <c:v>-7.3486155419223902</c:v>
                </c:pt>
                <c:pt idx="204">
                  <c:v>-6.9422575148364443</c:v>
                </c:pt>
                <c:pt idx="205">
                  <c:v>-6.2832080458614623</c:v>
                </c:pt>
                <c:pt idx="206">
                  <c:v>-7.188177840227941</c:v>
                </c:pt>
                <c:pt idx="207">
                  <c:v>-7.1077425391769733</c:v>
                </c:pt>
                <c:pt idx="208">
                  <c:v>-6.2747266530333627</c:v>
                </c:pt>
                <c:pt idx="209">
                  <c:v>-5.2541438948781813</c:v>
                </c:pt>
                <c:pt idx="210">
                  <c:v>-5.8451710974778779</c:v>
                </c:pt>
                <c:pt idx="211">
                  <c:v>-5.1068882075870894</c:v>
                </c:pt>
                <c:pt idx="212">
                  <c:v>-6.6913024702723671</c:v>
                </c:pt>
                <c:pt idx="213">
                  <c:v>-6.5732895340246547</c:v>
                </c:pt>
                <c:pt idx="214">
                  <c:v>-4.9860599863667341</c:v>
                </c:pt>
                <c:pt idx="215">
                  <c:v>-3.7255472109522634</c:v>
                </c:pt>
                <c:pt idx="216">
                  <c:v>-4.5565044308113727</c:v>
                </c:pt>
                <c:pt idx="217">
                  <c:v>-4.8687346208797839</c:v>
                </c:pt>
                <c:pt idx="218">
                  <c:v>-5.8155675336776733</c:v>
                </c:pt>
                <c:pt idx="219">
                  <c:v>-5.0128574467648077</c:v>
                </c:pt>
                <c:pt idx="220">
                  <c:v>-2.9983783836986881</c:v>
                </c:pt>
                <c:pt idx="221">
                  <c:v>-2.7997304968866161</c:v>
                </c:pt>
                <c:pt idx="222">
                  <c:v>-3.3017046445726228</c:v>
                </c:pt>
                <c:pt idx="223">
                  <c:v>-4.4445038550522096</c:v>
                </c:pt>
                <c:pt idx="224">
                  <c:v>-3.7215870366901136</c:v>
                </c:pt>
                <c:pt idx="225">
                  <c:v>-3.9725858999934625</c:v>
                </c:pt>
                <c:pt idx="226">
                  <c:v>-1.9369016510481956</c:v>
                </c:pt>
                <c:pt idx="227">
                  <c:v>-3.6806147460864516</c:v>
                </c:pt>
                <c:pt idx="228">
                  <c:v>-2.5307078724892627</c:v>
                </c:pt>
                <c:pt idx="229">
                  <c:v>-4.4871917529794247</c:v>
                </c:pt>
                <c:pt idx="230">
                  <c:v>-1.536094722140299</c:v>
                </c:pt>
                <c:pt idx="231">
                  <c:v>-2.149320738352019</c:v>
                </c:pt>
                <c:pt idx="232">
                  <c:v>-2.5961087981843236</c:v>
                </c:pt>
                <c:pt idx="233">
                  <c:v>-1.5865506400043299</c:v>
                </c:pt>
                <c:pt idx="234">
                  <c:v>-2.5355654455831536</c:v>
                </c:pt>
                <c:pt idx="235">
                  <c:v>-2.5052937692827038</c:v>
                </c:pt>
                <c:pt idx="236">
                  <c:v>-3.0114276939304396</c:v>
                </c:pt>
                <c:pt idx="237">
                  <c:v>-3.2731245838655827</c:v>
                </c:pt>
                <c:pt idx="238">
                  <c:v>-2.4144787403809072</c:v>
                </c:pt>
                <c:pt idx="239">
                  <c:v>-1.8304493504059161</c:v>
                </c:pt>
                <c:pt idx="240">
                  <c:v>-2.3539353877796945</c:v>
                </c:pt>
                <c:pt idx="241">
                  <c:v>-2.3236637114791221</c:v>
                </c:pt>
                <c:pt idx="242">
                  <c:v>-1.6325198236177147</c:v>
                </c:pt>
                <c:pt idx="243">
                  <c:v>-3.7907116051822594</c:v>
                </c:pt>
                <c:pt idx="244">
                  <c:v>-2.2328486825773348</c:v>
                </c:pt>
                <c:pt idx="245">
                  <c:v>-3.1969205305607593</c:v>
                </c:pt>
                <c:pt idx="246">
                  <c:v>-2.1723053299762478</c:v>
                </c:pt>
                <c:pt idx="247">
                  <c:v>-2.1420336536755107</c:v>
                </c:pt>
                <c:pt idx="248">
                  <c:v>-2.1117619773747585</c:v>
                </c:pt>
                <c:pt idx="249">
                  <c:v>-2.0416284598352297</c:v>
                </c:pt>
                <c:pt idx="250">
                  <c:v>-1.6389361807501412</c:v>
                </c:pt>
                <c:pt idx="251">
                  <c:v>-2.1311818627646621</c:v>
                </c:pt>
                <c:pt idx="252">
                  <c:v>-1.9906752721727783</c:v>
                </c:pt>
                <c:pt idx="253">
                  <c:v>-1.9604035958722041</c:v>
                </c:pt>
                <c:pt idx="254">
                  <c:v>-1.9301319195716271</c:v>
                </c:pt>
                <c:pt idx="255">
                  <c:v>-1.8998602432710638</c:v>
                </c:pt>
                <c:pt idx="256">
                  <c:v>-2.8166101297091304</c:v>
                </c:pt>
                <c:pt idx="257">
                  <c:v>-2.0501813776773905</c:v>
                </c:pt>
                <c:pt idx="258">
                  <c:v>-1.3248120640500725</c:v>
                </c:pt>
                <c:pt idx="259">
                  <c:v>-1.4964734822131276</c:v>
                </c:pt>
                <c:pt idx="260">
                  <c:v>-1.5667084026093838</c:v>
                </c:pt>
                <c:pt idx="261">
                  <c:v>-1.4441006668647307</c:v>
                </c:pt>
                <c:pt idx="262">
                  <c:v>-1.6879585091669898</c:v>
                </c:pt>
                <c:pt idx="263">
                  <c:v>-1.8514526109033285</c:v>
                </c:pt>
                <c:pt idx="264">
                  <c:v>-0.27041318413428295</c:v>
                </c:pt>
                <c:pt idx="265">
                  <c:v>-1.5971434802653539</c:v>
                </c:pt>
                <c:pt idx="266">
                  <c:v>-0.80173431232902859</c:v>
                </c:pt>
                <c:pt idx="267">
                  <c:v>-1.5366001276639267</c:v>
                </c:pt>
                <c:pt idx="268">
                  <c:v>-1.5063284513635455</c:v>
                </c:pt>
                <c:pt idx="269">
                  <c:v>-1.553570231350935</c:v>
                </c:pt>
                <c:pt idx="270">
                  <c:v>-1.4457850987624215</c:v>
                </c:pt>
                <c:pt idx="271">
                  <c:v>-0.46271003154956258</c:v>
                </c:pt>
                <c:pt idx="272">
                  <c:v>-9.1849792132857822E-2</c:v>
                </c:pt>
                <c:pt idx="273">
                  <c:v>-1.354970069860624</c:v>
                </c:pt>
                <c:pt idx="274">
                  <c:v>-1.3246983935600882</c:v>
                </c:pt>
                <c:pt idx="275">
                  <c:v>-1.2628500221379753</c:v>
                </c:pt>
                <c:pt idx="276">
                  <c:v>-1.264155040958987</c:v>
                </c:pt>
                <c:pt idx="277">
                  <c:v>-0.23301713431522741</c:v>
                </c:pt>
                <c:pt idx="278">
                  <c:v>-1.2036116883576486</c:v>
                </c:pt>
                <c:pt idx="279">
                  <c:v>-1.0108601986749561</c:v>
                </c:pt>
                <c:pt idx="280">
                  <c:v>-1.143068335756515</c:v>
                </c:pt>
                <c:pt idx="281">
                  <c:v>-0.80652076172918841</c:v>
                </c:pt>
                <c:pt idx="282">
                  <c:v>-0.89312819299894064</c:v>
                </c:pt>
                <c:pt idx="283">
                  <c:v>-1.0522533068548481</c:v>
                </c:pt>
                <c:pt idx="284">
                  <c:v>-2.81946449742011E-2</c:v>
                </c:pt>
                <c:pt idx="285">
                  <c:v>-2.2082308176617262</c:v>
                </c:pt>
                <c:pt idx="286">
                  <c:v>-0.96143827795320447</c:v>
                </c:pt>
                <c:pt idx="287">
                  <c:v>-2.7997821926027178E-2</c:v>
                </c:pt>
                <c:pt idx="288">
                  <c:v>-1.3589028375353245</c:v>
                </c:pt>
                <c:pt idx="289">
                  <c:v>0.65549869048056209</c:v>
                </c:pt>
                <c:pt idx="290">
                  <c:v>-0.8403515727510682</c:v>
                </c:pt>
                <c:pt idx="291">
                  <c:v>-0.8100798964500423</c:v>
                </c:pt>
                <c:pt idx="292">
                  <c:v>-0.77980822014969753</c:v>
                </c:pt>
                <c:pt idx="293">
                  <c:v>-0.22239766943440464</c:v>
                </c:pt>
                <c:pt idx="294">
                  <c:v>0.75998912851878719</c:v>
                </c:pt>
                <c:pt idx="295">
                  <c:v>-0.2031663768775096</c:v>
                </c:pt>
                <c:pt idx="296">
                  <c:v>-0.95783333766795131</c:v>
                </c:pt>
                <c:pt idx="297">
                  <c:v>-1.8395646584756196</c:v>
                </c:pt>
                <c:pt idx="298">
                  <c:v>-0.59817816234611021</c:v>
                </c:pt>
                <c:pt idx="299">
                  <c:v>-1.2367347094938088</c:v>
                </c:pt>
                <c:pt idx="300">
                  <c:v>1.056095398929316</c:v>
                </c:pt>
                <c:pt idx="301">
                  <c:v>-0.50736313344418771</c:v>
                </c:pt>
                <c:pt idx="302">
                  <c:v>2.8444569720285147</c:v>
                </c:pt>
                <c:pt idx="303">
                  <c:v>-1.8958943058076487</c:v>
                </c:pt>
                <c:pt idx="304">
                  <c:v>-0.41654810454264113</c:v>
                </c:pt>
                <c:pt idx="305">
                  <c:v>2.587134210601405E-2</c:v>
                </c:pt>
                <c:pt idx="306">
                  <c:v>-1.4602159792428091</c:v>
                </c:pt>
                <c:pt idx="307">
                  <c:v>-0.32573307564111165</c:v>
                </c:pt>
                <c:pt idx="308">
                  <c:v>-0.29546139934035809</c:v>
                </c:pt>
                <c:pt idx="309">
                  <c:v>2.7955064518267081</c:v>
                </c:pt>
                <c:pt idx="310">
                  <c:v>-0.23491804673914327</c:v>
                </c:pt>
                <c:pt idx="311">
                  <c:v>-0.20464637043861772</c:v>
                </c:pt>
                <c:pt idx="312">
                  <c:v>-0.17437469413787177</c:v>
                </c:pt>
                <c:pt idx="313">
                  <c:v>-1.6464490938160257</c:v>
                </c:pt>
                <c:pt idx="314">
                  <c:v>-0.11383134153691853</c:v>
                </c:pt>
                <c:pt idx="315">
                  <c:v>0.43280309458424882</c:v>
                </c:pt>
                <c:pt idx="316">
                  <c:v>-5.3287988935787817E-2</c:v>
                </c:pt>
                <c:pt idx="317">
                  <c:v>-2.851034998348899</c:v>
                </c:pt>
                <c:pt idx="318">
                  <c:v>7.2553636654442031E-3</c:v>
                </c:pt>
                <c:pt idx="319">
                  <c:v>0.85991486484330937</c:v>
                </c:pt>
                <c:pt idx="320">
                  <c:v>6.7798716266453979E-2</c:v>
                </c:pt>
                <c:pt idx="321">
                  <c:v>1.0397917710730318</c:v>
                </c:pt>
                <c:pt idx="322">
                  <c:v>0.12834206886762442</c:v>
                </c:pt>
                <c:pt idx="323">
                  <c:v>0.15861374516834037</c:v>
                </c:pt>
                <c:pt idx="324">
                  <c:v>2.6340372994151902</c:v>
                </c:pt>
                <c:pt idx="325">
                  <c:v>0.79327176085077944</c:v>
                </c:pt>
                <c:pt idx="326">
                  <c:v>0.24942877407014619</c:v>
                </c:pt>
                <c:pt idx="327">
                  <c:v>-0.89470502724154377</c:v>
                </c:pt>
                <c:pt idx="328">
                  <c:v>0.30997212667125468</c:v>
                </c:pt>
                <c:pt idx="329">
                  <c:v>-0.1345948316810936</c:v>
                </c:pt>
                <c:pt idx="330">
                  <c:v>0.37051547927234957</c:v>
                </c:pt>
                <c:pt idx="331">
                  <c:v>0.40078715557281208</c:v>
                </c:pt>
                <c:pt idx="332">
                  <c:v>0.95437954831607885</c:v>
                </c:pt>
                <c:pt idx="333">
                  <c:v>0.46133050817414878</c:v>
                </c:pt>
                <c:pt idx="334">
                  <c:v>0.49160218447456594</c:v>
                </c:pt>
                <c:pt idx="335">
                  <c:v>-1.0665841911107565</c:v>
                </c:pt>
                <c:pt idx="336">
                  <c:v>-8.2751830019761607E-3</c:v>
                </c:pt>
                <c:pt idx="337">
                  <c:v>1.5233098319665177</c:v>
                </c:pt>
                <c:pt idx="338">
                  <c:v>0.61268888967687674</c:v>
                </c:pt>
                <c:pt idx="339">
                  <c:v>1.6747528110925483</c:v>
                </c:pt>
                <c:pt idx="340">
                  <c:v>-0.30011986240445321</c:v>
                </c:pt>
                <c:pt idx="341">
                  <c:v>2.2952477927131163</c:v>
                </c:pt>
                <c:pt idx="342">
                  <c:v>1.1673396548841264</c:v>
                </c:pt>
                <c:pt idx="343">
                  <c:v>-0.72335464726473386</c:v>
                </c:pt>
                <c:pt idx="344">
                  <c:v>2.343782798826223</c:v>
                </c:pt>
                <c:pt idx="345">
                  <c:v>1.1218467493574511</c:v>
                </c:pt>
                <c:pt idx="346">
                  <c:v>0.85486230008157704</c:v>
                </c:pt>
                <c:pt idx="347">
                  <c:v>2.015786421322376</c:v>
                </c:pt>
                <c:pt idx="348">
                  <c:v>0.16309309920978154</c:v>
                </c:pt>
                <c:pt idx="349">
                  <c:v>0.94567732898338153</c:v>
                </c:pt>
                <c:pt idx="350">
                  <c:v>0.97594900528343254</c:v>
                </c:pt>
                <c:pt idx="351">
                  <c:v>1.0062206815847723</c:v>
                </c:pt>
                <c:pt idx="352">
                  <c:v>1.0364923578850791</c:v>
                </c:pt>
                <c:pt idx="353">
                  <c:v>0.83208398403842632</c:v>
                </c:pt>
                <c:pt idx="354">
                  <c:v>1.9517996160174089</c:v>
                </c:pt>
                <c:pt idx="355">
                  <c:v>2.8202382775919119</c:v>
                </c:pt>
                <c:pt idx="356">
                  <c:v>0.87195633030962716</c:v>
                </c:pt>
                <c:pt idx="357">
                  <c:v>9.4368876299564919E-2</c:v>
                </c:pt>
                <c:pt idx="358">
                  <c:v>1.2181224156885107</c:v>
                </c:pt>
                <c:pt idx="359">
                  <c:v>0.31623527508223903</c:v>
                </c:pt>
                <c:pt idx="360">
                  <c:v>1.2786657682896678</c:v>
                </c:pt>
                <c:pt idx="361">
                  <c:v>1.3089374445904862</c:v>
                </c:pt>
                <c:pt idx="362">
                  <c:v>1.3392091208907775</c:v>
                </c:pt>
                <c:pt idx="363">
                  <c:v>4.560591508500984</c:v>
                </c:pt>
                <c:pt idx="364">
                  <c:v>2.7266785758852232</c:v>
                </c:pt>
                <c:pt idx="365">
                  <c:v>3.2896960203917596</c:v>
                </c:pt>
                <c:pt idx="366">
                  <c:v>1.4602958260933583</c:v>
                </c:pt>
                <c:pt idx="367">
                  <c:v>1.7639648407082895</c:v>
                </c:pt>
                <c:pt idx="368">
                  <c:v>1.5208391786940654</c:v>
                </c:pt>
                <c:pt idx="369">
                  <c:v>3.1264471102558922E-2</c:v>
                </c:pt>
                <c:pt idx="370">
                  <c:v>0.67135582562732021</c:v>
                </c:pt>
                <c:pt idx="371">
                  <c:v>1.7915486827439664</c:v>
                </c:pt>
                <c:pt idx="372">
                  <c:v>1.2379016206868076</c:v>
                </c:pt>
                <c:pt idx="373">
                  <c:v>2.777700493149021</c:v>
                </c:pt>
                <c:pt idx="374">
                  <c:v>1.3025706460497686</c:v>
                </c:pt>
                <c:pt idx="375">
                  <c:v>2.6771881128071868</c:v>
                </c:pt>
                <c:pt idx="376">
                  <c:v>1.2516910011191342</c:v>
                </c:pt>
                <c:pt idx="377">
                  <c:v>3.1777657504337773</c:v>
                </c:pt>
                <c:pt idx="378">
                  <c:v>3.0125704125098594</c:v>
                </c:pt>
                <c:pt idx="379">
                  <c:v>1.1730597821733655</c:v>
                </c:pt>
                <c:pt idx="380">
                  <c:v>1.884099294301262</c:v>
                </c:pt>
                <c:pt idx="381">
                  <c:v>3.7984755777905468</c:v>
                </c:pt>
                <c:pt idx="382">
                  <c:v>1.9446426469023113</c:v>
                </c:pt>
                <c:pt idx="383">
                  <c:v>1.3238164504601808</c:v>
                </c:pt>
                <c:pt idx="384">
                  <c:v>2.0051859995034587</c:v>
                </c:pt>
                <c:pt idx="385">
                  <c:v>3.7433509038225941</c:v>
                </c:pt>
                <c:pt idx="386">
                  <c:v>2.0657293521045879</c:v>
                </c:pt>
                <c:pt idx="387">
                  <c:v>0.2626699524956666</c:v>
                </c:pt>
                <c:pt idx="388">
                  <c:v>2.1262727047060186</c:v>
                </c:pt>
                <c:pt idx="389">
                  <c:v>2.5094514322754802</c:v>
                </c:pt>
                <c:pt idx="390">
                  <c:v>1.061825285361728</c:v>
                </c:pt>
                <c:pt idx="391">
                  <c:v>1.7949284471234999</c:v>
                </c:pt>
                <c:pt idx="392">
                  <c:v>3.1650071799019304</c:v>
                </c:pt>
                <c:pt idx="393">
                  <c:v>2.2776310862087823</c:v>
                </c:pt>
                <c:pt idx="394">
                  <c:v>2.3079027625093786</c:v>
                </c:pt>
                <c:pt idx="395">
                  <c:v>3.0098883847683759</c:v>
                </c:pt>
                <c:pt idx="396">
                  <c:v>1.485981406512908</c:v>
                </c:pt>
                <c:pt idx="397">
                  <c:v>2.3987177914110571</c:v>
                </c:pt>
                <c:pt idx="398">
                  <c:v>3.5461878465259744</c:v>
                </c:pt>
              </c:numCache>
            </c:numRef>
          </c:yVal>
          <c:smooth val="0"/>
        </c:ser>
        <c:ser>
          <c:idx val="1"/>
          <c:order val="1"/>
          <c:tx>
            <c:v>real</c:v>
          </c:tx>
          <c:spPr>
            <a:ln w="12700"/>
          </c:spPr>
          <c:marker>
            <c:symbol val="none"/>
          </c:marker>
          <c:xVal>
            <c:numRef>
              <c:f>Result!$B$22:$B$420</c:f>
              <c:numCache>
                <c:formatCode>General</c:formatCode>
                <c:ptCount val="399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</c:numCache>
            </c:numRef>
          </c:xVal>
          <c:yVal>
            <c:numRef>
              <c:f>Result!$C$22:$C$420</c:f>
              <c:numCache>
                <c:formatCode>General</c:formatCode>
                <c:ptCount val="399"/>
                <c:pt idx="0">
                  <c:v>-1.2496975000253485</c:v>
                </c:pt>
                <c:pt idx="1">
                  <c:v>-1.6736975000242182</c:v>
                </c:pt>
                <c:pt idx="2">
                  <c:v>0.90730249997506007</c:v>
                </c:pt>
                <c:pt idx="3">
                  <c:v>0.1753024999757713</c:v>
                </c:pt>
                <c:pt idx="4">
                  <c:v>-0.94069750002390151</c:v>
                </c:pt>
                <c:pt idx="5">
                  <c:v>-1.5706975000249201</c:v>
                </c:pt>
                <c:pt idx="6">
                  <c:v>-1.5246975000238194</c:v>
                </c:pt>
                <c:pt idx="7">
                  <c:v>-1.5806975000245416</c:v>
                </c:pt>
                <c:pt idx="8">
                  <c:v>1.5302499974723105E-2</c:v>
                </c:pt>
                <c:pt idx="9">
                  <c:v>-1.0486975000247867</c:v>
                </c:pt>
                <c:pt idx="10">
                  <c:v>-0.68069750002308638</c:v>
                </c:pt>
                <c:pt idx="11">
                  <c:v>-1.1706975000258524</c:v>
                </c:pt>
                <c:pt idx="12">
                  <c:v>6.4302499975354976E-2</c:v>
                </c:pt>
                <c:pt idx="13">
                  <c:v>0.16630249997717783</c:v>
                </c:pt>
                <c:pt idx="14">
                  <c:v>-0.90069750002541582</c:v>
                </c:pt>
                <c:pt idx="15">
                  <c:v>-1.0056975000232171</c:v>
                </c:pt>
                <c:pt idx="16">
                  <c:v>-1.4196975000260181</c:v>
                </c:pt>
                <c:pt idx="17">
                  <c:v>-1.0216975000254536</c:v>
                </c:pt>
                <c:pt idx="18">
                  <c:v>-2.2636975000231985</c:v>
                </c:pt>
                <c:pt idx="19">
                  <c:v>-0.93869750002539831</c:v>
                </c:pt>
                <c:pt idx="20">
                  <c:v>-1.1866975000245361</c:v>
                </c:pt>
                <c:pt idx="21">
                  <c:v>-0.82369750002442288</c:v>
                </c:pt>
                <c:pt idx="22">
                  <c:v>-0.11869750002446722</c:v>
                </c:pt>
                <c:pt idx="23">
                  <c:v>-0.67569750002505202</c:v>
                </c:pt>
                <c:pt idx="24">
                  <c:v>1.3302499976219906E-2</c:v>
                </c:pt>
                <c:pt idx="25">
                  <c:v>0.78430249997651913</c:v>
                </c:pt>
                <c:pt idx="26">
                  <c:v>-0.82569750002292608</c:v>
                </c:pt>
                <c:pt idx="27">
                  <c:v>-0.81469750002582941</c:v>
                </c:pt>
                <c:pt idx="28">
                  <c:v>-1.7336975000254995</c:v>
                </c:pt>
                <c:pt idx="29">
                  <c:v>0.12530249997411147</c:v>
                </c:pt>
                <c:pt idx="30">
                  <c:v>-0.53869750002277783</c:v>
                </c:pt>
                <c:pt idx="31">
                  <c:v>-0.21469750002367505</c:v>
                </c:pt>
                <c:pt idx="32">
                  <c:v>1.1043024999750628</c:v>
                </c:pt>
                <c:pt idx="33">
                  <c:v>0.88530249997376131</c:v>
                </c:pt>
                <c:pt idx="34">
                  <c:v>0.14030249997531996</c:v>
                </c:pt>
                <c:pt idx="35">
                  <c:v>-1.4556975000239447</c:v>
                </c:pt>
                <c:pt idx="36">
                  <c:v>-1.5966975000232253</c:v>
                </c:pt>
                <c:pt idx="37">
                  <c:v>-1.2166975000234004</c:v>
                </c:pt>
                <c:pt idx="38">
                  <c:v>1.1313024999743959</c:v>
                </c:pt>
                <c:pt idx="39">
                  <c:v>0.52130249997617284</c:v>
                </c:pt>
                <c:pt idx="40">
                  <c:v>1.212302499975948</c:v>
                </c:pt>
                <c:pt idx="41">
                  <c:v>1.2363024999757499</c:v>
                </c:pt>
                <c:pt idx="42">
                  <c:v>-0.1966975000229354</c:v>
                </c:pt>
                <c:pt idx="43">
                  <c:v>1.1643024999763441</c:v>
                </c:pt>
                <c:pt idx="44">
                  <c:v>0.90730249997506007</c:v>
                </c:pt>
                <c:pt idx="45">
                  <c:v>0.40430249997669421</c:v>
                </c:pt>
                <c:pt idx="46">
                  <c:v>-0.12069750002297042</c:v>
                </c:pt>
                <c:pt idx="47">
                  <c:v>-1.1446975000239945</c:v>
                </c:pt>
                <c:pt idx="48">
                  <c:v>1.3613024999763468</c:v>
                </c:pt>
                <c:pt idx="49">
                  <c:v>1.0003024999747367</c:v>
                </c:pt>
                <c:pt idx="50">
                  <c:v>0.98430249997605301</c:v>
                </c:pt>
                <c:pt idx="51">
                  <c:v>-0.67969750002561113</c:v>
                </c:pt>
                <c:pt idx="52">
                  <c:v>-0.48869750002467072</c:v>
                </c:pt>
                <c:pt idx="53">
                  <c:v>-4.3697500025530189E-2</c:v>
                </c:pt>
                <c:pt idx="54">
                  <c:v>1.5053024999751585</c:v>
                </c:pt>
                <c:pt idx="55">
                  <c:v>0.66330249997648139</c:v>
                </c:pt>
                <c:pt idx="56">
                  <c:v>0.30330249997589931</c:v>
                </c:pt>
                <c:pt idx="57">
                  <c:v>0.27130249997497913</c:v>
                </c:pt>
                <c:pt idx="58">
                  <c:v>0.51630249997458577</c:v>
                </c:pt>
                <c:pt idx="59">
                  <c:v>0.55430249997456826</c:v>
                </c:pt>
                <c:pt idx="60">
                  <c:v>0.97730249997596275</c:v>
                </c:pt>
                <c:pt idx="61">
                  <c:v>0.11130249997393094</c:v>
                </c:pt>
                <c:pt idx="62">
                  <c:v>-3.4697500023384009E-2</c:v>
                </c:pt>
                <c:pt idx="63">
                  <c:v>0.64030249997415467</c:v>
                </c:pt>
                <c:pt idx="64">
                  <c:v>1.8403024999749107</c:v>
                </c:pt>
                <c:pt idx="65">
                  <c:v>1.9303024999750562</c:v>
                </c:pt>
                <c:pt idx="66">
                  <c:v>0.55530249997559622</c:v>
                </c:pt>
                <c:pt idx="67">
                  <c:v>-0.33369750002520959</c:v>
                </c:pt>
                <c:pt idx="68">
                  <c:v>1.08430249997582</c:v>
                </c:pt>
                <c:pt idx="69">
                  <c:v>1.391302499975211</c:v>
                </c:pt>
                <c:pt idx="70">
                  <c:v>0.25430249997526744</c:v>
                </c:pt>
                <c:pt idx="71">
                  <c:v>1.0163024999769732</c:v>
                </c:pt>
                <c:pt idx="72">
                  <c:v>0.95430249997718875</c:v>
                </c:pt>
                <c:pt idx="73">
                  <c:v>1.8293024999742613</c:v>
                </c:pt>
                <c:pt idx="74">
                  <c:v>3.8743024999767783</c:v>
                </c:pt>
                <c:pt idx="75">
                  <c:v>2.8793024999771433</c:v>
                </c:pt>
                <c:pt idx="76">
                  <c:v>0.24430249997564601</c:v>
                </c:pt>
                <c:pt idx="77">
                  <c:v>0.60430249997622809</c:v>
                </c:pt>
                <c:pt idx="78">
                  <c:v>0.25430249997526744</c:v>
                </c:pt>
                <c:pt idx="79">
                  <c:v>1.4193024999755721</c:v>
                </c:pt>
                <c:pt idx="80">
                  <c:v>0.61630249997435271</c:v>
                </c:pt>
                <c:pt idx="81">
                  <c:v>1.1953024999762363</c:v>
                </c:pt>
                <c:pt idx="82">
                  <c:v>1.0293024999761258</c:v>
                </c:pt>
                <c:pt idx="83">
                  <c:v>1.0303024999771537</c:v>
                </c:pt>
                <c:pt idx="84">
                  <c:v>2.2643024999737804</c:v>
                </c:pt>
                <c:pt idx="85">
                  <c:v>2.2203024999747356</c:v>
                </c:pt>
                <c:pt idx="86">
                  <c:v>2.1923024999743745</c:v>
                </c:pt>
                <c:pt idx="87">
                  <c:v>0.51830249997664168</c:v>
                </c:pt>
                <c:pt idx="88">
                  <c:v>0.79230249997408464</c:v>
                </c:pt>
                <c:pt idx="89">
                  <c:v>0.6713024999740469</c:v>
                </c:pt>
                <c:pt idx="90">
                  <c:v>2.2403024999739785</c:v>
                </c:pt>
                <c:pt idx="91">
                  <c:v>1.9853024999747504</c:v>
                </c:pt>
                <c:pt idx="92">
                  <c:v>2.1353024999761772</c:v>
                </c:pt>
                <c:pt idx="93">
                  <c:v>1.5113024999742208</c:v>
                </c:pt>
                <c:pt idx="94">
                  <c:v>4.2923024999765858</c:v>
                </c:pt>
                <c:pt idx="95">
                  <c:v>0.45930249997638839</c:v>
                </c:pt>
                <c:pt idx="96">
                  <c:v>1.8943024999771296</c:v>
                </c:pt>
                <c:pt idx="97">
                  <c:v>1.2963024999770312</c:v>
                </c:pt>
                <c:pt idx="98">
                  <c:v>0.84130249997471651</c:v>
                </c:pt>
                <c:pt idx="99">
                  <c:v>0.33930249997382589</c:v>
                </c:pt>
                <c:pt idx="100">
                  <c:v>2.1593024999759791</c:v>
                </c:pt>
                <c:pt idx="101">
                  <c:v>2.9443024999764589</c:v>
                </c:pt>
                <c:pt idx="102">
                  <c:v>1.87630249997639</c:v>
                </c:pt>
                <c:pt idx="103">
                  <c:v>2.534302499974217</c:v>
                </c:pt>
                <c:pt idx="104">
                  <c:v>2.7653024999771958</c:v>
                </c:pt>
                <c:pt idx="105">
                  <c:v>2.842302499974636</c:v>
                </c:pt>
                <c:pt idx="106">
                  <c:v>2.6873024999751749</c:v>
                </c:pt>
                <c:pt idx="107">
                  <c:v>1.2463024999753713</c:v>
                </c:pt>
                <c:pt idx="108">
                  <c:v>0.95430249997718875</c:v>
                </c:pt>
                <c:pt idx="109">
                  <c:v>1.0263024999765946</c:v>
                </c:pt>
                <c:pt idx="110">
                  <c:v>1.1553024999741979</c:v>
                </c:pt>
                <c:pt idx="111">
                  <c:v>3.0263024999754862</c:v>
                </c:pt>
                <c:pt idx="112">
                  <c:v>1.7853024999752165</c:v>
                </c:pt>
                <c:pt idx="113">
                  <c:v>1.439302499974815</c:v>
                </c:pt>
                <c:pt idx="114">
                  <c:v>1.5843024999746547</c:v>
                </c:pt>
                <c:pt idx="115">
                  <c:v>2.8523024999742574</c:v>
                </c:pt>
                <c:pt idx="116">
                  <c:v>2.5353024999752449</c:v>
                </c:pt>
                <c:pt idx="117">
                  <c:v>2.2813024999770448</c:v>
                </c:pt>
                <c:pt idx="118">
                  <c:v>2.2143024999756733</c:v>
                </c:pt>
                <c:pt idx="119">
                  <c:v>1.9723024999755978</c:v>
                </c:pt>
                <c:pt idx="120">
                  <c:v>2.0723024999753648</c:v>
                </c:pt>
                <c:pt idx="121">
                  <c:v>3.1273024999762811</c:v>
                </c:pt>
                <c:pt idx="122">
                  <c:v>3.0293024999750173</c:v>
                </c:pt>
                <c:pt idx="123">
                  <c:v>1.2803024999747947</c:v>
                </c:pt>
                <c:pt idx="124">
                  <c:v>3.7003024999755496</c:v>
                </c:pt>
                <c:pt idx="125">
                  <c:v>3.3773024999739221</c:v>
                </c:pt>
                <c:pt idx="126">
                  <c:v>2.3673024999766312</c:v>
                </c:pt>
                <c:pt idx="127">
                  <c:v>1.5243024999769261</c:v>
                </c:pt>
                <c:pt idx="128">
                  <c:v>2.7723024999737333</c:v>
                </c:pt>
                <c:pt idx="129">
                  <c:v>1.8623024999762094</c:v>
                </c:pt>
                <c:pt idx="130">
                  <c:v>3.5843024999770989</c:v>
                </c:pt>
                <c:pt idx="131">
                  <c:v>4.0613024999771596</c:v>
                </c:pt>
                <c:pt idx="132">
                  <c:v>2.9553024999771083</c:v>
                </c:pt>
                <c:pt idx="133">
                  <c:v>2.7723024999737333</c:v>
                </c:pt>
                <c:pt idx="134">
                  <c:v>2.9363024999753407</c:v>
                </c:pt>
                <c:pt idx="135">
                  <c:v>2.8113024999747438</c:v>
                </c:pt>
                <c:pt idx="136">
                  <c:v>3.2353024999771662</c:v>
                </c:pt>
                <c:pt idx="137">
                  <c:v>3.53030249997488</c:v>
                </c:pt>
                <c:pt idx="138">
                  <c:v>2.7003024999743275</c:v>
                </c:pt>
                <c:pt idx="139">
                  <c:v>2.0873024999765732</c:v>
                </c:pt>
                <c:pt idx="140">
                  <c:v>4.8773024999739789</c:v>
                </c:pt>
                <c:pt idx="141">
                  <c:v>3.6993024999745217</c:v>
                </c:pt>
                <c:pt idx="142">
                  <c:v>3.047302499975757</c:v>
                </c:pt>
                <c:pt idx="143">
                  <c:v>2.872302499977053</c:v>
                </c:pt>
                <c:pt idx="144">
                  <c:v>1.8493024999770569</c:v>
                </c:pt>
                <c:pt idx="145">
                  <c:v>-2.1666975000229627</c:v>
                </c:pt>
                <c:pt idx="146">
                  <c:v>3.09930249997592</c:v>
                </c:pt>
                <c:pt idx="147">
                  <c:v>1.2213024999745414</c:v>
                </c:pt>
                <c:pt idx="148">
                  <c:v>3.2813024999747142</c:v>
                </c:pt>
                <c:pt idx="149">
                  <c:v>1.316302499976274</c:v>
                </c:pt>
                <c:pt idx="150">
                  <c:v>1.3143024999742181</c:v>
                </c:pt>
                <c:pt idx="151">
                  <c:v>2.4593024999752799</c:v>
                </c:pt>
                <c:pt idx="152">
                  <c:v>2.6273024999738936</c:v>
                </c:pt>
                <c:pt idx="153">
                  <c:v>-0.77569750002481896</c:v>
                </c:pt>
                <c:pt idx="154">
                  <c:v>0.10130249997430951</c:v>
                </c:pt>
                <c:pt idx="155">
                  <c:v>1.1223024999758024</c:v>
                </c:pt>
                <c:pt idx="156">
                  <c:v>2.6223024999758593</c:v>
                </c:pt>
                <c:pt idx="157">
                  <c:v>1.2203024999770662</c:v>
                </c:pt>
                <c:pt idx="158">
                  <c:v>2.3413024999747734</c:v>
                </c:pt>
                <c:pt idx="159">
                  <c:v>0.33630249997429473</c:v>
                </c:pt>
                <c:pt idx="160">
                  <c:v>1.619302499975106</c:v>
                </c:pt>
                <c:pt idx="161">
                  <c:v>1.7963024999758659</c:v>
                </c:pt>
                <c:pt idx="162">
                  <c:v>-0.2746975000249563</c:v>
                </c:pt>
                <c:pt idx="163">
                  <c:v>2.7423024999748691</c:v>
                </c:pt>
                <c:pt idx="164">
                  <c:v>-2.8766975000245054</c:v>
                </c:pt>
                <c:pt idx="165">
                  <c:v>-4.4296975000257532</c:v>
                </c:pt>
                <c:pt idx="166">
                  <c:v>8.7653024999738705</c:v>
                </c:pt>
                <c:pt idx="167">
                  <c:v>1.3803024999745617</c:v>
                </c:pt>
                <c:pt idx="168">
                  <c:v>0.15530249997652845</c:v>
                </c:pt>
                <c:pt idx="169">
                  <c:v>3.7243024999753516</c:v>
                </c:pt>
                <c:pt idx="170">
                  <c:v>0.57430249997381111</c:v>
                </c:pt>
                <c:pt idx="171">
                  <c:v>1.2313024999741629</c:v>
                </c:pt>
                <c:pt idx="172">
                  <c:v>-0.19069750002387309</c:v>
                </c:pt>
                <c:pt idx="173">
                  <c:v>-0.10869750002484579</c:v>
                </c:pt>
                <c:pt idx="174">
                  <c:v>0.61830249997640863</c:v>
                </c:pt>
                <c:pt idx="175">
                  <c:v>-1.1086975000260679</c:v>
                </c:pt>
                <c:pt idx="176">
                  <c:v>-2.2486975000255427</c:v>
                </c:pt>
                <c:pt idx="177">
                  <c:v>-1.1096975000235432</c:v>
                </c:pt>
                <c:pt idx="178">
                  <c:v>-2.2056975000239731</c:v>
                </c:pt>
                <c:pt idx="179">
                  <c:v>-3.0516975000232094</c:v>
                </c:pt>
                <c:pt idx="180">
                  <c:v>-4.0956975000234763</c:v>
                </c:pt>
                <c:pt idx="181">
                  <c:v>-4.9796975000262478</c:v>
                </c:pt>
                <c:pt idx="182">
                  <c:v>-4.526697500025989</c:v>
                </c:pt>
                <c:pt idx="183">
                  <c:v>-5.6626975000249047</c:v>
                </c:pt>
                <c:pt idx="184">
                  <c:v>-5.1076975000228231</c:v>
                </c:pt>
                <c:pt idx="185">
                  <c:v>-5.4726975000249922</c:v>
                </c:pt>
                <c:pt idx="186">
                  <c:v>-6.3066975000261039</c:v>
                </c:pt>
                <c:pt idx="187">
                  <c:v>-7.119697500023392</c:v>
                </c:pt>
                <c:pt idx="188">
                  <c:v>-5.8926975000233028</c:v>
                </c:pt>
                <c:pt idx="189">
                  <c:v>-7.0706975000263128</c:v>
                </c:pt>
                <c:pt idx="190">
                  <c:v>-8.8166975000234515</c:v>
                </c:pt>
                <c:pt idx="191">
                  <c:v>-7.5256975000250748</c:v>
                </c:pt>
                <c:pt idx="192">
                  <c:v>-3.9786975000239977</c:v>
                </c:pt>
                <c:pt idx="193">
                  <c:v>-5.6026975000236234</c:v>
                </c:pt>
                <c:pt idx="194">
                  <c:v>-6.6956975000245222</c:v>
                </c:pt>
                <c:pt idx="195">
                  <c:v>-9.030697500023166</c:v>
                </c:pt>
                <c:pt idx="196">
                  <c:v>-7.5416975000237585</c:v>
                </c:pt>
                <c:pt idx="197">
                  <c:v>-8.2076975000262564</c:v>
                </c:pt>
                <c:pt idx="198">
                  <c:v>-8.372697500025339</c:v>
                </c:pt>
                <c:pt idx="199">
                  <c:v>-9.4406975000254079</c:v>
                </c:pt>
                <c:pt idx="200">
                  <c:v>-6.920697500024886</c:v>
                </c:pt>
                <c:pt idx="201">
                  <c:v>-6.7596975000228099</c:v>
                </c:pt>
                <c:pt idx="202">
                  <c:v>-6.2166975000259583</c:v>
                </c:pt>
                <c:pt idx="203">
                  <c:v>-4.4406975000228499</c:v>
                </c:pt>
                <c:pt idx="204">
                  <c:v>-5.4006975000255864</c:v>
                </c:pt>
                <c:pt idx="205">
                  <c:v>-5.1876975000233472</c:v>
                </c:pt>
                <c:pt idx="206">
                  <c:v>-5.2196975000242674</c:v>
                </c:pt>
                <c:pt idx="207">
                  <c:v>-3.6486975000258326</c:v>
                </c:pt>
                <c:pt idx="208">
                  <c:v>-3.3286975000237362</c:v>
                </c:pt>
                <c:pt idx="209">
                  <c:v>-3.7546975000246618</c:v>
                </c:pt>
                <c:pt idx="210">
                  <c:v>-3.4386975000231246</c:v>
                </c:pt>
                <c:pt idx="211">
                  <c:v>-3.70569750002403</c:v>
                </c:pt>
                <c:pt idx="212">
                  <c:v>-3.3466975000244759</c:v>
                </c:pt>
                <c:pt idx="213">
                  <c:v>-4.1986975000263271</c:v>
                </c:pt>
                <c:pt idx="214">
                  <c:v>-4.4186975000251039</c:v>
                </c:pt>
                <c:pt idx="215">
                  <c:v>-5.1306975000251498</c:v>
                </c:pt>
                <c:pt idx="216">
                  <c:v>-2.9996975000230464</c:v>
                </c:pt>
                <c:pt idx="217">
                  <c:v>-4.0216975000255673</c:v>
                </c:pt>
                <c:pt idx="218">
                  <c:v>-4.6316975000237903</c:v>
                </c:pt>
                <c:pt idx="219">
                  <c:v>-3.6246975000260306</c:v>
                </c:pt>
                <c:pt idx="220">
                  <c:v>-4.2356975000252817</c:v>
                </c:pt>
                <c:pt idx="221">
                  <c:v>-2.9106975000239288</c:v>
                </c:pt>
                <c:pt idx="222">
                  <c:v>0.53530249997635337</c:v>
                </c:pt>
                <c:pt idx="223">
                  <c:v>-3.2466975000247089</c:v>
                </c:pt>
                <c:pt idx="224">
                  <c:v>-2.8266975000228456</c:v>
                </c:pt>
                <c:pt idx="225">
                  <c:v>-1.7056975000251384</c:v>
                </c:pt>
                <c:pt idx="226">
                  <c:v>-0.34169750002632782</c:v>
                </c:pt>
                <c:pt idx="227">
                  <c:v>-2.2206975000251816</c:v>
                </c:pt>
                <c:pt idx="228">
                  <c:v>-2.1516975000253069</c:v>
                </c:pt>
                <c:pt idx="229">
                  <c:v>-1.7606975000248326</c:v>
                </c:pt>
                <c:pt idx="230">
                  <c:v>-2.8086975000256587</c:v>
                </c:pt>
                <c:pt idx="231">
                  <c:v>-2.4286975000258337</c:v>
                </c:pt>
                <c:pt idx="232">
                  <c:v>-2.5916975000228604</c:v>
                </c:pt>
                <c:pt idx="233">
                  <c:v>-2.6956975000231864</c:v>
                </c:pt>
                <c:pt idx="234">
                  <c:v>-2.6956975000231864</c:v>
                </c:pt>
                <c:pt idx="235">
                  <c:v>-3.7556975000256898</c:v>
                </c:pt>
                <c:pt idx="236">
                  <c:v>-2.5846975000263228</c:v>
                </c:pt>
                <c:pt idx="237">
                  <c:v>-2.2106975000255602</c:v>
                </c:pt>
                <c:pt idx="238">
                  <c:v>-2.3356975000261571</c:v>
                </c:pt>
                <c:pt idx="239">
                  <c:v>-2.5696975000251143</c:v>
                </c:pt>
                <c:pt idx="240">
                  <c:v>-2.5706975000261423</c:v>
                </c:pt>
                <c:pt idx="241">
                  <c:v>-4.5956975000258637</c:v>
                </c:pt>
                <c:pt idx="242">
                  <c:v>-1.9766975000230502</c:v>
                </c:pt>
                <c:pt idx="243">
                  <c:v>-2.84369750002611</c:v>
                </c:pt>
                <c:pt idx="244">
                  <c:v>-3.1586975000230666</c:v>
                </c:pt>
                <c:pt idx="245">
                  <c:v>-2.3956975000238856</c:v>
                </c:pt>
                <c:pt idx="246">
                  <c:v>1.007302499974827</c:v>
                </c:pt>
                <c:pt idx="247">
                  <c:v>-1.2466975000258174</c:v>
                </c:pt>
                <c:pt idx="248">
                  <c:v>-2.3686975000245525</c:v>
                </c:pt>
                <c:pt idx="249">
                  <c:v>-1.2446975000237614</c:v>
                </c:pt>
                <c:pt idx="250">
                  <c:v>-0.35869750002603951</c:v>
                </c:pt>
                <c:pt idx="251">
                  <c:v>0.56030249997718329</c:v>
                </c:pt>
                <c:pt idx="252">
                  <c:v>0.37030249997371811</c:v>
                </c:pt>
                <c:pt idx="253">
                  <c:v>-2.230697500024803</c:v>
                </c:pt>
                <c:pt idx="254">
                  <c:v>-0.80469750002620799</c:v>
                </c:pt>
                <c:pt idx="255">
                  <c:v>-1.0356975000256341</c:v>
                </c:pt>
                <c:pt idx="256">
                  <c:v>2.3753024999741967</c:v>
                </c:pt>
                <c:pt idx="257">
                  <c:v>-1.490697500024396</c:v>
                </c:pt>
                <c:pt idx="258">
                  <c:v>-3.2566975000243303</c:v>
                </c:pt>
                <c:pt idx="259">
                  <c:v>-1.8056975000249054</c:v>
                </c:pt>
                <c:pt idx="260">
                  <c:v>-3.1946975000245459</c:v>
                </c:pt>
                <c:pt idx="261">
                  <c:v>-3.1416975000233549</c:v>
                </c:pt>
                <c:pt idx="262">
                  <c:v>-2.533697500023635</c:v>
                </c:pt>
                <c:pt idx="263">
                  <c:v>-3.1966975000230491</c:v>
                </c:pt>
                <c:pt idx="264">
                  <c:v>2.6023024999766164</c:v>
                </c:pt>
                <c:pt idx="265">
                  <c:v>-1.566697500024361</c:v>
                </c:pt>
                <c:pt idx="266">
                  <c:v>-0.10469750002428668</c:v>
                </c:pt>
                <c:pt idx="267">
                  <c:v>-0.95169750002455089</c:v>
                </c:pt>
                <c:pt idx="268">
                  <c:v>-0.99069750002556134</c:v>
                </c:pt>
                <c:pt idx="269">
                  <c:v>-0.92569750002624573</c:v>
                </c:pt>
                <c:pt idx="270">
                  <c:v>-0.65569750002580918</c:v>
                </c:pt>
                <c:pt idx="271">
                  <c:v>-2.0416975000259185</c:v>
                </c:pt>
                <c:pt idx="272">
                  <c:v>-3.0406975000261127</c:v>
                </c:pt>
                <c:pt idx="273">
                  <c:v>-0.63469750002553837</c:v>
                </c:pt>
                <c:pt idx="274">
                  <c:v>-0.84369750002366573</c:v>
                </c:pt>
                <c:pt idx="275">
                  <c:v>-0.91969750002363071</c:v>
                </c:pt>
                <c:pt idx="276">
                  <c:v>-1.8116975000239677</c:v>
                </c:pt>
                <c:pt idx="277">
                  <c:v>-1.3166975000231673</c:v>
                </c:pt>
                <c:pt idx="278">
                  <c:v>0.116302499975518</c:v>
                </c:pt>
                <c:pt idx="279">
                  <c:v>-0.28069750002401861</c:v>
                </c:pt>
                <c:pt idx="280">
                  <c:v>0.63030249997453325</c:v>
                </c:pt>
                <c:pt idx="281">
                  <c:v>-1.008697500026301</c:v>
                </c:pt>
                <c:pt idx="282">
                  <c:v>1.3253024999748675</c:v>
                </c:pt>
                <c:pt idx="283">
                  <c:v>-1.1416975000244634</c:v>
                </c:pt>
                <c:pt idx="284">
                  <c:v>0.13330249997522969</c:v>
                </c:pt>
                <c:pt idx="285">
                  <c:v>0.17830249997530245</c:v>
                </c:pt>
                <c:pt idx="286">
                  <c:v>1.8123024999745496</c:v>
                </c:pt>
                <c:pt idx="287">
                  <c:v>-0.99169750002303658</c:v>
                </c:pt>
                <c:pt idx="288">
                  <c:v>-0.32669750002511933</c:v>
                </c:pt>
                <c:pt idx="289">
                  <c:v>-0.37469750002472324</c:v>
                </c:pt>
                <c:pt idx="290">
                  <c:v>0.11030249997645569</c:v>
                </c:pt>
                <c:pt idx="291">
                  <c:v>0.25430249997526744</c:v>
                </c:pt>
                <c:pt idx="292">
                  <c:v>0.10530249997486862</c:v>
                </c:pt>
                <c:pt idx="293">
                  <c:v>-0.11169750002437695</c:v>
                </c:pt>
                <c:pt idx="294">
                  <c:v>0.12430249997663623</c:v>
                </c:pt>
                <c:pt idx="295">
                  <c:v>0.42630249997444025</c:v>
                </c:pt>
                <c:pt idx="296">
                  <c:v>0.2633024999738609</c:v>
                </c:pt>
                <c:pt idx="297">
                  <c:v>1.9903024999763375</c:v>
                </c:pt>
                <c:pt idx="298">
                  <c:v>-0.67169750002449291</c:v>
                </c:pt>
                <c:pt idx="299">
                  <c:v>-0.56169750002510455</c:v>
                </c:pt>
                <c:pt idx="300">
                  <c:v>-0.54669750002389605</c:v>
                </c:pt>
                <c:pt idx="301">
                  <c:v>-0.48169750002458045</c:v>
                </c:pt>
                <c:pt idx="302">
                  <c:v>0.52630249997420719</c:v>
                </c:pt>
                <c:pt idx="303">
                  <c:v>1.3293024999754266</c:v>
                </c:pt>
                <c:pt idx="304">
                  <c:v>0.29330249997627789</c:v>
                </c:pt>
                <c:pt idx="305">
                  <c:v>2.0003024999759589</c:v>
                </c:pt>
                <c:pt idx="306">
                  <c:v>0.75130249997457099</c:v>
                </c:pt>
                <c:pt idx="307">
                  <c:v>1.0973024999749725</c:v>
                </c:pt>
                <c:pt idx="308">
                  <c:v>0.32330249997514215</c:v>
                </c:pt>
                <c:pt idx="309">
                  <c:v>0.29330249997627789</c:v>
                </c:pt>
                <c:pt idx="310">
                  <c:v>2.5523024999749566</c:v>
                </c:pt>
                <c:pt idx="311">
                  <c:v>-0.65569750002580918</c:v>
                </c:pt>
                <c:pt idx="312">
                  <c:v>-0.57869750002481624</c:v>
                </c:pt>
                <c:pt idx="313">
                  <c:v>0.42530249997696501</c:v>
                </c:pt>
                <c:pt idx="314">
                  <c:v>0.51530249997711053</c:v>
                </c:pt>
                <c:pt idx="315">
                  <c:v>1.2273024999771565</c:v>
                </c:pt>
                <c:pt idx="316">
                  <c:v>0.37530249997530518</c:v>
                </c:pt>
                <c:pt idx="317">
                  <c:v>3.0249997706732756E-4</c:v>
                </c:pt>
                <c:pt idx="318">
                  <c:v>0.55530249997559622</c:v>
                </c:pt>
                <c:pt idx="319">
                  <c:v>0.31930249997458304</c:v>
                </c:pt>
                <c:pt idx="320">
                  <c:v>-0.56969750002622277</c:v>
                </c:pt>
                <c:pt idx="321">
                  <c:v>0.86030249997648411</c:v>
                </c:pt>
                <c:pt idx="322">
                  <c:v>0.41930249997434998</c:v>
                </c:pt>
                <c:pt idx="323">
                  <c:v>0.99930249997370879</c:v>
                </c:pt>
                <c:pt idx="324">
                  <c:v>1.0153024999759452</c:v>
                </c:pt>
                <c:pt idx="325">
                  <c:v>0.71930249997720352</c:v>
                </c:pt>
                <c:pt idx="326">
                  <c:v>1.1413024999740173</c:v>
                </c:pt>
                <c:pt idx="327">
                  <c:v>0.79530249997716851</c:v>
                </c:pt>
                <c:pt idx="328">
                  <c:v>0.38130249997436749</c:v>
                </c:pt>
                <c:pt idx="329">
                  <c:v>0.49930249997487408</c:v>
                </c:pt>
                <c:pt idx="330">
                  <c:v>0.64430249997471378</c:v>
                </c:pt>
                <c:pt idx="331">
                  <c:v>1.3173024999737493</c:v>
                </c:pt>
                <c:pt idx="332">
                  <c:v>-0.11969750002549517</c:v>
                </c:pt>
                <c:pt idx="333">
                  <c:v>1.2753024999767604</c:v>
                </c:pt>
                <c:pt idx="334">
                  <c:v>2.3893024999743773</c:v>
                </c:pt>
                <c:pt idx="335">
                  <c:v>0.8163024999738866</c:v>
                </c:pt>
                <c:pt idx="336">
                  <c:v>2.0473024999745348</c:v>
                </c:pt>
                <c:pt idx="337">
                  <c:v>0.89030249997534838</c:v>
                </c:pt>
                <c:pt idx="338">
                  <c:v>2.0873024999765732</c:v>
                </c:pt>
                <c:pt idx="339">
                  <c:v>-1.5736975000244513</c:v>
                </c:pt>
                <c:pt idx="340">
                  <c:v>-4.6975000245197407E-3</c:v>
                </c:pt>
                <c:pt idx="341">
                  <c:v>0.35630249997709029</c:v>
                </c:pt>
                <c:pt idx="342">
                  <c:v>0.22130249997687201</c:v>
                </c:pt>
                <c:pt idx="343">
                  <c:v>0.20030249997660121</c:v>
                </c:pt>
                <c:pt idx="344">
                  <c:v>3.2153024999743707</c:v>
                </c:pt>
                <c:pt idx="345">
                  <c:v>1.7043024999772172</c:v>
                </c:pt>
                <c:pt idx="346">
                  <c:v>2.4213024999752975</c:v>
                </c:pt>
                <c:pt idx="347">
                  <c:v>2.1153024999769343</c:v>
                </c:pt>
                <c:pt idx="348">
                  <c:v>2.3213024999755305</c:v>
                </c:pt>
                <c:pt idx="349">
                  <c:v>-0.3986975000245252</c:v>
                </c:pt>
                <c:pt idx="350">
                  <c:v>0.74930249997606779</c:v>
                </c:pt>
                <c:pt idx="351">
                  <c:v>1.8493024999770569</c:v>
                </c:pt>
                <c:pt idx="352">
                  <c:v>1.9253024999770219</c:v>
                </c:pt>
                <c:pt idx="353">
                  <c:v>1.9453024999762647</c:v>
                </c:pt>
                <c:pt idx="354">
                  <c:v>1.695302499975071</c:v>
                </c:pt>
                <c:pt idx="355">
                  <c:v>2.102302499974229</c:v>
                </c:pt>
                <c:pt idx="356">
                  <c:v>1.0093024999768829</c:v>
                </c:pt>
                <c:pt idx="357">
                  <c:v>1.2223024999755694</c:v>
                </c:pt>
                <c:pt idx="358">
                  <c:v>2.2903024999756383</c:v>
                </c:pt>
                <c:pt idx="359">
                  <c:v>2.6703024999754632</c:v>
                </c:pt>
                <c:pt idx="360">
                  <c:v>2.1473024999743018</c:v>
                </c:pt>
                <c:pt idx="361">
                  <c:v>0.8773024999761958</c:v>
                </c:pt>
                <c:pt idx="362">
                  <c:v>1.136302499975983</c:v>
                </c:pt>
                <c:pt idx="363">
                  <c:v>1.7153024999743138</c:v>
                </c:pt>
                <c:pt idx="364">
                  <c:v>1.5343024999765476</c:v>
                </c:pt>
                <c:pt idx="365">
                  <c:v>2.0153024999771674</c:v>
                </c:pt>
                <c:pt idx="366">
                  <c:v>2.7743024999757893</c:v>
                </c:pt>
                <c:pt idx="367">
                  <c:v>1.4093024999759507</c:v>
                </c:pt>
                <c:pt idx="368">
                  <c:v>3.7653024999748652</c:v>
                </c:pt>
                <c:pt idx="369">
                  <c:v>2.1373024999746804</c:v>
                </c:pt>
                <c:pt idx="370">
                  <c:v>2.8993024999763861</c:v>
                </c:pt>
                <c:pt idx="371">
                  <c:v>2.4723024999744325</c:v>
                </c:pt>
                <c:pt idx="372">
                  <c:v>0.4233024999749091</c:v>
                </c:pt>
                <c:pt idx="373">
                  <c:v>2.0103024999755803</c:v>
                </c:pt>
                <c:pt idx="374">
                  <c:v>0.53530249997635337</c:v>
                </c:pt>
                <c:pt idx="375">
                  <c:v>1.1063024999771187</c:v>
                </c:pt>
                <c:pt idx="376">
                  <c:v>2.8173024999738061</c:v>
                </c:pt>
                <c:pt idx="377">
                  <c:v>2.8403024999761328</c:v>
                </c:pt>
                <c:pt idx="378">
                  <c:v>1.3803024999745617</c:v>
                </c:pt>
                <c:pt idx="379">
                  <c:v>2.8813024999756465</c:v>
                </c:pt>
                <c:pt idx="380">
                  <c:v>3.2253024999739921</c:v>
                </c:pt>
                <c:pt idx="381">
                  <c:v>4.655302499976699</c:v>
                </c:pt>
                <c:pt idx="382">
                  <c:v>1.9973024999764277</c:v>
                </c:pt>
                <c:pt idx="383">
                  <c:v>2.7513024999770153</c:v>
                </c:pt>
                <c:pt idx="384">
                  <c:v>3.1703024999742979</c:v>
                </c:pt>
                <c:pt idx="385">
                  <c:v>3.2853024999752733</c:v>
                </c:pt>
                <c:pt idx="386">
                  <c:v>2.9963024999766219</c:v>
                </c:pt>
                <c:pt idx="387">
                  <c:v>3.0563024999743504</c:v>
                </c:pt>
                <c:pt idx="388">
                  <c:v>2.8863024999736808</c:v>
                </c:pt>
                <c:pt idx="389">
                  <c:v>3.9123024999767608</c:v>
                </c:pt>
                <c:pt idx="390">
                  <c:v>3.7463024999766503</c:v>
                </c:pt>
                <c:pt idx="391">
                  <c:v>3.1953024999751278</c:v>
                </c:pt>
                <c:pt idx="392">
                  <c:v>1.7873024999737197</c:v>
                </c:pt>
                <c:pt idx="393">
                  <c:v>2.8293024999754834</c:v>
                </c:pt>
                <c:pt idx="394">
                  <c:v>2.7323024999752477</c:v>
                </c:pt>
                <c:pt idx="395">
                  <c:v>1.4603024999750858</c:v>
                </c:pt>
                <c:pt idx="396">
                  <c:v>0.53030249997476631</c:v>
                </c:pt>
                <c:pt idx="397">
                  <c:v>1.8393024999738827</c:v>
                </c:pt>
                <c:pt idx="398">
                  <c:v>1.9113024999768413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295488"/>
        <c:axId val="47309952"/>
      </c:scatterChart>
      <c:valAx>
        <c:axId val="47295488"/>
        <c:scaling>
          <c:orientation val="minMax"/>
          <c:max val="1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 mm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47309952"/>
        <c:crossesAt val="-12"/>
        <c:crossBetween val="midCat"/>
        <c:majorUnit val="2"/>
      </c:valAx>
      <c:valAx>
        <c:axId val="47309952"/>
        <c:scaling>
          <c:orientation val="minMax"/>
          <c:max val="10"/>
          <c:min val="-1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z(i+1)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295488"/>
        <c:crossesAt val="-12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2137894352609907"/>
          <c:y val="0.142896218103606"/>
          <c:w val="0.29491068832288153"/>
          <c:h val="0.140586304262988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time</a:t>
            </a:r>
            <a:r>
              <a:rPr lang="en-US" sz="1200" baseline="0"/>
              <a:t> series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97004054206566"/>
          <c:y val="0.17546510532337317"/>
          <c:w val="0.80253960346985864"/>
          <c:h val="0.69631990118882203"/>
        </c:manualLayout>
      </c:layout>
      <c:scatterChart>
        <c:scatterStyle val="lineMarker"/>
        <c:varyColors val="0"/>
        <c:ser>
          <c:idx val="1"/>
          <c:order val="0"/>
          <c:tx>
            <c:v>real5</c:v>
          </c:tx>
          <c:spPr>
            <a:ln w="12700"/>
          </c:spPr>
          <c:marker>
            <c:symbol val="none"/>
          </c:marker>
          <c:xVal>
            <c:numRef>
              <c:f>Result!$F$22:$F$421</c:f>
              <c:numCache>
                <c:formatCode>General</c:formatCode>
                <c:ptCount val="4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</c:numCache>
            </c:numRef>
          </c:xVal>
          <c:yVal>
            <c:numRef>
              <c:f>Result!$AB$22:$AB$421</c:f>
              <c:numCache>
                <c:formatCode>General</c:formatCode>
                <c:ptCount val="400"/>
                <c:pt idx="0">
                  <c:v>-0.81715749998423348</c:v>
                </c:pt>
                <c:pt idx="1">
                  <c:v>-0.40415749998601314</c:v>
                </c:pt>
                <c:pt idx="2">
                  <c:v>-0.34315749998370393</c:v>
                </c:pt>
                <c:pt idx="3">
                  <c:v>0.11684250001664509</c:v>
                </c:pt>
                <c:pt idx="4">
                  <c:v>0.45184250001639725</c:v>
                </c:pt>
                <c:pt idx="5">
                  <c:v>-0.21915749998413503</c:v>
                </c:pt>
                <c:pt idx="6">
                  <c:v>0.30984250001608871</c:v>
                </c:pt>
                <c:pt idx="7">
                  <c:v>0.88084250001330133</c:v>
                </c:pt>
                <c:pt idx="8">
                  <c:v>0.27684250001414057</c:v>
                </c:pt>
                <c:pt idx="9">
                  <c:v>-3.9157499983843991E-2</c:v>
                </c:pt>
                <c:pt idx="10">
                  <c:v>-2.1574999848894549E-3</c:v>
                </c:pt>
                <c:pt idx="11">
                  <c:v>0.19984250001314763</c:v>
                </c:pt>
                <c:pt idx="12">
                  <c:v>0.34584250001401529</c:v>
                </c:pt>
                <c:pt idx="13">
                  <c:v>-1.0021574999861116</c:v>
                </c:pt>
                <c:pt idx="14">
                  <c:v>-0.71415749998493538</c:v>
                </c:pt>
                <c:pt idx="15">
                  <c:v>-9.4157499983538173E-2</c:v>
                </c:pt>
                <c:pt idx="16">
                  <c:v>-0.45415749998412025</c:v>
                </c:pt>
                <c:pt idx="17">
                  <c:v>2.1268425000151581</c:v>
                </c:pt>
                <c:pt idx="18">
                  <c:v>5.9378425000140567</c:v>
                </c:pt>
                <c:pt idx="19">
                  <c:v>0.36784250001531404</c:v>
                </c:pt>
                <c:pt idx="20">
                  <c:v>1.0698425000157386</c:v>
                </c:pt>
                <c:pt idx="21">
                  <c:v>0.50084250001347641</c:v>
                </c:pt>
                <c:pt idx="22">
                  <c:v>0.65984250001349665</c:v>
                </c:pt>
                <c:pt idx="23">
                  <c:v>0.31284250001561986</c:v>
                </c:pt>
                <c:pt idx="24">
                  <c:v>0.30584250001552959</c:v>
                </c:pt>
                <c:pt idx="25">
                  <c:v>0.69084250001338887</c:v>
                </c:pt>
                <c:pt idx="26">
                  <c:v>1.1178425000153425</c:v>
                </c:pt>
                <c:pt idx="27">
                  <c:v>1.7518425000133675</c:v>
                </c:pt>
                <c:pt idx="28">
                  <c:v>1.6128425000161428</c:v>
                </c:pt>
                <c:pt idx="29">
                  <c:v>0.35184250001663031</c:v>
                </c:pt>
                <c:pt idx="30">
                  <c:v>0.26184250001648479</c:v>
                </c:pt>
                <c:pt idx="31">
                  <c:v>-0.19715749998638898</c:v>
                </c:pt>
                <c:pt idx="32">
                  <c:v>0.47584250001619921</c:v>
                </c:pt>
                <c:pt idx="33">
                  <c:v>1.4678425000163031</c:v>
                </c:pt>
                <c:pt idx="34">
                  <c:v>1.63784250001342</c:v>
                </c:pt>
                <c:pt idx="35">
                  <c:v>1.4698425000148063</c:v>
                </c:pt>
                <c:pt idx="36">
                  <c:v>1.3768425000151296</c:v>
                </c:pt>
                <c:pt idx="37">
                  <c:v>13.007842500016409</c:v>
                </c:pt>
                <c:pt idx="38">
                  <c:v>3.4868425000134096</c:v>
                </c:pt>
                <c:pt idx="39">
                  <c:v>1.1058425000136651</c:v>
                </c:pt>
                <c:pt idx="40">
                  <c:v>0.54984250001410828</c:v>
                </c:pt>
                <c:pt idx="41">
                  <c:v>0.48684250001329588</c:v>
                </c:pt>
                <c:pt idx="42">
                  <c:v>2.0018425000145612</c:v>
                </c:pt>
                <c:pt idx="43">
                  <c:v>-1.1431574999853922</c:v>
                </c:pt>
                <c:pt idx="44">
                  <c:v>0.60684250001585838</c:v>
                </c:pt>
                <c:pt idx="45">
                  <c:v>1.6398425000154759</c:v>
                </c:pt>
                <c:pt idx="46">
                  <c:v>2.8468425000163222</c:v>
                </c:pt>
                <c:pt idx="47">
                  <c:v>2.7618425000142111</c:v>
                </c:pt>
                <c:pt idx="48">
                  <c:v>2.1328425000142204</c:v>
                </c:pt>
                <c:pt idx="49">
                  <c:v>-1.6841574999837405</c:v>
                </c:pt>
                <c:pt idx="50">
                  <c:v>0.54984250001410828</c:v>
                </c:pt>
                <c:pt idx="51">
                  <c:v>0.2698425000140503</c:v>
                </c:pt>
                <c:pt idx="52">
                  <c:v>1.3378425000141192</c:v>
                </c:pt>
                <c:pt idx="53">
                  <c:v>2.6828425000147149</c:v>
                </c:pt>
                <c:pt idx="54">
                  <c:v>4.1978425000159802</c:v>
                </c:pt>
                <c:pt idx="55">
                  <c:v>2.151842500015988</c:v>
                </c:pt>
                <c:pt idx="56">
                  <c:v>3.1598425000147756</c:v>
                </c:pt>
                <c:pt idx="57">
                  <c:v>1.4958425000131115</c:v>
                </c:pt>
                <c:pt idx="58">
                  <c:v>2.7958425000136344</c:v>
                </c:pt>
                <c:pt idx="59">
                  <c:v>1.5118425000153479</c:v>
                </c:pt>
                <c:pt idx="60">
                  <c:v>1.410842500014553</c:v>
                </c:pt>
                <c:pt idx="61">
                  <c:v>1.1068425000146931</c:v>
                </c:pt>
                <c:pt idx="62">
                  <c:v>1.0248425000156658</c:v>
                </c:pt>
                <c:pt idx="63">
                  <c:v>7.632842500015613</c:v>
                </c:pt>
                <c:pt idx="64">
                  <c:v>2.5708425000132706</c:v>
                </c:pt>
                <c:pt idx="65">
                  <c:v>1.5258425000155285</c:v>
                </c:pt>
                <c:pt idx="66">
                  <c:v>1.5148425000148791</c:v>
                </c:pt>
                <c:pt idx="67">
                  <c:v>1.5808425000152226</c:v>
                </c:pt>
                <c:pt idx="68">
                  <c:v>2.5558425000156149</c:v>
                </c:pt>
                <c:pt idx="69">
                  <c:v>2.7258425000162845</c:v>
                </c:pt>
                <c:pt idx="70">
                  <c:v>2.3728425000157927</c:v>
                </c:pt>
                <c:pt idx="71">
                  <c:v>0.26084250001545684</c:v>
                </c:pt>
                <c:pt idx="72">
                  <c:v>0.44084250001574787</c:v>
                </c:pt>
                <c:pt idx="73">
                  <c:v>0.52584250001430632</c:v>
                </c:pt>
                <c:pt idx="74">
                  <c:v>0.2698425000140503</c:v>
                </c:pt>
                <c:pt idx="75">
                  <c:v>1.0458425000159366</c:v>
                </c:pt>
                <c:pt idx="76">
                  <c:v>1.1178425000153425</c:v>
                </c:pt>
                <c:pt idx="77">
                  <c:v>0.15684250001513078</c:v>
                </c:pt>
                <c:pt idx="78">
                  <c:v>0.54084250001551482</c:v>
                </c:pt>
                <c:pt idx="79">
                  <c:v>1.155842500015325</c:v>
                </c:pt>
                <c:pt idx="80">
                  <c:v>2.6248425000154896</c:v>
                </c:pt>
                <c:pt idx="81">
                  <c:v>1.8468425000151001</c:v>
                </c:pt>
                <c:pt idx="82">
                  <c:v>1.4478425000135076</c:v>
                </c:pt>
                <c:pt idx="83">
                  <c:v>4.3268425000135835</c:v>
                </c:pt>
                <c:pt idx="84">
                  <c:v>3.0998425000134944</c:v>
                </c:pt>
                <c:pt idx="85">
                  <c:v>1.917842500013478</c:v>
                </c:pt>
                <c:pt idx="86">
                  <c:v>2.0358425000139846</c:v>
                </c:pt>
                <c:pt idx="87">
                  <c:v>2.074842500014995</c:v>
                </c:pt>
                <c:pt idx="88">
                  <c:v>1.9648425000156067</c:v>
                </c:pt>
                <c:pt idx="89">
                  <c:v>2.2198425000148347</c:v>
                </c:pt>
                <c:pt idx="90">
                  <c:v>1.9858425000158775</c:v>
                </c:pt>
                <c:pt idx="91">
                  <c:v>2.0718425000154639</c:v>
                </c:pt>
                <c:pt idx="92">
                  <c:v>2.0708425000144359</c:v>
                </c:pt>
                <c:pt idx="93">
                  <c:v>3.6858425000154682</c:v>
                </c:pt>
                <c:pt idx="94">
                  <c:v>2.255842500016314</c:v>
                </c:pt>
                <c:pt idx="95">
                  <c:v>3.3628425000138407</c:v>
                </c:pt>
                <c:pt idx="96">
                  <c:v>3.095842500016488</c:v>
                </c:pt>
                <c:pt idx="97">
                  <c:v>2.605842500013722</c:v>
                </c:pt>
                <c:pt idx="98">
                  <c:v>2.5698425000157954</c:v>
                </c:pt>
                <c:pt idx="99">
                  <c:v>2.4458425000162265</c:v>
                </c:pt>
                <c:pt idx="100">
                  <c:v>4.8918425000152865</c:v>
                </c:pt>
                <c:pt idx="101">
                  <c:v>1.5768425000146635</c:v>
                </c:pt>
                <c:pt idx="102">
                  <c:v>2.3108425000160082</c:v>
                </c:pt>
                <c:pt idx="103">
                  <c:v>2.8868425000148079</c:v>
                </c:pt>
                <c:pt idx="104">
                  <c:v>2.7318425000153468</c:v>
                </c:pt>
                <c:pt idx="105">
                  <c:v>3.8228425000141897</c:v>
                </c:pt>
                <c:pt idx="106">
                  <c:v>2.2418425000161335</c:v>
                </c:pt>
                <c:pt idx="107">
                  <c:v>2.0148425000137138</c:v>
                </c:pt>
                <c:pt idx="108">
                  <c:v>1.7008425000142324</c:v>
                </c:pt>
                <c:pt idx="109">
                  <c:v>3.7728425000160826</c:v>
                </c:pt>
                <c:pt idx="110">
                  <c:v>3.2578425000160394</c:v>
                </c:pt>
                <c:pt idx="111">
                  <c:v>1.8808425000145235</c:v>
                </c:pt>
                <c:pt idx="112">
                  <c:v>-1.1801574999843467</c:v>
                </c:pt>
                <c:pt idx="113">
                  <c:v>1.1668425000159743</c:v>
                </c:pt>
                <c:pt idx="114">
                  <c:v>3.3518425000131913</c:v>
                </c:pt>
                <c:pt idx="115">
                  <c:v>3.8978425000131267</c:v>
                </c:pt>
                <c:pt idx="116">
                  <c:v>7.8425000147319679E-3</c:v>
                </c:pt>
                <c:pt idx="117">
                  <c:v>2.5078425000160109</c:v>
                </c:pt>
                <c:pt idx="118">
                  <c:v>2.7498425000160864</c:v>
                </c:pt>
                <c:pt idx="119">
                  <c:v>0.86784250001414875</c:v>
                </c:pt>
                <c:pt idx="120">
                  <c:v>5.5568425000132038</c:v>
                </c:pt>
                <c:pt idx="121">
                  <c:v>2.5468425000134687</c:v>
                </c:pt>
                <c:pt idx="122">
                  <c:v>2.4848425000136842</c:v>
                </c:pt>
                <c:pt idx="123">
                  <c:v>1.8058425000155864</c:v>
                </c:pt>
                <c:pt idx="124">
                  <c:v>1.0908425000160094</c:v>
                </c:pt>
                <c:pt idx="125">
                  <c:v>1.6458425000145382</c:v>
                </c:pt>
                <c:pt idx="126">
                  <c:v>2.7448425000144994</c:v>
                </c:pt>
                <c:pt idx="127">
                  <c:v>3.0908425000149009</c:v>
                </c:pt>
                <c:pt idx="128">
                  <c:v>3.4028425000158791</c:v>
                </c:pt>
                <c:pt idx="129">
                  <c:v>4.4238425000138193</c:v>
                </c:pt>
                <c:pt idx="130">
                  <c:v>1.6708425000153682</c:v>
                </c:pt>
                <c:pt idx="131">
                  <c:v>10.916842500016344</c:v>
                </c:pt>
                <c:pt idx="132">
                  <c:v>2.9768425000149534</c:v>
                </c:pt>
                <c:pt idx="133">
                  <c:v>-0.22815749998628121</c:v>
                </c:pt>
                <c:pt idx="134">
                  <c:v>4.3228425000165771</c:v>
                </c:pt>
                <c:pt idx="135">
                  <c:v>4.4508425000131524</c:v>
                </c:pt>
                <c:pt idx="136">
                  <c:v>3.6998425000156487</c:v>
                </c:pt>
                <c:pt idx="137">
                  <c:v>3.5108425000132115</c:v>
                </c:pt>
                <c:pt idx="138">
                  <c:v>-0.9871574999849031</c:v>
                </c:pt>
                <c:pt idx="139">
                  <c:v>2.0848425000146165</c:v>
                </c:pt>
                <c:pt idx="140">
                  <c:v>5.791842500013189</c:v>
                </c:pt>
                <c:pt idx="141">
                  <c:v>5.6668425000161449</c:v>
                </c:pt>
                <c:pt idx="142">
                  <c:v>2.9178425000147001</c:v>
                </c:pt>
                <c:pt idx="143">
                  <c:v>2.7348425000148779</c:v>
                </c:pt>
                <c:pt idx="144">
                  <c:v>2.990842500015134</c:v>
                </c:pt>
                <c:pt idx="145">
                  <c:v>1.5468425000157993</c:v>
                </c:pt>
                <c:pt idx="146">
                  <c:v>4.1758425000146815</c:v>
                </c:pt>
                <c:pt idx="147">
                  <c:v>3.3648425000158966</c:v>
                </c:pt>
                <c:pt idx="148">
                  <c:v>2.6398425000131454</c:v>
                </c:pt>
                <c:pt idx="149">
                  <c:v>2.867842500016593</c:v>
                </c:pt>
                <c:pt idx="150">
                  <c:v>5.0768425000136119</c:v>
                </c:pt>
                <c:pt idx="151">
                  <c:v>3.986842500015797</c:v>
                </c:pt>
                <c:pt idx="152">
                  <c:v>3.2018425000153172</c:v>
                </c:pt>
                <c:pt idx="153">
                  <c:v>2.9608425000162697</c:v>
                </c:pt>
                <c:pt idx="154">
                  <c:v>3.1198425000162899</c:v>
                </c:pt>
                <c:pt idx="155">
                  <c:v>3.6668425000137006</c:v>
                </c:pt>
                <c:pt idx="156">
                  <c:v>3.1818425000160744</c:v>
                </c:pt>
                <c:pt idx="157">
                  <c:v>0.81784250001604164</c:v>
                </c:pt>
                <c:pt idx="158">
                  <c:v>1.8548425000162183</c:v>
                </c:pt>
                <c:pt idx="159">
                  <c:v>-0.37315749998612091</c:v>
                </c:pt>
                <c:pt idx="160">
                  <c:v>4.4208425000142881</c:v>
                </c:pt>
                <c:pt idx="161">
                  <c:v>12.614842500013879</c:v>
                </c:pt>
                <c:pt idx="162">
                  <c:v>8.5518425000152831</c:v>
                </c:pt>
                <c:pt idx="163">
                  <c:v>2.2608425000143484</c:v>
                </c:pt>
                <c:pt idx="164">
                  <c:v>0.35484250001616147</c:v>
                </c:pt>
                <c:pt idx="165">
                  <c:v>1.6758425000134025</c:v>
                </c:pt>
                <c:pt idx="166">
                  <c:v>2.6078425000157779</c:v>
                </c:pt>
                <c:pt idx="167">
                  <c:v>0.63184250001313558</c:v>
                </c:pt>
                <c:pt idx="168">
                  <c:v>3.4008425000138232</c:v>
                </c:pt>
                <c:pt idx="169">
                  <c:v>-2.4831574999844008</c:v>
                </c:pt>
                <c:pt idx="170">
                  <c:v>0.26284250001396003</c:v>
                </c:pt>
                <c:pt idx="171">
                  <c:v>0.71184250001365967</c:v>
                </c:pt>
                <c:pt idx="172">
                  <c:v>2.3098425000149803</c:v>
                </c:pt>
                <c:pt idx="173">
                  <c:v>-0.34915749998631895</c:v>
                </c:pt>
                <c:pt idx="174">
                  <c:v>0.71084250001618443</c:v>
                </c:pt>
                <c:pt idx="175">
                  <c:v>3.2678425000156608</c:v>
                </c:pt>
                <c:pt idx="176">
                  <c:v>2.1318425000131924</c:v>
                </c:pt>
                <c:pt idx="177">
                  <c:v>1.8028425000160553</c:v>
                </c:pt>
                <c:pt idx="178">
                  <c:v>0.3728425000133484</c:v>
                </c:pt>
                <c:pt idx="179">
                  <c:v>9.2188425000152563</c:v>
                </c:pt>
                <c:pt idx="180">
                  <c:v>-1.1831574999838779</c:v>
                </c:pt>
                <c:pt idx="181">
                  <c:v>-1.3311574999868014</c:v>
                </c:pt>
                <c:pt idx="182">
                  <c:v>-1.496157499985884</c:v>
                </c:pt>
                <c:pt idx="183">
                  <c:v>-3.1011574999837421</c:v>
                </c:pt>
                <c:pt idx="184">
                  <c:v>-3.1831574999863221</c:v>
                </c:pt>
                <c:pt idx="185">
                  <c:v>-4.7231574999848647</c:v>
                </c:pt>
                <c:pt idx="186">
                  <c:v>-3.9781574999864233</c:v>
                </c:pt>
                <c:pt idx="187">
                  <c:v>-4.525157499983834</c:v>
                </c:pt>
                <c:pt idx="188">
                  <c:v>-4.8901574999860031</c:v>
                </c:pt>
                <c:pt idx="189">
                  <c:v>-5.5001574999842262</c:v>
                </c:pt>
                <c:pt idx="190">
                  <c:v>-4.4591574999834904</c:v>
                </c:pt>
                <c:pt idx="191">
                  <c:v>-7.0461574999853838</c:v>
                </c:pt>
                <c:pt idx="192">
                  <c:v>-5.9261574999851518</c:v>
                </c:pt>
                <c:pt idx="193">
                  <c:v>-5.9381574999868292</c:v>
                </c:pt>
                <c:pt idx="194">
                  <c:v>-6.5361574999833749</c:v>
                </c:pt>
                <c:pt idx="195">
                  <c:v>-6.66915749998509</c:v>
                </c:pt>
                <c:pt idx="196">
                  <c:v>-6.8701574999856518</c:v>
                </c:pt>
                <c:pt idx="197">
                  <c:v>-11.084157499986702</c:v>
                </c:pt>
                <c:pt idx="198">
                  <c:v>-7.6161574999851211</c:v>
                </c:pt>
                <c:pt idx="199">
                  <c:v>-9.8941574999855675</c:v>
                </c:pt>
                <c:pt idx="200">
                  <c:v>-8.9501574999850675</c:v>
                </c:pt>
                <c:pt idx="201">
                  <c:v>-9.0621574999865118</c:v>
                </c:pt>
                <c:pt idx="202">
                  <c:v>-4.4431574999848067</c:v>
                </c:pt>
                <c:pt idx="203">
                  <c:v>-5.9861574999864331</c:v>
                </c:pt>
                <c:pt idx="204">
                  <c:v>-9.4061574999848574</c:v>
                </c:pt>
                <c:pt idx="205">
                  <c:v>-5.1101574999847799</c:v>
                </c:pt>
                <c:pt idx="206">
                  <c:v>-5.8651574999863954</c:v>
                </c:pt>
                <c:pt idx="207">
                  <c:v>-3.8451574999847082</c:v>
                </c:pt>
                <c:pt idx="208">
                  <c:v>-4.3101574999866443</c:v>
                </c:pt>
                <c:pt idx="209">
                  <c:v>-3.3341574999852241</c:v>
                </c:pt>
                <c:pt idx="210">
                  <c:v>-3.4861574999851541</c:v>
                </c:pt>
                <c:pt idx="211">
                  <c:v>-3.3461574999833488</c:v>
                </c:pt>
                <c:pt idx="212">
                  <c:v>0.98084250001662099</c:v>
                </c:pt>
                <c:pt idx="213">
                  <c:v>-3.2981574999837449</c:v>
                </c:pt>
                <c:pt idx="214">
                  <c:v>-3.7051574999864556</c:v>
                </c:pt>
                <c:pt idx="215">
                  <c:v>-3.2831574999860891</c:v>
                </c:pt>
                <c:pt idx="216">
                  <c:v>-3.8311574999845277</c:v>
                </c:pt>
                <c:pt idx="217">
                  <c:v>-3.8441574999836803</c:v>
                </c:pt>
                <c:pt idx="218">
                  <c:v>-3.913157499983555</c:v>
                </c:pt>
                <c:pt idx="219">
                  <c:v>-4.2091574999858494</c:v>
                </c:pt>
                <c:pt idx="220">
                  <c:v>-4.7261574999843958</c:v>
                </c:pt>
                <c:pt idx="221">
                  <c:v>-3.5961574999845425</c:v>
                </c:pt>
                <c:pt idx="222">
                  <c:v>-4.3941574999841748</c:v>
                </c:pt>
                <c:pt idx="223">
                  <c:v>-3.6161574999837853</c:v>
                </c:pt>
                <c:pt idx="224">
                  <c:v>-1.5811574999844424</c:v>
                </c:pt>
                <c:pt idx="225">
                  <c:v>-2.538157499984095</c:v>
                </c:pt>
                <c:pt idx="226">
                  <c:v>-3.7181574999856082</c:v>
                </c:pt>
                <c:pt idx="227">
                  <c:v>-3.7981574999861323</c:v>
                </c:pt>
                <c:pt idx="228">
                  <c:v>-3.7301574999837328</c:v>
                </c:pt>
                <c:pt idx="229">
                  <c:v>-1.6451574999862828</c:v>
                </c:pt>
                <c:pt idx="230">
                  <c:v>-2.0681574999841246</c:v>
                </c:pt>
                <c:pt idx="231">
                  <c:v>-3.0061574999855623</c:v>
                </c:pt>
                <c:pt idx="232">
                  <c:v>-2.8411574999864797</c:v>
                </c:pt>
                <c:pt idx="233">
                  <c:v>-2.9361574999846596</c:v>
                </c:pt>
                <c:pt idx="234">
                  <c:v>-3.889157499983753</c:v>
                </c:pt>
                <c:pt idx="235">
                  <c:v>-4.8681574999847044</c:v>
                </c:pt>
                <c:pt idx="236">
                  <c:v>-4.0501574999858292</c:v>
                </c:pt>
                <c:pt idx="237">
                  <c:v>-4.0351574999846207</c:v>
                </c:pt>
                <c:pt idx="238">
                  <c:v>-3.4051574999836021</c:v>
                </c:pt>
                <c:pt idx="239">
                  <c:v>-3.6251574999859315</c:v>
                </c:pt>
                <c:pt idx="240">
                  <c:v>2.2842500015940459E-2</c:v>
                </c:pt>
                <c:pt idx="241">
                  <c:v>-3.1211574999865377</c:v>
                </c:pt>
                <c:pt idx="242">
                  <c:v>-2.4961574999835534</c:v>
                </c:pt>
                <c:pt idx="243">
                  <c:v>-2.6801574999844036</c:v>
                </c:pt>
                <c:pt idx="244">
                  <c:v>-2.7811574999851985</c:v>
                </c:pt>
                <c:pt idx="245">
                  <c:v>-2.6551574999835736</c:v>
                </c:pt>
                <c:pt idx="246">
                  <c:v>-2.3081574999856969</c:v>
                </c:pt>
                <c:pt idx="247">
                  <c:v>-1.4861574999862626</c:v>
                </c:pt>
                <c:pt idx="248">
                  <c:v>-3.2161574999847176</c:v>
                </c:pt>
                <c:pt idx="249">
                  <c:v>-2.6241574999836814</c:v>
                </c:pt>
                <c:pt idx="250">
                  <c:v>-1.4861574999862626</c:v>
                </c:pt>
                <c:pt idx="251">
                  <c:v>-1.4901574999868217</c:v>
                </c:pt>
                <c:pt idx="252">
                  <c:v>-2.6651574999867478</c:v>
                </c:pt>
                <c:pt idx="253">
                  <c:v>-3.174157499984176</c:v>
                </c:pt>
                <c:pt idx="254">
                  <c:v>-3.861157499983392</c:v>
                </c:pt>
                <c:pt idx="255">
                  <c:v>-4.3461574999845709</c:v>
                </c:pt>
                <c:pt idx="256">
                  <c:v>-3.1391574999837246</c:v>
                </c:pt>
                <c:pt idx="257">
                  <c:v>-0.28815749998400975</c:v>
                </c:pt>
                <c:pt idx="258">
                  <c:v>-1.1931574999834993</c:v>
                </c:pt>
                <c:pt idx="259">
                  <c:v>-2.4651574999836612</c:v>
                </c:pt>
                <c:pt idx="260">
                  <c:v>-2.0061574999843401</c:v>
                </c:pt>
                <c:pt idx="261">
                  <c:v>-2.3061574999836409</c:v>
                </c:pt>
                <c:pt idx="262">
                  <c:v>-2.9831574999867883</c:v>
                </c:pt>
                <c:pt idx="263">
                  <c:v>-2.970157499984083</c:v>
                </c:pt>
                <c:pt idx="264">
                  <c:v>-2.7381574999836289</c:v>
                </c:pt>
                <c:pt idx="265">
                  <c:v>-3.3231574999845748</c:v>
                </c:pt>
                <c:pt idx="266">
                  <c:v>-2.3531574999857696</c:v>
                </c:pt>
                <c:pt idx="267">
                  <c:v>-2.8291574999848024</c:v>
                </c:pt>
                <c:pt idx="268">
                  <c:v>-3.7711574999867992</c:v>
                </c:pt>
                <c:pt idx="269">
                  <c:v>-3.3741574999837098</c:v>
                </c:pt>
                <c:pt idx="270">
                  <c:v>-1.012157499985733</c:v>
                </c:pt>
                <c:pt idx="271">
                  <c:v>-3.2751574999849709</c:v>
                </c:pt>
                <c:pt idx="272">
                  <c:v>2.0048425000140924</c:v>
                </c:pt>
                <c:pt idx="273">
                  <c:v>-2.970157499984083</c:v>
                </c:pt>
                <c:pt idx="274">
                  <c:v>-0.74515749998482761</c:v>
                </c:pt>
                <c:pt idx="275">
                  <c:v>-2.7551574999868933</c:v>
                </c:pt>
                <c:pt idx="276">
                  <c:v>1.3568425000158868</c:v>
                </c:pt>
                <c:pt idx="277">
                  <c:v>-2.0101574999848992</c:v>
                </c:pt>
                <c:pt idx="278">
                  <c:v>-1.874157499983653</c:v>
                </c:pt>
                <c:pt idx="279">
                  <c:v>-2.1411574999845584</c:v>
                </c:pt>
                <c:pt idx="280">
                  <c:v>-1.8431574999837608</c:v>
                </c:pt>
                <c:pt idx="281">
                  <c:v>-1.6831574999862653</c:v>
                </c:pt>
                <c:pt idx="282">
                  <c:v>-1.7441574999850218</c:v>
                </c:pt>
                <c:pt idx="283">
                  <c:v>-1.3841574999844397</c:v>
                </c:pt>
                <c:pt idx="284">
                  <c:v>-3.126157499984572</c:v>
                </c:pt>
                <c:pt idx="285">
                  <c:v>-2.3511574999837137</c:v>
                </c:pt>
                <c:pt idx="286">
                  <c:v>-2.0961574999844856</c:v>
                </c:pt>
                <c:pt idx="287">
                  <c:v>-0.70315749998428601</c:v>
                </c:pt>
                <c:pt idx="288">
                  <c:v>-1.6851574999847685</c:v>
                </c:pt>
                <c:pt idx="289">
                  <c:v>0.85784250001452733</c:v>
                </c:pt>
                <c:pt idx="290">
                  <c:v>-1.2071574999836798</c:v>
                </c:pt>
                <c:pt idx="291">
                  <c:v>-1.0221574999853544</c:v>
                </c:pt>
                <c:pt idx="292">
                  <c:v>-1.2221574999848883</c:v>
                </c:pt>
                <c:pt idx="293">
                  <c:v>-0.83515749998497313</c:v>
                </c:pt>
                <c:pt idx="294">
                  <c:v>-0.6821574999840152</c:v>
                </c:pt>
                <c:pt idx="295">
                  <c:v>-1.8941574999864486</c:v>
                </c:pt>
                <c:pt idx="296">
                  <c:v>1.2628425000151822</c:v>
                </c:pt>
                <c:pt idx="297">
                  <c:v>1.7108425000138539</c:v>
                </c:pt>
                <c:pt idx="298">
                  <c:v>-0.96215749998407318</c:v>
                </c:pt>
                <c:pt idx="299">
                  <c:v>0.90484250001310329</c:v>
                </c:pt>
                <c:pt idx="300">
                  <c:v>-1.4761574999866411</c:v>
                </c:pt>
                <c:pt idx="301">
                  <c:v>-3.5151574999865431</c:v>
                </c:pt>
                <c:pt idx="302">
                  <c:v>-1.5841574999839736</c:v>
                </c:pt>
                <c:pt idx="303">
                  <c:v>-9.9157499985125241E-2</c:v>
                </c:pt>
                <c:pt idx="304">
                  <c:v>-3.0431574999845168</c:v>
                </c:pt>
                <c:pt idx="305">
                  <c:v>-0.77815749998677575</c:v>
                </c:pt>
                <c:pt idx="306">
                  <c:v>-2.7131574999863517</c:v>
                </c:pt>
                <c:pt idx="307">
                  <c:v>-1.0551574999837499</c:v>
                </c:pt>
                <c:pt idx="308">
                  <c:v>2.2668425000134107</c:v>
                </c:pt>
                <c:pt idx="309">
                  <c:v>-1.0231574999863824</c:v>
                </c:pt>
                <c:pt idx="310">
                  <c:v>-2.0901574999854233</c:v>
                </c:pt>
                <c:pt idx="311">
                  <c:v>-0.45315749998664501</c:v>
                </c:pt>
                <c:pt idx="312">
                  <c:v>0.22284250001547434</c:v>
                </c:pt>
                <c:pt idx="313">
                  <c:v>-0.54515749998529373</c:v>
                </c:pt>
                <c:pt idx="314">
                  <c:v>-1.3591574999836098</c:v>
                </c:pt>
                <c:pt idx="315">
                  <c:v>-1.8231574999845179</c:v>
                </c:pt>
                <c:pt idx="316">
                  <c:v>-2.2781574999868326</c:v>
                </c:pt>
                <c:pt idx="317">
                  <c:v>-0.11715749998586489</c:v>
                </c:pt>
                <c:pt idx="318">
                  <c:v>5.6842500015363839E-2</c:v>
                </c:pt>
                <c:pt idx="319">
                  <c:v>0.40184250001473742</c:v>
                </c:pt>
                <c:pt idx="320">
                  <c:v>-0.26215749998570459</c:v>
                </c:pt>
                <c:pt idx="321">
                  <c:v>-0.83215749998544197</c:v>
                </c:pt>
                <c:pt idx="322">
                  <c:v>-0.56515749998453657</c:v>
                </c:pt>
                <c:pt idx="323">
                  <c:v>-0.27015749998682281</c:v>
                </c:pt>
                <c:pt idx="324">
                  <c:v>-0.46915749998532874</c:v>
                </c:pt>
                <c:pt idx="325">
                  <c:v>-0.82915749998591082</c:v>
                </c:pt>
                <c:pt idx="326">
                  <c:v>-1.1621574999836071</c:v>
                </c:pt>
                <c:pt idx="327">
                  <c:v>-2.1231574999838188</c:v>
                </c:pt>
                <c:pt idx="328">
                  <c:v>-0.2681574999847669</c:v>
                </c:pt>
                <c:pt idx="329">
                  <c:v>-0.81415749998470233</c:v>
                </c:pt>
                <c:pt idx="330">
                  <c:v>-0.81515749998573028</c:v>
                </c:pt>
                <c:pt idx="331">
                  <c:v>-1.2101574999867637</c:v>
                </c:pt>
                <c:pt idx="332">
                  <c:v>1.0328425000132313</c:v>
                </c:pt>
                <c:pt idx="333">
                  <c:v>0.44184250001322312</c:v>
                </c:pt>
                <c:pt idx="334">
                  <c:v>-0.57915749998471711</c:v>
                </c:pt>
                <c:pt idx="335">
                  <c:v>-0.63715749998394244</c:v>
                </c:pt>
                <c:pt idx="336">
                  <c:v>-1.5141574999866236</c:v>
                </c:pt>
                <c:pt idx="337">
                  <c:v>2.1258425000141301</c:v>
                </c:pt>
                <c:pt idx="338">
                  <c:v>-1.7791574999854731</c:v>
                </c:pt>
                <c:pt idx="339">
                  <c:v>-0.85315749998571278</c:v>
                </c:pt>
                <c:pt idx="340">
                  <c:v>-0.62415749998478987</c:v>
                </c:pt>
                <c:pt idx="341">
                  <c:v>-0.74915749998538672</c:v>
                </c:pt>
                <c:pt idx="342">
                  <c:v>0.72084250001580585</c:v>
                </c:pt>
                <c:pt idx="343">
                  <c:v>0.8648425000146176</c:v>
                </c:pt>
                <c:pt idx="344">
                  <c:v>0.73484250001598639</c:v>
                </c:pt>
                <c:pt idx="345">
                  <c:v>-0.6151574999861964</c:v>
                </c:pt>
                <c:pt idx="346">
                  <c:v>-0.69715749998522369</c:v>
                </c:pt>
                <c:pt idx="347">
                  <c:v>1.0158425000135196</c:v>
                </c:pt>
                <c:pt idx="348">
                  <c:v>-0.79015749998490037</c:v>
                </c:pt>
                <c:pt idx="349">
                  <c:v>-1.088157499985698</c:v>
                </c:pt>
                <c:pt idx="350">
                  <c:v>-0.66015749998626916</c:v>
                </c:pt>
                <c:pt idx="351">
                  <c:v>0.78584250001512146</c:v>
                </c:pt>
                <c:pt idx="352">
                  <c:v>1.6408425000165039</c:v>
                </c:pt>
                <c:pt idx="353">
                  <c:v>2.5968425000151285</c:v>
                </c:pt>
                <c:pt idx="354">
                  <c:v>-0.36515749998500269</c:v>
                </c:pt>
                <c:pt idx="355">
                  <c:v>0.82584250001360715</c:v>
                </c:pt>
                <c:pt idx="356">
                  <c:v>-1.3631574999841689</c:v>
                </c:pt>
                <c:pt idx="357">
                  <c:v>-0.16415749998444085</c:v>
                </c:pt>
                <c:pt idx="358">
                  <c:v>0.40684250001632449</c:v>
                </c:pt>
                <c:pt idx="359">
                  <c:v>8.7842500015256064E-2</c:v>
                </c:pt>
                <c:pt idx="360">
                  <c:v>2.4708425000135037</c:v>
                </c:pt>
                <c:pt idx="361">
                  <c:v>8.4842500015724909E-2</c:v>
                </c:pt>
                <c:pt idx="362">
                  <c:v>1.6008425000144655</c:v>
                </c:pt>
                <c:pt idx="363">
                  <c:v>0.61084250001641749</c:v>
                </c:pt>
                <c:pt idx="364">
                  <c:v>0.40584250001529654</c:v>
                </c:pt>
                <c:pt idx="365">
                  <c:v>0.15184250001354371</c:v>
                </c:pt>
                <c:pt idx="366">
                  <c:v>-0.1001574999861532</c:v>
                </c:pt>
                <c:pt idx="367">
                  <c:v>0.61984250001501096</c:v>
                </c:pt>
                <c:pt idx="368">
                  <c:v>6.4842500016482063E-2</c:v>
                </c:pt>
                <c:pt idx="369">
                  <c:v>-0.75015749998641468</c:v>
                </c:pt>
                <c:pt idx="370">
                  <c:v>4.7428425000148877</c:v>
                </c:pt>
                <c:pt idx="371">
                  <c:v>-0.86815749998336855</c:v>
                </c:pt>
                <c:pt idx="372">
                  <c:v>2.9048425000155476</c:v>
                </c:pt>
                <c:pt idx="373">
                  <c:v>-0.63715749998394244</c:v>
                </c:pt>
                <c:pt idx="374">
                  <c:v>0.4508425000153693</c:v>
                </c:pt>
                <c:pt idx="375">
                  <c:v>1.9848425000148495</c:v>
                </c:pt>
                <c:pt idx="376">
                  <c:v>-0.43815749998543652</c:v>
                </c:pt>
                <c:pt idx="377">
                  <c:v>-0.45015749998356114</c:v>
                </c:pt>
                <c:pt idx="378">
                  <c:v>2.4908425000162993</c:v>
                </c:pt>
                <c:pt idx="379">
                  <c:v>-0.51215749998334559</c:v>
                </c:pt>
                <c:pt idx="380">
                  <c:v>2.710842500015076</c:v>
                </c:pt>
                <c:pt idx="381">
                  <c:v>1.5778425000156915</c:v>
                </c:pt>
                <c:pt idx="382">
                  <c:v>2.3058425000144211</c:v>
                </c:pt>
                <c:pt idx="383">
                  <c:v>1.6968425000136733</c:v>
                </c:pt>
                <c:pt idx="384">
                  <c:v>-0.23015749998478441</c:v>
                </c:pt>
                <c:pt idx="385">
                  <c:v>-0.13415749998557658</c:v>
                </c:pt>
                <c:pt idx="386">
                  <c:v>1.6858425000165767</c:v>
                </c:pt>
                <c:pt idx="387">
                  <c:v>0.11584250001561713</c:v>
                </c:pt>
                <c:pt idx="388">
                  <c:v>1.3078425000152549</c:v>
                </c:pt>
                <c:pt idx="389">
                  <c:v>-0.70715749998484512</c:v>
                </c:pt>
                <c:pt idx="390">
                  <c:v>-1.8681574999845907</c:v>
                </c:pt>
                <c:pt idx="391">
                  <c:v>-9.7157499986622042E-2</c:v>
                </c:pt>
                <c:pt idx="392">
                  <c:v>1.515842500015907</c:v>
                </c:pt>
                <c:pt idx="393">
                  <c:v>0.93184250001598912</c:v>
                </c:pt>
                <c:pt idx="394">
                  <c:v>0.40084250001370947</c:v>
                </c:pt>
                <c:pt idx="395">
                  <c:v>0.10984250001655482</c:v>
                </c:pt>
                <c:pt idx="396">
                  <c:v>9.5842500016374288E-2</c:v>
                </c:pt>
                <c:pt idx="397">
                  <c:v>0.97484250001400596</c:v>
                </c:pt>
                <c:pt idx="398">
                  <c:v>2.2328425000139873</c:v>
                </c:pt>
                <c:pt idx="399">
                  <c:v>0.54084250001551482</c:v>
                </c:pt>
              </c:numCache>
            </c:numRef>
          </c:yVal>
          <c:smooth val="0"/>
        </c:ser>
        <c:ser>
          <c:idx val="0"/>
          <c:order val="1"/>
          <c:tx>
            <c:v>real1</c:v>
          </c:tx>
          <c:spPr>
            <a:ln w="12700"/>
          </c:spPr>
          <c:marker>
            <c:symbol val="none"/>
          </c:marker>
          <c:yVal>
            <c:numRef>
              <c:f>Result!$B$22:$B$421</c:f>
              <c:numCache>
                <c:formatCode>General</c:formatCode>
                <c:ptCount val="400"/>
                <c:pt idx="0">
                  <c:v>-0.49669750002578894</c:v>
                </c:pt>
                <c:pt idx="1">
                  <c:v>-1.2496975000253485</c:v>
                </c:pt>
                <c:pt idx="2">
                  <c:v>-1.6736975000242182</c:v>
                </c:pt>
                <c:pt idx="3">
                  <c:v>0.90730249997506007</c:v>
                </c:pt>
                <c:pt idx="4">
                  <c:v>0.1753024999757713</c:v>
                </c:pt>
                <c:pt idx="5">
                  <c:v>-0.94069750002390151</c:v>
                </c:pt>
                <c:pt idx="6">
                  <c:v>-1.5706975000249201</c:v>
                </c:pt>
                <c:pt idx="7">
                  <c:v>-1.5246975000238194</c:v>
                </c:pt>
                <c:pt idx="8">
                  <c:v>-1.5806975000245416</c:v>
                </c:pt>
                <c:pt idx="9">
                  <c:v>1.5302499974723105E-2</c:v>
                </c:pt>
                <c:pt idx="10">
                  <c:v>-1.0486975000247867</c:v>
                </c:pt>
                <c:pt idx="11">
                  <c:v>-0.68069750002308638</c:v>
                </c:pt>
                <c:pt idx="12">
                  <c:v>-1.1706975000258524</c:v>
                </c:pt>
                <c:pt idx="13">
                  <c:v>6.4302499975354976E-2</c:v>
                </c:pt>
                <c:pt idx="14">
                  <c:v>0.16630249997717783</c:v>
                </c:pt>
                <c:pt idx="15">
                  <c:v>-0.90069750002541582</c:v>
                </c:pt>
                <c:pt idx="16">
                  <c:v>-1.0056975000232171</c:v>
                </c:pt>
                <c:pt idx="17">
                  <c:v>-1.4196975000260181</c:v>
                </c:pt>
                <c:pt idx="18">
                  <c:v>-1.0216975000254536</c:v>
                </c:pt>
                <c:pt idx="19">
                  <c:v>-2.2636975000231985</c:v>
                </c:pt>
                <c:pt idx="20">
                  <c:v>-0.93869750002539831</c:v>
                </c:pt>
                <c:pt idx="21">
                  <c:v>-1.1866975000245361</c:v>
                </c:pt>
                <c:pt idx="22">
                  <c:v>-0.82369750002442288</c:v>
                </c:pt>
                <c:pt idx="23">
                  <c:v>-0.11869750002446722</c:v>
                </c:pt>
                <c:pt idx="24">
                  <c:v>-0.67569750002505202</c:v>
                </c:pt>
                <c:pt idx="25">
                  <c:v>1.3302499976219906E-2</c:v>
                </c:pt>
                <c:pt idx="26">
                  <c:v>0.78430249997651913</c:v>
                </c:pt>
                <c:pt idx="27">
                  <c:v>-0.82569750002292608</c:v>
                </c:pt>
                <c:pt idx="28">
                  <c:v>-0.81469750002582941</c:v>
                </c:pt>
                <c:pt idx="29">
                  <c:v>-1.7336975000254995</c:v>
                </c:pt>
                <c:pt idx="30">
                  <c:v>0.12530249997411147</c:v>
                </c:pt>
                <c:pt idx="31">
                  <c:v>-0.53869750002277783</c:v>
                </c:pt>
                <c:pt idx="32">
                  <c:v>-0.21469750002367505</c:v>
                </c:pt>
                <c:pt idx="33">
                  <c:v>1.1043024999750628</c:v>
                </c:pt>
                <c:pt idx="34">
                  <c:v>0.88530249997376131</c:v>
                </c:pt>
                <c:pt idx="35">
                  <c:v>0.14030249997531996</c:v>
                </c:pt>
                <c:pt idx="36">
                  <c:v>-1.4556975000239447</c:v>
                </c:pt>
                <c:pt idx="37">
                  <c:v>-1.5966975000232253</c:v>
                </c:pt>
                <c:pt idx="38">
                  <c:v>-1.2166975000234004</c:v>
                </c:pt>
                <c:pt idx="39">
                  <c:v>1.1313024999743959</c:v>
                </c:pt>
                <c:pt idx="40">
                  <c:v>0.52130249997617284</c:v>
                </c:pt>
                <c:pt idx="41">
                  <c:v>1.212302499975948</c:v>
                </c:pt>
                <c:pt idx="42">
                  <c:v>1.2363024999757499</c:v>
                </c:pt>
                <c:pt idx="43">
                  <c:v>-0.1966975000229354</c:v>
                </c:pt>
                <c:pt idx="44">
                  <c:v>1.1643024999763441</c:v>
                </c:pt>
                <c:pt idx="45">
                  <c:v>0.90730249997506007</c:v>
                </c:pt>
                <c:pt idx="46">
                  <c:v>0.40430249997669421</c:v>
                </c:pt>
                <c:pt idx="47">
                  <c:v>-0.12069750002297042</c:v>
                </c:pt>
                <c:pt idx="48">
                  <c:v>-1.1446975000239945</c:v>
                </c:pt>
                <c:pt idx="49">
                  <c:v>1.3613024999763468</c:v>
                </c:pt>
                <c:pt idx="50">
                  <c:v>1.0003024999747367</c:v>
                </c:pt>
                <c:pt idx="51">
                  <c:v>0.98430249997605301</c:v>
                </c:pt>
                <c:pt idx="52">
                  <c:v>-0.67969750002561113</c:v>
                </c:pt>
                <c:pt idx="53">
                  <c:v>-0.48869750002467072</c:v>
                </c:pt>
                <c:pt idx="54">
                  <c:v>-4.3697500025530189E-2</c:v>
                </c:pt>
                <c:pt idx="55">
                  <c:v>1.5053024999751585</c:v>
                </c:pt>
                <c:pt idx="56">
                  <c:v>0.66330249997648139</c:v>
                </c:pt>
                <c:pt idx="57">
                  <c:v>0.30330249997589931</c:v>
                </c:pt>
                <c:pt idx="58">
                  <c:v>0.27130249997497913</c:v>
                </c:pt>
                <c:pt idx="59">
                  <c:v>0.51630249997458577</c:v>
                </c:pt>
                <c:pt idx="60">
                  <c:v>0.55430249997456826</c:v>
                </c:pt>
                <c:pt idx="61">
                  <c:v>0.97730249997596275</c:v>
                </c:pt>
                <c:pt idx="62">
                  <c:v>0.11130249997393094</c:v>
                </c:pt>
                <c:pt idx="63">
                  <c:v>-3.4697500023384009E-2</c:v>
                </c:pt>
                <c:pt idx="64">
                  <c:v>0.64030249997415467</c:v>
                </c:pt>
                <c:pt idx="65">
                  <c:v>1.8403024999749107</c:v>
                </c:pt>
                <c:pt idx="66">
                  <c:v>1.9303024999750562</c:v>
                </c:pt>
                <c:pt idx="67">
                  <c:v>0.55530249997559622</c:v>
                </c:pt>
                <c:pt idx="68">
                  <c:v>-0.33369750002520959</c:v>
                </c:pt>
                <c:pt idx="69">
                  <c:v>1.08430249997582</c:v>
                </c:pt>
                <c:pt idx="70">
                  <c:v>1.391302499975211</c:v>
                </c:pt>
                <c:pt idx="71">
                  <c:v>0.25430249997526744</c:v>
                </c:pt>
                <c:pt idx="72">
                  <c:v>1.0163024999769732</c:v>
                </c:pt>
                <c:pt idx="73">
                  <c:v>0.95430249997718875</c:v>
                </c:pt>
                <c:pt idx="74">
                  <c:v>1.8293024999742613</c:v>
                </c:pt>
                <c:pt idx="75">
                  <c:v>3.8743024999767783</c:v>
                </c:pt>
                <c:pt idx="76">
                  <c:v>2.8793024999771433</c:v>
                </c:pt>
                <c:pt idx="77">
                  <c:v>0.24430249997564601</c:v>
                </c:pt>
                <c:pt idx="78">
                  <c:v>0.60430249997622809</c:v>
                </c:pt>
                <c:pt idx="79">
                  <c:v>0.25430249997526744</c:v>
                </c:pt>
                <c:pt idx="80">
                  <c:v>1.4193024999755721</c:v>
                </c:pt>
                <c:pt idx="81">
                  <c:v>0.61630249997435271</c:v>
                </c:pt>
                <c:pt idx="82">
                  <c:v>1.1953024999762363</c:v>
                </c:pt>
                <c:pt idx="83">
                  <c:v>1.0293024999761258</c:v>
                </c:pt>
                <c:pt idx="84">
                  <c:v>1.0303024999771537</c:v>
                </c:pt>
                <c:pt idx="85">
                  <c:v>2.2643024999737804</c:v>
                </c:pt>
                <c:pt idx="86">
                  <c:v>2.2203024999747356</c:v>
                </c:pt>
                <c:pt idx="87">
                  <c:v>2.1923024999743745</c:v>
                </c:pt>
                <c:pt idx="88">
                  <c:v>0.51830249997664168</c:v>
                </c:pt>
                <c:pt idx="89">
                  <c:v>0.79230249997408464</c:v>
                </c:pt>
                <c:pt idx="90">
                  <c:v>0.6713024999740469</c:v>
                </c:pt>
                <c:pt idx="91">
                  <c:v>2.2403024999739785</c:v>
                </c:pt>
                <c:pt idx="92">
                  <c:v>1.9853024999747504</c:v>
                </c:pt>
                <c:pt idx="93">
                  <c:v>2.1353024999761772</c:v>
                </c:pt>
                <c:pt idx="94">
                  <c:v>1.5113024999742208</c:v>
                </c:pt>
                <c:pt idx="95">
                  <c:v>4.2923024999765858</c:v>
                </c:pt>
                <c:pt idx="96">
                  <c:v>0.45930249997638839</c:v>
                </c:pt>
                <c:pt idx="97">
                  <c:v>1.8943024999771296</c:v>
                </c:pt>
                <c:pt idx="98">
                  <c:v>1.2963024999770312</c:v>
                </c:pt>
                <c:pt idx="99">
                  <c:v>0.84130249997471651</c:v>
                </c:pt>
                <c:pt idx="100">
                  <c:v>0.33930249997382589</c:v>
                </c:pt>
                <c:pt idx="101">
                  <c:v>2.1593024999759791</c:v>
                </c:pt>
                <c:pt idx="102">
                  <c:v>2.9443024999764589</c:v>
                </c:pt>
                <c:pt idx="103">
                  <c:v>1.87630249997639</c:v>
                </c:pt>
                <c:pt idx="104">
                  <c:v>2.534302499974217</c:v>
                </c:pt>
                <c:pt idx="105">
                  <c:v>2.7653024999771958</c:v>
                </c:pt>
                <c:pt idx="106">
                  <c:v>2.842302499974636</c:v>
                </c:pt>
                <c:pt idx="107">
                  <c:v>2.6873024999751749</c:v>
                </c:pt>
                <c:pt idx="108">
                  <c:v>1.2463024999753713</c:v>
                </c:pt>
                <c:pt idx="109">
                  <c:v>0.95430249997718875</c:v>
                </c:pt>
                <c:pt idx="110">
                  <c:v>1.0263024999765946</c:v>
                </c:pt>
                <c:pt idx="111">
                  <c:v>1.1553024999741979</c:v>
                </c:pt>
                <c:pt idx="112">
                  <c:v>3.0263024999754862</c:v>
                </c:pt>
                <c:pt idx="113">
                  <c:v>1.7853024999752165</c:v>
                </c:pt>
                <c:pt idx="114">
                  <c:v>1.439302499974815</c:v>
                </c:pt>
                <c:pt idx="115">
                  <c:v>1.5843024999746547</c:v>
                </c:pt>
                <c:pt idx="116">
                  <c:v>2.8523024999742574</c:v>
                </c:pt>
                <c:pt idx="117">
                  <c:v>2.5353024999752449</c:v>
                </c:pt>
                <c:pt idx="118">
                  <c:v>2.2813024999770448</c:v>
                </c:pt>
                <c:pt idx="119">
                  <c:v>2.2143024999756733</c:v>
                </c:pt>
                <c:pt idx="120">
                  <c:v>1.9723024999755978</c:v>
                </c:pt>
                <c:pt idx="121">
                  <c:v>2.0723024999753648</c:v>
                </c:pt>
                <c:pt idx="122">
                  <c:v>3.1273024999762811</c:v>
                </c:pt>
                <c:pt idx="123">
                  <c:v>3.0293024999750173</c:v>
                </c:pt>
                <c:pt idx="124">
                  <c:v>1.2803024999747947</c:v>
                </c:pt>
                <c:pt idx="125">
                  <c:v>3.7003024999755496</c:v>
                </c:pt>
                <c:pt idx="126">
                  <c:v>3.3773024999739221</c:v>
                </c:pt>
                <c:pt idx="127">
                  <c:v>2.3673024999766312</c:v>
                </c:pt>
                <c:pt idx="128">
                  <c:v>1.5243024999769261</c:v>
                </c:pt>
                <c:pt idx="129">
                  <c:v>2.7723024999737333</c:v>
                </c:pt>
                <c:pt idx="130">
                  <c:v>1.8623024999762094</c:v>
                </c:pt>
                <c:pt idx="131">
                  <c:v>3.5843024999770989</c:v>
                </c:pt>
                <c:pt idx="132">
                  <c:v>4.0613024999771596</c:v>
                </c:pt>
                <c:pt idx="133">
                  <c:v>2.9553024999771083</c:v>
                </c:pt>
                <c:pt idx="134">
                  <c:v>2.7723024999737333</c:v>
                </c:pt>
                <c:pt idx="135">
                  <c:v>2.9363024999753407</c:v>
                </c:pt>
                <c:pt idx="136">
                  <c:v>2.8113024999747438</c:v>
                </c:pt>
                <c:pt idx="137">
                  <c:v>3.2353024999771662</c:v>
                </c:pt>
                <c:pt idx="138">
                  <c:v>3.53030249997488</c:v>
                </c:pt>
                <c:pt idx="139">
                  <c:v>2.7003024999743275</c:v>
                </c:pt>
                <c:pt idx="140">
                  <c:v>2.0873024999765732</c:v>
                </c:pt>
                <c:pt idx="141">
                  <c:v>4.8773024999739789</c:v>
                </c:pt>
                <c:pt idx="142">
                  <c:v>3.6993024999745217</c:v>
                </c:pt>
                <c:pt idx="143">
                  <c:v>3.047302499975757</c:v>
                </c:pt>
                <c:pt idx="144">
                  <c:v>2.872302499977053</c:v>
                </c:pt>
                <c:pt idx="145">
                  <c:v>1.8493024999770569</c:v>
                </c:pt>
                <c:pt idx="146">
                  <c:v>-2.1666975000229627</c:v>
                </c:pt>
                <c:pt idx="147">
                  <c:v>3.09930249997592</c:v>
                </c:pt>
                <c:pt idx="148">
                  <c:v>1.2213024999745414</c:v>
                </c:pt>
                <c:pt idx="149">
                  <c:v>3.2813024999747142</c:v>
                </c:pt>
                <c:pt idx="150">
                  <c:v>1.316302499976274</c:v>
                </c:pt>
                <c:pt idx="151">
                  <c:v>1.3143024999742181</c:v>
                </c:pt>
                <c:pt idx="152">
                  <c:v>2.4593024999752799</c:v>
                </c:pt>
                <c:pt idx="153">
                  <c:v>2.6273024999738936</c:v>
                </c:pt>
                <c:pt idx="154">
                  <c:v>-0.77569750002481896</c:v>
                </c:pt>
                <c:pt idx="155">
                  <c:v>0.10130249997430951</c:v>
                </c:pt>
                <c:pt idx="156">
                  <c:v>1.1223024999758024</c:v>
                </c:pt>
                <c:pt idx="157">
                  <c:v>2.6223024999758593</c:v>
                </c:pt>
                <c:pt idx="158">
                  <c:v>1.2203024999770662</c:v>
                </c:pt>
                <c:pt idx="159">
                  <c:v>2.3413024999747734</c:v>
                </c:pt>
                <c:pt idx="160">
                  <c:v>0.33630249997429473</c:v>
                </c:pt>
                <c:pt idx="161">
                  <c:v>1.619302499975106</c:v>
                </c:pt>
                <c:pt idx="162">
                  <c:v>1.7963024999758659</c:v>
                </c:pt>
                <c:pt idx="163">
                  <c:v>-0.2746975000249563</c:v>
                </c:pt>
                <c:pt idx="164">
                  <c:v>2.7423024999748691</c:v>
                </c:pt>
                <c:pt idx="165">
                  <c:v>-2.8766975000245054</c:v>
                </c:pt>
                <c:pt idx="166">
                  <c:v>-4.4296975000257532</c:v>
                </c:pt>
                <c:pt idx="167">
                  <c:v>8.7653024999738705</c:v>
                </c:pt>
                <c:pt idx="168">
                  <c:v>1.3803024999745617</c:v>
                </c:pt>
                <c:pt idx="169">
                  <c:v>0.15530249997652845</c:v>
                </c:pt>
                <c:pt idx="170">
                  <c:v>3.7243024999753516</c:v>
                </c:pt>
                <c:pt idx="171">
                  <c:v>0.57430249997381111</c:v>
                </c:pt>
                <c:pt idx="172">
                  <c:v>1.2313024999741629</c:v>
                </c:pt>
                <c:pt idx="173">
                  <c:v>-0.19069750002387309</c:v>
                </c:pt>
                <c:pt idx="174">
                  <c:v>-0.10869750002484579</c:v>
                </c:pt>
                <c:pt idx="175">
                  <c:v>0.61830249997640863</c:v>
                </c:pt>
                <c:pt idx="176">
                  <c:v>-1.1086975000260679</c:v>
                </c:pt>
                <c:pt idx="177">
                  <c:v>-2.2486975000255427</c:v>
                </c:pt>
                <c:pt idx="178">
                  <c:v>-1.1096975000235432</c:v>
                </c:pt>
                <c:pt idx="179">
                  <c:v>-2.2056975000239731</c:v>
                </c:pt>
                <c:pt idx="180">
                  <c:v>-3.0516975000232094</c:v>
                </c:pt>
                <c:pt idx="181">
                  <c:v>-4.0956975000234763</c:v>
                </c:pt>
                <c:pt idx="182">
                  <c:v>-4.9796975000262478</c:v>
                </c:pt>
                <c:pt idx="183">
                  <c:v>-4.526697500025989</c:v>
                </c:pt>
                <c:pt idx="184">
                  <c:v>-5.6626975000249047</c:v>
                </c:pt>
                <c:pt idx="185">
                  <c:v>-5.1076975000228231</c:v>
                </c:pt>
                <c:pt idx="186">
                  <c:v>-5.4726975000249922</c:v>
                </c:pt>
                <c:pt idx="187">
                  <c:v>-6.3066975000261039</c:v>
                </c:pt>
                <c:pt idx="188">
                  <c:v>-7.119697500023392</c:v>
                </c:pt>
                <c:pt idx="189">
                  <c:v>-5.8926975000233028</c:v>
                </c:pt>
                <c:pt idx="190">
                  <c:v>-7.0706975000263128</c:v>
                </c:pt>
                <c:pt idx="191">
                  <c:v>-8.8166975000234515</c:v>
                </c:pt>
                <c:pt idx="192">
                  <c:v>-7.5256975000250748</c:v>
                </c:pt>
                <c:pt idx="193">
                  <c:v>-3.9786975000239977</c:v>
                </c:pt>
                <c:pt idx="194">
                  <c:v>-5.6026975000236234</c:v>
                </c:pt>
                <c:pt idx="195">
                  <c:v>-6.6956975000245222</c:v>
                </c:pt>
                <c:pt idx="196">
                  <c:v>-9.030697500023166</c:v>
                </c:pt>
                <c:pt idx="197">
                  <c:v>-7.5416975000237585</c:v>
                </c:pt>
                <c:pt idx="198">
                  <c:v>-8.2076975000262564</c:v>
                </c:pt>
                <c:pt idx="199">
                  <c:v>-8.372697500025339</c:v>
                </c:pt>
                <c:pt idx="200">
                  <c:v>-9.4406975000254079</c:v>
                </c:pt>
                <c:pt idx="201">
                  <c:v>-6.920697500024886</c:v>
                </c:pt>
                <c:pt idx="202">
                  <c:v>-6.7596975000228099</c:v>
                </c:pt>
                <c:pt idx="203">
                  <c:v>-6.2166975000259583</c:v>
                </c:pt>
                <c:pt idx="204">
                  <c:v>-4.4406975000228499</c:v>
                </c:pt>
                <c:pt idx="205">
                  <c:v>-5.4006975000255864</c:v>
                </c:pt>
                <c:pt idx="206">
                  <c:v>-5.1876975000233472</c:v>
                </c:pt>
                <c:pt idx="207">
                  <c:v>-5.2196975000242674</c:v>
                </c:pt>
                <c:pt idx="208">
                  <c:v>-3.6486975000258326</c:v>
                </c:pt>
                <c:pt idx="209">
                  <c:v>-3.3286975000237362</c:v>
                </c:pt>
                <c:pt idx="210">
                  <c:v>-3.7546975000246618</c:v>
                </c:pt>
                <c:pt idx="211">
                  <c:v>-3.4386975000231246</c:v>
                </c:pt>
                <c:pt idx="212">
                  <c:v>-3.70569750002403</c:v>
                </c:pt>
                <c:pt idx="213">
                  <c:v>-3.3466975000244759</c:v>
                </c:pt>
                <c:pt idx="214">
                  <c:v>-4.1986975000263271</c:v>
                </c:pt>
                <c:pt idx="215">
                  <c:v>-4.4186975000251039</c:v>
                </c:pt>
                <c:pt idx="216">
                  <c:v>-5.1306975000251498</c:v>
                </c:pt>
                <c:pt idx="217">
                  <c:v>-2.9996975000230464</c:v>
                </c:pt>
                <c:pt idx="218">
                  <c:v>-4.0216975000255673</c:v>
                </c:pt>
                <c:pt idx="219">
                  <c:v>-4.6316975000237903</c:v>
                </c:pt>
                <c:pt idx="220">
                  <c:v>-3.6246975000260306</c:v>
                </c:pt>
                <c:pt idx="221">
                  <c:v>-4.2356975000252817</c:v>
                </c:pt>
                <c:pt idx="222">
                  <c:v>-2.9106975000239288</c:v>
                </c:pt>
                <c:pt idx="223">
                  <c:v>0.53530249997635337</c:v>
                </c:pt>
                <c:pt idx="224">
                  <c:v>-3.2466975000247089</c:v>
                </c:pt>
                <c:pt idx="225">
                  <c:v>-2.8266975000228456</c:v>
                </c:pt>
                <c:pt idx="226">
                  <c:v>-1.7056975000251384</c:v>
                </c:pt>
                <c:pt idx="227">
                  <c:v>-0.34169750002632782</c:v>
                </c:pt>
                <c:pt idx="228">
                  <c:v>-2.2206975000251816</c:v>
                </c:pt>
                <c:pt idx="229">
                  <c:v>-2.1516975000253069</c:v>
                </c:pt>
                <c:pt idx="230">
                  <c:v>-1.7606975000248326</c:v>
                </c:pt>
                <c:pt idx="231">
                  <c:v>-2.8086975000256587</c:v>
                </c:pt>
                <c:pt idx="232">
                  <c:v>-2.4286975000258337</c:v>
                </c:pt>
                <c:pt idx="233">
                  <c:v>-2.5916975000228604</c:v>
                </c:pt>
                <c:pt idx="234">
                  <c:v>-2.6956975000231864</c:v>
                </c:pt>
                <c:pt idx="235">
                  <c:v>-2.6956975000231864</c:v>
                </c:pt>
                <c:pt idx="236">
                  <c:v>-3.7556975000256898</c:v>
                </c:pt>
                <c:pt idx="237">
                  <c:v>-2.5846975000263228</c:v>
                </c:pt>
                <c:pt idx="238">
                  <c:v>-2.2106975000255602</c:v>
                </c:pt>
                <c:pt idx="239">
                  <c:v>-2.3356975000261571</c:v>
                </c:pt>
                <c:pt idx="240">
                  <c:v>-2.5696975000251143</c:v>
                </c:pt>
                <c:pt idx="241">
                  <c:v>-2.5706975000261423</c:v>
                </c:pt>
                <c:pt idx="242">
                  <c:v>-4.5956975000258637</c:v>
                </c:pt>
                <c:pt idx="243">
                  <c:v>-1.9766975000230502</c:v>
                </c:pt>
                <c:pt idx="244">
                  <c:v>-2.84369750002611</c:v>
                </c:pt>
                <c:pt idx="245">
                  <c:v>-3.1586975000230666</c:v>
                </c:pt>
                <c:pt idx="246">
                  <c:v>-2.3956975000238856</c:v>
                </c:pt>
                <c:pt idx="247">
                  <c:v>1.007302499974827</c:v>
                </c:pt>
                <c:pt idx="248">
                  <c:v>-1.2466975000258174</c:v>
                </c:pt>
                <c:pt idx="249">
                  <c:v>-2.3686975000245525</c:v>
                </c:pt>
                <c:pt idx="250">
                  <c:v>-1.2446975000237614</c:v>
                </c:pt>
                <c:pt idx="251">
                  <c:v>-0.35869750002603951</c:v>
                </c:pt>
                <c:pt idx="252">
                  <c:v>0.56030249997718329</c:v>
                </c:pt>
                <c:pt idx="253">
                  <c:v>0.37030249997371811</c:v>
                </c:pt>
                <c:pt idx="254">
                  <c:v>-2.230697500024803</c:v>
                </c:pt>
                <c:pt idx="255">
                  <c:v>-0.80469750002620799</c:v>
                </c:pt>
                <c:pt idx="256">
                  <c:v>-1.0356975000256341</c:v>
                </c:pt>
                <c:pt idx="257">
                  <c:v>2.3753024999741967</c:v>
                </c:pt>
                <c:pt idx="258">
                  <c:v>-1.490697500024396</c:v>
                </c:pt>
                <c:pt idx="259">
                  <c:v>-3.2566975000243303</c:v>
                </c:pt>
                <c:pt idx="260">
                  <c:v>-1.8056975000249054</c:v>
                </c:pt>
                <c:pt idx="261">
                  <c:v>-3.1946975000245459</c:v>
                </c:pt>
                <c:pt idx="262">
                  <c:v>-3.1416975000233549</c:v>
                </c:pt>
                <c:pt idx="263">
                  <c:v>-2.533697500023635</c:v>
                </c:pt>
                <c:pt idx="264">
                  <c:v>-3.1966975000230491</c:v>
                </c:pt>
                <c:pt idx="265">
                  <c:v>2.6023024999766164</c:v>
                </c:pt>
                <c:pt idx="266">
                  <c:v>-1.566697500024361</c:v>
                </c:pt>
                <c:pt idx="267">
                  <c:v>-0.10469750002428668</c:v>
                </c:pt>
                <c:pt idx="268">
                  <c:v>-0.95169750002455089</c:v>
                </c:pt>
                <c:pt idx="269">
                  <c:v>-0.99069750002556134</c:v>
                </c:pt>
                <c:pt idx="270">
                  <c:v>-0.92569750002624573</c:v>
                </c:pt>
                <c:pt idx="271">
                  <c:v>-0.65569750002580918</c:v>
                </c:pt>
                <c:pt idx="272">
                  <c:v>-2.0416975000259185</c:v>
                </c:pt>
                <c:pt idx="273">
                  <c:v>-3.0406975000261127</c:v>
                </c:pt>
                <c:pt idx="274">
                  <c:v>-0.63469750002553837</c:v>
                </c:pt>
                <c:pt idx="275">
                  <c:v>-0.84369750002366573</c:v>
                </c:pt>
                <c:pt idx="276">
                  <c:v>-0.91969750002363071</c:v>
                </c:pt>
                <c:pt idx="277">
                  <c:v>-1.8116975000239677</c:v>
                </c:pt>
                <c:pt idx="278">
                  <c:v>-1.3166975000231673</c:v>
                </c:pt>
                <c:pt idx="279">
                  <c:v>0.116302499975518</c:v>
                </c:pt>
                <c:pt idx="280">
                  <c:v>-0.28069750002401861</c:v>
                </c:pt>
                <c:pt idx="281">
                  <c:v>0.63030249997453325</c:v>
                </c:pt>
                <c:pt idx="282">
                  <c:v>-1.008697500026301</c:v>
                </c:pt>
                <c:pt idx="283">
                  <c:v>1.3253024999748675</c:v>
                </c:pt>
                <c:pt idx="284">
                  <c:v>-1.1416975000244634</c:v>
                </c:pt>
                <c:pt idx="285">
                  <c:v>0.13330249997522969</c:v>
                </c:pt>
                <c:pt idx="286">
                  <c:v>0.17830249997530245</c:v>
                </c:pt>
                <c:pt idx="287">
                  <c:v>1.8123024999745496</c:v>
                </c:pt>
                <c:pt idx="288">
                  <c:v>-0.99169750002303658</c:v>
                </c:pt>
                <c:pt idx="289">
                  <c:v>-0.32669750002511933</c:v>
                </c:pt>
                <c:pt idx="290">
                  <c:v>-0.37469750002472324</c:v>
                </c:pt>
                <c:pt idx="291">
                  <c:v>0.11030249997645569</c:v>
                </c:pt>
                <c:pt idx="292">
                  <c:v>0.25430249997526744</c:v>
                </c:pt>
                <c:pt idx="293">
                  <c:v>0.10530249997486862</c:v>
                </c:pt>
                <c:pt idx="294">
                  <c:v>-0.11169750002437695</c:v>
                </c:pt>
                <c:pt idx="295">
                  <c:v>0.12430249997663623</c:v>
                </c:pt>
                <c:pt idx="296">
                  <c:v>0.42630249997444025</c:v>
                </c:pt>
                <c:pt idx="297">
                  <c:v>0.2633024999738609</c:v>
                </c:pt>
                <c:pt idx="298">
                  <c:v>1.9903024999763375</c:v>
                </c:pt>
                <c:pt idx="299">
                  <c:v>-0.67169750002449291</c:v>
                </c:pt>
                <c:pt idx="300">
                  <c:v>-0.56169750002510455</c:v>
                </c:pt>
                <c:pt idx="301">
                  <c:v>-0.54669750002389605</c:v>
                </c:pt>
                <c:pt idx="302">
                  <c:v>-0.48169750002458045</c:v>
                </c:pt>
                <c:pt idx="303">
                  <c:v>0.52630249997420719</c:v>
                </c:pt>
                <c:pt idx="304">
                  <c:v>1.3293024999754266</c:v>
                </c:pt>
                <c:pt idx="305">
                  <c:v>0.29330249997627789</c:v>
                </c:pt>
                <c:pt idx="306">
                  <c:v>2.0003024999759589</c:v>
                </c:pt>
                <c:pt idx="307">
                  <c:v>0.75130249997457099</c:v>
                </c:pt>
                <c:pt idx="308">
                  <c:v>1.0973024999749725</c:v>
                </c:pt>
                <c:pt idx="309">
                  <c:v>0.32330249997514215</c:v>
                </c:pt>
                <c:pt idx="310">
                  <c:v>0.29330249997627789</c:v>
                </c:pt>
                <c:pt idx="311">
                  <c:v>2.5523024999749566</c:v>
                </c:pt>
                <c:pt idx="312">
                  <c:v>-0.65569750002580918</c:v>
                </c:pt>
                <c:pt idx="313">
                  <c:v>-0.57869750002481624</c:v>
                </c:pt>
                <c:pt idx="314">
                  <c:v>0.42530249997696501</c:v>
                </c:pt>
                <c:pt idx="315">
                  <c:v>0.51530249997711053</c:v>
                </c:pt>
                <c:pt idx="316">
                  <c:v>1.2273024999771565</c:v>
                </c:pt>
                <c:pt idx="317">
                  <c:v>0.37530249997530518</c:v>
                </c:pt>
                <c:pt idx="318">
                  <c:v>3.0249997706732756E-4</c:v>
                </c:pt>
                <c:pt idx="319">
                  <c:v>0.55530249997559622</c:v>
                </c:pt>
                <c:pt idx="320">
                  <c:v>0.31930249997458304</c:v>
                </c:pt>
                <c:pt idx="321">
                  <c:v>-0.56969750002622277</c:v>
                </c:pt>
                <c:pt idx="322">
                  <c:v>0.86030249997648411</c:v>
                </c:pt>
                <c:pt idx="323">
                  <c:v>0.41930249997434998</c:v>
                </c:pt>
                <c:pt idx="324">
                  <c:v>0.99930249997370879</c:v>
                </c:pt>
                <c:pt idx="325">
                  <c:v>1.0153024999759452</c:v>
                </c:pt>
                <c:pt idx="326">
                  <c:v>0.71930249997720352</c:v>
                </c:pt>
                <c:pt idx="327">
                  <c:v>1.1413024999740173</c:v>
                </c:pt>
                <c:pt idx="328">
                  <c:v>0.79530249997716851</c:v>
                </c:pt>
                <c:pt idx="329">
                  <c:v>0.38130249997436749</c:v>
                </c:pt>
                <c:pt idx="330">
                  <c:v>0.49930249997487408</c:v>
                </c:pt>
                <c:pt idx="331">
                  <c:v>0.64430249997471378</c:v>
                </c:pt>
                <c:pt idx="332">
                  <c:v>1.3173024999737493</c:v>
                </c:pt>
                <c:pt idx="333">
                  <c:v>-0.11969750002549517</c:v>
                </c:pt>
                <c:pt idx="334">
                  <c:v>1.2753024999767604</c:v>
                </c:pt>
                <c:pt idx="335">
                  <c:v>2.3893024999743773</c:v>
                </c:pt>
                <c:pt idx="336">
                  <c:v>0.8163024999738866</c:v>
                </c:pt>
                <c:pt idx="337">
                  <c:v>2.0473024999745348</c:v>
                </c:pt>
                <c:pt idx="338">
                  <c:v>0.89030249997534838</c:v>
                </c:pt>
                <c:pt idx="339">
                  <c:v>2.0873024999765732</c:v>
                </c:pt>
                <c:pt idx="340">
                  <c:v>-1.5736975000244513</c:v>
                </c:pt>
                <c:pt idx="341">
                  <c:v>-4.6975000245197407E-3</c:v>
                </c:pt>
                <c:pt idx="342">
                  <c:v>0.35630249997709029</c:v>
                </c:pt>
                <c:pt idx="343">
                  <c:v>0.22130249997687201</c:v>
                </c:pt>
                <c:pt idx="344">
                  <c:v>0.20030249997660121</c:v>
                </c:pt>
                <c:pt idx="345">
                  <c:v>3.2153024999743707</c:v>
                </c:pt>
                <c:pt idx="346">
                  <c:v>1.7043024999772172</c:v>
                </c:pt>
                <c:pt idx="347">
                  <c:v>2.4213024999752975</c:v>
                </c:pt>
                <c:pt idx="348">
                  <c:v>2.1153024999769343</c:v>
                </c:pt>
                <c:pt idx="349">
                  <c:v>2.3213024999755305</c:v>
                </c:pt>
                <c:pt idx="350">
                  <c:v>-0.3986975000245252</c:v>
                </c:pt>
                <c:pt idx="351">
                  <c:v>0.74930249997606779</c:v>
                </c:pt>
                <c:pt idx="352">
                  <c:v>1.8493024999770569</c:v>
                </c:pt>
                <c:pt idx="353">
                  <c:v>1.9253024999770219</c:v>
                </c:pt>
                <c:pt idx="354">
                  <c:v>1.9453024999762647</c:v>
                </c:pt>
                <c:pt idx="355">
                  <c:v>1.695302499975071</c:v>
                </c:pt>
                <c:pt idx="356">
                  <c:v>2.102302499974229</c:v>
                </c:pt>
                <c:pt idx="357">
                  <c:v>1.0093024999768829</c:v>
                </c:pt>
                <c:pt idx="358">
                  <c:v>1.2223024999755694</c:v>
                </c:pt>
                <c:pt idx="359">
                  <c:v>2.2903024999756383</c:v>
                </c:pt>
                <c:pt idx="360">
                  <c:v>2.6703024999754632</c:v>
                </c:pt>
                <c:pt idx="361">
                  <c:v>2.1473024999743018</c:v>
                </c:pt>
                <c:pt idx="362">
                  <c:v>0.8773024999761958</c:v>
                </c:pt>
                <c:pt idx="363">
                  <c:v>1.136302499975983</c:v>
                </c:pt>
                <c:pt idx="364">
                  <c:v>1.7153024999743138</c:v>
                </c:pt>
                <c:pt idx="365">
                  <c:v>1.5343024999765476</c:v>
                </c:pt>
                <c:pt idx="366">
                  <c:v>2.0153024999771674</c:v>
                </c:pt>
                <c:pt idx="367">
                  <c:v>2.7743024999757893</c:v>
                </c:pt>
                <c:pt idx="368">
                  <c:v>1.4093024999759507</c:v>
                </c:pt>
                <c:pt idx="369">
                  <c:v>3.7653024999748652</c:v>
                </c:pt>
                <c:pt idx="370">
                  <c:v>2.1373024999746804</c:v>
                </c:pt>
                <c:pt idx="371">
                  <c:v>2.8993024999763861</c:v>
                </c:pt>
                <c:pt idx="372">
                  <c:v>2.4723024999744325</c:v>
                </c:pt>
                <c:pt idx="373">
                  <c:v>0.4233024999749091</c:v>
                </c:pt>
                <c:pt idx="374">
                  <c:v>2.0103024999755803</c:v>
                </c:pt>
                <c:pt idx="375">
                  <c:v>0.53530249997635337</c:v>
                </c:pt>
                <c:pt idx="376">
                  <c:v>1.1063024999771187</c:v>
                </c:pt>
                <c:pt idx="377">
                  <c:v>2.8173024999738061</c:v>
                </c:pt>
                <c:pt idx="378">
                  <c:v>2.8403024999761328</c:v>
                </c:pt>
                <c:pt idx="379">
                  <c:v>1.3803024999745617</c:v>
                </c:pt>
                <c:pt idx="380">
                  <c:v>2.8813024999756465</c:v>
                </c:pt>
                <c:pt idx="381">
                  <c:v>3.2253024999739921</c:v>
                </c:pt>
                <c:pt idx="382">
                  <c:v>4.655302499976699</c:v>
                </c:pt>
                <c:pt idx="383">
                  <c:v>1.9973024999764277</c:v>
                </c:pt>
                <c:pt idx="384">
                  <c:v>2.7513024999770153</c:v>
                </c:pt>
                <c:pt idx="385">
                  <c:v>3.1703024999742979</c:v>
                </c:pt>
                <c:pt idx="386">
                  <c:v>3.2853024999752733</c:v>
                </c:pt>
                <c:pt idx="387">
                  <c:v>2.9963024999766219</c:v>
                </c:pt>
                <c:pt idx="388">
                  <c:v>3.0563024999743504</c:v>
                </c:pt>
                <c:pt idx="389">
                  <c:v>2.8863024999736808</c:v>
                </c:pt>
                <c:pt idx="390">
                  <c:v>3.9123024999767608</c:v>
                </c:pt>
                <c:pt idx="391">
                  <c:v>3.7463024999766503</c:v>
                </c:pt>
                <c:pt idx="392">
                  <c:v>3.1953024999751278</c:v>
                </c:pt>
                <c:pt idx="393">
                  <c:v>1.7873024999737197</c:v>
                </c:pt>
                <c:pt idx="394">
                  <c:v>2.8293024999754834</c:v>
                </c:pt>
                <c:pt idx="395">
                  <c:v>2.7323024999752477</c:v>
                </c:pt>
                <c:pt idx="396">
                  <c:v>1.4603024999750858</c:v>
                </c:pt>
                <c:pt idx="397">
                  <c:v>0.53030249997476631</c:v>
                </c:pt>
                <c:pt idx="398">
                  <c:v>1.8393024999738827</c:v>
                </c:pt>
                <c:pt idx="399">
                  <c:v>1.9113024999768413</c:v>
                </c:pt>
              </c:numCache>
            </c:numRef>
          </c:yVal>
          <c:smooth val="0"/>
        </c:ser>
        <c:ser>
          <c:idx val="2"/>
          <c:order val="2"/>
          <c:tx>
            <c:v>real2</c:v>
          </c:tx>
          <c:spPr>
            <a:ln w="12700"/>
          </c:spPr>
          <c:marker>
            <c:symbol val="none"/>
          </c:marker>
          <c:yVal>
            <c:numRef>
              <c:f>Result!$Y$22:$Y$421</c:f>
              <c:numCache>
                <c:formatCode>General</c:formatCode>
                <c:ptCount val="400"/>
                <c:pt idx="0">
                  <c:v>-1.425909999984043</c:v>
                </c:pt>
                <c:pt idx="1">
                  <c:v>-0.1079099999863331</c:v>
                </c:pt>
                <c:pt idx="2">
                  <c:v>-0.15890999998546818</c:v>
                </c:pt>
                <c:pt idx="3">
                  <c:v>-2.0949099999860721</c:v>
                </c:pt>
                <c:pt idx="4">
                  <c:v>3.7310900000164793</c:v>
                </c:pt>
                <c:pt idx="5">
                  <c:v>1.1290900000169302</c:v>
                </c:pt>
                <c:pt idx="6">
                  <c:v>-0.85890999998383677</c:v>
                </c:pt>
                <c:pt idx="7">
                  <c:v>0.28409000001516915</c:v>
                </c:pt>
                <c:pt idx="8">
                  <c:v>0.20209000001614186</c:v>
                </c:pt>
                <c:pt idx="9">
                  <c:v>-0.30890999998334223</c:v>
                </c:pt>
                <c:pt idx="10">
                  <c:v>-0.20390999998554094</c:v>
                </c:pt>
                <c:pt idx="11">
                  <c:v>0.46909000001704726</c:v>
                </c:pt>
                <c:pt idx="12">
                  <c:v>0.97609000001597224</c:v>
                </c:pt>
                <c:pt idx="13">
                  <c:v>0.46009000001490108</c:v>
                </c:pt>
                <c:pt idx="14">
                  <c:v>-0.86490999998289908</c:v>
                </c:pt>
                <c:pt idx="15">
                  <c:v>4.2090000015093665E-2</c:v>
                </c:pt>
                <c:pt idx="16">
                  <c:v>-0.63790999998403208</c:v>
                </c:pt>
                <c:pt idx="17">
                  <c:v>-0.22390999998478378</c:v>
                </c:pt>
                <c:pt idx="18">
                  <c:v>-3.0909999985340164E-2</c:v>
                </c:pt>
                <c:pt idx="19">
                  <c:v>-0.10590999998427719</c:v>
                </c:pt>
                <c:pt idx="20">
                  <c:v>-1.2129099999853565</c:v>
                </c:pt>
                <c:pt idx="21">
                  <c:v>-1.9909999984690785E-2</c:v>
                </c:pt>
                <c:pt idx="22">
                  <c:v>0.42909000001500885</c:v>
                </c:pt>
                <c:pt idx="23">
                  <c:v>-0.98790999998499274</c:v>
                </c:pt>
                <c:pt idx="24">
                  <c:v>-1.0299099999855343</c:v>
                </c:pt>
                <c:pt idx="25">
                  <c:v>-0.86490999998289908</c:v>
                </c:pt>
                <c:pt idx="26">
                  <c:v>-0.88490999998569464</c:v>
                </c:pt>
                <c:pt idx="27">
                  <c:v>0.29409000001479058</c:v>
                </c:pt>
                <c:pt idx="28">
                  <c:v>0.76509000001578897</c:v>
                </c:pt>
                <c:pt idx="29">
                  <c:v>-0.36890999998462348</c:v>
                </c:pt>
                <c:pt idx="30">
                  <c:v>-0.27490999998391885</c:v>
                </c:pt>
                <c:pt idx="31">
                  <c:v>0.15109000001700679</c:v>
                </c:pt>
                <c:pt idx="32">
                  <c:v>0.28509000001619711</c:v>
                </c:pt>
                <c:pt idx="33">
                  <c:v>-3.9709099999853947</c:v>
                </c:pt>
                <c:pt idx="34">
                  <c:v>-2.398909999985932</c:v>
                </c:pt>
                <c:pt idx="35">
                  <c:v>-0.99890999998564212</c:v>
                </c:pt>
                <c:pt idx="36">
                  <c:v>-0.662909999984862</c:v>
                </c:pt>
                <c:pt idx="37">
                  <c:v>-0.51390999998446318</c:v>
                </c:pt>
                <c:pt idx="38">
                  <c:v>1.6170900000140875</c:v>
                </c:pt>
                <c:pt idx="39">
                  <c:v>0.89609000001544814</c:v>
                </c:pt>
                <c:pt idx="40">
                  <c:v>-6.8909999985322656E-2</c:v>
                </c:pt>
                <c:pt idx="41">
                  <c:v>0.61409000001688696</c:v>
                </c:pt>
                <c:pt idx="42">
                  <c:v>2.4140900000162446</c:v>
                </c:pt>
                <c:pt idx="43">
                  <c:v>2.2020900000150334</c:v>
                </c:pt>
                <c:pt idx="44">
                  <c:v>2.6640900000138856</c:v>
                </c:pt>
                <c:pt idx="45">
                  <c:v>0.46909000001704726</c:v>
                </c:pt>
                <c:pt idx="46">
                  <c:v>-4.5909999982995942E-2</c:v>
                </c:pt>
                <c:pt idx="47">
                  <c:v>0.57509000001587651</c:v>
                </c:pt>
                <c:pt idx="48">
                  <c:v>0.70909000001506683</c:v>
                </c:pt>
                <c:pt idx="49">
                  <c:v>1.5890900000137265</c:v>
                </c:pt>
                <c:pt idx="50">
                  <c:v>0.21409000001426648</c:v>
                </c:pt>
                <c:pt idx="51">
                  <c:v>1.9450900000137494</c:v>
                </c:pt>
                <c:pt idx="52">
                  <c:v>1.6300900000167928</c:v>
                </c:pt>
                <c:pt idx="53">
                  <c:v>1.9770900000146696</c:v>
                </c:pt>
                <c:pt idx="54">
                  <c:v>0.68909000001582399</c:v>
                </c:pt>
                <c:pt idx="55">
                  <c:v>0.4070900000137101</c:v>
                </c:pt>
                <c:pt idx="56">
                  <c:v>-0.32490999998557868</c:v>
                </c:pt>
                <c:pt idx="57">
                  <c:v>0.82209000001398636</c:v>
                </c:pt>
                <c:pt idx="58">
                  <c:v>2.2040900000170893</c:v>
                </c:pt>
                <c:pt idx="59">
                  <c:v>2.2690900000164049</c:v>
                </c:pt>
                <c:pt idx="60">
                  <c:v>0.7750900000154104</c:v>
                </c:pt>
                <c:pt idx="61">
                  <c:v>1.4100900000144634</c:v>
                </c:pt>
                <c:pt idx="62">
                  <c:v>1.784090000015226</c:v>
                </c:pt>
                <c:pt idx="63">
                  <c:v>2.3110900000169465</c:v>
                </c:pt>
                <c:pt idx="64">
                  <c:v>1.3350900000155264</c:v>
                </c:pt>
                <c:pt idx="65">
                  <c:v>4.5520900000148856</c:v>
                </c:pt>
                <c:pt idx="66">
                  <c:v>0.32009000001664845</c:v>
                </c:pt>
                <c:pt idx="67">
                  <c:v>-0.89890999998587517</c:v>
                </c:pt>
                <c:pt idx="68">
                  <c:v>2.2300900000153945</c:v>
                </c:pt>
                <c:pt idx="69">
                  <c:v>2.1340900000161867</c:v>
                </c:pt>
                <c:pt idx="70">
                  <c:v>1.4010900000158699</c:v>
                </c:pt>
                <c:pt idx="71">
                  <c:v>0.68109000001470577</c:v>
                </c:pt>
                <c:pt idx="72">
                  <c:v>0.85409000001490654</c:v>
                </c:pt>
                <c:pt idx="73">
                  <c:v>-2.3209099999839111</c:v>
                </c:pt>
                <c:pt idx="74">
                  <c:v>0.64409000001575123</c:v>
                </c:pt>
                <c:pt idx="75">
                  <c:v>-0.40890999998310917</c:v>
                </c:pt>
                <c:pt idx="76">
                  <c:v>0.63109000001659865</c:v>
                </c:pt>
                <c:pt idx="77">
                  <c:v>0.94909000001663912</c:v>
                </c:pt>
                <c:pt idx="78">
                  <c:v>-1.5709099999838827</c:v>
                </c:pt>
                <c:pt idx="79">
                  <c:v>1.1260900000138463</c:v>
                </c:pt>
                <c:pt idx="80">
                  <c:v>0.77909000001596951</c:v>
                </c:pt>
                <c:pt idx="81">
                  <c:v>-0.19090999998283564</c:v>
                </c:pt>
                <c:pt idx="82">
                  <c:v>1.0170900000154859</c:v>
                </c:pt>
                <c:pt idx="83">
                  <c:v>0.48209000001619984</c:v>
                </c:pt>
                <c:pt idx="84">
                  <c:v>2.0720900000164022</c:v>
                </c:pt>
                <c:pt idx="85">
                  <c:v>1.5100900000142303</c:v>
                </c:pt>
                <c:pt idx="86">
                  <c:v>2.8170900000148436</c:v>
                </c:pt>
                <c:pt idx="87">
                  <c:v>1.7540900000163617</c:v>
                </c:pt>
                <c:pt idx="88">
                  <c:v>2.7440900000144097</c:v>
                </c:pt>
                <c:pt idx="89">
                  <c:v>2.8470900000137078</c:v>
                </c:pt>
                <c:pt idx="90">
                  <c:v>2.2220900000142763</c:v>
                </c:pt>
                <c:pt idx="91">
                  <c:v>2.1890900000158808</c:v>
                </c:pt>
                <c:pt idx="92">
                  <c:v>2.3250900000171271</c:v>
                </c:pt>
                <c:pt idx="93">
                  <c:v>1.7650900000170111</c:v>
                </c:pt>
                <c:pt idx="94">
                  <c:v>2.2710900000149081</c:v>
                </c:pt>
                <c:pt idx="95">
                  <c:v>2.2570900000147276</c:v>
                </c:pt>
                <c:pt idx="96">
                  <c:v>0.86709000001405911</c:v>
                </c:pt>
                <c:pt idx="97">
                  <c:v>2.1090000014822863E-2</c:v>
                </c:pt>
                <c:pt idx="98">
                  <c:v>1.2690900000151828</c:v>
                </c:pt>
                <c:pt idx="99">
                  <c:v>1.9010900000147046</c:v>
                </c:pt>
                <c:pt idx="100">
                  <c:v>1.4500900000165018</c:v>
                </c:pt>
                <c:pt idx="101">
                  <c:v>9.2540900000166459</c:v>
                </c:pt>
                <c:pt idx="102">
                  <c:v>15.498090000015452</c:v>
                </c:pt>
                <c:pt idx="103">
                  <c:v>1.9400900000157151</c:v>
                </c:pt>
                <c:pt idx="104">
                  <c:v>2.2170900000162419</c:v>
                </c:pt>
                <c:pt idx="105">
                  <c:v>2.5940900000165357</c:v>
                </c:pt>
                <c:pt idx="106">
                  <c:v>2.1900900000169088</c:v>
                </c:pt>
                <c:pt idx="107">
                  <c:v>1.8450900000139825</c:v>
                </c:pt>
                <c:pt idx="108">
                  <c:v>2.2840900000140607</c:v>
                </c:pt>
                <c:pt idx="109">
                  <c:v>5.9550900000147067</c:v>
                </c:pt>
                <c:pt idx="110">
                  <c:v>2.727090000014698</c:v>
                </c:pt>
                <c:pt idx="111">
                  <c:v>2.7500900000170247</c:v>
                </c:pt>
                <c:pt idx="112">
                  <c:v>1.8450900000139825</c:v>
                </c:pt>
                <c:pt idx="113">
                  <c:v>6.1860900000141328</c:v>
                </c:pt>
                <c:pt idx="114">
                  <c:v>3.3550900000136608</c:v>
                </c:pt>
                <c:pt idx="115">
                  <c:v>2.7170900000150766</c:v>
                </c:pt>
                <c:pt idx="116">
                  <c:v>2.4160900000147478</c:v>
                </c:pt>
                <c:pt idx="117">
                  <c:v>2.2850900000150887</c:v>
                </c:pt>
                <c:pt idx="118">
                  <c:v>0.58009000001391087</c:v>
                </c:pt>
                <c:pt idx="119">
                  <c:v>1.5240900000144109</c:v>
                </c:pt>
                <c:pt idx="120">
                  <c:v>2.5590900000160843</c:v>
                </c:pt>
                <c:pt idx="121">
                  <c:v>2.2900900000166757</c:v>
                </c:pt>
                <c:pt idx="122">
                  <c:v>2.321090000016568</c:v>
                </c:pt>
                <c:pt idx="123">
                  <c:v>4.4080900000160739</c:v>
                </c:pt>
                <c:pt idx="124">
                  <c:v>3.9070900000162112</c:v>
                </c:pt>
                <c:pt idx="125">
                  <c:v>3.8250900000136312</c:v>
                </c:pt>
                <c:pt idx="126">
                  <c:v>2.145090000016836</c:v>
                </c:pt>
                <c:pt idx="127">
                  <c:v>1.4470900000169706</c:v>
                </c:pt>
                <c:pt idx="128">
                  <c:v>2.367090000014116</c:v>
                </c:pt>
                <c:pt idx="129">
                  <c:v>1.5860900000141953</c:v>
                </c:pt>
                <c:pt idx="130">
                  <c:v>3.7260900000148922</c:v>
                </c:pt>
                <c:pt idx="131">
                  <c:v>3.8730900000167878</c:v>
                </c:pt>
                <c:pt idx="132">
                  <c:v>3.8880900000144436</c:v>
                </c:pt>
                <c:pt idx="133">
                  <c:v>7.3320900000162226</c:v>
                </c:pt>
                <c:pt idx="134">
                  <c:v>3.6680900000156669</c:v>
                </c:pt>
                <c:pt idx="135">
                  <c:v>1.709090000016289</c:v>
                </c:pt>
                <c:pt idx="136">
                  <c:v>-0.10490999998324924</c:v>
                </c:pt>
                <c:pt idx="137">
                  <c:v>5.2170900000163556</c:v>
                </c:pt>
                <c:pt idx="138">
                  <c:v>1.8910900000150832</c:v>
                </c:pt>
                <c:pt idx="139">
                  <c:v>2.5270900000151642</c:v>
                </c:pt>
                <c:pt idx="140">
                  <c:v>2.8640900000169722</c:v>
                </c:pt>
                <c:pt idx="141">
                  <c:v>2.8510900000142669</c:v>
                </c:pt>
                <c:pt idx="142">
                  <c:v>2.5600900000171123</c:v>
                </c:pt>
                <c:pt idx="143">
                  <c:v>2.5160900000145148</c:v>
                </c:pt>
                <c:pt idx="144">
                  <c:v>3.1320900000153529</c:v>
                </c:pt>
                <c:pt idx="145">
                  <c:v>2.9710900000168294</c:v>
                </c:pt>
                <c:pt idx="146">
                  <c:v>3.8370900000153085</c:v>
                </c:pt>
                <c:pt idx="147">
                  <c:v>1.9890900000163469</c:v>
                </c:pt>
                <c:pt idx="148">
                  <c:v>2.5120900000139557</c:v>
                </c:pt>
                <c:pt idx="149">
                  <c:v>2.3360900000142237</c:v>
                </c:pt>
                <c:pt idx="150">
                  <c:v>3.0960900000138736</c:v>
                </c:pt>
                <c:pt idx="151">
                  <c:v>2.832090000016052</c:v>
                </c:pt>
                <c:pt idx="152">
                  <c:v>2.7150900000165734</c:v>
                </c:pt>
                <c:pt idx="153">
                  <c:v>2.1860900000163497</c:v>
                </c:pt>
                <c:pt idx="154">
                  <c:v>2.0540900000156626</c:v>
                </c:pt>
                <c:pt idx="155">
                  <c:v>3.9450900000161937</c:v>
                </c:pt>
                <c:pt idx="156">
                  <c:v>3.8020900000148572</c:v>
                </c:pt>
                <c:pt idx="157">
                  <c:v>2.757090000017115</c:v>
                </c:pt>
                <c:pt idx="158">
                  <c:v>2.1360900000146898</c:v>
                </c:pt>
                <c:pt idx="159">
                  <c:v>2.3560900000170193</c:v>
                </c:pt>
                <c:pt idx="160">
                  <c:v>2.727090000014698</c:v>
                </c:pt>
                <c:pt idx="161">
                  <c:v>3.4230900000160602</c:v>
                </c:pt>
                <c:pt idx="162">
                  <c:v>3.288090000015842</c:v>
                </c:pt>
                <c:pt idx="163">
                  <c:v>1.627090000013709</c:v>
                </c:pt>
                <c:pt idx="164">
                  <c:v>2.7820900000143922</c:v>
                </c:pt>
                <c:pt idx="165">
                  <c:v>2.7860900000149513</c:v>
                </c:pt>
                <c:pt idx="166">
                  <c:v>4.1460900000167555</c:v>
                </c:pt>
                <c:pt idx="167">
                  <c:v>1.9960900000164372</c:v>
                </c:pt>
                <c:pt idx="168">
                  <c:v>1.3670900000164465</c:v>
                </c:pt>
                <c:pt idx="169">
                  <c:v>1.1870900000161555</c:v>
                </c:pt>
                <c:pt idx="170">
                  <c:v>0.33009000001626987</c:v>
                </c:pt>
                <c:pt idx="171">
                  <c:v>1.9560900000143988</c:v>
                </c:pt>
                <c:pt idx="172">
                  <c:v>2.5360900000137576</c:v>
                </c:pt>
                <c:pt idx="173">
                  <c:v>2.5850900000143895</c:v>
                </c:pt>
                <c:pt idx="174">
                  <c:v>0.78109000001447271</c:v>
                </c:pt>
                <c:pt idx="175">
                  <c:v>-0.39990999998451571</c:v>
                </c:pt>
                <c:pt idx="176">
                  <c:v>3.0020900000167217</c:v>
                </c:pt>
                <c:pt idx="177">
                  <c:v>4.0900000151111726E-3</c:v>
                </c:pt>
                <c:pt idx="178">
                  <c:v>0.42509000001444974</c:v>
                </c:pt>
                <c:pt idx="179">
                  <c:v>2.5360900000137576</c:v>
                </c:pt>
                <c:pt idx="180">
                  <c:v>3.0690900000145405</c:v>
                </c:pt>
                <c:pt idx="181">
                  <c:v>1.9910900000148501</c:v>
                </c:pt>
                <c:pt idx="182">
                  <c:v>0.8590900000164936</c:v>
                </c:pt>
                <c:pt idx="183">
                  <c:v>-0.40990999998413713</c:v>
                </c:pt>
                <c:pt idx="184">
                  <c:v>0.3690900000137276</c:v>
                </c:pt>
                <c:pt idx="185">
                  <c:v>-0.62390999998385155</c:v>
                </c:pt>
                <c:pt idx="186">
                  <c:v>-1.4729099999861717</c:v>
                </c:pt>
                <c:pt idx="187">
                  <c:v>-2.0289099999857285</c:v>
                </c:pt>
                <c:pt idx="188">
                  <c:v>-2.9569099999839921</c:v>
                </c:pt>
                <c:pt idx="189">
                  <c:v>-4.716909999984864</c:v>
                </c:pt>
                <c:pt idx="190">
                  <c:v>-4.9319099999856064</c:v>
                </c:pt>
                <c:pt idx="191">
                  <c:v>-4.2699099999836676</c:v>
                </c:pt>
                <c:pt idx="192">
                  <c:v>-5.0569099999862033</c:v>
                </c:pt>
                <c:pt idx="193">
                  <c:v>-4.2359099999842442</c:v>
                </c:pt>
                <c:pt idx="194">
                  <c:v>-4.9369099999836408</c:v>
                </c:pt>
                <c:pt idx="195">
                  <c:v>-6.3789099999844723</c:v>
                </c:pt>
                <c:pt idx="196">
                  <c:v>-7.2149099999840871</c:v>
                </c:pt>
                <c:pt idx="197">
                  <c:v>-7.0939099999840494</c:v>
                </c:pt>
                <c:pt idx="198">
                  <c:v>-7.4649099999852808</c:v>
                </c:pt>
                <c:pt idx="199">
                  <c:v>-7.3019099999847015</c:v>
                </c:pt>
                <c:pt idx="200">
                  <c:v>-6.5559099999852322</c:v>
                </c:pt>
                <c:pt idx="201">
                  <c:v>-6.5709099999828879</c:v>
                </c:pt>
                <c:pt idx="202">
                  <c:v>-6.3139099999851567</c:v>
                </c:pt>
                <c:pt idx="203">
                  <c:v>-6.884909999985922</c:v>
                </c:pt>
                <c:pt idx="204">
                  <c:v>-7.1709099999850423</c:v>
                </c:pt>
                <c:pt idx="205">
                  <c:v>-4.431909999983219</c:v>
                </c:pt>
                <c:pt idx="206">
                  <c:v>-4.5989099999843575</c:v>
                </c:pt>
                <c:pt idx="207">
                  <c:v>-7.6029099999850303</c:v>
                </c:pt>
                <c:pt idx="208">
                  <c:v>-7.7859099999848524</c:v>
                </c:pt>
                <c:pt idx="209">
                  <c:v>-7.0519099999835078</c:v>
                </c:pt>
                <c:pt idx="210">
                  <c:v>-6.8139099999839914</c:v>
                </c:pt>
                <c:pt idx="211">
                  <c:v>-5.1299099999830844</c:v>
                </c:pt>
                <c:pt idx="212">
                  <c:v>-3.668909999984038</c:v>
                </c:pt>
                <c:pt idx="213">
                  <c:v>-4.361909999985869</c:v>
                </c:pt>
                <c:pt idx="214">
                  <c:v>-4.3499099999841917</c:v>
                </c:pt>
                <c:pt idx="215">
                  <c:v>-4.2249099999835948</c:v>
                </c:pt>
                <c:pt idx="216">
                  <c:v>-4.9289099999860753</c:v>
                </c:pt>
                <c:pt idx="217">
                  <c:v>-4.4069099999859418</c:v>
                </c:pt>
                <c:pt idx="218">
                  <c:v>-3.2959099999843033</c:v>
                </c:pt>
                <c:pt idx="219">
                  <c:v>-2.1019099999861623</c:v>
                </c:pt>
                <c:pt idx="220">
                  <c:v>-4.0959099999859916</c:v>
                </c:pt>
                <c:pt idx="221">
                  <c:v>-4.0549099999829252</c:v>
                </c:pt>
                <c:pt idx="222">
                  <c:v>-3.8289099999850862</c:v>
                </c:pt>
                <c:pt idx="223">
                  <c:v>-3.0639099999838493</c:v>
                </c:pt>
                <c:pt idx="224">
                  <c:v>-4.5009099999830937</c:v>
                </c:pt>
                <c:pt idx="225">
                  <c:v>-2.4439099999860048</c:v>
                </c:pt>
                <c:pt idx="226">
                  <c:v>-3.7459099999850309</c:v>
                </c:pt>
                <c:pt idx="227">
                  <c:v>5.0090000016211889E-2</c:v>
                </c:pt>
                <c:pt idx="228">
                  <c:v>-2.8389099999834855</c:v>
                </c:pt>
                <c:pt idx="229">
                  <c:v>-5.0569099999862033</c:v>
                </c:pt>
                <c:pt idx="230">
                  <c:v>-2.5039099999837333</c:v>
                </c:pt>
                <c:pt idx="231">
                  <c:v>-2.2499099999855332</c:v>
                </c:pt>
                <c:pt idx="232">
                  <c:v>-2.625909999984799</c:v>
                </c:pt>
                <c:pt idx="233">
                  <c:v>-2.8799099999829991</c:v>
                </c:pt>
                <c:pt idx="234">
                  <c:v>-3.289909999985241</c:v>
                </c:pt>
                <c:pt idx="235">
                  <c:v>-3.2709099999834734</c:v>
                </c:pt>
                <c:pt idx="236">
                  <c:v>-1.6449099999853445</c:v>
                </c:pt>
                <c:pt idx="237">
                  <c:v>-2.0209099999846103</c:v>
                </c:pt>
                <c:pt idx="238">
                  <c:v>-2.8469099999846037</c:v>
                </c:pt>
                <c:pt idx="239">
                  <c:v>-2.754909999985955</c:v>
                </c:pt>
                <c:pt idx="240">
                  <c:v>-2.5539099999853931</c:v>
                </c:pt>
                <c:pt idx="241">
                  <c:v>-3.3469099999834384</c:v>
                </c:pt>
                <c:pt idx="242">
                  <c:v>-3.290909999986269</c:v>
                </c:pt>
                <c:pt idx="243">
                  <c:v>-3.086909999986176</c:v>
                </c:pt>
                <c:pt idx="244">
                  <c:v>-3.0689099999854363</c:v>
                </c:pt>
                <c:pt idx="245">
                  <c:v>-3.0389099999830194</c:v>
                </c:pt>
                <c:pt idx="246">
                  <c:v>-2.0359099999858188</c:v>
                </c:pt>
                <c:pt idx="247">
                  <c:v>-2.7359099999841874</c:v>
                </c:pt>
                <c:pt idx="248">
                  <c:v>-6.2089099999838027</c:v>
                </c:pt>
                <c:pt idx="249">
                  <c:v>-3.1469099999839045</c:v>
                </c:pt>
                <c:pt idx="250">
                  <c:v>-3.2069099999851858</c:v>
                </c:pt>
                <c:pt idx="251">
                  <c:v>-1.862909999985618</c:v>
                </c:pt>
                <c:pt idx="252">
                  <c:v>-1.9419099999851142</c:v>
                </c:pt>
                <c:pt idx="253">
                  <c:v>-1.197909999984148</c:v>
                </c:pt>
                <c:pt idx="254">
                  <c:v>-3.0949099999837415</c:v>
                </c:pt>
                <c:pt idx="255">
                  <c:v>-0.93390999998632651</c:v>
                </c:pt>
                <c:pt idx="256">
                  <c:v>-2.1149099999853149</c:v>
                </c:pt>
                <c:pt idx="257">
                  <c:v>-1.3779099999844391</c:v>
                </c:pt>
                <c:pt idx="258">
                  <c:v>-2.649909999984601</c:v>
                </c:pt>
                <c:pt idx="259">
                  <c:v>-2.4069099999834975</c:v>
                </c:pt>
                <c:pt idx="260">
                  <c:v>-1.0009099999841453</c:v>
                </c:pt>
                <c:pt idx="261">
                  <c:v>-2.4939099999841119</c:v>
                </c:pt>
                <c:pt idx="262">
                  <c:v>-2.3059099999862553</c:v>
                </c:pt>
                <c:pt idx="263">
                  <c:v>-1.8889099999839232</c:v>
                </c:pt>
                <c:pt idx="264">
                  <c:v>-2.3439099999862378</c:v>
                </c:pt>
                <c:pt idx="265">
                  <c:v>-1.1099099999860584</c:v>
                </c:pt>
                <c:pt idx="266">
                  <c:v>-1.4589099999859911</c:v>
                </c:pt>
                <c:pt idx="267">
                  <c:v>-2.6349099999833925</c:v>
                </c:pt>
                <c:pt idx="268">
                  <c:v>-4.024909999984061</c:v>
                </c:pt>
                <c:pt idx="269">
                  <c:v>-3.2469099999836715</c:v>
                </c:pt>
                <c:pt idx="270">
                  <c:v>-0.55390999998294888</c:v>
                </c:pt>
                <c:pt idx="271">
                  <c:v>-0.66990999998495226</c:v>
                </c:pt>
                <c:pt idx="272">
                  <c:v>-2.0959099999835473</c:v>
                </c:pt>
                <c:pt idx="273">
                  <c:v>-1.5659099999858483</c:v>
                </c:pt>
                <c:pt idx="274">
                  <c:v>0.33909000001486334</c:v>
                </c:pt>
                <c:pt idx="275">
                  <c:v>-0.71090999998446591</c:v>
                </c:pt>
                <c:pt idx="276">
                  <c:v>-1.4199099999849807</c:v>
                </c:pt>
                <c:pt idx="277">
                  <c:v>-2.6019099999849971</c:v>
                </c:pt>
                <c:pt idx="278">
                  <c:v>-4.8059099999839816</c:v>
                </c:pt>
                <c:pt idx="279">
                  <c:v>-3.8399099999857356</c:v>
                </c:pt>
                <c:pt idx="280">
                  <c:v>-3.9739099999849259</c:v>
                </c:pt>
                <c:pt idx="281">
                  <c:v>-2.1999099999838734</c:v>
                </c:pt>
                <c:pt idx="282">
                  <c:v>-2.5559099999838963</c:v>
                </c:pt>
                <c:pt idx="283">
                  <c:v>-2.0359099999858188</c:v>
                </c:pt>
                <c:pt idx="284">
                  <c:v>-0.9299099999857674</c:v>
                </c:pt>
                <c:pt idx="285">
                  <c:v>-0.91590999998558686</c:v>
                </c:pt>
                <c:pt idx="286">
                  <c:v>-5.4699099999844236</c:v>
                </c:pt>
                <c:pt idx="287">
                  <c:v>-0.83990999998562188</c:v>
                </c:pt>
                <c:pt idx="288">
                  <c:v>-1.2829099999862592</c:v>
                </c:pt>
                <c:pt idx="289">
                  <c:v>-1.454909999985432</c:v>
                </c:pt>
                <c:pt idx="290">
                  <c:v>-2.7989099999849998</c:v>
                </c:pt>
                <c:pt idx="291">
                  <c:v>-2.5119099999848515</c:v>
                </c:pt>
                <c:pt idx="292">
                  <c:v>-0.66990999998495226</c:v>
                </c:pt>
                <c:pt idx="293">
                  <c:v>-1.2829099999862592</c:v>
                </c:pt>
                <c:pt idx="294">
                  <c:v>-1.3709099999843488</c:v>
                </c:pt>
                <c:pt idx="295">
                  <c:v>-0.55590999998500479</c:v>
                </c:pt>
                <c:pt idx="296">
                  <c:v>-0.19590999998442271</c:v>
                </c:pt>
                <c:pt idx="297">
                  <c:v>-1.1209099999831551</c:v>
                </c:pt>
                <c:pt idx="298">
                  <c:v>1.0050900000138085</c:v>
                </c:pt>
                <c:pt idx="299">
                  <c:v>-0.66890999998392431</c:v>
                </c:pt>
                <c:pt idx="300">
                  <c:v>-0.75990999998509778</c:v>
                </c:pt>
                <c:pt idx="301">
                  <c:v>-2.6299099999853581</c:v>
                </c:pt>
                <c:pt idx="302">
                  <c:v>-1.0449099999831901</c:v>
                </c:pt>
                <c:pt idx="303">
                  <c:v>-3.4909999985899276E-2</c:v>
                </c:pt>
                <c:pt idx="304">
                  <c:v>-7.5909999985412924E-2</c:v>
                </c:pt>
                <c:pt idx="305">
                  <c:v>-1.2909999984600518E-2</c:v>
                </c:pt>
                <c:pt idx="306">
                  <c:v>3.4760900000136985</c:v>
                </c:pt>
                <c:pt idx="307">
                  <c:v>-0.61090999998469897</c:v>
                </c:pt>
                <c:pt idx="308">
                  <c:v>-1.1099099999860584</c:v>
                </c:pt>
                <c:pt idx="309">
                  <c:v>0.20509000001567301</c:v>
                </c:pt>
                <c:pt idx="310">
                  <c:v>-1.7009099999860666</c:v>
                </c:pt>
                <c:pt idx="311">
                  <c:v>6.9090000014426778E-2</c:v>
                </c:pt>
                <c:pt idx="312">
                  <c:v>9.7090000014787847E-2</c:v>
                </c:pt>
                <c:pt idx="313">
                  <c:v>0.63109000001659865</c:v>
                </c:pt>
                <c:pt idx="314">
                  <c:v>-0.70090999998484449</c:v>
                </c:pt>
                <c:pt idx="315">
                  <c:v>2.909090000017045</c:v>
                </c:pt>
                <c:pt idx="316">
                  <c:v>2.0900900000171418</c:v>
                </c:pt>
                <c:pt idx="317">
                  <c:v>6.0090000015833311E-2</c:v>
                </c:pt>
                <c:pt idx="318">
                  <c:v>-0.72290999998614325</c:v>
                </c:pt>
                <c:pt idx="319">
                  <c:v>-1.1889099999855546</c:v>
                </c:pt>
                <c:pt idx="320">
                  <c:v>-1.8159099999834893</c:v>
                </c:pt>
                <c:pt idx="321">
                  <c:v>0.10909000001646518</c:v>
                </c:pt>
                <c:pt idx="322">
                  <c:v>0.12709000001365212</c:v>
                </c:pt>
                <c:pt idx="323">
                  <c:v>-1.6459099999863724</c:v>
                </c:pt>
                <c:pt idx="324">
                  <c:v>-2.7719099999856667</c:v>
                </c:pt>
                <c:pt idx="325">
                  <c:v>-1.3159099999846546</c:v>
                </c:pt>
                <c:pt idx="326">
                  <c:v>2.9070900000149891</c:v>
                </c:pt>
                <c:pt idx="327">
                  <c:v>-0.5599099999855639</c:v>
                </c:pt>
                <c:pt idx="328">
                  <c:v>-1.7999099999848056</c:v>
                </c:pt>
                <c:pt idx="329">
                  <c:v>1.109000001520144E-2</c:v>
                </c:pt>
                <c:pt idx="330">
                  <c:v>-1.5029099999850359</c:v>
                </c:pt>
                <c:pt idx="331">
                  <c:v>-0.78790999998545885</c:v>
                </c:pt>
                <c:pt idx="332">
                  <c:v>-0.91390999998353095</c:v>
                </c:pt>
                <c:pt idx="333">
                  <c:v>-0.58790999998592497</c:v>
                </c:pt>
                <c:pt idx="334">
                  <c:v>1.9300900000160937</c:v>
                </c:pt>
                <c:pt idx="335">
                  <c:v>1.557090000016359</c:v>
                </c:pt>
                <c:pt idx="336">
                  <c:v>0.32909000001524191</c:v>
                </c:pt>
                <c:pt idx="337">
                  <c:v>1.0010900000168022</c:v>
                </c:pt>
                <c:pt idx="338">
                  <c:v>-0.54990999998594248</c:v>
                </c:pt>
                <c:pt idx="339">
                  <c:v>0.72209000001421941</c:v>
                </c:pt>
                <c:pt idx="340">
                  <c:v>0.13009000001673598</c:v>
                </c:pt>
                <c:pt idx="341">
                  <c:v>-0.57290999998471648</c:v>
                </c:pt>
                <c:pt idx="342">
                  <c:v>0.304090000014412</c:v>
                </c:pt>
                <c:pt idx="343">
                  <c:v>-0.25590999998570396</c:v>
                </c:pt>
                <c:pt idx="344">
                  <c:v>0.56409000001522713</c:v>
                </c:pt>
                <c:pt idx="345">
                  <c:v>0.85209000001640334</c:v>
                </c:pt>
                <c:pt idx="346">
                  <c:v>1.5220900000159077</c:v>
                </c:pt>
                <c:pt idx="347">
                  <c:v>1.1740900000170029</c:v>
                </c:pt>
                <c:pt idx="348">
                  <c:v>-0.3159099999834325</c:v>
                </c:pt>
                <c:pt idx="349">
                  <c:v>-1.7479099999846426</c:v>
                </c:pt>
                <c:pt idx="350">
                  <c:v>-0.15490999998490906</c:v>
                </c:pt>
                <c:pt idx="351">
                  <c:v>0.89509000001442018</c:v>
                </c:pt>
                <c:pt idx="352">
                  <c:v>2.3510900000154322</c:v>
                </c:pt>
                <c:pt idx="353">
                  <c:v>2.4140900000162446</c:v>
                </c:pt>
                <c:pt idx="354">
                  <c:v>1.8800900000144338</c:v>
                </c:pt>
                <c:pt idx="355">
                  <c:v>1.5010900000156369</c:v>
                </c:pt>
                <c:pt idx="356">
                  <c:v>1.9220900000149754</c:v>
                </c:pt>
                <c:pt idx="357">
                  <c:v>1.7210900000144136</c:v>
                </c:pt>
                <c:pt idx="358">
                  <c:v>0.97609000001597224</c:v>
                </c:pt>
                <c:pt idx="359">
                  <c:v>3.4560900000144557</c:v>
                </c:pt>
                <c:pt idx="360">
                  <c:v>1.7340900000171189</c:v>
                </c:pt>
                <c:pt idx="361">
                  <c:v>0.82909000001407662</c:v>
                </c:pt>
                <c:pt idx="362">
                  <c:v>-2.2989099999861651</c:v>
                </c:pt>
                <c:pt idx="363">
                  <c:v>-5.090999998458301E-2</c:v>
                </c:pt>
                <c:pt idx="364">
                  <c:v>1.7110900000147922</c:v>
                </c:pt>
                <c:pt idx="365">
                  <c:v>1.1810900000170932</c:v>
                </c:pt>
                <c:pt idx="366">
                  <c:v>1.1970900000157769</c:v>
                </c:pt>
                <c:pt idx="367">
                  <c:v>-0.41390999998469624</c:v>
                </c:pt>
                <c:pt idx="368">
                  <c:v>-7.5909999985412924E-2</c:v>
                </c:pt>
                <c:pt idx="369">
                  <c:v>-0.28790999998307143</c:v>
                </c:pt>
                <c:pt idx="370">
                  <c:v>1.4500900000165018</c:v>
                </c:pt>
                <c:pt idx="371">
                  <c:v>3.3510900000166544</c:v>
                </c:pt>
                <c:pt idx="372">
                  <c:v>4.4750900000138927</c:v>
                </c:pt>
                <c:pt idx="373">
                  <c:v>0.47209000001657841</c:v>
                </c:pt>
                <c:pt idx="374">
                  <c:v>1.5990900000169006</c:v>
                </c:pt>
                <c:pt idx="375">
                  <c:v>1.4470900000169706</c:v>
                </c:pt>
                <c:pt idx="376">
                  <c:v>-0.76890999998369125</c:v>
                </c:pt>
                <c:pt idx="377">
                  <c:v>3.0200900000139086</c:v>
                </c:pt>
                <c:pt idx="378">
                  <c:v>2.0210900000137144</c:v>
                </c:pt>
                <c:pt idx="379">
                  <c:v>1.6150900000155843</c:v>
                </c:pt>
                <c:pt idx="380">
                  <c:v>1.7350900000145941</c:v>
                </c:pt>
                <c:pt idx="381">
                  <c:v>0.31109000001450227</c:v>
                </c:pt>
                <c:pt idx="382">
                  <c:v>1.7110900000147922</c:v>
                </c:pt>
                <c:pt idx="383">
                  <c:v>1.3340900000144984</c:v>
                </c:pt>
                <c:pt idx="384">
                  <c:v>3.288090000015842</c:v>
                </c:pt>
                <c:pt idx="385">
                  <c:v>1.6650900000136915</c:v>
                </c:pt>
                <c:pt idx="386">
                  <c:v>2.8390900000161423</c:v>
                </c:pt>
                <c:pt idx="387">
                  <c:v>2.5350900000162824</c:v>
                </c:pt>
                <c:pt idx="388">
                  <c:v>-3.5909999983374519E-2</c:v>
                </c:pt>
                <c:pt idx="389">
                  <c:v>2.140090000015249</c:v>
                </c:pt>
                <c:pt idx="390">
                  <c:v>2.1020900000152665</c:v>
                </c:pt>
                <c:pt idx="391">
                  <c:v>0.69009000001685195</c:v>
                </c:pt>
                <c:pt idx="392">
                  <c:v>1.1850900000140996</c:v>
                </c:pt>
                <c:pt idx="393">
                  <c:v>1.3460900000161757</c:v>
                </c:pt>
                <c:pt idx="394">
                  <c:v>2.2270900000158633</c:v>
                </c:pt>
                <c:pt idx="395">
                  <c:v>2.7610900000141214</c:v>
                </c:pt>
                <c:pt idx="396">
                  <c:v>2.1090900000153567</c:v>
                </c:pt>
                <c:pt idx="397">
                  <c:v>0.9410900000155209</c:v>
                </c:pt>
                <c:pt idx="398">
                  <c:v>1.3870900000156894</c:v>
                </c:pt>
                <c:pt idx="399">
                  <c:v>0.74909000001710524</c:v>
                </c:pt>
              </c:numCache>
            </c:numRef>
          </c:yVal>
          <c:smooth val="0"/>
        </c:ser>
        <c:ser>
          <c:idx val="3"/>
          <c:order val="3"/>
          <c:tx>
            <c:v>real3</c:v>
          </c:tx>
          <c:spPr>
            <a:ln w="12700"/>
          </c:spPr>
          <c:marker>
            <c:symbol val="none"/>
          </c:marker>
          <c:yVal>
            <c:numRef>
              <c:f>Result!$Z$22:$Z$421</c:f>
              <c:numCache>
                <c:formatCode>General</c:formatCode>
                <c:ptCount val="400"/>
                <c:pt idx="0">
                  <c:v>1.811277500010533</c:v>
                </c:pt>
                <c:pt idx="1">
                  <c:v>-6.7224999895643123E-3</c:v>
                </c:pt>
                <c:pt idx="2">
                  <c:v>2.2882775000105937</c:v>
                </c:pt>
                <c:pt idx="3">
                  <c:v>-1.246722499988806</c:v>
                </c:pt>
                <c:pt idx="4">
                  <c:v>1.450277500008923</c:v>
                </c:pt>
                <c:pt idx="5">
                  <c:v>0.39627750000903461</c:v>
                </c:pt>
                <c:pt idx="6">
                  <c:v>-0.48672249998915618</c:v>
                </c:pt>
                <c:pt idx="7">
                  <c:v>-1.6757224999892628</c:v>
                </c:pt>
                <c:pt idx="8">
                  <c:v>-0.56672249998968027</c:v>
                </c:pt>
                <c:pt idx="9">
                  <c:v>0.50727750000945093</c:v>
                </c:pt>
                <c:pt idx="10">
                  <c:v>0.58227750000838796</c:v>
                </c:pt>
                <c:pt idx="11">
                  <c:v>0.69327750000880428</c:v>
                </c:pt>
                <c:pt idx="12">
                  <c:v>-0.16472249998855659</c:v>
                </c:pt>
                <c:pt idx="13">
                  <c:v>-0.60372249998863481</c:v>
                </c:pt>
                <c:pt idx="14">
                  <c:v>0.48827750001123604</c:v>
                </c:pt>
                <c:pt idx="15">
                  <c:v>0.39127750001100026</c:v>
                </c:pt>
                <c:pt idx="16">
                  <c:v>0.44527750000966648</c:v>
                </c:pt>
                <c:pt idx="17">
                  <c:v>0.81327750001136678</c:v>
                </c:pt>
                <c:pt idx="18">
                  <c:v>1.5277500008181732E-2</c:v>
                </c:pt>
                <c:pt idx="19">
                  <c:v>0.29727750001029563</c:v>
                </c:pt>
                <c:pt idx="20">
                  <c:v>0.47627750000955871</c:v>
                </c:pt>
                <c:pt idx="21">
                  <c:v>0.83527750000911283</c:v>
                </c:pt>
                <c:pt idx="22">
                  <c:v>1.0272775000110812</c:v>
                </c:pt>
                <c:pt idx="23">
                  <c:v>-1.5997224999892978</c:v>
                </c:pt>
                <c:pt idx="24">
                  <c:v>1.8612775000086401</c:v>
                </c:pt>
                <c:pt idx="25">
                  <c:v>3.3422775000104821</c:v>
                </c:pt>
                <c:pt idx="26">
                  <c:v>0.13027750000915717</c:v>
                </c:pt>
                <c:pt idx="27">
                  <c:v>0.4322775000105139</c:v>
                </c:pt>
                <c:pt idx="28">
                  <c:v>0.11127750001094228</c:v>
                </c:pt>
                <c:pt idx="29">
                  <c:v>-2.115722499990369</c:v>
                </c:pt>
                <c:pt idx="30">
                  <c:v>-0.85372249998982852</c:v>
                </c:pt>
                <c:pt idx="31">
                  <c:v>3.3772775000109334</c:v>
                </c:pt>
                <c:pt idx="32">
                  <c:v>2.4152775000096938</c:v>
                </c:pt>
                <c:pt idx="33">
                  <c:v>2.5812775000098043</c:v>
                </c:pt>
                <c:pt idx="34">
                  <c:v>1.3602775000087775</c:v>
                </c:pt>
                <c:pt idx="35">
                  <c:v>6.9822775000112358</c:v>
                </c:pt>
                <c:pt idx="36">
                  <c:v>2.4622775000082697</c:v>
                </c:pt>
                <c:pt idx="37">
                  <c:v>0.23027750000892411</c:v>
                </c:pt>
                <c:pt idx="38">
                  <c:v>-0.33772249998875736</c:v>
                </c:pt>
                <c:pt idx="39">
                  <c:v>-1.5097224999891523</c:v>
                </c:pt>
                <c:pt idx="40">
                  <c:v>0.39527750001155937</c:v>
                </c:pt>
                <c:pt idx="41">
                  <c:v>2.1782775000112053</c:v>
                </c:pt>
                <c:pt idx="42">
                  <c:v>1.4612775000095723</c:v>
                </c:pt>
                <c:pt idx="43">
                  <c:v>0.23527750001051118</c:v>
                </c:pt>
                <c:pt idx="44">
                  <c:v>3.2012775000112015</c:v>
                </c:pt>
                <c:pt idx="45">
                  <c:v>2.5962775000110128</c:v>
                </c:pt>
                <c:pt idx="46">
                  <c:v>2.3782775000107392</c:v>
                </c:pt>
                <c:pt idx="47">
                  <c:v>1.608277500011468</c:v>
                </c:pt>
                <c:pt idx="48">
                  <c:v>6.1662775000108638</c:v>
                </c:pt>
                <c:pt idx="49">
                  <c:v>0.25327750001125082</c:v>
                </c:pt>
                <c:pt idx="50">
                  <c:v>1.2562775000084514</c:v>
                </c:pt>
                <c:pt idx="51">
                  <c:v>2.6432775000095887</c:v>
                </c:pt>
                <c:pt idx="52">
                  <c:v>1.7312775000100089</c:v>
                </c:pt>
                <c:pt idx="53">
                  <c:v>1.1532775000091533</c:v>
                </c:pt>
                <c:pt idx="54">
                  <c:v>1.531277500010475</c:v>
                </c:pt>
                <c:pt idx="55">
                  <c:v>2.8862775000106922</c:v>
                </c:pt>
                <c:pt idx="56">
                  <c:v>3.0222775000083857</c:v>
                </c:pt>
                <c:pt idx="57">
                  <c:v>1.4252775000116458</c:v>
                </c:pt>
                <c:pt idx="58">
                  <c:v>0.46127750000835022</c:v>
                </c:pt>
                <c:pt idx="59">
                  <c:v>4.5277500010598715E-2</c:v>
                </c:pt>
                <c:pt idx="60">
                  <c:v>0.35827750000905212</c:v>
                </c:pt>
                <c:pt idx="61">
                  <c:v>1.1972775000081981</c:v>
                </c:pt>
                <c:pt idx="62">
                  <c:v>0.57727750001035361</c:v>
                </c:pt>
                <c:pt idx="63">
                  <c:v>1.5582775000098081</c:v>
                </c:pt>
                <c:pt idx="64">
                  <c:v>1.0672775000095669</c:v>
                </c:pt>
                <c:pt idx="65">
                  <c:v>2.3462775000098191</c:v>
                </c:pt>
                <c:pt idx="66">
                  <c:v>3.9832775000085974</c:v>
                </c:pt>
                <c:pt idx="67">
                  <c:v>-0.46372249999038218</c:v>
                </c:pt>
                <c:pt idx="68">
                  <c:v>1.4872775000114302</c:v>
                </c:pt>
                <c:pt idx="69">
                  <c:v>-1.6487224999899297</c:v>
                </c:pt>
                <c:pt idx="70">
                  <c:v>-1.7507224999917526</c:v>
                </c:pt>
                <c:pt idx="71">
                  <c:v>1.3322775000084164</c:v>
                </c:pt>
                <c:pt idx="72">
                  <c:v>2.8002775000111058</c:v>
                </c:pt>
                <c:pt idx="73">
                  <c:v>-0.60172249999013161</c:v>
                </c:pt>
                <c:pt idx="74">
                  <c:v>0.63327750001107574</c:v>
                </c:pt>
                <c:pt idx="75">
                  <c:v>0.37227750000923265</c:v>
                </c:pt>
                <c:pt idx="76">
                  <c:v>2.9632775000116851</c:v>
                </c:pt>
                <c:pt idx="77">
                  <c:v>2.8822775000101331</c:v>
                </c:pt>
                <c:pt idx="78">
                  <c:v>0.64527750000920037</c:v>
                </c:pt>
                <c:pt idx="79">
                  <c:v>1.6982775000116135</c:v>
                </c:pt>
                <c:pt idx="80">
                  <c:v>0.62027750000837045</c:v>
                </c:pt>
                <c:pt idx="81">
                  <c:v>1.0272775000110812</c:v>
                </c:pt>
                <c:pt idx="82">
                  <c:v>1.1412775000110287</c:v>
                </c:pt>
                <c:pt idx="83">
                  <c:v>0.69827750001039135</c:v>
                </c:pt>
                <c:pt idx="84">
                  <c:v>1.9922775000082993</c:v>
                </c:pt>
                <c:pt idx="85">
                  <c:v>1.4162775000094996</c:v>
                </c:pt>
                <c:pt idx="86">
                  <c:v>1.8732775000103175</c:v>
                </c:pt>
                <c:pt idx="87">
                  <c:v>1.682277500009377</c:v>
                </c:pt>
                <c:pt idx="88">
                  <c:v>1.6372775000093043</c:v>
                </c:pt>
                <c:pt idx="89">
                  <c:v>1.275277500010219</c:v>
                </c:pt>
                <c:pt idx="90">
                  <c:v>1.6652775000096653</c:v>
                </c:pt>
                <c:pt idx="91">
                  <c:v>1.7462775000112174</c:v>
                </c:pt>
                <c:pt idx="92">
                  <c:v>2.5832775000083075</c:v>
                </c:pt>
                <c:pt idx="93">
                  <c:v>3.0472775000092156</c:v>
                </c:pt>
                <c:pt idx="94">
                  <c:v>4.4912775000085503</c:v>
                </c:pt>
                <c:pt idx="95">
                  <c:v>3.4382775000096899</c:v>
                </c:pt>
                <c:pt idx="96">
                  <c:v>3.1672775000082254</c:v>
                </c:pt>
                <c:pt idx="97">
                  <c:v>1.0762775000081604</c:v>
                </c:pt>
                <c:pt idx="98">
                  <c:v>2.8262775000094109</c:v>
                </c:pt>
                <c:pt idx="99">
                  <c:v>3.5372775000084289</c:v>
                </c:pt>
                <c:pt idx="100">
                  <c:v>2.1832775000092397</c:v>
                </c:pt>
                <c:pt idx="101">
                  <c:v>1.630277500009214</c:v>
                </c:pt>
                <c:pt idx="102">
                  <c:v>3.646277500010342</c:v>
                </c:pt>
                <c:pt idx="103">
                  <c:v>3.5812775000110264</c:v>
                </c:pt>
                <c:pt idx="104">
                  <c:v>2.0052775000110046</c:v>
                </c:pt>
                <c:pt idx="105">
                  <c:v>3.9932775000082188</c:v>
                </c:pt>
                <c:pt idx="106">
                  <c:v>7.4262775000093484</c:v>
                </c:pt>
                <c:pt idx="107">
                  <c:v>5.0032775000090624</c:v>
                </c:pt>
                <c:pt idx="108">
                  <c:v>6.3562775000107763</c:v>
                </c:pt>
                <c:pt idx="109">
                  <c:v>2.9102775000104941</c:v>
                </c:pt>
                <c:pt idx="110">
                  <c:v>3.3852775000084989</c:v>
                </c:pt>
                <c:pt idx="111">
                  <c:v>3.3312775000098327</c:v>
                </c:pt>
                <c:pt idx="112">
                  <c:v>4.153277500009267</c:v>
                </c:pt>
                <c:pt idx="113">
                  <c:v>4.5972775000109323</c:v>
                </c:pt>
                <c:pt idx="114">
                  <c:v>3.0362775000085662</c:v>
                </c:pt>
                <c:pt idx="115">
                  <c:v>3.6352775000096926</c:v>
                </c:pt>
                <c:pt idx="116">
                  <c:v>3.6152775000104498</c:v>
                </c:pt>
                <c:pt idx="117">
                  <c:v>8.5592775000087329</c:v>
                </c:pt>
                <c:pt idx="118">
                  <c:v>5.074277500010993</c:v>
                </c:pt>
                <c:pt idx="119">
                  <c:v>2.9372775000098272</c:v>
                </c:pt>
                <c:pt idx="120">
                  <c:v>4.356277500008332</c:v>
                </c:pt>
                <c:pt idx="121">
                  <c:v>2.0232775000081915</c:v>
                </c:pt>
                <c:pt idx="122">
                  <c:v>4.101277500009104</c:v>
                </c:pt>
                <c:pt idx="123">
                  <c:v>5.5182775000091056</c:v>
                </c:pt>
                <c:pt idx="124">
                  <c:v>3.8342775000081986</c:v>
                </c:pt>
                <c:pt idx="125">
                  <c:v>-0.34372249999137239</c:v>
                </c:pt>
                <c:pt idx="126">
                  <c:v>2.1612775000114937</c:v>
                </c:pt>
                <c:pt idx="127">
                  <c:v>6.4332775000082165</c:v>
                </c:pt>
                <c:pt idx="128">
                  <c:v>4.7232775000090044</c:v>
                </c:pt>
                <c:pt idx="129">
                  <c:v>2.8402775000095914</c:v>
                </c:pt>
                <c:pt idx="130">
                  <c:v>2.5102775000114264</c:v>
                </c:pt>
                <c:pt idx="131">
                  <c:v>2.2012775000099793</c:v>
                </c:pt>
                <c:pt idx="132">
                  <c:v>3.5632775000102868</c:v>
                </c:pt>
                <c:pt idx="133">
                  <c:v>3.0182775000113793</c:v>
                </c:pt>
                <c:pt idx="134">
                  <c:v>2.7612775000100953</c:v>
                </c:pt>
                <c:pt idx="135">
                  <c:v>2.55127750001094</c:v>
                </c:pt>
                <c:pt idx="136">
                  <c:v>2.3972775000089541</c:v>
                </c:pt>
                <c:pt idx="137">
                  <c:v>5.5692775000082406</c:v>
                </c:pt>
                <c:pt idx="138">
                  <c:v>3.9722775000115007</c:v>
                </c:pt>
                <c:pt idx="139">
                  <c:v>2.5962775000110128</c:v>
                </c:pt>
                <c:pt idx="140">
                  <c:v>2.7812775000093382</c:v>
                </c:pt>
                <c:pt idx="141">
                  <c:v>2.9182775000116123</c:v>
                </c:pt>
                <c:pt idx="142">
                  <c:v>3.0762775000106046</c:v>
                </c:pt>
                <c:pt idx="143">
                  <c:v>3.1002775000104066</c:v>
                </c:pt>
                <c:pt idx="144">
                  <c:v>3.186277500009993</c:v>
                </c:pt>
                <c:pt idx="145">
                  <c:v>3.081277500008639</c:v>
                </c:pt>
                <c:pt idx="146">
                  <c:v>2.417277500008197</c:v>
                </c:pt>
                <c:pt idx="147">
                  <c:v>5.3622775000086165</c:v>
                </c:pt>
                <c:pt idx="148">
                  <c:v>5.2692775000089398</c:v>
                </c:pt>
                <c:pt idx="149">
                  <c:v>3.4412775000092211</c:v>
                </c:pt>
                <c:pt idx="150">
                  <c:v>2.4262775000103431</c:v>
                </c:pt>
                <c:pt idx="151">
                  <c:v>2.3952775000104509</c:v>
                </c:pt>
                <c:pt idx="152">
                  <c:v>1.8652775000091992</c:v>
                </c:pt>
                <c:pt idx="153">
                  <c:v>3.6512775000083764</c:v>
                </c:pt>
                <c:pt idx="154">
                  <c:v>5.2662775000094086</c:v>
                </c:pt>
                <c:pt idx="155">
                  <c:v>2.7722775000107447</c:v>
                </c:pt>
                <c:pt idx="156">
                  <c:v>1.4082775000083814</c:v>
                </c:pt>
                <c:pt idx="157">
                  <c:v>2.4912775000096588</c:v>
                </c:pt>
                <c:pt idx="158">
                  <c:v>1.2562775000084514</c:v>
                </c:pt>
                <c:pt idx="159">
                  <c:v>1.5182775000113224</c:v>
                </c:pt>
                <c:pt idx="160">
                  <c:v>1.5162775000092665</c:v>
                </c:pt>
                <c:pt idx="161">
                  <c:v>3.2072775000102638</c:v>
                </c:pt>
                <c:pt idx="162">
                  <c:v>1.4682775000096626</c:v>
                </c:pt>
                <c:pt idx="163">
                  <c:v>2.0862775000090039</c:v>
                </c:pt>
                <c:pt idx="164">
                  <c:v>5.2132775000082177</c:v>
                </c:pt>
                <c:pt idx="165">
                  <c:v>3.5602775000107556</c:v>
                </c:pt>
                <c:pt idx="166">
                  <c:v>2.4912775000096588</c:v>
                </c:pt>
                <c:pt idx="167">
                  <c:v>1.0762775000081604</c:v>
                </c:pt>
                <c:pt idx="168">
                  <c:v>1.4312775000107081</c:v>
                </c:pt>
                <c:pt idx="169">
                  <c:v>-6.1722499989258495E-2</c:v>
                </c:pt>
                <c:pt idx="170">
                  <c:v>9.5277500008705829E-2</c:v>
                </c:pt>
                <c:pt idx="171">
                  <c:v>0.99027750000857395</c:v>
                </c:pt>
                <c:pt idx="172">
                  <c:v>1.2102775000109034</c:v>
                </c:pt>
                <c:pt idx="173">
                  <c:v>2.6432775000095887</c:v>
                </c:pt>
                <c:pt idx="174">
                  <c:v>1.5062775000096451</c:v>
                </c:pt>
                <c:pt idx="175">
                  <c:v>1.0382775000081779</c:v>
                </c:pt>
                <c:pt idx="176">
                  <c:v>0.95627750000915057</c:v>
                </c:pt>
                <c:pt idx="177">
                  <c:v>-1.8857224999884181</c:v>
                </c:pt>
                <c:pt idx="178">
                  <c:v>-0.89372249998831421</c:v>
                </c:pt>
                <c:pt idx="179">
                  <c:v>-0.90172249998943244</c:v>
                </c:pt>
                <c:pt idx="180">
                  <c:v>-2.6187224999887349</c:v>
                </c:pt>
                <c:pt idx="181">
                  <c:v>-1.9797224999891228</c:v>
                </c:pt>
                <c:pt idx="182">
                  <c:v>-3.8497224999893831</c:v>
                </c:pt>
                <c:pt idx="183">
                  <c:v>-2.8807224999916059</c:v>
                </c:pt>
                <c:pt idx="184">
                  <c:v>-14.49172249999009</c:v>
                </c:pt>
                <c:pt idx="185">
                  <c:v>-3.747722499991113</c:v>
                </c:pt>
                <c:pt idx="186">
                  <c:v>-6.4007224999897971</c:v>
                </c:pt>
                <c:pt idx="187">
                  <c:v>-7.7067224999893824</c:v>
                </c:pt>
                <c:pt idx="188">
                  <c:v>-8.0467224999907216</c:v>
                </c:pt>
                <c:pt idx="189">
                  <c:v>-10.141722499991346</c:v>
                </c:pt>
                <c:pt idx="190">
                  <c:v>-6.9607224999899131</c:v>
                </c:pt>
                <c:pt idx="191">
                  <c:v>-9.9317224999886378</c:v>
                </c:pt>
                <c:pt idx="192">
                  <c:v>-4.9977224999899761</c:v>
                </c:pt>
                <c:pt idx="193">
                  <c:v>-4.4707224999918083</c:v>
                </c:pt>
                <c:pt idx="194">
                  <c:v>-5.6487224999912655</c:v>
                </c:pt>
                <c:pt idx="195">
                  <c:v>-6.2307224999891275</c:v>
                </c:pt>
                <c:pt idx="196">
                  <c:v>-5.3647224999906484</c:v>
                </c:pt>
                <c:pt idx="197">
                  <c:v>-4.5277224999900056</c:v>
                </c:pt>
                <c:pt idx="198">
                  <c:v>-7.2047224999884918</c:v>
                </c:pt>
                <c:pt idx="199">
                  <c:v>-5.3347224999917842</c:v>
                </c:pt>
                <c:pt idx="200">
                  <c:v>-8.7557224999912364</c:v>
                </c:pt>
                <c:pt idx="201">
                  <c:v>-6.193722499990173</c:v>
                </c:pt>
                <c:pt idx="202">
                  <c:v>-4.7747224999916682</c:v>
                </c:pt>
                <c:pt idx="203">
                  <c:v>-4.9637224999905527</c:v>
                </c:pt>
                <c:pt idx="204">
                  <c:v>-5.6377224999906161</c:v>
                </c:pt>
                <c:pt idx="205">
                  <c:v>-4.0147224999884656</c:v>
                </c:pt>
                <c:pt idx="206">
                  <c:v>-6.1157224999917048</c:v>
                </c:pt>
                <c:pt idx="207">
                  <c:v>2.8472775000096817</c:v>
                </c:pt>
                <c:pt idx="208">
                  <c:v>-4.1287224999884131</c:v>
                </c:pt>
                <c:pt idx="209">
                  <c:v>-4.8637224999907858</c:v>
                </c:pt>
                <c:pt idx="210">
                  <c:v>-3.9627224999918553</c:v>
                </c:pt>
                <c:pt idx="211">
                  <c:v>-4.2857224999899302</c:v>
                </c:pt>
                <c:pt idx="212">
                  <c:v>-3.5007224999894504</c:v>
                </c:pt>
                <c:pt idx="213">
                  <c:v>-4.2707224999887217</c:v>
                </c:pt>
                <c:pt idx="214">
                  <c:v>-4.9427224999902819</c:v>
                </c:pt>
                <c:pt idx="215">
                  <c:v>-1.8007224999898597</c:v>
                </c:pt>
                <c:pt idx="216">
                  <c:v>-4.9237224999885143</c:v>
                </c:pt>
                <c:pt idx="217">
                  <c:v>-3.7907224999891298</c:v>
                </c:pt>
                <c:pt idx="218">
                  <c:v>-5.0197224999912748</c:v>
                </c:pt>
                <c:pt idx="219">
                  <c:v>-4.4277224999902387</c:v>
                </c:pt>
                <c:pt idx="220">
                  <c:v>-6.0857224999892878</c:v>
                </c:pt>
                <c:pt idx="221">
                  <c:v>-4.969722499989615</c:v>
                </c:pt>
                <c:pt idx="222">
                  <c:v>-3.6027224999912733</c:v>
                </c:pt>
                <c:pt idx="223">
                  <c:v>-3.3657224999892321</c:v>
                </c:pt>
                <c:pt idx="224">
                  <c:v>-3.5737224999898842</c:v>
                </c:pt>
                <c:pt idx="225">
                  <c:v>-2.448722499991618</c:v>
                </c:pt>
                <c:pt idx="226">
                  <c:v>-3.8377224999912585</c:v>
                </c:pt>
                <c:pt idx="227">
                  <c:v>-2.5727224999911869</c:v>
                </c:pt>
                <c:pt idx="228">
                  <c:v>-2.7007224999913149</c:v>
                </c:pt>
                <c:pt idx="229">
                  <c:v>-4.1747224999895138</c:v>
                </c:pt>
                <c:pt idx="230">
                  <c:v>-3.437722499988638</c:v>
                </c:pt>
                <c:pt idx="231">
                  <c:v>-2.244722499991525</c:v>
                </c:pt>
                <c:pt idx="232">
                  <c:v>-4.0677224999896566</c:v>
                </c:pt>
                <c:pt idx="233">
                  <c:v>-3.3607224999911978</c:v>
                </c:pt>
                <c:pt idx="234">
                  <c:v>-1.9907224999897721</c:v>
                </c:pt>
                <c:pt idx="235">
                  <c:v>-3.7047224999895434</c:v>
                </c:pt>
                <c:pt idx="236">
                  <c:v>-3.5037224999889816</c:v>
                </c:pt>
                <c:pt idx="237">
                  <c:v>-3.7527224999891473</c:v>
                </c:pt>
                <c:pt idx="238">
                  <c:v>-2.7287224999916759</c:v>
                </c:pt>
                <c:pt idx="239">
                  <c:v>-1.6387224999903083</c:v>
                </c:pt>
                <c:pt idx="240">
                  <c:v>-1.7557224999897869</c:v>
                </c:pt>
                <c:pt idx="241">
                  <c:v>-2.3207224999914899</c:v>
                </c:pt>
                <c:pt idx="242">
                  <c:v>-3.0207224999898585</c:v>
                </c:pt>
                <c:pt idx="243">
                  <c:v>-4.2097224999899652</c:v>
                </c:pt>
                <c:pt idx="244">
                  <c:v>-1.5957224999887387</c:v>
                </c:pt>
                <c:pt idx="245">
                  <c:v>-1.4957224999889718</c:v>
                </c:pt>
                <c:pt idx="246">
                  <c:v>-1.708722499991211</c:v>
                </c:pt>
                <c:pt idx="247">
                  <c:v>-2.5137224999909336</c:v>
                </c:pt>
                <c:pt idx="248">
                  <c:v>-2.9677224999886676</c:v>
                </c:pt>
                <c:pt idx="249">
                  <c:v>-1.1177224999912028</c:v>
                </c:pt>
                <c:pt idx="250">
                  <c:v>-2.575722499990718</c:v>
                </c:pt>
                <c:pt idx="251">
                  <c:v>-0.75172249999155838</c:v>
                </c:pt>
                <c:pt idx="252">
                  <c:v>-2.7107224999909363</c:v>
                </c:pt>
                <c:pt idx="253">
                  <c:v>-0.34772249998837879</c:v>
                </c:pt>
                <c:pt idx="254">
                  <c:v>-0.77672249998883558</c:v>
                </c:pt>
                <c:pt idx="255">
                  <c:v>-1.8137224999890122</c:v>
                </c:pt>
                <c:pt idx="256">
                  <c:v>-0.13972249999127939</c:v>
                </c:pt>
                <c:pt idx="257">
                  <c:v>-2.4687224999908608</c:v>
                </c:pt>
                <c:pt idx="258">
                  <c:v>-1.6257224999911557</c:v>
                </c:pt>
                <c:pt idx="259">
                  <c:v>-4.533722499989068</c:v>
                </c:pt>
                <c:pt idx="260">
                  <c:v>-3.6207224999884602</c:v>
                </c:pt>
                <c:pt idx="261">
                  <c:v>-2.1077224999892508</c:v>
                </c:pt>
                <c:pt idx="262">
                  <c:v>-4.0757224999907748</c:v>
                </c:pt>
                <c:pt idx="263">
                  <c:v>-3.2497224999907814</c:v>
                </c:pt>
                <c:pt idx="264">
                  <c:v>-2.5827224999908083</c:v>
                </c:pt>
                <c:pt idx="265">
                  <c:v>-3.367722499991288</c:v>
                </c:pt>
                <c:pt idx="266">
                  <c:v>-2.2697224999888022</c:v>
                </c:pt>
                <c:pt idx="267">
                  <c:v>-2.2747224999903892</c:v>
                </c:pt>
                <c:pt idx="268">
                  <c:v>-1.2367224999891846</c:v>
                </c:pt>
                <c:pt idx="269">
                  <c:v>-1.0027224999902273</c:v>
                </c:pt>
                <c:pt idx="270">
                  <c:v>-0.6187224999898433</c:v>
                </c:pt>
                <c:pt idx="271">
                  <c:v>-2.8337224999894772</c:v>
                </c:pt>
                <c:pt idx="272">
                  <c:v>-2.9027224999893519</c:v>
                </c:pt>
                <c:pt idx="273">
                  <c:v>-2.4827224999910413</c:v>
                </c:pt>
                <c:pt idx="274">
                  <c:v>-0.70172249998989855</c:v>
                </c:pt>
                <c:pt idx="275">
                  <c:v>-0.75372249999006158</c:v>
                </c:pt>
                <c:pt idx="276">
                  <c:v>0.64527750000920037</c:v>
                </c:pt>
                <c:pt idx="277">
                  <c:v>-1.2387224999912405</c:v>
                </c:pt>
                <c:pt idx="278">
                  <c:v>-2.3287224999890554</c:v>
                </c:pt>
                <c:pt idx="279">
                  <c:v>1.4622775000106003</c:v>
                </c:pt>
                <c:pt idx="280">
                  <c:v>-0.81372249999134283</c:v>
                </c:pt>
                <c:pt idx="281">
                  <c:v>-2.5447224999908258</c:v>
                </c:pt>
                <c:pt idx="282">
                  <c:v>-2.3287224999890554</c:v>
                </c:pt>
                <c:pt idx="283">
                  <c:v>-2.2247224999887294</c:v>
                </c:pt>
                <c:pt idx="284">
                  <c:v>5.5277500010220137E-2</c:v>
                </c:pt>
                <c:pt idx="285">
                  <c:v>-1.9547224999918456</c:v>
                </c:pt>
                <c:pt idx="286">
                  <c:v>-1.9627224999894111</c:v>
                </c:pt>
                <c:pt idx="287">
                  <c:v>-3.1457224999904554</c:v>
                </c:pt>
                <c:pt idx="288">
                  <c:v>-2.6007224999915479</c:v>
                </c:pt>
                <c:pt idx="289">
                  <c:v>-0.61972249999087126</c:v>
                </c:pt>
                <c:pt idx="290">
                  <c:v>2.3222775000100171</c:v>
                </c:pt>
                <c:pt idx="291">
                  <c:v>0.50027750000936066</c:v>
                </c:pt>
                <c:pt idx="292">
                  <c:v>-2.0437224999909631</c:v>
                </c:pt>
                <c:pt idx="293">
                  <c:v>-4.1427224999885937</c:v>
                </c:pt>
                <c:pt idx="294">
                  <c:v>-2.2707224999898301</c:v>
                </c:pt>
                <c:pt idx="295">
                  <c:v>-1.3177224999907367</c:v>
                </c:pt>
                <c:pt idx="296">
                  <c:v>-2.114722499989341</c:v>
                </c:pt>
                <c:pt idx="297">
                  <c:v>-1.9807224999901507</c:v>
                </c:pt>
                <c:pt idx="298">
                  <c:v>0.32527750001065669</c:v>
                </c:pt>
                <c:pt idx="299">
                  <c:v>-1.958722499988852</c:v>
                </c:pt>
                <c:pt idx="300">
                  <c:v>2.1352775000096358</c:v>
                </c:pt>
                <c:pt idx="301">
                  <c:v>1.4662775000111594</c:v>
                </c:pt>
                <c:pt idx="302">
                  <c:v>0.81627750001089794</c:v>
                </c:pt>
                <c:pt idx="303">
                  <c:v>-0.51272249999101405</c:v>
                </c:pt>
                <c:pt idx="304">
                  <c:v>-0.55672249999005885</c:v>
                </c:pt>
                <c:pt idx="305">
                  <c:v>-0.6417224999886173</c:v>
                </c:pt>
                <c:pt idx="306">
                  <c:v>-1.4887224999888815</c:v>
                </c:pt>
                <c:pt idx="307">
                  <c:v>-0.87172249999056817</c:v>
                </c:pt>
                <c:pt idx="308">
                  <c:v>-2.1877224999897749</c:v>
                </c:pt>
                <c:pt idx="309">
                  <c:v>-0.79772249998910638</c:v>
                </c:pt>
                <c:pt idx="310">
                  <c:v>-1.5747224999884679</c:v>
                </c:pt>
                <c:pt idx="311">
                  <c:v>-1.8957224999915923</c:v>
                </c:pt>
                <c:pt idx="312">
                  <c:v>-1.3537224999886632</c:v>
                </c:pt>
                <c:pt idx="313">
                  <c:v>-2.2707224999898301</c:v>
                </c:pt>
                <c:pt idx="314">
                  <c:v>2.6277500008831112E-2</c:v>
                </c:pt>
                <c:pt idx="315">
                  <c:v>-8.3722499990557253E-2</c:v>
                </c:pt>
                <c:pt idx="316">
                  <c:v>-2.0377224999883481</c:v>
                </c:pt>
                <c:pt idx="317">
                  <c:v>0.74727750001102322</c:v>
                </c:pt>
                <c:pt idx="318">
                  <c:v>-0.25772249999178598</c:v>
                </c:pt>
                <c:pt idx="319">
                  <c:v>3.390277500010086</c:v>
                </c:pt>
                <c:pt idx="320">
                  <c:v>1.6712775000087277</c:v>
                </c:pt>
                <c:pt idx="321">
                  <c:v>-2.2487224999885314</c:v>
                </c:pt>
                <c:pt idx="322">
                  <c:v>-0.90372249999148835</c:v>
                </c:pt>
                <c:pt idx="323">
                  <c:v>-1.6207224999895686</c:v>
                </c:pt>
                <c:pt idx="324">
                  <c:v>0.93827750000841093</c:v>
                </c:pt>
                <c:pt idx="325">
                  <c:v>1.0672775000095669</c:v>
                </c:pt>
                <c:pt idx="326">
                  <c:v>-8.9722499989619564E-2</c:v>
                </c:pt>
                <c:pt idx="327">
                  <c:v>-2.1722499990772803E-2</c:v>
                </c:pt>
                <c:pt idx="328">
                  <c:v>1.0062775000108104</c:v>
                </c:pt>
                <c:pt idx="329">
                  <c:v>1.6972775000105855</c:v>
                </c:pt>
                <c:pt idx="330">
                  <c:v>0.50627750000842298</c:v>
                </c:pt>
                <c:pt idx="331">
                  <c:v>-0.95672249998912662</c:v>
                </c:pt>
                <c:pt idx="332">
                  <c:v>-0.89172249998981101</c:v>
                </c:pt>
                <c:pt idx="333">
                  <c:v>-0.58472249999041992</c:v>
                </c:pt>
                <c:pt idx="334">
                  <c:v>-1.3067224999900873</c:v>
                </c:pt>
                <c:pt idx="335">
                  <c:v>-0.30872249999092105</c:v>
                </c:pt>
                <c:pt idx="336">
                  <c:v>-3.0477224999891916</c:v>
                </c:pt>
                <c:pt idx="337">
                  <c:v>6.7277500008344759E-2</c:v>
                </c:pt>
                <c:pt idx="338">
                  <c:v>-0.13872249999025144</c:v>
                </c:pt>
                <c:pt idx="339">
                  <c:v>0.40227750001164964</c:v>
                </c:pt>
                <c:pt idx="340">
                  <c:v>0.91727750000814012</c:v>
                </c:pt>
                <c:pt idx="341">
                  <c:v>1.2052775000093163</c:v>
                </c:pt>
                <c:pt idx="342">
                  <c:v>0.85827750001143954</c:v>
                </c:pt>
                <c:pt idx="343">
                  <c:v>1.1352775000084137</c:v>
                </c:pt>
                <c:pt idx="344">
                  <c:v>-6.7224999895643123E-3</c:v>
                </c:pt>
                <c:pt idx="345">
                  <c:v>1.2902775000114275</c:v>
                </c:pt>
                <c:pt idx="346">
                  <c:v>0.35627750001054892</c:v>
                </c:pt>
                <c:pt idx="347">
                  <c:v>2.3662775000090619</c:v>
                </c:pt>
                <c:pt idx="348">
                  <c:v>1.0152775000094039</c:v>
                </c:pt>
                <c:pt idx="349">
                  <c:v>-1.0637224999889838</c:v>
                </c:pt>
                <c:pt idx="350">
                  <c:v>0.62827750000948868</c:v>
                </c:pt>
                <c:pt idx="351">
                  <c:v>0.77227750000830042</c:v>
                </c:pt>
                <c:pt idx="352">
                  <c:v>0.24127750000957349</c:v>
                </c:pt>
                <c:pt idx="353">
                  <c:v>9.5277500008705829E-2</c:v>
                </c:pt>
                <c:pt idx="354">
                  <c:v>-0.13272249999118912</c:v>
                </c:pt>
                <c:pt idx="355">
                  <c:v>0.81627750001089794</c:v>
                </c:pt>
                <c:pt idx="356">
                  <c:v>0.7032775000084257</c:v>
                </c:pt>
                <c:pt idx="357">
                  <c:v>-0.227722499989369</c:v>
                </c:pt>
                <c:pt idx="358">
                  <c:v>-0.30872249999092105</c:v>
                </c:pt>
                <c:pt idx="359">
                  <c:v>0.93827750000841093</c:v>
                </c:pt>
                <c:pt idx="360">
                  <c:v>0.39127750001100026</c:v>
                </c:pt>
                <c:pt idx="361">
                  <c:v>0.34027750000831247</c:v>
                </c:pt>
                <c:pt idx="362">
                  <c:v>0.33127750000971901</c:v>
                </c:pt>
                <c:pt idx="363">
                  <c:v>0.36827750000867354</c:v>
                </c:pt>
                <c:pt idx="364">
                  <c:v>-0.62172249998937446</c:v>
                </c:pt>
                <c:pt idx="365">
                  <c:v>1.1572775000097124</c:v>
                </c:pt>
                <c:pt idx="366">
                  <c:v>0.49627750000880155</c:v>
                </c:pt>
                <c:pt idx="367">
                  <c:v>-1.0027224999902273</c:v>
                </c:pt>
                <c:pt idx="368">
                  <c:v>0.54027750001139907</c:v>
                </c:pt>
                <c:pt idx="369">
                  <c:v>0.51827750001010031</c:v>
                </c:pt>
                <c:pt idx="370">
                  <c:v>0.6822775000081549</c:v>
                </c:pt>
                <c:pt idx="371">
                  <c:v>-0.4297224999909588</c:v>
                </c:pt>
                <c:pt idx="372">
                  <c:v>0.66327750000994001</c:v>
                </c:pt>
                <c:pt idx="373">
                  <c:v>0.33627750001130607</c:v>
                </c:pt>
                <c:pt idx="374">
                  <c:v>-0.25172249998917096</c:v>
                </c:pt>
                <c:pt idx="375">
                  <c:v>0.97827750001044933</c:v>
                </c:pt>
                <c:pt idx="376">
                  <c:v>2.3672775000100899</c:v>
                </c:pt>
                <c:pt idx="377">
                  <c:v>1.9762775000096156</c:v>
                </c:pt>
                <c:pt idx="378">
                  <c:v>1.8672775000112551</c:v>
                </c:pt>
                <c:pt idx="379">
                  <c:v>0.75227750000905758</c:v>
                </c:pt>
                <c:pt idx="380">
                  <c:v>1.0672775000095669</c:v>
                </c:pt>
                <c:pt idx="381">
                  <c:v>0.42027750000883657</c:v>
                </c:pt>
                <c:pt idx="382">
                  <c:v>0.44127750000910737</c:v>
                </c:pt>
                <c:pt idx="383">
                  <c:v>1.5212775000108536</c:v>
                </c:pt>
                <c:pt idx="384">
                  <c:v>0.15227750001045592</c:v>
                </c:pt>
                <c:pt idx="385">
                  <c:v>-9.4722499991206632E-2</c:v>
                </c:pt>
                <c:pt idx="386">
                  <c:v>2.4502775000101451</c:v>
                </c:pt>
                <c:pt idx="387">
                  <c:v>2.3052775000103054</c:v>
                </c:pt>
                <c:pt idx="388">
                  <c:v>2.650277500009679</c:v>
                </c:pt>
                <c:pt idx="389">
                  <c:v>5.8277500009751293E-2</c:v>
                </c:pt>
                <c:pt idx="390">
                  <c:v>1.6277500009209689E-2</c:v>
                </c:pt>
                <c:pt idx="391">
                  <c:v>1.1782775000099832</c:v>
                </c:pt>
                <c:pt idx="392">
                  <c:v>-1.9007224999896266</c:v>
                </c:pt>
                <c:pt idx="393">
                  <c:v>1.0562775000089175</c:v>
                </c:pt>
                <c:pt idx="394">
                  <c:v>0.36627750001017034</c:v>
                </c:pt>
                <c:pt idx="395">
                  <c:v>0.79627750001165509</c:v>
                </c:pt>
                <c:pt idx="396">
                  <c:v>1.4612775000095723</c:v>
                </c:pt>
                <c:pt idx="397">
                  <c:v>0.89327750000833817</c:v>
                </c:pt>
                <c:pt idx="398">
                  <c:v>-0.15672249999099108</c:v>
                </c:pt>
                <c:pt idx="399">
                  <c:v>1.6812775000083491</c:v>
                </c:pt>
              </c:numCache>
            </c:numRef>
          </c:yVal>
          <c:smooth val="0"/>
        </c:ser>
        <c:ser>
          <c:idx val="4"/>
          <c:order val="4"/>
          <c:tx>
            <c:v>real4</c:v>
          </c:tx>
          <c:spPr>
            <a:ln w="12700"/>
          </c:spPr>
          <c:marker>
            <c:symbol val="none"/>
          </c:marker>
          <c:yVal>
            <c:numRef>
              <c:f>Result!$AA$22:$AA$421</c:f>
              <c:numCache>
                <c:formatCode>General</c:formatCode>
                <c:ptCount val="400"/>
                <c:pt idx="0">
                  <c:v>0.98388499999302326</c:v>
                </c:pt>
                <c:pt idx="1">
                  <c:v>-1.3701150000073881</c:v>
                </c:pt>
                <c:pt idx="2">
                  <c:v>-3.1851150000079542</c:v>
                </c:pt>
                <c:pt idx="3">
                  <c:v>-1.1115000006611808E-2</c:v>
                </c:pt>
                <c:pt idx="4">
                  <c:v>1.3518849999911708</c:v>
                </c:pt>
                <c:pt idx="5">
                  <c:v>2.5798849999922879</c:v>
                </c:pt>
                <c:pt idx="6">
                  <c:v>-0.11611500000796582</c:v>
                </c:pt>
                <c:pt idx="7">
                  <c:v>0.13388499999322789</c:v>
                </c:pt>
                <c:pt idx="8">
                  <c:v>2.7758849999912627</c:v>
                </c:pt>
                <c:pt idx="9">
                  <c:v>0.15588499999097394</c:v>
                </c:pt>
                <c:pt idx="10">
                  <c:v>-4.3621150000063835</c:v>
                </c:pt>
                <c:pt idx="11">
                  <c:v>0.3208849999936092</c:v>
                </c:pt>
                <c:pt idx="12">
                  <c:v>0.92188499999323881</c:v>
                </c:pt>
                <c:pt idx="13">
                  <c:v>0.72188499999370492</c:v>
                </c:pt>
                <c:pt idx="14">
                  <c:v>0.78688499999302053</c:v>
                </c:pt>
                <c:pt idx="15">
                  <c:v>1.6948849999920412</c:v>
                </c:pt>
                <c:pt idx="16">
                  <c:v>0.80488499999376018</c:v>
                </c:pt>
                <c:pt idx="17">
                  <c:v>0.12888499999164083</c:v>
                </c:pt>
                <c:pt idx="18">
                  <c:v>0.11988499999304736</c:v>
                </c:pt>
                <c:pt idx="19">
                  <c:v>0.5498849999909794</c:v>
                </c:pt>
                <c:pt idx="20">
                  <c:v>0.83088499999206533</c:v>
                </c:pt>
                <c:pt idx="21">
                  <c:v>0.37888499999283454</c:v>
                </c:pt>
                <c:pt idx="22">
                  <c:v>-0.22111500000931983</c:v>
                </c:pt>
                <c:pt idx="23">
                  <c:v>-1.2161150000089549</c:v>
                </c:pt>
                <c:pt idx="24">
                  <c:v>2.5358849999932431</c:v>
                </c:pt>
                <c:pt idx="25">
                  <c:v>2.6748849999904678</c:v>
                </c:pt>
                <c:pt idx="26">
                  <c:v>1.3618849999907923</c:v>
                </c:pt>
                <c:pt idx="27">
                  <c:v>0.72188499999370492</c:v>
                </c:pt>
                <c:pt idx="28">
                  <c:v>1.1638849999933143</c:v>
                </c:pt>
                <c:pt idx="29">
                  <c:v>3.7148849999937283</c:v>
                </c:pt>
                <c:pt idx="30">
                  <c:v>2.4648849999913125</c:v>
                </c:pt>
                <c:pt idx="31">
                  <c:v>0.97588499999190503</c:v>
                </c:pt>
                <c:pt idx="32">
                  <c:v>0.31788499999052533</c:v>
                </c:pt>
                <c:pt idx="33">
                  <c:v>0.41988499999234818</c:v>
                </c:pt>
                <c:pt idx="34">
                  <c:v>1.0138849999918875</c:v>
                </c:pt>
                <c:pt idx="35">
                  <c:v>1.5108849999911911</c:v>
                </c:pt>
                <c:pt idx="36">
                  <c:v>2.4138849999921774</c:v>
                </c:pt>
                <c:pt idx="37">
                  <c:v>1.5898849999906872</c:v>
                </c:pt>
                <c:pt idx="38">
                  <c:v>2.8988849999933564</c:v>
                </c:pt>
                <c:pt idx="39">
                  <c:v>3.4488849999938509</c:v>
                </c:pt>
                <c:pt idx="40">
                  <c:v>2.8758849999910296</c:v>
                </c:pt>
                <c:pt idx="41">
                  <c:v>0.90588499999100236</c:v>
                </c:pt>
                <c:pt idx="42">
                  <c:v>0.56588499999321584</c:v>
                </c:pt>
                <c:pt idx="43">
                  <c:v>0.68488499999119767</c:v>
                </c:pt>
                <c:pt idx="44">
                  <c:v>0.6318849999935594</c:v>
                </c:pt>
                <c:pt idx="45">
                  <c:v>1.0398849999937454</c:v>
                </c:pt>
                <c:pt idx="46">
                  <c:v>1.7808849999916276</c:v>
                </c:pt>
                <c:pt idx="47">
                  <c:v>1.4808849999923268</c:v>
                </c:pt>
                <c:pt idx="48">
                  <c:v>1.8038849999904016</c:v>
                </c:pt>
                <c:pt idx="49">
                  <c:v>3.9948849999937863</c:v>
                </c:pt>
                <c:pt idx="50">
                  <c:v>1.6138849999904892</c:v>
                </c:pt>
                <c:pt idx="51">
                  <c:v>1.8658849999937388</c:v>
                </c:pt>
                <c:pt idx="52">
                  <c:v>1.1498849999931338</c:v>
                </c:pt>
                <c:pt idx="53">
                  <c:v>1.2318849999921611</c:v>
                </c:pt>
                <c:pt idx="54">
                  <c:v>7.9884999991008954E-2</c:v>
                </c:pt>
                <c:pt idx="55">
                  <c:v>3.371884999992858</c:v>
                </c:pt>
                <c:pt idx="56">
                  <c:v>2.478884999991493</c:v>
                </c:pt>
                <c:pt idx="57">
                  <c:v>2.6818849999905581</c:v>
                </c:pt>
                <c:pt idx="58">
                  <c:v>2.1308849999925883</c:v>
                </c:pt>
                <c:pt idx="59">
                  <c:v>2.5608849999905203</c:v>
                </c:pt>
                <c:pt idx="60">
                  <c:v>3.854884999991981</c:v>
                </c:pt>
                <c:pt idx="61">
                  <c:v>3.5198849999922288</c:v>
                </c:pt>
                <c:pt idx="62">
                  <c:v>2.57888499999126</c:v>
                </c:pt>
                <c:pt idx="63">
                  <c:v>1.2108849999918903</c:v>
                </c:pt>
                <c:pt idx="64">
                  <c:v>0.21288499999272403</c:v>
                </c:pt>
                <c:pt idx="65">
                  <c:v>2.3468849999908059</c:v>
                </c:pt>
                <c:pt idx="66">
                  <c:v>2.7918849999934992</c:v>
                </c:pt>
                <c:pt idx="67">
                  <c:v>2.5248849999925937</c:v>
                </c:pt>
                <c:pt idx="68">
                  <c:v>1.1368849999904285</c:v>
                </c:pt>
                <c:pt idx="69">
                  <c:v>2.1458849999937968</c:v>
                </c:pt>
                <c:pt idx="70">
                  <c:v>2.8998849999908316</c:v>
                </c:pt>
                <c:pt idx="71">
                  <c:v>3.4838849999907495</c:v>
                </c:pt>
                <c:pt idx="72">
                  <c:v>2.3108849999928793</c:v>
                </c:pt>
                <c:pt idx="73">
                  <c:v>1.9888849999922797</c:v>
                </c:pt>
                <c:pt idx="74">
                  <c:v>1.2748849999937306</c:v>
                </c:pt>
                <c:pt idx="75">
                  <c:v>1.0348849999921583</c:v>
                </c:pt>
                <c:pt idx="76">
                  <c:v>2.4258849999938548</c:v>
                </c:pt>
                <c:pt idx="77">
                  <c:v>2.379884999992754</c:v>
                </c:pt>
                <c:pt idx="78">
                  <c:v>2.3858849999918164</c:v>
                </c:pt>
                <c:pt idx="79">
                  <c:v>2.2118849999905876</c:v>
                </c:pt>
                <c:pt idx="80">
                  <c:v>3.2738849999915942</c:v>
                </c:pt>
                <c:pt idx="81">
                  <c:v>2.8748849999935544</c:v>
                </c:pt>
                <c:pt idx="82">
                  <c:v>4.7668849999915608</c:v>
                </c:pt>
                <c:pt idx="83">
                  <c:v>1.6048849999918957</c:v>
                </c:pt>
                <c:pt idx="84">
                  <c:v>1.9058849999922245</c:v>
                </c:pt>
                <c:pt idx="85">
                  <c:v>2.095884999992137</c:v>
                </c:pt>
                <c:pt idx="86">
                  <c:v>3.3138849999936326</c:v>
                </c:pt>
                <c:pt idx="87">
                  <c:v>3.3798849999904235</c:v>
                </c:pt>
                <c:pt idx="88">
                  <c:v>2.3788849999917261</c:v>
                </c:pt>
                <c:pt idx="89">
                  <c:v>2.2048849999904974</c:v>
                </c:pt>
                <c:pt idx="90">
                  <c:v>3.4338849999926424</c:v>
                </c:pt>
                <c:pt idx="91">
                  <c:v>1.3508849999936956</c:v>
                </c:pt>
                <c:pt idx="92">
                  <c:v>1.966884999990981</c:v>
                </c:pt>
                <c:pt idx="93">
                  <c:v>1.9658849999935057</c:v>
                </c:pt>
                <c:pt idx="94">
                  <c:v>1.9548849999928564</c:v>
                </c:pt>
                <c:pt idx="95">
                  <c:v>2.6508849999906658</c:v>
                </c:pt>
                <c:pt idx="96">
                  <c:v>3.9558849999927759</c:v>
                </c:pt>
                <c:pt idx="97">
                  <c:v>4.8158849999921927</c:v>
                </c:pt>
                <c:pt idx="98">
                  <c:v>4.926884999992609</c:v>
                </c:pt>
                <c:pt idx="99">
                  <c:v>2.7658849999916413</c:v>
                </c:pt>
                <c:pt idx="100">
                  <c:v>2.3938849999929346</c:v>
                </c:pt>
                <c:pt idx="101">
                  <c:v>5.101884999991313</c:v>
                </c:pt>
                <c:pt idx="102">
                  <c:v>4.2538849999935735</c:v>
                </c:pt>
                <c:pt idx="103">
                  <c:v>1.0558849999924291</c:v>
                </c:pt>
                <c:pt idx="104">
                  <c:v>1.1468849999936026</c:v>
                </c:pt>
                <c:pt idx="105">
                  <c:v>1.5668849999919132</c:v>
                </c:pt>
                <c:pt idx="106">
                  <c:v>3.905884999991116</c:v>
                </c:pt>
                <c:pt idx="107">
                  <c:v>3.6288849999905892</c:v>
                </c:pt>
                <c:pt idx="108">
                  <c:v>1.943884999992207</c:v>
                </c:pt>
                <c:pt idx="109">
                  <c:v>2.2818849999914903</c:v>
                </c:pt>
                <c:pt idx="110">
                  <c:v>2.3018849999907331</c:v>
                </c:pt>
                <c:pt idx="111">
                  <c:v>3.1458849999914662</c:v>
                </c:pt>
                <c:pt idx="112">
                  <c:v>2.3218849999935287</c:v>
                </c:pt>
                <c:pt idx="113">
                  <c:v>3.3148849999911079</c:v>
                </c:pt>
                <c:pt idx="114">
                  <c:v>2.4018849999905001</c:v>
                </c:pt>
                <c:pt idx="115">
                  <c:v>2.7018849999933536</c:v>
                </c:pt>
                <c:pt idx="116">
                  <c:v>3.6608849999915094</c:v>
                </c:pt>
                <c:pt idx="117">
                  <c:v>-3.2551150000088569</c:v>
                </c:pt>
                <c:pt idx="118">
                  <c:v>3.4368849999921736</c:v>
                </c:pt>
                <c:pt idx="119">
                  <c:v>0.67888499999213536</c:v>
                </c:pt>
                <c:pt idx="120">
                  <c:v>4.3118849999927988</c:v>
                </c:pt>
                <c:pt idx="121">
                  <c:v>2.304884999993817</c:v>
                </c:pt>
                <c:pt idx="122">
                  <c:v>3.6158849999914366</c:v>
                </c:pt>
                <c:pt idx="123">
                  <c:v>4.0358849999933</c:v>
                </c:pt>
                <c:pt idx="124">
                  <c:v>3.5248849999938159</c:v>
                </c:pt>
                <c:pt idx="125">
                  <c:v>3.5368849999919405</c:v>
                </c:pt>
                <c:pt idx="126">
                  <c:v>4.4088849999930346</c:v>
                </c:pt>
                <c:pt idx="127">
                  <c:v>3.7618849999923043</c:v>
                </c:pt>
                <c:pt idx="128">
                  <c:v>3.0268849999934844</c:v>
                </c:pt>
                <c:pt idx="129">
                  <c:v>3.241884999990674</c:v>
                </c:pt>
                <c:pt idx="130">
                  <c:v>3.1568849999921156</c:v>
                </c:pt>
                <c:pt idx="131">
                  <c:v>3.0308849999904908</c:v>
                </c:pt>
                <c:pt idx="132">
                  <c:v>3.8108849999929362</c:v>
                </c:pt>
                <c:pt idx="133">
                  <c:v>3.755884999993242</c:v>
                </c:pt>
                <c:pt idx="134">
                  <c:v>4.6388849999914328</c:v>
                </c:pt>
                <c:pt idx="135">
                  <c:v>3.2098849999933066</c:v>
                </c:pt>
                <c:pt idx="136">
                  <c:v>3.038884999991609</c:v>
                </c:pt>
                <c:pt idx="137">
                  <c:v>3.2248849999909623</c:v>
                </c:pt>
                <c:pt idx="138">
                  <c:v>3.4138849999933996</c:v>
                </c:pt>
                <c:pt idx="139">
                  <c:v>2.8918849999932661</c:v>
                </c:pt>
                <c:pt idx="140">
                  <c:v>2.8438849999936622</c:v>
                </c:pt>
                <c:pt idx="141">
                  <c:v>3.0938849999913032</c:v>
                </c:pt>
                <c:pt idx="142">
                  <c:v>4.3558849999918436</c:v>
                </c:pt>
                <c:pt idx="143">
                  <c:v>4.2198849999905974</c:v>
                </c:pt>
                <c:pt idx="144">
                  <c:v>3.9048849999936408</c:v>
                </c:pt>
                <c:pt idx="145">
                  <c:v>3.1398849999924039</c:v>
                </c:pt>
                <c:pt idx="146">
                  <c:v>3.9388849999930642</c:v>
                </c:pt>
                <c:pt idx="147">
                  <c:v>4.2048849999929416</c:v>
                </c:pt>
                <c:pt idx="148">
                  <c:v>4.4018849999929444</c:v>
                </c:pt>
                <c:pt idx="149">
                  <c:v>3.3168849999931638</c:v>
                </c:pt>
                <c:pt idx="150">
                  <c:v>2.7008849999923257</c:v>
                </c:pt>
                <c:pt idx="151">
                  <c:v>3.6118849999908775</c:v>
                </c:pt>
                <c:pt idx="152">
                  <c:v>0.14488499999387727</c:v>
                </c:pt>
                <c:pt idx="153">
                  <c:v>3.5438849999920308</c:v>
                </c:pt>
                <c:pt idx="154">
                  <c:v>3.2848849999922436</c:v>
                </c:pt>
                <c:pt idx="155">
                  <c:v>2.479884999992521</c:v>
                </c:pt>
                <c:pt idx="156">
                  <c:v>1.7608849999923848</c:v>
                </c:pt>
                <c:pt idx="157">
                  <c:v>2.2788849999919591</c:v>
                </c:pt>
                <c:pt idx="158">
                  <c:v>2.2018849999909662</c:v>
                </c:pt>
                <c:pt idx="159">
                  <c:v>3.0138849999907791</c:v>
                </c:pt>
                <c:pt idx="160">
                  <c:v>3.4308849999931113</c:v>
                </c:pt>
                <c:pt idx="161">
                  <c:v>3.2348849999905838</c:v>
                </c:pt>
                <c:pt idx="162">
                  <c:v>2.608884999993677</c:v>
                </c:pt>
                <c:pt idx="163">
                  <c:v>2.4968849999922327</c:v>
                </c:pt>
                <c:pt idx="164">
                  <c:v>2.7048849999928848</c:v>
                </c:pt>
                <c:pt idx="165">
                  <c:v>1.7208849999903464</c:v>
                </c:pt>
                <c:pt idx="166">
                  <c:v>2.3568849999904273</c:v>
                </c:pt>
                <c:pt idx="167">
                  <c:v>2.3338849999916533</c:v>
                </c:pt>
                <c:pt idx="168">
                  <c:v>1.640884999993375</c:v>
                </c:pt>
                <c:pt idx="169">
                  <c:v>3.2458849999912331</c:v>
                </c:pt>
                <c:pt idx="170">
                  <c:v>0.88988499999231863</c:v>
                </c:pt>
                <c:pt idx="171">
                  <c:v>0.85988499999345436</c:v>
                </c:pt>
                <c:pt idx="172">
                  <c:v>-0.42111500000885371</c:v>
                </c:pt>
                <c:pt idx="173">
                  <c:v>0.63088499999253145</c:v>
                </c:pt>
                <c:pt idx="174">
                  <c:v>0.96088499999069654</c:v>
                </c:pt>
                <c:pt idx="175">
                  <c:v>1.1318849999923941</c:v>
                </c:pt>
                <c:pt idx="176">
                  <c:v>1.7888849999927459</c:v>
                </c:pt>
                <c:pt idx="177">
                  <c:v>1.3658849999913514</c:v>
                </c:pt>
                <c:pt idx="178">
                  <c:v>-0.22111500000931983</c:v>
                </c:pt>
                <c:pt idx="179">
                  <c:v>-0.1061150000083444</c:v>
                </c:pt>
                <c:pt idx="180">
                  <c:v>2.3884999993839529E-2</c:v>
                </c:pt>
                <c:pt idx="181">
                  <c:v>-0.68011500000864089</c:v>
                </c:pt>
                <c:pt idx="182">
                  <c:v>1.360884999993317</c:v>
                </c:pt>
                <c:pt idx="183">
                  <c:v>2.9088849999929778</c:v>
                </c:pt>
                <c:pt idx="184">
                  <c:v>-2.3961150000069154</c:v>
                </c:pt>
                <c:pt idx="185">
                  <c:v>-1.8121150000069974</c:v>
                </c:pt>
                <c:pt idx="186">
                  <c:v>-2.4621150000072589</c:v>
                </c:pt>
                <c:pt idx="187">
                  <c:v>-4.4461150000074667</c:v>
                </c:pt>
                <c:pt idx="188">
                  <c:v>-5.245115000008127</c:v>
                </c:pt>
                <c:pt idx="189">
                  <c:v>-3.2491150000062419</c:v>
                </c:pt>
                <c:pt idx="190">
                  <c:v>-1.2051150000083055</c:v>
                </c:pt>
                <c:pt idx="191">
                  <c:v>-3.9291150000089203</c:v>
                </c:pt>
                <c:pt idx="192">
                  <c:v>-4.4861150000095051</c:v>
                </c:pt>
                <c:pt idx="193">
                  <c:v>-4.990115000008899</c:v>
                </c:pt>
                <c:pt idx="194">
                  <c:v>-5.4071150000076784</c:v>
                </c:pt>
                <c:pt idx="195">
                  <c:v>-3.9991150000062703</c:v>
                </c:pt>
                <c:pt idx="196">
                  <c:v>-8.8351150000072209</c:v>
                </c:pt>
                <c:pt idx="197">
                  <c:v>-6.7781150000065793</c:v>
                </c:pt>
                <c:pt idx="198">
                  <c:v>-10.56111500000867</c:v>
                </c:pt>
                <c:pt idx="199">
                  <c:v>-8.7071150000070929</c:v>
                </c:pt>
                <c:pt idx="200">
                  <c:v>-8.5501150000091286</c:v>
                </c:pt>
                <c:pt idx="201">
                  <c:v>-8.992115000008738</c:v>
                </c:pt>
                <c:pt idx="202">
                  <c:v>-8.682115000006263</c:v>
                </c:pt>
                <c:pt idx="203">
                  <c:v>-7.3921150000089142</c:v>
                </c:pt>
                <c:pt idx="204">
                  <c:v>-7.2401150000089842</c:v>
                </c:pt>
                <c:pt idx="205">
                  <c:v>-8.9261150000083944</c:v>
                </c:pt>
                <c:pt idx="206">
                  <c:v>-7.1751150000061159</c:v>
                </c:pt>
                <c:pt idx="207">
                  <c:v>-6.8821150000069053</c:v>
                </c:pt>
                <c:pt idx="208">
                  <c:v>-4.9871150000093678</c:v>
                </c:pt>
                <c:pt idx="209">
                  <c:v>-4.6171150000091643</c:v>
                </c:pt>
                <c:pt idx="210">
                  <c:v>-3.6961150000074383</c:v>
                </c:pt>
                <c:pt idx="211">
                  <c:v>-4.046115000008399</c:v>
                </c:pt>
                <c:pt idx="212">
                  <c:v>-3.7741150000094592</c:v>
                </c:pt>
                <c:pt idx="213">
                  <c:v>-4.7051150000072539</c:v>
                </c:pt>
                <c:pt idx="214">
                  <c:v>-4.5201150000089285</c:v>
                </c:pt>
                <c:pt idx="215">
                  <c:v>-3.9041150000080904</c:v>
                </c:pt>
                <c:pt idx="216">
                  <c:v>-5.2851150000066127</c:v>
                </c:pt>
                <c:pt idx="217">
                  <c:v>-4.6441150000084974</c:v>
                </c:pt>
                <c:pt idx="218">
                  <c:v>-3.1341150000088192</c:v>
                </c:pt>
                <c:pt idx="219">
                  <c:v>-2.9401150000083476</c:v>
                </c:pt>
                <c:pt idx="220">
                  <c:v>-2.7401150000088137</c:v>
                </c:pt>
                <c:pt idx="221">
                  <c:v>-2.4741150000089362</c:v>
                </c:pt>
                <c:pt idx="222">
                  <c:v>-3.3261150000072348</c:v>
                </c:pt>
                <c:pt idx="223">
                  <c:v>-4.6121150000075772</c:v>
                </c:pt>
                <c:pt idx="224">
                  <c:v>-3.3121150000070543</c:v>
                </c:pt>
                <c:pt idx="225">
                  <c:v>-1.7461150000066539</c:v>
                </c:pt>
                <c:pt idx="226">
                  <c:v>-3.5591150000087168</c:v>
                </c:pt>
                <c:pt idx="227">
                  <c:v>-5.4921150000062369</c:v>
                </c:pt>
                <c:pt idx="228">
                  <c:v>-0.50211500000685305</c:v>
                </c:pt>
                <c:pt idx="229">
                  <c:v>-1.6051150000073733</c:v>
                </c:pt>
                <c:pt idx="230">
                  <c:v>-2.6771150000080013</c:v>
                </c:pt>
                <c:pt idx="231">
                  <c:v>-3.5801150000089876</c:v>
                </c:pt>
                <c:pt idx="232">
                  <c:v>-4.2811150000083842</c:v>
                </c:pt>
                <c:pt idx="233">
                  <c:v>-3.3691150000088044</c:v>
                </c:pt>
                <c:pt idx="234">
                  <c:v>-3.6051150000062648</c:v>
                </c:pt>
                <c:pt idx="235">
                  <c:v>0.85688499999037049</c:v>
                </c:pt>
                <c:pt idx="236">
                  <c:v>-5.5051150000089422</c:v>
                </c:pt>
                <c:pt idx="237">
                  <c:v>-2.2241150000077425</c:v>
                </c:pt>
                <c:pt idx="238">
                  <c:v>-2.0115000008757988E-2</c:v>
                </c:pt>
                <c:pt idx="239">
                  <c:v>-0.31711500000852766</c:v>
                </c:pt>
                <c:pt idx="240">
                  <c:v>-1.8461150000064208</c:v>
                </c:pt>
                <c:pt idx="241">
                  <c:v>-2.1411150000076873</c:v>
                </c:pt>
                <c:pt idx="242">
                  <c:v>-4.1641150000089056</c:v>
                </c:pt>
                <c:pt idx="243">
                  <c:v>-2.082115000007434</c:v>
                </c:pt>
                <c:pt idx="244">
                  <c:v>-3.1441150000084406</c:v>
                </c:pt>
                <c:pt idx="245">
                  <c:v>-2.9651150000091775</c:v>
                </c:pt>
                <c:pt idx="246">
                  <c:v>-3.6651150000075461</c:v>
                </c:pt>
                <c:pt idx="247">
                  <c:v>-2.8111150000071916</c:v>
                </c:pt>
                <c:pt idx="248">
                  <c:v>-3.2371150000081172</c:v>
                </c:pt>
                <c:pt idx="249">
                  <c:v>-2.9461150000074099</c:v>
                </c:pt>
                <c:pt idx="250">
                  <c:v>-2.9341150000092853</c:v>
                </c:pt>
                <c:pt idx="251">
                  <c:v>-4.966115000009097</c:v>
                </c:pt>
                <c:pt idx="252">
                  <c:v>-4.1651150000063808</c:v>
                </c:pt>
                <c:pt idx="253">
                  <c:v>-2.5061150000063037</c:v>
                </c:pt>
                <c:pt idx="254">
                  <c:v>-3.6321150000091507</c:v>
                </c:pt>
                <c:pt idx="255">
                  <c:v>-1.8061150000079351</c:v>
                </c:pt>
                <c:pt idx="256">
                  <c:v>-2.4691150000073492</c:v>
                </c:pt>
                <c:pt idx="257">
                  <c:v>-2.747115000008904</c:v>
                </c:pt>
                <c:pt idx="258">
                  <c:v>-2.5841150000083246</c:v>
                </c:pt>
                <c:pt idx="259">
                  <c:v>-2.8771150000075352</c:v>
                </c:pt>
                <c:pt idx="260">
                  <c:v>-2.0151150000096152</c:v>
                </c:pt>
                <c:pt idx="261">
                  <c:v>-2.0721150000078126</c:v>
                </c:pt>
                <c:pt idx="262">
                  <c:v>-2.2701150000088433</c:v>
                </c:pt>
                <c:pt idx="263">
                  <c:v>-1.3891150000091557</c:v>
                </c:pt>
                <c:pt idx="264">
                  <c:v>-1.4621150000095895</c:v>
                </c:pt>
                <c:pt idx="265">
                  <c:v>-1.6851150000078974</c:v>
                </c:pt>
                <c:pt idx="266">
                  <c:v>-2.1091150000067671</c:v>
                </c:pt>
                <c:pt idx="267">
                  <c:v>-2.3891150000068251</c:v>
                </c:pt>
                <c:pt idx="268">
                  <c:v>-2.239115000008951</c:v>
                </c:pt>
                <c:pt idx="269">
                  <c:v>-2.0251150000092366</c:v>
                </c:pt>
                <c:pt idx="270">
                  <c:v>-0.43111500000847514</c:v>
                </c:pt>
                <c:pt idx="271">
                  <c:v>-2.6611150000093176</c:v>
                </c:pt>
                <c:pt idx="272">
                  <c:v>1.0008849999927349</c:v>
                </c:pt>
                <c:pt idx="273">
                  <c:v>-2.9141150000064897</c:v>
                </c:pt>
                <c:pt idx="274">
                  <c:v>-3.8341150000071877</c:v>
                </c:pt>
                <c:pt idx="275">
                  <c:v>-3.5301150000073278</c:v>
                </c:pt>
                <c:pt idx="276">
                  <c:v>-2.8561150000072644</c:v>
                </c:pt>
                <c:pt idx="277">
                  <c:v>-3.8291150000091534</c:v>
                </c:pt>
                <c:pt idx="278">
                  <c:v>-5.2661150000083978</c:v>
                </c:pt>
                <c:pt idx="279">
                  <c:v>-3.737115000006952</c:v>
                </c:pt>
                <c:pt idx="280">
                  <c:v>-2.3571150000094576</c:v>
                </c:pt>
                <c:pt idx="281">
                  <c:v>-1.9271150000079729</c:v>
                </c:pt>
                <c:pt idx="282">
                  <c:v>-1.5211150000062901</c:v>
                </c:pt>
                <c:pt idx="283">
                  <c:v>-1.5721150000089779</c:v>
                </c:pt>
                <c:pt idx="284">
                  <c:v>-0.75511500000757792</c:v>
                </c:pt>
                <c:pt idx="285">
                  <c:v>-2.6791150000065045</c:v>
                </c:pt>
                <c:pt idx="286">
                  <c:v>0.90188499999044325</c:v>
                </c:pt>
                <c:pt idx="287">
                  <c:v>-0.98211500000644492</c:v>
                </c:pt>
                <c:pt idx="288">
                  <c:v>-0.6211150000083876</c:v>
                </c:pt>
                <c:pt idx="289">
                  <c:v>-0.98011500000794172</c:v>
                </c:pt>
                <c:pt idx="290">
                  <c:v>-2.2301150000068048</c:v>
                </c:pt>
                <c:pt idx="291">
                  <c:v>-1.116115000009188</c:v>
                </c:pt>
                <c:pt idx="292">
                  <c:v>-3.4211150000089674</c:v>
                </c:pt>
                <c:pt idx="293">
                  <c:v>-1.9171150000083514</c:v>
                </c:pt>
                <c:pt idx="294">
                  <c:v>-2.6401150000090468</c:v>
                </c:pt>
                <c:pt idx="295">
                  <c:v>-3.4121150000068212</c:v>
                </c:pt>
                <c:pt idx="296">
                  <c:v>-1.4501150000079122</c:v>
                </c:pt>
                <c:pt idx="297">
                  <c:v>-3.305115000006964</c:v>
                </c:pt>
                <c:pt idx="298">
                  <c:v>-1.8371150000078273</c:v>
                </c:pt>
                <c:pt idx="299">
                  <c:v>-2.0541150000070729</c:v>
                </c:pt>
                <c:pt idx="300">
                  <c:v>-1.1471150000090802</c:v>
                </c:pt>
                <c:pt idx="301">
                  <c:v>-1.2161150000089549</c:v>
                </c:pt>
                <c:pt idx="302">
                  <c:v>-0.38211500000784326</c:v>
                </c:pt>
                <c:pt idx="303">
                  <c:v>-1.7921150000077546</c:v>
                </c:pt>
                <c:pt idx="304">
                  <c:v>-0.87611500000761566</c:v>
                </c:pt>
                <c:pt idx="305">
                  <c:v>-0.79411500000858837</c:v>
                </c:pt>
                <c:pt idx="306">
                  <c:v>-2.239115000008951</c:v>
                </c:pt>
                <c:pt idx="307">
                  <c:v>-2.1371150000071282</c:v>
                </c:pt>
                <c:pt idx="308">
                  <c:v>-2.3771150000087005</c:v>
                </c:pt>
                <c:pt idx="309">
                  <c:v>-1.8271150000082059</c:v>
                </c:pt>
                <c:pt idx="310">
                  <c:v>-0.707115000007974</c:v>
                </c:pt>
                <c:pt idx="311">
                  <c:v>-0.40411500000914202</c:v>
                </c:pt>
                <c:pt idx="312">
                  <c:v>1.2108849999918903</c:v>
                </c:pt>
                <c:pt idx="313">
                  <c:v>-0.16711500000710089</c:v>
                </c:pt>
                <c:pt idx="314">
                  <c:v>-1.3301150000089024</c:v>
                </c:pt>
                <c:pt idx="315">
                  <c:v>-1.446115000007353</c:v>
                </c:pt>
                <c:pt idx="316">
                  <c:v>-1.3061150000091004</c:v>
                </c:pt>
                <c:pt idx="317">
                  <c:v>-0.29111500000666979</c:v>
                </c:pt>
                <c:pt idx="318">
                  <c:v>-1.4971150000064881</c:v>
                </c:pt>
                <c:pt idx="319">
                  <c:v>1.3938849999917124</c:v>
                </c:pt>
                <c:pt idx="320">
                  <c:v>-9.1115000007135905E-2</c:v>
                </c:pt>
                <c:pt idx="321">
                  <c:v>1.738884999991086</c:v>
                </c:pt>
                <c:pt idx="322">
                  <c:v>1.7538849999922945</c:v>
                </c:pt>
                <c:pt idx="323">
                  <c:v>-1.0971150000074203</c:v>
                </c:pt>
                <c:pt idx="324">
                  <c:v>0.90988499999156147</c:v>
                </c:pt>
                <c:pt idx="325">
                  <c:v>-1.4201150000090479</c:v>
                </c:pt>
                <c:pt idx="326">
                  <c:v>-0.85711500000940077</c:v>
                </c:pt>
                <c:pt idx="327">
                  <c:v>-1.2741150000081802</c:v>
                </c:pt>
                <c:pt idx="328">
                  <c:v>-2.5271150000065745</c:v>
                </c:pt>
                <c:pt idx="329">
                  <c:v>1.3588849999912611</c:v>
                </c:pt>
                <c:pt idx="330">
                  <c:v>8.9884999990630376E-2</c:v>
                </c:pt>
                <c:pt idx="331">
                  <c:v>0.43388499999252872</c:v>
                </c:pt>
                <c:pt idx="332">
                  <c:v>-1.8361150000067994</c:v>
                </c:pt>
                <c:pt idx="333">
                  <c:v>0.17288499999068563</c:v>
                </c:pt>
                <c:pt idx="334">
                  <c:v>-2.9921150000085106</c:v>
                </c:pt>
                <c:pt idx="335">
                  <c:v>-0.60211500000661999</c:v>
                </c:pt>
                <c:pt idx="336">
                  <c:v>3.5608849999917425</c:v>
                </c:pt>
                <c:pt idx="337">
                  <c:v>0.69188499999128794</c:v>
                </c:pt>
                <c:pt idx="338">
                  <c:v>-1.4651150000091206</c:v>
                </c:pt>
                <c:pt idx="339">
                  <c:v>-2.9841150000073924</c:v>
                </c:pt>
                <c:pt idx="340">
                  <c:v>-0.71211500000956107</c:v>
                </c:pt>
                <c:pt idx="341">
                  <c:v>-0.55111500000748492</c:v>
                </c:pt>
                <c:pt idx="342">
                  <c:v>0.17088499999218243</c:v>
                </c:pt>
                <c:pt idx="343">
                  <c:v>-0.99211500000961905</c:v>
                </c:pt>
                <c:pt idx="344">
                  <c:v>-0.91411500000759816</c:v>
                </c:pt>
                <c:pt idx="345">
                  <c:v>-1.4971150000064881</c:v>
                </c:pt>
                <c:pt idx="346">
                  <c:v>-0.84411500000669548</c:v>
                </c:pt>
                <c:pt idx="347">
                  <c:v>1.2018849999932968</c:v>
                </c:pt>
                <c:pt idx="348">
                  <c:v>-2.0221150000061527</c:v>
                </c:pt>
                <c:pt idx="349">
                  <c:v>-0.47211500000798878</c:v>
                </c:pt>
                <c:pt idx="350">
                  <c:v>-5.2115000006125456E-2</c:v>
                </c:pt>
                <c:pt idx="351">
                  <c:v>-0.52611500000665501</c:v>
                </c:pt>
                <c:pt idx="352">
                  <c:v>0.16588499999059536</c:v>
                </c:pt>
                <c:pt idx="353">
                  <c:v>-1.9801150000091639</c:v>
                </c:pt>
                <c:pt idx="354">
                  <c:v>-0.16211500000906653</c:v>
                </c:pt>
                <c:pt idx="355">
                  <c:v>0.20888499999216492</c:v>
                </c:pt>
                <c:pt idx="356">
                  <c:v>0.25388499999223768</c:v>
                </c:pt>
                <c:pt idx="357">
                  <c:v>0.88388499999325632</c:v>
                </c:pt>
                <c:pt idx="358">
                  <c:v>1.3288849999923968</c:v>
                </c:pt>
                <c:pt idx="359">
                  <c:v>1.1208849999917447</c:v>
                </c:pt>
                <c:pt idx="360">
                  <c:v>1.126884999990807</c:v>
                </c:pt>
                <c:pt idx="361">
                  <c:v>-3.7115000008469679E-2</c:v>
                </c:pt>
                <c:pt idx="362">
                  <c:v>1.3068849999910981</c:v>
                </c:pt>
                <c:pt idx="363">
                  <c:v>2.6568849999932809</c:v>
                </c:pt>
                <c:pt idx="364">
                  <c:v>2.7818849999938777</c:v>
                </c:pt>
                <c:pt idx="365">
                  <c:v>2.0308849999928213</c:v>
                </c:pt>
                <c:pt idx="366">
                  <c:v>0.65088499999177429</c:v>
                </c:pt>
                <c:pt idx="367">
                  <c:v>1.8838849999909257</c:v>
                </c:pt>
                <c:pt idx="368">
                  <c:v>-0.53511500000880119</c:v>
                </c:pt>
                <c:pt idx="369">
                  <c:v>1.4408849999938411</c:v>
                </c:pt>
                <c:pt idx="370">
                  <c:v>1.5538849999927606</c:v>
                </c:pt>
                <c:pt idx="371">
                  <c:v>1.0058849999907693</c:v>
                </c:pt>
                <c:pt idx="372">
                  <c:v>2.5358849999932431</c:v>
                </c:pt>
                <c:pt idx="373">
                  <c:v>-6.911500000938986E-2</c:v>
                </c:pt>
                <c:pt idx="374">
                  <c:v>1.6718849999932672</c:v>
                </c:pt>
                <c:pt idx="375">
                  <c:v>-0.59711500000858564</c:v>
                </c:pt>
                <c:pt idx="376">
                  <c:v>0.27588499999353644</c:v>
                </c:pt>
                <c:pt idx="377">
                  <c:v>0.66488499999195483</c:v>
                </c:pt>
                <c:pt idx="378">
                  <c:v>0.54388499999191708</c:v>
                </c:pt>
                <c:pt idx="379">
                  <c:v>0.54488499999294504</c:v>
                </c:pt>
                <c:pt idx="380">
                  <c:v>1.6768849999913016</c:v>
                </c:pt>
                <c:pt idx="381">
                  <c:v>0.75388499999107239</c:v>
                </c:pt>
                <c:pt idx="382">
                  <c:v>-0.25411500000771525</c:v>
                </c:pt>
                <c:pt idx="383">
                  <c:v>1.2918849999934423</c:v>
                </c:pt>
                <c:pt idx="384">
                  <c:v>2.2688849999923377</c:v>
                </c:pt>
                <c:pt idx="385">
                  <c:v>-0.92411500000721958</c:v>
                </c:pt>
                <c:pt idx="386">
                  <c:v>-1.7221150000068519</c:v>
                </c:pt>
                <c:pt idx="387">
                  <c:v>-0.18711500000634373</c:v>
                </c:pt>
                <c:pt idx="388">
                  <c:v>-0.24511500000912179</c:v>
                </c:pt>
                <c:pt idx="389">
                  <c:v>0.1988849999925435</c:v>
                </c:pt>
                <c:pt idx="390">
                  <c:v>1.2518849999914039</c:v>
                </c:pt>
                <c:pt idx="391">
                  <c:v>2.6718849999909366</c:v>
                </c:pt>
                <c:pt idx="392">
                  <c:v>-0.74111500000739738</c:v>
                </c:pt>
                <c:pt idx="393">
                  <c:v>1.1848849999935851</c:v>
                </c:pt>
                <c:pt idx="394">
                  <c:v>0.89188499999082183</c:v>
                </c:pt>
                <c:pt idx="395">
                  <c:v>2.4168849999917086</c:v>
                </c:pt>
                <c:pt idx="396">
                  <c:v>0.3228849999921124</c:v>
                </c:pt>
                <c:pt idx="397">
                  <c:v>0.44588499999065334</c:v>
                </c:pt>
                <c:pt idx="398">
                  <c:v>0.43088499999299756</c:v>
                </c:pt>
                <c:pt idx="399">
                  <c:v>8.9884999990630376E-2</c:v>
                </c:pt>
              </c:numCache>
            </c:numRef>
          </c:yVal>
          <c:smooth val="0"/>
        </c:ser>
        <c:ser>
          <c:idx val="5"/>
          <c:order val="5"/>
          <c:tx>
            <c:v>simulated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yVal>
            <c:numRef>
              <c:f>Result!$U$22:$U$421</c:f>
              <c:numCache>
                <c:formatCode>General</c:formatCode>
                <c:ptCount val="400"/>
                <c:pt idx="0">
                  <c:v>1.0500882513229701</c:v>
                </c:pt>
                <c:pt idx="1">
                  <c:v>-0.68171779141104238</c:v>
                </c:pt>
                <c:pt idx="2">
                  <c:v>-1.2921879625173729</c:v>
                </c:pt>
                <c:pt idx="3">
                  <c:v>-0.63915337423312846</c:v>
                </c:pt>
                <c:pt idx="4">
                  <c:v>0.30104653387775848</c:v>
                </c:pt>
                <c:pt idx="5">
                  <c:v>-0.55511560971155804</c:v>
                </c:pt>
                <c:pt idx="6">
                  <c:v>-1.2489393465860905</c:v>
                </c:pt>
                <c:pt idx="7">
                  <c:v>-1.4291084355416621</c:v>
                </c:pt>
                <c:pt idx="8">
                  <c:v>-1.1914668346998858</c:v>
                </c:pt>
                <c:pt idx="9">
                  <c:v>-1.1787607967021509</c:v>
                </c:pt>
                <c:pt idx="10">
                  <c:v>-2.2516139757763893</c:v>
                </c:pt>
                <c:pt idx="11">
                  <c:v>-1.0547512430138291</c:v>
                </c:pt>
                <c:pt idx="12">
                  <c:v>0.40796356426147923</c:v>
                </c:pt>
                <c:pt idx="13">
                  <c:v>-1.6259004155569263</c:v>
                </c:pt>
                <c:pt idx="14">
                  <c:v>-0.40504907975461152</c:v>
                </c:pt>
                <c:pt idx="15">
                  <c:v>1.0547872366823621</c:v>
                </c:pt>
                <c:pt idx="16">
                  <c:v>2.0062351076594229</c:v>
                </c:pt>
                <c:pt idx="17">
                  <c:v>-1.1677819233458149</c:v>
                </c:pt>
                <c:pt idx="18">
                  <c:v>0.21380772395072917</c:v>
                </c:pt>
                <c:pt idx="19">
                  <c:v>-0.29863803680981693</c:v>
                </c:pt>
                <c:pt idx="20">
                  <c:v>1.4895037130128246</c:v>
                </c:pt>
                <c:pt idx="21">
                  <c:v>-0.94855690976944218</c:v>
                </c:pt>
                <c:pt idx="22">
                  <c:v>0.23795397342725091</c:v>
                </c:pt>
                <c:pt idx="23">
                  <c:v>-0.21350920245399604</c:v>
                </c:pt>
                <c:pt idx="24">
                  <c:v>1.6973178912984574</c:v>
                </c:pt>
                <c:pt idx="25">
                  <c:v>-0.38556168218035913</c:v>
                </c:pt>
                <c:pt idx="26">
                  <c:v>-0.14966257668710461</c:v>
                </c:pt>
                <c:pt idx="27">
                  <c:v>-1.6878942512377832</c:v>
                </c:pt>
                <c:pt idx="28">
                  <c:v>-0.33969657411092535</c:v>
                </c:pt>
                <c:pt idx="29">
                  <c:v>-8.5815950920252432E-2</c:v>
                </c:pt>
                <c:pt idx="30">
                  <c:v>-0.28736601225758895</c:v>
                </c:pt>
                <c:pt idx="31">
                  <c:v>-1.4917767289025126</c:v>
                </c:pt>
                <c:pt idx="32">
                  <c:v>-2.1969325153377621E-2</c:v>
                </c:pt>
                <c:pt idx="33">
                  <c:v>-6.8711656441831589E-4</c:v>
                </c:pt>
                <c:pt idx="34">
                  <c:v>-1.5311597227299951</c:v>
                </c:pt>
                <c:pt idx="35">
                  <c:v>4.1877300613507508E-2</c:v>
                </c:pt>
                <c:pt idx="36">
                  <c:v>1.105331648035754</c:v>
                </c:pt>
                <c:pt idx="37">
                  <c:v>1.2078142698963039</c:v>
                </c:pt>
                <c:pt idx="38">
                  <c:v>1.58613088937683</c:v>
                </c:pt>
                <c:pt idx="39">
                  <c:v>-1.3913729929804155</c:v>
                </c:pt>
                <c:pt idx="40">
                  <c:v>1.644088233617361</c:v>
                </c:pt>
                <c:pt idx="41">
                  <c:v>-0.86892678079805452</c:v>
                </c:pt>
                <c:pt idx="42">
                  <c:v>-0.12528577935196386</c:v>
                </c:pt>
                <c:pt idx="43">
                  <c:v>9.3109931161915571E-2</c:v>
                </c:pt>
                <c:pt idx="44">
                  <c:v>-1.7399645821447289</c:v>
                </c:pt>
                <c:pt idx="45">
                  <c:v>2.0712982392627892</c:v>
                </c:pt>
                <c:pt idx="46">
                  <c:v>0.27598159509200781</c:v>
                </c:pt>
                <c:pt idx="47">
                  <c:v>-0.34430436323012231</c:v>
                </c:pt>
                <c:pt idx="48">
                  <c:v>-2.0577736699832498</c:v>
                </c:pt>
                <c:pt idx="49">
                  <c:v>6.787794694758845</c:v>
                </c:pt>
                <c:pt idx="50">
                  <c:v>0.68874961009895552</c:v>
                </c:pt>
                <c:pt idx="51">
                  <c:v>0.38239263803682294</c:v>
                </c:pt>
                <c:pt idx="52">
                  <c:v>0.40367484662577996</c:v>
                </c:pt>
                <c:pt idx="53">
                  <c:v>-0.9727165595849574</c:v>
                </c:pt>
                <c:pt idx="54">
                  <c:v>0.44623926380367496</c:v>
                </c:pt>
                <c:pt idx="55">
                  <c:v>0.46752147239263953</c:v>
                </c:pt>
                <c:pt idx="56">
                  <c:v>0.47702816785927793</c:v>
                </c:pt>
                <c:pt idx="57">
                  <c:v>2.1780968775522083</c:v>
                </c:pt>
                <c:pt idx="58">
                  <c:v>0.53136809815954067</c:v>
                </c:pt>
                <c:pt idx="59">
                  <c:v>0.55265030674846449</c:v>
                </c:pt>
                <c:pt idx="60">
                  <c:v>-1.2932500187018969</c:v>
                </c:pt>
                <c:pt idx="61">
                  <c:v>0.59521472392641583</c:v>
                </c:pt>
                <c:pt idx="62">
                  <c:v>0.61649693251533777</c:v>
                </c:pt>
                <c:pt idx="63">
                  <c:v>2.7304858148379387</c:v>
                </c:pt>
                <c:pt idx="64">
                  <c:v>0.862462061803276</c:v>
                </c:pt>
                <c:pt idx="65">
                  <c:v>0.68034355828220783</c:v>
                </c:pt>
                <c:pt idx="66">
                  <c:v>0.77090489241275661</c:v>
                </c:pt>
                <c:pt idx="67">
                  <c:v>0.72290797546010344</c:v>
                </c:pt>
                <c:pt idx="68">
                  <c:v>0.74419018404908233</c:v>
                </c:pt>
                <c:pt idx="69">
                  <c:v>0.76547239263807765</c:v>
                </c:pt>
                <c:pt idx="70">
                  <c:v>1.2313215711276264</c:v>
                </c:pt>
                <c:pt idx="71">
                  <c:v>0.80803680981594961</c:v>
                </c:pt>
                <c:pt idx="72">
                  <c:v>1.6699587646910583</c:v>
                </c:pt>
                <c:pt idx="73">
                  <c:v>1.8998046895042555</c:v>
                </c:pt>
                <c:pt idx="74">
                  <c:v>0.87188343558280024</c:v>
                </c:pt>
                <c:pt idx="75">
                  <c:v>-0.3091844319722169</c:v>
                </c:pt>
                <c:pt idx="76">
                  <c:v>1.295349573532012</c:v>
                </c:pt>
                <c:pt idx="77">
                  <c:v>0.93573006134974623</c:v>
                </c:pt>
                <c:pt idx="78">
                  <c:v>-0.97928403505329931</c:v>
                </c:pt>
                <c:pt idx="79">
                  <c:v>0.97829447852760509</c:v>
                </c:pt>
                <c:pt idx="80">
                  <c:v>0.99957668711653891</c:v>
                </c:pt>
                <c:pt idx="81">
                  <c:v>1.0208588957055198</c:v>
                </c:pt>
                <c:pt idx="82">
                  <c:v>0.97704842518976809</c:v>
                </c:pt>
                <c:pt idx="83">
                  <c:v>-0.43148136070047616</c:v>
                </c:pt>
                <c:pt idx="84">
                  <c:v>1.0847055214724135</c:v>
                </c:pt>
                <c:pt idx="85">
                  <c:v>2.7057618999455118</c:v>
                </c:pt>
                <c:pt idx="86">
                  <c:v>1.6073394752806864</c:v>
                </c:pt>
                <c:pt idx="87">
                  <c:v>0.57474833529402558</c:v>
                </c:pt>
                <c:pt idx="88">
                  <c:v>1.1698343558282187</c:v>
                </c:pt>
                <c:pt idx="89">
                  <c:v>1.1911165644171864</c:v>
                </c:pt>
                <c:pt idx="90">
                  <c:v>1.2123987730060986</c:v>
                </c:pt>
                <c:pt idx="91">
                  <c:v>0.96296318335855191</c:v>
                </c:pt>
                <c:pt idx="92">
                  <c:v>2.1004690489082813</c:v>
                </c:pt>
                <c:pt idx="93">
                  <c:v>0.93332570400334625</c:v>
                </c:pt>
                <c:pt idx="94">
                  <c:v>1.2975276073619566</c:v>
                </c:pt>
                <c:pt idx="95">
                  <c:v>2.2241011724799291</c:v>
                </c:pt>
                <c:pt idx="96">
                  <c:v>2.444850476122661</c:v>
                </c:pt>
                <c:pt idx="97">
                  <c:v>1.3613742331288194</c:v>
                </c:pt>
                <c:pt idx="98">
                  <c:v>2.8833667857220351</c:v>
                </c:pt>
                <c:pt idx="99">
                  <c:v>1.4039386503067446</c:v>
                </c:pt>
                <c:pt idx="100">
                  <c:v>2.8797252656459835</c:v>
                </c:pt>
                <c:pt idx="101">
                  <c:v>1.446503067484695</c:v>
                </c:pt>
                <c:pt idx="102">
                  <c:v>-3.8581251213185563E-2</c:v>
                </c:pt>
                <c:pt idx="103">
                  <c:v>2.8882532410974076</c:v>
                </c:pt>
                <c:pt idx="104">
                  <c:v>2.0278111147115809</c:v>
                </c:pt>
                <c:pt idx="105">
                  <c:v>3.1228124722470207</c:v>
                </c:pt>
                <c:pt idx="106">
                  <c:v>0.54517426833481242</c:v>
                </c:pt>
                <c:pt idx="107">
                  <c:v>1.5741963190184101</c:v>
                </c:pt>
                <c:pt idx="108">
                  <c:v>4.2274077798942322E-2</c:v>
                </c:pt>
                <c:pt idx="109">
                  <c:v>1.6167607361962937</c:v>
                </c:pt>
                <c:pt idx="110">
                  <c:v>1.0448127996370449</c:v>
                </c:pt>
                <c:pt idx="111">
                  <c:v>3.2535029826990876</c:v>
                </c:pt>
                <c:pt idx="112">
                  <c:v>1.6806073619631545</c:v>
                </c:pt>
                <c:pt idx="113">
                  <c:v>1.7018895705520112</c:v>
                </c:pt>
                <c:pt idx="114">
                  <c:v>1.7231717791411043</c:v>
                </c:pt>
                <c:pt idx="115">
                  <c:v>-1.1298486001010544</c:v>
                </c:pt>
                <c:pt idx="116">
                  <c:v>2.515393575087308</c:v>
                </c:pt>
                <c:pt idx="117">
                  <c:v>1.7870184049080202</c:v>
                </c:pt>
                <c:pt idx="118">
                  <c:v>3.6828195206359418</c:v>
                </c:pt>
                <c:pt idx="119">
                  <c:v>1.8295828220859121</c:v>
                </c:pt>
                <c:pt idx="120">
                  <c:v>2.1178034208348628</c:v>
                </c:pt>
                <c:pt idx="121">
                  <c:v>0.1809254254721846</c:v>
                </c:pt>
                <c:pt idx="122">
                  <c:v>2.5388976937231451</c:v>
                </c:pt>
                <c:pt idx="123">
                  <c:v>1.9147116564417099</c:v>
                </c:pt>
                <c:pt idx="124">
                  <c:v>1.4090344085751616</c:v>
                </c:pt>
                <c:pt idx="125">
                  <c:v>1.6482310199420178</c:v>
                </c:pt>
                <c:pt idx="126">
                  <c:v>1.9785582822085916</c:v>
                </c:pt>
                <c:pt idx="127">
                  <c:v>1.999840490797534</c:v>
                </c:pt>
                <c:pt idx="128">
                  <c:v>2.9480125983603735</c:v>
                </c:pt>
                <c:pt idx="129">
                  <c:v>2.0424049079754649</c:v>
                </c:pt>
                <c:pt idx="130">
                  <c:v>2.0673796732914371</c:v>
                </c:pt>
                <c:pt idx="131">
                  <c:v>2.0849693251533625</c:v>
                </c:pt>
                <c:pt idx="132">
                  <c:v>3.5899186837172259</c:v>
                </c:pt>
                <c:pt idx="133">
                  <c:v>2.4516636010965951</c:v>
                </c:pt>
                <c:pt idx="134">
                  <c:v>2.1488159509202456</c:v>
                </c:pt>
                <c:pt idx="135">
                  <c:v>3.7202200565570074</c:v>
                </c:pt>
                <c:pt idx="136">
                  <c:v>1.3457603512259744</c:v>
                </c:pt>
                <c:pt idx="137">
                  <c:v>2.2126625766870802</c:v>
                </c:pt>
                <c:pt idx="138">
                  <c:v>3.4466149035321245</c:v>
                </c:pt>
                <c:pt idx="139">
                  <c:v>2.2552269938649667</c:v>
                </c:pt>
                <c:pt idx="140">
                  <c:v>1.1172631093400565</c:v>
                </c:pt>
                <c:pt idx="141">
                  <c:v>2.29779141104295</c:v>
                </c:pt>
                <c:pt idx="142">
                  <c:v>2.3190736196318884</c:v>
                </c:pt>
                <c:pt idx="143">
                  <c:v>1.9638695206772492</c:v>
                </c:pt>
                <c:pt idx="144">
                  <c:v>3.6833090636891992</c:v>
                </c:pt>
                <c:pt idx="145">
                  <c:v>2.3829202453987937</c:v>
                </c:pt>
                <c:pt idx="146">
                  <c:v>2.4042024539877609</c:v>
                </c:pt>
                <c:pt idx="147">
                  <c:v>2.4254846625766771</c:v>
                </c:pt>
                <c:pt idx="148">
                  <c:v>2.2671134986605921</c:v>
                </c:pt>
                <c:pt idx="149">
                  <c:v>2.4680490797546457</c:v>
                </c:pt>
                <c:pt idx="150">
                  <c:v>3.9599956473671893</c:v>
                </c:pt>
                <c:pt idx="151">
                  <c:v>1.7758243624872492</c:v>
                </c:pt>
                <c:pt idx="152">
                  <c:v>4.2336568674808168</c:v>
                </c:pt>
                <c:pt idx="153">
                  <c:v>2.5531779141104258</c:v>
                </c:pt>
                <c:pt idx="154">
                  <c:v>2.1877538460273898</c:v>
                </c:pt>
                <c:pt idx="155">
                  <c:v>2.5957423312883514</c:v>
                </c:pt>
                <c:pt idx="156">
                  <c:v>2.470300553210917</c:v>
                </c:pt>
                <c:pt idx="157">
                  <c:v>3.7361335862271954</c:v>
                </c:pt>
                <c:pt idx="158">
                  <c:v>2.6595889570552247</c:v>
                </c:pt>
                <c:pt idx="159">
                  <c:v>3.3709156364350399</c:v>
                </c:pt>
                <c:pt idx="160">
                  <c:v>1.2834953222339214</c:v>
                </c:pt>
                <c:pt idx="161">
                  <c:v>2.7234355828220234</c:v>
                </c:pt>
                <c:pt idx="162">
                  <c:v>2.744717791411325</c:v>
                </c:pt>
                <c:pt idx="163">
                  <c:v>2.4285511247444926</c:v>
                </c:pt>
                <c:pt idx="164">
                  <c:v>2.1123844580779143</c:v>
                </c:pt>
                <c:pt idx="165">
                  <c:v>2.116209208669205</c:v>
                </c:pt>
                <c:pt idx="166">
                  <c:v>2.5235238486950191</c:v>
                </c:pt>
                <c:pt idx="167">
                  <c:v>1.1638844580777157</c:v>
                </c:pt>
                <c:pt idx="168">
                  <c:v>0.73175265721539207</c:v>
                </c:pt>
                <c:pt idx="169">
                  <c:v>0.53155112474434207</c:v>
                </c:pt>
                <c:pt idx="170">
                  <c:v>0.68190942245448194</c:v>
                </c:pt>
                <c:pt idx="171">
                  <c:v>-0.94139447430680245</c:v>
                </c:pt>
                <c:pt idx="172">
                  <c:v>-1.4820332061547845</c:v>
                </c:pt>
                <c:pt idx="173">
                  <c:v>-0.73311554192243944</c:v>
                </c:pt>
                <c:pt idx="174">
                  <c:v>-1.0492822085889733</c:v>
                </c:pt>
                <c:pt idx="175">
                  <c:v>0.38969578658007875</c:v>
                </c:pt>
                <c:pt idx="176">
                  <c:v>-1.5427904648815209</c:v>
                </c:pt>
                <c:pt idx="177">
                  <c:v>-0.90051575110374316</c:v>
                </c:pt>
                <c:pt idx="178">
                  <c:v>-0.74402100499019874</c:v>
                </c:pt>
                <c:pt idx="179">
                  <c:v>-2.6301155419223226</c:v>
                </c:pt>
                <c:pt idx="180">
                  <c:v>-4.6848204385815269</c:v>
                </c:pt>
                <c:pt idx="181">
                  <c:v>-4.856721194151234</c:v>
                </c:pt>
                <c:pt idx="182">
                  <c:v>-4.2239572863057564</c:v>
                </c:pt>
                <c:pt idx="183">
                  <c:v>-3.4524456577982514</c:v>
                </c:pt>
                <c:pt idx="184">
                  <c:v>-3.6813313163291634</c:v>
                </c:pt>
                <c:pt idx="185">
                  <c:v>-4.5271155419224698</c:v>
                </c:pt>
                <c:pt idx="186">
                  <c:v>-5.551500321380983</c:v>
                </c:pt>
                <c:pt idx="187">
                  <c:v>-5.725941220879025</c:v>
                </c:pt>
                <c:pt idx="188">
                  <c:v>-6.322781475669534</c:v>
                </c:pt>
                <c:pt idx="189">
                  <c:v>-5.7917822085889563</c:v>
                </c:pt>
                <c:pt idx="190">
                  <c:v>-5.1133353671608797</c:v>
                </c:pt>
                <c:pt idx="191">
                  <c:v>-6.42411554192228</c:v>
                </c:pt>
                <c:pt idx="192">
                  <c:v>-6.7402822085891358</c:v>
                </c:pt>
                <c:pt idx="193">
                  <c:v>-7.0564488752557724</c:v>
                </c:pt>
                <c:pt idx="194">
                  <c:v>-7.3726155419223733</c:v>
                </c:pt>
                <c:pt idx="195">
                  <c:v>-8.5251075390376503</c:v>
                </c:pt>
                <c:pt idx="196">
                  <c:v>-2.8191781645287888</c:v>
                </c:pt>
                <c:pt idx="197">
                  <c:v>-8.5185106664189991</c:v>
                </c:pt>
                <c:pt idx="198">
                  <c:v>-9.7833888048798734</c:v>
                </c:pt>
                <c:pt idx="199">
                  <c:v>-9.109020277092938</c:v>
                </c:pt>
                <c:pt idx="200">
                  <c:v>-3.3274507720047666</c:v>
                </c:pt>
                <c:pt idx="201">
                  <c:v>-7.9929488752556086</c:v>
                </c:pt>
                <c:pt idx="202">
                  <c:v>-8.5970688207405672</c:v>
                </c:pt>
                <c:pt idx="203">
                  <c:v>-7.5633933197001051</c:v>
                </c:pt>
                <c:pt idx="204">
                  <c:v>-7.3486155419223902</c:v>
                </c:pt>
                <c:pt idx="205">
                  <c:v>-6.9422575148364443</c:v>
                </c:pt>
                <c:pt idx="206">
                  <c:v>-6.2832080458614623</c:v>
                </c:pt>
                <c:pt idx="207">
                  <c:v>-7.188177840227941</c:v>
                </c:pt>
                <c:pt idx="208">
                  <c:v>-7.1077425391769733</c:v>
                </c:pt>
                <c:pt idx="209">
                  <c:v>-6.2747266530333627</c:v>
                </c:pt>
                <c:pt idx="210">
                  <c:v>-5.2541438948781813</c:v>
                </c:pt>
                <c:pt idx="211">
                  <c:v>-5.8451710974778779</c:v>
                </c:pt>
                <c:pt idx="212">
                  <c:v>-5.1068882075870894</c:v>
                </c:pt>
                <c:pt idx="213">
                  <c:v>-6.6913024702723671</c:v>
                </c:pt>
                <c:pt idx="214">
                  <c:v>-6.5732895340246547</c:v>
                </c:pt>
                <c:pt idx="215">
                  <c:v>-4.9860599863667341</c:v>
                </c:pt>
                <c:pt idx="216">
                  <c:v>-3.7255472109522634</c:v>
                </c:pt>
                <c:pt idx="217">
                  <c:v>-4.5565044308113727</c:v>
                </c:pt>
                <c:pt idx="218">
                  <c:v>-4.8687346208797839</c:v>
                </c:pt>
                <c:pt idx="219">
                  <c:v>-5.8155675336776733</c:v>
                </c:pt>
                <c:pt idx="220">
                  <c:v>-5.0128574467648077</c:v>
                </c:pt>
                <c:pt idx="221">
                  <c:v>-2.9983783836986881</c:v>
                </c:pt>
                <c:pt idx="222">
                  <c:v>-2.7997304968866161</c:v>
                </c:pt>
                <c:pt idx="223">
                  <c:v>-3.3017046445726228</c:v>
                </c:pt>
                <c:pt idx="224">
                  <c:v>-4.4445038550522096</c:v>
                </c:pt>
                <c:pt idx="225">
                  <c:v>-3.7215870366901136</c:v>
                </c:pt>
                <c:pt idx="226">
                  <c:v>-3.9725858999934625</c:v>
                </c:pt>
                <c:pt idx="227">
                  <c:v>-1.9369016510481956</c:v>
                </c:pt>
                <c:pt idx="228">
                  <c:v>-3.6806147460864516</c:v>
                </c:pt>
                <c:pt idx="229">
                  <c:v>-2.5307078724892627</c:v>
                </c:pt>
                <c:pt idx="230">
                  <c:v>-4.4871917529794247</c:v>
                </c:pt>
                <c:pt idx="231">
                  <c:v>-1.536094722140299</c:v>
                </c:pt>
                <c:pt idx="232">
                  <c:v>-2.149320738352019</c:v>
                </c:pt>
                <c:pt idx="233">
                  <c:v>-2.5961087981843236</c:v>
                </c:pt>
                <c:pt idx="234">
                  <c:v>-1.5865506400043299</c:v>
                </c:pt>
                <c:pt idx="235">
                  <c:v>-2.5355654455831536</c:v>
                </c:pt>
                <c:pt idx="236">
                  <c:v>-2.5052937692827038</c:v>
                </c:pt>
                <c:pt idx="237">
                  <c:v>-3.0114276939304396</c:v>
                </c:pt>
                <c:pt idx="238">
                  <c:v>-3.2731245838655827</c:v>
                </c:pt>
                <c:pt idx="239">
                  <c:v>-2.4144787403809072</c:v>
                </c:pt>
                <c:pt idx="240">
                  <c:v>-1.8304493504059161</c:v>
                </c:pt>
                <c:pt idx="241">
                  <c:v>-2.3539353877796945</c:v>
                </c:pt>
                <c:pt idx="242">
                  <c:v>-2.3236637114791221</c:v>
                </c:pt>
                <c:pt idx="243">
                  <c:v>-1.6325198236177147</c:v>
                </c:pt>
                <c:pt idx="244">
                  <c:v>-3.7907116051822594</c:v>
                </c:pt>
                <c:pt idx="245">
                  <c:v>-2.2328486825773348</c:v>
                </c:pt>
                <c:pt idx="246">
                  <c:v>-3.1969205305607593</c:v>
                </c:pt>
                <c:pt idx="247">
                  <c:v>-2.1723053299762478</c:v>
                </c:pt>
                <c:pt idx="248">
                  <c:v>-2.1420336536755107</c:v>
                </c:pt>
                <c:pt idx="249">
                  <c:v>-2.1117619773747585</c:v>
                </c:pt>
                <c:pt idx="250">
                  <c:v>-2.0416284598352297</c:v>
                </c:pt>
                <c:pt idx="251">
                  <c:v>-1.6389361807501412</c:v>
                </c:pt>
                <c:pt idx="252">
                  <c:v>-2.1311818627646621</c:v>
                </c:pt>
                <c:pt idx="253">
                  <c:v>-1.9906752721727783</c:v>
                </c:pt>
                <c:pt idx="254">
                  <c:v>-1.9604035958722041</c:v>
                </c:pt>
                <c:pt idx="255">
                  <c:v>-1.9301319195716271</c:v>
                </c:pt>
                <c:pt idx="256">
                  <c:v>-1.8998602432710638</c:v>
                </c:pt>
                <c:pt idx="257">
                  <c:v>-2.8166101297091304</c:v>
                </c:pt>
                <c:pt idx="258">
                  <c:v>-2.0501813776773905</c:v>
                </c:pt>
                <c:pt idx="259">
                  <c:v>-1.3248120640500725</c:v>
                </c:pt>
                <c:pt idx="260">
                  <c:v>-1.4964734822131276</c:v>
                </c:pt>
                <c:pt idx="261">
                  <c:v>-1.5667084026093838</c:v>
                </c:pt>
                <c:pt idx="262">
                  <c:v>-1.4441006668647307</c:v>
                </c:pt>
                <c:pt idx="263">
                  <c:v>-1.6879585091669898</c:v>
                </c:pt>
                <c:pt idx="264">
                  <c:v>-1.8514526109033285</c:v>
                </c:pt>
                <c:pt idx="265">
                  <c:v>-0.27041318413428295</c:v>
                </c:pt>
                <c:pt idx="266">
                  <c:v>-1.5971434802653539</c:v>
                </c:pt>
                <c:pt idx="267">
                  <c:v>-0.80173431232902859</c:v>
                </c:pt>
                <c:pt idx="268">
                  <c:v>-1.5366001276639267</c:v>
                </c:pt>
                <c:pt idx="269">
                  <c:v>-1.5063284513635455</c:v>
                </c:pt>
                <c:pt idx="270">
                  <c:v>-1.553570231350935</c:v>
                </c:pt>
                <c:pt idx="271">
                  <c:v>-1.4457850987624215</c:v>
                </c:pt>
                <c:pt idx="272">
                  <c:v>-0.46271003154956258</c:v>
                </c:pt>
                <c:pt idx="273">
                  <c:v>-9.1849792132857822E-2</c:v>
                </c:pt>
                <c:pt idx="274">
                  <c:v>-1.354970069860624</c:v>
                </c:pt>
                <c:pt idx="275">
                  <c:v>-1.3246983935600882</c:v>
                </c:pt>
                <c:pt idx="276">
                  <c:v>-1.2628500221379753</c:v>
                </c:pt>
                <c:pt idx="277">
                  <c:v>-1.264155040958987</c:v>
                </c:pt>
                <c:pt idx="278">
                  <c:v>-0.23301713431522741</c:v>
                </c:pt>
                <c:pt idx="279">
                  <c:v>-1.2036116883576486</c:v>
                </c:pt>
                <c:pt idx="280">
                  <c:v>-1.0108601986749561</c:v>
                </c:pt>
                <c:pt idx="281">
                  <c:v>-1.143068335756515</c:v>
                </c:pt>
                <c:pt idx="282">
                  <c:v>-0.80652076172918841</c:v>
                </c:pt>
                <c:pt idx="283">
                  <c:v>-0.89312819299894064</c:v>
                </c:pt>
                <c:pt idx="284">
                  <c:v>-1.0522533068548481</c:v>
                </c:pt>
                <c:pt idx="285">
                  <c:v>-2.81946449742011E-2</c:v>
                </c:pt>
                <c:pt idx="286">
                  <c:v>-2.2082308176617262</c:v>
                </c:pt>
                <c:pt idx="287">
                  <c:v>-0.96143827795320447</c:v>
                </c:pt>
                <c:pt idx="288">
                  <c:v>-2.7997821926027178E-2</c:v>
                </c:pt>
                <c:pt idx="289">
                  <c:v>-1.3589028375353245</c:v>
                </c:pt>
                <c:pt idx="290">
                  <c:v>0.65549869048056209</c:v>
                </c:pt>
                <c:pt idx="291">
                  <c:v>-0.8403515727510682</c:v>
                </c:pt>
                <c:pt idx="292">
                  <c:v>-0.8100798964500423</c:v>
                </c:pt>
                <c:pt idx="293">
                  <c:v>-0.77980822014969753</c:v>
                </c:pt>
                <c:pt idx="294">
                  <c:v>-0.22239766943440464</c:v>
                </c:pt>
                <c:pt idx="295">
                  <c:v>0.75998912851878719</c:v>
                </c:pt>
                <c:pt idx="296">
                  <c:v>-0.2031663768775096</c:v>
                </c:pt>
                <c:pt idx="297">
                  <c:v>-0.95783333766795131</c:v>
                </c:pt>
                <c:pt idx="298">
                  <c:v>-1.8395646584756196</c:v>
                </c:pt>
                <c:pt idx="299">
                  <c:v>-0.59817816234611021</c:v>
                </c:pt>
                <c:pt idx="300">
                  <c:v>-1.2367347094938088</c:v>
                </c:pt>
                <c:pt idx="301">
                  <c:v>1.056095398929316</c:v>
                </c:pt>
                <c:pt idx="302">
                  <c:v>-0.50736313344418771</c:v>
                </c:pt>
                <c:pt idx="303">
                  <c:v>2.8444569720285147</c:v>
                </c:pt>
                <c:pt idx="304">
                  <c:v>-1.8958943058076487</c:v>
                </c:pt>
                <c:pt idx="305">
                  <c:v>-0.41654810454264113</c:v>
                </c:pt>
                <c:pt idx="306">
                  <c:v>2.587134210601405E-2</c:v>
                </c:pt>
                <c:pt idx="307">
                  <c:v>-1.4602159792428091</c:v>
                </c:pt>
                <c:pt idx="308">
                  <c:v>-0.32573307564111165</c:v>
                </c:pt>
                <c:pt idx="309">
                  <c:v>-0.29546139934035809</c:v>
                </c:pt>
                <c:pt idx="310">
                  <c:v>2.7955064518267081</c:v>
                </c:pt>
                <c:pt idx="311">
                  <c:v>-0.23491804673914327</c:v>
                </c:pt>
                <c:pt idx="312">
                  <c:v>-0.20464637043861772</c:v>
                </c:pt>
                <c:pt idx="313">
                  <c:v>-0.17437469413787177</c:v>
                </c:pt>
                <c:pt idx="314">
                  <c:v>-1.6464490938160257</c:v>
                </c:pt>
                <c:pt idx="315">
                  <c:v>-0.11383134153691853</c:v>
                </c:pt>
                <c:pt idx="316">
                  <c:v>0.43280309458424882</c:v>
                </c:pt>
                <c:pt idx="317">
                  <c:v>-5.3287988935787817E-2</c:v>
                </c:pt>
                <c:pt idx="318">
                  <c:v>-2.851034998348899</c:v>
                </c:pt>
                <c:pt idx="319">
                  <c:v>7.2553636654442031E-3</c:v>
                </c:pt>
                <c:pt idx="320">
                  <c:v>0.85991486484330937</c:v>
                </c:pt>
                <c:pt idx="321">
                  <c:v>6.7798716266453979E-2</c:v>
                </c:pt>
                <c:pt idx="322">
                  <c:v>1.0397917710730318</c:v>
                </c:pt>
                <c:pt idx="323">
                  <c:v>0.12834206886762442</c:v>
                </c:pt>
                <c:pt idx="324">
                  <c:v>0.15861374516834037</c:v>
                </c:pt>
                <c:pt idx="325">
                  <c:v>2.6340372994151902</c:v>
                </c:pt>
                <c:pt idx="326">
                  <c:v>0.79327176085077944</c:v>
                </c:pt>
                <c:pt idx="327">
                  <c:v>0.24942877407014619</c:v>
                </c:pt>
                <c:pt idx="328">
                  <c:v>-0.89470502724154377</c:v>
                </c:pt>
                <c:pt idx="329">
                  <c:v>0.30997212667125468</c:v>
                </c:pt>
                <c:pt idx="330">
                  <c:v>-0.1345948316810936</c:v>
                </c:pt>
                <c:pt idx="331">
                  <c:v>0.37051547927234957</c:v>
                </c:pt>
                <c:pt idx="332">
                  <c:v>0.40078715557281208</c:v>
                </c:pt>
                <c:pt idx="333">
                  <c:v>0.95437954831607885</c:v>
                </c:pt>
                <c:pt idx="334">
                  <c:v>0.46133050817414878</c:v>
                </c:pt>
                <c:pt idx="335">
                  <c:v>0.49160218447456594</c:v>
                </c:pt>
                <c:pt idx="336">
                  <c:v>-1.0665841911107565</c:v>
                </c:pt>
                <c:pt idx="337">
                  <c:v>-8.2751830019761607E-3</c:v>
                </c:pt>
                <c:pt idx="338">
                  <c:v>1.5233098319665177</c:v>
                </c:pt>
                <c:pt idx="339">
                  <c:v>0.61268888967687674</c:v>
                </c:pt>
                <c:pt idx="340">
                  <c:v>1.6747528110925483</c:v>
                </c:pt>
                <c:pt idx="341">
                  <c:v>-0.30011986240445321</c:v>
                </c:pt>
                <c:pt idx="342">
                  <c:v>2.2952477927131163</c:v>
                </c:pt>
                <c:pt idx="343">
                  <c:v>1.1673396548841264</c:v>
                </c:pt>
                <c:pt idx="344">
                  <c:v>-0.72335464726473386</c:v>
                </c:pt>
                <c:pt idx="345">
                  <c:v>2.343782798826223</c:v>
                </c:pt>
                <c:pt idx="346">
                  <c:v>1.1218467493574511</c:v>
                </c:pt>
                <c:pt idx="347">
                  <c:v>0.85486230008157704</c:v>
                </c:pt>
                <c:pt idx="348">
                  <c:v>2.015786421322376</c:v>
                </c:pt>
                <c:pt idx="349">
                  <c:v>0.16309309920978154</c:v>
                </c:pt>
                <c:pt idx="350">
                  <c:v>0.94567732898338153</c:v>
                </c:pt>
                <c:pt idx="351">
                  <c:v>0.97594900528343254</c:v>
                </c:pt>
                <c:pt idx="352">
                  <c:v>1.0062206815847723</c:v>
                </c:pt>
                <c:pt idx="353">
                  <c:v>1.0364923578850791</c:v>
                </c:pt>
                <c:pt idx="354">
                  <c:v>0.83208398403842632</c:v>
                </c:pt>
                <c:pt idx="355">
                  <c:v>1.9517996160174089</c:v>
                </c:pt>
                <c:pt idx="356">
                  <c:v>2.8202382775919119</c:v>
                </c:pt>
                <c:pt idx="357">
                  <c:v>0.87195633030962716</c:v>
                </c:pt>
                <c:pt idx="358">
                  <c:v>9.4368876299564919E-2</c:v>
                </c:pt>
                <c:pt idx="359">
                  <c:v>1.2181224156885107</c:v>
                </c:pt>
                <c:pt idx="360">
                  <c:v>0.31623527508223903</c:v>
                </c:pt>
                <c:pt idx="361">
                  <c:v>1.2786657682896678</c:v>
                </c:pt>
                <c:pt idx="362">
                  <c:v>1.3089374445904862</c:v>
                </c:pt>
                <c:pt idx="363">
                  <c:v>1.3392091208907775</c:v>
                </c:pt>
                <c:pt idx="364">
                  <c:v>4.560591508500984</c:v>
                </c:pt>
                <c:pt idx="365">
                  <c:v>2.7266785758852232</c:v>
                </c:pt>
                <c:pt idx="366">
                  <c:v>3.2896960203917596</c:v>
                </c:pt>
                <c:pt idx="367">
                  <c:v>1.4602958260933583</c:v>
                </c:pt>
                <c:pt idx="368">
                  <c:v>1.7639648407082895</c:v>
                </c:pt>
                <c:pt idx="369">
                  <c:v>1.5208391786940654</c:v>
                </c:pt>
                <c:pt idx="370">
                  <c:v>3.1264471102558922E-2</c:v>
                </c:pt>
                <c:pt idx="371">
                  <c:v>0.67135582562732021</c:v>
                </c:pt>
                <c:pt idx="372">
                  <c:v>1.7915486827439664</c:v>
                </c:pt>
                <c:pt idx="373">
                  <c:v>1.2379016206868076</c:v>
                </c:pt>
                <c:pt idx="374">
                  <c:v>2.777700493149021</c:v>
                </c:pt>
                <c:pt idx="375">
                  <c:v>1.3025706460497686</c:v>
                </c:pt>
                <c:pt idx="376">
                  <c:v>2.6771881128071868</c:v>
                </c:pt>
                <c:pt idx="377">
                  <c:v>1.2516910011191342</c:v>
                </c:pt>
                <c:pt idx="378">
                  <c:v>3.1777657504337773</c:v>
                </c:pt>
                <c:pt idx="379">
                  <c:v>3.0125704125098594</c:v>
                </c:pt>
                <c:pt idx="380">
                  <c:v>1.1730597821733655</c:v>
                </c:pt>
                <c:pt idx="381">
                  <c:v>1.884099294301262</c:v>
                </c:pt>
                <c:pt idx="382">
                  <c:v>3.7984755777905468</c:v>
                </c:pt>
                <c:pt idx="383">
                  <c:v>1.9446426469023113</c:v>
                </c:pt>
                <c:pt idx="384">
                  <c:v>1.3238164504601808</c:v>
                </c:pt>
                <c:pt idx="385">
                  <c:v>2.0051859995034587</c:v>
                </c:pt>
                <c:pt idx="386">
                  <c:v>3.7433509038225941</c:v>
                </c:pt>
                <c:pt idx="387">
                  <c:v>2.0657293521045879</c:v>
                </c:pt>
                <c:pt idx="388">
                  <c:v>0.2626699524956666</c:v>
                </c:pt>
                <c:pt idx="389">
                  <c:v>2.1262727047060186</c:v>
                </c:pt>
                <c:pt idx="390">
                  <c:v>2.5094514322754802</c:v>
                </c:pt>
                <c:pt idx="391">
                  <c:v>1.061825285361728</c:v>
                </c:pt>
                <c:pt idx="392">
                  <c:v>1.7949284471234999</c:v>
                </c:pt>
                <c:pt idx="393">
                  <c:v>3.1650071799019304</c:v>
                </c:pt>
                <c:pt idx="394">
                  <c:v>2.2776310862087823</c:v>
                </c:pt>
                <c:pt idx="395">
                  <c:v>2.3079027625093786</c:v>
                </c:pt>
                <c:pt idx="396">
                  <c:v>3.0098883847683759</c:v>
                </c:pt>
                <c:pt idx="397">
                  <c:v>1.485981406512908</c:v>
                </c:pt>
                <c:pt idx="398">
                  <c:v>2.3987177914110571</c:v>
                </c:pt>
                <c:pt idx="399">
                  <c:v>3.5461878465259744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9584"/>
        <c:axId val="47381504"/>
      </c:scatterChart>
      <c:valAx>
        <c:axId val="47379584"/>
        <c:scaling>
          <c:orientation val="minMax"/>
          <c:max val="4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</a:t>
                </a:r>
              </a:p>
            </c:rich>
          </c:tx>
          <c:layout>
            <c:manualLayout>
              <c:xMode val="edge"/>
              <c:yMode val="edge"/>
              <c:x val="0.93679778017519899"/>
              <c:y val="0.4713842142281236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47381504"/>
        <c:crosses val="autoZero"/>
        <c:crossBetween val="midCat"/>
      </c:valAx>
      <c:valAx>
        <c:axId val="47381504"/>
        <c:scaling>
          <c:orientation val="minMax"/>
          <c:max val="12"/>
          <c:min val="-1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z(i)</a:t>
                </a:r>
                <a:r>
                  <a:rPr lang="en-US" baseline="0"/>
                  <a:t> mm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379584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2787117982909302"/>
          <c:y val="4.8108486439195103E-2"/>
          <c:w val="0.18142729710206415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22" l="0.70000000000000162" r="0.70000000000000162" t="0.750000000000003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Result!$J$21</c:f>
              <c:strCache>
                <c:ptCount val="1"/>
                <c:pt idx="0">
                  <c:v>y</c:v>
                </c:pt>
              </c:strCache>
            </c:strRef>
          </c:tx>
          <c:marker>
            <c:symbol val="none"/>
          </c:marker>
          <c:yVal>
            <c:numRef>
              <c:f>Result!$J$22:$J$521</c:f>
              <c:numCache>
                <c:formatCode>General</c:formatCode>
                <c:ptCount val="500"/>
                <c:pt idx="0">
                  <c:v>-0.70299999999999996</c:v>
                </c:pt>
                <c:pt idx="1">
                  <c:v>-0.68171779141104294</c:v>
                </c:pt>
                <c:pt idx="2">
                  <c:v>-0.66043558282208592</c:v>
                </c:pt>
                <c:pt idx="3">
                  <c:v>-0.6391533742331289</c:v>
                </c:pt>
                <c:pt idx="4">
                  <c:v>-0.61787116564417188</c:v>
                </c:pt>
                <c:pt idx="5">
                  <c:v>-0.59658895705521486</c:v>
                </c:pt>
                <c:pt idx="6">
                  <c:v>-0.57530674846625784</c:v>
                </c:pt>
                <c:pt idx="7">
                  <c:v>-0.55402453987730083</c:v>
                </c:pt>
                <c:pt idx="8">
                  <c:v>-0.53274233128834381</c:v>
                </c:pt>
                <c:pt idx="9">
                  <c:v>-0.51146012269938679</c:v>
                </c:pt>
                <c:pt idx="10">
                  <c:v>-0.49017791411042971</c:v>
                </c:pt>
                <c:pt idx="11">
                  <c:v>-0.46889570552147264</c:v>
                </c:pt>
                <c:pt idx="12">
                  <c:v>-0.44761349693251556</c:v>
                </c:pt>
                <c:pt idx="13">
                  <c:v>-0.42633128834355849</c:v>
                </c:pt>
                <c:pt idx="14">
                  <c:v>-0.40504907975460142</c:v>
                </c:pt>
                <c:pt idx="15">
                  <c:v>-0.38376687116564434</c:v>
                </c:pt>
                <c:pt idx="16">
                  <c:v>-0.36248466257668727</c:v>
                </c:pt>
                <c:pt idx="17">
                  <c:v>-0.34120245398773019</c:v>
                </c:pt>
                <c:pt idx="18">
                  <c:v>-0.31992024539877312</c:v>
                </c:pt>
                <c:pt idx="19">
                  <c:v>-0.29863803680981604</c:v>
                </c:pt>
                <c:pt idx="20">
                  <c:v>-0.27735582822085897</c:v>
                </c:pt>
                <c:pt idx="21">
                  <c:v>-0.25607361963190189</c:v>
                </c:pt>
                <c:pt idx="22">
                  <c:v>-0.23479141104294485</c:v>
                </c:pt>
                <c:pt idx="23">
                  <c:v>-0.2135092024539878</c:v>
                </c:pt>
                <c:pt idx="24">
                  <c:v>-0.19222699386503075</c:v>
                </c:pt>
                <c:pt idx="25">
                  <c:v>-0.17094478527607371</c:v>
                </c:pt>
                <c:pt idx="26">
                  <c:v>-0.14966257668711666</c:v>
                </c:pt>
                <c:pt idx="27">
                  <c:v>-0.12838036809815961</c:v>
                </c:pt>
                <c:pt idx="28">
                  <c:v>-0.10709815950920257</c:v>
                </c:pt>
                <c:pt idx="29">
                  <c:v>-8.5815950920245521E-2</c:v>
                </c:pt>
                <c:pt idx="30">
                  <c:v>-6.4533742331288474E-2</c:v>
                </c:pt>
                <c:pt idx="31">
                  <c:v>-4.325153374233142E-2</c:v>
                </c:pt>
                <c:pt idx="32">
                  <c:v>-2.1969325153374367E-2</c:v>
                </c:pt>
                <c:pt idx="33">
                  <c:v>-6.87116564417313E-4</c:v>
                </c:pt>
                <c:pt idx="34">
                  <c:v>2.0595092024539741E-2</c:v>
                </c:pt>
                <c:pt idx="35">
                  <c:v>4.1877300613496794E-2</c:v>
                </c:pt>
                <c:pt idx="36">
                  <c:v>6.3159509202453848E-2</c:v>
                </c:pt>
                <c:pt idx="37">
                  <c:v>8.4441717791410909E-2</c:v>
                </c:pt>
                <c:pt idx="38">
                  <c:v>0.10572392638036796</c:v>
                </c:pt>
                <c:pt idx="39">
                  <c:v>0.127006134969325</c:v>
                </c:pt>
                <c:pt idx="40">
                  <c:v>0.14828834355828205</c:v>
                </c:pt>
                <c:pt idx="41">
                  <c:v>0.1695705521472391</c:v>
                </c:pt>
                <c:pt idx="42">
                  <c:v>0.19085276073619614</c:v>
                </c:pt>
                <c:pt idx="43">
                  <c:v>0.21213496932515319</c:v>
                </c:pt>
                <c:pt idx="44">
                  <c:v>0.23341717791411024</c:v>
                </c:pt>
                <c:pt idx="45">
                  <c:v>0.25469938650306728</c:v>
                </c:pt>
                <c:pt idx="46">
                  <c:v>0.27598159509202436</c:v>
                </c:pt>
                <c:pt idx="47">
                  <c:v>0.29726380368098143</c:v>
                </c:pt>
                <c:pt idx="48">
                  <c:v>0.31854601226993851</c:v>
                </c:pt>
                <c:pt idx="49">
                  <c:v>0.33982822085889558</c:v>
                </c:pt>
                <c:pt idx="50">
                  <c:v>0.36111042944785265</c:v>
                </c:pt>
                <c:pt idx="51">
                  <c:v>0.38239263803680973</c:v>
                </c:pt>
                <c:pt idx="52">
                  <c:v>0.4036748466257668</c:v>
                </c:pt>
                <c:pt idx="53">
                  <c:v>0.42495705521472388</c:v>
                </c:pt>
                <c:pt idx="54">
                  <c:v>0.44623926380368095</c:v>
                </c:pt>
                <c:pt idx="55">
                  <c:v>0.46752147239263803</c:v>
                </c:pt>
                <c:pt idx="56">
                  <c:v>0.4888036809815951</c:v>
                </c:pt>
                <c:pt idx="57">
                  <c:v>0.51008588957055212</c:v>
                </c:pt>
                <c:pt idx="58">
                  <c:v>0.53136809815950914</c:v>
                </c:pt>
                <c:pt idx="59">
                  <c:v>0.55265030674846616</c:v>
                </c:pt>
                <c:pt idx="60">
                  <c:v>0.57393251533742318</c:v>
                </c:pt>
                <c:pt idx="61">
                  <c:v>0.5952147239263802</c:v>
                </c:pt>
                <c:pt idx="62">
                  <c:v>0.61649693251533721</c:v>
                </c:pt>
                <c:pt idx="63">
                  <c:v>0.63777914110429423</c:v>
                </c:pt>
                <c:pt idx="64">
                  <c:v>0.65906134969325125</c:v>
                </c:pt>
                <c:pt idx="65">
                  <c:v>0.68034355828220827</c:v>
                </c:pt>
                <c:pt idx="66">
                  <c:v>0.70162576687116529</c:v>
                </c:pt>
                <c:pt idx="67">
                  <c:v>0.72290797546012231</c:v>
                </c:pt>
                <c:pt idx="68">
                  <c:v>0.74419018404907933</c:v>
                </c:pt>
                <c:pt idx="69">
                  <c:v>0.76547239263803635</c:v>
                </c:pt>
                <c:pt idx="70">
                  <c:v>0.78675460122699337</c:v>
                </c:pt>
                <c:pt idx="71">
                  <c:v>0.80803680981595039</c:v>
                </c:pt>
                <c:pt idx="72">
                  <c:v>0.8293190184049074</c:v>
                </c:pt>
                <c:pt idx="73">
                  <c:v>0.85060122699386442</c:v>
                </c:pt>
                <c:pt idx="74">
                  <c:v>0.87188343558282144</c:v>
                </c:pt>
                <c:pt idx="75">
                  <c:v>0.89316564417177846</c:v>
                </c:pt>
                <c:pt idx="76">
                  <c:v>0.91444785276073548</c:v>
                </c:pt>
                <c:pt idx="77">
                  <c:v>0.9357300613496925</c:v>
                </c:pt>
                <c:pt idx="78">
                  <c:v>0.95701226993864952</c:v>
                </c:pt>
                <c:pt idx="79">
                  <c:v>0.97829447852760654</c:v>
                </c:pt>
                <c:pt idx="80">
                  <c:v>0.99957668711656356</c:v>
                </c:pt>
                <c:pt idx="81">
                  <c:v>1.0208588957055207</c:v>
                </c:pt>
                <c:pt idx="82">
                  <c:v>1.0421411042944777</c:v>
                </c:pt>
                <c:pt idx="83">
                  <c:v>1.0634233128834347</c:v>
                </c:pt>
                <c:pt idx="84">
                  <c:v>1.0847055214723917</c:v>
                </c:pt>
                <c:pt idx="85">
                  <c:v>1.1059877300613488</c:v>
                </c:pt>
                <c:pt idx="86">
                  <c:v>1.1272699386503058</c:v>
                </c:pt>
                <c:pt idx="87">
                  <c:v>1.1485521472392628</c:v>
                </c:pt>
                <c:pt idx="88">
                  <c:v>1.1698343558282198</c:v>
                </c:pt>
                <c:pt idx="89">
                  <c:v>1.1911165644171768</c:v>
                </c:pt>
                <c:pt idx="90">
                  <c:v>1.2123987730061339</c:v>
                </c:pt>
                <c:pt idx="91">
                  <c:v>1.2336809815950909</c:v>
                </c:pt>
                <c:pt idx="92">
                  <c:v>1.2549631901840479</c:v>
                </c:pt>
                <c:pt idx="93">
                  <c:v>1.2762453987730049</c:v>
                </c:pt>
                <c:pt idx="94">
                  <c:v>1.2975276073619619</c:v>
                </c:pt>
                <c:pt idx="95">
                  <c:v>1.318809815950919</c:v>
                </c:pt>
                <c:pt idx="96">
                  <c:v>1.340092024539876</c:v>
                </c:pt>
                <c:pt idx="97">
                  <c:v>1.361374233128833</c:v>
                </c:pt>
                <c:pt idx="98">
                  <c:v>1.38265644171779</c:v>
                </c:pt>
                <c:pt idx="99">
                  <c:v>1.403938650306747</c:v>
                </c:pt>
                <c:pt idx="100">
                  <c:v>1.425220858895704</c:v>
                </c:pt>
                <c:pt idx="101">
                  <c:v>1.4465030674846611</c:v>
                </c:pt>
                <c:pt idx="102">
                  <c:v>1.4677852760736181</c:v>
                </c:pt>
                <c:pt idx="103">
                  <c:v>1.4890674846625751</c:v>
                </c:pt>
                <c:pt idx="104">
                  <c:v>1.5103496932515321</c:v>
                </c:pt>
                <c:pt idx="105">
                  <c:v>1.5316319018404891</c:v>
                </c:pt>
                <c:pt idx="106">
                  <c:v>1.5529141104294462</c:v>
                </c:pt>
                <c:pt idx="107">
                  <c:v>1.5741963190184032</c:v>
                </c:pt>
                <c:pt idx="108">
                  <c:v>1.5954785276073602</c:v>
                </c:pt>
                <c:pt idx="109">
                  <c:v>1.6167607361963172</c:v>
                </c:pt>
                <c:pt idx="110">
                  <c:v>1.6380429447852742</c:v>
                </c:pt>
                <c:pt idx="111">
                  <c:v>1.6593251533742313</c:v>
                </c:pt>
                <c:pt idx="112">
                  <c:v>1.6806073619631883</c:v>
                </c:pt>
                <c:pt idx="113">
                  <c:v>1.7018895705521453</c:v>
                </c:pt>
                <c:pt idx="114">
                  <c:v>1.7231717791411023</c:v>
                </c:pt>
                <c:pt idx="115">
                  <c:v>1.7444539877300593</c:v>
                </c:pt>
                <c:pt idx="116">
                  <c:v>1.7657361963190163</c:v>
                </c:pt>
                <c:pt idx="117">
                  <c:v>1.7870184049079734</c:v>
                </c:pt>
                <c:pt idx="118">
                  <c:v>1.8083006134969304</c:v>
                </c:pt>
                <c:pt idx="119">
                  <c:v>1.8295828220858874</c:v>
                </c:pt>
                <c:pt idx="120">
                  <c:v>1.8508650306748444</c:v>
                </c:pt>
                <c:pt idx="121">
                  <c:v>1.8721472392638014</c:v>
                </c:pt>
                <c:pt idx="122">
                  <c:v>1.8934294478527585</c:v>
                </c:pt>
                <c:pt idx="123">
                  <c:v>1.9147116564417155</c:v>
                </c:pt>
                <c:pt idx="124">
                  <c:v>1.9359938650306725</c:v>
                </c:pt>
                <c:pt idx="125">
                  <c:v>1.9572760736196295</c:v>
                </c:pt>
                <c:pt idx="126">
                  <c:v>1.9785582822085865</c:v>
                </c:pt>
                <c:pt idx="127">
                  <c:v>1.9998404907975436</c:v>
                </c:pt>
                <c:pt idx="128">
                  <c:v>2.0211226993865008</c:v>
                </c:pt>
                <c:pt idx="129">
                  <c:v>2.0424049079754578</c:v>
                </c:pt>
                <c:pt idx="130">
                  <c:v>2.0636871165644148</c:v>
                </c:pt>
                <c:pt idx="131">
                  <c:v>2.0849693251533719</c:v>
                </c:pt>
                <c:pt idx="132">
                  <c:v>2.1062515337423289</c:v>
                </c:pt>
                <c:pt idx="133">
                  <c:v>2.1275337423312859</c:v>
                </c:pt>
                <c:pt idx="134">
                  <c:v>2.1488159509202429</c:v>
                </c:pt>
                <c:pt idx="135">
                  <c:v>2.1700981595091999</c:v>
                </c:pt>
                <c:pt idx="136">
                  <c:v>2.1913803680981569</c:v>
                </c:pt>
                <c:pt idx="137">
                  <c:v>2.212662576687114</c:v>
                </c:pt>
                <c:pt idx="138">
                  <c:v>2.233944785276071</c:v>
                </c:pt>
                <c:pt idx="139">
                  <c:v>2.255226993865028</c:v>
                </c:pt>
                <c:pt idx="140">
                  <c:v>2.276509202453985</c:v>
                </c:pt>
                <c:pt idx="141">
                  <c:v>2.297791411042942</c:v>
                </c:pt>
                <c:pt idx="142">
                  <c:v>2.3190736196318991</c:v>
                </c:pt>
                <c:pt idx="143">
                  <c:v>2.3403558282208561</c:v>
                </c:pt>
                <c:pt idx="144">
                  <c:v>2.3616380368098131</c:v>
                </c:pt>
                <c:pt idx="145">
                  <c:v>2.3829202453987701</c:v>
                </c:pt>
                <c:pt idx="146">
                  <c:v>2.4042024539877271</c:v>
                </c:pt>
                <c:pt idx="147">
                  <c:v>2.4254846625766842</c:v>
                </c:pt>
                <c:pt idx="148">
                  <c:v>2.4467668711656412</c:v>
                </c:pt>
                <c:pt idx="149">
                  <c:v>2.4680490797545982</c:v>
                </c:pt>
                <c:pt idx="150">
                  <c:v>2.4893312883435552</c:v>
                </c:pt>
                <c:pt idx="151">
                  <c:v>2.5106134969325122</c:v>
                </c:pt>
                <c:pt idx="152">
                  <c:v>2.5318957055214693</c:v>
                </c:pt>
                <c:pt idx="153">
                  <c:v>2.5531779141104263</c:v>
                </c:pt>
                <c:pt idx="154">
                  <c:v>2.5744601226993833</c:v>
                </c:pt>
                <c:pt idx="155">
                  <c:v>2.5957423312883403</c:v>
                </c:pt>
                <c:pt idx="156">
                  <c:v>2.6170245398772973</c:v>
                </c:pt>
                <c:pt idx="157">
                  <c:v>2.6383067484662543</c:v>
                </c:pt>
                <c:pt idx="158">
                  <c:v>2.6595889570552114</c:v>
                </c:pt>
                <c:pt idx="159">
                  <c:v>2.6808711656441684</c:v>
                </c:pt>
                <c:pt idx="160">
                  <c:v>2.7021533742331254</c:v>
                </c:pt>
                <c:pt idx="161">
                  <c:v>2.7234355828220824</c:v>
                </c:pt>
                <c:pt idx="162">
                  <c:v>2.7447177914110394</c:v>
                </c:pt>
                <c:pt idx="163">
                  <c:v>2.4285511247443727</c:v>
                </c:pt>
                <c:pt idx="164">
                  <c:v>2.112384458077706</c:v>
                </c:pt>
                <c:pt idx="165">
                  <c:v>1.7962177914110393</c:v>
                </c:pt>
                <c:pt idx="166">
                  <c:v>1.4800511247443726</c:v>
                </c:pt>
                <c:pt idx="167">
                  <c:v>1.1638844580777059</c:v>
                </c:pt>
                <c:pt idx="168">
                  <c:v>0.8477177914110392</c:v>
                </c:pt>
                <c:pt idx="169">
                  <c:v>0.53155112474437249</c:v>
                </c:pt>
                <c:pt idx="170">
                  <c:v>0.21538445807770584</c:v>
                </c:pt>
                <c:pt idx="171">
                  <c:v>-0.10078220858896081</c:v>
                </c:pt>
                <c:pt idx="172">
                  <c:v>-0.41694887525562746</c:v>
                </c:pt>
                <c:pt idx="173">
                  <c:v>-0.73311554192229411</c:v>
                </c:pt>
                <c:pt idx="174">
                  <c:v>-1.0492822085889608</c:v>
                </c:pt>
                <c:pt idx="175">
                  <c:v>-1.3654488752556275</c:v>
                </c:pt>
                <c:pt idx="176">
                  <c:v>-1.6816155419222942</c:v>
                </c:pt>
                <c:pt idx="177">
                  <c:v>-1.9977822085889609</c:v>
                </c:pt>
                <c:pt idx="178">
                  <c:v>-2.3139488752556274</c:v>
                </c:pt>
                <c:pt idx="179">
                  <c:v>-2.6301155419222941</c:v>
                </c:pt>
                <c:pt idx="180">
                  <c:v>-2.9462822085889608</c:v>
                </c:pt>
                <c:pt idx="181">
                  <c:v>-3.2624488752556275</c:v>
                </c:pt>
                <c:pt idx="182">
                  <c:v>-3.5786155419222943</c:v>
                </c:pt>
                <c:pt idx="183">
                  <c:v>-3.894782208588961</c:v>
                </c:pt>
                <c:pt idx="184">
                  <c:v>-4.2109488752556272</c:v>
                </c:pt>
                <c:pt idx="185">
                  <c:v>-4.5271155419222939</c:v>
                </c:pt>
                <c:pt idx="186">
                  <c:v>-4.8432822085889606</c:v>
                </c:pt>
                <c:pt idx="187">
                  <c:v>-5.1594488752556273</c:v>
                </c:pt>
                <c:pt idx="188">
                  <c:v>-5.475615541922294</c:v>
                </c:pt>
                <c:pt idx="189">
                  <c:v>-5.7917822085889608</c:v>
                </c:pt>
                <c:pt idx="190">
                  <c:v>-6.1079488752556275</c:v>
                </c:pt>
                <c:pt idx="191">
                  <c:v>-6.4241155419222942</c:v>
                </c:pt>
                <c:pt idx="192">
                  <c:v>-6.7402822085889609</c:v>
                </c:pt>
                <c:pt idx="193">
                  <c:v>-7.0564488752556276</c:v>
                </c:pt>
                <c:pt idx="194">
                  <c:v>-7.3726155419222943</c:v>
                </c:pt>
                <c:pt idx="195">
                  <c:v>-7.688782208588961</c:v>
                </c:pt>
                <c:pt idx="196">
                  <c:v>-8.0049488752556268</c:v>
                </c:pt>
                <c:pt idx="197">
                  <c:v>-8.3211155419222926</c:v>
                </c:pt>
                <c:pt idx="198">
                  <c:v>-8.6372822085889585</c:v>
                </c:pt>
                <c:pt idx="199">
                  <c:v>-8.4225044308111805</c:v>
                </c:pt>
                <c:pt idx="200">
                  <c:v>-8.2077266530334025</c:v>
                </c:pt>
                <c:pt idx="201">
                  <c:v>-7.9929488752556246</c:v>
                </c:pt>
                <c:pt idx="202">
                  <c:v>-7.7781710974778466</c:v>
                </c:pt>
                <c:pt idx="203">
                  <c:v>-7.5633933197000687</c:v>
                </c:pt>
                <c:pt idx="204">
                  <c:v>-7.3486155419222907</c:v>
                </c:pt>
                <c:pt idx="205">
                  <c:v>-7.1338377641445128</c:v>
                </c:pt>
                <c:pt idx="206">
                  <c:v>-6.9190599863667348</c:v>
                </c:pt>
                <c:pt idx="207">
                  <c:v>-6.7042822085889568</c:v>
                </c:pt>
                <c:pt idx="208">
                  <c:v>-6.4895044308111789</c:v>
                </c:pt>
                <c:pt idx="209">
                  <c:v>-6.2747266530334009</c:v>
                </c:pt>
                <c:pt idx="210">
                  <c:v>-6.059948875255623</c:v>
                </c:pt>
                <c:pt idx="211">
                  <c:v>-5.845171097477845</c:v>
                </c:pt>
                <c:pt idx="212">
                  <c:v>-5.6303933197000671</c:v>
                </c:pt>
                <c:pt idx="213">
                  <c:v>-5.4156155419222891</c:v>
                </c:pt>
                <c:pt idx="214">
                  <c:v>-5.2008377641445112</c:v>
                </c:pt>
                <c:pt idx="215">
                  <c:v>-4.9860599863667332</c:v>
                </c:pt>
                <c:pt idx="216">
                  <c:v>-4.7712822085889552</c:v>
                </c:pt>
                <c:pt idx="217">
                  <c:v>-4.5565044308111773</c:v>
                </c:pt>
                <c:pt idx="218">
                  <c:v>-4.3417266530333993</c:v>
                </c:pt>
                <c:pt idx="219">
                  <c:v>-4.1269488752556214</c:v>
                </c:pt>
                <c:pt idx="220">
                  <c:v>-3.9121710974778434</c:v>
                </c:pt>
                <c:pt idx="221">
                  <c:v>-3.6973933197000655</c:v>
                </c:pt>
                <c:pt idx="222">
                  <c:v>-3.4826155419222875</c:v>
                </c:pt>
                <c:pt idx="223">
                  <c:v>-3.2678377641445095</c:v>
                </c:pt>
                <c:pt idx="224">
                  <c:v>-3.0530599863667316</c:v>
                </c:pt>
                <c:pt idx="225">
                  <c:v>-2.8382822085889536</c:v>
                </c:pt>
                <c:pt idx="226">
                  <c:v>-2.8080105322883755</c:v>
                </c:pt>
                <c:pt idx="227">
                  <c:v>-2.7777388559877974</c:v>
                </c:pt>
                <c:pt idx="228">
                  <c:v>-2.7474671796872192</c:v>
                </c:pt>
                <c:pt idx="229">
                  <c:v>-2.7171955033866411</c:v>
                </c:pt>
                <c:pt idx="230">
                  <c:v>-2.6869238270860629</c:v>
                </c:pt>
                <c:pt idx="231">
                  <c:v>-2.6566521507854848</c:v>
                </c:pt>
                <c:pt idx="232">
                  <c:v>-2.6263804744849066</c:v>
                </c:pt>
                <c:pt idx="233">
                  <c:v>-2.5961087981843285</c:v>
                </c:pt>
                <c:pt idx="234">
                  <c:v>-2.5658371218837503</c:v>
                </c:pt>
                <c:pt idx="235">
                  <c:v>-2.5355654455831722</c:v>
                </c:pt>
                <c:pt idx="236">
                  <c:v>-2.5052937692825941</c:v>
                </c:pt>
                <c:pt idx="237">
                  <c:v>-2.4750220929820159</c:v>
                </c:pt>
                <c:pt idx="238">
                  <c:v>-2.4447504166814378</c:v>
                </c:pt>
                <c:pt idx="239">
                  <c:v>-2.4144787403808596</c:v>
                </c:pt>
                <c:pt idx="240">
                  <c:v>-2.3842070640802815</c:v>
                </c:pt>
                <c:pt idx="241">
                  <c:v>-2.3539353877797033</c:v>
                </c:pt>
                <c:pt idx="242">
                  <c:v>-2.3236637114791252</c:v>
                </c:pt>
                <c:pt idx="243">
                  <c:v>-2.2933920351785471</c:v>
                </c:pt>
                <c:pt idx="244">
                  <c:v>-2.2631203588779689</c:v>
                </c:pt>
                <c:pt idx="245">
                  <c:v>-2.2328486825773908</c:v>
                </c:pt>
                <c:pt idx="246">
                  <c:v>-2.2025770062768126</c:v>
                </c:pt>
                <c:pt idx="247">
                  <c:v>-2.1723053299762345</c:v>
                </c:pt>
                <c:pt idx="248">
                  <c:v>-2.1420336536756563</c:v>
                </c:pt>
                <c:pt idx="249">
                  <c:v>-2.1117619773750782</c:v>
                </c:pt>
                <c:pt idx="250">
                  <c:v>-2.0814903010745001</c:v>
                </c:pt>
                <c:pt idx="251">
                  <c:v>-2.0512186247739219</c:v>
                </c:pt>
                <c:pt idx="252">
                  <c:v>-2.0209469484733438</c:v>
                </c:pt>
                <c:pt idx="253">
                  <c:v>-1.9906752721727656</c:v>
                </c:pt>
                <c:pt idx="254">
                  <c:v>-1.9604035958721875</c:v>
                </c:pt>
                <c:pt idx="255">
                  <c:v>-1.9301319195716093</c:v>
                </c:pt>
                <c:pt idx="256">
                  <c:v>-1.8998602432710312</c:v>
                </c:pt>
                <c:pt idx="257">
                  <c:v>-1.8695885669704531</c:v>
                </c:pt>
                <c:pt idx="258">
                  <c:v>-1.8393168906698749</c:v>
                </c:pt>
                <c:pt idx="259">
                  <c:v>-1.8090452143692968</c:v>
                </c:pt>
                <c:pt idx="260">
                  <c:v>-1.7787735380687186</c:v>
                </c:pt>
                <c:pt idx="261">
                  <c:v>-1.7485018617681405</c:v>
                </c:pt>
                <c:pt idx="262">
                  <c:v>-1.7182301854675623</c:v>
                </c:pt>
                <c:pt idx="263">
                  <c:v>-1.6879585091669842</c:v>
                </c:pt>
                <c:pt idx="264">
                  <c:v>-1.6576868328664061</c:v>
                </c:pt>
                <c:pt idx="265">
                  <c:v>-1.6274151565658279</c:v>
                </c:pt>
                <c:pt idx="266">
                  <c:v>-1.5971434802652498</c:v>
                </c:pt>
                <c:pt idx="267">
                  <c:v>-1.5668718039646716</c:v>
                </c:pt>
                <c:pt idx="268">
                  <c:v>-1.5366001276640935</c:v>
                </c:pt>
                <c:pt idx="269">
                  <c:v>-1.5063284513635153</c:v>
                </c:pt>
                <c:pt idx="270">
                  <c:v>-1.4760567750629372</c:v>
                </c:pt>
                <c:pt idx="271">
                  <c:v>-1.4457850987623591</c:v>
                </c:pt>
                <c:pt idx="272">
                  <c:v>-1.4155134224617809</c:v>
                </c:pt>
                <c:pt idx="273">
                  <c:v>-1.3852417461612028</c:v>
                </c:pt>
                <c:pt idx="274">
                  <c:v>-1.3549700698606246</c:v>
                </c:pt>
                <c:pt idx="275">
                  <c:v>-1.3246983935600465</c:v>
                </c:pt>
                <c:pt idx="276">
                  <c:v>-1.2944267172594683</c:v>
                </c:pt>
                <c:pt idx="277">
                  <c:v>-1.2641550409588902</c:v>
                </c:pt>
                <c:pt idx="278">
                  <c:v>-1.2338833646583121</c:v>
                </c:pt>
                <c:pt idx="279">
                  <c:v>-1.2036116883577339</c:v>
                </c:pt>
                <c:pt idx="280">
                  <c:v>-1.1733400120571558</c:v>
                </c:pt>
                <c:pt idx="281">
                  <c:v>-1.1430683357565776</c:v>
                </c:pt>
                <c:pt idx="282">
                  <c:v>-1.1127966594559995</c:v>
                </c:pt>
                <c:pt idx="283">
                  <c:v>-1.0825249831554213</c:v>
                </c:pt>
                <c:pt idx="284">
                  <c:v>-1.0522533068548432</c:v>
                </c:pt>
                <c:pt idx="285">
                  <c:v>-1.0219816305542651</c:v>
                </c:pt>
                <c:pt idx="286">
                  <c:v>-0.99170995425368702</c:v>
                </c:pt>
                <c:pt idx="287">
                  <c:v>-0.96143827795310899</c:v>
                </c:pt>
                <c:pt idx="288">
                  <c:v>-0.93116660165253096</c:v>
                </c:pt>
                <c:pt idx="289">
                  <c:v>-0.90089492535195292</c:v>
                </c:pt>
                <c:pt idx="290">
                  <c:v>-0.87062324905137489</c:v>
                </c:pt>
                <c:pt idx="291">
                  <c:v>-0.84035157275079686</c:v>
                </c:pt>
                <c:pt idx="292">
                  <c:v>-0.81007989645021883</c:v>
                </c:pt>
                <c:pt idx="293">
                  <c:v>-0.7798082201496408</c:v>
                </c:pt>
                <c:pt idx="294">
                  <c:v>-0.74953654384906276</c:v>
                </c:pt>
                <c:pt idx="295">
                  <c:v>-0.71926486754848473</c:v>
                </c:pt>
                <c:pt idx="296">
                  <c:v>-0.6889931912479067</c:v>
                </c:pt>
                <c:pt idx="297">
                  <c:v>-0.65872151494732867</c:v>
                </c:pt>
                <c:pt idx="298">
                  <c:v>-0.62844983864675064</c:v>
                </c:pt>
                <c:pt idx="299">
                  <c:v>-0.5981781623461726</c:v>
                </c:pt>
                <c:pt idx="300">
                  <c:v>-0.56790648604559457</c:v>
                </c:pt>
                <c:pt idx="301">
                  <c:v>-0.53763480974501654</c:v>
                </c:pt>
                <c:pt idx="302">
                  <c:v>-0.50736313344443851</c:v>
                </c:pt>
                <c:pt idx="303">
                  <c:v>-0.47709145714386048</c:v>
                </c:pt>
                <c:pt idx="304">
                  <c:v>-0.44681978084328244</c:v>
                </c:pt>
                <c:pt idx="305">
                  <c:v>-0.41654810454270441</c:v>
                </c:pt>
                <c:pt idx="306">
                  <c:v>-0.38627642824212638</c:v>
                </c:pt>
                <c:pt idx="307">
                  <c:v>-0.35600475194154835</c:v>
                </c:pt>
                <c:pt idx="308">
                  <c:v>-0.32573307564097032</c:v>
                </c:pt>
                <c:pt idx="309">
                  <c:v>-0.29546139934039228</c:v>
                </c:pt>
                <c:pt idx="310">
                  <c:v>-0.26518972303981425</c:v>
                </c:pt>
                <c:pt idx="311">
                  <c:v>-0.23491804673923622</c:v>
                </c:pt>
                <c:pt idx="312">
                  <c:v>-0.20464637043865819</c:v>
                </c:pt>
                <c:pt idx="313">
                  <c:v>-0.17437469413808016</c:v>
                </c:pt>
                <c:pt idx="314">
                  <c:v>-0.14410301783750212</c:v>
                </c:pt>
                <c:pt idx="315">
                  <c:v>-0.11383134153692409</c:v>
                </c:pt>
                <c:pt idx="316">
                  <c:v>-8.3559665236346059E-2</c:v>
                </c:pt>
                <c:pt idx="317">
                  <c:v>-5.3287988935768027E-2</c:v>
                </c:pt>
                <c:pt idx="318">
                  <c:v>-2.3016312635189991E-2</c:v>
                </c:pt>
                <c:pt idx="319">
                  <c:v>7.2553636653880441E-3</c:v>
                </c:pt>
                <c:pt idx="320">
                  <c:v>3.7527039965966083E-2</c:v>
                </c:pt>
                <c:pt idx="321">
                  <c:v>6.7798716266544115E-2</c:v>
                </c:pt>
                <c:pt idx="322">
                  <c:v>9.8070392567122147E-2</c:v>
                </c:pt>
                <c:pt idx="323">
                  <c:v>0.12834206886770019</c:v>
                </c:pt>
                <c:pt idx="324">
                  <c:v>0.15861374516827823</c:v>
                </c:pt>
                <c:pt idx="325">
                  <c:v>0.18888542146885626</c:v>
                </c:pt>
                <c:pt idx="326">
                  <c:v>0.21915709776943429</c:v>
                </c:pt>
                <c:pt idx="327">
                  <c:v>0.24942877407001232</c:v>
                </c:pt>
                <c:pt idx="328">
                  <c:v>0.27970045037059038</c:v>
                </c:pt>
                <c:pt idx="329">
                  <c:v>0.30997212667116841</c:v>
                </c:pt>
                <c:pt idx="330">
                  <c:v>0.34024380297174645</c:v>
                </c:pt>
                <c:pt idx="331">
                  <c:v>0.37051547927232448</c:v>
                </c:pt>
                <c:pt idx="332">
                  <c:v>0.40078715557290251</c:v>
                </c:pt>
                <c:pt idx="333">
                  <c:v>0.43105883187348054</c:v>
                </c:pt>
                <c:pt idx="334">
                  <c:v>0.46133050817405857</c:v>
                </c:pt>
                <c:pt idx="335">
                  <c:v>0.49160218447463661</c:v>
                </c:pt>
                <c:pt idx="336">
                  <c:v>0.52187386077521469</c:v>
                </c:pt>
                <c:pt idx="337">
                  <c:v>0.55214553707579273</c:v>
                </c:pt>
                <c:pt idx="338">
                  <c:v>0.58241721337637076</c:v>
                </c:pt>
                <c:pt idx="339">
                  <c:v>0.61268888967694879</c:v>
                </c:pt>
                <c:pt idx="340">
                  <c:v>0.64296056597752682</c:v>
                </c:pt>
                <c:pt idx="341">
                  <c:v>0.67323224227810485</c:v>
                </c:pt>
                <c:pt idx="342">
                  <c:v>0.70350391857868289</c:v>
                </c:pt>
                <c:pt idx="343">
                  <c:v>0.73377559487926092</c:v>
                </c:pt>
                <c:pt idx="344">
                  <c:v>0.76404727117983895</c:v>
                </c:pt>
                <c:pt idx="345">
                  <c:v>0.79431894748041698</c:v>
                </c:pt>
                <c:pt idx="346">
                  <c:v>0.82459062378099501</c:v>
                </c:pt>
                <c:pt idx="347">
                  <c:v>0.85486230008157305</c:v>
                </c:pt>
                <c:pt idx="348">
                  <c:v>0.88513397638215108</c:v>
                </c:pt>
                <c:pt idx="349">
                  <c:v>0.91540565268272911</c:v>
                </c:pt>
                <c:pt idx="350">
                  <c:v>0.94567732898330714</c:v>
                </c:pt>
                <c:pt idx="351">
                  <c:v>0.97594900528388517</c:v>
                </c:pt>
                <c:pt idx="352">
                  <c:v>1.0062206815844632</c:v>
                </c:pt>
                <c:pt idx="353">
                  <c:v>1.0364923578850413</c:v>
                </c:pt>
                <c:pt idx="354">
                  <c:v>1.0667640341856195</c:v>
                </c:pt>
                <c:pt idx="355">
                  <c:v>1.0970357104861976</c:v>
                </c:pt>
                <c:pt idx="356">
                  <c:v>1.1273073867867758</c:v>
                </c:pt>
                <c:pt idx="357">
                  <c:v>1.1575790630873539</c:v>
                </c:pt>
                <c:pt idx="358">
                  <c:v>1.1878507393879321</c:v>
                </c:pt>
                <c:pt idx="359">
                  <c:v>1.2181224156885102</c:v>
                </c:pt>
                <c:pt idx="360">
                  <c:v>1.2483940919890884</c:v>
                </c:pt>
                <c:pt idx="361">
                  <c:v>1.2786657682896665</c:v>
                </c:pt>
                <c:pt idx="362">
                  <c:v>1.3089374445902446</c:v>
                </c:pt>
                <c:pt idx="363">
                  <c:v>1.3392091208908228</c:v>
                </c:pt>
                <c:pt idx="364">
                  <c:v>1.3694807971914009</c:v>
                </c:pt>
                <c:pt idx="365">
                  <c:v>1.3997524734919791</c:v>
                </c:pt>
                <c:pt idx="366">
                  <c:v>1.4300241497925572</c:v>
                </c:pt>
                <c:pt idx="367">
                  <c:v>1.4602958260931354</c:v>
                </c:pt>
                <c:pt idx="368">
                  <c:v>1.4905675023937135</c:v>
                </c:pt>
                <c:pt idx="369">
                  <c:v>1.5208391786942916</c:v>
                </c:pt>
                <c:pt idx="370">
                  <c:v>1.5511108549948698</c:v>
                </c:pt>
                <c:pt idx="371">
                  <c:v>1.5813825312954479</c:v>
                </c:pt>
                <c:pt idx="372">
                  <c:v>1.6116542075960261</c:v>
                </c:pt>
                <c:pt idx="373">
                  <c:v>1.6419258838966042</c:v>
                </c:pt>
                <c:pt idx="374">
                  <c:v>1.6721975601971824</c:v>
                </c:pt>
                <c:pt idx="375">
                  <c:v>1.7024692364977605</c:v>
                </c:pt>
                <c:pt idx="376">
                  <c:v>1.7327409127983386</c:v>
                </c:pt>
                <c:pt idx="377">
                  <c:v>1.7630125890989168</c:v>
                </c:pt>
                <c:pt idx="378">
                  <c:v>1.7932842653994949</c:v>
                </c:pt>
                <c:pt idx="379">
                  <c:v>1.8235559417000731</c:v>
                </c:pt>
                <c:pt idx="380">
                  <c:v>1.8538276180006512</c:v>
                </c:pt>
                <c:pt idx="381">
                  <c:v>1.8840992943012294</c:v>
                </c:pt>
                <c:pt idx="382">
                  <c:v>1.9143709706018075</c:v>
                </c:pt>
                <c:pt idx="383">
                  <c:v>1.9446426469023856</c:v>
                </c:pt>
                <c:pt idx="384">
                  <c:v>1.9749143232029638</c:v>
                </c:pt>
                <c:pt idx="385">
                  <c:v>2.0051859995035417</c:v>
                </c:pt>
                <c:pt idx="386">
                  <c:v>2.0354576758041198</c:v>
                </c:pt>
                <c:pt idx="387">
                  <c:v>2.065729352104698</c:v>
                </c:pt>
                <c:pt idx="388">
                  <c:v>2.0960010284052761</c:v>
                </c:pt>
                <c:pt idx="389">
                  <c:v>2.1262727047058543</c:v>
                </c:pt>
                <c:pt idx="390">
                  <c:v>2.1565443810064324</c:v>
                </c:pt>
                <c:pt idx="391">
                  <c:v>2.1868160573070106</c:v>
                </c:pt>
                <c:pt idx="392">
                  <c:v>2.2170877336075887</c:v>
                </c:pt>
                <c:pt idx="393">
                  <c:v>2.2473594099081668</c:v>
                </c:pt>
                <c:pt idx="394">
                  <c:v>2.277631086208745</c:v>
                </c:pt>
                <c:pt idx="395">
                  <c:v>2.3079027625093231</c:v>
                </c:pt>
                <c:pt idx="396">
                  <c:v>2.3381744388099013</c:v>
                </c:pt>
                <c:pt idx="397">
                  <c:v>2.3684461151104794</c:v>
                </c:pt>
                <c:pt idx="398">
                  <c:v>2.3987177914110576</c:v>
                </c:pt>
                <c:pt idx="399">
                  <c:v>2.4289894677116357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73056"/>
        <c:axId val="47448832"/>
      </c:scatterChart>
      <c:valAx>
        <c:axId val="108973056"/>
        <c:scaling>
          <c:orientation val="minMax"/>
          <c:max val="400"/>
          <c:min val="0"/>
        </c:scaling>
        <c:delete val="0"/>
        <c:axPos val="b"/>
        <c:majorTickMark val="out"/>
        <c:minorTickMark val="none"/>
        <c:tickLblPos val="nextTo"/>
        <c:crossAx val="47448832"/>
        <c:crosses val="autoZero"/>
        <c:crossBetween val="midCat"/>
      </c:valAx>
      <c:valAx>
        <c:axId val="47448832"/>
        <c:scaling>
          <c:orientation val="minMax"/>
          <c:max val="10"/>
          <c:min val="-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9730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876299</xdr:colOff>
      <xdr:row>5</xdr:row>
      <xdr:rowOff>152399</xdr:rowOff>
    </xdr:from>
    <xdr:to>
      <xdr:col>18</xdr:col>
      <xdr:colOff>590549</xdr:colOff>
      <xdr:row>26</xdr:row>
      <xdr:rowOff>76200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25</xdr:row>
      <xdr:rowOff>114300</xdr:rowOff>
    </xdr:from>
    <xdr:to>
      <xdr:col>16</xdr:col>
      <xdr:colOff>76201</xdr:colOff>
      <xdr:row>42</xdr:row>
      <xdr:rowOff>38100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552450</xdr:colOff>
      <xdr:row>42</xdr:row>
      <xdr:rowOff>0</xdr:rowOff>
    </xdr:from>
    <xdr:to>
      <xdr:col>25</xdr:col>
      <xdr:colOff>638176</xdr:colOff>
      <xdr:row>58</xdr:row>
      <xdr:rowOff>95250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133350</xdr:colOff>
      <xdr:row>426</xdr:row>
      <xdr:rowOff>104775</xdr:rowOff>
    </xdr:from>
    <xdr:to>
      <xdr:col>13</xdr:col>
      <xdr:colOff>647700</xdr:colOff>
      <xdr:row>442</xdr:row>
      <xdr:rowOff>114300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314325</xdr:colOff>
      <xdr:row>42</xdr:row>
      <xdr:rowOff>0</xdr:rowOff>
    </xdr:from>
    <xdr:to>
      <xdr:col>15</xdr:col>
      <xdr:colOff>952501</xdr:colOff>
      <xdr:row>58</xdr:row>
      <xdr:rowOff>95250</xdr:rowOff>
    </xdr:to>
    <xdr:graphicFrame macro="">
      <xdr:nvGraphicFramePr>
        <xdr:cNvPr id="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552450</xdr:colOff>
      <xdr:row>25</xdr:row>
      <xdr:rowOff>85725</xdr:rowOff>
    </xdr:from>
    <xdr:to>
      <xdr:col>25</xdr:col>
      <xdr:colOff>638176</xdr:colOff>
      <xdr:row>42</xdr:row>
      <xdr:rowOff>9525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9525</xdr:colOff>
      <xdr:row>0</xdr:row>
      <xdr:rowOff>114300</xdr:rowOff>
    </xdr:from>
    <xdr:to>
      <xdr:col>34</xdr:col>
      <xdr:colOff>104776</xdr:colOff>
      <xdr:row>17</xdr:row>
      <xdr:rowOff>142875</xdr:rowOff>
    </xdr:to>
    <xdr:graphicFrame macro="">
      <xdr:nvGraphicFramePr>
        <xdr:cNvPr id="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152400</xdr:colOff>
      <xdr:row>443</xdr:row>
      <xdr:rowOff>38100</xdr:rowOff>
    </xdr:from>
    <xdr:to>
      <xdr:col>20</xdr:col>
      <xdr:colOff>83820</xdr:colOff>
      <xdr:row>466</xdr:row>
      <xdr:rowOff>60960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200025</xdr:colOff>
      <xdr:row>466</xdr:row>
      <xdr:rowOff>133350</xdr:rowOff>
    </xdr:from>
    <xdr:to>
      <xdr:col>10</xdr:col>
      <xdr:colOff>447675</xdr:colOff>
      <xdr:row>482</xdr:row>
      <xdr:rowOff>104775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238125</xdr:colOff>
      <xdr:row>1</xdr:row>
      <xdr:rowOff>104775</xdr:rowOff>
    </xdr:from>
    <xdr:to>
      <xdr:col>48</xdr:col>
      <xdr:colOff>542925</xdr:colOff>
      <xdr:row>18</xdr:row>
      <xdr:rowOff>9525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333375</xdr:colOff>
      <xdr:row>1</xdr:row>
      <xdr:rowOff>28575</xdr:rowOff>
    </xdr:from>
    <xdr:to>
      <xdr:col>41</xdr:col>
      <xdr:colOff>66677</xdr:colOff>
      <xdr:row>18</xdr:row>
      <xdr:rowOff>19051</xdr:rowOff>
    </xdr:to>
    <xdr:graphicFrame macro="">
      <xdr:nvGraphicFramePr>
        <xdr:cNvPr id="2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25</xdr:row>
      <xdr:rowOff>114300</xdr:rowOff>
    </xdr:from>
    <xdr:to>
      <xdr:col>16</xdr:col>
      <xdr:colOff>76201</xdr:colOff>
      <xdr:row>42</xdr:row>
      <xdr:rowOff>38100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552450</xdr:colOff>
      <xdr:row>42</xdr:row>
      <xdr:rowOff>0</xdr:rowOff>
    </xdr:from>
    <xdr:to>
      <xdr:col>25</xdr:col>
      <xdr:colOff>638176</xdr:colOff>
      <xdr:row>58</xdr:row>
      <xdr:rowOff>95250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133350</xdr:colOff>
      <xdr:row>426</xdr:row>
      <xdr:rowOff>104775</xdr:rowOff>
    </xdr:from>
    <xdr:to>
      <xdr:col>13</xdr:col>
      <xdr:colOff>647700</xdr:colOff>
      <xdr:row>442</xdr:row>
      <xdr:rowOff>114300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314325</xdr:colOff>
      <xdr:row>42</xdr:row>
      <xdr:rowOff>0</xdr:rowOff>
    </xdr:from>
    <xdr:to>
      <xdr:col>15</xdr:col>
      <xdr:colOff>952501</xdr:colOff>
      <xdr:row>58</xdr:row>
      <xdr:rowOff>95250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552450</xdr:colOff>
      <xdr:row>25</xdr:row>
      <xdr:rowOff>85725</xdr:rowOff>
    </xdr:from>
    <xdr:to>
      <xdr:col>67</xdr:col>
      <xdr:colOff>91440</xdr:colOff>
      <xdr:row>42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9525</xdr:colOff>
      <xdr:row>0</xdr:row>
      <xdr:rowOff>114300</xdr:rowOff>
    </xdr:from>
    <xdr:to>
      <xdr:col>34</xdr:col>
      <xdr:colOff>104776</xdr:colOff>
      <xdr:row>17</xdr:row>
      <xdr:rowOff>142875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152400</xdr:colOff>
      <xdr:row>443</xdr:row>
      <xdr:rowOff>38100</xdr:rowOff>
    </xdr:from>
    <xdr:to>
      <xdr:col>13</xdr:col>
      <xdr:colOff>190500</xdr:colOff>
      <xdr:row>464</xdr:row>
      <xdr:rowOff>152400</xdr:rowOff>
    </xdr:to>
    <xdr:graphicFrame macro="">
      <xdr:nvGraphicFramePr>
        <xdr:cNvPr id="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200025</xdr:colOff>
      <xdr:row>466</xdr:row>
      <xdr:rowOff>133350</xdr:rowOff>
    </xdr:from>
    <xdr:to>
      <xdr:col>10</xdr:col>
      <xdr:colOff>447675</xdr:colOff>
      <xdr:row>482</xdr:row>
      <xdr:rowOff>104775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41</xdr:col>
      <xdr:colOff>238125</xdr:colOff>
      <xdr:row>1</xdr:row>
      <xdr:rowOff>104775</xdr:rowOff>
    </xdr:from>
    <xdr:to>
      <xdr:col>48</xdr:col>
      <xdr:colOff>542925</xdr:colOff>
      <xdr:row>18</xdr:row>
      <xdr:rowOff>9525</xdr:rowOff>
    </xdr:to>
    <xdr:graphicFrame macro="">
      <xdr:nvGraphicFramePr>
        <xdr:cNvPr id="1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333375</xdr:colOff>
      <xdr:row>1</xdr:row>
      <xdr:rowOff>28575</xdr:rowOff>
    </xdr:from>
    <xdr:to>
      <xdr:col>41</xdr:col>
      <xdr:colOff>66677</xdr:colOff>
      <xdr:row>18</xdr:row>
      <xdr:rowOff>19051</xdr:rowOff>
    </xdr:to>
    <xdr:graphicFrame macro="">
      <xdr:nvGraphicFramePr>
        <xdr:cNvPr id="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487680</xdr:colOff>
      <xdr:row>2</xdr:row>
      <xdr:rowOff>144780</xdr:rowOff>
    </xdr:from>
    <xdr:to>
      <xdr:col>56</xdr:col>
      <xdr:colOff>373380</xdr:colOff>
      <xdr:row>19</xdr:row>
      <xdr:rowOff>38100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243840</xdr:colOff>
      <xdr:row>1</xdr:row>
      <xdr:rowOff>45720</xdr:rowOff>
    </xdr:from>
    <xdr:to>
      <xdr:col>104</xdr:col>
      <xdr:colOff>373380</xdr:colOff>
      <xdr:row>17</xdr:row>
      <xdr:rowOff>106680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419100</xdr:colOff>
          <xdr:row>0</xdr:row>
          <xdr:rowOff>0</xdr:rowOff>
        </xdr:from>
        <xdr:to>
          <xdr:col>7</xdr:col>
          <xdr:colOff>104775</xdr:colOff>
          <xdr:row>6</xdr:row>
          <xdr:rowOff>190500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16</xdr:row>
      <xdr:rowOff>123825</xdr:rowOff>
    </xdr:from>
    <xdr:to>
      <xdr:col>9</xdr:col>
      <xdr:colOff>523876</xdr:colOff>
      <xdr:row>32</xdr:row>
      <xdr:rowOff>67584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517216</xdr:colOff>
      <xdr:row>16</xdr:row>
      <xdr:rowOff>47626</xdr:rowOff>
    </xdr:from>
    <xdr:to>
      <xdr:col>13</xdr:col>
      <xdr:colOff>819150</xdr:colOff>
      <xdr:row>32</xdr:row>
      <xdr:rowOff>104776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238125</xdr:colOff>
      <xdr:row>1</xdr:row>
      <xdr:rowOff>104775</xdr:rowOff>
    </xdr:from>
    <xdr:to>
      <xdr:col>48</xdr:col>
      <xdr:colOff>542925</xdr:colOff>
      <xdr:row>18</xdr:row>
      <xdr:rowOff>9525</xdr:rowOff>
    </xdr:to>
    <xdr:graphicFrame macro="">
      <xdr:nvGraphicFramePr>
        <xdr:cNvPr id="1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824461</xdr:colOff>
      <xdr:row>17</xdr:row>
      <xdr:rowOff>19051</xdr:rowOff>
    </xdr:from>
    <xdr:to>
      <xdr:col>18</xdr:col>
      <xdr:colOff>476252</xdr:colOff>
      <xdr:row>31</xdr:row>
      <xdr:rowOff>95251</xdr:rowOff>
    </xdr:to>
    <xdr:graphicFrame macro="">
      <xdr:nvGraphicFramePr>
        <xdr:cNvPr id="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371475</xdr:colOff>
          <xdr:row>7</xdr:row>
          <xdr:rowOff>133350</xdr:rowOff>
        </xdr:from>
        <xdr:to>
          <xdr:col>23</xdr:col>
          <xdr:colOff>657225</xdr:colOff>
          <xdr:row>14</xdr:row>
          <xdr:rowOff>133350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22</xdr:col>
      <xdr:colOff>1076325</xdr:colOff>
      <xdr:row>1</xdr:row>
      <xdr:rowOff>95250</xdr:rowOff>
    </xdr:from>
    <xdr:to>
      <xdr:col>28</xdr:col>
      <xdr:colOff>571500</xdr:colOff>
      <xdr:row>17</xdr:row>
      <xdr:rowOff>124124</xdr:rowOff>
    </xdr:to>
    <xdr:graphicFrame macro="">
      <xdr:nvGraphicFramePr>
        <xdr:cNvPr id="1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424</xdr:row>
      <xdr:rowOff>0</xdr:rowOff>
    </xdr:from>
    <xdr:to>
      <xdr:col>10</xdr:col>
      <xdr:colOff>247650</xdr:colOff>
      <xdr:row>439</xdr:row>
      <xdr:rowOff>115209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466</xdr:row>
      <xdr:rowOff>133350</xdr:rowOff>
    </xdr:from>
    <xdr:to>
      <xdr:col>10</xdr:col>
      <xdr:colOff>447675</xdr:colOff>
      <xdr:row>482</xdr:row>
      <xdr:rowOff>104775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657225</xdr:colOff>
      <xdr:row>26</xdr:row>
      <xdr:rowOff>66675</xdr:rowOff>
    </xdr:from>
    <xdr:to>
      <xdr:col>15</xdr:col>
      <xdr:colOff>161926</xdr:colOff>
      <xdr:row>43</xdr:row>
      <xdr:rowOff>95250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314325</xdr:colOff>
      <xdr:row>44</xdr:row>
      <xdr:rowOff>38100</xdr:rowOff>
    </xdr:from>
    <xdr:to>
      <xdr:col>16</xdr:col>
      <xdr:colOff>476252</xdr:colOff>
      <xdr:row>61</xdr:row>
      <xdr:rowOff>28576</xdr:rowOff>
    </xdr:to>
    <xdr:graphicFrame macro="">
      <xdr:nvGraphicFramePr>
        <xdr:cNvPr id="1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619125</xdr:colOff>
      <xdr:row>63</xdr:row>
      <xdr:rowOff>57150</xdr:rowOff>
    </xdr:from>
    <xdr:to>
      <xdr:col>16</xdr:col>
      <xdr:colOff>666750</xdr:colOff>
      <xdr:row>79</xdr:row>
      <xdr:rowOff>133350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409575</xdr:colOff>
      <xdr:row>27</xdr:row>
      <xdr:rowOff>28575</xdr:rowOff>
    </xdr:from>
    <xdr:to>
      <xdr:col>30</xdr:col>
      <xdr:colOff>600076</xdr:colOff>
      <xdr:row>44</xdr:row>
      <xdr:rowOff>57150</xdr:rowOff>
    </xdr:to>
    <xdr:graphicFrame macro="">
      <xdr:nvGraphicFramePr>
        <xdr:cNvPr id="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45</xdr:row>
      <xdr:rowOff>28575</xdr:rowOff>
    </xdr:from>
    <xdr:to>
      <xdr:col>31</xdr:col>
      <xdr:colOff>247652</xdr:colOff>
      <xdr:row>62</xdr:row>
      <xdr:rowOff>19051</xdr:rowOff>
    </xdr:to>
    <xdr:graphicFrame macro="">
      <xdr:nvGraphicFramePr>
        <xdr:cNvPr id="1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495300</xdr:colOff>
      <xdr:row>63</xdr:row>
      <xdr:rowOff>85725</xdr:rowOff>
    </xdr:from>
    <xdr:to>
      <xdr:col>31</xdr:col>
      <xdr:colOff>542925</xdr:colOff>
      <xdr:row>79</xdr:row>
      <xdr:rowOff>161925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409575</xdr:colOff>
      <xdr:row>27</xdr:row>
      <xdr:rowOff>28575</xdr:rowOff>
    </xdr:from>
    <xdr:to>
      <xdr:col>38</xdr:col>
      <xdr:colOff>600076</xdr:colOff>
      <xdr:row>44</xdr:row>
      <xdr:rowOff>57150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85725</xdr:colOff>
      <xdr:row>45</xdr:row>
      <xdr:rowOff>28575</xdr:rowOff>
    </xdr:from>
    <xdr:to>
      <xdr:col>39</xdr:col>
      <xdr:colOff>247652</xdr:colOff>
      <xdr:row>62</xdr:row>
      <xdr:rowOff>19051</xdr:rowOff>
    </xdr:to>
    <xdr:graphicFrame macro="">
      <xdr:nvGraphicFramePr>
        <xdr:cNvPr id="2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495300</xdr:colOff>
      <xdr:row>63</xdr:row>
      <xdr:rowOff>85725</xdr:rowOff>
    </xdr:from>
    <xdr:to>
      <xdr:col>39</xdr:col>
      <xdr:colOff>542925</xdr:colOff>
      <xdr:row>79</xdr:row>
      <xdr:rowOff>161925</xdr:rowOff>
    </xdr:to>
    <xdr:graphicFrame macro="">
      <xdr:nvGraphicFramePr>
        <xdr:cNvPr id="2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409575</xdr:colOff>
      <xdr:row>27</xdr:row>
      <xdr:rowOff>28575</xdr:rowOff>
    </xdr:from>
    <xdr:to>
      <xdr:col>46</xdr:col>
      <xdr:colOff>600076</xdr:colOff>
      <xdr:row>44</xdr:row>
      <xdr:rowOff>57150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85725</xdr:colOff>
      <xdr:row>45</xdr:row>
      <xdr:rowOff>28575</xdr:rowOff>
    </xdr:from>
    <xdr:to>
      <xdr:col>47</xdr:col>
      <xdr:colOff>247652</xdr:colOff>
      <xdr:row>62</xdr:row>
      <xdr:rowOff>19051</xdr:rowOff>
    </xdr:to>
    <xdr:graphicFrame macro="">
      <xdr:nvGraphicFramePr>
        <xdr:cNvPr id="2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41</xdr:col>
      <xdr:colOff>495300</xdr:colOff>
      <xdr:row>63</xdr:row>
      <xdr:rowOff>85725</xdr:rowOff>
    </xdr:from>
    <xdr:to>
      <xdr:col>47</xdr:col>
      <xdr:colOff>542925</xdr:colOff>
      <xdr:row>79</xdr:row>
      <xdr:rowOff>161925</xdr:rowOff>
    </xdr:to>
    <xdr:graphicFrame macro="">
      <xdr:nvGraphicFramePr>
        <xdr:cNvPr id="2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50</xdr:col>
      <xdr:colOff>409575</xdr:colOff>
      <xdr:row>27</xdr:row>
      <xdr:rowOff>28575</xdr:rowOff>
    </xdr:from>
    <xdr:to>
      <xdr:col>54</xdr:col>
      <xdr:colOff>600076</xdr:colOff>
      <xdr:row>44</xdr:row>
      <xdr:rowOff>57150</xdr:rowOff>
    </xdr:to>
    <xdr:graphicFrame macro="">
      <xdr:nvGraphicFramePr>
        <xdr:cNvPr id="2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50</xdr:col>
      <xdr:colOff>85725</xdr:colOff>
      <xdr:row>45</xdr:row>
      <xdr:rowOff>28575</xdr:rowOff>
    </xdr:from>
    <xdr:to>
      <xdr:col>55</xdr:col>
      <xdr:colOff>247652</xdr:colOff>
      <xdr:row>62</xdr:row>
      <xdr:rowOff>19051</xdr:rowOff>
    </xdr:to>
    <xdr:graphicFrame macro="">
      <xdr:nvGraphicFramePr>
        <xdr:cNvPr id="2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495300</xdr:colOff>
      <xdr:row>63</xdr:row>
      <xdr:rowOff>85725</xdr:rowOff>
    </xdr:from>
    <xdr:to>
      <xdr:col>55</xdr:col>
      <xdr:colOff>542925</xdr:colOff>
      <xdr:row>79</xdr:row>
      <xdr:rowOff>161925</xdr:rowOff>
    </xdr:to>
    <xdr:graphicFrame macro="">
      <xdr:nvGraphicFramePr>
        <xdr:cNvPr id="2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12</xdr:col>
      <xdr:colOff>409575</xdr:colOff>
      <xdr:row>452</xdr:row>
      <xdr:rowOff>124124</xdr:rowOff>
    </xdr:to>
    <xdr:graphicFrame macro="">
      <xdr:nvGraphicFramePr>
        <xdr:cNvPr id="3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423</xdr:row>
      <xdr:rowOff>171449</xdr:rowOff>
    </xdr:from>
    <xdr:to>
      <xdr:col>24</xdr:col>
      <xdr:colOff>278027</xdr:colOff>
      <xdr:row>452</xdr:row>
      <xdr:rowOff>123824</xdr:rowOff>
    </xdr:to>
    <xdr:graphicFrame macro="">
      <xdr:nvGraphicFramePr>
        <xdr:cNvPr id="3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90487</xdr:colOff>
      <xdr:row>11</xdr:row>
      <xdr:rowOff>57149</xdr:rowOff>
    </xdr:from>
    <xdr:to>
      <xdr:col>23</xdr:col>
      <xdr:colOff>200025</xdr:colOff>
      <xdr:row>31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590549</xdr:colOff>
      <xdr:row>13</xdr:row>
      <xdr:rowOff>95249</xdr:rowOff>
    </xdr:from>
    <xdr:to>
      <xdr:col>10</xdr:col>
      <xdr:colOff>466724</xdr:colOff>
      <xdr:row>35</xdr:row>
      <xdr:rowOff>104774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171450</xdr:colOff>
      <xdr:row>37</xdr:row>
      <xdr:rowOff>76200</xdr:rowOff>
    </xdr:from>
    <xdr:to>
      <xdr:col>10</xdr:col>
      <xdr:colOff>47625</xdr:colOff>
      <xdr:row>59</xdr:row>
      <xdr:rowOff>85725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6"/>
  <sheetViews>
    <sheetView topLeftCell="A499" workbookViewId="0">
      <selection activeCell="A26" sqref="A26:A528"/>
    </sheetView>
  </sheetViews>
  <sheetFormatPr defaultRowHeight="13.5" x14ac:dyDescent="0.15"/>
  <sheetData>
    <row r="1" spans="1:5" x14ac:dyDescent="0.15">
      <c r="A1" t="s">
        <v>0</v>
      </c>
      <c r="B1">
        <v>25</v>
      </c>
    </row>
    <row r="2" spans="1:5" x14ac:dyDescent="0.15">
      <c r="A2" t="s">
        <v>1</v>
      </c>
      <c r="B2" t="s">
        <v>2</v>
      </c>
    </row>
    <row r="3" spans="1:5" x14ac:dyDescent="0.15">
      <c r="A3" t="s">
        <v>3</v>
      </c>
      <c r="B3" t="s">
        <v>4</v>
      </c>
    </row>
    <row r="4" spans="1:5" x14ac:dyDescent="0.15">
      <c r="A4" t="s">
        <v>5</v>
      </c>
      <c r="B4">
        <v>1</v>
      </c>
    </row>
    <row r="5" spans="1:5" x14ac:dyDescent="0.15">
      <c r="A5" t="s">
        <v>6</v>
      </c>
    </row>
    <row r="6" spans="1:5" x14ac:dyDescent="0.15">
      <c r="A6" t="s">
        <v>7</v>
      </c>
      <c r="B6" t="s">
        <v>8</v>
      </c>
    </row>
    <row r="7" spans="1:5" x14ac:dyDescent="0.15">
      <c r="A7" t="s">
        <v>9</v>
      </c>
      <c r="B7">
        <v>1</v>
      </c>
    </row>
    <row r="8" spans="1:5" x14ac:dyDescent="0.15">
      <c r="A8" t="s">
        <v>10</v>
      </c>
      <c r="B8">
        <v>1</v>
      </c>
    </row>
    <row r="9" spans="1:5" x14ac:dyDescent="0.15">
      <c r="A9" t="s">
        <v>11</v>
      </c>
      <c r="B9">
        <v>6</v>
      </c>
    </row>
    <row r="10" spans="1:5" x14ac:dyDescent="0.15">
      <c r="A10" t="s">
        <v>12</v>
      </c>
      <c r="B10" t="s">
        <v>13</v>
      </c>
    </row>
    <row r="11" spans="1:5" x14ac:dyDescent="0.15">
      <c r="A11" t="s">
        <v>14</v>
      </c>
      <c r="B11" t="s">
        <v>15</v>
      </c>
    </row>
    <row r="12" spans="1:5" x14ac:dyDescent="0.15">
      <c r="A12" t="s">
        <v>16</v>
      </c>
      <c r="B12" t="s">
        <v>17</v>
      </c>
    </row>
    <row r="13" spans="1:5" x14ac:dyDescent="0.15">
      <c r="A13" t="s">
        <v>18</v>
      </c>
      <c r="B13">
        <v>1000</v>
      </c>
      <c r="C13">
        <v>1000</v>
      </c>
      <c r="D13">
        <v>1000</v>
      </c>
      <c r="E13">
        <v>1000</v>
      </c>
    </row>
    <row r="14" spans="1:5" x14ac:dyDescent="0.15">
      <c r="A14" t="s">
        <v>19</v>
      </c>
      <c r="B14" t="s">
        <v>20</v>
      </c>
      <c r="C14">
        <v>0.01</v>
      </c>
      <c r="D14" t="s">
        <v>21</v>
      </c>
      <c r="E14">
        <v>0</v>
      </c>
    </row>
    <row r="15" spans="1:5" x14ac:dyDescent="0.15">
      <c r="A15" t="s">
        <v>22</v>
      </c>
      <c r="B15" t="s">
        <v>20</v>
      </c>
      <c r="C15">
        <v>0.01</v>
      </c>
      <c r="D15" t="s">
        <v>21</v>
      </c>
      <c r="E15">
        <v>0</v>
      </c>
    </row>
    <row r="16" spans="1:5" x14ac:dyDescent="0.15">
      <c r="A16" t="s">
        <v>23</v>
      </c>
      <c r="B16">
        <v>0</v>
      </c>
      <c r="C16">
        <v>0</v>
      </c>
    </row>
    <row r="17" spans="1:5" x14ac:dyDescent="0.15">
      <c r="A17" t="s">
        <v>24</v>
      </c>
      <c r="B17" t="s">
        <v>20</v>
      </c>
      <c r="C17">
        <v>-62.341337000000003</v>
      </c>
      <c r="D17" t="s">
        <v>21</v>
      </c>
      <c r="E17">
        <v>-5.8619859999999999</v>
      </c>
    </row>
    <row r="18" spans="1:5" x14ac:dyDescent="0.15">
      <c r="A18" t="s">
        <v>25</v>
      </c>
      <c r="B18" t="s">
        <v>20</v>
      </c>
      <c r="C18">
        <v>-54.341206999999997</v>
      </c>
      <c r="D18" t="s">
        <v>21</v>
      </c>
      <c r="E18">
        <v>-5.8619859999999999</v>
      </c>
    </row>
    <row r="19" spans="1:5" x14ac:dyDescent="0.15">
      <c r="A19" t="s">
        <v>26</v>
      </c>
      <c r="B19" t="s">
        <v>20</v>
      </c>
      <c r="C19">
        <v>8</v>
      </c>
      <c r="D19" t="s">
        <v>21</v>
      </c>
      <c r="E19">
        <v>0</v>
      </c>
    </row>
    <row r="20" spans="1:5" x14ac:dyDescent="0.15">
      <c r="A20" t="s">
        <v>27</v>
      </c>
      <c r="B20" t="s">
        <v>20</v>
      </c>
      <c r="C20">
        <v>801</v>
      </c>
      <c r="D20" t="s">
        <v>21</v>
      </c>
      <c r="E20">
        <v>1</v>
      </c>
    </row>
    <row r="21" spans="1:5" x14ac:dyDescent="0.15">
      <c r="A21" t="s">
        <v>28</v>
      </c>
      <c r="B21">
        <v>801</v>
      </c>
    </row>
    <row r="22" spans="1:5" x14ac:dyDescent="0.15">
      <c r="A22" t="s">
        <v>29</v>
      </c>
    </row>
    <row r="23" spans="1:5" x14ac:dyDescent="0.15">
      <c r="A23" t="s">
        <v>30</v>
      </c>
    </row>
    <row r="25" spans="1:5" x14ac:dyDescent="0.15">
      <c r="A25" t="s">
        <v>31</v>
      </c>
      <c r="B25" t="s">
        <v>31</v>
      </c>
      <c r="C25" t="s">
        <v>32</v>
      </c>
      <c r="D25" t="s">
        <v>33</v>
      </c>
      <c r="E25" t="s">
        <v>34</v>
      </c>
    </row>
    <row r="26" spans="1:5" x14ac:dyDescent="0.15">
      <c r="A26">
        <v>1</v>
      </c>
      <c r="B26">
        <v>1</v>
      </c>
      <c r="C26">
        <v>-62.341337000000003</v>
      </c>
      <c r="D26">
        <v>-5.8619859999999999</v>
      </c>
      <c r="E26">
        <v>26.629663000000001</v>
      </c>
    </row>
    <row r="27" spans="1:5" x14ac:dyDescent="0.15">
      <c r="A27">
        <v>2</v>
      </c>
      <c r="B27">
        <v>1</v>
      </c>
      <c r="C27">
        <v>-62.331347000000001</v>
      </c>
      <c r="D27">
        <v>-5.8619760000000003</v>
      </c>
      <c r="E27">
        <v>26.627303000000001</v>
      </c>
    </row>
    <row r="28" spans="1:5" x14ac:dyDescent="0.15">
      <c r="A28">
        <v>3</v>
      </c>
      <c r="B28">
        <v>1</v>
      </c>
      <c r="C28">
        <v>-62.321255999999998</v>
      </c>
      <c r="D28">
        <v>-5.8619960000000004</v>
      </c>
      <c r="E28">
        <v>26.626470000000001</v>
      </c>
    </row>
    <row r="29" spans="1:5" x14ac:dyDescent="0.15">
      <c r="A29">
        <v>4</v>
      </c>
      <c r="B29">
        <v>1</v>
      </c>
      <c r="C29">
        <v>-62.311155999999997</v>
      </c>
      <c r="D29">
        <v>-5.8619859999999999</v>
      </c>
      <c r="E29">
        <v>26.629186000000001</v>
      </c>
    </row>
    <row r="30" spans="1:5" x14ac:dyDescent="0.15">
      <c r="A30">
        <v>5</v>
      </c>
      <c r="B30">
        <v>1</v>
      </c>
      <c r="C30">
        <v>-62.301105999999997</v>
      </c>
      <c r="D30">
        <v>-5.8619859999999999</v>
      </c>
      <c r="E30">
        <v>26.631816000000001</v>
      </c>
    </row>
    <row r="31" spans="1:5" x14ac:dyDescent="0.15">
      <c r="A31">
        <v>6</v>
      </c>
      <c r="B31">
        <v>1</v>
      </c>
      <c r="C31">
        <v>-62.291125999999998</v>
      </c>
      <c r="D31">
        <v>-5.8619859999999999</v>
      </c>
      <c r="E31">
        <v>26.634831999999999</v>
      </c>
    </row>
    <row r="32" spans="1:5" x14ac:dyDescent="0.15">
      <c r="A32">
        <v>7</v>
      </c>
      <c r="B32">
        <v>1</v>
      </c>
      <c r="C32">
        <v>-62.281115999999997</v>
      </c>
      <c r="D32">
        <v>-5.8619859999999999</v>
      </c>
      <c r="E32">
        <v>26.626629999999999</v>
      </c>
    </row>
    <row r="33" spans="1:5" x14ac:dyDescent="0.15">
      <c r="A33">
        <v>8</v>
      </c>
      <c r="B33">
        <v>1</v>
      </c>
      <c r="C33">
        <v>-62.271075000000003</v>
      </c>
      <c r="D33">
        <v>-5.8619960000000004</v>
      </c>
      <c r="E33">
        <v>26.627814999999998</v>
      </c>
    </row>
    <row r="34" spans="1:5" x14ac:dyDescent="0.15">
      <c r="A34">
        <v>9</v>
      </c>
      <c r="B34">
        <v>1</v>
      </c>
      <c r="C34">
        <v>-62.261105000000001</v>
      </c>
      <c r="D34">
        <v>-5.8619760000000003</v>
      </c>
      <c r="E34">
        <v>26.62687</v>
      </c>
    </row>
    <row r="35" spans="1:5" x14ac:dyDescent="0.15">
      <c r="A35">
        <v>10</v>
      </c>
      <c r="B35">
        <v>1</v>
      </c>
      <c r="C35">
        <v>-62.251145000000001</v>
      </c>
      <c r="D35">
        <v>-5.8619859999999999</v>
      </c>
      <c r="E35">
        <v>26.624845000000001</v>
      </c>
    </row>
    <row r="36" spans="1:5" x14ac:dyDescent="0.15">
      <c r="A36">
        <v>11</v>
      </c>
      <c r="B36">
        <v>1</v>
      </c>
      <c r="C36">
        <v>-62.241174999999998</v>
      </c>
      <c r="D36">
        <v>-5.8619859999999999</v>
      </c>
      <c r="E36">
        <v>26.622751999999998</v>
      </c>
    </row>
    <row r="37" spans="1:5" x14ac:dyDescent="0.15">
      <c r="A37">
        <v>12</v>
      </c>
      <c r="B37">
        <v>1</v>
      </c>
      <c r="C37">
        <v>-62.231195</v>
      </c>
      <c r="D37">
        <v>-5.8619960000000004</v>
      </c>
      <c r="E37">
        <v>26.621782</v>
      </c>
    </row>
    <row r="38" spans="1:5" x14ac:dyDescent="0.15">
      <c r="A38">
        <v>13</v>
      </c>
      <c r="B38">
        <v>1</v>
      </c>
      <c r="C38">
        <v>-62.221074000000002</v>
      </c>
      <c r="D38">
        <v>-5.8619960000000004</v>
      </c>
      <c r="E38">
        <v>26.621144999999999</v>
      </c>
    </row>
    <row r="39" spans="1:5" x14ac:dyDescent="0.15">
      <c r="A39">
        <v>14</v>
      </c>
      <c r="B39">
        <v>1</v>
      </c>
      <c r="C39">
        <v>-62.211143999999997</v>
      </c>
      <c r="D39">
        <v>-5.8619859999999999</v>
      </c>
      <c r="E39">
        <v>26.619444000000001</v>
      </c>
    </row>
    <row r="40" spans="1:5" x14ac:dyDescent="0.15">
      <c r="A40">
        <v>15</v>
      </c>
      <c r="B40">
        <v>1</v>
      </c>
      <c r="C40">
        <v>-62.201064000000002</v>
      </c>
      <c r="D40">
        <v>-5.8619859999999999</v>
      </c>
      <c r="E40">
        <v>26.620463999999998</v>
      </c>
    </row>
    <row r="41" spans="1:5" x14ac:dyDescent="0.15">
      <c r="A41">
        <v>16</v>
      </c>
      <c r="B41">
        <v>1</v>
      </c>
      <c r="C41">
        <v>-62.191014000000003</v>
      </c>
      <c r="D41">
        <v>-5.8619859999999999</v>
      </c>
      <c r="E41">
        <v>26.623581999999999</v>
      </c>
    </row>
    <row r="42" spans="1:5" x14ac:dyDescent="0.15">
      <c r="A42">
        <v>17</v>
      </c>
      <c r="B42">
        <v>1</v>
      </c>
      <c r="C42">
        <v>-62.180984000000002</v>
      </c>
      <c r="D42">
        <v>-5.8619760000000003</v>
      </c>
      <c r="E42">
        <v>26.622719</v>
      </c>
    </row>
    <row r="43" spans="1:5" x14ac:dyDescent="0.15">
      <c r="A43">
        <v>18</v>
      </c>
      <c r="B43">
        <v>1</v>
      </c>
      <c r="C43">
        <v>-62.170943000000001</v>
      </c>
      <c r="D43">
        <v>-5.8619859999999999</v>
      </c>
      <c r="E43">
        <v>26.620294000000001</v>
      </c>
    </row>
    <row r="44" spans="1:5" x14ac:dyDescent="0.15">
      <c r="A44">
        <v>19</v>
      </c>
      <c r="B44">
        <v>1</v>
      </c>
      <c r="C44">
        <v>-62.160902999999998</v>
      </c>
      <c r="D44">
        <v>-5.8619760000000003</v>
      </c>
      <c r="E44">
        <v>26.620771999999999</v>
      </c>
    </row>
    <row r="45" spans="1:5" x14ac:dyDescent="0.15">
      <c r="A45">
        <v>20</v>
      </c>
      <c r="B45">
        <v>1</v>
      </c>
      <c r="C45">
        <v>-62.150883</v>
      </c>
      <c r="D45">
        <v>-5.8619859999999999</v>
      </c>
      <c r="E45">
        <v>26.623135999999999</v>
      </c>
    </row>
    <row r="46" spans="1:5" x14ac:dyDescent="0.15">
      <c r="A46">
        <v>21</v>
      </c>
      <c r="B46">
        <v>1</v>
      </c>
      <c r="C46">
        <v>-62.140962999999999</v>
      </c>
      <c r="D46">
        <v>-5.8619760000000003</v>
      </c>
      <c r="E46">
        <v>26.625111</v>
      </c>
    </row>
    <row r="47" spans="1:5" x14ac:dyDescent="0.15">
      <c r="A47">
        <v>22</v>
      </c>
      <c r="B47">
        <v>1</v>
      </c>
      <c r="C47">
        <v>-62.130903000000004</v>
      </c>
      <c r="D47">
        <v>-5.8619859999999999</v>
      </c>
      <c r="E47">
        <v>26.623664999999999</v>
      </c>
    </row>
    <row r="48" spans="1:5" x14ac:dyDescent="0.15">
      <c r="A48">
        <v>23</v>
      </c>
      <c r="B48">
        <v>1</v>
      </c>
      <c r="C48">
        <v>-62.120812000000001</v>
      </c>
      <c r="D48">
        <v>-5.8619859999999999</v>
      </c>
      <c r="E48">
        <v>26.62555</v>
      </c>
    </row>
    <row r="49" spans="1:5" x14ac:dyDescent="0.15">
      <c r="A49">
        <v>24</v>
      </c>
      <c r="B49">
        <v>1</v>
      </c>
      <c r="C49">
        <v>-62.110832000000002</v>
      </c>
      <c r="D49">
        <v>-5.8619859999999999</v>
      </c>
      <c r="E49">
        <v>26.622302000000001</v>
      </c>
    </row>
    <row r="50" spans="1:5" x14ac:dyDescent="0.15">
      <c r="A50">
        <v>25</v>
      </c>
      <c r="B50">
        <v>1</v>
      </c>
      <c r="C50">
        <v>-62.100811999999998</v>
      </c>
      <c r="D50">
        <v>-5.8619859999999999</v>
      </c>
      <c r="E50">
        <v>26.620363000000001</v>
      </c>
    </row>
    <row r="51" spans="1:5" x14ac:dyDescent="0.15">
      <c r="A51">
        <v>26</v>
      </c>
      <c r="B51">
        <v>1</v>
      </c>
      <c r="C51">
        <v>-62.090801999999996</v>
      </c>
      <c r="D51">
        <v>-5.8619859999999999</v>
      </c>
      <c r="E51">
        <v>26.617165</v>
      </c>
    </row>
    <row r="52" spans="1:5" x14ac:dyDescent="0.15">
      <c r="A52">
        <v>27</v>
      </c>
      <c r="B52">
        <v>1</v>
      </c>
      <c r="C52">
        <v>-62.080801999999998</v>
      </c>
      <c r="D52">
        <v>-5.8619960000000004</v>
      </c>
      <c r="E52">
        <v>26.617433999999999</v>
      </c>
    </row>
    <row r="53" spans="1:5" x14ac:dyDescent="0.15">
      <c r="A53">
        <v>28</v>
      </c>
      <c r="B53">
        <v>1</v>
      </c>
      <c r="C53">
        <v>-62.070870999999997</v>
      </c>
      <c r="D53">
        <v>-5.8619760000000003</v>
      </c>
      <c r="E53">
        <v>26.616553</v>
      </c>
    </row>
    <row r="54" spans="1:5" x14ac:dyDescent="0.15">
      <c r="A54">
        <v>29</v>
      </c>
      <c r="B54">
        <v>1</v>
      </c>
      <c r="C54">
        <v>-62.060861000000003</v>
      </c>
      <c r="D54">
        <v>-5.8619859999999999</v>
      </c>
      <c r="E54">
        <v>26.615124999999999</v>
      </c>
    </row>
    <row r="55" spans="1:5" x14ac:dyDescent="0.15">
      <c r="A55">
        <v>30</v>
      </c>
      <c r="B55">
        <v>1</v>
      </c>
      <c r="C55">
        <v>-62.050871000000001</v>
      </c>
      <c r="D55">
        <v>-5.8619859999999999</v>
      </c>
      <c r="E55">
        <v>26.614208999999999</v>
      </c>
    </row>
    <row r="56" spans="1:5" x14ac:dyDescent="0.15">
      <c r="A56">
        <v>31</v>
      </c>
      <c r="B56">
        <v>1</v>
      </c>
      <c r="C56">
        <v>-62.040841</v>
      </c>
      <c r="D56">
        <v>-5.8619760000000003</v>
      </c>
      <c r="E56">
        <v>26.615058000000001</v>
      </c>
    </row>
    <row r="57" spans="1:5" x14ac:dyDescent="0.15">
      <c r="A57">
        <v>32</v>
      </c>
      <c r="B57">
        <v>1</v>
      </c>
      <c r="C57">
        <v>-62.030830999999999</v>
      </c>
      <c r="D57">
        <v>-5.8619960000000004</v>
      </c>
      <c r="E57">
        <v>26.614272</v>
      </c>
    </row>
    <row r="58" spans="1:5" x14ac:dyDescent="0.15">
      <c r="A58">
        <v>33</v>
      </c>
      <c r="B58">
        <v>1</v>
      </c>
      <c r="C58">
        <v>-62.020690000000002</v>
      </c>
      <c r="D58">
        <v>-5.8619859999999999</v>
      </c>
      <c r="E58">
        <v>26.614778999999999</v>
      </c>
    </row>
    <row r="59" spans="1:5" x14ac:dyDescent="0.15">
      <c r="A59">
        <v>34</v>
      </c>
      <c r="B59">
        <v>1</v>
      </c>
      <c r="C59">
        <v>-62.0107</v>
      </c>
      <c r="D59">
        <v>-5.8619960000000004</v>
      </c>
      <c r="E59">
        <v>26.613477</v>
      </c>
    </row>
    <row r="60" spans="1:5" x14ac:dyDescent="0.15">
      <c r="A60">
        <v>35</v>
      </c>
      <c r="B60">
        <v>1</v>
      </c>
      <c r="C60">
        <v>-62.000599999999999</v>
      </c>
      <c r="D60">
        <v>-5.8619960000000004</v>
      </c>
      <c r="E60">
        <v>26.612466999999999</v>
      </c>
    </row>
    <row r="61" spans="1:5" x14ac:dyDescent="0.15">
      <c r="A61">
        <v>36</v>
      </c>
      <c r="B61">
        <v>1</v>
      </c>
      <c r="C61">
        <v>-61.990760000000002</v>
      </c>
      <c r="D61">
        <v>-5.862006</v>
      </c>
      <c r="E61">
        <v>26.612544</v>
      </c>
    </row>
    <row r="62" spans="1:5" x14ac:dyDescent="0.15">
      <c r="A62">
        <v>37</v>
      </c>
      <c r="B62">
        <v>1</v>
      </c>
      <c r="C62">
        <v>-61.98066</v>
      </c>
      <c r="D62">
        <v>-5.8619659999999998</v>
      </c>
      <c r="E62">
        <v>26.61251</v>
      </c>
    </row>
    <row r="63" spans="1:5" x14ac:dyDescent="0.15">
      <c r="A63">
        <v>38</v>
      </c>
      <c r="B63">
        <v>1</v>
      </c>
      <c r="C63">
        <v>-61.970748999999998</v>
      </c>
      <c r="D63">
        <v>-5.8619859999999999</v>
      </c>
      <c r="E63">
        <v>26.613243000000001</v>
      </c>
    </row>
    <row r="64" spans="1:5" x14ac:dyDescent="0.15">
      <c r="A64">
        <v>39</v>
      </c>
      <c r="B64">
        <v>1</v>
      </c>
      <c r="C64">
        <v>-61.960808999999998</v>
      </c>
      <c r="D64">
        <v>-5.8619960000000004</v>
      </c>
      <c r="E64">
        <v>26.613702</v>
      </c>
    </row>
    <row r="65" spans="1:5" x14ac:dyDescent="0.15">
      <c r="A65">
        <v>40</v>
      </c>
      <c r="B65">
        <v>1</v>
      </c>
      <c r="C65">
        <v>-61.950809</v>
      </c>
      <c r="D65">
        <v>-5.8619859999999999</v>
      </c>
      <c r="E65">
        <v>26.615780000000001</v>
      </c>
    </row>
    <row r="66" spans="1:5" x14ac:dyDescent="0.15">
      <c r="A66">
        <v>41</v>
      </c>
      <c r="B66">
        <v>1</v>
      </c>
      <c r="C66">
        <v>-61.940809000000002</v>
      </c>
      <c r="D66">
        <v>-5.8619960000000004</v>
      </c>
      <c r="E66">
        <v>26.616568999999998</v>
      </c>
    </row>
    <row r="67" spans="1:5" x14ac:dyDescent="0.15">
      <c r="A67">
        <v>42</v>
      </c>
      <c r="B67">
        <v>1</v>
      </c>
      <c r="C67">
        <v>-61.930939000000002</v>
      </c>
      <c r="D67">
        <v>-5.8619760000000003</v>
      </c>
      <c r="E67">
        <v>26.615922999999999</v>
      </c>
    </row>
    <row r="68" spans="1:5" x14ac:dyDescent="0.15">
      <c r="A68">
        <v>43</v>
      </c>
      <c r="B68">
        <v>1</v>
      </c>
      <c r="C68">
        <v>-61.920907999999997</v>
      </c>
      <c r="D68">
        <v>-5.8619960000000004</v>
      </c>
      <c r="E68">
        <v>26.613427000000001</v>
      </c>
    </row>
    <row r="69" spans="1:5" x14ac:dyDescent="0.15">
      <c r="A69">
        <v>44</v>
      </c>
      <c r="B69">
        <v>1</v>
      </c>
      <c r="C69">
        <v>-61.910978</v>
      </c>
      <c r="D69">
        <v>-5.8619859999999999</v>
      </c>
      <c r="E69">
        <v>26.613215</v>
      </c>
    </row>
    <row r="70" spans="1:5" x14ac:dyDescent="0.15">
      <c r="A70">
        <v>45</v>
      </c>
      <c r="B70">
        <v>1</v>
      </c>
      <c r="C70">
        <v>-61.901108000000001</v>
      </c>
      <c r="D70">
        <v>-5.8619960000000004</v>
      </c>
      <c r="E70">
        <v>26.611832</v>
      </c>
    </row>
    <row r="71" spans="1:5" x14ac:dyDescent="0.15">
      <c r="A71">
        <v>46</v>
      </c>
      <c r="B71">
        <v>1</v>
      </c>
      <c r="C71">
        <v>-61.891188</v>
      </c>
      <c r="D71">
        <v>-5.8619859999999999</v>
      </c>
      <c r="E71">
        <v>26.612269000000001</v>
      </c>
    </row>
    <row r="72" spans="1:5" x14ac:dyDescent="0.15">
      <c r="A72">
        <v>47</v>
      </c>
      <c r="B72">
        <v>1</v>
      </c>
      <c r="C72">
        <v>-61.881298000000001</v>
      </c>
      <c r="D72">
        <v>-5.8619760000000003</v>
      </c>
      <c r="E72">
        <v>26.612220000000001</v>
      </c>
    </row>
    <row r="73" spans="1:5" x14ac:dyDescent="0.15">
      <c r="A73">
        <v>48</v>
      </c>
      <c r="B73">
        <v>1</v>
      </c>
      <c r="C73">
        <v>-61.871287000000002</v>
      </c>
      <c r="D73">
        <v>-5.8619859999999999</v>
      </c>
      <c r="E73">
        <v>26.614125000000001</v>
      </c>
    </row>
    <row r="74" spans="1:5" x14ac:dyDescent="0.15">
      <c r="A74">
        <v>49</v>
      </c>
      <c r="B74">
        <v>1</v>
      </c>
      <c r="C74">
        <v>-61.861387000000001</v>
      </c>
      <c r="D74">
        <v>-5.8619859999999999</v>
      </c>
      <c r="E74">
        <v>26.615628000000001</v>
      </c>
    </row>
    <row r="75" spans="1:5" x14ac:dyDescent="0.15">
      <c r="A75">
        <v>50</v>
      </c>
      <c r="B75">
        <v>1</v>
      </c>
      <c r="C75">
        <v>-61.851427000000001</v>
      </c>
      <c r="D75">
        <v>-5.8619859999999999</v>
      </c>
      <c r="E75">
        <v>26.614896999999999</v>
      </c>
    </row>
    <row r="76" spans="1:5" x14ac:dyDescent="0.15">
      <c r="A76">
        <v>51</v>
      </c>
      <c r="B76">
        <v>1</v>
      </c>
      <c r="C76">
        <v>-61.841386999999997</v>
      </c>
      <c r="D76">
        <v>-5.8619859999999999</v>
      </c>
      <c r="E76">
        <v>26.612548</v>
      </c>
    </row>
    <row r="77" spans="1:5" x14ac:dyDescent="0.15">
      <c r="A77">
        <v>52</v>
      </c>
      <c r="B77">
        <v>1</v>
      </c>
      <c r="C77">
        <v>-61.831437000000001</v>
      </c>
      <c r="D77">
        <v>-5.8619859999999999</v>
      </c>
      <c r="E77">
        <v>26.616415</v>
      </c>
    </row>
    <row r="78" spans="1:5" x14ac:dyDescent="0.15">
      <c r="A78">
        <v>53</v>
      </c>
      <c r="B78">
        <v>1</v>
      </c>
      <c r="C78">
        <v>-61.821356000000002</v>
      </c>
      <c r="D78">
        <v>-5.8619859999999999</v>
      </c>
      <c r="E78">
        <v>26.613847</v>
      </c>
    </row>
    <row r="79" spans="1:5" x14ac:dyDescent="0.15">
      <c r="A79">
        <v>54</v>
      </c>
      <c r="B79">
        <v>1</v>
      </c>
      <c r="C79">
        <v>-61.811295999999999</v>
      </c>
      <c r="D79">
        <v>-5.8619659999999998</v>
      </c>
      <c r="E79">
        <v>26.613595</v>
      </c>
    </row>
    <row r="80" spans="1:5" x14ac:dyDescent="0.15">
      <c r="A80">
        <v>55</v>
      </c>
      <c r="B80">
        <v>1</v>
      </c>
      <c r="C80">
        <v>-61.801326000000003</v>
      </c>
      <c r="D80">
        <v>-5.8619859999999999</v>
      </c>
      <c r="E80">
        <v>26.612248999999998</v>
      </c>
    </row>
    <row r="81" spans="1:5" x14ac:dyDescent="0.15">
      <c r="A81">
        <v>56</v>
      </c>
      <c r="B81">
        <v>1</v>
      </c>
      <c r="C81">
        <v>-61.791395999999999</v>
      </c>
      <c r="D81">
        <v>-5.862006</v>
      </c>
      <c r="E81">
        <v>26.612224999999999</v>
      </c>
    </row>
    <row r="82" spans="1:5" x14ac:dyDescent="0.15">
      <c r="A82">
        <v>57</v>
      </c>
      <c r="B82">
        <v>1</v>
      </c>
      <c r="C82">
        <v>-61.781416</v>
      </c>
      <c r="D82">
        <v>-5.8619859999999999</v>
      </c>
      <c r="E82">
        <v>26.612573000000001</v>
      </c>
    </row>
    <row r="83" spans="1:5" x14ac:dyDescent="0.15">
      <c r="A83">
        <v>58</v>
      </c>
      <c r="B83">
        <v>1</v>
      </c>
      <c r="C83">
        <v>-61.771275000000003</v>
      </c>
      <c r="D83">
        <v>-5.8619760000000003</v>
      </c>
      <c r="E83">
        <v>26.612568</v>
      </c>
    </row>
    <row r="84" spans="1:5" x14ac:dyDescent="0.15">
      <c r="A84">
        <v>59</v>
      </c>
      <c r="B84">
        <v>1</v>
      </c>
      <c r="C84">
        <v>-61.761285000000001</v>
      </c>
      <c r="D84">
        <v>-5.8619859999999999</v>
      </c>
      <c r="E84">
        <v>26.613375000000001</v>
      </c>
    </row>
    <row r="85" spans="1:5" x14ac:dyDescent="0.15">
      <c r="A85">
        <v>60</v>
      </c>
      <c r="B85">
        <v>1</v>
      </c>
      <c r="C85">
        <v>-61.751334999999997</v>
      </c>
      <c r="D85">
        <v>-5.8619760000000003</v>
      </c>
      <c r="E85">
        <v>26.613309999999998</v>
      </c>
    </row>
    <row r="86" spans="1:5" x14ac:dyDescent="0.15">
      <c r="A86">
        <v>61</v>
      </c>
      <c r="B86">
        <v>1</v>
      </c>
      <c r="C86">
        <v>-61.741284999999998</v>
      </c>
      <c r="D86">
        <v>-5.8619859999999999</v>
      </c>
      <c r="E86">
        <v>26.614754000000001</v>
      </c>
    </row>
    <row r="87" spans="1:5" x14ac:dyDescent="0.15">
      <c r="A87">
        <v>62</v>
      </c>
      <c r="B87">
        <v>1</v>
      </c>
      <c r="C87">
        <v>-61.731205000000003</v>
      </c>
      <c r="D87">
        <v>-5.8619859999999999</v>
      </c>
      <c r="E87">
        <v>26.613465000000001</v>
      </c>
    </row>
    <row r="88" spans="1:5" x14ac:dyDescent="0.15">
      <c r="A88">
        <v>63</v>
      </c>
      <c r="B88">
        <v>1</v>
      </c>
      <c r="C88">
        <v>-61.721193999999997</v>
      </c>
      <c r="D88">
        <v>-5.8619859999999999</v>
      </c>
      <c r="E88">
        <v>26.612774999999999</v>
      </c>
    </row>
    <row r="89" spans="1:5" x14ac:dyDescent="0.15">
      <c r="A89">
        <v>64</v>
      </c>
      <c r="B89">
        <v>1</v>
      </c>
      <c r="C89">
        <v>-61.711143999999997</v>
      </c>
      <c r="D89">
        <v>-5.8619859999999999</v>
      </c>
      <c r="E89">
        <v>26.614806999999999</v>
      </c>
    </row>
    <row r="90" spans="1:5" x14ac:dyDescent="0.15">
      <c r="A90">
        <v>65</v>
      </c>
      <c r="B90">
        <v>1</v>
      </c>
      <c r="C90">
        <v>-61.701104000000001</v>
      </c>
      <c r="D90">
        <v>-5.8619960000000004</v>
      </c>
      <c r="E90">
        <v>26.614204000000001</v>
      </c>
    </row>
    <row r="91" spans="1:5" x14ac:dyDescent="0.15">
      <c r="A91">
        <v>66</v>
      </c>
      <c r="B91">
        <v>1</v>
      </c>
      <c r="C91">
        <v>-61.691014000000003</v>
      </c>
      <c r="D91">
        <v>-5.8619859999999999</v>
      </c>
      <c r="E91">
        <v>26.614174999999999</v>
      </c>
    </row>
    <row r="92" spans="1:5" x14ac:dyDescent="0.15">
      <c r="A92">
        <v>67</v>
      </c>
      <c r="B92">
        <v>1</v>
      </c>
      <c r="C92">
        <v>-61.681004000000001</v>
      </c>
      <c r="D92">
        <v>-5.8619760000000003</v>
      </c>
      <c r="E92">
        <v>26.613683999999999</v>
      </c>
    </row>
    <row r="93" spans="1:5" x14ac:dyDescent="0.15">
      <c r="A93">
        <v>68</v>
      </c>
      <c r="B93">
        <v>1</v>
      </c>
      <c r="C93">
        <v>-61.670912999999999</v>
      </c>
      <c r="D93">
        <v>-5.8619960000000004</v>
      </c>
      <c r="E93">
        <v>26.616733</v>
      </c>
    </row>
    <row r="94" spans="1:5" x14ac:dyDescent="0.15">
      <c r="A94">
        <v>69</v>
      </c>
      <c r="B94">
        <v>1</v>
      </c>
      <c r="C94">
        <v>-61.660843</v>
      </c>
      <c r="D94">
        <v>-5.8619859999999999</v>
      </c>
      <c r="E94">
        <v>26.615411000000002</v>
      </c>
    </row>
    <row r="95" spans="1:5" x14ac:dyDescent="0.15">
      <c r="A95">
        <v>70</v>
      </c>
      <c r="B95">
        <v>1</v>
      </c>
      <c r="C95">
        <v>-61.650773000000001</v>
      </c>
      <c r="D95">
        <v>-5.8619960000000004</v>
      </c>
      <c r="E95">
        <v>26.613862000000001</v>
      </c>
    </row>
    <row r="96" spans="1:5" x14ac:dyDescent="0.15">
      <c r="A96">
        <v>71</v>
      </c>
      <c r="B96">
        <v>1</v>
      </c>
      <c r="C96">
        <v>-61.640763</v>
      </c>
      <c r="D96">
        <v>-5.8619960000000004</v>
      </c>
      <c r="E96">
        <v>26.613074000000001</v>
      </c>
    </row>
    <row r="97" spans="1:5" x14ac:dyDescent="0.15">
      <c r="A97">
        <v>72</v>
      </c>
      <c r="B97">
        <v>1</v>
      </c>
      <c r="C97">
        <v>-61.630723000000003</v>
      </c>
      <c r="D97">
        <v>-5.8619859999999999</v>
      </c>
      <c r="E97">
        <v>26.616415</v>
      </c>
    </row>
    <row r="98" spans="1:5" x14ac:dyDescent="0.15">
      <c r="A98">
        <v>73</v>
      </c>
      <c r="B98">
        <v>1</v>
      </c>
      <c r="C98">
        <v>-61.620722000000001</v>
      </c>
      <c r="D98">
        <v>-5.8619859999999999</v>
      </c>
      <c r="E98">
        <v>26.616958</v>
      </c>
    </row>
    <row r="99" spans="1:5" x14ac:dyDescent="0.15">
      <c r="A99">
        <v>74</v>
      </c>
      <c r="B99">
        <v>1</v>
      </c>
      <c r="C99">
        <v>-61.610652000000002</v>
      </c>
      <c r="D99">
        <v>-5.8619760000000003</v>
      </c>
      <c r="E99">
        <v>26.616019999999999</v>
      </c>
    </row>
    <row r="100" spans="1:5" x14ac:dyDescent="0.15">
      <c r="A100">
        <v>75</v>
      </c>
      <c r="B100">
        <v>1</v>
      </c>
      <c r="C100">
        <v>-61.600561999999996</v>
      </c>
      <c r="D100">
        <v>-5.8619659999999998</v>
      </c>
      <c r="E100">
        <v>26.615815999999999</v>
      </c>
    </row>
    <row r="101" spans="1:5" x14ac:dyDescent="0.15">
      <c r="A101">
        <v>76</v>
      </c>
      <c r="B101">
        <v>1</v>
      </c>
      <c r="C101">
        <v>-61.590581999999998</v>
      </c>
      <c r="D101">
        <v>-5.8619960000000004</v>
      </c>
      <c r="E101">
        <v>26.614495000000002</v>
      </c>
    </row>
    <row r="102" spans="1:5" x14ac:dyDescent="0.15">
      <c r="A102">
        <v>77</v>
      </c>
      <c r="B102">
        <v>1</v>
      </c>
      <c r="C102">
        <v>-61.580492</v>
      </c>
      <c r="D102">
        <v>-5.8619859999999999</v>
      </c>
      <c r="E102">
        <v>26.618296000000001</v>
      </c>
    </row>
    <row r="103" spans="1:5" x14ac:dyDescent="0.15">
      <c r="A103">
        <v>78</v>
      </c>
      <c r="B103">
        <v>1</v>
      </c>
      <c r="C103">
        <v>-61.570580999999997</v>
      </c>
      <c r="D103">
        <v>-5.8619859999999999</v>
      </c>
      <c r="E103">
        <v>26.616230000000002</v>
      </c>
    </row>
    <row r="104" spans="1:5" x14ac:dyDescent="0.15">
      <c r="A104">
        <v>79</v>
      </c>
      <c r="B104">
        <v>1</v>
      </c>
      <c r="C104">
        <v>-61.560550999999997</v>
      </c>
      <c r="D104">
        <v>-5.8619760000000003</v>
      </c>
      <c r="E104">
        <v>26.615483000000001</v>
      </c>
    </row>
    <row r="105" spans="1:5" x14ac:dyDescent="0.15">
      <c r="A105">
        <v>80</v>
      </c>
      <c r="B105">
        <v>1</v>
      </c>
      <c r="C105">
        <v>-61.550530999999999</v>
      </c>
      <c r="D105">
        <v>-5.8619960000000004</v>
      </c>
      <c r="E105">
        <v>26.613965</v>
      </c>
    </row>
    <row r="106" spans="1:5" x14ac:dyDescent="0.15">
      <c r="A106">
        <v>81</v>
      </c>
      <c r="B106">
        <v>1</v>
      </c>
      <c r="C106">
        <v>-61.540531000000001</v>
      </c>
      <c r="D106">
        <v>-5.8619859999999999</v>
      </c>
      <c r="E106">
        <v>26.614136999999999</v>
      </c>
    </row>
    <row r="107" spans="1:5" x14ac:dyDescent="0.15">
      <c r="A107">
        <v>82</v>
      </c>
      <c r="B107">
        <v>1</v>
      </c>
      <c r="C107">
        <v>-61.530560999999999</v>
      </c>
      <c r="D107">
        <v>-5.8619760000000003</v>
      </c>
      <c r="E107">
        <v>26.614784</v>
      </c>
    </row>
    <row r="108" spans="1:5" x14ac:dyDescent="0.15">
      <c r="A108">
        <v>83</v>
      </c>
      <c r="B108">
        <v>1</v>
      </c>
      <c r="C108">
        <v>-61.520519999999998</v>
      </c>
      <c r="D108">
        <v>-5.8619760000000003</v>
      </c>
      <c r="E108">
        <v>26.614357999999999</v>
      </c>
    </row>
    <row r="109" spans="1:5" x14ac:dyDescent="0.15">
      <c r="A109">
        <v>84</v>
      </c>
      <c r="B109">
        <v>1</v>
      </c>
      <c r="C109">
        <v>-61.510559999999998</v>
      </c>
      <c r="D109">
        <v>-5.8619659999999998</v>
      </c>
      <c r="E109">
        <v>26.614547999999999</v>
      </c>
    </row>
    <row r="110" spans="1:5" x14ac:dyDescent="0.15">
      <c r="A110">
        <v>85</v>
      </c>
      <c r="B110">
        <v>1</v>
      </c>
      <c r="C110">
        <v>-61.500680000000003</v>
      </c>
      <c r="D110">
        <v>-5.8619859999999999</v>
      </c>
      <c r="E110">
        <v>26.614857000000001</v>
      </c>
    </row>
    <row r="111" spans="1:5" x14ac:dyDescent="0.15">
      <c r="A111">
        <v>86</v>
      </c>
      <c r="B111">
        <v>1</v>
      </c>
      <c r="C111">
        <v>-61.49071</v>
      </c>
      <c r="D111">
        <v>-5.8619760000000003</v>
      </c>
      <c r="E111">
        <v>26.614477999999998</v>
      </c>
    </row>
    <row r="112" spans="1:5" x14ac:dyDescent="0.15">
      <c r="A112">
        <v>87</v>
      </c>
      <c r="B112">
        <v>1</v>
      </c>
      <c r="C112">
        <v>-61.48077</v>
      </c>
      <c r="D112">
        <v>-5.8619760000000003</v>
      </c>
      <c r="E112">
        <v>26.614540000000002</v>
      </c>
    </row>
    <row r="113" spans="1:5" x14ac:dyDescent="0.15">
      <c r="A113">
        <v>88</v>
      </c>
      <c r="B113">
        <v>1</v>
      </c>
      <c r="C113">
        <v>-61.470799</v>
      </c>
      <c r="D113">
        <v>-5.8619859999999999</v>
      </c>
      <c r="E113">
        <v>26.616261000000002</v>
      </c>
    </row>
    <row r="114" spans="1:5" x14ac:dyDescent="0.15">
      <c r="A114">
        <v>89</v>
      </c>
      <c r="B114">
        <v>1</v>
      </c>
      <c r="C114">
        <v>-61.460738999999997</v>
      </c>
      <c r="D114">
        <v>-5.8619760000000003</v>
      </c>
      <c r="E114">
        <v>26.615804000000001</v>
      </c>
    </row>
    <row r="115" spans="1:5" x14ac:dyDescent="0.15">
      <c r="A115">
        <v>90</v>
      </c>
      <c r="B115">
        <v>1</v>
      </c>
      <c r="C115">
        <v>-61.450729000000003</v>
      </c>
      <c r="D115">
        <v>-5.8619960000000004</v>
      </c>
      <c r="E115">
        <v>26.614941999999999</v>
      </c>
    </row>
    <row r="116" spans="1:5" x14ac:dyDescent="0.15">
      <c r="A116">
        <v>91</v>
      </c>
      <c r="B116">
        <v>1</v>
      </c>
      <c r="C116">
        <v>-61.440669</v>
      </c>
      <c r="D116">
        <v>-5.8619659999999998</v>
      </c>
      <c r="E116">
        <v>26.614615000000001</v>
      </c>
    </row>
    <row r="117" spans="1:5" x14ac:dyDescent="0.15">
      <c r="A117">
        <v>92</v>
      </c>
      <c r="B117">
        <v>1</v>
      </c>
      <c r="C117">
        <v>-61.430719000000003</v>
      </c>
      <c r="D117">
        <v>-5.8619760000000003</v>
      </c>
      <c r="E117">
        <v>26.616133999999999</v>
      </c>
    </row>
    <row r="118" spans="1:5" x14ac:dyDescent="0.15">
      <c r="A118">
        <v>93</v>
      </c>
      <c r="B118">
        <v>1</v>
      </c>
      <c r="C118">
        <v>-61.420727999999997</v>
      </c>
      <c r="D118">
        <v>-5.8619960000000004</v>
      </c>
      <c r="E118">
        <v>26.615368</v>
      </c>
    </row>
    <row r="119" spans="1:5" x14ac:dyDescent="0.15">
      <c r="A119">
        <v>94</v>
      </c>
      <c r="B119">
        <v>1</v>
      </c>
      <c r="C119">
        <v>-61.410808000000003</v>
      </c>
      <c r="D119">
        <v>-5.8619859999999999</v>
      </c>
      <c r="E119">
        <v>26.610997000000001</v>
      </c>
    </row>
    <row r="120" spans="1:5" x14ac:dyDescent="0.15">
      <c r="A120">
        <v>95</v>
      </c>
      <c r="B120">
        <v>1</v>
      </c>
      <c r="C120">
        <v>-61.400868000000003</v>
      </c>
      <c r="D120">
        <v>-5.8619859999999999</v>
      </c>
      <c r="E120">
        <v>26.613423999999998</v>
      </c>
    </row>
    <row r="121" spans="1:5" x14ac:dyDescent="0.15">
      <c r="A121">
        <v>96</v>
      </c>
      <c r="B121">
        <v>1</v>
      </c>
      <c r="C121">
        <v>-61.390957999999998</v>
      </c>
      <c r="D121">
        <v>-5.8619760000000003</v>
      </c>
      <c r="E121">
        <v>26.614570000000001</v>
      </c>
    </row>
    <row r="122" spans="1:5" x14ac:dyDescent="0.15">
      <c r="A122">
        <v>97</v>
      </c>
      <c r="B122">
        <v>1</v>
      </c>
      <c r="C122">
        <v>-61.380938</v>
      </c>
      <c r="D122">
        <v>-5.8619960000000004</v>
      </c>
      <c r="E122">
        <v>26.614087999999999</v>
      </c>
    </row>
    <row r="123" spans="1:5" x14ac:dyDescent="0.15">
      <c r="A123">
        <v>98</v>
      </c>
      <c r="B123">
        <v>1</v>
      </c>
      <c r="C123">
        <v>-61.370956999999997</v>
      </c>
      <c r="D123">
        <v>-5.8619760000000003</v>
      </c>
      <c r="E123">
        <v>26.615786</v>
      </c>
    </row>
    <row r="124" spans="1:5" x14ac:dyDescent="0.15">
      <c r="A124">
        <v>99</v>
      </c>
      <c r="B124">
        <v>1</v>
      </c>
      <c r="C124">
        <v>-61.360886999999998</v>
      </c>
      <c r="D124">
        <v>-5.8619859999999999</v>
      </c>
      <c r="E124">
        <v>26.615698999999999</v>
      </c>
    </row>
    <row r="125" spans="1:5" x14ac:dyDescent="0.15">
      <c r="A125">
        <v>100</v>
      </c>
      <c r="B125">
        <v>1</v>
      </c>
      <c r="C125">
        <v>-61.351076999999997</v>
      </c>
      <c r="D125">
        <v>-5.8619960000000004</v>
      </c>
      <c r="E125">
        <v>26.615561</v>
      </c>
    </row>
    <row r="126" spans="1:5" x14ac:dyDescent="0.15">
      <c r="A126">
        <v>101</v>
      </c>
      <c r="B126">
        <v>1</v>
      </c>
      <c r="C126">
        <v>-61.340907000000001</v>
      </c>
      <c r="D126">
        <v>-5.8619960000000004</v>
      </c>
      <c r="E126">
        <v>26.615113000000001</v>
      </c>
    </row>
    <row r="127" spans="1:5" x14ac:dyDescent="0.15">
      <c r="A127">
        <v>102</v>
      </c>
      <c r="B127">
        <v>1</v>
      </c>
      <c r="C127">
        <v>-61.330866999999998</v>
      </c>
      <c r="D127">
        <v>-5.8619760000000003</v>
      </c>
      <c r="E127">
        <v>26.614364999999999</v>
      </c>
    </row>
    <row r="128" spans="1:5" x14ac:dyDescent="0.15">
      <c r="A128">
        <v>103</v>
      </c>
      <c r="B128">
        <v>1</v>
      </c>
      <c r="C128">
        <v>-61.320855999999999</v>
      </c>
      <c r="D128">
        <v>-5.8619859999999999</v>
      </c>
      <c r="E128">
        <v>26.616530999999998</v>
      </c>
    </row>
    <row r="129" spans="1:5" x14ac:dyDescent="0.15">
      <c r="A129">
        <v>104</v>
      </c>
      <c r="B129">
        <v>1</v>
      </c>
      <c r="C129">
        <v>-61.310836000000002</v>
      </c>
      <c r="D129">
        <v>-5.8619760000000003</v>
      </c>
      <c r="E129">
        <v>26.616</v>
      </c>
    </row>
    <row r="130" spans="1:5" x14ac:dyDescent="0.15">
      <c r="A130">
        <v>105</v>
      </c>
      <c r="B130">
        <v>1</v>
      </c>
      <c r="C130">
        <v>-61.300975999999999</v>
      </c>
      <c r="D130">
        <v>-5.862006</v>
      </c>
      <c r="E130">
        <v>26.615929000000001</v>
      </c>
    </row>
    <row r="131" spans="1:5" x14ac:dyDescent="0.15">
      <c r="A131">
        <v>106</v>
      </c>
      <c r="B131">
        <v>1</v>
      </c>
      <c r="C131">
        <v>-61.290886</v>
      </c>
      <c r="D131">
        <v>-5.8619760000000003</v>
      </c>
      <c r="E131">
        <v>26.615103000000001</v>
      </c>
    </row>
    <row r="132" spans="1:5" x14ac:dyDescent="0.15">
      <c r="A132">
        <v>107</v>
      </c>
      <c r="B132">
        <v>1</v>
      </c>
      <c r="C132">
        <v>-61.280886000000002</v>
      </c>
      <c r="D132">
        <v>-5.8619760000000003</v>
      </c>
      <c r="E132">
        <v>26.615055000000002</v>
      </c>
    </row>
    <row r="133" spans="1:5" x14ac:dyDescent="0.15">
      <c r="A133">
        <v>108</v>
      </c>
      <c r="B133">
        <v>1</v>
      </c>
      <c r="C133">
        <v>-61.270944999999998</v>
      </c>
      <c r="D133">
        <v>-5.8619859999999999</v>
      </c>
      <c r="E133">
        <v>26.618841</v>
      </c>
    </row>
    <row r="134" spans="1:5" x14ac:dyDescent="0.15">
      <c r="A134">
        <v>109</v>
      </c>
      <c r="B134">
        <v>1</v>
      </c>
      <c r="C134">
        <v>-61.260975000000002</v>
      </c>
      <c r="D134">
        <v>-5.8619859999999999</v>
      </c>
      <c r="E134">
        <v>26.615634</v>
      </c>
    </row>
    <row r="135" spans="1:5" x14ac:dyDescent="0.15">
      <c r="A135">
        <v>110</v>
      </c>
      <c r="B135">
        <v>1</v>
      </c>
      <c r="C135">
        <v>-61.251105000000003</v>
      </c>
      <c r="D135">
        <v>-5.8619659999999998</v>
      </c>
      <c r="E135">
        <v>26.615725999999999</v>
      </c>
    </row>
    <row r="136" spans="1:5" x14ac:dyDescent="0.15">
      <c r="A136">
        <v>111</v>
      </c>
      <c r="B136">
        <v>1</v>
      </c>
      <c r="C136">
        <v>-61.241005000000001</v>
      </c>
      <c r="D136">
        <v>-5.8619760000000003</v>
      </c>
      <c r="E136">
        <v>26.615783</v>
      </c>
    </row>
    <row r="137" spans="1:5" x14ac:dyDescent="0.15">
      <c r="A137">
        <v>112</v>
      </c>
      <c r="B137">
        <v>1</v>
      </c>
      <c r="C137">
        <v>-61.230964999999998</v>
      </c>
      <c r="D137">
        <v>-5.8619859999999999</v>
      </c>
      <c r="E137">
        <v>26.618938</v>
      </c>
    </row>
    <row r="138" spans="1:5" x14ac:dyDescent="0.15">
      <c r="A138">
        <v>113</v>
      </c>
      <c r="B138">
        <v>1</v>
      </c>
      <c r="C138">
        <v>-61.220964000000002</v>
      </c>
      <c r="D138">
        <v>-5.8619859999999999</v>
      </c>
      <c r="E138">
        <v>26.615328000000002</v>
      </c>
    </row>
    <row r="139" spans="1:5" x14ac:dyDescent="0.15">
      <c r="A139">
        <v>114</v>
      </c>
      <c r="B139">
        <v>1</v>
      </c>
      <c r="C139">
        <v>-61.211033999999998</v>
      </c>
      <c r="D139">
        <v>-5.8619859999999999</v>
      </c>
      <c r="E139">
        <v>26.620446000000001</v>
      </c>
    </row>
    <row r="140" spans="1:5" x14ac:dyDescent="0.15">
      <c r="A140">
        <v>115</v>
      </c>
      <c r="B140">
        <v>1</v>
      </c>
      <c r="C140">
        <v>-61.201084000000002</v>
      </c>
      <c r="D140">
        <v>-5.8619859999999999</v>
      </c>
      <c r="E140">
        <v>26.622790999999999</v>
      </c>
    </row>
    <row r="141" spans="1:5" x14ac:dyDescent="0.15">
      <c r="A141">
        <v>116</v>
      </c>
      <c r="B141">
        <v>1</v>
      </c>
      <c r="C141">
        <v>-61.191194000000003</v>
      </c>
      <c r="D141">
        <v>-5.8619859999999999</v>
      </c>
      <c r="E141">
        <v>26.615524000000001</v>
      </c>
    </row>
    <row r="142" spans="1:5" x14ac:dyDescent="0.15">
      <c r="A142">
        <v>117</v>
      </c>
      <c r="B142">
        <v>1</v>
      </c>
      <c r="C142">
        <v>-61.181234000000003</v>
      </c>
      <c r="D142">
        <v>-5.8619859999999999</v>
      </c>
      <c r="E142">
        <v>26.615839999999999</v>
      </c>
    </row>
    <row r="143" spans="1:5" x14ac:dyDescent="0.15">
      <c r="A143">
        <v>118</v>
      </c>
      <c r="B143">
        <v>1</v>
      </c>
      <c r="C143">
        <v>-61.171202999999998</v>
      </c>
      <c r="D143">
        <v>-5.8619659999999998</v>
      </c>
      <c r="E143">
        <v>26.615583000000001</v>
      </c>
    </row>
    <row r="144" spans="1:5" x14ac:dyDescent="0.15">
      <c r="A144">
        <v>119</v>
      </c>
      <c r="B144">
        <v>1</v>
      </c>
      <c r="C144">
        <v>-61.161282999999997</v>
      </c>
      <c r="D144">
        <v>-5.8619859999999999</v>
      </c>
      <c r="E144">
        <v>26.615790000000001</v>
      </c>
    </row>
    <row r="145" spans="1:5" x14ac:dyDescent="0.15">
      <c r="A145">
        <v>120</v>
      </c>
      <c r="B145">
        <v>1</v>
      </c>
      <c r="C145">
        <v>-61.151322999999998</v>
      </c>
      <c r="D145">
        <v>-5.8619760000000003</v>
      </c>
      <c r="E145">
        <v>26.616907999999999</v>
      </c>
    </row>
    <row r="146" spans="1:5" x14ac:dyDescent="0.15">
      <c r="A146">
        <v>121</v>
      </c>
      <c r="B146">
        <v>1</v>
      </c>
      <c r="C146">
        <v>-61.141362999999998</v>
      </c>
      <c r="D146">
        <v>-5.8619760000000003</v>
      </c>
      <c r="E146">
        <v>26.616664</v>
      </c>
    </row>
    <row r="147" spans="1:5" x14ac:dyDescent="0.15">
      <c r="A147">
        <v>122</v>
      </c>
      <c r="B147">
        <v>1</v>
      </c>
      <c r="C147">
        <v>-61.131422999999998</v>
      </c>
      <c r="D147">
        <v>-5.8619859999999999</v>
      </c>
      <c r="E147">
        <v>26.616150999999999</v>
      </c>
    </row>
    <row r="148" spans="1:5" x14ac:dyDescent="0.15">
      <c r="A148">
        <v>123</v>
      </c>
      <c r="B148">
        <v>1</v>
      </c>
      <c r="C148">
        <v>-61.121451999999998</v>
      </c>
      <c r="D148">
        <v>-5.8619960000000004</v>
      </c>
      <c r="E148">
        <v>26.616372999999999</v>
      </c>
    </row>
    <row r="149" spans="1:5" x14ac:dyDescent="0.15">
      <c r="A149">
        <v>124</v>
      </c>
      <c r="B149">
        <v>1</v>
      </c>
      <c r="C149">
        <v>-61.111381999999999</v>
      </c>
      <c r="D149">
        <v>-5.8619859999999999</v>
      </c>
      <c r="E149">
        <v>26.617204999999998</v>
      </c>
    </row>
    <row r="150" spans="1:5" x14ac:dyDescent="0.15">
      <c r="A150">
        <v>125</v>
      </c>
      <c r="B150">
        <v>1</v>
      </c>
      <c r="C150">
        <v>-61.101351999999999</v>
      </c>
      <c r="D150">
        <v>-5.8619960000000004</v>
      </c>
      <c r="E150">
        <v>26.616374</v>
      </c>
    </row>
    <row r="151" spans="1:5" x14ac:dyDescent="0.15">
      <c r="A151">
        <v>126</v>
      </c>
      <c r="B151">
        <v>1</v>
      </c>
      <c r="C151">
        <v>-61.091332000000001</v>
      </c>
      <c r="D151">
        <v>-5.8619960000000004</v>
      </c>
      <c r="E151">
        <v>26.615272999999998</v>
      </c>
    </row>
    <row r="152" spans="1:5" x14ac:dyDescent="0.15">
      <c r="A152">
        <v>127</v>
      </c>
      <c r="B152">
        <v>1</v>
      </c>
      <c r="C152">
        <v>-61.081242000000003</v>
      </c>
      <c r="D152">
        <v>-5.8619859999999999</v>
      </c>
      <c r="E152">
        <v>26.616887999999999</v>
      </c>
    </row>
    <row r="153" spans="1:5" x14ac:dyDescent="0.15">
      <c r="A153">
        <v>128</v>
      </c>
      <c r="B153">
        <v>1</v>
      </c>
      <c r="C153">
        <v>-61.071311000000001</v>
      </c>
      <c r="D153">
        <v>-5.8619859999999999</v>
      </c>
      <c r="E153">
        <v>26.616299999999999</v>
      </c>
    </row>
    <row r="154" spans="1:5" x14ac:dyDescent="0.15">
      <c r="A154">
        <v>129</v>
      </c>
      <c r="B154">
        <v>1</v>
      </c>
      <c r="C154">
        <v>-61.061290999999997</v>
      </c>
      <c r="D154">
        <v>-5.8619859999999999</v>
      </c>
      <c r="E154">
        <v>26.61748</v>
      </c>
    </row>
    <row r="155" spans="1:5" x14ac:dyDescent="0.15">
      <c r="A155">
        <v>130</v>
      </c>
      <c r="B155">
        <v>1</v>
      </c>
      <c r="C155">
        <v>-61.051301000000002</v>
      </c>
      <c r="D155">
        <v>-5.8619760000000003</v>
      </c>
      <c r="E155">
        <v>26.616399999999999</v>
      </c>
    </row>
    <row r="156" spans="1:5" x14ac:dyDescent="0.15">
      <c r="A156">
        <v>131</v>
      </c>
      <c r="B156">
        <v>1</v>
      </c>
      <c r="C156">
        <v>-61.041231000000003</v>
      </c>
      <c r="D156">
        <v>-5.8619760000000003</v>
      </c>
      <c r="E156">
        <v>26.617055000000001</v>
      </c>
    </row>
    <row r="157" spans="1:5" x14ac:dyDescent="0.15">
      <c r="A157">
        <v>132</v>
      </c>
      <c r="B157">
        <v>1</v>
      </c>
      <c r="C157">
        <v>-61.031210999999999</v>
      </c>
      <c r="D157">
        <v>-5.8619659999999998</v>
      </c>
      <c r="E157">
        <v>26.616979000000001</v>
      </c>
    </row>
    <row r="158" spans="1:5" x14ac:dyDescent="0.15">
      <c r="A158">
        <v>133</v>
      </c>
      <c r="B158">
        <v>1</v>
      </c>
      <c r="C158">
        <v>-61.021099999999997</v>
      </c>
      <c r="D158">
        <v>-5.8619859999999999</v>
      </c>
      <c r="E158">
        <v>26.619084999999998</v>
      </c>
    </row>
    <row r="159" spans="1:5" x14ac:dyDescent="0.15">
      <c r="A159">
        <v>134</v>
      </c>
      <c r="B159">
        <v>1</v>
      </c>
      <c r="C159">
        <v>-61.01108</v>
      </c>
      <c r="D159">
        <v>-5.8619960000000004</v>
      </c>
      <c r="E159">
        <v>26.618846000000001</v>
      </c>
    </row>
    <row r="160" spans="1:5" x14ac:dyDescent="0.15">
      <c r="A160">
        <v>135</v>
      </c>
      <c r="B160">
        <v>1</v>
      </c>
      <c r="C160">
        <v>-61.000950000000003</v>
      </c>
      <c r="D160">
        <v>-5.8619859999999999</v>
      </c>
      <c r="E160">
        <v>26.620642</v>
      </c>
    </row>
    <row r="161" spans="1:5" x14ac:dyDescent="0.15">
      <c r="A161">
        <v>136</v>
      </c>
      <c r="B161">
        <v>1</v>
      </c>
      <c r="C161">
        <v>-60.990960000000001</v>
      </c>
      <c r="D161">
        <v>-5.8619859999999999</v>
      </c>
      <c r="E161">
        <v>26.618110000000001</v>
      </c>
    </row>
    <row r="162" spans="1:5" x14ac:dyDescent="0.15">
      <c r="A162">
        <v>137</v>
      </c>
      <c r="B162">
        <v>1</v>
      </c>
      <c r="C162">
        <v>-60.980870000000003</v>
      </c>
      <c r="D162">
        <v>-5.8619859999999999</v>
      </c>
      <c r="E162">
        <v>26.616043999999999</v>
      </c>
    </row>
    <row r="163" spans="1:5" x14ac:dyDescent="0.15">
      <c r="A163">
        <v>138</v>
      </c>
      <c r="B163">
        <v>1</v>
      </c>
      <c r="C163">
        <v>-60.970878999999996</v>
      </c>
      <c r="D163">
        <v>-5.8619859999999999</v>
      </c>
      <c r="E163">
        <v>26.602257000000002</v>
      </c>
    </row>
    <row r="164" spans="1:5" x14ac:dyDescent="0.15">
      <c r="A164">
        <v>139</v>
      </c>
      <c r="B164">
        <v>1</v>
      </c>
      <c r="C164">
        <v>-60.960738999999997</v>
      </c>
      <c r="D164">
        <v>-5.8619859999999999</v>
      </c>
      <c r="E164">
        <v>26.611609999999999</v>
      </c>
    </row>
    <row r="165" spans="1:5" x14ac:dyDescent="0.15">
      <c r="A165">
        <v>140</v>
      </c>
      <c r="B165">
        <v>1</v>
      </c>
      <c r="C165">
        <v>-60.950848999999998</v>
      </c>
      <c r="D165">
        <v>-5.8619859999999999</v>
      </c>
      <c r="E165">
        <v>26.616174000000001</v>
      </c>
    </row>
    <row r="166" spans="1:5" x14ac:dyDescent="0.15">
      <c r="A166">
        <v>141</v>
      </c>
      <c r="B166">
        <v>1</v>
      </c>
      <c r="C166">
        <v>-60.940778999999999</v>
      </c>
      <c r="D166">
        <v>-5.8619859999999999</v>
      </c>
      <c r="E166">
        <v>26.612504000000001</v>
      </c>
    </row>
    <row r="167" spans="1:5" x14ac:dyDescent="0.15">
      <c r="A167">
        <v>142</v>
      </c>
      <c r="B167">
        <v>1</v>
      </c>
      <c r="C167">
        <v>-60.930819</v>
      </c>
      <c r="D167">
        <v>-5.8619859999999999</v>
      </c>
      <c r="E167">
        <v>26.614861999999999</v>
      </c>
    </row>
    <row r="168" spans="1:5" x14ac:dyDescent="0.15">
      <c r="A168">
        <v>143</v>
      </c>
      <c r="B168">
        <v>1</v>
      </c>
      <c r="C168">
        <v>-60.920817999999997</v>
      </c>
      <c r="D168">
        <v>-5.8619859999999999</v>
      </c>
      <c r="E168">
        <v>26.619335</v>
      </c>
    </row>
    <row r="169" spans="1:5" x14ac:dyDescent="0.15">
      <c r="A169">
        <v>144</v>
      </c>
      <c r="B169">
        <v>1</v>
      </c>
      <c r="C169">
        <v>-60.910808000000003</v>
      </c>
      <c r="D169">
        <v>-5.8619960000000004</v>
      </c>
      <c r="E169">
        <v>26.617450000000002</v>
      </c>
    </row>
    <row r="170" spans="1:5" x14ac:dyDescent="0.15">
      <c r="A170">
        <v>145</v>
      </c>
      <c r="B170">
        <v>1</v>
      </c>
      <c r="C170">
        <v>-60.900758000000003</v>
      </c>
      <c r="D170">
        <v>-5.8619760000000003</v>
      </c>
      <c r="E170">
        <v>26.616426000000001</v>
      </c>
    </row>
    <row r="171" spans="1:5" x14ac:dyDescent="0.15">
      <c r="A171">
        <v>146</v>
      </c>
      <c r="B171">
        <v>1</v>
      </c>
      <c r="C171">
        <v>-60.890788000000001</v>
      </c>
      <c r="D171">
        <v>-5.8619659999999998</v>
      </c>
      <c r="E171">
        <v>26.616617999999999</v>
      </c>
    </row>
    <row r="172" spans="1:5" x14ac:dyDescent="0.15">
      <c r="A172">
        <v>147</v>
      </c>
      <c r="B172">
        <v>1</v>
      </c>
      <c r="C172">
        <v>-60.880608000000002</v>
      </c>
      <c r="D172">
        <v>-5.8619659999999998</v>
      </c>
      <c r="E172">
        <v>26.616475000000001</v>
      </c>
    </row>
    <row r="173" spans="1:5" x14ac:dyDescent="0.15">
      <c r="A173">
        <v>148</v>
      </c>
      <c r="B173">
        <v>1</v>
      </c>
      <c r="C173">
        <v>-60.870666999999997</v>
      </c>
      <c r="D173">
        <v>-5.8619659999999998</v>
      </c>
      <c r="E173">
        <v>26.615926000000002</v>
      </c>
    </row>
    <row r="174" spans="1:5" x14ac:dyDescent="0.15">
      <c r="A174">
        <v>149</v>
      </c>
      <c r="B174">
        <v>1</v>
      </c>
      <c r="C174">
        <v>-60.860526999999998</v>
      </c>
      <c r="D174">
        <v>-5.8619859999999999</v>
      </c>
      <c r="E174">
        <v>26.617325000000001</v>
      </c>
    </row>
    <row r="175" spans="1:5" x14ac:dyDescent="0.15">
      <c r="A175">
        <v>150</v>
      </c>
      <c r="B175">
        <v>1</v>
      </c>
      <c r="C175">
        <v>-60.850726999999999</v>
      </c>
      <c r="D175">
        <v>-5.862006</v>
      </c>
      <c r="E175">
        <v>26.617588000000001</v>
      </c>
    </row>
    <row r="176" spans="1:5" x14ac:dyDescent="0.15">
      <c r="A176">
        <v>151</v>
      </c>
      <c r="B176">
        <v>1</v>
      </c>
      <c r="C176">
        <v>-60.840527000000002</v>
      </c>
      <c r="D176">
        <v>-5.8619859999999999</v>
      </c>
      <c r="E176">
        <v>26.616368999999999</v>
      </c>
    </row>
    <row r="177" spans="1:5" x14ac:dyDescent="0.15">
      <c r="A177">
        <v>152</v>
      </c>
      <c r="B177">
        <v>1</v>
      </c>
      <c r="C177">
        <v>-60.830657000000002</v>
      </c>
      <c r="D177">
        <v>-5.862006</v>
      </c>
      <c r="E177">
        <v>26.615936000000001</v>
      </c>
    </row>
    <row r="178" spans="1:5" x14ac:dyDescent="0.15">
      <c r="A178">
        <v>153</v>
      </c>
      <c r="B178">
        <v>1</v>
      </c>
      <c r="C178">
        <v>-60.820666000000003</v>
      </c>
      <c r="D178">
        <v>-5.8619859999999999</v>
      </c>
      <c r="E178">
        <v>26.615950999999999</v>
      </c>
    </row>
    <row r="179" spans="1:5" x14ac:dyDescent="0.15">
      <c r="A179">
        <v>154</v>
      </c>
      <c r="B179">
        <v>1</v>
      </c>
      <c r="C179">
        <v>-60.810645999999998</v>
      </c>
      <c r="D179">
        <v>-5.8619859999999999</v>
      </c>
      <c r="E179">
        <v>26.617196</v>
      </c>
    </row>
    <row r="180" spans="1:5" x14ac:dyDescent="0.15">
      <c r="A180">
        <v>155</v>
      </c>
      <c r="B180">
        <v>1</v>
      </c>
      <c r="C180">
        <v>-60.800595999999999</v>
      </c>
      <c r="D180">
        <v>-5.8619859999999999</v>
      </c>
      <c r="E180">
        <v>26.618288</v>
      </c>
    </row>
    <row r="181" spans="1:5" x14ac:dyDescent="0.15">
      <c r="A181">
        <v>156</v>
      </c>
      <c r="B181">
        <v>1</v>
      </c>
      <c r="C181">
        <v>-60.790646000000002</v>
      </c>
      <c r="D181">
        <v>-5.8619760000000003</v>
      </c>
      <c r="E181">
        <v>26.617453000000001</v>
      </c>
    </row>
    <row r="182" spans="1:5" x14ac:dyDescent="0.15">
      <c r="A182">
        <v>157</v>
      </c>
      <c r="B182">
        <v>1</v>
      </c>
      <c r="C182">
        <v>-60.780695999999999</v>
      </c>
      <c r="D182">
        <v>-5.8619859999999999</v>
      </c>
      <c r="E182">
        <v>26.616752999999999</v>
      </c>
    </row>
    <row r="183" spans="1:5" x14ac:dyDescent="0.15">
      <c r="A183">
        <v>158</v>
      </c>
      <c r="B183">
        <v>1</v>
      </c>
      <c r="C183">
        <v>-60.770724999999999</v>
      </c>
      <c r="D183">
        <v>-5.8619859999999999</v>
      </c>
      <c r="E183">
        <v>26.615856000000001</v>
      </c>
    </row>
    <row r="184" spans="1:5" x14ac:dyDescent="0.15">
      <c r="A184">
        <v>159</v>
      </c>
      <c r="B184">
        <v>1</v>
      </c>
      <c r="C184">
        <v>-60.760665000000003</v>
      </c>
      <c r="D184">
        <v>-5.8619859999999999</v>
      </c>
      <c r="E184">
        <v>26.619605</v>
      </c>
    </row>
    <row r="185" spans="1:5" x14ac:dyDescent="0.15">
      <c r="A185">
        <v>160</v>
      </c>
      <c r="B185">
        <v>1</v>
      </c>
      <c r="C185">
        <v>-60.750745000000002</v>
      </c>
      <c r="D185">
        <v>-5.8619859999999999</v>
      </c>
      <c r="E185">
        <v>26.618227999999998</v>
      </c>
    </row>
    <row r="186" spans="1:5" x14ac:dyDescent="0.15">
      <c r="A186">
        <v>161</v>
      </c>
      <c r="B186">
        <v>1</v>
      </c>
      <c r="C186">
        <v>-60.740695000000002</v>
      </c>
      <c r="D186">
        <v>-5.8619859999999999</v>
      </c>
      <c r="E186">
        <v>26.616961</v>
      </c>
    </row>
    <row r="187" spans="1:5" x14ac:dyDescent="0.15">
      <c r="A187">
        <v>162</v>
      </c>
      <c r="B187">
        <v>1</v>
      </c>
      <c r="C187">
        <v>-60.730764999999998</v>
      </c>
      <c r="D187">
        <v>-5.8619760000000003</v>
      </c>
      <c r="E187">
        <v>26.61609</v>
      </c>
    </row>
    <row r="188" spans="1:5" x14ac:dyDescent="0.15">
      <c r="A188">
        <v>163</v>
      </c>
      <c r="B188">
        <v>1</v>
      </c>
      <c r="C188">
        <v>-60.720703999999998</v>
      </c>
      <c r="D188">
        <v>-5.8619760000000003</v>
      </c>
      <c r="E188">
        <v>26.617963</v>
      </c>
    </row>
    <row r="189" spans="1:5" x14ac:dyDescent="0.15">
      <c r="A189">
        <v>164</v>
      </c>
      <c r="B189">
        <v>1</v>
      </c>
      <c r="C189">
        <v>-60.710743999999998</v>
      </c>
      <c r="D189">
        <v>-5.8619960000000004</v>
      </c>
      <c r="E189">
        <v>26.619184000000001</v>
      </c>
    </row>
    <row r="190" spans="1:5" x14ac:dyDescent="0.15">
      <c r="A190">
        <v>165</v>
      </c>
      <c r="B190">
        <v>1</v>
      </c>
      <c r="C190">
        <v>-60.700713999999998</v>
      </c>
      <c r="D190">
        <v>-5.8619859999999999</v>
      </c>
      <c r="E190">
        <v>26.621289000000001</v>
      </c>
    </row>
    <row r="191" spans="1:5" x14ac:dyDescent="0.15">
      <c r="A191">
        <v>166</v>
      </c>
      <c r="B191">
        <v>1</v>
      </c>
      <c r="C191">
        <v>-60.690804</v>
      </c>
      <c r="D191">
        <v>-5.8619760000000003</v>
      </c>
      <c r="E191">
        <v>26.617763</v>
      </c>
    </row>
    <row r="192" spans="1:5" x14ac:dyDescent="0.15">
      <c r="A192">
        <v>167</v>
      </c>
      <c r="B192">
        <v>1</v>
      </c>
      <c r="C192">
        <v>-60.680804000000002</v>
      </c>
      <c r="D192">
        <v>-5.8619859999999999</v>
      </c>
      <c r="E192">
        <v>26.617408999999999</v>
      </c>
    </row>
    <row r="193" spans="1:5" x14ac:dyDescent="0.15">
      <c r="A193">
        <v>168</v>
      </c>
      <c r="B193">
        <v>1</v>
      </c>
      <c r="C193">
        <v>-60.670802999999999</v>
      </c>
      <c r="D193">
        <v>-5.8619859999999999</v>
      </c>
      <c r="E193">
        <v>26.617601000000001</v>
      </c>
    </row>
    <row r="194" spans="1:5" x14ac:dyDescent="0.15">
      <c r="A194">
        <v>169</v>
      </c>
      <c r="B194">
        <v>1</v>
      </c>
      <c r="C194">
        <v>-60.660753</v>
      </c>
      <c r="D194">
        <v>-5.8619859999999999</v>
      </c>
      <c r="E194">
        <v>26.616961</v>
      </c>
    </row>
    <row r="195" spans="1:5" x14ac:dyDescent="0.15">
      <c r="A195">
        <v>170</v>
      </c>
      <c r="B195">
        <v>1</v>
      </c>
      <c r="C195">
        <v>-60.650872999999997</v>
      </c>
      <c r="D195">
        <v>-5.8619760000000003</v>
      </c>
      <c r="E195">
        <v>26.617263000000001</v>
      </c>
    </row>
    <row r="196" spans="1:5" x14ac:dyDescent="0.15">
      <c r="A196">
        <v>171</v>
      </c>
      <c r="B196">
        <v>1</v>
      </c>
      <c r="C196">
        <v>-60.640953000000003</v>
      </c>
      <c r="D196">
        <v>-5.8619760000000003</v>
      </c>
      <c r="E196">
        <v>26.617063000000002</v>
      </c>
    </row>
    <row r="197" spans="1:5" x14ac:dyDescent="0.15">
      <c r="A197">
        <v>172</v>
      </c>
      <c r="B197">
        <v>1</v>
      </c>
      <c r="C197">
        <v>-60.630882999999997</v>
      </c>
      <c r="D197">
        <v>-5.8619960000000004</v>
      </c>
      <c r="E197">
        <v>26.617529999999999</v>
      </c>
    </row>
    <row r="198" spans="1:5" x14ac:dyDescent="0.15">
      <c r="A198">
        <v>173</v>
      </c>
      <c r="B198">
        <v>1</v>
      </c>
      <c r="C198">
        <v>-60.620832</v>
      </c>
      <c r="D198">
        <v>-5.8619659999999998</v>
      </c>
      <c r="E198">
        <v>26.617159000000001</v>
      </c>
    </row>
    <row r="199" spans="1:5" x14ac:dyDescent="0.15">
      <c r="A199">
        <v>174</v>
      </c>
      <c r="B199">
        <v>1</v>
      </c>
      <c r="C199">
        <v>-60.610971999999997</v>
      </c>
      <c r="D199">
        <v>-5.8619859999999999</v>
      </c>
      <c r="E199">
        <v>26.616614999999999</v>
      </c>
    </row>
    <row r="200" spans="1:5" x14ac:dyDescent="0.15">
      <c r="A200">
        <v>175</v>
      </c>
      <c r="B200">
        <v>1</v>
      </c>
      <c r="C200">
        <v>-60.600912000000001</v>
      </c>
      <c r="D200">
        <v>-5.8619859999999999</v>
      </c>
      <c r="E200">
        <v>26.619554000000001</v>
      </c>
    </row>
    <row r="201" spans="1:5" x14ac:dyDescent="0.15">
      <c r="A201">
        <v>176</v>
      </c>
      <c r="B201">
        <v>1</v>
      </c>
      <c r="C201">
        <v>-60.591062000000001</v>
      </c>
      <c r="D201">
        <v>-5.8619859999999999</v>
      </c>
      <c r="E201">
        <v>26.616613999999998</v>
      </c>
    </row>
    <row r="202" spans="1:5" x14ac:dyDescent="0.15">
      <c r="A202">
        <v>177</v>
      </c>
      <c r="B202">
        <v>1</v>
      </c>
      <c r="C202">
        <v>-60.581111999999997</v>
      </c>
      <c r="D202">
        <v>-5.8619859999999999</v>
      </c>
      <c r="E202">
        <v>26.617547999999999</v>
      </c>
    </row>
    <row r="203" spans="1:5" x14ac:dyDescent="0.15">
      <c r="A203">
        <v>178</v>
      </c>
      <c r="B203">
        <v>1</v>
      </c>
      <c r="C203">
        <v>-60.571221000000001</v>
      </c>
      <c r="D203">
        <v>-5.8619659999999998</v>
      </c>
      <c r="E203">
        <v>26.617159000000001</v>
      </c>
    </row>
    <row r="204" spans="1:5" x14ac:dyDescent="0.15">
      <c r="A204">
        <v>179</v>
      </c>
      <c r="B204">
        <v>1</v>
      </c>
      <c r="C204">
        <v>-60.561221000000003</v>
      </c>
      <c r="D204">
        <v>-5.8619859999999999</v>
      </c>
      <c r="E204">
        <v>26.620187999999999</v>
      </c>
    </row>
    <row r="205" spans="1:5" x14ac:dyDescent="0.15">
      <c r="A205">
        <v>180</v>
      </c>
      <c r="B205">
        <v>1</v>
      </c>
      <c r="C205">
        <v>-60.551231000000001</v>
      </c>
      <c r="D205">
        <v>-5.8619960000000004</v>
      </c>
      <c r="E205">
        <v>26.619683999999999</v>
      </c>
    </row>
    <row r="206" spans="1:5" x14ac:dyDescent="0.15">
      <c r="A206">
        <v>181</v>
      </c>
      <c r="B206">
        <v>1</v>
      </c>
      <c r="C206">
        <v>-60.541201000000001</v>
      </c>
      <c r="D206">
        <v>-5.8619859999999999</v>
      </c>
      <c r="E206">
        <v>26.618424000000001</v>
      </c>
    </row>
    <row r="207" spans="1:5" x14ac:dyDescent="0.15">
      <c r="A207">
        <v>182</v>
      </c>
      <c r="B207">
        <v>1</v>
      </c>
      <c r="C207">
        <v>-60.531340999999998</v>
      </c>
      <c r="D207">
        <v>-5.8619960000000004</v>
      </c>
      <c r="E207">
        <v>26.617836</v>
      </c>
    </row>
    <row r="208" spans="1:5" x14ac:dyDescent="0.15">
      <c r="A208">
        <v>183</v>
      </c>
      <c r="B208">
        <v>1</v>
      </c>
      <c r="C208">
        <v>-60.521389999999997</v>
      </c>
      <c r="D208">
        <v>-5.862006</v>
      </c>
      <c r="E208">
        <v>26.617740000000001</v>
      </c>
    </row>
    <row r="209" spans="1:5" x14ac:dyDescent="0.15">
      <c r="A209">
        <v>184</v>
      </c>
      <c r="B209">
        <v>1</v>
      </c>
      <c r="C209">
        <v>-60.511429999999997</v>
      </c>
      <c r="D209">
        <v>-5.8619859999999999</v>
      </c>
      <c r="E209">
        <v>26.619745999999999</v>
      </c>
    </row>
    <row r="210" spans="1:5" x14ac:dyDescent="0.15">
      <c r="A210">
        <v>185</v>
      </c>
      <c r="B210">
        <v>1</v>
      </c>
      <c r="C210">
        <v>-60.50141</v>
      </c>
      <c r="D210">
        <v>-5.8619960000000004</v>
      </c>
      <c r="E210">
        <v>26.620145999999998</v>
      </c>
    </row>
    <row r="211" spans="1:5" x14ac:dyDescent="0.15">
      <c r="A211">
        <v>186</v>
      </c>
      <c r="B211">
        <v>1</v>
      </c>
      <c r="C211">
        <v>-60.491500000000002</v>
      </c>
      <c r="D211">
        <v>-5.8619859999999999</v>
      </c>
      <c r="E211">
        <v>26.618552999999999</v>
      </c>
    </row>
    <row r="212" spans="1:5" x14ac:dyDescent="0.15">
      <c r="A212">
        <v>187</v>
      </c>
      <c r="B212">
        <v>1</v>
      </c>
      <c r="C212">
        <v>-60.481490000000001</v>
      </c>
      <c r="D212">
        <v>-5.8619960000000004</v>
      </c>
      <c r="E212">
        <v>26.616078999999999</v>
      </c>
    </row>
    <row r="213" spans="1:5" x14ac:dyDescent="0.15">
      <c r="A213">
        <v>188</v>
      </c>
      <c r="B213">
        <v>1</v>
      </c>
      <c r="C213">
        <v>-60.471648999999999</v>
      </c>
      <c r="D213">
        <v>-5.8619960000000004</v>
      </c>
      <c r="E213">
        <v>26.616671</v>
      </c>
    </row>
    <row r="214" spans="1:5" x14ac:dyDescent="0.15">
      <c r="A214">
        <v>189</v>
      </c>
      <c r="B214">
        <v>1</v>
      </c>
      <c r="C214">
        <v>-60.461638999999998</v>
      </c>
      <c r="D214">
        <v>-5.8619859999999999</v>
      </c>
      <c r="E214">
        <v>26.620974</v>
      </c>
    </row>
    <row r="215" spans="1:5" x14ac:dyDescent="0.15">
      <c r="A215">
        <v>190</v>
      </c>
      <c r="B215">
        <v>1</v>
      </c>
      <c r="C215">
        <v>-60.451698999999998</v>
      </c>
      <c r="D215">
        <v>-5.8619960000000004</v>
      </c>
      <c r="E215">
        <v>26.619810000000001</v>
      </c>
    </row>
    <row r="216" spans="1:5" x14ac:dyDescent="0.15">
      <c r="A216">
        <v>191</v>
      </c>
      <c r="B216">
        <v>1</v>
      </c>
      <c r="C216">
        <v>-60.441589</v>
      </c>
      <c r="D216">
        <v>-5.8619760000000003</v>
      </c>
      <c r="E216">
        <v>26.618099000000001</v>
      </c>
    </row>
    <row r="217" spans="1:5" x14ac:dyDescent="0.15">
      <c r="A217">
        <v>192</v>
      </c>
      <c r="B217">
        <v>1</v>
      </c>
      <c r="C217">
        <v>-60.431699000000002</v>
      </c>
      <c r="D217">
        <v>-5.8619659999999998</v>
      </c>
      <c r="E217">
        <v>26.618295</v>
      </c>
    </row>
    <row r="218" spans="1:5" x14ac:dyDescent="0.15">
      <c r="A218">
        <v>193</v>
      </c>
      <c r="B218">
        <v>1</v>
      </c>
      <c r="C218">
        <v>-60.421588</v>
      </c>
      <c r="D218">
        <v>-5.8619859999999999</v>
      </c>
      <c r="E218">
        <v>26.616821000000002</v>
      </c>
    </row>
    <row r="219" spans="1:5" x14ac:dyDescent="0.15">
      <c r="A219">
        <v>194</v>
      </c>
      <c r="B219">
        <v>1</v>
      </c>
      <c r="C219">
        <v>-60.411617999999997</v>
      </c>
      <c r="D219">
        <v>-5.8619760000000003</v>
      </c>
      <c r="E219">
        <v>26.618632999999999</v>
      </c>
    </row>
    <row r="220" spans="1:5" x14ac:dyDescent="0.15">
      <c r="A220">
        <v>195</v>
      </c>
      <c r="B220">
        <v>1</v>
      </c>
      <c r="C220">
        <v>-60.401538000000002</v>
      </c>
      <c r="D220">
        <v>-5.8619760000000003</v>
      </c>
      <c r="E220">
        <v>26.619204</v>
      </c>
    </row>
    <row r="221" spans="1:5" x14ac:dyDescent="0.15">
      <c r="A221">
        <v>196</v>
      </c>
      <c r="B221">
        <v>1</v>
      </c>
      <c r="C221">
        <v>-60.391567999999999</v>
      </c>
      <c r="D221">
        <v>-5.8619760000000003</v>
      </c>
      <c r="E221">
        <v>26.618624000000001</v>
      </c>
    </row>
    <row r="222" spans="1:5" x14ac:dyDescent="0.15">
      <c r="A222">
        <v>197</v>
      </c>
      <c r="B222">
        <v>1</v>
      </c>
      <c r="C222">
        <v>-60.381478000000001</v>
      </c>
      <c r="D222">
        <v>-5.8619859999999999</v>
      </c>
      <c r="E222">
        <v>26.618979</v>
      </c>
    </row>
    <row r="223" spans="1:5" x14ac:dyDescent="0.15">
      <c r="A223">
        <v>198</v>
      </c>
      <c r="B223">
        <v>1</v>
      </c>
      <c r="C223">
        <v>-60.371426999999997</v>
      </c>
      <c r="D223">
        <v>-5.8619859999999999</v>
      </c>
      <c r="E223">
        <v>26.618309</v>
      </c>
    </row>
    <row r="224" spans="1:5" x14ac:dyDescent="0.15">
      <c r="A224">
        <v>199</v>
      </c>
      <c r="B224">
        <v>1</v>
      </c>
      <c r="C224">
        <v>-60.361396999999997</v>
      </c>
      <c r="D224">
        <v>-5.8619859999999999</v>
      </c>
      <c r="E224">
        <v>26.618984000000001</v>
      </c>
    </row>
    <row r="225" spans="1:5" x14ac:dyDescent="0.15">
      <c r="A225">
        <v>200</v>
      </c>
      <c r="B225">
        <v>1</v>
      </c>
      <c r="C225">
        <v>-60.351427000000001</v>
      </c>
      <c r="D225">
        <v>-5.8619659999999998</v>
      </c>
      <c r="E225">
        <v>26.619164000000001</v>
      </c>
    </row>
    <row r="226" spans="1:5" x14ac:dyDescent="0.15">
      <c r="A226">
        <v>201</v>
      </c>
      <c r="B226">
        <v>1</v>
      </c>
      <c r="C226">
        <v>-60.341427000000003</v>
      </c>
      <c r="D226">
        <v>-5.8619760000000003</v>
      </c>
      <c r="E226">
        <v>26.619157999999999</v>
      </c>
    </row>
    <row r="227" spans="1:5" x14ac:dyDescent="0.15">
      <c r="A227">
        <v>202</v>
      </c>
      <c r="B227">
        <v>1</v>
      </c>
      <c r="C227">
        <v>-60.331397000000003</v>
      </c>
      <c r="D227">
        <v>-5.8619960000000004</v>
      </c>
      <c r="E227">
        <v>26.618404999999999</v>
      </c>
    </row>
    <row r="228" spans="1:5" x14ac:dyDescent="0.15">
      <c r="A228">
        <v>203</v>
      </c>
      <c r="B228">
        <v>1</v>
      </c>
      <c r="C228">
        <v>-60.321345999999998</v>
      </c>
      <c r="D228">
        <v>-5.8619560000000002</v>
      </c>
      <c r="E228">
        <v>26.617981</v>
      </c>
    </row>
    <row r="229" spans="1:5" x14ac:dyDescent="0.15">
      <c r="A229">
        <v>204</v>
      </c>
      <c r="B229">
        <v>1</v>
      </c>
      <c r="C229">
        <v>-60.311275999999999</v>
      </c>
      <c r="D229">
        <v>-5.8619859999999999</v>
      </c>
      <c r="E229">
        <v>26.620562</v>
      </c>
    </row>
    <row r="230" spans="1:5" x14ac:dyDescent="0.15">
      <c r="A230">
        <v>205</v>
      </c>
      <c r="B230">
        <v>1</v>
      </c>
      <c r="C230">
        <v>-60.301265999999998</v>
      </c>
      <c r="D230">
        <v>-5.8619960000000004</v>
      </c>
      <c r="E230">
        <v>26.61983</v>
      </c>
    </row>
    <row r="231" spans="1:5" x14ac:dyDescent="0.15">
      <c r="A231">
        <v>206</v>
      </c>
      <c r="B231">
        <v>1</v>
      </c>
      <c r="C231">
        <v>-60.291316000000002</v>
      </c>
      <c r="D231">
        <v>-5.8619760000000003</v>
      </c>
      <c r="E231">
        <v>26.618714000000001</v>
      </c>
    </row>
    <row r="232" spans="1:5" x14ac:dyDescent="0.15">
      <c r="A232">
        <v>207</v>
      </c>
      <c r="B232">
        <v>1</v>
      </c>
      <c r="C232">
        <v>-60.281345999999999</v>
      </c>
      <c r="D232">
        <v>-5.8619960000000004</v>
      </c>
      <c r="E232">
        <v>26.618084</v>
      </c>
    </row>
    <row r="233" spans="1:5" x14ac:dyDescent="0.15">
      <c r="A233">
        <v>208</v>
      </c>
      <c r="B233">
        <v>1</v>
      </c>
      <c r="C233">
        <v>-60.271405000000001</v>
      </c>
      <c r="D233">
        <v>-5.8619760000000003</v>
      </c>
      <c r="E233">
        <v>26.618130000000001</v>
      </c>
    </row>
    <row r="234" spans="1:5" x14ac:dyDescent="0.15">
      <c r="A234">
        <v>209</v>
      </c>
      <c r="B234">
        <v>1</v>
      </c>
      <c r="C234">
        <v>-60.261215</v>
      </c>
      <c r="D234">
        <v>-5.8619659999999998</v>
      </c>
      <c r="E234">
        <v>26.618074</v>
      </c>
    </row>
    <row r="235" spans="1:5" x14ac:dyDescent="0.15">
      <c r="A235">
        <v>210</v>
      </c>
      <c r="B235">
        <v>1</v>
      </c>
      <c r="C235">
        <v>-60.251195000000003</v>
      </c>
      <c r="D235">
        <v>-5.8619859999999999</v>
      </c>
      <c r="E235">
        <v>26.619669999999999</v>
      </c>
    </row>
    <row r="236" spans="1:5" x14ac:dyDescent="0.15">
      <c r="A236">
        <v>211</v>
      </c>
      <c r="B236">
        <v>1</v>
      </c>
      <c r="C236">
        <v>-60.241055000000003</v>
      </c>
      <c r="D236">
        <v>-5.8619960000000004</v>
      </c>
      <c r="E236">
        <v>26.618606</v>
      </c>
    </row>
    <row r="237" spans="1:5" x14ac:dyDescent="0.15">
      <c r="A237">
        <v>212</v>
      </c>
      <c r="B237">
        <v>1</v>
      </c>
      <c r="C237">
        <v>-60.231025000000002</v>
      </c>
      <c r="D237">
        <v>-5.8619960000000004</v>
      </c>
      <c r="E237">
        <v>26.618974000000001</v>
      </c>
    </row>
    <row r="238" spans="1:5" x14ac:dyDescent="0.15">
      <c r="A238">
        <v>213</v>
      </c>
      <c r="B238">
        <v>1</v>
      </c>
      <c r="C238">
        <v>-60.221114</v>
      </c>
      <c r="D238">
        <v>-5.8619760000000003</v>
      </c>
      <c r="E238">
        <v>26.618483999999999</v>
      </c>
    </row>
    <row r="239" spans="1:5" x14ac:dyDescent="0.15">
      <c r="A239">
        <v>214</v>
      </c>
      <c r="B239">
        <v>1</v>
      </c>
      <c r="C239">
        <v>-60.211084</v>
      </c>
      <c r="D239">
        <v>-5.8619859999999999</v>
      </c>
      <c r="E239">
        <v>26.619719</v>
      </c>
    </row>
    <row r="240" spans="1:5" x14ac:dyDescent="0.15">
      <c r="A240">
        <v>215</v>
      </c>
      <c r="B240">
        <v>1</v>
      </c>
      <c r="C240">
        <v>-60.201113999999997</v>
      </c>
      <c r="D240">
        <v>-5.8619859999999999</v>
      </c>
      <c r="E240">
        <v>26.619821000000002</v>
      </c>
    </row>
    <row r="241" spans="1:5" x14ac:dyDescent="0.15">
      <c r="A241">
        <v>216</v>
      </c>
      <c r="B241">
        <v>1</v>
      </c>
      <c r="C241">
        <v>-60.191004</v>
      </c>
      <c r="D241">
        <v>-5.8619859999999999</v>
      </c>
      <c r="E241">
        <v>26.618753999999999</v>
      </c>
    </row>
    <row r="242" spans="1:5" x14ac:dyDescent="0.15">
      <c r="A242">
        <v>217</v>
      </c>
      <c r="B242">
        <v>1</v>
      </c>
      <c r="C242">
        <v>-60.180894000000002</v>
      </c>
      <c r="D242">
        <v>-5.8619659999999998</v>
      </c>
      <c r="E242">
        <v>26.618649000000001</v>
      </c>
    </row>
    <row r="243" spans="1:5" x14ac:dyDescent="0.15">
      <c r="A243">
        <v>218</v>
      </c>
      <c r="B243">
        <v>1</v>
      </c>
      <c r="C243">
        <v>-60.170883000000003</v>
      </c>
      <c r="D243">
        <v>-5.8619760000000003</v>
      </c>
      <c r="E243">
        <v>26.618234999999999</v>
      </c>
    </row>
    <row r="244" spans="1:5" x14ac:dyDescent="0.15">
      <c r="A244">
        <v>219</v>
      </c>
      <c r="B244">
        <v>1</v>
      </c>
      <c r="C244">
        <v>-60.160812999999997</v>
      </c>
      <c r="D244">
        <v>-5.8619960000000004</v>
      </c>
      <c r="E244">
        <v>26.618632999999999</v>
      </c>
    </row>
    <row r="245" spans="1:5" x14ac:dyDescent="0.15">
      <c r="A245">
        <v>220</v>
      </c>
      <c r="B245">
        <v>1</v>
      </c>
      <c r="C245">
        <v>-60.150913000000003</v>
      </c>
      <c r="D245">
        <v>-5.8619859999999999</v>
      </c>
      <c r="E245">
        <v>26.617391000000001</v>
      </c>
    </row>
    <row r="246" spans="1:5" x14ac:dyDescent="0.15">
      <c r="A246">
        <v>221</v>
      </c>
      <c r="B246">
        <v>1</v>
      </c>
      <c r="C246">
        <v>-60.140892999999998</v>
      </c>
      <c r="D246">
        <v>-5.8619859999999999</v>
      </c>
      <c r="E246">
        <v>26.618715999999999</v>
      </c>
    </row>
    <row r="247" spans="1:5" x14ac:dyDescent="0.15">
      <c r="A247">
        <v>222</v>
      </c>
      <c r="B247">
        <v>1</v>
      </c>
      <c r="C247">
        <v>-60.130862999999998</v>
      </c>
      <c r="D247">
        <v>-5.8619960000000004</v>
      </c>
      <c r="E247">
        <v>26.618468</v>
      </c>
    </row>
    <row r="248" spans="1:5" x14ac:dyDescent="0.15">
      <c r="A248">
        <v>223</v>
      </c>
      <c r="B248">
        <v>1</v>
      </c>
      <c r="C248">
        <v>-60.120832</v>
      </c>
      <c r="D248">
        <v>-5.8619960000000004</v>
      </c>
      <c r="E248">
        <v>26.618831</v>
      </c>
    </row>
    <row r="249" spans="1:5" x14ac:dyDescent="0.15">
      <c r="A249">
        <v>224</v>
      </c>
      <c r="B249">
        <v>1</v>
      </c>
      <c r="C249">
        <v>-60.110881999999997</v>
      </c>
      <c r="D249">
        <v>-5.8619960000000004</v>
      </c>
      <c r="E249">
        <v>26.619536</v>
      </c>
    </row>
    <row r="250" spans="1:5" x14ac:dyDescent="0.15">
      <c r="A250">
        <v>225</v>
      </c>
      <c r="B250">
        <v>1</v>
      </c>
      <c r="C250">
        <v>-60.100912000000001</v>
      </c>
      <c r="D250">
        <v>-5.8619760000000003</v>
      </c>
      <c r="E250">
        <v>26.618979</v>
      </c>
    </row>
    <row r="251" spans="1:5" x14ac:dyDescent="0.15">
      <c r="A251">
        <v>226</v>
      </c>
      <c r="B251">
        <v>1</v>
      </c>
      <c r="C251">
        <v>-60.090912000000003</v>
      </c>
      <c r="D251">
        <v>-5.8619859999999999</v>
      </c>
      <c r="E251">
        <v>26.619668000000001</v>
      </c>
    </row>
    <row r="252" spans="1:5" x14ac:dyDescent="0.15">
      <c r="A252">
        <v>227</v>
      </c>
      <c r="B252">
        <v>1</v>
      </c>
      <c r="C252">
        <v>-60.080832000000001</v>
      </c>
      <c r="D252">
        <v>-5.8619960000000004</v>
      </c>
      <c r="E252">
        <v>26.620439000000001</v>
      </c>
    </row>
    <row r="253" spans="1:5" x14ac:dyDescent="0.15">
      <c r="A253">
        <v>228</v>
      </c>
      <c r="B253">
        <v>1</v>
      </c>
      <c r="C253">
        <v>-60.070841000000001</v>
      </c>
      <c r="D253">
        <v>-5.8619859999999999</v>
      </c>
      <c r="E253">
        <v>26.618829000000002</v>
      </c>
    </row>
    <row r="254" spans="1:5" x14ac:dyDescent="0.15">
      <c r="A254">
        <v>229</v>
      </c>
      <c r="B254">
        <v>1</v>
      </c>
      <c r="C254">
        <v>-60.060841000000003</v>
      </c>
      <c r="D254">
        <v>-5.8619960000000004</v>
      </c>
      <c r="E254">
        <v>26.618839999999999</v>
      </c>
    </row>
    <row r="255" spans="1:5" x14ac:dyDescent="0.15">
      <c r="A255">
        <v>230</v>
      </c>
      <c r="B255">
        <v>1</v>
      </c>
      <c r="C255">
        <v>-60.050801</v>
      </c>
      <c r="D255">
        <v>-5.8619760000000003</v>
      </c>
      <c r="E255">
        <v>26.617920999999999</v>
      </c>
    </row>
    <row r="256" spans="1:5" x14ac:dyDescent="0.15">
      <c r="A256">
        <v>231</v>
      </c>
      <c r="B256">
        <v>1</v>
      </c>
      <c r="C256">
        <v>-60.040871000000003</v>
      </c>
      <c r="D256">
        <v>-5.8619859999999999</v>
      </c>
      <c r="E256">
        <v>26.619779999999999</v>
      </c>
    </row>
    <row r="257" spans="1:5" x14ac:dyDescent="0.15">
      <c r="A257">
        <v>232</v>
      </c>
      <c r="B257">
        <v>1</v>
      </c>
      <c r="C257">
        <v>-60.030830999999999</v>
      </c>
      <c r="D257">
        <v>-5.8619859999999999</v>
      </c>
      <c r="E257">
        <v>26.619116000000002</v>
      </c>
    </row>
    <row r="258" spans="1:5" x14ac:dyDescent="0.15">
      <c r="A258">
        <v>233</v>
      </c>
      <c r="B258">
        <v>1</v>
      </c>
      <c r="C258">
        <v>-60.020780000000002</v>
      </c>
      <c r="D258">
        <v>-5.8619859999999999</v>
      </c>
      <c r="E258">
        <v>26.619440000000001</v>
      </c>
    </row>
    <row r="259" spans="1:5" x14ac:dyDescent="0.15">
      <c r="A259">
        <v>234</v>
      </c>
      <c r="B259">
        <v>1</v>
      </c>
      <c r="C259">
        <v>-60.010770000000001</v>
      </c>
      <c r="D259">
        <v>-5.8619960000000004</v>
      </c>
      <c r="E259">
        <v>26.620759</v>
      </c>
    </row>
    <row r="260" spans="1:5" x14ac:dyDescent="0.15">
      <c r="A260">
        <v>235</v>
      </c>
      <c r="B260">
        <v>1</v>
      </c>
      <c r="C260">
        <v>-60.000900000000001</v>
      </c>
      <c r="D260">
        <v>-5.8619960000000004</v>
      </c>
      <c r="E260">
        <v>26.620539999999998</v>
      </c>
    </row>
    <row r="261" spans="1:5" x14ac:dyDescent="0.15">
      <c r="A261">
        <v>236</v>
      </c>
      <c r="B261">
        <v>1</v>
      </c>
      <c r="C261">
        <v>-59.990780000000001</v>
      </c>
      <c r="D261">
        <v>-5.8619960000000004</v>
      </c>
      <c r="E261">
        <v>26.619795</v>
      </c>
    </row>
    <row r="262" spans="1:5" x14ac:dyDescent="0.15">
      <c r="A262">
        <v>237</v>
      </c>
      <c r="B262">
        <v>1</v>
      </c>
      <c r="C262">
        <v>-59.980800000000002</v>
      </c>
      <c r="D262">
        <v>-5.8619760000000003</v>
      </c>
      <c r="E262">
        <v>26.618199000000001</v>
      </c>
    </row>
    <row r="263" spans="1:5" x14ac:dyDescent="0.15">
      <c r="A263">
        <v>238</v>
      </c>
      <c r="B263">
        <v>1</v>
      </c>
      <c r="C263">
        <v>-59.970858999999997</v>
      </c>
      <c r="D263">
        <v>-5.8619760000000003</v>
      </c>
      <c r="E263">
        <v>26.618058000000001</v>
      </c>
    </row>
    <row r="264" spans="1:5" x14ac:dyDescent="0.15">
      <c r="A264">
        <v>239</v>
      </c>
      <c r="B264">
        <v>1</v>
      </c>
      <c r="C264">
        <v>-59.960819000000001</v>
      </c>
      <c r="D264">
        <v>-5.8619960000000004</v>
      </c>
      <c r="E264">
        <v>26.618438000000001</v>
      </c>
    </row>
    <row r="265" spans="1:5" x14ac:dyDescent="0.15">
      <c r="A265">
        <v>240</v>
      </c>
      <c r="B265">
        <v>1</v>
      </c>
      <c r="C265">
        <v>-59.950828999999999</v>
      </c>
      <c r="D265">
        <v>-5.8619859999999999</v>
      </c>
      <c r="E265">
        <v>26.620785999999999</v>
      </c>
    </row>
    <row r="266" spans="1:5" x14ac:dyDescent="0.15">
      <c r="A266">
        <v>241</v>
      </c>
      <c r="B266">
        <v>1</v>
      </c>
      <c r="C266">
        <v>-59.940899000000002</v>
      </c>
      <c r="D266">
        <v>-5.8619859999999999</v>
      </c>
      <c r="E266">
        <v>26.620176000000001</v>
      </c>
    </row>
    <row r="267" spans="1:5" x14ac:dyDescent="0.15">
      <c r="A267">
        <v>242</v>
      </c>
      <c r="B267">
        <v>1</v>
      </c>
      <c r="C267">
        <v>-59.930898999999997</v>
      </c>
      <c r="D267">
        <v>-5.8619960000000004</v>
      </c>
      <c r="E267">
        <v>26.620867000000001</v>
      </c>
    </row>
    <row r="268" spans="1:5" x14ac:dyDescent="0.15">
      <c r="A268">
        <v>243</v>
      </c>
      <c r="B268">
        <v>1</v>
      </c>
      <c r="C268">
        <v>-59.920948000000003</v>
      </c>
      <c r="D268">
        <v>-5.8619960000000004</v>
      </c>
      <c r="E268">
        <v>26.620891</v>
      </c>
    </row>
    <row r="269" spans="1:5" x14ac:dyDescent="0.15">
      <c r="A269">
        <v>244</v>
      </c>
      <c r="B269">
        <v>1</v>
      </c>
      <c r="C269">
        <v>-59.911028000000002</v>
      </c>
      <c r="D269">
        <v>-5.8619960000000004</v>
      </c>
      <c r="E269">
        <v>26.619458000000002</v>
      </c>
    </row>
    <row r="270" spans="1:5" x14ac:dyDescent="0.15">
      <c r="A270">
        <v>245</v>
      </c>
      <c r="B270">
        <v>1</v>
      </c>
      <c r="C270">
        <v>-59.901027999999997</v>
      </c>
      <c r="D270">
        <v>-5.8619760000000003</v>
      </c>
      <c r="E270">
        <v>26.620819000000001</v>
      </c>
    </row>
    <row r="271" spans="1:5" x14ac:dyDescent="0.15">
      <c r="A271">
        <v>246</v>
      </c>
      <c r="B271">
        <v>1</v>
      </c>
      <c r="C271">
        <v>-59.891047999999998</v>
      </c>
      <c r="D271">
        <v>-5.8619960000000004</v>
      </c>
      <c r="E271">
        <v>26.620562</v>
      </c>
    </row>
    <row r="272" spans="1:5" x14ac:dyDescent="0.15">
      <c r="A272">
        <v>247</v>
      </c>
      <c r="B272">
        <v>1</v>
      </c>
      <c r="C272">
        <v>-59.880997999999998</v>
      </c>
      <c r="D272">
        <v>-5.8619659999999998</v>
      </c>
      <c r="E272">
        <v>26.620059000000001</v>
      </c>
    </row>
    <row r="273" spans="1:5" x14ac:dyDescent="0.15">
      <c r="A273">
        <v>248</v>
      </c>
      <c r="B273">
        <v>1</v>
      </c>
      <c r="C273">
        <v>-59.871026999999998</v>
      </c>
      <c r="D273">
        <v>-5.8619960000000004</v>
      </c>
      <c r="E273">
        <v>26.619534000000002</v>
      </c>
    </row>
    <row r="274" spans="1:5" x14ac:dyDescent="0.15">
      <c r="A274">
        <v>249</v>
      </c>
      <c r="B274">
        <v>1</v>
      </c>
      <c r="C274">
        <v>-59.861106999999997</v>
      </c>
      <c r="D274">
        <v>-5.8619859999999999</v>
      </c>
      <c r="E274">
        <v>26.618510000000001</v>
      </c>
    </row>
    <row r="275" spans="1:5" x14ac:dyDescent="0.15">
      <c r="A275">
        <v>250</v>
      </c>
      <c r="B275">
        <v>1</v>
      </c>
      <c r="C275">
        <v>-59.851126999999998</v>
      </c>
      <c r="D275">
        <v>-5.8619859999999999</v>
      </c>
      <c r="E275">
        <v>26.621016000000001</v>
      </c>
    </row>
    <row r="276" spans="1:5" x14ac:dyDescent="0.15">
      <c r="A276">
        <v>251</v>
      </c>
      <c r="B276">
        <v>1</v>
      </c>
      <c r="C276">
        <v>-59.841247000000003</v>
      </c>
      <c r="D276">
        <v>-5.8619659999999998</v>
      </c>
      <c r="E276">
        <v>26.620654999999999</v>
      </c>
    </row>
    <row r="277" spans="1:5" x14ac:dyDescent="0.15">
      <c r="A277">
        <v>252</v>
      </c>
      <c r="B277">
        <v>1</v>
      </c>
      <c r="C277">
        <v>-59.831187</v>
      </c>
      <c r="D277">
        <v>-5.8619960000000004</v>
      </c>
      <c r="E277">
        <v>26.620639000000001</v>
      </c>
    </row>
    <row r="278" spans="1:5" x14ac:dyDescent="0.15">
      <c r="A278">
        <v>253</v>
      </c>
      <c r="B278">
        <v>1</v>
      </c>
      <c r="C278">
        <v>-59.821075999999998</v>
      </c>
      <c r="D278">
        <v>-5.8619859999999999</v>
      </c>
      <c r="E278">
        <v>26.618974999999999</v>
      </c>
    </row>
    <row r="279" spans="1:5" x14ac:dyDescent="0.15">
      <c r="A279">
        <v>254</v>
      </c>
      <c r="B279">
        <v>1</v>
      </c>
      <c r="C279">
        <v>-59.811256</v>
      </c>
      <c r="D279">
        <v>-5.8619960000000004</v>
      </c>
      <c r="E279">
        <v>26.619166</v>
      </c>
    </row>
    <row r="280" spans="1:5" x14ac:dyDescent="0.15">
      <c r="A280">
        <v>255</v>
      </c>
      <c r="B280">
        <v>1</v>
      </c>
      <c r="C280">
        <v>-59.801155999999999</v>
      </c>
      <c r="D280">
        <v>-5.8619960000000004</v>
      </c>
      <c r="E280">
        <v>26.619610999999999</v>
      </c>
    </row>
    <row r="281" spans="1:5" x14ac:dyDescent="0.15">
      <c r="A281">
        <v>256</v>
      </c>
      <c r="B281">
        <v>1</v>
      </c>
      <c r="C281">
        <v>-59.791105999999999</v>
      </c>
      <c r="D281">
        <v>-5.8619960000000004</v>
      </c>
      <c r="E281">
        <v>26.62116</v>
      </c>
    </row>
    <row r="282" spans="1:5" x14ac:dyDescent="0.15">
      <c r="A282">
        <v>257</v>
      </c>
      <c r="B282">
        <v>1</v>
      </c>
      <c r="C282">
        <v>-59.781115999999997</v>
      </c>
      <c r="D282">
        <v>-5.8619760000000003</v>
      </c>
      <c r="E282">
        <v>26.620318000000001</v>
      </c>
    </row>
    <row r="283" spans="1:5" x14ac:dyDescent="0.15">
      <c r="A283">
        <v>258</v>
      </c>
      <c r="B283">
        <v>1</v>
      </c>
      <c r="C283">
        <v>-59.771185000000003</v>
      </c>
      <c r="D283">
        <v>-5.8619760000000003</v>
      </c>
      <c r="E283">
        <v>26.619958</v>
      </c>
    </row>
    <row r="284" spans="1:5" x14ac:dyDescent="0.15">
      <c r="A284">
        <v>259</v>
      </c>
      <c r="B284">
        <v>1</v>
      </c>
      <c r="C284">
        <v>-59.761135000000003</v>
      </c>
      <c r="D284">
        <v>-5.8619659999999998</v>
      </c>
      <c r="E284">
        <v>26.619926</v>
      </c>
    </row>
    <row r="285" spans="1:5" x14ac:dyDescent="0.15">
      <c r="A285">
        <v>260</v>
      </c>
      <c r="B285">
        <v>1</v>
      </c>
      <c r="C285">
        <v>-59.751185</v>
      </c>
      <c r="D285">
        <v>-5.8619659999999998</v>
      </c>
      <c r="E285">
        <v>26.620170999999999</v>
      </c>
    </row>
    <row r="286" spans="1:5" x14ac:dyDescent="0.15">
      <c r="A286">
        <v>261</v>
      </c>
      <c r="B286">
        <v>1</v>
      </c>
      <c r="C286">
        <v>-59.741064999999999</v>
      </c>
      <c r="D286">
        <v>-5.8619659999999998</v>
      </c>
      <c r="E286">
        <v>26.620208999999999</v>
      </c>
    </row>
    <row r="287" spans="1:5" x14ac:dyDescent="0.15">
      <c r="A287">
        <v>262</v>
      </c>
      <c r="B287">
        <v>1</v>
      </c>
      <c r="C287">
        <v>-59.731034999999999</v>
      </c>
      <c r="D287">
        <v>-5.8619960000000004</v>
      </c>
      <c r="E287">
        <v>26.620632000000001</v>
      </c>
    </row>
    <row r="288" spans="1:5" x14ac:dyDescent="0.15">
      <c r="A288">
        <v>263</v>
      </c>
      <c r="B288">
        <v>1</v>
      </c>
      <c r="C288">
        <v>-59.721004000000001</v>
      </c>
      <c r="D288">
        <v>-5.8619760000000003</v>
      </c>
      <c r="E288">
        <v>26.619765999999998</v>
      </c>
    </row>
    <row r="289" spans="1:5" x14ac:dyDescent="0.15">
      <c r="A289">
        <v>264</v>
      </c>
      <c r="B289">
        <v>1</v>
      </c>
      <c r="C289">
        <v>-59.711033999999998</v>
      </c>
      <c r="D289">
        <v>-5.8619659999999998</v>
      </c>
      <c r="E289">
        <v>26.619620000000001</v>
      </c>
    </row>
    <row r="290" spans="1:5" x14ac:dyDescent="0.15">
      <c r="A290">
        <v>265</v>
      </c>
      <c r="B290">
        <v>1</v>
      </c>
      <c r="C290">
        <v>-59.700994000000001</v>
      </c>
      <c r="D290">
        <v>-5.8619859999999999</v>
      </c>
      <c r="E290">
        <v>26.620294999999999</v>
      </c>
    </row>
    <row r="291" spans="1:5" x14ac:dyDescent="0.15">
      <c r="A291">
        <v>266</v>
      </c>
      <c r="B291">
        <v>1</v>
      </c>
      <c r="C291">
        <v>-59.690953999999998</v>
      </c>
      <c r="D291">
        <v>-5.8619859999999999</v>
      </c>
      <c r="E291">
        <v>26.621494999999999</v>
      </c>
    </row>
    <row r="292" spans="1:5" x14ac:dyDescent="0.15">
      <c r="A292">
        <v>267</v>
      </c>
      <c r="B292">
        <v>1</v>
      </c>
      <c r="C292">
        <v>-59.680894000000002</v>
      </c>
      <c r="D292">
        <v>-5.8619560000000002</v>
      </c>
      <c r="E292">
        <v>26.621585</v>
      </c>
    </row>
    <row r="293" spans="1:5" x14ac:dyDescent="0.15">
      <c r="A293">
        <v>268</v>
      </c>
      <c r="B293">
        <v>1</v>
      </c>
      <c r="C293">
        <v>-59.670923000000002</v>
      </c>
      <c r="D293">
        <v>-5.8619859999999999</v>
      </c>
      <c r="E293">
        <v>26.62021</v>
      </c>
    </row>
    <row r="294" spans="1:5" x14ac:dyDescent="0.15">
      <c r="A294">
        <v>269</v>
      </c>
      <c r="B294">
        <v>1</v>
      </c>
      <c r="C294">
        <v>-59.660862999999999</v>
      </c>
      <c r="D294">
        <v>-5.8619859999999999</v>
      </c>
      <c r="E294">
        <v>26.619320999999999</v>
      </c>
    </row>
    <row r="295" spans="1:5" x14ac:dyDescent="0.15">
      <c r="A295">
        <v>270</v>
      </c>
      <c r="B295">
        <v>1</v>
      </c>
      <c r="C295">
        <v>-59.650762999999998</v>
      </c>
      <c r="D295">
        <v>-5.8619859999999999</v>
      </c>
      <c r="E295">
        <v>26.620739</v>
      </c>
    </row>
    <row r="296" spans="1:5" x14ac:dyDescent="0.15">
      <c r="A296">
        <v>271</v>
      </c>
      <c r="B296">
        <v>1</v>
      </c>
      <c r="C296">
        <v>-59.640712999999998</v>
      </c>
      <c r="D296">
        <v>-5.8619859999999999</v>
      </c>
      <c r="E296">
        <v>26.621046</v>
      </c>
    </row>
    <row r="297" spans="1:5" x14ac:dyDescent="0.15">
      <c r="A297">
        <v>272</v>
      </c>
      <c r="B297">
        <v>1</v>
      </c>
      <c r="C297">
        <v>-59.630702999999997</v>
      </c>
      <c r="D297">
        <v>-5.8619859999999999</v>
      </c>
      <c r="E297">
        <v>26.619909</v>
      </c>
    </row>
    <row r="298" spans="1:5" x14ac:dyDescent="0.15">
      <c r="A298">
        <v>273</v>
      </c>
      <c r="B298">
        <v>1</v>
      </c>
      <c r="C298">
        <v>-59.620691999999998</v>
      </c>
      <c r="D298">
        <v>-5.8619760000000003</v>
      </c>
      <c r="E298">
        <v>26.620671000000002</v>
      </c>
    </row>
    <row r="299" spans="1:5" x14ac:dyDescent="0.15">
      <c r="A299">
        <v>274</v>
      </c>
      <c r="B299">
        <v>1</v>
      </c>
      <c r="C299">
        <v>-59.610742000000002</v>
      </c>
      <c r="D299">
        <v>-5.8619659999999998</v>
      </c>
      <c r="E299">
        <v>26.620609000000002</v>
      </c>
    </row>
    <row r="300" spans="1:5" x14ac:dyDescent="0.15">
      <c r="A300">
        <v>275</v>
      </c>
      <c r="B300">
        <v>1</v>
      </c>
      <c r="C300">
        <v>-59.600672000000003</v>
      </c>
      <c r="D300">
        <v>-5.8619859999999999</v>
      </c>
      <c r="E300">
        <v>26.621483999999999</v>
      </c>
    </row>
    <row r="301" spans="1:5" x14ac:dyDescent="0.15">
      <c r="A301">
        <v>276</v>
      </c>
      <c r="B301">
        <v>1</v>
      </c>
      <c r="C301">
        <v>-59.590612</v>
      </c>
      <c r="D301">
        <v>-5.8619760000000003</v>
      </c>
      <c r="E301">
        <v>26.623529000000001</v>
      </c>
    </row>
    <row r="302" spans="1:5" x14ac:dyDescent="0.15">
      <c r="A302">
        <v>277</v>
      </c>
      <c r="B302">
        <v>1</v>
      </c>
      <c r="C302">
        <v>-59.580621999999998</v>
      </c>
      <c r="D302">
        <v>-5.8619760000000003</v>
      </c>
      <c r="E302">
        <v>26.622534000000002</v>
      </c>
    </row>
    <row r="303" spans="1:5" x14ac:dyDescent="0.15">
      <c r="A303">
        <v>278</v>
      </c>
      <c r="B303">
        <v>1</v>
      </c>
      <c r="C303">
        <v>-59.570650999999998</v>
      </c>
      <c r="D303">
        <v>-5.8619859999999999</v>
      </c>
      <c r="E303">
        <v>26.619899</v>
      </c>
    </row>
    <row r="304" spans="1:5" x14ac:dyDescent="0.15">
      <c r="A304">
        <v>279</v>
      </c>
      <c r="B304">
        <v>1</v>
      </c>
      <c r="C304">
        <v>-59.560640999999997</v>
      </c>
      <c r="D304">
        <v>-5.8619960000000004</v>
      </c>
      <c r="E304">
        <v>26.620259000000001</v>
      </c>
    </row>
    <row r="305" spans="1:5" x14ac:dyDescent="0.15">
      <c r="A305">
        <v>280</v>
      </c>
      <c r="B305">
        <v>1</v>
      </c>
      <c r="C305">
        <v>-59.550570999999998</v>
      </c>
      <c r="D305">
        <v>-5.8619960000000004</v>
      </c>
      <c r="E305">
        <v>26.619909</v>
      </c>
    </row>
    <row r="306" spans="1:5" x14ac:dyDescent="0.15">
      <c r="A306">
        <v>281</v>
      </c>
      <c r="B306">
        <v>1</v>
      </c>
      <c r="C306">
        <v>-59.540511000000002</v>
      </c>
      <c r="D306">
        <v>-5.8619859999999999</v>
      </c>
      <c r="E306">
        <v>26.621074</v>
      </c>
    </row>
    <row r="307" spans="1:5" x14ac:dyDescent="0.15">
      <c r="A307">
        <v>282</v>
      </c>
      <c r="B307">
        <v>1</v>
      </c>
      <c r="C307">
        <v>-59.530600999999997</v>
      </c>
      <c r="D307">
        <v>-5.8619859999999999</v>
      </c>
      <c r="E307">
        <v>26.620270999999999</v>
      </c>
    </row>
    <row r="308" spans="1:5" x14ac:dyDescent="0.15">
      <c r="A308">
        <v>283</v>
      </c>
      <c r="B308">
        <v>1</v>
      </c>
      <c r="C308">
        <v>-59.520539999999997</v>
      </c>
      <c r="D308">
        <v>-5.8619859999999999</v>
      </c>
      <c r="E308">
        <v>26.620850000000001</v>
      </c>
    </row>
    <row r="309" spans="1:5" x14ac:dyDescent="0.15">
      <c r="A309">
        <v>284</v>
      </c>
      <c r="B309">
        <v>1</v>
      </c>
      <c r="C309">
        <v>-59.510590000000001</v>
      </c>
      <c r="D309">
        <v>-5.8619960000000004</v>
      </c>
      <c r="E309">
        <v>26.620684000000001</v>
      </c>
    </row>
    <row r="310" spans="1:5" x14ac:dyDescent="0.15">
      <c r="A310">
        <v>285</v>
      </c>
      <c r="B310">
        <v>1</v>
      </c>
      <c r="C310">
        <v>-59.500590000000003</v>
      </c>
      <c r="D310">
        <v>-5.8619760000000003</v>
      </c>
      <c r="E310">
        <v>26.620685000000002</v>
      </c>
    </row>
    <row r="311" spans="1:5" x14ac:dyDescent="0.15">
      <c r="A311">
        <v>286</v>
      </c>
      <c r="B311">
        <v>1</v>
      </c>
      <c r="C311">
        <v>-59.490560000000002</v>
      </c>
      <c r="D311">
        <v>-5.8619859999999999</v>
      </c>
      <c r="E311">
        <v>26.621918999999998</v>
      </c>
    </row>
    <row r="312" spans="1:5" x14ac:dyDescent="0.15">
      <c r="A312">
        <v>287</v>
      </c>
      <c r="B312">
        <v>1</v>
      </c>
      <c r="C312">
        <v>-59.480609999999999</v>
      </c>
      <c r="D312">
        <v>-5.8619560000000002</v>
      </c>
      <c r="E312">
        <v>26.621874999999999</v>
      </c>
    </row>
    <row r="313" spans="1:5" x14ac:dyDescent="0.15">
      <c r="A313">
        <v>288</v>
      </c>
      <c r="B313">
        <v>1</v>
      </c>
      <c r="C313">
        <v>-59.470588999999997</v>
      </c>
      <c r="D313">
        <v>-5.8619659999999998</v>
      </c>
      <c r="E313">
        <v>26.621846999999999</v>
      </c>
    </row>
    <row r="314" spans="1:5" x14ac:dyDescent="0.15">
      <c r="A314">
        <v>289</v>
      </c>
      <c r="B314">
        <v>1</v>
      </c>
      <c r="C314">
        <v>-59.460549</v>
      </c>
      <c r="D314">
        <v>-5.8619760000000003</v>
      </c>
      <c r="E314">
        <v>26.620173000000001</v>
      </c>
    </row>
    <row r="315" spans="1:5" x14ac:dyDescent="0.15">
      <c r="A315">
        <v>290</v>
      </c>
      <c r="B315">
        <v>1</v>
      </c>
      <c r="C315">
        <v>-59.450619000000003</v>
      </c>
      <c r="D315">
        <v>-5.8619760000000003</v>
      </c>
      <c r="E315">
        <v>26.620446999999999</v>
      </c>
    </row>
    <row r="316" spans="1:5" x14ac:dyDescent="0.15">
      <c r="A316">
        <v>291</v>
      </c>
      <c r="B316">
        <v>1</v>
      </c>
      <c r="C316">
        <v>-59.440638999999997</v>
      </c>
      <c r="D316">
        <v>-5.8619960000000004</v>
      </c>
      <c r="E316">
        <v>26.620325999999999</v>
      </c>
    </row>
    <row r="317" spans="1:5" x14ac:dyDescent="0.15">
      <c r="A317">
        <v>292</v>
      </c>
      <c r="B317">
        <v>1</v>
      </c>
      <c r="C317">
        <v>-59.430629000000003</v>
      </c>
      <c r="D317">
        <v>-5.8619859999999999</v>
      </c>
      <c r="E317">
        <v>26.621894999999999</v>
      </c>
    </row>
    <row r="318" spans="1:5" x14ac:dyDescent="0.15">
      <c r="A318">
        <v>293</v>
      </c>
      <c r="B318">
        <v>1</v>
      </c>
      <c r="C318">
        <v>-59.420617999999997</v>
      </c>
      <c r="D318">
        <v>-5.8619960000000004</v>
      </c>
      <c r="E318">
        <v>26.621639999999999</v>
      </c>
    </row>
    <row r="319" spans="1:5" x14ac:dyDescent="0.15">
      <c r="A319">
        <v>294</v>
      </c>
      <c r="B319">
        <v>1</v>
      </c>
      <c r="C319">
        <v>-59.410657999999998</v>
      </c>
      <c r="D319">
        <v>-5.8619760000000003</v>
      </c>
      <c r="E319">
        <v>26.621790000000001</v>
      </c>
    </row>
    <row r="320" spans="1:5" x14ac:dyDescent="0.15">
      <c r="A320">
        <v>295</v>
      </c>
      <c r="B320">
        <v>1</v>
      </c>
      <c r="C320">
        <v>-59.400607999999998</v>
      </c>
      <c r="D320">
        <v>-5.8619859999999999</v>
      </c>
      <c r="E320">
        <v>26.621165999999999</v>
      </c>
    </row>
    <row r="321" spans="1:5" x14ac:dyDescent="0.15">
      <c r="A321">
        <v>296</v>
      </c>
      <c r="B321">
        <v>1</v>
      </c>
      <c r="C321">
        <v>-59.390707999999997</v>
      </c>
      <c r="D321">
        <v>-5.8619859999999999</v>
      </c>
      <c r="E321">
        <v>26.623947000000001</v>
      </c>
    </row>
    <row r="322" spans="1:5" x14ac:dyDescent="0.15">
      <c r="A322">
        <v>297</v>
      </c>
      <c r="B322">
        <v>1</v>
      </c>
      <c r="C322">
        <v>-59.380718000000002</v>
      </c>
      <c r="D322">
        <v>-5.8619859999999999</v>
      </c>
      <c r="E322">
        <v>26.620114000000001</v>
      </c>
    </row>
    <row r="323" spans="1:5" x14ac:dyDescent="0.15">
      <c r="A323">
        <v>298</v>
      </c>
      <c r="B323">
        <v>1</v>
      </c>
      <c r="C323">
        <v>-59.370776999999997</v>
      </c>
      <c r="D323">
        <v>-5.8619859999999999</v>
      </c>
      <c r="E323">
        <v>26.621549000000002</v>
      </c>
    </row>
    <row r="324" spans="1:5" x14ac:dyDescent="0.15">
      <c r="A324">
        <v>299</v>
      </c>
      <c r="B324">
        <v>1</v>
      </c>
      <c r="C324">
        <v>-59.360836999999997</v>
      </c>
      <c r="D324">
        <v>-5.8619960000000004</v>
      </c>
      <c r="E324">
        <v>26.620951000000002</v>
      </c>
    </row>
    <row r="325" spans="1:5" x14ac:dyDescent="0.15">
      <c r="A325">
        <v>300</v>
      </c>
      <c r="B325">
        <v>1</v>
      </c>
      <c r="C325">
        <v>-59.350897000000003</v>
      </c>
      <c r="D325">
        <v>-5.8619560000000002</v>
      </c>
      <c r="E325">
        <v>26.620495999999999</v>
      </c>
    </row>
    <row r="326" spans="1:5" x14ac:dyDescent="0.15">
      <c r="A326">
        <v>301</v>
      </c>
      <c r="B326">
        <v>1</v>
      </c>
      <c r="C326">
        <v>-59.340997000000002</v>
      </c>
      <c r="D326">
        <v>-5.8619760000000003</v>
      </c>
      <c r="E326">
        <v>26.619993999999998</v>
      </c>
    </row>
    <row r="327" spans="1:5" x14ac:dyDescent="0.15">
      <c r="A327">
        <v>302</v>
      </c>
      <c r="B327">
        <v>1</v>
      </c>
      <c r="C327">
        <v>-59.330976999999997</v>
      </c>
      <c r="D327">
        <v>-5.8619859999999999</v>
      </c>
      <c r="E327">
        <v>26.621814000000001</v>
      </c>
    </row>
    <row r="328" spans="1:5" x14ac:dyDescent="0.15">
      <c r="A328">
        <v>303</v>
      </c>
      <c r="B328">
        <v>1</v>
      </c>
      <c r="C328">
        <v>-59.321005999999997</v>
      </c>
      <c r="D328">
        <v>-5.8619760000000003</v>
      </c>
      <c r="E328">
        <v>26.622599000000001</v>
      </c>
    </row>
    <row r="329" spans="1:5" x14ac:dyDescent="0.15">
      <c r="A329">
        <v>304</v>
      </c>
      <c r="B329">
        <v>1</v>
      </c>
      <c r="C329">
        <v>-59.311045999999997</v>
      </c>
      <c r="D329">
        <v>-5.8619859999999999</v>
      </c>
      <c r="E329">
        <v>26.621531000000001</v>
      </c>
    </row>
    <row r="330" spans="1:5" x14ac:dyDescent="0.15">
      <c r="A330">
        <v>305</v>
      </c>
      <c r="B330">
        <v>1</v>
      </c>
      <c r="C330">
        <v>-59.301076000000002</v>
      </c>
      <c r="D330">
        <v>-5.8619859999999999</v>
      </c>
      <c r="E330">
        <v>26.622188999999999</v>
      </c>
    </row>
    <row r="331" spans="1:5" x14ac:dyDescent="0.15">
      <c r="A331">
        <v>306</v>
      </c>
      <c r="B331">
        <v>1</v>
      </c>
      <c r="C331">
        <v>-59.291075999999997</v>
      </c>
      <c r="D331">
        <v>-5.8619560000000002</v>
      </c>
      <c r="E331">
        <v>26.622420000000002</v>
      </c>
    </row>
    <row r="332" spans="1:5" x14ac:dyDescent="0.15">
      <c r="A332">
        <v>307</v>
      </c>
      <c r="B332">
        <v>1</v>
      </c>
      <c r="C332">
        <v>-59.281176000000002</v>
      </c>
      <c r="D332">
        <v>-5.8619960000000004</v>
      </c>
      <c r="E332">
        <v>26.622496999999999</v>
      </c>
    </row>
    <row r="333" spans="1:5" x14ac:dyDescent="0.15">
      <c r="A333">
        <v>308</v>
      </c>
      <c r="B333">
        <v>1</v>
      </c>
      <c r="C333">
        <v>-59.271185000000003</v>
      </c>
      <c r="D333">
        <v>-5.8619960000000004</v>
      </c>
      <c r="E333">
        <v>26.622342</v>
      </c>
    </row>
    <row r="334" spans="1:5" x14ac:dyDescent="0.15">
      <c r="A334">
        <v>309</v>
      </c>
      <c r="B334">
        <v>1</v>
      </c>
      <c r="C334">
        <v>-59.261074999999998</v>
      </c>
      <c r="D334">
        <v>-5.8619859999999999</v>
      </c>
      <c r="E334">
        <v>26.620901</v>
      </c>
    </row>
    <row r="335" spans="1:5" x14ac:dyDescent="0.15">
      <c r="A335">
        <v>310</v>
      </c>
      <c r="B335">
        <v>1</v>
      </c>
      <c r="C335">
        <v>-59.251114999999999</v>
      </c>
      <c r="D335">
        <v>-5.8619859999999999</v>
      </c>
      <c r="E335">
        <v>26.620609000000002</v>
      </c>
    </row>
    <row r="336" spans="1:5" x14ac:dyDescent="0.15">
      <c r="A336">
        <v>311</v>
      </c>
      <c r="B336">
        <v>1</v>
      </c>
      <c r="C336">
        <v>-59.241165000000002</v>
      </c>
      <c r="D336">
        <v>-5.8619960000000004</v>
      </c>
      <c r="E336">
        <v>26.620681000000001</v>
      </c>
    </row>
    <row r="337" spans="1:5" x14ac:dyDescent="0.15">
      <c r="A337">
        <v>312</v>
      </c>
      <c r="B337">
        <v>1</v>
      </c>
      <c r="C337">
        <v>-59.231095000000003</v>
      </c>
      <c r="D337">
        <v>-5.8619859999999999</v>
      </c>
      <c r="E337">
        <v>26.620809999999999</v>
      </c>
    </row>
    <row r="338" spans="1:5" x14ac:dyDescent="0.15">
      <c r="A338">
        <v>313</v>
      </c>
      <c r="B338">
        <v>1</v>
      </c>
      <c r="C338">
        <v>-59.221063999999998</v>
      </c>
      <c r="D338">
        <v>-5.8619859999999999</v>
      </c>
      <c r="E338">
        <v>26.622681</v>
      </c>
    </row>
    <row r="339" spans="1:5" x14ac:dyDescent="0.15">
      <c r="A339">
        <v>314</v>
      </c>
      <c r="B339">
        <v>1</v>
      </c>
      <c r="C339">
        <v>-59.211123999999998</v>
      </c>
      <c r="D339">
        <v>-5.8619760000000003</v>
      </c>
      <c r="E339">
        <v>26.62144</v>
      </c>
    </row>
    <row r="340" spans="1:5" x14ac:dyDescent="0.15">
      <c r="A340">
        <v>315</v>
      </c>
      <c r="B340">
        <v>1</v>
      </c>
      <c r="C340">
        <v>-59.201214</v>
      </c>
      <c r="D340">
        <v>-5.8619960000000004</v>
      </c>
      <c r="E340">
        <v>26.621093999999999</v>
      </c>
    </row>
    <row r="341" spans="1:5" x14ac:dyDescent="0.15">
      <c r="A341">
        <v>316</v>
      </c>
      <c r="B341">
        <v>1</v>
      </c>
      <c r="C341">
        <v>-59.191164000000001</v>
      </c>
      <c r="D341">
        <v>-5.8619659999999998</v>
      </c>
      <c r="E341">
        <v>26.621238999999999</v>
      </c>
    </row>
    <row r="342" spans="1:5" x14ac:dyDescent="0.15">
      <c r="A342">
        <v>317</v>
      </c>
      <c r="B342">
        <v>1</v>
      </c>
      <c r="C342">
        <v>-59.181134</v>
      </c>
      <c r="D342">
        <v>-5.8619859999999999</v>
      </c>
      <c r="E342">
        <v>26.622506999999999</v>
      </c>
    </row>
    <row r="343" spans="1:5" x14ac:dyDescent="0.15">
      <c r="A343">
        <v>318</v>
      </c>
      <c r="B343">
        <v>1</v>
      </c>
      <c r="C343">
        <v>-59.171222999999998</v>
      </c>
      <c r="D343">
        <v>-5.8619659999999998</v>
      </c>
      <c r="E343">
        <v>26.62219</v>
      </c>
    </row>
    <row r="344" spans="1:5" x14ac:dyDescent="0.15">
      <c r="A344">
        <v>319</v>
      </c>
      <c r="B344">
        <v>1</v>
      </c>
      <c r="C344">
        <v>-59.161262999999998</v>
      </c>
      <c r="D344">
        <v>-5.8619859999999999</v>
      </c>
      <c r="E344">
        <v>26.621936000000002</v>
      </c>
    </row>
    <row r="345" spans="1:5" x14ac:dyDescent="0.15">
      <c r="A345">
        <v>320</v>
      </c>
      <c r="B345">
        <v>1</v>
      </c>
      <c r="C345">
        <v>-59.151383000000003</v>
      </c>
      <c r="D345">
        <v>-5.8619960000000004</v>
      </c>
      <c r="E345">
        <v>26.621869</v>
      </c>
    </row>
    <row r="346" spans="1:5" x14ac:dyDescent="0.15">
      <c r="A346">
        <v>321</v>
      </c>
      <c r="B346">
        <v>1</v>
      </c>
      <c r="C346">
        <v>-59.141303000000001</v>
      </c>
      <c r="D346">
        <v>-5.8619659999999998</v>
      </c>
      <c r="E346">
        <v>26.621627</v>
      </c>
    </row>
    <row r="347" spans="1:5" x14ac:dyDescent="0.15">
      <c r="A347">
        <v>322</v>
      </c>
      <c r="B347">
        <v>1</v>
      </c>
      <c r="C347">
        <v>-59.131373000000004</v>
      </c>
      <c r="D347">
        <v>-5.8619960000000004</v>
      </c>
      <c r="E347">
        <v>26.621727</v>
      </c>
    </row>
    <row r="348" spans="1:5" x14ac:dyDescent="0.15">
      <c r="A348">
        <v>323</v>
      </c>
      <c r="B348">
        <v>1</v>
      </c>
      <c r="C348">
        <v>-59.121332000000002</v>
      </c>
      <c r="D348">
        <v>-5.8619760000000003</v>
      </c>
      <c r="E348">
        <v>26.622782000000001</v>
      </c>
    </row>
    <row r="349" spans="1:5" x14ac:dyDescent="0.15">
      <c r="A349">
        <v>324</v>
      </c>
      <c r="B349">
        <v>1</v>
      </c>
      <c r="C349">
        <v>-59.111401999999998</v>
      </c>
      <c r="D349">
        <v>-5.8619760000000003</v>
      </c>
      <c r="E349">
        <v>26.622684</v>
      </c>
    </row>
    <row r="350" spans="1:5" x14ac:dyDescent="0.15">
      <c r="A350">
        <v>325</v>
      </c>
      <c r="B350">
        <v>1</v>
      </c>
      <c r="C350">
        <v>-59.101261999999998</v>
      </c>
      <c r="D350">
        <v>-5.8619859999999999</v>
      </c>
      <c r="E350">
        <v>26.620934999999999</v>
      </c>
    </row>
    <row r="351" spans="1:5" x14ac:dyDescent="0.15">
      <c r="A351">
        <v>326</v>
      </c>
      <c r="B351">
        <v>1</v>
      </c>
      <c r="C351">
        <v>-59.091222000000002</v>
      </c>
      <c r="D351">
        <v>-5.8619859999999999</v>
      </c>
      <c r="E351">
        <v>26.623355</v>
      </c>
    </row>
    <row r="352" spans="1:5" x14ac:dyDescent="0.15">
      <c r="A352">
        <v>327</v>
      </c>
      <c r="B352">
        <v>1</v>
      </c>
      <c r="C352">
        <v>-59.081131999999997</v>
      </c>
      <c r="D352">
        <v>-5.8619859999999999</v>
      </c>
      <c r="E352">
        <v>26.623031999999998</v>
      </c>
    </row>
    <row r="353" spans="1:5" x14ac:dyDescent="0.15">
      <c r="A353">
        <v>328</v>
      </c>
      <c r="B353">
        <v>1</v>
      </c>
      <c r="C353">
        <v>-59.071160999999996</v>
      </c>
      <c r="D353">
        <v>-5.8619960000000004</v>
      </c>
      <c r="E353">
        <v>26.622022000000001</v>
      </c>
    </row>
    <row r="354" spans="1:5" x14ac:dyDescent="0.15">
      <c r="A354">
        <v>329</v>
      </c>
      <c r="B354">
        <v>1</v>
      </c>
      <c r="C354">
        <v>-59.061151000000002</v>
      </c>
      <c r="D354">
        <v>-5.8619859999999999</v>
      </c>
      <c r="E354">
        <v>26.621179000000001</v>
      </c>
    </row>
    <row r="355" spans="1:5" x14ac:dyDescent="0.15">
      <c r="A355">
        <v>330</v>
      </c>
      <c r="B355">
        <v>1</v>
      </c>
      <c r="C355">
        <v>-59.051110999999999</v>
      </c>
      <c r="D355">
        <v>-5.8619760000000003</v>
      </c>
      <c r="E355">
        <v>26.622426999999998</v>
      </c>
    </row>
    <row r="356" spans="1:5" x14ac:dyDescent="0.15">
      <c r="A356">
        <v>331</v>
      </c>
      <c r="B356">
        <v>1</v>
      </c>
      <c r="C356">
        <v>-59.041001000000001</v>
      </c>
      <c r="D356">
        <v>-5.8619760000000003</v>
      </c>
      <c r="E356">
        <v>26.621517000000001</v>
      </c>
    </row>
    <row r="357" spans="1:5" x14ac:dyDescent="0.15">
      <c r="A357">
        <v>332</v>
      </c>
      <c r="B357">
        <v>1</v>
      </c>
      <c r="C357">
        <v>-59.031010999999999</v>
      </c>
      <c r="D357">
        <v>-5.8619760000000003</v>
      </c>
      <c r="E357">
        <v>26.623239000000002</v>
      </c>
    </row>
    <row r="358" spans="1:5" x14ac:dyDescent="0.15">
      <c r="A358">
        <v>333</v>
      </c>
      <c r="B358">
        <v>1</v>
      </c>
      <c r="C358">
        <v>-59.020989999999998</v>
      </c>
      <c r="D358">
        <v>-5.8619760000000003</v>
      </c>
      <c r="E358">
        <v>26.623716000000002</v>
      </c>
    </row>
    <row r="359" spans="1:5" x14ac:dyDescent="0.15">
      <c r="A359">
        <v>334</v>
      </c>
      <c r="B359">
        <v>1</v>
      </c>
      <c r="C359">
        <v>-59.01099</v>
      </c>
      <c r="D359">
        <v>-5.8619760000000003</v>
      </c>
      <c r="E359">
        <v>26.622610000000002</v>
      </c>
    </row>
    <row r="360" spans="1:5" x14ac:dyDescent="0.15">
      <c r="A360">
        <v>335</v>
      </c>
      <c r="B360">
        <v>1</v>
      </c>
      <c r="C360">
        <v>-59.000999999999998</v>
      </c>
      <c r="D360">
        <v>-5.8619659999999998</v>
      </c>
      <c r="E360">
        <v>26.622426999999998</v>
      </c>
    </row>
    <row r="361" spans="1:5" x14ac:dyDescent="0.15">
      <c r="A361">
        <v>336</v>
      </c>
      <c r="B361">
        <v>1</v>
      </c>
      <c r="C361">
        <v>-58.990940000000002</v>
      </c>
      <c r="D361">
        <v>-5.8619960000000004</v>
      </c>
      <c r="E361">
        <v>26.622591</v>
      </c>
    </row>
    <row r="362" spans="1:5" x14ac:dyDescent="0.15">
      <c r="A362">
        <v>337</v>
      </c>
      <c r="B362">
        <v>1</v>
      </c>
      <c r="C362">
        <v>-58.980969999999999</v>
      </c>
      <c r="D362">
        <v>-5.8619659999999998</v>
      </c>
      <c r="E362">
        <v>26.622465999999999</v>
      </c>
    </row>
    <row r="363" spans="1:5" x14ac:dyDescent="0.15">
      <c r="A363">
        <v>338</v>
      </c>
      <c r="B363">
        <v>1</v>
      </c>
      <c r="C363">
        <v>-58.970959000000001</v>
      </c>
      <c r="D363">
        <v>-5.8619960000000004</v>
      </c>
      <c r="E363">
        <v>26.622890000000002</v>
      </c>
    </row>
    <row r="364" spans="1:5" x14ac:dyDescent="0.15">
      <c r="A364">
        <v>339</v>
      </c>
      <c r="B364">
        <v>1</v>
      </c>
      <c r="C364">
        <v>-58.960979000000002</v>
      </c>
      <c r="D364">
        <v>-5.8619760000000003</v>
      </c>
      <c r="E364">
        <v>26.623184999999999</v>
      </c>
    </row>
    <row r="365" spans="1:5" x14ac:dyDescent="0.15">
      <c r="A365">
        <v>340</v>
      </c>
      <c r="B365">
        <v>1</v>
      </c>
      <c r="C365">
        <v>-58.950949000000001</v>
      </c>
      <c r="D365">
        <v>-5.8619960000000004</v>
      </c>
      <c r="E365">
        <v>26.622354999999999</v>
      </c>
    </row>
    <row r="366" spans="1:5" x14ac:dyDescent="0.15">
      <c r="A366">
        <v>341</v>
      </c>
      <c r="B366">
        <v>1</v>
      </c>
      <c r="C366">
        <v>-58.940928999999997</v>
      </c>
      <c r="D366">
        <v>-5.8619859999999999</v>
      </c>
      <c r="E366">
        <v>26.621742000000001</v>
      </c>
    </row>
    <row r="367" spans="1:5" x14ac:dyDescent="0.15">
      <c r="A367">
        <v>342</v>
      </c>
      <c r="B367">
        <v>1</v>
      </c>
      <c r="C367">
        <v>-58.930889000000001</v>
      </c>
      <c r="D367">
        <v>-5.8619859999999999</v>
      </c>
      <c r="E367">
        <v>26.624531999999999</v>
      </c>
    </row>
    <row r="368" spans="1:5" x14ac:dyDescent="0.15">
      <c r="A368">
        <v>343</v>
      </c>
      <c r="B368">
        <v>1</v>
      </c>
      <c r="C368">
        <v>-58.920817999999997</v>
      </c>
      <c r="D368">
        <v>-5.8619960000000004</v>
      </c>
      <c r="E368">
        <v>26.623353999999999</v>
      </c>
    </row>
    <row r="369" spans="1:5" x14ac:dyDescent="0.15">
      <c r="A369">
        <v>344</v>
      </c>
      <c r="B369">
        <v>1</v>
      </c>
      <c r="C369">
        <v>-58.910778000000001</v>
      </c>
      <c r="D369">
        <v>-5.8619960000000004</v>
      </c>
      <c r="E369">
        <v>26.622702</v>
      </c>
    </row>
    <row r="370" spans="1:5" x14ac:dyDescent="0.15">
      <c r="A370">
        <v>345</v>
      </c>
      <c r="B370">
        <v>1</v>
      </c>
      <c r="C370">
        <v>-58.900697999999998</v>
      </c>
      <c r="D370">
        <v>-5.8619560000000002</v>
      </c>
      <c r="E370">
        <v>26.622527000000002</v>
      </c>
    </row>
    <row r="371" spans="1:5" x14ac:dyDescent="0.15">
      <c r="A371">
        <v>346</v>
      </c>
      <c r="B371">
        <v>1</v>
      </c>
      <c r="C371">
        <v>-58.890777999999997</v>
      </c>
      <c r="D371">
        <v>-5.8619859999999999</v>
      </c>
      <c r="E371">
        <v>26.621504000000002</v>
      </c>
    </row>
    <row r="372" spans="1:5" x14ac:dyDescent="0.15">
      <c r="A372">
        <v>347</v>
      </c>
      <c r="B372">
        <v>1</v>
      </c>
      <c r="C372">
        <v>-58.880777999999999</v>
      </c>
      <c r="D372">
        <v>-5.8619859999999999</v>
      </c>
      <c r="E372">
        <v>26.617488000000002</v>
      </c>
    </row>
    <row r="373" spans="1:5" x14ac:dyDescent="0.15">
      <c r="A373">
        <v>348</v>
      </c>
      <c r="B373">
        <v>1</v>
      </c>
      <c r="C373">
        <v>-58.870727000000002</v>
      </c>
      <c r="D373">
        <v>-5.8619859999999999</v>
      </c>
      <c r="E373">
        <v>26.622754</v>
      </c>
    </row>
    <row r="374" spans="1:5" x14ac:dyDescent="0.15">
      <c r="A374">
        <v>349</v>
      </c>
      <c r="B374">
        <v>1</v>
      </c>
      <c r="C374">
        <v>-58.860686999999999</v>
      </c>
      <c r="D374">
        <v>-5.8619960000000004</v>
      </c>
      <c r="E374">
        <v>26.620875999999999</v>
      </c>
    </row>
    <row r="375" spans="1:5" x14ac:dyDescent="0.15">
      <c r="A375">
        <v>350</v>
      </c>
      <c r="B375">
        <v>1</v>
      </c>
      <c r="C375">
        <v>-58.850687000000001</v>
      </c>
      <c r="D375">
        <v>-5.8619859999999999</v>
      </c>
      <c r="E375">
        <v>26.622935999999999</v>
      </c>
    </row>
    <row r="376" spans="1:5" x14ac:dyDescent="0.15">
      <c r="A376">
        <v>351</v>
      </c>
      <c r="B376">
        <v>1</v>
      </c>
      <c r="C376">
        <v>-58.840626999999998</v>
      </c>
      <c r="D376">
        <v>-5.8619760000000003</v>
      </c>
      <c r="E376">
        <v>26.620971000000001</v>
      </c>
    </row>
    <row r="377" spans="1:5" x14ac:dyDescent="0.15">
      <c r="A377">
        <v>352</v>
      </c>
      <c r="B377">
        <v>1</v>
      </c>
      <c r="C377">
        <v>-58.830616999999997</v>
      </c>
      <c r="D377">
        <v>-5.8619659999999998</v>
      </c>
      <c r="E377">
        <v>26.620968999999999</v>
      </c>
    </row>
    <row r="378" spans="1:5" x14ac:dyDescent="0.15">
      <c r="A378">
        <v>353</v>
      </c>
      <c r="B378">
        <v>1</v>
      </c>
      <c r="C378">
        <v>-58.820616000000001</v>
      </c>
      <c r="D378">
        <v>-5.8619859999999999</v>
      </c>
      <c r="E378">
        <v>26.622114</v>
      </c>
    </row>
    <row r="379" spans="1:5" x14ac:dyDescent="0.15">
      <c r="A379">
        <v>354</v>
      </c>
      <c r="B379">
        <v>1</v>
      </c>
      <c r="C379">
        <v>-58.810676000000001</v>
      </c>
      <c r="D379">
        <v>-5.8619560000000002</v>
      </c>
      <c r="E379">
        <v>26.622281999999998</v>
      </c>
    </row>
    <row r="380" spans="1:5" x14ac:dyDescent="0.15">
      <c r="A380">
        <v>355</v>
      </c>
      <c r="B380">
        <v>1</v>
      </c>
      <c r="C380">
        <v>-58.800586000000003</v>
      </c>
      <c r="D380">
        <v>-5.8619859999999999</v>
      </c>
      <c r="E380">
        <v>26.618879</v>
      </c>
    </row>
    <row r="381" spans="1:5" x14ac:dyDescent="0.15">
      <c r="A381">
        <v>356</v>
      </c>
      <c r="B381">
        <v>1</v>
      </c>
      <c r="C381">
        <v>-58.790655999999998</v>
      </c>
      <c r="D381">
        <v>-5.8619960000000004</v>
      </c>
      <c r="E381">
        <v>26.619755999999999</v>
      </c>
    </row>
    <row r="382" spans="1:5" x14ac:dyDescent="0.15">
      <c r="A382">
        <v>357</v>
      </c>
      <c r="B382">
        <v>1</v>
      </c>
      <c r="C382">
        <v>-58.780645999999997</v>
      </c>
      <c r="D382">
        <v>-5.8619859999999999</v>
      </c>
      <c r="E382">
        <v>26.620777</v>
      </c>
    </row>
    <row r="383" spans="1:5" x14ac:dyDescent="0.15">
      <c r="A383">
        <v>358</v>
      </c>
      <c r="B383">
        <v>1</v>
      </c>
      <c r="C383">
        <v>-58.770715000000003</v>
      </c>
      <c r="D383">
        <v>-5.8619760000000003</v>
      </c>
      <c r="E383">
        <v>26.622277</v>
      </c>
    </row>
    <row r="384" spans="1:5" x14ac:dyDescent="0.15">
      <c r="A384">
        <v>359</v>
      </c>
      <c r="B384">
        <v>1</v>
      </c>
      <c r="C384">
        <v>-58.760694999999998</v>
      </c>
      <c r="D384">
        <v>-5.8619859999999999</v>
      </c>
      <c r="E384">
        <v>26.620875000000002</v>
      </c>
    </row>
    <row r="385" spans="1:5" x14ac:dyDescent="0.15">
      <c r="A385">
        <v>360</v>
      </c>
      <c r="B385">
        <v>1</v>
      </c>
      <c r="C385">
        <v>-58.750644999999999</v>
      </c>
      <c r="D385">
        <v>-5.8619859999999999</v>
      </c>
      <c r="E385">
        <v>26.621995999999999</v>
      </c>
    </row>
    <row r="386" spans="1:5" x14ac:dyDescent="0.15">
      <c r="A386">
        <v>361</v>
      </c>
      <c r="B386">
        <v>1</v>
      </c>
      <c r="C386">
        <v>-58.740605000000002</v>
      </c>
      <c r="D386">
        <v>-5.8619960000000004</v>
      </c>
      <c r="E386">
        <v>26.619990999999999</v>
      </c>
    </row>
    <row r="387" spans="1:5" x14ac:dyDescent="0.15">
      <c r="A387">
        <v>362</v>
      </c>
      <c r="B387">
        <v>1</v>
      </c>
      <c r="C387">
        <v>-58.730604999999997</v>
      </c>
      <c r="D387">
        <v>-5.8619760000000003</v>
      </c>
      <c r="E387">
        <v>26.621274</v>
      </c>
    </row>
    <row r="388" spans="1:5" x14ac:dyDescent="0.15">
      <c r="A388">
        <v>363</v>
      </c>
      <c r="B388">
        <v>1</v>
      </c>
      <c r="C388">
        <v>-58.720554</v>
      </c>
      <c r="D388">
        <v>-5.8619659999999998</v>
      </c>
      <c r="E388">
        <v>26.621451</v>
      </c>
    </row>
    <row r="389" spans="1:5" x14ac:dyDescent="0.15">
      <c r="A389">
        <v>364</v>
      </c>
      <c r="B389">
        <v>1</v>
      </c>
      <c r="C389">
        <v>-58.710583999999997</v>
      </c>
      <c r="D389">
        <v>-5.8619960000000004</v>
      </c>
      <c r="E389">
        <v>26.61938</v>
      </c>
    </row>
    <row r="390" spans="1:5" x14ac:dyDescent="0.15">
      <c r="A390">
        <v>365</v>
      </c>
      <c r="B390">
        <v>1</v>
      </c>
      <c r="C390">
        <v>-58.700544000000001</v>
      </c>
      <c r="D390">
        <v>-5.8619859999999999</v>
      </c>
      <c r="E390">
        <v>26.622396999999999</v>
      </c>
    </row>
    <row r="391" spans="1:5" x14ac:dyDescent="0.15">
      <c r="A391">
        <v>366</v>
      </c>
      <c r="B391">
        <v>1</v>
      </c>
      <c r="C391">
        <v>-58.690604</v>
      </c>
      <c r="D391">
        <v>-5.8619859999999999</v>
      </c>
      <c r="E391">
        <v>26.616778</v>
      </c>
    </row>
    <row r="392" spans="1:5" x14ac:dyDescent="0.15">
      <c r="A392">
        <v>367</v>
      </c>
      <c r="B392">
        <v>1</v>
      </c>
      <c r="C392">
        <v>-58.680624000000002</v>
      </c>
      <c r="D392">
        <v>-5.8619859999999999</v>
      </c>
      <c r="E392">
        <v>26.615224999999999</v>
      </c>
    </row>
    <row r="393" spans="1:5" x14ac:dyDescent="0.15">
      <c r="A393">
        <v>368</v>
      </c>
      <c r="B393">
        <v>1</v>
      </c>
      <c r="C393">
        <v>-58.670682999999997</v>
      </c>
      <c r="D393">
        <v>-5.8619859999999999</v>
      </c>
      <c r="E393">
        <v>26.628419999999998</v>
      </c>
    </row>
    <row r="394" spans="1:5" x14ac:dyDescent="0.15">
      <c r="A394">
        <v>369</v>
      </c>
      <c r="B394">
        <v>1</v>
      </c>
      <c r="C394">
        <v>-58.660702999999998</v>
      </c>
      <c r="D394">
        <v>-5.8619859999999999</v>
      </c>
      <c r="E394">
        <v>26.621034999999999</v>
      </c>
    </row>
    <row r="395" spans="1:5" x14ac:dyDescent="0.15">
      <c r="A395">
        <v>370</v>
      </c>
      <c r="B395">
        <v>1</v>
      </c>
      <c r="C395">
        <v>-58.650832999999999</v>
      </c>
      <c r="D395">
        <v>-5.8619960000000004</v>
      </c>
      <c r="E395">
        <v>26.619810000000001</v>
      </c>
    </row>
    <row r="396" spans="1:5" x14ac:dyDescent="0.15">
      <c r="A396">
        <v>371</v>
      </c>
      <c r="B396">
        <v>1</v>
      </c>
      <c r="C396">
        <v>-58.640813000000001</v>
      </c>
      <c r="D396">
        <v>-5.8619859999999999</v>
      </c>
      <c r="E396">
        <v>26.623379</v>
      </c>
    </row>
    <row r="397" spans="1:5" x14ac:dyDescent="0.15">
      <c r="A397">
        <v>372</v>
      </c>
      <c r="B397">
        <v>1</v>
      </c>
      <c r="C397">
        <v>-58.630882999999997</v>
      </c>
      <c r="D397">
        <v>-5.8619859999999999</v>
      </c>
      <c r="E397">
        <v>26.620228999999998</v>
      </c>
    </row>
    <row r="398" spans="1:5" x14ac:dyDescent="0.15">
      <c r="A398">
        <v>373</v>
      </c>
      <c r="B398">
        <v>1</v>
      </c>
      <c r="C398">
        <v>-58.620922</v>
      </c>
      <c r="D398">
        <v>-5.8619859999999999</v>
      </c>
      <c r="E398">
        <v>26.620885999999999</v>
      </c>
    </row>
    <row r="399" spans="1:5" x14ac:dyDescent="0.15">
      <c r="A399">
        <v>374</v>
      </c>
      <c r="B399">
        <v>1</v>
      </c>
      <c r="C399">
        <v>-58.611012000000002</v>
      </c>
      <c r="D399">
        <v>-5.8619760000000003</v>
      </c>
      <c r="E399">
        <v>26.619464000000001</v>
      </c>
    </row>
    <row r="400" spans="1:5" x14ac:dyDescent="0.15">
      <c r="A400">
        <v>375</v>
      </c>
      <c r="B400">
        <v>1</v>
      </c>
      <c r="C400">
        <v>-58.601182000000001</v>
      </c>
      <c r="D400">
        <v>-5.8619659999999998</v>
      </c>
      <c r="E400">
        <v>26.619546</v>
      </c>
    </row>
    <row r="401" spans="1:5" x14ac:dyDescent="0.15">
      <c r="A401">
        <v>376</v>
      </c>
      <c r="B401">
        <v>1</v>
      </c>
      <c r="C401">
        <v>-58.591321999999998</v>
      </c>
      <c r="D401">
        <v>-5.8619760000000003</v>
      </c>
      <c r="E401">
        <v>26.620273000000001</v>
      </c>
    </row>
    <row r="402" spans="1:5" x14ac:dyDescent="0.15">
      <c r="A402">
        <v>377</v>
      </c>
      <c r="B402">
        <v>1</v>
      </c>
      <c r="C402">
        <v>-58.581311999999997</v>
      </c>
      <c r="D402">
        <v>-5.8619859999999999</v>
      </c>
      <c r="E402">
        <v>26.618545999999998</v>
      </c>
    </row>
    <row r="403" spans="1:5" x14ac:dyDescent="0.15">
      <c r="A403">
        <v>378</v>
      </c>
      <c r="B403">
        <v>1</v>
      </c>
      <c r="C403">
        <v>-58.571351</v>
      </c>
      <c r="D403">
        <v>-5.8619760000000003</v>
      </c>
      <c r="E403">
        <v>26.617405999999999</v>
      </c>
    </row>
    <row r="404" spans="1:5" x14ac:dyDescent="0.15">
      <c r="A404">
        <v>379</v>
      </c>
      <c r="B404">
        <v>1</v>
      </c>
      <c r="C404">
        <v>-58.561301</v>
      </c>
      <c r="D404">
        <v>-5.8619760000000003</v>
      </c>
      <c r="E404">
        <v>26.618545000000001</v>
      </c>
    </row>
    <row r="405" spans="1:5" x14ac:dyDescent="0.15">
      <c r="A405">
        <v>380</v>
      </c>
      <c r="B405">
        <v>1</v>
      </c>
      <c r="C405">
        <v>-58.551391000000002</v>
      </c>
      <c r="D405">
        <v>-5.8619859999999999</v>
      </c>
      <c r="E405">
        <v>26.617449000000001</v>
      </c>
    </row>
    <row r="406" spans="1:5" x14ac:dyDescent="0.15">
      <c r="A406">
        <v>381</v>
      </c>
      <c r="B406">
        <v>1</v>
      </c>
      <c r="C406">
        <v>-58.541390999999997</v>
      </c>
      <c r="D406">
        <v>-5.8619960000000004</v>
      </c>
      <c r="E406">
        <v>26.616603000000001</v>
      </c>
    </row>
    <row r="407" spans="1:5" x14ac:dyDescent="0.15">
      <c r="A407">
        <v>382</v>
      </c>
      <c r="B407">
        <v>1</v>
      </c>
      <c r="C407">
        <v>-58.531500999999999</v>
      </c>
      <c r="D407">
        <v>-5.8619859999999999</v>
      </c>
      <c r="E407">
        <v>26.615559000000001</v>
      </c>
    </row>
    <row r="408" spans="1:5" x14ac:dyDescent="0.15">
      <c r="A408">
        <v>383</v>
      </c>
      <c r="B408">
        <v>1</v>
      </c>
      <c r="C408">
        <v>-58.521430000000002</v>
      </c>
      <c r="D408">
        <v>-5.8619859999999999</v>
      </c>
      <c r="E408">
        <v>26.614674999999998</v>
      </c>
    </row>
    <row r="409" spans="1:5" x14ac:dyDescent="0.15">
      <c r="A409">
        <v>384</v>
      </c>
      <c r="B409">
        <v>1</v>
      </c>
      <c r="C409">
        <v>-58.511569999999999</v>
      </c>
      <c r="D409">
        <v>-5.8619760000000003</v>
      </c>
      <c r="E409">
        <v>26.615127999999999</v>
      </c>
    </row>
    <row r="410" spans="1:5" x14ac:dyDescent="0.15">
      <c r="A410">
        <v>385</v>
      </c>
      <c r="B410">
        <v>1</v>
      </c>
      <c r="C410">
        <v>-58.5015</v>
      </c>
      <c r="D410">
        <v>-5.8619859999999999</v>
      </c>
      <c r="E410">
        <v>26.613992</v>
      </c>
    </row>
    <row r="411" spans="1:5" x14ac:dyDescent="0.15">
      <c r="A411">
        <v>386</v>
      </c>
      <c r="B411">
        <v>1</v>
      </c>
      <c r="C411">
        <v>-58.491579999999999</v>
      </c>
      <c r="D411">
        <v>-5.8619859999999999</v>
      </c>
      <c r="E411">
        <v>26.614547000000002</v>
      </c>
    </row>
    <row r="412" spans="1:5" x14ac:dyDescent="0.15">
      <c r="A412">
        <v>387</v>
      </c>
      <c r="B412">
        <v>1</v>
      </c>
      <c r="C412">
        <v>-58.481560000000002</v>
      </c>
      <c r="D412">
        <v>-5.8619859999999999</v>
      </c>
      <c r="E412">
        <v>26.614182</v>
      </c>
    </row>
    <row r="413" spans="1:5" x14ac:dyDescent="0.15">
      <c r="A413">
        <v>388</v>
      </c>
      <c r="B413">
        <v>1</v>
      </c>
      <c r="C413">
        <v>-58.471508999999998</v>
      </c>
      <c r="D413">
        <v>-5.8619760000000003</v>
      </c>
      <c r="E413">
        <v>26.613347999999998</v>
      </c>
    </row>
    <row r="414" spans="1:5" x14ac:dyDescent="0.15">
      <c r="A414">
        <v>389</v>
      </c>
      <c r="B414">
        <v>1</v>
      </c>
      <c r="C414">
        <v>-58.461458999999998</v>
      </c>
      <c r="D414">
        <v>-5.8619960000000004</v>
      </c>
      <c r="E414">
        <v>26.612535000000001</v>
      </c>
    </row>
    <row r="415" spans="1:5" x14ac:dyDescent="0.15">
      <c r="A415">
        <v>390</v>
      </c>
      <c r="B415">
        <v>1</v>
      </c>
      <c r="C415">
        <v>-58.451509000000001</v>
      </c>
      <c r="D415">
        <v>-5.8619760000000003</v>
      </c>
      <c r="E415">
        <v>26.613762000000001</v>
      </c>
    </row>
    <row r="416" spans="1:5" x14ac:dyDescent="0.15">
      <c r="A416">
        <v>391</v>
      </c>
      <c r="B416">
        <v>1</v>
      </c>
      <c r="C416">
        <v>-58.441499</v>
      </c>
      <c r="D416">
        <v>-5.8619760000000003</v>
      </c>
      <c r="E416">
        <v>26.612583999999998</v>
      </c>
    </row>
    <row r="417" spans="1:5" x14ac:dyDescent="0.15">
      <c r="A417">
        <v>392</v>
      </c>
      <c r="B417">
        <v>1</v>
      </c>
      <c r="C417">
        <v>-58.431559</v>
      </c>
      <c r="D417">
        <v>-5.8619960000000004</v>
      </c>
      <c r="E417">
        <v>26.610838000000001</v>
      </c>
    </row>
    <row r="418" spans="1:5" x14ac:dyDescent="0.15">
      <c r="A418">
        <v>393</v>
      </c>
      <c r="B418">
        <v>1</v>
      </c>
      <c r="C418">
        <v>-58.421438000000002</v>
      </c>
      <c r="D418">
        <v>-5.8619859999999999</v>
      </c>
      <c r="E418">
        <v>26.612128999999999</v>
      </c>
    </row>
    <row r="419" spans="1:5" x14ac:dyDescent="0.15">
      <c r="A419">
        <v>394</v>
      </c>
      <c r="B419">
        <v>1</v>
      </c>
      <c r="C419">
        <v>-58.411417999999998</v>
      </c>
      <c r="D419">
        <v>-5.8619859999999999</v>
      </c>
      <c r="E419">
        <v>26.615676000000001</v>
      </c>
    </row>
    <row r="420" spans="1:5" x14ac:dyDescent="0.15">
      <c r="A420">
        <v>395</v>
      </c>
      <c r="B420">
        <v>1</v>
      </c>
      <c r="C420">
        <v>-58.401367999999998</v>
      </c>
      <c r="D420">
        <v>-5.8619859999999999</v>
      </c>
      <c r="E420">
        <v>26.614052000000001</v>
      </c>
    </row>
    <row r="421" spans="1:5" x14ac:dyDescent="0.15">
      <c r="A421">
        <v>396</v>
      </c>
      <c r="B421">
        <v>1</v>
      </c>
      <c r="C421">
        <v>-58.391337999999998</v>
      </c>
      <c r="D421">
        <v>-5.8619859999999999</v>
      </c>
      <c r="E421">
        <v>26.612959</v>
      </c>
    </row>
    <row r="422" spans="1:5" x14ac:dyDescent="0.15">
      <c r="A422">
        <v>397</v>
      </c>
      <c r="B422">
        <v>1</v>
      </c>
      <c r="C422">
        <v>-58.381208000000001</v>
      </c>
      <c r="D422">
        <v>-5.8619859999999999</v>
      </c>
      <c r="E422">
        <v>26.610624000000001</v>
      </c>
    </row>
    <row r="423" spans="1:5" x14ac:dyDescent="0.15">
      <c r="A423">
        <v>398</v>
      </c>
      <c r="B423">
        <v>1</v>
      </c>
      <c r="C423">
        <v>-58.371246999999997</v>
      </c>
      <c r="D423">
        <v>-5.8619760000000003</v>
      </c>
      <c r="E423">
        <v>26.612113000000001</v>
      </c>
    </row>
    <row r="424" spans="1:5" x14ac:dyDescent="0.15">
      <c r="A424">
        <v>399</v>
      </c>
      <c r="B424">
        <v>1</v>
      </c>
      <c r="C424">
        <v>-58.361176999999998</v>
      </c>
      <c r="D424">
        <v>-5.8619859999999999</v>
      </c>
      <c r="E424">
        <v>26.611446999999998</v>
      </c>
    </row>
    <row r="425" spans="1:5" x14ac:dyDescent="0.15">
      <c r="A425">
        <v>400</v>
      </c>
      <c r="B425">
        <v>1</v>
      </c>
      <c r="C425">
        <v>-58.351137000000001</v>
      </c>
      <c r="D425">
        <v>-5.8619659999999998</v>
      </c>
      <c r="E425">
        <v>26.611281999999999</v>
      </c>
    </row>
    <row r="426" spans="1:5" x14ac:dyDescent="0.15">
      <c r="A426">
        <v>401</v>
      </c>
      <c r="B426">
        <v>1</v>
      </c>
      <c r="C426">
        <v>-58.341076999999999</v>
      </c>
      <c r="D426">
        <v>-5.8619859999999999</v>
      </c>
      <c r="E426">
        <v>26.610213999999999</v>
      </c>
    </row>
    <row r="427" spans="1:5" x14ac:dyDescent="0.15">
      <c r="A427">
        <v>402</v>
      </c>
      <c r="B427">
        <v>1</v>
      </c>
      <c r="C427">
        <v>-58.331066999999997</v>
      </c>
      <c r="D427">
        <v>-5.8619859999999999</v>
      </c>
      <c r="E427">
        <v>26.612734</v>
      </c>
    </row>
    <row r="428" spans="1:5" x14ac:dyDescent="0.15">
      <c r="A428">
        <v>403</v>
      </c>
      <c r="B428">
        <v>1</v>
      </c>
      <c r="C428">
        <v>-58.321106</v>
      </c>
      <c r="D428">
        <v>-5.8619960000000004</v>
      </c>
      <c r="E428">
        <v>26.612895000000002</v>
      </c>
    </row>
    <row r="429" spans="1:5" x14ac:dyDescent="0.15">
      <c r="A429">
        <v>404</v>
      </c>
      <c r="B429">
        <v>1</v>
      </c>
      <c r="C429">
        <v>-58.311036000000001</v>
      </c>
      <c r="D429">
        <v>-5.8619960000000004</v>
      </c>
      <c r="E429">
        <v>26.613437999999999</v>
      </c>
    </row>
    <row r="430" spans="1:5" x14ac:dyDescent="0.15">
      <c r="A430">
        <v>405</v>
      </c>
      <c r="B430">
        <v>1</v>
      </c>
      <c r="C430">
        <v>-58.301065999999999</v>
      </c>
      <c r="D430">
        <v>-5.8619760000000003</v>
      </c>
      <c r="E430">
        <v>26.615214000000002</v>
      </c>
    </row>
    <row r="431" spans="1:5" x14ac:dyDescent="0.15">
      <c r="A431">
        <v>406</v>
      </c>
      <c r="B431">
        <v>1</v>
      </c>
      <c r="C431">
        <v>-58.291096000000003</v>
      </c>
      <c r="D431">
        <v>-5.8619859999999999</v>
      </c>
      <c r="E431">
        <v>26.614253999999999</v>
      </c>
    </row>
    <row r="432" spans="1:5" x14ac:dyDescent="0.15">
      <c r="A432">
        <v>407</v>
      </c>
      <c r="B432">
        <v>1</v>
      </c>
      <c r="C432">
        <v>-58.281036</v>
      </c>
      <c r="D432">
        <v>-5.8619859999999999</v>
      </c>
      <c r="E432">
        <v>26.614467000000001</v>
      </c>
    </row>
    <row r="433" spans="1:5" x14ac:dyDescent="0.15">
      <c r="A433">
        <v>408</v>
      </c>
      <c r="B433">
        <v>1</v>
      </c>
      <c r="C433">
        <v>-58.270904999999999</v>
      </c>
      <c r="D433">
        <v>-5.8619659999999998</v>
      </c>
      <c r="E433">
        <v>26.614435</v>
      </c>
    </row>
    <row r="434" spans="1:5" x14ac:dyDescent="0.15">
      <c r="A434">
        <v>409</v>
      </c>
      <c r="B434">
        <v>1</v>
      </c>
      <c r="C434">
        <v>-58.260845000000003</v>
      </c>
      <c r="D434">
        <v>-5.8619760000000003</v>
      </c>
      <c r="E434">
        <v>26.616005999999999</v>
      </c>
    </row>
    <row r="435" spans="1:5" x14ac:dyDescent="0.15">
      <c r="A435">
        <v>410</v>
      </c>
      <c r="B435">
        <v>1</v>
      </c>
      <c r="C435">
        <v>-58.250925000000002</v>
      </c>
      <c r="D435">
        <v>-5.8619560000000002</v>
      </c>
      <c r="E435">
        <v>26.616326000000001</v>
      </c>
    </row>
    <row r="436" spans="1:5" x14ac:dyDescent="0.15">
      <c r="A436">
        <v>411</v>
      </c>
      <c r="B436">
        <v>1</v>
      </c>
      <c r="C436">
        <v>-58.240974999999999</v>
      </c>
      <c r="D436">
        <v>-5.8619859999999999</v>
      </c>
      <c r="E436">
        <v>26.6159</v>
      </c>
    </row>
    <row r="437" spans="1:5" x14ac:dyDescent="0.15">
      <c r="A437">
        <v>412</v>
      </c>
      <c r="B437">
        <v>1</v>
      </c>
      <c r="C437">
        <v>-58.231025000000002</v>
      </c>
      <c r="D437">
        <v>-5.8619760000000003</v>
      </c>
      <c r="E437">
        <v>26.616216000000001</v>
      </c>
    </row>
    <row r="438" spans="1:5" x14ac:dyDescent="0.15">
      <c r="A438">
        <v>413</v>
      </c>
      <c r="B438">
        <v>1</v>
      </c>
      <c r="C438">
        <v>-58.220984000000001</v>
      </c>
      <c r="D438">
        <v>-5.8619960000000004</v>
      </c>
      <c r="E438">
        <v>26.615949000000001</v>
      </c>
    </row>
    <row r="439" spans="1:5" x14ac:dyDescent="0.15">
      <c r="A439">
        <v>414</v>
      </c>
      <c r="B439">
        <v>1</v>
      </c>
      <c r="C439">
        <v>-58.210974</v>
      </c>
      <c r="D439">
        <v>-5.8619659999999998</v>
      </c>
      <c r="E439">
        <v>26.616308</v>
      </c>
    </row>
    <row r="440" spans="1:5" x14ac:dyDescent="0.15">
      <c r="A440">
        <v>415</v>
      </c>
      <c r="B440">
        <v>1</v>
      </c>
      <c r="C440">
        <v>-58.200963999999999</v>
      </c>
      <c r="D440">
        <v>-5.8619859999999999</v>
      </c>
      <c r="E440">
        <v>26.615455999999998</v>
      </c>
    </row>
    <row r="441" spans="1:5" x14ac:dyDescent="0.15">
      <c r="A441">
        <v>416</v>
      </c>
      <c r="B441">
        <v>1</v>
      </c>
      <c r="C441">
        <v>-58.190933999999999</v>
      </c>
      <c r="D441">
        <v>-5.8619859999999999</v>
      </c>
      <c r="E441">
        <v>26.615235999999999</v>
      </c>
    </row>
    <row r="442" spans="1:5" x14ac:dyDescent="0.15">
      <c r="A442">
        <v>417</v>
      </c>
      <c r="B442">
        <v>1</v>
      </c>
      <c r="C442">
        <v>-58.180894000000002</v>
      </c>
      <c r="D442">
        <v>-5.8619760000000003</v>
      </c>
      <c r="E442">
        <v>26.614523999999999</v>
      </c>
    </row>
    <row r="443" spans="1:5" x14ac:dyDescent="0.15">
      <c r="A443">
        <v>418</v>
      </c>
      <c r="B443">
        <v>1</v>
      </c>
      <c r="C443">
        <v>-58.170893</v>
      </c>
      <c r="D443">
        <v>-5.8619859999999999</v>
      </c>
      <c r="E443">
        <v>26.616655000000002</v>
      </c>
    </row>
    <row r="444" spans="1:5" x14ac:dyDescent="0.15">
      <c r="A444">
        <v>419</v>
      </c>
      <c r="B444">
        <v>1</v>
      </c>
      <c r="C444">
        <v>-58.160843</v>
      </c>
      <c r="D444">
        <v>-5.8619760000000003</v>
      </c>
      <c r="E444">
        <v>26.615632999999999</v>
      </c>
    </row>
    <row r="445" spans="1:5" x14ac:dyDescent="0.15">
      <c r="A445">
        <v>420</v>
      </c>
      <c r="B445">
        <v>1</v>
      </c>
      <c r="C445">
        <v>-58.150832999999999</v>
      </c>
      <c r="D445">
        <v>-5.8619760000000003</v>
      </c>
      <c r="E445">
        <v>26.615023000000001</v>
      </c>
    </row>
    <row r="446" spans="1:5" x14ac:dyDescent="0.15">
      <c r="A446">
        <v>421</v>
      </c>
      <c r="B446">
        <v>1</v>
      </c>
      <c r="C446">
        <v>-58.140822999999997</v>
      </c>
      <c r="D446">
        <v>-5.8619760000000003</v>
      </c>
      <c r="E446">
        <v>26.616029999999999</v>
      </c>
    </row>
    <row r="447" spans="1:5" x14ac:dyDescent="0.15">
      <c r="A447">
        <v>422</v>
      </c>
      <c r="B447">
        <v>1</v>
      </c>
      <c r="C447">
        <v>-58.130893</v>
      </c>
      <c r="D447">
        <v>-5.8619859999999999</v>
      </c>
      <c r="E447">
        <v>26.615418999999999</v>
      </c>
    </row>
    <row r="448" spans="1:5" x14ac:dyDescent="0.15">
      <c r="A448">
        <v>423</v>
      </c>
      <c r="B448">
        <v>1</v>
      </c>
      <c r="C448">
        <v>-58.120862000000002</v>
      </c>
      <c r="D448">
        <v>-5.8619760000000003</v>
      </c>
      <c r="E448">
        <v>26.616744000000001</v>
      </c>
    </row>
    <row r="449" spans="1:5" x14ac:dyDescent="0.15">
      <c r="A449">
        <v>424</v>
      </c>
      <c r="B449">
        <v>1</v>
      </c>
      <c r="C449">
        <v>-58.110812000000003</v>
      </c>
      <c r="D449">
        <v>-5.8619859999999999</v>
      </c>
      <c r="E449">
        <v>26.620190000000001</v>
      </c>
    </row>
    <row r="450" spans="1:5" x14ac:dyDescent="0.15">
      <c r="A450">
        <v>425</v>
      </c>
      <c r="B450">
        <v>1</v>
      </c>
      <c r="C450">
        <v>-58.100732000000001</v>
      </c>
      <c r="D450">
        <v>-5.8619960000000004</v>
      </c>
      <c r="E450">
        <v>26.616408</v>
      </c>
    </row>
    <row r="451" spans="1:5" x14ac:dyDescent="0.15">
      <c r="A451">
        <v>426</v>
      </c>
      <c r="B451">
        <v>1</v>
      </c>
      <c r="C451">
        <v>-58.090761999999998</v>
      </c>
      <c r="D451">
        <v>-5.8619760000000003</v>
      </c>
      <c r="E451">
        <v>26.616828000000002</v>
      </c>
    </row>
    <row r="452" spans="1:5" x14ac:dyDescent="0.15">
      <c r="A452">
        <v>427</v>
      </c>
      <c r="B452">
        <v>1</v>
      </c>
      <c r="C452">
        <v>-58.080711999999998</v>
      </c>
      <c r="D452">
        <v>-5.8619760000000003</v>
      </c>
      <c r="E452">
        <v>26.617948999999999</v>
      </c>
    </row>
    <row r="453" spans="1:5" x14ac:dyDescent="0.15">
      <c r="A453">
        <v>428</v>
      </c>
      <c r="B453">
        <v>1</v>
      </c>
      <c r="C453">
        <v>-58.070731000000002</v>
      </c>
      <c r="D453">
        <v>-5.8619760000000003</v>
      </c>
      <c r="E453">
        <v>26.619312999999998</v>
      </c>
    </row>
    <row r="454" spans="1:5" x14ac:dyDescent="0.15">
      <c r="A454">
        <v>429</v>
      </c>
      <c r="B454">
        <v>1</v>
      </c>
      <c r="C454">
        <v>-58.060690999999998</v>
      </c>
      <c r="D454">
        <v>-5.8619859999999999</v>
      </c>
      <c r="E454">
        <v>26.617433999999999</v>
      </c>
    </row>
    <row r="455" spans="1:5" x14ac:dyDescent="0.15">
      <c r="A455">
        <v>430</v>
      </c>
      <c r="B455">
        <v>1</v>
      </c>
      <c r="C455">
        <v>-58.050761000000001</v>
      </c>
      <c r="D455">
        <v>-5.8619960000000004</v>
      </c>
      <c r="E455">
        <v>26.617502999999999</v>
      </c>
    </row>
    <row r="456" spans="1:5" x14ac:dyDescent="0.15">
      <c r="A456">
        <v>431</v>
      </c>
      <c r="B456">
        <v>1</v>
      </c>
      <c r="C456">
        <v>-58.040650999999997</v>
      </c>
      <c r="D456">
        <v>-5.8619960000000004</v>
      </c>
      <c r="E456">
        <v>26.617894</v>
      </c>
    </row>
    <row r="457" spans="1:5" x14ac:dyDescent="0.15">
      <c r="A457">
        <v>432</v>
      </c>
      <c r="B457">
        <v>1</v>
      </c>
      <c r="C457">
        <v>-58.030710999999997</v>
      </c>
      <c r="D457">
        <v>-5.8619760000000003</v>
      </c>
      <c r="E457">
        <v>26.616845999999999</v>
      </c>
    </row>
    <row r="458" spans="1:5" x14ac:dyDescent="0.15">
      <c r="A458">
        <v>433</v>
      </c>
      <c r="B458">
        <v>1</v>
      </c>
      <c r="C458">
        <v>-58.020719999999997</v>
      </c>
      <c r="D458">
        <v>-5.8619760000000003</v>
      </c>
      <c r="E458">
        <v>26.617225999999999</v>
      </c>
    </row>
    <row r="459" spans="1:5" x14ac:dyDescent="0.15">
      <c r="A459">
        <v>434</v>
      </c>
      <c r="B459">
        <v>1</v>
      </c>
      <c r="C459">
        <v>-58.01061</v>
      </c>
      <c r="D459">
        <v>-5.8619760000000003</v>
      </c>
      <c r="E459">
        <v>26.617063000000002</v>
      </c>
    </row>
    <row r="460" spans="1:5" x14ac:dyDescent="0.15">
      <c r="A460">
        <v>435</v>
      </c>
      <c r="B460">
        <v>1</v>
      </c>
      <c r="C460">
        <v>-58.000579999999999</v>
      </c>
      <c r="D460">
        <v>-5.8619659999999998</v>
      </c>
      <c r="E460">
        <v>26.616959000000001</v>
      </c>
    </row>
    <row r="461" spans="1:5" x14ac:dyDescent="0.15">
      <c r="A461">
        <v>436</v>
      </c>
      <c r="B461">
        <v>1</v>
      </c>
      <c r="C461">
        <v>-57.990600000000001</v>
      </c>
      <c r="D461">
        <v>-5.8619659999999998</v>
      </c>
      <c r="E461">
        <v>26.616959000000001</v>
      </c>
    </row>
    <row r="462" spans="1:5" x14ac:dyDescent="0.15">
      <c r="A462">
        <v>437</v>
      </c>
      <c r="B462">
        <v>1</v>
      </c>
      <c r="C462">
        <v>-57.98066</v>
      </c>
      <c r="D462">
        <v>-5.8619859999999999</v>
      </c>
      <c r="E462">
        <v>26.615898999999999</v>
      </c>
    </row>
    <row r="463" spans="1:5" x14ac:dyDescent="0.15">
      <c r="A463">
        <v>438</v>
      </c>
      <c r="B463">
        <v>1</v>
      </c>
      <c r="C463">
        <v>-57.970618999999999</v>
      </c>
      <c r="D463">
        <v>-5.8619760000000003</v>
      </c>
      <c r="E463">
        <v>26.617069999999998</v>
      </c>
    </row>
    <row r="464" spans="1:5" x14ac:dyDescent="0.15">
      <c r="A464">
        <v>439</v>
      </c>
      <c r="B464">
        <v>1</v>
      </c>
      <c r="C464">
        <v>-57.960569</v>
      </c>
      <c r="D464">
        <v>-5.8619960000000004</v>
      </c>
      <c r="E464">
        <v>26.617443999999999</v>
      </c>
    </row>
    <row r="465" spans="1:5" x14ac:dyDescent="0.15">
      <c r="A465">
        <v>440</v>
      </c>
      <c r="B465">
        <v>1</v>
      </c>
      <c r="C465">
        <v>-57.950609</v>
      </c>
      <c r="D465">
        <v>-5.8619760000000003</v>
      </c>
      <c r="E465">
        <v>26.617318999999998</v>
      </c>
    </row>
    <row r="466" spans="1:5" x14ac:dyDescent="0.15">
      <c r="A466">
        <v>441</v>
      </c>
      <c r="B466">
        <v>1</v>
      </c>
      <c r="C466">
        <v>-57.940759</v>
      </c>
      <c r="D466">
        <v>-5.8619859999999999</v>
      </c>
      <c r="E466">
        <v>26.617084999999999</v>
      </c>
    </row>
    <row r="467" spans="1:5" x14ac:dyDescent="0.15">
      <c r="A467">
        <v>442</v>
      </c>
      <c r="B467">
        <v>1</v>
      </c>
      <c r="C467">
        <v>-57.930939000000002</v>
      </c>
      <c r="D467">
        <v>-5.8619760000000003</v>
      </c>
      <c r="E467">
        <v>26.617083999999998</v>
      </c>
    </row>
    <row r="468" spans="1:5" x14ac:dyDescent="0.15">
      <c r="A468">
        <v>443</v>
      </c>
      <c r="B468">
        <v>1</v>
      </c>
      <c r="C468">
        <v>-57.920797999999998</v>
      </c>
      <c r="D468">
        <v>-5.8619760000000003</v>
      </c>
      <c r="E468">
        <v>26.615058999999999</v>
      </c>
    </row>
    <row r="469" spans="1:5" x14ac:dyDescent="0.15">
      <c r="A469">
        <v>444</v>
      </c>
      <c r="B469">
        <v>1</v>
      </c>
      <c r="C469">
        <v>-57.910778000000001</v>
      </c>
      <c r="D469">
        <v>-5.8619760000000003</v>
      </c>
      <c r="E469">
        <v>26.617678000000002</v>
      </c>
    </row>
    <row r="470" spans="1:5" x14ac:dyDescent="0.15">
      <c r="A470">
        <v>445</v>
      </c>
      <c r="B470">
        <v>1</v>
      </c>
      <c r="C470">
        <v>-57.900897999999998</v>
      </c>
      <c r="D470">
        <v>-5.8619760000000003</v>
      </c>
      <c r="E470">
        <v>26.616810999999998</v>
      </c>
    </row>
    <row r="471" spans="1:5" x14ac:dyDescent="0.15">
      <c r="A471">
        <v>446</v>
      </c>
      <c r="B471">
        <v>1</v>
      </c>
      <c r="C471">
        <v>-57.891047999999998</v>
      </c>
      <c r="D471">
        <v>-5.8619659999999998</v>
      </c>
      <c r="E471">
        <v>26.616496000000001</v>
      </c>
    </row>
    <row r="472" spans="1:5" x14ac:dyDescent="0.15">
      <c r="A472">
        <v>447</v>
      </c>
      <c r="B472">
        <v>1</v>
      </c>
      <c r="C472">
        <v>-57.881028000000001</v>
      </c>
      <c r="D472">
        <v>-5.8619859999999999</v>
      </c>
      <c r="E472">
        <v>26.617259000000001</v>
      </c>
    </row>
    <row r="473" spans="1:5" x14ac:dyDescent="0.15">
      <c r="A473">
        <v>448</v>
      </c>
      <c r="B473">
        <v>1</v>
      </c>
      <c r="C473">
        <v>-57.871057</v>
      </c>
      <c r="D473">
        <v>-5.8619859999999999</v>
      </c>
      <c r="E473">
        <v>26.620661999999999</v>
      </c>
    </row>
    <row r="474" spans="1:5" x14ac:dyDescent="0.15">
      <c r="A474">
        <v>449</v>
      </c>
      <c r="B474">
        <v>1</v>
      </c>
      <c r="C474">
        <v>-57.861097000000001</v>
      </c>
      <c r="D474">
        <v>-5.8619760000000003</v>
      </c>
      <c r="E474">
        <v>26.618407999999999</v>
      </c>
    </row>
    <row r="475" spans="1:5" x14ac:dyDescent="0.15">
      <c r="A475">
        <v>450</v>
      </c>
      <c r="B475">
        <v>1</v>
      </c>
      <c r="C475">
        <v>-57.851137000000001</v>
      </c>
      <c r="D475">
        <v>-5.8619859999999999</v>
      </c>
      <c r="E475">
        <v>26.617286</v>
      </c>
    </row>
    <row r="476" spans="1:5" x14ac:dyDescent="0.15">
      <c r="A476">
        <v>451</v>
      </c>
      <c r="B476">
        <v>1</v>
      </c>
      <c r="C476">
        <v>-57.841166999999999</v>
      </c>
      <c r="D476">
        <v>-5.8619859999999999</v>
      </c>
      <c r="E476">
        <v>26.618410000000001</v>
      </c>
    </row>
    <row r="477" spans="1:5" x14ac:dyDescent="0.15">
      <c r="A477">
        <v>452</v>
      </c>
      <c r="B477">
        <v>1</v>
      </c>
      <c r="C477">
        <v>-57.831147000000001</v>
      </c>
      <c r="D477">
        <v>-5.8619760000000003</v>
      </c>
      <c r="E477">
        <v>26.619295999999999</v>
      </c>
    </row>
    <row r="478" spans="1:5" x14ac:dyDescent="0.15">
      <c r="A478">
        <v>453</v>
      </c>
      <c r="B478">
        <v>1</v>
      </c>
      <c r="C478">
        <v>-57.821246000000002</v>
      </c>
      <c r="D478">
        <v>-5.8619859999999999</v>
      </c>
      <c r="E478">
        <v>26.620215000000002</v>
      </c>
    </row>
    <row r="479" spans="1:5" x14ac:dyDescent="0.15">
      <c r="A479">
        <v>454</v>
      </c>
      <c r="B479">
        <v>1</v>
      </c>
      <c r="C479">
        <v>-57.811286000000003</v>
      </c>
      <c r="D479">
        <v>-5.8619659999999998</v>
      </c>
      <c r="E479">
        <v>26.620024999999998</v>
      </c>
    </row>
    <row r="480" spans="1:5" x14ac:dyDescent="0.15">
      <c r="A480">
        <v>455</v>
      </c>
      <c r="B480">
        <v>1</v>
      </c>
      <c r="C480">
        <v>-57.801195999999997</v>
      </c>
      <c r="D480">
        <v>-5.8619859999999999</v>
      </c>
      <c r="E480">
        <v>26.617424</v>
      </c>
    </row>
    <row r="481" spans="1:5" x14ac:dyDescent="0.15">
      <c r="A481">
        <v>456</v>
      </c>
      <c r="B481">
        <v>1</v>
      </c>
      <c r="C481">
        <v>-57.791165999999997</v>
      </c>
      <c r="D481">
        <v>-5.8619859999999999</v>
      </c>
      <c r="E481">
        <v>26.618849999999998</v>
      </c>
    </row>
    <row r="482" spans="1:5" x14ac:dyDescent="0.15">
      <c r="A482">
        <v>457</v>
      </c>
      <c r="B482">
        <v>1</v>
      </c>
      <c r="C482">
        <v>-57.781146</v>
      </c>
      <c r="D482">
        <v>-5.8619960000000004</v>
      </c>
      <c r="E482">
        <v>26.618618999999999</v>
      </c>
    </row>
    <row r="483" spans="1:5" x14ac:dyDescent="0.15">
      <c r="A483">
        <v>458</v>
      </c>
      <c r="B483">
        <v>1</v>
      </c>
      <c r="C483">
        <v>-57.771084999999999</v>
      </c>
      <c r="D483">
        <v>-5.8619859999999999</v>
      </c>
      <c r="E483">
        <v>26.622029999999999</v>
      </c>
    </row>
    <row r="484" spans="1:5" x14ac:dyDescent="0.15">
      <c r="A484">
        <v>459</v>
      </c>
      <c r="B484">
        <v>1</v>
      </c>
      <c r="C484">
        <v>-57.761125</v>
      </c>
      <c r="D484">
        <v>-5.8619859999999999</v>
      </c>
      <c r="E484">
        <v>26.618164</v>
      </c>
    </row>
    <row r="485" spans="1:5" x14ac:dyDescent="0.15">
      <c r="A485">
        <v>460</v>
      </c>
      <c r="B485">
        <v>1</v>
      </c>
      <c r="C485">
        <v>-57.751094999999999</v>
      </c>
      <c r="D485">
        <v>-5.8619859999999999</v>
      </c>
      <c r="E485">
        <v>26.616398</v>
      </c>
    </row>
    <row r="486" spans="1:5" x14ac:dyDescent="0.15">
      <c r="A486">
        <v>461</v>
      </c>
      <c r="B486">
        <v>1</v>
      </c>
      <c r="C486">
        <v>-57.741104999999997</v>
      </c>
      <c r="D486">
        <v>-5.8619760000000003</v>
      </c>
      <c r="E486">
        <v>26.617849</v>
      </c>
    </row>
    <row r="487" spans="1:5" x14ac:dyDescent="0.15">
      <c r="A487">
        <v>462</v>
      </c>
      <c r="B487">
        <v>1</v>
      </c>
      <c r="C487">
        <v>-57.731095000000003</v>
      </c>
      <c r="D487">
        <v>-5.8619859999999999</v>
      </c>
      <c r="E487">
        <v>26.61646</v>
      </c>
    </row>
    <row r="488" spans="1:5" x14ac:dyDescent="0.15">
      <c r="A488">
        <v>463</v>
      </c>
      <c r="B488">
        <v>1</v>
      </c>
      <c r="C488">
        <v>-57.720973999999998</v>
      </c>
      <c r="D488">
        <v>-5.8619960000000004</v>
      </c>
      <c r="E488">
        <v>26.616513000000001</v>
      </c>
    </row>
    <row r="489" spans="1:5" x14ac:dyDescent="0.15">
      <c r="A489">
        <v>464</v>
      </c>
      <c r="B489">
        <v>1</v>
      </c>
      <c r="C489">
        <v>-57.710894000000003</v>
      </c>
      <c r="D489">
        <v>-5.8619960000000004</v>
      </c>
      <c r="E489">
        <v>26.617121000000001</v>
      </c>
    </row>
    <row r="490" spans="1:5" x14ac:dyDescent="0.15">
      <c r="A490">
        <v>465</v>
      </c>
      <c r="B490">
        <v>1</v>
      </c>
      <c r="C490">
        <v>-57.700864000000003</v>
      </c>
      <c r="D490">
        <v>-5.8619960000000004</v>
      </c>
      <c r="E490">
        <v>26.616458000000002</v>
      </c>
    </row>
    <row r="491" spans="1:5" x14ac:dyDescent="0.15">
      <c r="A491">
        <v>466</v>
      </c>
      <c r="B491">
        <v>1</v>
      </c>
      <c r="C491">
        <v>-57.690753999999998</v>
      </c>
      <c r="D491">
        <v>-5.8619859999999999</v>
      </c>
      <c r="E491">
        <v>26.622257000000001</v>
      </c>
    </row>
    <row r="492" spans="1:5" x14ac:dyDescent="0.15">
      <c r="A492">
        <v>467</v>
      </c>
      <c r="B492">
        <v>1</v>
      </c>
      <c r="C492">
        <v>-57.680754</v>
      </c>
      <c r="D492">
        <v>-5.8619859999999999</v>
      </c>
      <c r="E492">
        <v>26.618088</v>
      </c>
    </row>
    <row r="493" spans="1:5" x14ac:dyDescent="0.15">
      <c r="A493">
        <v>468</v>
      </c>
      <c r="B493">
        <v>1</v>
      </c>
      <c r="C493">
        <v>-57.670743000000002</v>
      </c>
      <c r="D493">
        <v>-5.8619760000000003</v>
      </c>
      <c r="E493">
        <v>26.61955</v>
      </c>
    </row>
    <row r="494" spans="1:5" x14ac:dyDescent="0.15">
      <c r="A494">
        <v>469</v>
      </c>
      <c r="B494">
        <v>1</v>
      </c>
      <c r="C494">
        <v>-57.660673000000003</v>
      </c>
      <c r="D494">
        <v>-5.8619859999999999</v>
      </c>
      <c r="E494">
        <v>26.618703</v>
      </c>
    </row>
    <row r="495" spans="1:5" x14ac:dyDescent="0.15">
      <c r="A495">
        <v>470</v>
      </c>
      <c r="B495">
        <v>1</v>
      </c>
      <c r="C495">
        <v>-57.650703</v>
      </c>
      <c r="D495">
        <v>-5.8619859999999999</v>
      </c>
      <c r="E495">
        <v>26.618663999999999</v>
      </c>
    </row>
    <row r="496" spans="1:5" x14ac:dyDescent="0.15">
      <c r="A496">
        <v>471</v>
      </c>
      <c r="B496">
        <v>1</v>
      </c>
      <c r="C496">
        <v>-57.640773000000003</v>
      </c>
      <c r="D496">
        <v>-5.8619960000000004</v>
      </c>
      <c r="E496">
        <v>26.618728999999998</v>
      </c>
    </row>
    <row r="497" spans="1:5" x14ac:dyDescent="0.15">
      <c r="A497">
        <v>472</v>
      </c>
      <c r="B497">
        <v>1</v>
      </c>
      <c r="C497">
        <v>-57.630702999999997</v>
      </c>
      <c r="D497">
        <v>-5.8619659999999998</v>
      </c>
      <c r="E497">
        <v>26.618998999999999</v>
      </c>
    </row>
    <row r="498" spans="1:5" x14ac:dyDescent="0.15">
      <c r="A498">
        <v>473</v>
      </c>
      <c r="B498">
        <v>1</v>
      </c>
      <c r="C498">
        <v>-57.620581999999999</v>
      </c>
      <c r="D498">
        <v>-5.8619859999999999</v>
      </c>
      <c r="E498">
        <v>26.617612999999999</v>
      </c>
    </row>
    <row r="499" spans="1:5" x14ac:dyDescent="0.15">
      <c r="A499">
        <v>474</v>
      </c>
      <c r="B499">
        <v>1</v>
      </c>
      <c r="C499">
        <v>-57.610531999999999</v>
      </c>
      <c r="D499">
        <v>-5.8619859999999999</v>
      </c>
      <c r="E499">
        <v>26.616613999999998</v>
      </c>
    </row>
    <row r="500" spans="1:5" x14ac:dyDescent="0.15">
      <c r="A500">
        <v>475</v>
      </c>
      <c r="B500">
        <v>1</v>
      </c>
      <c r="C500">
        <v>-57.600482</v>
      </c>
      <c r="D500">
        <v>-5.8619760000000003</v>
      </c>
      <c r="E500">
        <v>26.619019999999999</v>
      </c>
    </row>
    <row r="501" spans="1:5" x14ac:dyDescent="0.15">
      <c r="A501">
        <v>476</v>
      </c>
      <c r="B501">
        <v>1</v>
      </c>
      <c r="C501">
        <v>-57.590532000000003</v>
      </c>
      <c r="D501">
        <v>-5.8619859999999999</v>
      </c>
      <c r="E501">
        <v>26.618811000000001</v>
      </c>
    </row>
    <row r="502" spans="1:5" x14ac:dyDescent="0.15">
      <c r="A502">
        <v>477</v>
      </c>
      <c r="B502">
        <v>1</v>
      </c>
      <c r="C502">
        <v>-57.580661999999997</v>
      </c>
      <c r="D502">
        <v>-5.862006</v>
      </c>
      <c r="E502">
        <v>26.618735000000001</v>
      </c>
    </row>
    <row r="503" spans="1:5" x14ac:dyDescent="0.15">
      <c r="A503">
        <v>478</v>
      </c>
      <c r="B503">
        <v>1</v>
      </c>
      <c r="C503">
        <v>-57.570531000000003</v>
      </c>
      <c r="D503">
        <v>-5.8619760000000003</v>
      </c>
      <c r="E503">
        <v>26.617843000000001</v>
      </c>
    </row>
    <row r="504" spans="1:5" x14ac:dyDescent="0.15">
      <c r="A504">
        <v>479</v>
      </c>
      <c r="B504">
        <v>1</v>
      </c>
      <c r="C504">
        <v>-57.560521000000001</v>
      </c>
      <c r="D504">
        <v>-5.8619859999999999</v>
      </c>
      <c r="E504">
        <v>26.618338000000001</v>
      </c>
    </row>
    <row r="505" spans="1:5" x14ac:dyDescent="0.15">
      <c r="A505">
        <v>480</v>
      </c>
      <c r="B505">
        <v>1</v>
      </c>
      <c r="C505">
        <v>-57.550500999999997</v>
      </c>
      <c r="D505">
        <v>-5.8619859999999999</v>
      </c>
      <c r="E505">
        <v>26.619771</v>
      </c>
    </row>
    <row r="506" spans="1:5" x14ac:dyDescent="0.15">
      <c r="A506">
        <v>481</v>
      </c>
      <c r="B506">
        <v>1</v>
      </c>
      <c r="C506">
        <v>-57.540461000000001</v>
      </c>
      <c r="D506">
        <v>-5.8619760000000003</v>
      </c>
      <c r="E506">
        <v>26.619374000000001</v>
      </c>
    </row>
    <row r="507" spans="1:5" x14ac:dyDescent="0.15">
      <c r="A507">
        <v>482</v>
      </c>
      <c r="B507">
        <v>1</v>
      </c>
      <c r="C507">
        <v>-57.530450999999999</v>
      </c>
      <c r="D507">
        <v>-5.8619859999999999</v>
      </c>
      <c r="E507">
        <v>26.620284999999999</v>
      </c>
    </row>
    <row r="508" spans="1:5" x14ac:dyDescent="0.15">
      <c r="A508">
        <v>483</v>
      </c>
      <c r="B508">
        <v>1</v>
      </c>
      <c r="C508">
        <v>-57.520510000000002</v>
      </c>
      <c r="D508">
        <v>-5.8619859999999999</v>
      </c>
      <c r="E508">
        <v>26.618645999999998</v>
      </c>
    </row>
    <row r="509" spans="1:5" x14ac:dyDescent="0.15">
      <c r="A509">
        <v>484</v>
      </c>
      <c r="B509">
        <v>1</v>
      </c>
      <c r="C509">
        <v>-57.510460000000002</v>
      </c>
      <c r="D509">
        <v>-5.8619859999999999</v>
      </c>
      <c r="E509">
        <v>26.620979999999999</v>
      </c>
    </row>
    <row r="510" spans="1:5" x14ac:dyDescent="0.15">
      <c r="A510">
        <v>485</v>
      </c>
      <c r="B510">
        <v>1</v>
      </c>
      <c r="C510">
        <v>-57.500430000000001</v>
      </c>
      <c r="D510">
        <v>-5.8619760000000003</v>
      </c>
      <c r="E510">
        <v>26.618513</v>
      </c>
    </row>
    <row r="511" spans="1:5" x14ac:dyDescent="0.15">
      <c r="A511">
        <v>486</v>
      </c>
      <c r="B511">
        <v>1</v>
      </c>
      <c r="C511">
        <v>-57.490470000000002</v>
      </c>
      <c r="D511">
        <v>-5.8619859999999999</v>
      </c>
      <c r="E511">
        <v>26.619788</v>
      </c>
    </row>
    <row r="512" spans="1:5" x14ac:dyDescent="0.15">
      <c r="A512">
        <v>487</v>
      </c>
      <c r="B512">
        <v>1</v>
      </c>
      <c r="C512">
        <v>-57.480460000000001</v>
      </c>
      <c r="D512">
        <v>-5.8619659999999998</v>
      </c>
      <c r="E512">
        <v>26.619833</v>
      </c>
    </row>
    <row r="513" spans="1:5" x14ac:dyDescent="0.15">
      <c r="A513">
        <v>488</v>
      </c>
      <c r="B513">
        <v>1</v>
      </c>
      <c r="C513">
        <v>-57.470489000000001</v>
      </c>
      <c r="D513">
        <v>-5.8619760000000003</v>
      </c>
      <c r="E513">
        <v>26.621466999999999</v>
      </c>
    </row>
    <row r="514" spans="1:5" x14ac:dyDescent="0.15">
      <c r="A514">
        <v>489</v>
      </c>
      <c r="B514">
        <v>1</v>
      </c>
      <c r="C514">
        <v>-57.460518999999998</v>
      </c>
      <c r="D514">
        <v>-5.8619859999999999</v>
      </c>
      <c r="E514">
        <v>26.618663000000002</v>
      </c>
    </row>
    <row r="515" spans="1:5" x14ac:dyDescent="0.15">
      <c r="A515">
        <v>490</v>
      </c>
      <c r="B515">
        <v>1</v>
      </c>
      <c r="C515">
        <v>-57.450609</v>
      </c>
      <c r="D515">
        <v>-5.8619760000000003</v>
      </c>
      <c r="E515">
        <v>26.619327999999999</v>
      </c>
    </row>
    <row r="516" spans="1:5" x14ac:dyDescent="0.15">
      <c r="A516">
        <v>491</v>
      </c>
      <c r="B516">
        <v>1</v>
      </c>
      <c r="C516">
        <v>-57.440688999999999</v>
      </c>
      <c r="D516">
        <v>-5.8619659999999998</v>
      </c>
      <c r="E516">
        <v>26.61928</v>
      </c>
    </row>
    <row r="517" spans="1:5" x14ac:dyDescent="0.15">
      <c r="A517">
        <v>492</v>
      </c>
      <c r="B517">
        <v>1</v>
      </c>
      <c r="C517">
        <v>-57.430649000000003</v>
      </c>
      <c r="D517">
        <v>-5.8619760000000003</v>
      </c>
      <c r="E517">
        <v>26.619765000000001</v>
      </c>
    </row>
    <row r="518" spans="1:5" x14ac:dyDescent="0.15">
      <c r="A518">
        <v>493</v>
      </c>
      <c r="B518">
        <v>1</v>
      </c>
      <c r="C518">
        <v>-57.420658000000003</v>
      </c>
      <c r="D518">
        <v>-5.8619960000000004</v>
      </c>
      <c r="E518">
        <v>26.619909</v>
      </c>
    </row>
    <row r="519" spans="1:5" x14ac:dyDescent="0.15">
      <c r="A519">
        <v>494</v>
      </c>
      <c r="B519">
        <v>1</v>
      </c>
      <c r="C519">
        <v>-57.410637999999999</v>
      </c>
      <c r="D519">
        <v>-5.862006</v>
      </c>
      <c r="E519">
        <v>26.619759999999999</v>
      </c>
    </row>
    <row r="520" spans="1:5" x14ac:dyDescent="0.15">
      <c r="A520">
        <v>495</v>
      </c>
      <c r="B520">
        <v>1</v>
      </c>
      <c r="C520">
        <v>-57.400677999999999</v>
      </c>
      <c r="D520">
        <v>-5.8619560000000002</v>
      </c>
      <c r="E520">
        <v>26.619543</v>
      </c>
    </row>
    <row r="521" spans="1:5" x14ac:dyDescent="0.15">
      <c r="A521">
        <v>496</v>
      </c>
      <c r="B521">
        <v>1</v>
      </c>
      <c r="C521">
        <v>-57.390768000000001</v>
      </c>
      <c r="D521">
        <v>-5.8619760000000003</v>
      </c>
      <c r="E521">
        <v>26.619779000000001</v>
      </c>
    </row>
    <row r="522" spans="1:5" x14ac:dyDescent="0.15">
      <c r="A522">
        <v>497</v>
      </c>
      <c r="B522">
        <v>1</v>
      </c>
      <c r="C522">
        <v>-57.380758</v>
      </c>
      <c r="D522">
        <v>-5.8619760000000003</v>
      </c>
      <c r="E522">
        <v>26.620080999999999</v>
      </c>
    </row>
    <row r="523" spans="1:5" x14ac:dyDescent="0.15">
      <c r="A523">
        <v>498</v>
      </c>
      <c r="B523">
        <v>1</v>
      </c>
      <c r="C523">
        <v>-57.370797000000003</v>
      </c>
      <c r="D523">
        <v>-5.8619760000000003</v>
      </c>
      <c r="E523">
        <v>26.619917999999998</v>
      </c>
    </row>
    <row r="524" spans="1:5" x14ac:dyDescent="0.15">
      <c r="A524">
        <v>499</v>
      </c>
      <c r="B524">
        <v>1</v>
      </c>
      <c r="C524">
        <v>-57.360816999999997</v>
      </c>
      <c r="D524">
        <v>-5.8619760000000003</v>
      </c>
      <c r="E524">
        <v>26.621645000000001</v>
      </c>
    </row>
    <row r="525" spans="1:5" x14ac:dyDescent="0.15">
      <c r="A525">
        <v>500</v>
      </c>
      <c r="B525">
        <v>1</v>
      </c>
      <c r="C525">
        <v>-57.350777000000001</v>
      </c>
      <c r="D525">
        <v>-5.8619760000000003</v>
      </c>
      <c r="E525">
        <v>26.618983</v>
      </c>
    </row>
    <row r="526" spans="1:5" x14ac:dyDescent="0.15">
      <c r="A526">
        <v>501</v>
      </c>
      <c r="B526">
        <v>1</v>
      </c>
      <c r="C526">
        <v>-57.340916999999997</v>
      </c>
      <c r="D526">
        <v>-5.8619960000000004</v>
      </c>
      <c r="E526">
        <v>26.619092999999999</v>
      </c>
    </row>
    <row r="527" spans="1:5" x14ac:dyDescent="0.15">
      <c r="A527">
        <v>502</v>
      </c>
      <c r="B527">
        <v>1</v>
      </c>
      <c r="C527">
        <v>-57.330857000000002</v>
      </c>
      <c r="D527">
        <v>-5.8619659999999998</v>
      </c>
      <c r="E527">
        <v>26.619108000000001</v>
      </c>
    </row>
    <row r="528" spans="1:5" x14ac:dyDescent="0.15">
      <c r="A528">
        <v>503</v>
      </c>
      <c r="B528">
        <v>1</v>
      </c>
      <c r="C528">
        <v>-57.320726000000001</v>
      </c>
      <c r="D528">
        <v>-5.8619560000000002</v>
      </c>
      <c r="E528">
        <v>26.619173</v>
      </c>
    </row>
    <row r="529" spans="1:5" x14ac:dyDescent="0.15">
      <c r="A529">
        <v>504</v>
      </c>
      <c r="B529">
        <v>1</v>
      </c>
      <c r="C529">
        <v>-57.310715999999999</v>
      </c>
      <c r="D529">
        <v>-5.8619760000000003</v>
      </c>
      <c r="E529">
        <v>26.620180999999999</v>
      </c>
    </row>
    <row r="530" spans="1:5" x14ac:dyDescent="0.15">
      <c r="A530">
        <v>505</v>
      </c>
      <c r="B530">
        <v>1</v>
      </c>
      <c r="C530">
        <v>-57.300815999999998</v>
      </c>
      <c r="D530">
        <v>-5.8619859999999999</v>
      </c>
      <c r="E530">
        <v>26.620984</v>
      </c>
    </row>
    <row r="531" spans="1:5" x14ac:dyDescent="0.15">
      <c r="A531">
        <v>506</v>
      </c>
      <c r="B531">
        <v>1</v>
      </c>
      <c r="C531">
        <v>-57.290895999999996</v>
      </c>
      <c r="D531">
        <v>-5.8619760000000003</v>
      </c>
      <c r="E531">
        <v>26.619948000000001</v>
      </c>
    </row>
    <row r="532" spans="1:5" x14ac:dyDescent="0.15">
      <c r="A532">
        <v>507</v>
      </c>
      <c r="B532">
        <v>1</v>
      </c>
      <c r="C532">
        <v>-57.280946</v>
      </c>
      <c r="D532">
        <v>-5.8619760000000003</v>
      </c>
      <c r="E532">
        <v>26.621655000000001</v>
      </c>
    </row>
    <row r="533" spans="1:5" x14ac:dyDescent="0.15">
      <c r="A533">
        <v>508</v>
      </c>
      <c r="B533">
        <v>1</v>
      </c>
      <c r="C533">
        <v>-57.271025000000002</v>
      </c>
      <c r="D533">
        <v>-5.8619760000000003</v>
      </c>
      <c r="E533">
        <v>26.620405999999999</v>
      </c>
    </row>
    <row r="534" spans="1:5" x14ac:dyDescent="0.15">
      <c r="A534">
        <v>509</v>
      </c>
      <c r="B534">
        <v>1</v>
      </c>
      <c r="C534">
        <v>-57.261065000000002</v>
      </c>
      <c r="D534">
        <v>-5.8619760000000003</v>
      </c>
      <c r="E534">
        <v>26.620752</v>
      </c>
    </row>
    <row r="535" spans="1:5" x14ac:dyDescent="0.15">
      <c r="A535">
        <v>510</v>
      </c>
      <c r="B535">
        <v>1</v>
      </c>
      <c r="C535">
        <v>-57.251035000000002</v>
      </c>
      <c r="D535">
        <v>-5.8619960000000004</v>
      </c>
      <c r="E535">
        <v>26.619978</v>
      </c>
    </row>
    <row r="536" spans="1:5" x14ac:dyDescent="0.15">
      <c r="A536">
        <v>511</v>
      </c>
      <c r="B536">
        <v>1</v>
      </c>
      <c r="C536">
        <v>-57.241055000000003</v>
      </c>
      <c r="D536">
        <v>-5.8619760000000003</v>
      </c>
      <c r="E536">
        <v>26.619948000000001</v>
      </c>
    </row>
    <row r="537" spans="1:5" x14ac:dyDescent="0.15">
      <c r="A537">
        <v>512</v>
      </c>
      <c r="B537">
        <v>1</v>
      </c>
      <c r="C537">
        <v>-57.231074999999997</v>
      </c>
      <c r="D537">
        <v>-5.8619859999999999</v>
      </c>
      <c r="E537">
        <v>26.622207</v>
      </c>
    </row>
    <row r="538" spans="1:5" x14ac:dyDescent="0.15">
      <c r="A538">
        <v>513</v>
      </c>
      <c r="B538">
        <v>1</v>
      </c>
      <c r="C538">
        <v>-57.221074000000002</v>
      </c>
      <c r="D538">
        <v>-5.8619760000000003</v>
      </c>
      <c r="E538">
        <v>26.618998999999999</v>
      </c>
    </row>
    <row r="539" spans="1:5" x14ac:dyDescent="0.15">
      <c r="A539">
        <v>514</v>
      </c>
      <c r="B539">
        <v>1</v>
      </c>
      <c r="C539">
        <v>-57.211123999999998</v>
      </c>
      <c r="D539">
        <v>-5.8619659999999998</v>
      </c>
      <c r="E539">
        <v>26.619076</v>
      </c>
    </row>
    <row r="540" spans="1:5" x14ac:dyDescent="0.15">
      <c r="A540">
        <v>515</v>
      </c>
      <c r="B540">
        <v>1</v>
      </c>
      <c r="C540">
        <v>-57.201113999999997</v>
      </c>
      <c r="D540">
        <v>-5.8619859999999999</v>
      </c>
      <c r="E540">
        <v>26.620080000000002</v>
      </c>
    </row>
    <row r="541" spans="1:5" x14ac:dyDescent="0.15">
      <c r="A541">
        <v>516</v>
      </c>
      <c r="B541">
        <v>1</v>
      </c>
      <c r="C541">
        <v>-57.191124000000002</v>
      </c>
      <c r="D541">
        <v>-5.8619560000000002</v>
      </c>
      <c r="E541">
        <v>26.620170000000002</v>
      </c>
    </row>
    <row r="542" spans="1:5" x14ac:dyDescent="0.15">
      <c r="A542">
        <v>517</v>
      </c>
      <c r="B542">
        <v>1</v>
      </c>
      <c r="C542">
        <v>-57.181134</v>
      </c>
      <c r="D542">
        <v>-5.8619760000000003</v>
      </c>
      <c r="E542">
        <v>26.620882000000002</v>
      </c>
    </row>
    <row r="543" spans="1:5" x14ac:dyDescent="0.15">
      <c r="A543">
        <v>518</v>
      </c>
      <c r="B543">
        <v>1</v>
      </c>
      <c r="C543">
        <v>-57.171152999999997</v>
      </c>
      <c r="D543">
        <v>-5.8619760000000003</v>
      </c>
      <c r="E543">
        <v>26.62003</v>
      </c>
    </row>
    <row r="544" spans="1:5" x14ac:dyDescent="0.15">
      <c r="A544">
        <v>519</v>
      </c>
      <c r="B544">
        <v>1</v>
      </c>
      <c r="C544">
        <v>-57.161293000000001</v>
      </c>
      <c r="D544">
        <v>-5.8619859999999999</v>
      </c>
      <c r="E544">
        <v>26.619655000000002</v>
      </c>
    </row>
    <row r="545" spans="1:5" x14ac:dyDescent="0.15">
      <c r="A545">
        <v>520</v>
      </c>
      <c r="B545">
        <v>1</v>
      </c>
      <c r="C545">
        <v>-57.151232999999998</v>
      </c>
      <c r="D545">
        <v>-5.8619960000000004</v>
      </c>
      <c r="E545">
        <v>26.62021</v>
      </c>
    </row>
    <row r="546" spans="1:5" x14ac:dyDescent="0.15">
      <c r="A546">
        <v>521</v>
      </c>
      <c r="B546">
        <v>1</v>
      </c>
      <c r="C546">
        <v>-57.141342999999999</v>
      </c>
      <c r="D546">
        <v>-5.8619560000000002</v>
      </c>
      <c r="E546">
        <v>26.619973999999999</v>
      </c>
    </row>
    <row r="547" spans="1:5" x14ac:dyDescent="0.15">
      <c r="A547">
        <v>522</v>
      </c>
      <c r="B547">
        <v>1</v>
      </c>
      <c r="C547">
        <v>-57.131312999999999</v>
      </c>
      <c r="D547">
        <v>-5.8619760000000003</v>
      </c>
      <c r="E547">
        <v>26.619084999999998</v>
      </c>
    </row>
    <row r="548" spans="1:5" x14ac:dyDescent="0.15">
      <c r="A548">
        <v>523</v>
      </c>
      <c r="B548">
        <v>1</v>
      </c>
      <c r="C548">
        <v>-57.121291999999997</v>
      </c>
      <c r="D548">
        <v>-5.8619859999999999</v>
      </c>
      <c r="E548">
        <v>26.620515000000001</v>
      </c>
    </row>
    <row r="549" spans="1:5" x14ac:dyDescent="0.15">
      <c r="A549">
        <v>524</v>
      </c>
      <c r="B549">
        <v>1</v>
      </c>
      <c r="C549">
        <v>-57.111322000000001</v>
      </c>
      <c r="D549">
        <v>-5.8619659999999998</v>
      </c>
      <c r="E549">
        <v>26.620073999999999</v>
      </c>
    </row>
    <row r="550" spans="1:5" x14ac:dyDescent="0.15">
      <c r="A550">
        <v>525</v>
      </c>
      <c r="B550">
        <v>1</v>
      </c>
      <c r="C550">
        <v>-57.101331999999999</v>
      </c>
      <c r="D550">
        <v>-5.8619760000000003</v>
      </c>
      <c r="E550">
        <v>26.620653999999998</v>
      </c>
    </row>
    <row r="551" spans="1:5" x14ac:dyDescent="0.15">
      <c r="A551">
        <v>526</v>
      </c>
      <c r="B551">
        <v>1</v>
      </c>
      <c r="C551">
        <v>-57.091352000000001</v>
      </c>
      <c r="D551">
        <v>-5.8619760000000003</v>
      </c>
      <c r="E551">
        <v>26.62067</v>
      </c>
    </row>
    <row r="552" spans="1:5" x14ac:dyDescent="0.15">
      <c r="A552">
        <v>527</v>
      </c>
      <c r="B552">
        <v>1</v>
      </c>
      <c r="C552">
        <v>-57.081412</v>
      </c>
      <c r="D552">
        <v>-5.8619560000000002</v>
      </c>
      <c r="E552">
        <v>26.620374000000002</v>
      </c>
    </row>
    <row r="553" spans="1:5" x14ac:dyDescent="0.15">
      <c r="A553">
        <v>528</v>
      </c>
      <c r="B553">
        <v>1</v>
      </c>
      <c r="C553">
        <v>-57.071390999999998</v>
      </c>
      <c r="D553">
        <v>-5.8619859999999999</v>
      </c>
      <c r="E553">
        <v>26.620795999999999</v>
      </c>
    </row>
    <row r="554" spans="1:5" x14ac:dyDescent="0.15">
      <c r="A554">
        <v>529</v>
      </c>
      <c r="B554">
        <v>1</v>
      </c>
      <c r="C554">
        <v>-57.061281000000001</v>
      </c>
      <c r="D554">
        <v>-5.8619659999999998</v>
      </c>
      <c r="E554">
        <v>26.620450000000002</v>
      </c>
    </row>
    <row r="555" spans="1:5" x14ac:dyDescent="0.15">
      <c r="A555">
        <v>530</v>
      </c>
      <c r="B555">
        <v>1</v>
      </c>
      <c r="C555">
        <v>-57.051191000000003</v>
      </c>
      <c r="D555">
        <v>-5.8619760000000003</v>
      </c>
      <c r="E555">
        <v>26.620035999999999</v>
      </c>
    </row>
    <row r="556" spans="1:5" x14ac:dyDescent="0.15">
      <c r="A556">
        <v>531</v>
      </c>
      <c r="B556">
        <v>1</v>
      </c>
      <c r="C556">
        <v>-57.041150999999999</v>
      </c>
      <c r="D556">
        <v>-5.8619659999999998</v>
      </c>
      <c r="E556">
        <v>26.620153999999999</v>
      </c>
    </row>
    <row r="557" spans="1:5" x14ac:dyDescent="0.15">
      <c r="A557">
        <v>532</v>
      </c>
      <c r="B557">
        <v>1</v>
      </c>
      <c r="C557">
        <v>-57.031210999999999</v>
      </c>
      <c r="D557">
        <v>-5.8619560000000002</v>
      </c>
      <c r="E557">
        <v>26.620298999999999</v>
      </c>
    </row>
    <row r="558" spans="1:5" x14ac:dyDescent="0.15">
      <c r="A558">
        <v>533</v>
      </c>
      <c r="B558">
        <v>1</v>
      </c>
      <c r="C558">
        <v>-57.021149999999999</v>
      </c>
      <c r="D558">
        <v>-5.8619859999999999</v>
      </c>
      <c r="E558">
        <v>26.620971999999998</v>
      </c>
    </row>
    <row r="559" spans="1:5" x14ac:dyDescent="0.15">
      <c r="A559">
        <v>534</v>
      </c>
      <c r="B559">
        <v>1</v>
      </c>
      <c r="C559">
        <v>-57.011049999999997</v>
      </c>
      <c r="D559">
        <v>-5.8619760000000003</v>
      </c>
      <c r="E559">
        <v>26.619534999999999</v>
      </c>
    </row>
    <row r="560" spans="1:5" x14ac:dyDescent="0.15">
      <c r="A560">
        <v>535</v>
      </c>
      <c r="B560">
        <v>1</v>
      </c>
      <c r="C560">
        <v>-57.00094</v>
      </c>
      <c r="D560">
        <v>-5.8619760000000003</v>
      </c>
      <c r="E560">
        <v>26.620930000000001</v>
      </c>
    </row>
    <row r="561" spans="1:5" x14ac:dyDescent="0.15">
      <c r="A561">
        <v>536</v>
      </c>
      <c r="B561">
        <v>1</v>
      </c>
      <c r="C561">
        <v>-56.990879999999997</v>
      </c>
      <c r="D561">
        <v>-5.8619859999999999</v>
      </c>
      <c r="E561">
        <v>26.622043999999999</v>
      </c>
    </row>
    <row r="562" spans="1:5" x14ac:dyDescent="0.15">
      <c r="A562">
        <v>537</v>
      </c>
      <c r="B562">
        <v>1</v>
      </c>
      <c r="C562">
        <v>-56.98086</v>
      </c>
      <c r="D562">
        <v>-5.8619859999999999</v>
      </c>
      <c r="E562">
        <v>26.620470999999998</v>
      </c>
    </row>
    <row r="563" spans="1:5" x14ac:dyDescent="0.15">
      <c r="A563">
        <v>538</v>
      </c>
      <c r="B563">
        <v>1</v>
      </c>
      <c r="C563">
        <v>-56.970869</v>
      </c>
      <c r="D563">
        <v>-5.8619960000000004</v>
      </c>
      <c r="E563">
        <v>26.621701999999999</v>
      </c>
    </row>
    <row r="564" spans="1:5" x14ac:dyDescent="0.15">
      <c r="A564">
        <v>539</v>
      </c>
      <c r="B564">
        <v>1</v>
      </c>
      <c r="C564">
        <v>-56.960799000000002</v>
      </c>
      <c r="D564">
        <v>-5.8619960000000004</v>
      </c>
      <c r="E564">
        <v>26.620545</v>
      </c>
    </row>
    <row r="565" spans="1:5" x14ac:dyDescent="0.15">
      <c r="A565">
        <v>540</v>
      </c>
      <c r="B565">
        <v>1</v>
      </c>
      <c r="C565">
        <v>-56.950758999999998</v>
      </c>
      <c r="D565">
        <v>-5.8619859999999999</v>
      </c>
      <c r="E565">
        <v>26.621742000000001</v>
      </c>
    </row>
    <row r="566" spans="1:5" x14ac:dyDescent="0.15">
      <c r="A566">
        <v>541</v>
      </c>
      <c r="B566">
        <v>1</v>
      </c>
      <c r="C566">
        <v>-56.940658999999997</v>
      </c>
      <c r="D566">
        <v>-5.8619760000000003</v>
      </c>
      <c r="E566">
        <v>26.618081</v>
      </c>
    </row>
    <row r="567" spans="1:5" x14ac:dyDescent="0.15">
      <c r="A567">
        <v>542</v>
      </c>
      <c r="B567">
        <v>1</v>
      </c>
      <c r="C567">
        <v>-56.930669000000002</v>
      </c>
      <c r="D567">
        <v>-5.8619760000000003</v>
      </c>
      <c r="E567">
        <v>26.61965</v>
      </c>
    </row>
    <row r="568" spans="1:5" x14ac:dyDescent="0.15">
      <c r="A568">
        <v>543</v>
      </c>
      <c r="B568">
        <v>1</v>
      </c>
      <c r="C568">
        <v>-56.920707999999998</v>
      </c>
      <c r="D568">
        <v>-5.8619560000000002</v>
      </c>
      <c r="E568">
        <v>26.620011000000002</v>
      </c>
    </row>
    <row r="569" spans="1:5" x14ac:dyDescent="0.15">
      <c r="A569">
        <v>544</v>
      </c>
      <c r="B569">
        <v>1</v>
      </c>
      <c r="C569">
        <v>-56.910767999999997</v>
      </c>
      <c r="D569">
        <v>-5.8619960000000004</v>
      </c>
      <c r="E569">
        <v>26.619876000000001</v>
      </c>
    </row>
    <row r="570" spans="1:5" x14ac:dyDescent="0.15">
      <c r="A570">
        <v>545</v>
      </c>
      <c r="B570">
        <v>1</v>
      </c>
      <c r="C570">
        <v>-56.900758000000003</v>
      </c>
      <c r="D570">
        <v>-5.8619960000000004</v>
      </c>
      <c r="E570">
        <v>26.619855000000001</v>
      </c>
    </row>
    <row r="571" spans="1:5" x14ac:dyDescent="0.15">
      <c r="A571">
        <v>546</v>
      </c>
      <c r="B571">
        <v>1</v>
      </c>
      <c r="C571">
        <v>-56.890577999999998</v>
      </c>
      <c r="D571">
        <v>-5.8619859999999999</v>
      </c>
      <c r="E571">
        <v>26.622869999999999</v>
      </c>
    </row>
    <row r="572" spans="1:5" x14ac:dyDescent="0.15">
      <c r="A572">
        <v>547</v>
      </c>
      <c r="B572">
        <v>1</v>
      </c>
      <c r="C572">
        <v>-56.880507999999999</v>
      </c>
      <c r="D572">
        <v>-5.8619760000000003</v>
      </c>
      <c r="E572">
        <v>26.621359000000002</v>
      </c>
    </row>
    <row r="573" spans="1:5" x14ac:dyDescent="0.15">
      <c r="A573">
        <v>548</v>
      </c>
      <c r="B573">
        <v>1</v>
      </c>
      <c r="C573">
        <v>-56.870527000000003</v>
      </c>
      <c r="D573">
        <v>-5.8619859999999999</v>
      </c>
      <c r="E573">
        <v>26.622076</v>
      </c>
    </row>
    <row r="574" spans="1:5" x14ac:dyDescent="0.15">
      <c r="A574">
        <v>549</v>
      </c>
      <c r="B574">
        <v>1</v>
      </c>
      <c r="C574">
        <v>-56.860477000000003</v>
      </c>
      <c r="D574">
        <v>-5.8619560000000002</v>
      </c>
      <c r="E574">
        <v>26.621770000000001</v>
      </c>
    </row>
    <row r="575" spans="1:5" x14ac:dyDescent="0.15">
      <c r="A575">
        <v>550</v>
      </c>
      <c r="B575">
        <v>1</v>
      </c>
      <c r="C575">
        <v>-56.850417</v>
      </c>
      <c r="D575">
        <v>-5.8619760000000003</v>
      </c>
      <c r="E575">
        <v>26.621976</v>
      </c>
    </row>
    <row r="576" spans="1:5" x14ac:dyDescent="0.15">
      <c r="A576">
        <v>551</v>
      </c>
      <c r="B576">
        <v>1</v>
      </c>
      <c r="C576">
        <v>-56.840406999999999</v>
      </c>
      <c r="D576">
        <v>-5.8619859999999999</v>
      </c>
      <c r="E576">
        <v>26.619256</v>
      </c>
    </row>
    <row r="577" spans="1:5" x14ac:dyDescent="0.15">
      <c r="A577">
        <v>552</v>
      </c>
      <c r="B577">
        <v>1</v>
      </c>
      <c r="C577">
        <v>-56.830396999999998</v>
      </c>
      <c r="D577">
        <v>-5.8619760000000003</v>
      </c>
      <c r="E577">
        <v>26.620404000000001</v>
      </c>
    </row>
    <row r="578" spans="1:5" x14ac:dyDescent="0.15">
      <c r="A578">
        <v>553</v>
      </c>
      <c r="B578">
        <v>1</v>
      </c>
      <c r="C578">
        <v>-56.820366</v>
      </c>
      <c r="D578">
        <v>-5.8619760000000003</v>
      </c>
      <c r="E578">
        <v>26.621504000000002</v>
      </c>
    </row>
    <row r="579" spans="1:5" x14ac:dyDescent="0.15">
      <c r="A579">
        <v>554</v>
      </c>
      <c r="B579">
        <v>1</v>
      </c>
      <c r="C579">
        <v>-56.810346000000003</v>
      </c>
      <c r="D579">
        <v>-5.8619859999999999</v>
      </c>
      <c r="E579">
        <v>26.621580000000002</v>
      </c>
    </row>
    <row r="580" spans="1:5" x14ac:dyDescent="0.15">
      <c r="A580">
        <v>555</v>
      </c>
      <c r="B580">
        <v>1</v>
      </c>
      <c r="C580">
        <v>-56.800435999999998</v>
      </c>
      <c r="D580">
        <v>-5.8619659999999998</v>
      </c>
      <c r="E580">
        <v>26.621600000000001</v>
      </c>
    </row>
    <row r="581" spans="1:5" x14ac:dyDescent="0.15">
      <c r="A581">
        <v>556</v>
      </c>
      <c r="B581">
        <v>1</v>
      </c>
      <c r="C581">
        <v>-56.790446000000003</v>
      </c>
      <c r="D581">
        <v>-5.8619859999999999</v>
      </c>
      <c r="E581">
        <v>26.62135</v>
      </c>
    </row>
    <row r="582" spans="1:5" x14ac:dyDescent="0.15">
      <c r="A582">
        <v>557</v>
      </c>
      <c r="B582">
        <v>1</v>
      </c>
      <c r="C582">
        <v>-56.780436000000002</v>
      </c>
      <c r="D582">
        <v>-5.8619760000000003</v>
      </c>
      <c r="E582">
        <v>26.621756999999999</v>
      </c>
    </row>
    <row r="583" spans="1:5" x14ac:dyDescent="0.15">
      <c r="A583">
        <v>558</v>
      </c>
      <c r="B583">
        <v>1</v>
      </c>
      <c r="C583">
        <v>-56.770474999999998</v>
      </c>
      <c r="D583">
        <v>-5.8619859999999999</v>
      </c>
      <c r="E583">
        <v>26.620664000000001</v>
      </c>
    </row>
    <row r="584" spans="1:5" x14ac:dyDescent="0.15">
      <c r="A584">
        <v>559</v>
      </c>
      <c r="B584">
        <v>1</v>
      </c>
      <c r="C584">
        <v>-56.760505000000002</v>
      </c>
      <c r="D584">
        <v>-5.8619859999999999</v>
      </c>
      <c r="E584">
        <v>26.620877</v>
      </c>
    </row>
    <row r="585" spans="1:5" x14ac:dyDescent="0.15">
      <c r="A585">
        <v>560</v>
      </c>
      <c r="B585">
        <v>1</v>
      </c>
      <c r="C585">
        <v>-56.750444999999999</v>
      </c>
      <c r="D585">
        <v>-5.8619859999999999</v>
      </c>
      <c r="E585">
        <v>26.621945</v>
      </c>
    </row>
    <row r="586" spans="1:5" x14ac:dyDescent="0.15">
      <c r="A586">
        <v>561</v>
      </c>
      <c r="B586">
        <v>1</v>
      </c>
      <c r="C586">
        <v>-56.740485</v>
      </c>
      <c r="D586">
        <v>-5.8619760000000003</v>
      </c>
      <c r="E586">
        <v>26.622325</v>
      </c>
    </row>
    <row r="587" spans="1:5" x14ac:dyDescent="0.15">
      <c r="A587">
        <v>562</v>
      </c>
      <c r="B587">
        <v>1</v>
      </c>
      <c r="C587">
        <v>-56.730525</v>
      </c>
      <c r="D587">
        <v>-5.8619859999999999</v>
      </c>
      <c r="E587">
        <v>26.621801999999999</v>
      </c>
    </row>
    <row r="588" spans="1:5" x14ac:dyDescent="0.15">
      <c r="A588">
        <v>563</v>
      </c>
      <c r="B588">
        <v>1</v>
      </c>
      <c r="C588">
        <v>-56.720554</v>
      </c>
      <c r="D588">
        <v>-5.8619859999999999</v>
      </c>
      <c r="E588">
        <v>26.620532000000001</v>
      </c>
    </row>
    <row r="589" spans="1:5" x14ac:dyDescent="0.15">
      <c r="A589">
        <v>564</v>
      </c>
      <c r="B589">
        <v>1</v>
      </c>
      <c r="C589">
        <v>-56.710743999999998</v>
      </c>
      <c r="D589">
        <v>-5.862006</v>
      </c>
      <c r="E589">
        <v>26.620791000000001</v>
      </c>
    </row>
    <row r="590" spans="1:5" x14ac:dyDescent="0.15">
      <c r="A590">
        <v>565</v>
      </c>
      <c r="B590">
        <v>1</v>
      </c>
      <c r="C590">
        <v>-56.700634000000001</v>
      </c>
      <c r="D590">
        <v>-5.8619659999999998</v>
      </c>
      <c r="E590">
        <v>26.621369999999999</v>
      </c>
    </row>
    <row r="591" spans="1:5" x14ac:dyDescent="0.15">
      <c r="A591">
        <v>566</v>
      </c>
      <c r="B591">
        <v>1</v>
      </c>
      <c r="C591">
        <v>-56.690703999999997</v>
      </c>
      <c r="D591">
        <v>-5.8619760000000003</v>
      </c>
      <c r="E591">
        <v>26.621189000000001</v>
      </c>
    </row>
    <row r="592" spans="1:5" x14ac:dyDescent="0.15">
      <c r="A592">
        <v>567</v>
      </c>
      <c r="B592">
        <v>1</v>
      </c>
      <c r="C592">
        <v>-56.680644000000001</v>
      </c>
      <c r="D592">
        <v>-5.8619760000000003</v>
      </c>
      <c r="E592">
        <v>26.621670000000002</v>
      </c>
    </row>
    <row r="593" spans="1:5" x14ac:dyDescent="0.15">
      <c r="A593">
        <v>568</v>
      </c>
      <c r="B593">
        <v>1</v>
      </c>
      <c r="C593">
        <v>-56.670712999999999</v>
      </c>
      <c r="D593">
        <v>-5.8619760000000003</v>
      </c>
      <c r="E593">
        <v>26.622429</v>
      </c>
    </row>
    <row r="594" spans="1:5" x14ac:dyDescent="0.15">
      <c r="A594">
        <v>569</v>
      </c>
      <c r="B594">
        <v>1</v>
      </c>
      <c r="C594">
        <v>-56.660722999999997</v>
      </c>
      <c r="D594">
        <v>-5.8619760000000003</v>
      </c>
      <c r="E594">
        <v>26.621064000000001</v>
      </c>
    </row>
    <row r="595" spans="1:5" x14ac:dyDescent="0.15">
      <c r="A595">
        <v>570</v>
      </c>
      <c r="B595">
        <v>1</v>
      </c>
      <c r="C595">
        <v>-56.650742999999999</v>
      </c>
      <c r="D595">
        <v>-5.8619859999999999</v>
      </c>
      <c r="E595">
        <v>26.623419999999999</v>
      </c>
    </row>
    <row r="596" spans="1:5" x14ac:dyDescent="0.15">
      <c r="A596">
        <v>571</v>
      </c>
      <c r="B596">
        <v>1</v>
      </c>
      <c r="C596">
        <v>-56.640663000000004</v>
      </c>
      <c r="D596">
        <v>-5.8619760000000003</v>
      </c>
      <c r="E596">
        <v>26.621791999999999</v>
      </c>
    </row>
    <row r="597" spans="1:5" x14ac:dyDescent="0.15">
      <c r="A597">
        <v>572</v>
      </c>
      <c r="B597">
        <v>1</v>
      </c>
      <c r="C597">
        <v>-56.630723000000003</v>
      </c>
      <c r="D597">
        <v>-5.8619859999999999</v>
      </c>
      <c r="E597">
        <v>26.622554000000001</v>
      </c>
    </row>
    <row r="598" spans="1:5" x14ac:dyDescent="0.15">
      <c r="A598">
        <v>573</v>
      </c>
      <c r="B598">
        <v>1</v>
      </c>
      <c r="C598">
        <v>-56.620781999999998</v>
      </c>
      <c r="D598">
        <v>-5.8619960000000004</v>
      </c>
      <c r="E598">
        <v>26.622126999999999</v>
      </c>
    </row>
    <row r="599" spans="1:5" x14ac:dyDescent="0.15">
      <c r="A599">
        <v>574</v>
      </c>
      <c r="B599">
        <v>1</v>
      </c>
      <c r="C599">
        <v>-56.610872000000001</v>
      </c>
      <c r="D599">
        <v>-5.8619760000000003</v>
      </c>
      <c r="E599">
        <v>26.620077999999999</v>
      </c>
    </row>
    <row r="600" spans="1:5" x14ac:dyDescent="0.15">
      <c r="A600">
        <v>575</v>
      </c>
      <c r="B600">
        <v>1</v>
      </c>
      <c r="C600">
        <v>-56.600971999999999</v>
      </c>
      <c r="D600">
        <v>-5.8619760000000003</v>
      </c>
      <c r="E600">
        <v>26.621665</v>
      </c>
    </row>
    <row r="601" spans="1:5" x14ac:dyDescent="0.15">
      <c r="A601">
        <v>576</v>
      </c>
      <c r="B601">
        <v>1</v>
      </c>
      <c r="C601">
        <v>-56.591141999999998</v>
      </c>
      <c r="D601">
        <v>-5.8619760000000003</v>
      </c>
      <c r="E601">
        <v>26.620190000000001</v>
      </c>
    </row>
    <row r="602" spans="1:5" x14ac:dyDescent="0.15">
      <c r="A602">
        <v>577</v>
      </c>
      <c r="B602">
        <v>1</v>
      </c>
      <c r="C602">
        <v>-56.581122000000001</v>
      </c>
      <c r="D602">
        <v>-5.8619859999999999</v>
      </c>
      <c r="E602">
        <v>26.620761000000002</v>
      </c>
    </row>
    <row r="603" spans="1:5" x14ac:dyDescent="0.15">
      <c r="A603">
        <v>578</v>
      </c>
      <c r="B603">
        <v>1</v>
      </c>
      <c r="C603">
        <v>-56.571140999999997</v>
      </c>
      <c r="D603">
        <v>-5.8619859999999999</v>
      </c>
      <c r="E603">
        <v>26.622471999999998</v>
      </c>
    </row>
    <row r="604" spans="1:5" x14ac:dyDescent="0.15">
      <c r="A604">
        <v>579</v>
      </c>
      <c r="B604">
        <v>1</v>
      </c>
      <c r="C604">
        <v>-56.561261000000002</v>
      </c>
      <c r="D604">
        <v>-5.8619659999999998</v>
      </c>
      <c r="E604">
        <v>26.622495000000001</v>
      </c>
    </row>
    <row r="605" spans="1:5" x14ac:dyDescent="0.15">
      <c r="A605">
        <v>580</v>
      </c>
      <c r="B605">
        <v>1</v>
      </c>
      <c r="C605">
        <v>-56.551361</v>
      </c>
      <c r="D605">
        <v>-5.8619859999999999</v>
      </c>
      <c r="E605">
        <v>26.621034999999999</v>
      </c>
    </row>
    <row r="606" spans="1:5" x14ac:dyDescent="0.15">
      <c r="A606">
        <v>581</v>
      </c>
      <c r="B606">
        <v>1</v>
      </c>
      <c r="C606">
        <v>-56.541341000000003</v>
      </c>
      <c r="D606">
        <v>-5.8619760000000003</v>
      </c>
      <c r="E606">
        <v>26.622536</v>
      </c>
    </row>
    <row r="607" spans="1:5" x14ac:dyDescent="0.15">
      <c r="A607">
        <v>582</v>
      </c>
      <c r="B607">
        <v>1</v>
      </c>
      <c r="C607">
        <v>-56.531410999999999</v>
      </c>
      <c r="D607">
        <v>-5.8619859999999999</v>
      </c>
      <c r="E607">
        <v>26.622879999999999</v>
      </c>
    </row>
    <row r="608" spans="1:5" x14ac:dyDescent="0.15">
      <c r="A608">
        <v>583</v>
      </c>
      <c r="B608">
        <v>1</v>
      </c>
      <c r="C608">
        <v>-56.52131</v>
      </c>
      <c r="D608">
        <v>-5.8619859999999999</v>
      </c>
      <c r="E608">
        <v>26.624310000000001</v>
      </c>
    </row>
    <row r="609" spans="1:5" x14ac:dyDescent="0.15">
      <c r="A609">
        <v>584</v>
      </c>
      <c r="B609">
        <v>1</v>
      </c>
      <c r="C609">
        <v>-56.511369999999999</v>
      </c>
      <c r="D609">
        <v>-5.8619960000000004</v>
      </c>
      <c r="E609">
        <v>26.621652000000001</v>
      </c>
    </row>
    <row r="610" spans="1:5" x14ac:dyDescent="0.15">
      <c r="A610">
        <v>585</v>
      </c>
      <c r="B610">
        <v>1</v>
      </c>
      <c r="C610">
        <v>-56.501440000000002</v>
      </c>
      <c r="D610">
        <v>-5.8619760000000003</v>
      </c>
      <c r="E610">
        <v>26.622406000000002</v>
      </c>
    </row>
    <row r="611" spans="1:5" x14ac:dyDescent="0.15">
      <c r="A611">
        <v>586</v>
      </c>
      <c r="B611">
        <v>1</v>
      </c>
      <c r="C611">
        <v>-56.491579999999999</v>
      </c>
      <c r="D611">
        <v>-5.8619560000000002</v>
      </c>
      <c r="E611">
        <v>26.622824999999999</v>
      </c>
    </row>
    <row r="612" spans="1:5" x14ac:dyDescent="0.15">
      <c r="A612">
        <v>587</v>
      </c>
      <c r="B612">
        <v>1</v>
      </c>
      <c r="C612">
        <v>-56.481589999999997</v>
      </c>
      <c r="D612">
        <v>-5.8619859999999999</v>
      </c>
      <c r="E612">
        <v>26.62294</v>
      </c>
    </row>
    <row r="613" spans="1:5" x14ac:dyDescent="0.15">
      <c r="A613">
        <v>588</v>
      </c>
      <c r="B613">
        <v>1</v>
      </c>
      <c r="C613">
        <v>-56.471639000000003</v>
      </c>
      <c r="D613">
        <v>-5.8619560000000002</v>
      </c>
      <c r="E613">
        <v>26.622651000000001</v>
      </c>
    </row>
    <row r="614" spans="1:5" x14ac:dyDescent="0.15">
      <c r="A614">
        <v>589</v>
      </c>
      <c r="B614">
        <v>1</v>
      </c>
      <c r="C614">
        <v>-56.461559000000001</v>
      </c>
      <c r="D614">
        <v>-5.8619659999999998</v>
      </c>
      <c r="E614">
        <v>26.622710999999999</v>
      </c>
    </row>
    <row r="615" spans="1:5" x14ac:dyDescent="0.15">
      <c r="A615">
        <v>590</v>
      </c>
      <c r="B615">
        <v>1</v>
      </c>
      <c r="C615">
        <v>-56.451549</v>
      </c>
      <c r="D615">
        <v>-5.8619560000000002</v>
      </c>
      <c r="E615">
        <v>26.622540999999998</v>
      </c>
    </row>
    <row r="616" spans="1:5" x14ac:dyDescent="0.15">
      <c r="A616">
        <v>591</v>
      </c>
      <c r="B616">
        <v>1</v>
      </c>
      <c r="C616">
        <v>-56.441549000000002</v>
      </c>
      <c r="D616">
        <v>-5.8619760000000003</v>
      </c>
      <c r="E616">
        <v>26.623567000000001</v>
      </c>
    </row>
    <row r="617" spans="1:5" x14ac:dyDescent="0.15">
      <c r="A617">
        <v>592</v>
      </c>
      <c r="B617">
        <v>1</v>
      </c>
      <c r="C617">
        <v>-56.431679000000003</v>
      </c>
      <c r="D617">
        <v>-5.8619960000000004</v>
      </c>
      <c r="E617">
        <v>26.623401000000001</v>
      </c>
    </row>
    <row r="618" spans="1:5" x14ac:dyDescent="0.15">
      <c r="A618">
        <v>593</v>
      </c>
      <c r="B618">
        <v>1</v>
      </c>
      <c r="C618">
        <v>-56.421568000000001</v>
      </c>
      <c r="D618">
        <v>-5.8619960000000004</v>
      </c>
      <c r="E618">
        <v>26.62285</v>
      </c>
    </row>
    <row r="619" spans="1:5" x14ac:dyDescent="0.15">
      <c r="A619">
        <v>594</v>
      </c>
      <c r="B619">
        <v>1</v>
      </c>
      <c r="C619">
        <v>-56.411597999999998</v>
      </c>
      <c r="D619">
        <v>-5.8619760000000003</v>
      </c>
      <c r="E619">
        <v>26.621441999999998</v>
      </c>
    </row>
    <row r="620" spans="1:5" x14ac:dyDescent="0.15">
      <c r="A620">
        <v>595</v>
      </c>
      <c r="B620">
        <v>1</v>
      </c>
      <c r="C620">
        <v>-56.401488000000001</v>
      </c>
      <c r="D620">
        <v>-5.8619859999999999</v>
      </c>
      <c r="E620">
        <v>26.622484</v>
      </c>
    </row>
    <row r="621" spans="1:5" x14ac:dyDescent="0.15">
      <c r="A621">
        <v>596</v>
      </c>
      <c r="B621">
        <v>1</v>
      </c>
      <c r="C621">
        <v>-56.391537999999997</v>
      </c>
      <c r="D621">
        <v>-5.8619659999999998</v>
      </c>
      <c r="E621">
        <v>26.622387</v>
      </c>
    </row>
    <row r="622" spans="1:5" x14ac:dyDescent="0.15">
      <c r="A622">
        <v>597</v>
      </c>
      <c r="B622">
        <v>1</v>
      </c>
      <c r="C622">
        <v>-56.381438000000003</v>
      </c>
      <c r="D622">
        <v>-5.8619760000000003</v>
      </c>
      <c r="E622">
        <v>26.621115</v>
      </c>
    </row>
    <row r="623" spans="1:5" x14ac:dyDescent="0.15">
      <c r="A623">
        <v>598</v>
      </c>
      <c r="B623">
        <v>1</v>
      </c>
      <c r="C623">
        <v>-56.371357000000003</v>
      </c>
      <c r="D623">
        <v>-5.8619760000000003</v>
      </c>
      <c r="E623">
        <v>26.620184999999999</v>
      </c>
    </row>
    <row r="624" spans="1:5" x14ac:dyDescent="0.15">
      <c r="A624">
        <v>599</v>
      </c>
      <c r="B624">
        <v>1</v>
      </c>
      <c r="C624">
        <v>-56.361336999999999</v>
      </c>
      <c r="D624">
        <v>-5.8619859999999999</v>
      </c>
      <c r="E624">
        <v>26.621493999999998</v>
      </c>
    </row>
    <row r="625" spans="1:5" x14ac:dyDescent="0.15">
      <c r="A625">
        <v>600</v>
      </c>
      <c r="B625">
        <v>1</v>
      </c>
      <c r="C625">
        <v>-56.351297000000002</v>
      </c>
      <c r="D625">
        <v>-5.8619560000000002</v>
      </c>
      <c r="E625">
        <v>26.621566000000001</v>
      </c>
    </row>
    <row r="626" spans="1:5" x14ac:dyDescent="0.15">
      <c r="A626">
        <v>601</v>
      </c>
      <c r="B626">
        <v>1</v>
      </c>
      <c r="C626">
        <v>-56.341276999999998</v>
      </c>
      <c r="D626">
        <v>-5.8619859999999999</v>
      </c>
      <c r="E626">
        <v>26.623255</v>
      </c>
    </row>
    <row r="627" spans="1:5" x14ac:dyDescent="0.15">
      <c r="A627">
        <v>602</v>
      </c>
      <c r="B627">
        <v>1</v>
      </c>
      <c r="C627">
        <v>-56.331307000000002</v>
      </c>
      <c r="D627">
        <v>-5.8619859999999999</v>
      </c>
      <c r="E627">
        <v>26.622668999999998</v>
      </c>
    </row>
    <row r="628" spans="1:5" x14ac:dyDescent="0.15">
      <c r="A628">
        <v>603</v>
      </c>
      <c r="B628">
        <v>1</v>
      </c>
      <c r="C628">
        <v>-56.321235999999999</v>
      </c>
      <c r="D628">
        <v>-5.8619859999999999</v>
      </c>
      <c r="E628">
        <v>26.62246</v>
      </c>
    </row>
    <row r="629" spans="1:5" x14ac:dyDescent="0.15">
      <c r="A629">
        <v>604</v>
      </c>
      <c r="B629">
        <v>1</v>
      </c>
      <c r="C629">
        <v>-56.311146000000001</v>
      </c>
      <c r="D629">
        <v>-5.8619859999999999</v>
      </c>
      <c r="E629">
        <v>26.623365</v>
      </c>
    </row>
    <row r="630" spans="1:5" x14ac:dyDescent="0.15">
      <c r="A630">
        <v>605</v>
      </c>
      <c r="B630">
        <v>1</v>
      </c>
      <c r="C630">
        <v>-56.301136</v>
      </c>
      <c r="D630">
        <v>-5.8619960000000004</v>
      </c>
      <c r="E630">
        <v>26.624126</v>
      </c>
    </row>
    <row r="631" spans="1:5" x14ac:dyDescent="0.15">
      <c r="A631">
        <v>606</v>
      </c>
      <c r="B631">
        <v>1</v>
      </c>
      <c r="C631">
        <v>-56.291145999999998</v>
      </c>
      <c r="D631">
        <v>-5.8619859999999999</v>
      </c>
      <c r="E631">
        <v>26.625091999999999</v>
      </c>
    </row>
    <row r="632" spans="1:5" x14ac:dyDescent="0.15">
      <c r="A632">
        <v>607</v>
      </c>
      <c r="B632">
        <v>1</v>
      </c>
      <c r="C632">
        <v>-56.281046000000003</v>
      </c>
      <c r="D632">
        <v>-5.8619859999999999</v>
      </c>
      <c r="E632">
        <v>26.623349000000001</v>
      </c>
    </row>
    <row r="633" spans="1:5" x14ac:dyDescent="0.15">
      <c r="A633">
        <v>608</v>
      </c>
      <c r="B633">
        <v>1</v>
      </c>
      <c r="C633">
        <v>-56.271075000000003</v>
      </c>
      <c r="D633">
        <v>-5.8619859999999999</v>
      </c>
      <c r="E633">
        <v>26.624590000000001</v>
      </c>
    </row>
    <row r="634" spans="1:5" x14ac:dyDescent="0.15">
      <c r="A634">
        <v>609</v>
      </c>
      <c r="B634">
        <v>1</v>
      </c>
      <c r="C634">
        <v>-56.261085000000001</v>
      </c>
      <c r="D634">
        <v>-5.8619560000000002</v>
      </c>
      <c r="E634">
        <v>26.624604000000001</v>
      </c>
    </row>
    <row r="635" spans="1:5" x14ac:dyDescent="0.15">
      <c r="A635">
        <v>610</v>
      </c>
      <c r="B635">
        <v>1</v>
      </c>
      <c r="C635">
        <v>-56.250995000000003</v>
      </c>
      <c r="D635">
        <v>-5.8619659999999998</v>
      </c>
      <c r="E635">
        <v>26.624625000000002</v>
      </c>
    </row>
    <row r="636" spans="1:5" x14ac:dyDescent="0.15">
      <c r="A636">
        <v>611</v>
      </c>
      <c r="B636">
        <v>1</v>
      </c>
      <c r="C636">
        <v>-56.240994999999998</v>
      </c>
      <c r="D636">
        <v>-5.8619859999999999</v>
      </c>
      <c r="E636">
        <v>26.623555</v>
      </c>
    </row>
    <row r="637" spans="1:5" x14ac:dyDescent="0.15">
      <c r="A637">
        <v>612</v>
      </c>
      <c r="B637">
        <v>1</v>
      </c>
      <c r="C637">
        <v>-56.230995</v>
      </c>
      <c r="D637">
        <v>-5.8619560000000002</v>
      </c>
      <c r="E637">
        <v>26.623688999999999</v>
      </c>
    </row>
    <row r="638" spans="1:5" x14ac:dyDescent="0.15">
      <c r="A638">
        <v>613</v>
      </c>
      <c r="B638">
        <v>1</v>
      </c>
      <c r="C638">
        <v>-56.220984000000001</v>
      </c>
      <c r="D638">
        <v>-5.8619859999999999</v>
      </c>
      <c r="E638">
        <v>26.624455000000001</v>
      </c>
    </row>
    <row r="639" spans="1:5" x14ac:dyDescent="0.15">
      <c r="A639">
        <v>614</v>
      </c>
      <c r="B639">
        <v>1</v>
      </c>
      <c r="C639">
        <v>-56.210984000000003</v>
      </c>
      <c r="D639">
        <v>-5.8619760000000003</v>
      </c>
      <c r="E639">
        <v>26.623740999999999</v>
      </c>
    </row>
    <row r="640" spans="1:5" x14ac:dyDescent="0.15">
      <c r="A640">
        <v>615</v>
      </c>
      <c r="B640">
        <v>1</v>
      </c>
      <c r="C640">
        <v>-56.200994000000001</v>
      </c>
      <c r="D640">
        <v>-5.8619760000000003</v>
      </c>
      <c r="E640">
        <v>26.622820000000001</v>
      </c>
    </row>
    <row r="641" spans="1:5" x14ac:dyDescent="0.15">
      <c r="A641">
        <v>616</v>
      </c>
      <c r="B641">
        <v>1</v>
      </c>
      <c r="C641">
        <v>-56.190773999999998</v>
      </c>
      <c r="D641">
        <v>-5.8619659999999998</v>
      </c>
      <c r="E641">
        <v>26.622606000000001</v>
      </c>
    </row>
    <row r="642" spans="1:5" x14ac:dyDescent="0.15">
      <c r="A642">
        <v>617</v>
      </c>
      <c r="B642">
        <v>1</v>
      </c>
      <c r="C642">
        <v>-56.180833999999997</v>
      </c>
      <c r="D642">
        <v>-5.8619859999999999</v>
      </c>
      <c r="E642">
        <v>26.623484999999999</v>
      </c>
    </row>
    <row r="643" spans="1:5" x14ac:dyDescent="0.15">
      <c r="A643">
        <v>618</v>
      </c>
      <c r="B643">
        <v>1</v>
      </c>
      <c r="C643">
        <v>-56.170723000000002</v>
      </c>
      <c r="D643">
        <v>-5.8619859999999999</v>
      </c>
      <c r="E643">
        <v>26.625230999999999</v>
      </c>
    </row>
    <row r="644" spans="1:5" x14ac:dyDescent="0.15">
      <c r="A644">
        <v>619</v>
      </c>
      <c r="B644">
        <v>1</v>
      </c>
      <c r="C644">
        <v>-56.160722999999997</v>
      </c>
      <c r="D644">
        <v>-5.8619859999999999</v>
      </c>
      <c r="E644">
        <v>26.623346999999999</v>
      </c>
    </row>
    <row r="645" spans="1:5" x14ac:dyDescent="0.15">
      <c r="A645">
        <v>620</v>
      </c>
      <c r="B645">
        <v>1</v>
      </c>
      <c r="C645">
        <v>-56.150672999999998</v>
      </c>
      <c r="D645">
        <v>-5.8619859999999999</v>
      </c>
      <c r="E645">
        <v>26.621434000000001</v>
      </c>
    </row>
    <row r="646" spans="1:5" x14ac:dyDescent="0.15">
      <c r="A646">
        <v>621</v>
      </c>
      <c r="B646">
        <v>1</v>
      </c>
      <c r="C646">
        <v>-56.140653</v>
      </c>
      <c r="D646">
        <v>-5.8619859999999999</v>
      </c>
      <c r="E646">
        <v>26.623795000000001</v>
      </c>
    </row>
    <row r="647" spans="1:5" x14ac:dyDescent="0.15">
      <c r="A647">
        <v>622</v>
      </c>
      <c r="B647">
        <v>1</v>
      </c>
      <c r="C647">
        <v>-56.130723000000003</v>
      </c>
      <c r="D647">
        <v>-5.8619859999999999</v>
      </c>
      <c r="E647">
        <v>26.622941999999998</v>
      </c>
    </row>
    <row r="648" spans="1:5" x14ac:dyDescent="0.15">
      <c r="A648">
        <v>623</v>
      </c>
      <c r="B648">
        <v>1</v>
      </c>
      <c r="C648">
        <v>-56.120711999999997</v>
      </c>
      <c r="D648">
        <v>-5.8619760000000003</v>
      </c>
      <c r="E648">
        <v>26.625945999999999</v>
      </c>
    </row>
    <row r="649" spans="1:5" x14ac:dyDescent="0.15">
      <c r="A649">
        <v>624</v>
      </c>
      <c r="B649">
        <v>1</v>
      </c>
      <c r="C649">
        <v>-56.110762000000001</v>
      </c>
      <c r="D649">
        <v>-5.8619859999999999</v>
      </c>
      <c r="E649">
        <v>26.620615000000001</v>
      </c>
    </row>
    <row r="650" spans="1:5" x14ac:dyDescent="0.15">
      <c r="A650">
        <v>625</v>
      </c>
      <c r="B650">
        <v>1</v>
      </c>
      <c r="C650">
        <v>-56.100791999999998</v>
      </c>
      <c r="D650">
        <v>-5.8619859999999999</v>
      </c>
      <c r="E650">
        <v>26.622094000000001</v>
      </c>
    </row>
    <row r="651" spans="1:5" x14ac:dyDescent="0.15">
      <c r="A651">
        <v>626</v>
      </c>
      <c r="B651">
        <v>1</v>
      </c>
      <c r="C651">
        <v>-56.090712000000003</v>
      </c>
      <c r="D651">
        <v>-5.8619859999999999</v>
      </c>
      <c r="E651">
        <v>26.626458</v>
      </c>
    </row>
    <row r="652" spans="1:5" x14ac:dyDescent="0.15">
      <c r="A652">
        <v>627</v>
      </c>
      <c r="B652">
        <v>1</v>
      </c>
      <c r="C652">
        <v>-56.080672</v>
      </c>
      <c r="D652">
        <v>-5.8619760000000003</v>
      </c>
      <c r="E652">
        <v>26.624614000000001</v>
      </c>
    </row>
    <row r="653" spans="1:5" x14ac:dyDescent="0.15">
      <c r="A653">
        <v>628</v>
      </c>
      <c r="B653">
        <v>1</v>
      </c>
      <c r="C653">
        <v>-56.070670999999997</v>
      </c>
      <c r="D653">
        <v>-5.8619659999999998</v>
      </c>
      <c r="E653">
        <v>26.625036999999999</v>
      </c>
    </row>
    <row r="654" spans="1:5" x14ac:dyDescent="0.15">
      <c r="A654">
        <v>629</v>
      </c>
      <c r="B654">
        <v>1</v>
      </c>
      <c r="C654">
        <v>-56.060670999999999</v>
      </c>
      <c r="D654">
        <v>-5.8619760000000003</v>
      </c>
      <c r="E654">
        <v>26.622786999999999</v>
      </c>
    </row>
    <row r="655" spans="1:5" x14ac:dyDescent="0.15">
      <c r="A655">
        <v>630</v>
      </c>
      <c r="B655">
        <v>1</v>
      </c>
      <c r="C655">
        <v>-56.050801</v>
      </c>
      <c r="D655">
        <v>-5.8619760000000003</v>
      </c>
      <c r="E655">
        <v>26.623446000000001</v>
      </c>
    </row>
    <row r="656" spans="1:5" x14ac:dyDescent="0.15">
      <c r="A656">
        <v>631</v>
      </c>
      <c r="B656">
        <v>1</v>
      </c>
      <c r="C656">
        <v>-56.040781000000003</v>
      </c>
      <c r="D656">
        <v>-5.8619859999999999</v>
      </c>
      <c r="E656">
        <v>26.626835</v>
      </c>
    </row>
    <row r="657" spans="1:5" x14ac:dyDescent="0.15">
      <c r="A657">
        <v>632</v>
      </c>
      <c r="B657">
        <v>1</v>
      </c>
      <c r="C657">
        <v>-56.030751000000002</v>
      </c>
      <c r="D657">
        <v>-5.8619859999999999</v>
      </c>
      <c r="E657">
        <v>26.624203999999999</v>
      </c>
    </row>
    <row r="658" spans="1:5" x14ac:dyDescent="0.15">
      <c r="A658">
        <v>633</v>
      </c>
      <c r="B658">
        <v>1</v>
      </c>
      <c r="C658">
        <v>-56.020809999999997</v>
      </c>
      <c r="D658">
        <v>-5.8619560000000002</v>
      </c>
      <c r="E658">
        <v>26.624057000000001</v>
      </c>
    </row>
    <row r="659" spans="1:5" x14ac:dyDescent="0.15">
      <c r="A659">
        <v>634</v>
      </c>
      <c r="B659">
        <v>1</v>
      </c>
      <c r="C659">
        <v>-56.010750000000002</v>
      </c>
      <c r="D659">
        <v>-5.8619859999999999</v>
      </c>
      <c r="E659">
        <v>26.626432000000001</v>
      </c>
    </row>
    <row r="660" spans="1:5" x14ac:dyDescent="0.15">
      <c r="A660">
        <v>635</v>
      </c>
      <c r="B660">
        <v>1</v>
      </c>
      <c r="C660">
        <v>-56.000749999999996</v>
      </c>
      <c r="D660">
        <v>-5.8619760000000003</v>
      </c>
      <c r="E660">
        <v>26.624402</v>
      </c>
    </row>
    <row r="661" spans="1:5" x14ac:dyDescent="0.15">
      <c r="A661">
        <v>636</v>
      </c>
      <c r="B661">
        <v>1</v>
      </c>
      <c r="C661">
        <v>-55.990769999999998</v>
      </c>
      <c r="D661">
        <v>-5.8619760000000003</v>
      </c>
      <c r="E661">
        <v>26.625349</v>
      </c>
    </row>
    <row r="662" spans="1:5" x14ac:dyDescent="0.15">
      <c r="A662">
        <v>637</v>
      </c>
      <c r="B662">
        <v>1</v>
      </c>
      <c r="C662">
        <v>-55.980789999999999</v>
      </c>
      <c r="D662">
        <v>-5.8619760000000003</v>
      </c>
      <c r="E662">
        <v>26.622350000000001</v>
      </c>
    </row>
    <row r="663" spans="1:5" x14ac:dyDescent="0.15">
      <c r="A663">
        <v>638</v>
      </c>
      <c r="B663">
        <v>1</v>
      </c>
      <c r="C663">
        <v>-55.970759000000001</v>
      </c>
      <c r="D663">
        <v>-5.8619859999999999</v>
      </c>
      <c r="E663">
        <v>26.623885000000001</v>
      </c>
    </row>
    <row r="664" spans="1:5" x14ac:dyDescent="0.15">
      <c r="A664">
        <v>639</v>
      </c>
      <c r="B664">
        <v>1</v>
      </c>
      <c r="C664">
        <v>-55.960828999999997</v>
      </c>
      <c r="D664">
        <v>-5.8619859999999999</v>
      </c>
      <c r="E664">
        <v>26.624336</v>
      </c>
    </row>
    <row r="665" spans="1:5" x14ac:dyDescent="0.15">
      <c r="A665">
        <v>640</v>
      </c>
      <c r="B665">
        <v>1</v>
      </c>
      <c r="C665">
        <v>-55.950769000000001</v>
      </c>
      <c r="D665">
        <v>-5.8619760000000003</v>
      </c>
      <c r="E665">
        <v>26.622664</v>
      </c>
    </row>
    <row r="666" spans="1:5" x14ac:dyDescent="0.15">
      <c r="A666">
        <v>641</v>
      </c>
      <c r="B666">
        <v>1</v>
      </c>
      <c r="C666">
        <v>-55.940809000000002</v>
      </c>
      <c r="D666">
        <v>-5.8619760000000003</v>
      </c>
      <c r="E666">
        <v>26.624770999999999</v>
      </c>
    </row>
    <row r="667" spans="1:5" x14ac:dyDescent="0.15">
      <c r="A667">
        <v>642</v>
      </c>
      <c r="B667">
        <v>1</v>
      </c>
      <c r="C667">
        <v>-55.930809000000004</v>
      </c>
      <c r="D667">
        <v>-5.8619760000000003</v>
      </c>
      <c r="E667">
        <v>26.623291999999999</v>
      </c>
    </row>
    <row r="668" spans="1:5" x14ac:dyDescent="0.15">
      <c r="A668">
        <v>643</v>
      </c>
      <c r="B668">
        <v>1</v>
      </c>
      <c r="C668">
        <v>-55.920847999999999</v>
      </c>
      <c r="D668">
        <v>-5.8619760000000003</v>
      </c>
      <c r="E668">
        <v>26.62434</v>
      </c>
    </row>
    <row r="669" spans="1:5" x14ac:dyDescent="0.15">
      <c r="A669">
        <v>644</v>
      </c>
      <c r="B669">
        <v>1</v>
      </c>
      <c r="C669">
        <v>-55.910837999999998</v>
      </c>
      <c r="D669">
        <v>-5.8619859999999999</v>
      </c>
      <c r="E669">
        <v>26.622820000000001</v>
      </c>
    </row>
    <row r="670" spans="1:5" x14ac:dyDescent="0.15">
      <c r="A670">
        <v>645</v>
      </c>
      <c r="B670">
        <v>1</v>
      </c>
      <c r="C670">
        <v>-55.900798000000002</v>
      </c>
      <c r="D670">
        <v>-5.8619760000000003</v>
      </c>
      <c r="E670">
        <v>26.624109000000001</v>
      </c>
    </row>
    <row r="671" spans="1:5" x14ac:dyDescent="0.15">
      <c r="A671">
        <v>646</v>
      </c>
      <c r="B671">
        <v>1</v>
      </c>
      <c r="C671">
        <v>-55.890878000000001</v>
      </c>
      <c r="D671">
        <v>-5.8619659999999998</v>
      </c>
      <c r="E671">
        <v>26.624251000000001</v>
      </c>
    </row>
    <row r="672" spans="1:5" x14ac:dyDescent="0.15">
      <c r="A672">
        <v>647</v>
      </c>
      <c r="B672">
        <v>1</v>
      </c>
      <c r="C672">
        <v>-55.880808000000002</v>
      </c>
      <c r="D672">
        <v>-5.8619760000000003</v>
      </c>
      <c r="E672">
        <v>26.625958000000001</v>
      </c>
    </row>
    <row r="673" spans="1:5" x14ac:dyDescent="0.15">
      <c r="A673">
        <v>648</v>
      </c>
      <c r="B673">
        <v>1</v>
      </c>
      <c r="C673">
        <v>-55.870927000000002</v>
      </c>
      <c r="D673">
        <v>-5.8619960000000004</v>
      </c>
      <c r="E673">
        <v>26.625955000000001</v>
      </c>
    </row>
    <row r="674" spans="1:5" x14ac:dyDescent="0.15">
      <c r="A674">
        <v>649</v>
      </c>
      <c r="B674">
        <v>1</v>
      </c>
      <c r="C674">
        <v>-55.860976999999998</v>
      </c>
      <c r="D674">
        <v>-5.8619560000000002</v>
      </c>
      <c r="E674">
        <v>26.625951000000001</v>
      </c>
    </row>
    <row r="675" spans="1:5" x14ac:dyDescent="0.15">
      <c r="A675">
        <v>650</v>
      </c>
      <c r="B675">
        <v>1</v>
      </c>
      <c r="C675">
        <v>-55.851076999999997</v>
      </c>
      <c r="D675">
        <v>-5.8619760000000003</v>
      </c>
      <c r="E675">
        <v>26.624264</v>
      </c>
    </row>
    <row r="676" spans="1:5" x14ac:dyDescent="0.15">
      <c r="A676">
        <v>651</v>
      </c>
      <c r="B676">
        <v>1</v>
      </c>
      <c r="C676">
        <v>-55.841146999999999</v>
      </c>
      <c r="D676">
        <v>-5.8619560000000002</v>
      </c>
      <c r="E676">
        <v>26.624001</v>
      </c>
    </row>
    <row r="677" spans="1:5" x14ac:dyDescent="0.15">
      <c r="A677">
        <v>652</v>
      </c>
      <c r="B677">
        <v>1</v>
      </c>
      <c r="C677">
        <v>-55.831167000000001</v>
      </c>
      <c r="D677">
        <v>-5.8619859999999999</v>
      </c>
      <c r="E677">
        <v>26.624609</v>
      </c>
    </row>
    <row r="678" spans="1:5" x14ac:dyDescent="0.15">
      <c r="A678">
        <v>653</v>
      </c>
      <c r="B678">
        <v>1</v>
      </c>
      <c r="C678">
        <v>-55.821176000000001</v>
      </c>
      <c r="D678">
        <v>-5.8619659999999998</v>
      </c>
      <c r="E678">
        <v>26.624324000000001</v>
      </c>
    </row>
    <row r="679" spans="1:5" x14ac:dyDescent="0.15">
      <c r="A679">
        <v>654</v>
      </c>
      <c r="B679">
        <v>1</v>
      </c>
      <c r="C679">
        <v>-55.811076</v>
      </c>
      <c r="D679">
        <v>-5.8619859999999999</v>
      </c>
      <c r="E679">
        <v>26.628495000000001</v>
      </c>
    </row>
    <row r="680" spans="1:5" x14ac:dyDescent="0.15">
      <c r="A680">
        <v>655</v>
      </c>
      <c r="B680">
        <v>1</v>
      </c>
      <c r="C680">
        <v>-55.801116</v>
      </c>
      <c r="D680">
        <v>-5.8619760000000003</v>
      </c>
      <c r="E680">
        <v>26.623813999999999</v>
      </c>
    </row>
    <row r="681" spans="1:5" x14ac:dyDescent="0.15">
      <c r="A681">
        <v>656</v>
      </c>
      <c r="B681">
        <v>1</v>
      </c>
      <c r="C681">
        <v>-55.791116000000002</v>
      </c>
      <c r="D681">
        <v>-5.8619760000000003</v>
      </c>
      <c r="E681">
        <v>26.624267</v>
      </c>
    </row>
    <row r="682" spans="1:5" x14ac:dyDescent="0.15">
      <c r="A682">
        <v>657</v>
      </c>
      <c r="B682">
        <v>1</v>
      </c>
      <c r="C682">
        <v>-55.781176000000002</v>
      </c>
      <c r="D682">
        <v>-5.8619659999999998</v>
      </c>
      <c r="E682">
        <v>26.624354</v>
      </c>
    </row>
    <row r="683" spans="1:5" x14ac:dyDescent="0.15">
      <c r="A683">
        <v>658</v>
      </c>
      <c r="B683">
        <v>1</v>
      </c>
      <c r="C683">
        <v>-55.771014999999998</v>
      </c>
      <c r="D683">
        <v>-5.8619760000000003</v>
      </c>
      <c r="E683">
        <v>26.625895</v>
      </c>
    </row>
    <row r="684" spans="1:5" x14ac:dyDescent="0.15">
      <c r="A684">
        <v>659</v>
      </c>
      <c r="B684">
        <v>1</v>
      </c>
      <c r="C684">
        <v>-55.760975000000002</v>
      </c>
      <c r="D684">
        <v>-5.8619760000000003</v>
      </c>
      <c r="E684">
        <v>26.624313999999998</v>
      </c>
    </row>
    <row r="685" spans="1:5" x14ac:dyDescent="0.15">
      <c r="A685">
        <v>660</v>
      </c>
      <c r="B685">
        <v>1</v>
      </c>
      <c r="C685">
        <v>-55.751114999999999</v>
      </c>
      <c r="D685">
        <v>-5.8619859999999999</v>
      </c>
      <c r="E685">
        <v>26.624334999999999</v>
      </c>
    </row>
    <row r="686" spans="1:5" x14ac:dyDescent="0.15">
      <c r="A686">
        <v>661</v>
      </c>
      <c r="B686">
        <v>1</v>
      </c>
      <c r="C686">
        <v>-55.741005000000001</v>
      </c>
      <c r="D686">
        <v>-5.8619760000000003</v>
      </c>
      <c r="E686">
        <v>26.625171999999999</v>
      </c>
    </row>
    <row r="687" spans="1:5" x14ac:dyDescent="0.15">
      <c r="A687">
        <v>662</v>
      </c>
      <c r="B687">
        <v>1</v>
      </c>
      <c r="C687">
        <v>-55.730944999999998</v>
      </c>
      <c r="D687">
        <v>-5.8619760000000003</v>
      </c>
      <c r="E687">
        <v>26.624039</v>
      </c>
    </row>
    <row r="688" spans="1:5" x14ac:dyDescent="0.15">
      <c r="A688">
        <v>663</v>
      </c>
      <c r="B688">
        <v>1</v>
      </c>
      <c r="C688">
        <v>-55.720923999999997</v>
      </c>
      <c r="D688">
        <v>-5.8619859999999999</v>
      </c>
      <c r="E688">
        <v>26.624980000000001</v>
      </c>
    </row>
    <row r="689" spans="1:5" x14ac:dyDescent="0.15">
      <c r="A689">
        <v>664</v>
      </c>
      <c r="B689">
        <v>1</v>
      </c>
      <c r="C689">
        <v>-55.710873999999997</v>
      </c>
      <c r="D689">
        <v>-5.8619560000000002</v>
      </c>
      <c r="E689">
        <v>26.624790999999998</v>
      </c>
    </row>
    <row r="690" spans="1:5" x14ac:dyDescent="0.15">
      <c r="A690">
        <v>665</v>
      </c>
      <c r="B690">
        <v>1</v>
      </c>
      <c r="C690">
        <v>-55.700783999999999</v>
      </c>
      <c r="D690">
        <v>-5.8619859999999999</v>
      </c>
      <c r="E690">
        <v>26.625952999999999</v>
      </c>
    </row>
    <row r="691" spans="1:5" x14ac:dyDescent="0.15">
      <c r="A691">
        <v>666</v>
      </c>
      <c r="B691">
        <v>1</v>
      </c>
      <c r="C691">
        <v>-55.690753999999998</v>
      </c>
      <c r="D691">
        <v>-5.8619859999999999</v>
      </c>
      <c r="E691">
        <v>26.623494999999998</v>
      </c>
    </row>
    <row r="692" spans="1:5" x14ac:dyDescent="0.15">
      <c r="A692">
        <v>667</v>
      </c>
      <c r="B692">
        <v>1</v>
      </c>
      <c r="C692">
        <v>-55.680723999999998</v>
      </c>
      <c r="D692">
        <v>-5.8619960000000004</v>
      </c>
      <c r="E692">
        <v>26.622748999999999</v>
      </c>
    </row>
    <row r="693" spans="1:5" x14ac:dyDescent="0.15">
      <c r="A693">
        <v>668</v>
      </c>
      <c r="B693">
        <v>1</v>
      </c>
      <c r="C693">
        <v>-55.670712999999999</v>
      </c>
      <c r="D693">
        <v>-5.8619859999999999</v>
      </c>
      <c r="E693">
        <v>26.623517</v>
      </c>
    </row>
    <row r="694" spans="1:5" x14ac:dyDescent="0.15">
      <c r="A694">
        <v>669</v>
      </c>
      <c r="B694">
        <v>1</v>
      </c>
      <c r="C694">
        <v>-55.660722999999997</v>
      </c>
      <c r="D694">
        <v>-5.8619760000000003</v>
      </c>
      <c r="E694">
        <v>26.624437</v>
      </c>
    </row>
    <row r="695" spans="1:5" x14ac:dyDescent="0.15">
      <c r="A695">
        <v>670</v>
      </c>
      <c r="B695">
        <v>1</v>
      </c>
      <c r="C695">
        <v>-55.650753000000002</v>
      </c>
      <c r="D695">
        <v>-5.8619560000000002</v>
      </c>
      <c r="E695">
        <v>26.62463</v>
      </c>
    </row>
    <row r="696" spans="1:5" x14ac:dyDescent="0.15">
      <c r="A696">
        <v>671</v>
      </c>
      <c r="B696">
        <v>1</v>
      </c>
      <c r="C696">
        <v>-55.640723000000001</v>
      </c>
      <c r="D696">
        <v>-5.8619659999999998</v>
      </c>
      <c r="E696">
        <v>26.624320999999998</v>
      </c>
    </row>
    <row r="697" spans="1:5" x14ac:dyDescent="0.15">
      <c r="A697">
        <v>672</v>
      </c>
      <c r="B697">
        <v>1</v>
      </c>
      <c r="C697">
        <v>-55.630763000000002</v>
      </c>
      <c r="D697">
        <v>-5.8619859999999999</v>
      </c>
      <c r="E697">
        <v>26.625150999999999</v>
      </c>
    </row>
    <row r="698" spans="1:5" x14ac:dyDescent="0.15">
      <c r="A698">
        <v>673</v>
      </c>
      <c r="B698">
        <v>1</v>
      </c>
      <c r="C698">
        <v>-55.620691999999998</v>
      </c>
      <c r="D698">
        <v>-5.8619760000000003</v>
      </c>
      <c r="E698">
        <v>26.62576</v>
      </c>
    </row>
    <row r="699" spans="1:5" x14ac:dyDescent="0.15">
      <c r="A699">
        <v>674</v>
      </c>
      <c r="B699">
        <v>1</v>
      </c>
      <c r="C699">
        <v>-55.610582000000001</v>
      </c>
      <c r="D699">
        <v>-5.8619859999999999</v>
      </c>
      <c r="E699">
        <v>26.624482</v>
      </c>
    </row>
    <row r="700" spans="1:5" x14ac:dyDescent="0.15">
      <c r="A700">
        <v>675</v>
      </c>
      <c r="B700">
        <v>1</v>
      </c>
      <c r="C700">
        <v>-55.600591999999999</v>
      </c>
      <c r="D700">
        <v>-5.8619859999999999</v>
      </c>
      <c r="E700">
        <v>26.624676999999998</v>
      </c>
    </row>
    <row r="701" spans="1:5" x14ac:dyDescent="0.15">
      <c r="A701">
        <v>676</v>
      </c>
      <c r="B701">
        <v>1</v>
      </c>
      <c r="C701">
        <v>-55.590561999999998</v>
      </c>
      <c r="D701">
        <v>-5.8619760000000003</v>
      </c>
      <c r="E701">
        <v>26.624274</v>
      </c>
    </row>
    <row r="702" spans="1:5" x14ac:dyDescent="0.15">
      <c r="A702">
        <v>677</v>
      </c>
      <c r="B702">
        <v>1</v>
      </c>
      <c r="C702">
        <v>-55.580582</v>
      </c>
      <c r="D702">
        <v>-5.8619859999999999</v>
      </c>
      <c r="E702">
        <v>26.625812</v>
      </c>
    </row>
    <row r="703" spans="1:5" x14ac:dyDescent="0.15">
      <c r="A703">
        <v>678</v>
      </c>
      <c r="B703">
        <v>1</v>
      </c>
      <c r="C703">
        <v>-55.570520999999999</v>
      </c>
      <c r="D703">
        <v>-5.8619760000000003</v>
      </c>
      <c r="E703">
        <v>26.630075000000001</v>
      </c>
    </row>
    <row r="704" spans="1:5" x14ac:dyDescent="0.15">
      <c r="A704">
        <v>679</v>
      </c>
      <c r="B704">
        <v>1</v>
      </c>
      <c r="C704">
        <v>-55.560530999999997</v>
      </c>
      <c r="D704">
        <v>-5.8619760000000003</v>
      </c>
      <c r="E704">
        <v>26.625792000000001</v>
      </c>
    </row>
    <row r="705" spans="1:5" x14ac:dyDescent="0.15">
      <c r="A705">
        <v>680</v>
      </c>
      <c r="B705">
        <v>1</v>
      </c>
      <c r="C705">
        <v>-55.550601</v>
      </c>
      <c r="D705">
        <v>-5.8619760000000003</v>
      </c>
      <c r="E705">
        <v>26.624818999999999</v>
      </c>
    </row>
    <row r="706" spans="1:5" x14ac:dyDescent="0.15">
      <c r="A706">
        <v>681</v>
      </c>
      <c r="B706">
        <v>1</v>
      </c>
      <c r="C706">
        <v>-55.540560999999997</v>
      </c>
      <c r="D706">
        <v>-5.8619760000000003</v>
      </c>
      <c r="E706">
        <v>26.623449999999998</v>
      </c>
    </row>
    <row r="707" spans="1:5" x14ac:dyDescent="0.15">
      <c r="A707">
        <v>682</v>
      </c>
      <c r="B707">
        <v>1</v>
      </c>
      <c r="C707">
        <v>-55.530571000000002</v>
      </c>
      <c r="D707">
        <v>-5.8619760000000003</v>
      </c>
      <c r="E707">
        <v>26.624911999999998</v>
      </c>
    </row>
    <row r="708" spans="1:5" x14ac:dyDescent="0.15">
      <c r="A708">
        <v>683</v>
      </c>
      <c r="B708">
        <v>1</v>
      </c>
      <c r="C708">
        <v>-55.520490000000002</v>
      </c>
      <c r="D708">
        <v>-5.8619560000000002</v>
      </c>
      <c r="E708">
        <v>26.625169</v>
      </c>
    </row>
    <row r="709" spans="1:5" x14ac:dyDescent="0.15">
      <c r="A709">
        <v>684</v>
      </c>
      <c r="B709">
        <v>1</v>
      </c>
      <c r="C709">
        <v>-55.5105</v>
      </c>
      <c r="D709">
        <v>-5.8619859999999999</v>
      </c>
      <c r="E709">
        <v>26.624759999999998</v>
      </c>
    </row>
    <row r="710" spans="1:5" x14ac:dyDescent="0.15">
      <c r="A710">
        <v>685</v>
      </c>
      <c r="B710">
        <v>1</v>
      </c>
      <c r="C710">
        <v>-55.500540000000001</v>
      </c>
      <c r="D710">
        <v>-5.8619560000000002</v>
      </c>
      <c r="E710">
        <v>26.624831</v>
      </c>
    </row>
    <row r="711" spans="1:5" x14ac:dyDescent="0.15">
      <c r="A711">
        <v>686</v>
      </c>
      <c r="B711">
        <v>1</v>
      </c>
      <c r="C711">
        <v>-55.49062</v>
      </c>
      <c r="D711">
        <v>-5.8619760000000003</v>
      </c>
      <c r="E711">
        <v>26.625700999999999</v>
      </c>
    </row>
    <row r="712" spans="1:5" x14ac:dyDescent="0.15">
      <c r="A712">
        <v>687</v>
      </c>
      <c r="B712">
        <v>1</v>
      </c>
      <c r="C712">
        <v>-55.480690000000003</v>
      </c>
      <c r="D712">
        <v>-5.8619659999999998</v>
      </c>
      <c r="E712">
        <v>26.625966999999999</v>
      </c>
    </row>
    <row r="713" spans="1:5" x14ac:dyDescent="0.15">
      <c r="A713">
        <v>688</v>
      </c>
      <c r="B713">
        <v>1</v>
      </c>
      <c r="C713">
        <v>-55.470669000000001</v>
      </c>
      <c r="D713">
        <v>-5.8619859999999999</v>
      </c>
      <c r="E713">
        <v>26.626194999999999</v>
      </c>
    </row>
    <row r="714" spans="1:5" x14ac:dyDescent="0.15">
      <c r="A714">
        <v>689</v>
      </c>
      <c r="B714">
        <v>1</v>
      </c>
      <c r="C714">
        <v>-55.460579000000003</v>
      </c>
      <c r="D714">
        <v>-5.8619859999999999</v>
      </c>
      <c r="E714">
        <v>26.627257</v>
      </c>
    </row>
    <row r="715" spans="1:5" x14ac:dyDescent="0.15">
      <c r="A715">
        <v>690</v>
      </c>
      <c r="B715">
        <v>1</v>
      </c>
      <c r="C715">
        <v>-55.450659000000002</v>
      </c>
      <c r="D715">
        <v>-5.8619859999999999</v>
      </c>
      <c r="E715">
        <v>26.625024</v>
      </c>
    </row>
    <row r="716" spans="1:5" x14ac:dyDescent="0.15">
      <c r="A716">
        <v>691</v>
      </c>
      <c r="B716">
        <v>1</v>
      </c>
      <c r="C716">
        <v>-55.440579</v>
      </c>
      <c r="D716">
        <v>-5.8619659999999998</v>
      </c>
      <c r="E716">
        <v>26.625152</v>
      </c>
    </row>
    <row r="717" spans="1:5" x14ac:dyDescent="0.15">
      <c r="A717">
        <v>692</v>
      </c>
      <c r="B717">
        <v>1</v>
      </c>
      <c r="C717">
        <v>-55.430658999999999</v>
      </c>
      <c r="D717">
        <v>-5.8619960000000004</v>
      </c>
      <c r="E717">
        <v>26.625420999999999</v>
      </c>
    </row>
    <row r="718" spans="1:5" x14ac:dyDescent="0.15">
      <c r="A718">
        <v>693</v>
      </c>
      <c r="B718">
        <v>1</v>
      </c>
      <c r="C718">
        <v>-55.420678000000002</v>
      </c>
      <c r="D718">
        <v>-5.8619859999999999</v>
      </c>
      <c r="E718">
        <v>26.625602000000001</v>
      </c>
    </row>
    <row r="719" spans="1:5" x14ac:dyDescent="0.15">
      <c r="A719">
        <v>694</v>
      </c>
      <c r="B719">
        <v>1</v>
      </c>
      <c r="C719">
        <v>-55.410617999999999</v>
      </c>
      <c r="D719">
        <v>-5.8619859999999999</v>
      </c>
      <c r="E719">
        <v>26.625036000000001</v>
      </c>
    </row>
    <row r="720" spans="1:5" x14ac:dyDescent="0.15">
      <c r="A720">
        <v>695</v>
      </c>
      <c r="B720">
        <v>1</v>
      </c>
      <c r="C720">
        <v>-55.400627999999998</v>
      </c>
      <c r="D720">
        <v>-5.8619859999999999</v>
      </c>
      <c r="E720">
        <v>26.626332000000001</v>
      </c>
    </row>
    <row r="721" spans="1:5" x14ac:dyDescent="0.15">
      <c r="A721">
        <v>696</v>
      </c>
      <c r="B721">
        <v>1</v>
      </c>
      <c r="C721">
        <v>-55.390628</v>
      </c>
      <c r="D721">
        <v>-5.8619760000000003</v>
      </c>
      <c r="E721">
        <v>26.624516</v>
      </c>
    </row>
    <row r="722" spans="1:5" x14ac:dyDescent="0.15">
      <c r="A722">
        <v>697</v>
      </c>
      <c r="B722">
        <v>1</v>
      </c>
      <c r="C722">
        <v>-55.380637999999998</v>
      </c>
      <c r="D722">
        <v>-5.8619859999999999</v>
      </c>
      <c r="E722">
        <v>26.624003999999999</v>
      </c>
    </row>
    <row r="723" spans="1:5" x14ac:dyDescent="0.15">
      <c r="A723">
        <v>698</v>
      </c>
      <c r="B723">
        <v>1</v>
      </c>
      <c r="C723">
        <v>-55.370806999999999</v>
      </c>
      <c r="D723">
        <v>-5.862006</v>
      </c>
      <c r="E723">
        <v>26.623975999999999</v>
      </c>
    </row>
    <row r="724" spans="1:5" x14ac:dyDescent="0.15">
      <c r="A724">
        <v>699</v>
      </c>
      <c r="B724">
        <v>1</v>
      </c>
      <c r="C724">
        <v>-55.360657000000003</v>
      </c>
      <c r="D724">
        <v>-5.8619859999999999</v>
      </c>
      <c r="E724">
        <v>26.626674999999999</v>
      </c>
    </row>
    <row r="725" spans="1:5" x14ac:dyDescent="0.15">
      <c r="A725">
        <v>700</v>
      </c>
      <c r="B725">
        <v>1</v>
      </c>
      <c r="C725">
        <v>-55.350647000000002</v>
      </c>
      <c r="D725">
        <v>-5.8619560000000002</v>
      </c>
      <c r="E725">
        <v>26.626830999999999</v>
      </c>
    </row>
    <row r="726" spans="1:5" x14ac:dyDescent="0.15">
      <c r="A726">
        <v>701</v>
      </c>
      <c r="B726">
        <v>1</v>
      </c>
      <c r="C726">
        <v>-55.340806999999998</v>
      </c>
      <c r="D726">
        <v>-5.8619960000000004</v>
      </c>
      <c r="E726">
        <v>26.626736999999999</v>
      </c>
    </row>
    <row r="727" spans="1:5" x14ac:dyDescent="0.15">
      <c r="A727">
        <v>702</v>
      </c>
      <c r="B727">
        <v>1</v>
      </c>
      <c r="C727">
        <v>-55.330736999999999</v>
      </c>
      <c r="D727">
        <v>-5.8619659999999998</v>
      </c>
      <c r="E727">
        <v>26.626415999999999</v>
      </c>
    </row>
    <row r="728" spans="1:5" x14ac:dyDescent="0.15">
      <c r="A728">
        <v>703</v>
      </c>
      <c r="B728">
        <v>1</v>
      </c>
      <c r="C728">
        <v>-55.320855999999999</v>
      </c>
      <c r="D728">
        <v>-5.8619659999999998</v>
      </c>
      <c r="E728">
        <v>26.626190999999999</v>
      </c>
    </row>
    <row r="729" spans="1:5" x14ac:dyDescent="0.15">
      <c r="A729">
        <v>704</v>
      </c>
      <c r="B729">
        <v>1</v>
      </c>
      <c r="C729">
        <v>-55.310845999999998</v>
      </c>
      <c r="D729">
        <v>-5.8619659999999998</v>
      </c>
      <c r="E729">
        <v>26.625941000000001</v>
      </c>
    </row>
    <row r="730" spans="1:5" x14ac:dyDescent="0.15">
      <c r="A730">
        <v>705</v>
      </c>
      <c r="B730">
        <v>1</v>
      </c>
      <c r="C730">
        <v>-55.300896000000002</v>
      </c>
      <c r="D730">
        <v>-5.8619659999999998</v>
      </c>
      <c r="E730">
        <v>26.625904999999999</v>
      </c>
    </row>
    <row r="731" spans="1:5" x14ac:dyDescent="0.15">
      <c r="A731">
        <v>706</v>
      </c>
      <c r="B731">
        <v>1</v>
      </c>
      <c r="C731">
        <v>-55.290956000000001</v>
      </c>
      <c r="D731">
        <v>-5.8619760000000003</v>
      </c>
      <c r="E731">
        <v>26.624271</v>
      </c>
    </row>
    <row r="732" spans="1:5" x14ac:dyDescent="0.15">
      <c r="A732">
        <v>707</v>
      </c>
      <c r="B732">
        <v>1</v>
      </c>
      <c r="C732">
        <v>-55.280996000000002</v>
      </c>
      <c r="D732">
        <v>-5.8619960000000004</v>
      </c>
      <c r="E732">
        <v>26.624131999999999</v>
      </c>
    </row>
    <row r="733" spans="1:5" x14ac:dyDescent="0.15">
      <c r="A733">
        <v>708</v>
      </c>
      <c r="B733">
        <v>1</v>
      </c>
      <c r="C733">
        <v>-55.271014999999998</v>
      </c>
      <c r="D733">
        <v>-5.8619760000000003</v>
      </c>
      <c r="E733">
        <v>26.625624999999999</v>
      </c>
    </row>
    <row r="734" spans="1:5" x14ac:dyDescent="0.15">
      <c r="A734">
        <v>709</v>
      </c>
      <c r="B734">
        <v>1</v>
      </c>
      <c r="C734">
        <v>-55.261004999999997</v>
      </c>
      <c r="D734">
        <v>-5.8619859999999999</v>
      </c>
      <c r="E734">
        <v>26.629577000000001</v>
      </c>
    </row>
    <row r="735" spans="1:5" x14ac:dyDescent="0.15">
      <c r="A735">
        <v>710</v>
      </c>
      <c r="B735">
        <v>1</v>
      </c>
      <c r="C735">
        <v>-55.250995000000003</v>
      </c>
      <c r="D735">
        <v>-5.8619760000000003</v>
      </c>
      <c r="E735">
        <v>26.627621999999999</v>
      </c>
    </row>
    <row r="736" spans="1:5" x14ac:dyDescent="0.15">
      <c r="A736">
        <v>711</v>
      </c>
      <c r="B736">
        <v>1</v>
      </c>
      <c r="C736">
        <v>-55.241025</v>
      </c>
      <c r="D736">
        <v>-5.8619859999999999</v>
      </c>
      <c r="E736">
        <v>26.627096000000002</v>
      </c>
    </row>
    <row r="737" spans="1:5" x14ac:dyDescent="0.15">
      <c r="A737">
        <v>712</v>
      </c>
      <c r="B737">
        <v>1</v>
      </c>
      <c r="C737">
        <v>-55.230995</v>
      </c>
      <c r="D737">
        <v>-5.8619760000000003</v>
      </c>
      <c r="E737">
        <v>26.626227</v>
      </c>
    </row>
    <row r="738" spans="1:5" x14ac:dyDescent="0.15">
      <c r="A738">
        <v>713</v>
      </c>
      <c r="B738">
        <v>1</v>
      </c>
      <c r="C738">
        <v>-55.220973999999998</v>
      </c>
      <c r="D738">
        <v>-5.8619560000000002</v>
      </c>
      <c r="E738">
        <v>26.626182</v>
      </c>
    </row>
    <row r="739" spans="1:5" x14ac:dyDescent="0.15">
      <c r="A739">
        <v>714</v>
      </c>
      <c r="B739">
        <v>1</v>
      </c>
      <c r="C739">
        <v>-55.210984000000003</v>
      </c>
      <c r="D739">
        <v>-5.8619859999999999</v>
      </c>
      <c r="E739">
        <v>26.626747999999999</v>
      </c>
    </row>
    <row r="740" spans="1:5" x14ac:dyDescent="0.15">
      <c r="A740">
        <v>715</v>
      </c>
      <c r="B740">
        <v>1</v>
      </c>
      <c r="C740">
        <v>-55.200994000000001</v>
      </c>
      <c r="D740">
        <v>-5.8619760000000003</v>
      </c>
      <c r="E740">
        <v>26.625700999999999</v>
      </c>
    </row>
    <row r="741" spans="1:5" x14ac:dyDescent="0.15">
      <c r="A741">
        <v>716</v>
      </c>
      <c r="B741">
        <v>1</v>
      </c>
      <c r="C741">
        <v>-55.191063999999997</v>
      </c>
      <c r="D741">
        <v>-5.8619859999999999</v>
      </c>
      <c r="E741">
        <v>26.623754000000002</v>
      </c>
    </row>
    <row r="742" spans="1:5" x14ac:dyDescent="0.15">
      <c r="A742">
        <v>717</v>
      </c>
      <c r="B742">
        <v>1</v>
      </c>
      <c r="C742">
        <v>-55.181054000000003</v>
      </c>
      <c r="D742">
        <v>-5.8619760000000003</v>
      </c>
      <c r="E742">
        <v>26.624984000000001</v>
      </c>
    </row>
    <row r="743" spans="1:5" x14ac:dyDescent="0.15">
      <c r="A743">
        <v>718</v>
      </c>
      <c r="B743">
        <v>1</v>
      </c>
      <c r="C743">
        <v>-55.171053000000001</v>
      </c>
      <c r="D743">
        <v>-5.8619859999999999</v>
      </c>
      <c r="E743">
        <v>26.625906000000001</v>
      </c>
    </row>
    <row r="744" spans="1:5" x14ac:dyDescent="0.15">
      <c r="A744">
        <v>719</v>
      </c>
      <c r="B744">
        <v>1</v>
      </c>
      <c r="C744">
        <v>-55.161073000000002</v>
      </c>
      <c r="D744">
        <v>-5.8619859999999999</v>
      </c>
      <c r="E744">
        <v>26.627175999999999</v>
      </c>
    </row>
    <row r="745" spans="1:5" x14ac:dyDescent="0.15">
      <c r="A745">
        <v>720</v>
      </c>
      <c r="B745">
        <v>1</v>
      </c>
      <c r="C745">
        <v>-55.151173</v>
      </c>
      <c r="D745">
        <v>-5.8619760000000003</v>
      </c>
      <c r="E745">
        <v>26.627741</v>
      </c>
    </row>
    <row r="746" spans="1:5" x14ac:dyDescent="0.15">
      <c r="A746">
        <v>721</v>
      </c>
      <c r="B746">
        <v>1</v>
      </c>
      <c r="C746">
        <v>-55.141233</v>
      </c>
      <c r="D746">
        <v>-5.8619859999999999</v>
      </c>
      <c r="E746">
        <v>26.626190000000001</v>
      </c>
    </row>
    <row r="747" spans="1:5" x14ac:dyDescent="0.15">
      <c r="A747">
        <v>722</v>
      </c>
      <c r="B747">
        <v>1</v>
      </c>
      <c r="C747">
        <v>-55.131233000000002</v>
      </c>
      <c r="D747">
        <v>-5.8619560000000002</v>
      </c>
      <c r="E747">
        <v>26.626172</v>
      </c>
    </row>
    <row r="748" spans="1:5" x14ac:dyDescent="0.15">
      <c r="A748">
        <v>723</v>
      </c>
      <c r="B748">
        <v>1</v>
      </c>
      <c r="C748">
        <v>-55.121231999999999</v>
      </c>
      <c r="D748">
        <v>-5.8619859999999999</v>
      </c>
      <c r="E748">
        <v>26.625575999999999</v>
      </c>
    </row>
    <row r="749" spans="1:5" x14ac:dyDescent="0.15">
      <c r="A749">
        <v>724</v>
      </c>
      <c r="B749">
        <v>1</v>
      </c>
      <c r="C749">
        <v>-55.111282000000003</v>
      </c>
      <c r="D749">
        <v>-5.8619560000000002</v>
      </c>
      <c r="E749">
        <v>26.625700999999999</v>
      </c>
    </row>
    <row r="750" spans="1:5" x14ac:dyDescent="0.15">
      <c r="A750">
        <v>725</v>
      </c>
      <c r="B750">
        <v>1</v>
      </c>
      <c r="C750">
        <v>-55.101241999999999</v>
      </c>
      <c r="D750">
        <v>-5.8619659999999998</v>
      </c>
      <c r="E750">
        <v>26.625484</v>
      </c>
    </row>
    <row r="751" spans="1:5" x14ac:dyDescent="0.15">
      <c r="A751">
        <v>726</v>
      </c>
      <c r="B751">
        <v>1</v>
      </c>
      <c r="C751">
        <v>-55.091202000000003</v>
      </c>
      <c r="D751">
        <v>-5.8619859999999999</v>
      </c>
      <c r="E751">
        <v>26.625112000000001</v>
      </c>
    </row>
    <row r="752" spans="1:5" x14ac:dyDescent="0.15">
      <c r="A752">
        <v>727</v>
      </c>
      <c r="B752">
        <v>1</v>
      </c>
      <c r="C752">
        <v>-55.081122000000001</v>
      </c>
      <c r="D752">
        <v>-5.8619560000000002</v>
      </c>
      <c r="E752">
        <v>26.625281000000001</v>
      </c>
    </row>
    <row r="753" spans="1:5" x14ac:dyDescent="0.15">
      <c r="A753">
        <v>728</v>
      </c>
      <c r="B753">
        <v>1</v>
      </c>
      <c r="C753">
        <v>-55.071100999999999</v>
      </c>
      <c r="D753">
        <v>-5.8619859999999999</v>
      </c>
      <c r="E753">
        <v>26.626458</v>
      </c>
    </row>
    <row r="754" spans="1:5" x14ac:dyDescent="0.15">
      <c r="A754">
        <v>729</v>
      </c>
      <c r="B754">
        <v>1</v>
      </c>
      <c r="C754">
        <v>-55.061011000000001</v>
      </c>
      <c r="D754">
        <v>-5.8619659999999998</v>
      </c>
      <c r="E754">
        <v>26.62688</v>
      </c>
    </row>
    <row r="755" spans="1:5" x14ac:dyDescent="0.15">
      <c r="A755">
        <v>730</v>
      </c>
      <c r="B755">
        <v>1</v>
      </c>
      <c r="C755">
        <v>-55.051060999999997</v>
      </c>
      <c r="D755">
        <v>-5.8619960000000004</v>
      </c>
      <c r="E755">
        <v>26.627403000000001</v>
      </c>
    </row>
    <row r="756" spans="1:5" x14ac:dyDescent="0.15">
      <c r="A756">
        <v>731</v>
      </c>
      <c r="B756">
        <v>1</v>
      </c>
      <c r="C756">
        <v>-55.041051000000003</v>
      </c>
      <c r="D756">
        <v>-5.8619859999999999</v>
      </c>
      <c r="E756">
        <v>26.624849999999999</v>
      </c>
    </row>
    <row r="757" spans="1:5" x14ac:dyDescent="0.15">
      <c r="A757">
        <v>732</v>
      </c>
      <c r="B757">
        <v>1</v>
      </c>
      <c r="C757">
        <v>-55.030971000000001</v>
      </c>
      <c r="D757">
        <v>-5.8619859999999999</v>
      </c>
      <c r="E757">
        <v>26.627497999999999</v>
      </c>
    </row>
    <row r="758" spans="1:5" x14ac:dyDescent="0.15">
      <c r="A758">
        <v>733</v>
      </c>
      <c r="B758">
        <v>1</v>
      </c>
      <c r="C758">
        <v>-55.021000000000001</v>
      </c>
      <c r="D758">
        <v>-5.8619760000000003</v>
      </c>
      <c r="E758">
        <v>26.628647999999998</v>
      </c>
    </row>
    <row r="759" spans="1:5" x14ac:dyDescent="0.15">
      <c r="A759">
        <v>734</v>
      </c>
      <c r="B759">
        <v>1</v>
      </c>
      <c r="C759">
        <v>-55.011000000000003</v>
      </c>
      <c r="D759">
        <v>-5.8619760000000003</v>
      </c>
      <c r="E759">
        <v>26.627665</v>
      </c>
    </row>
    <row r="760" spans="1:5" x14ac:dyDescent="0.15">
      <c r="A760">
        <v>735</v>
      </c>
      <c r="B760">
        <v>1</v>
      </c>
      <c r="C760">
        <v>-55.000839999999997</v>
      </c>
      <c r="D760">
        <v>-5.8619760000000003</v>
      </c>
      <c r="E760">
        <v>26.628724999999999</v>
      </c>
    </row>
    <row r="761" spans="1:5" x14ac:dyDescent="0.15">
      <c r="A761">
        <v>736</v>
      </c>
      <c r="B761">
        <v>1</v>
      </c>
      <c r="C761">
        <v>-54.990810000000003</v>
      </c>
      <c r="D761">
        <v>-5.8619760000000003</v>
      </c>
      <c r="E761">
        <v>26.625194</v>
      </c>
    </row>
    <row r="762" spans="1:5" x14ac:dyDescent="0.15">
      <c r="A762">
        <v>737</v>
      </c>
      <c r="B762">
        <v>1</v>
      </c>
      <c r="C762">
        <v>-54.980800000000002</v>
      </c>
      <c r="D762">
        <v>-5.8619960000000004</v>
      </c>
      <c r="E762">
        <v>26.624986</v>
      </c>
    </row>
    <row r="763" spans="1:5" x14ac:dyDescent="0.15">
      <c r="A763">
        <v>738</v>
      </c>
      <c r="B763">
        <v>1</v>
      </c>
      <c r="C763">
        <v>-54.970818999999999</v>
      </c>
      <c r="D763">
        <v>-5.8619960000000004</v>
      </c>
      <c r="E763">
        <v>26.625105000000001</v>
      </c>
    </row>
    <row r="764" spans="1:5" x14ac:dyDescent="0.15">
      <c r="A764">
        <v>739</v>
      </c>
      <c r="B764">
        <v>1</v>
      </c>
      <c r="C764">
        <v>-54.960759000000003</v>
      </c>
      <c r="D764">
        <v>-5.8619760000000003</v>
      </c>
      <c r="E764">
        <v>26.625720000000001</v>
      </c>
    </row>
    <row r="765" spans="1:5" x14ac:dyDescent="0.15">
      <c r="A765">
        <v>740</v>
      </c>
      <c r="B765">
        <v>1</v>
      </c>
      <c r="C765">
        <v>-54.950778999999997</v>
      </c>
      <c r="D765">
        <v>-5.8619760000000003</v>
      </c>
      <c r="E765">
        <v>26.627585</v>
      </c>
    </row>
    <row r="766" spans="1:5" x14ac:dyDescent="0.15">
      <c r="A766">
        <v>741</v>
      </c>
      <c r="B766">
        <v>1</v>
      </c>
      <c r="C766">
        <v>-54.940708999999998</v>
      </c>
      <c r="D766">
        <v>-5.8619859999999999</v>
      </c>
      <c r="E766">
        <v>26.626487000000001</v>
      </c>
    </row>
    <row r="767" spans="1:5" x14ac:dyDescent="0.15">
      <c r="A767">
        <v>742</v>
      </c>
      <c r="B767">
        <v>1</v>
      </c>
      <c r="C767">
        <v>-54.930728999999999</v>
      </c>
      <c r="D767">
        <v>-5.8619859999999999</v>
      </c>
      <c r="E767">
        <v>26.626168</v>
      </c>
    </row>
    <row r="768" spans="1:5" x14ac:dyDescent="0.15">
      <c r="A768">
        <v>743</v>
      </c>
      <c r="B768">
        <v>1</v>
      </c>
      <c r="C768">
        <v>-54.920637999999997</v>
      </c>
      <c r="D768">
        <v>-5.8619859999999999</v>
      </c>
      <c r="E768">
        <v>26.627224999999999</v>
      </c>
    </row>
    <row r="769" spans="1:5" x14ac:dyDescent="0.15">
      <c r="A769">
        <v>744</v>
      </c>
      <c r="B769">
        <v>1</v>
      </c>
      <c r="C769">
        <v>-54.910608000000003</v>
      </c>
      <c r="D769">
        <v>-5.8619859999999999</v>
      </c>
      <c r="E769">
        <v>26.627586999999998</v>
      </c>
    </row>
    <row r="770" spans="1:5" x14ac:dyDescent="0.15">
      <c r="A770">
        <v>745</v>
      </c>
      <c r="B770">
        <v>1</v>
      </c>
      <c r="C770">
        <v>-54.900568</v>
      </c>
      <c r="D770">
        <v>-5.8619760000000003</v>
      </c>
      <c r="E770">
        <v>26.627116000000001</v>
      </c>
    </row>
    <row r="771" spans="1:5" x14ac:dyDescent="0.15">
      <c r="A771">
        <v>746</v>
      </c>
      <c r="B771">
        <v>1</v>
      </c>
      <c r="C771">
        <v>-54.890597999999997</v>
      </c>
      <c r="D771">
        <v>-5.8619960000000004</v>
      </c>
      <c r="E771">
        <v>26.626645</v>
      </c>
    </row>
    <row r="772" spans="1:5" x14ac:dyDescent="0.15">
      <c r="A772">
        <v>747</v>
      </c>
      <c r="B772">
        <v>1</v>
      </c>
      <c r="C772">
        <v>-54.880567999999997</v>
      </c>
      <c r="D772">
        <v>-5.8619760000000003</v>
      </c>
      <c r="E772">
        <v>26.626086999999998</v>
      </c>
    </row>
    <row r="773" spans="1:5" x14ac:dyDescent="0.15">
      <c r="A773">
        <v>748</v>
      </c>
      <c r="B773">
        <v>1</v>
      </c>
      <c r="C773">
        <v>-54.870517</v>
      </c>
      <c r="D773">
        <v>-5.8619859999999999</v>
      </c>
      <c r="E773">
        <v>26.628722</v>
      </c>
    </row>
    <row r="774" spans="1:5" x14ac:dyDescent="0.15">
      <c r="A774">
        <v>749</v>
      </c>
      <c r="B774">
        <v>1</v>
      </c>
      <c r="C774">
        <v>-54.860486999999999</v>
      </c>
      <c r="D774">
        <v>-5.8619760000000003</v>
      </c>
      <c r="E774">
        <v>26.626707</v>
      </c>
    </row>
    <row r="775" spans="1:5" x14ac:dyDescent="0.15">
      <c r="A775">
        <v>750</v>
      </c>
      <c r="B775">
        <v>1</v>
      </c>
      <c r="C775">
        <v>-54.850627000000003</v>
      </c>
      <c r="D775">
        <v>-5.862006</v>
      </c>
      <c r="E775">
        <v>26.627087</v>
      </c>
    </row>
    <row r="776" spans="1:5" x14ac:dyDescent="0.15">
      <c r="A776">
        <v>751</v>
      </c>
      <c r="B776">
        <v>1</v>
      </c>
      <c r="C776">
        <v>-54.840547000000001</v>
      </c>
      <c r="D776">
        <v>-5.8619960000000004</v>
      </c>
      <c r="E776">
        <v>26.627400999999999</v>
      </c>
    </row>
    <row r="777" spans="1:5" x14ac:dyDescent="0.15">
      <c r="A777">
        <v>752</v>
      </c>
      <c r="B777">
        <v>1</v>
      </c>
      <c r="C777">
        <v>-54.830576999999998</v>
      </c>
      <c r="D777">
        <v>-5.8619960000000004</v>
      </c>
      <c r="E777">
        <v>26.627262999999999</v>
      </c>
    </row>
    <row r="778" spans="1:5" x14ac:dyDescent="0.15">
      <c r="A778">
        <v>753</v>
      </c>
      <c r="B778">
        <v>1</v>
      </c>
      <c r="C778">
        <v>-54.820436000000001</v>
      </c>
      <c r="D778">
        <v>-5.8619960000000004</v>
      </c>
      <c r="E778">
        <v>26.626826999999999</v>
      </c>
    </row>
    <row r="779" spans="1:5" x14ac:dyDescent="0.15">
      <c r="A779">
        <v>754</v>
      </c>
      <c r="B779">
        <v>1</v>
      </c>
      <c r="C779">
        <v>-54.810395999999997</v>
      </c>
      <c r="D779">
        <v>-5.8619560000000002</v>
      </c>
      <c r="E779">
        <v>26.626746000000001</v>
      </c>
    </row>
    <row r="780" spans="1:5" x14ac:dyDescent="0.15">
      <c r="A780">
        <v>755</v>
      </c>
      <c r="B780">
        <v>1</v>
      </c>
      <c r="C780">
        <v>-54.800545999999997</v>
      </c>
      <c r="D780">
        <v>-5.8619760000000003</v>
      </c>
      <c r="E780">
        <v>26.62706</v>
      </c>
    </row>
    <row r="781" spans="1:5" x14ac:dyDescent="0.15">
      <c r="A781">
        <v>756</v>
      </c>
      <c r="B781">
        <v>1</v>
      </c>
      <c r="C781">
        <v>-54.790596000000001</v>
      </c>
      <c r="D781">
        <v>-5.8619659999999998</v>
      </c>
      <c r="E781">
        <v>26.626709999999999</v>
      </c>
    </row>
    <row r="782" spans="1:5" x14ac:dyDescent="0.15">
      <c r="A782">
        <v>757</v>
      </c>
      <c r="B782">
        <v>1</v>
      </c>
      <c r="C782">
        <v>-54.780605999999999</v>
      </c>
      <c r="D782">
        <v>-5.8619760000000003</v>
      </c>
      <c r="E782">
        <v>26.626277999999999</v>
      </c>
    </row>
    <row r="783" spans="1:5" x14ac:dyDescent="0.15">
      <c r="A783">
        <v>758</v>
      </c>
      <c r="B783">
        <v>1</v>
      </c>
      <c r="C783">
        <v>-54.770575000000001</v>
      </c>
      <c r="D783">
        <v>-5.8619859999999999</v>
      </c>
      <c r="E783">
        <v>26.626937000000002</v>
      </c>
    </row>
    <row r="784" spans="1:5" x14ac:dyDescent="0.15">
      <c r="A784">
        <v>759</v>
      </c>
      <c r="B784">
        <v>1</v>
      </c>
      <c r="C784">
        <v>-54.760584999999999</v>
      </c>
      <c r="D784">
        <v>-5.8619960000000004</v>
      </c>
      <c r="E784">
        <v>26.626906999999999</v>
      </c>
    </row>
    <row r="785" spans="1:5" x14ac:dyDescent="0.15">
      <c r="A785">
        <v>760</v>
      </c>
      <c r="B785">
        <v>1</v>
      </c>
      <c r="C785">
        <v>-54.750495000000001</v>
      </c>
      <c r="D785">
        <v>-5.8619760000000003</v>
      </c>
      <c r="E785">
        <v>26.629617</v>
      </c>
    </row>
    <row r="786" spans="1:5" x14ac:dyDescent="0.15">
      <c r="A786">
        <v>761</v>
      </c>
      <c r="B786">
        <v>1</v>
      </c>
      <c r="C786">
        <v>-54.740555000000001</v>
      </c>
      <c r="D786">
        <v>-5.8619859999999999</v>
      </c>
      <c r="E786">
        <v>26.626826999999999</v>
      </c>
    </row>
    <row r="787" spans="1:5" x14ac:dyDescent="0.15">
      <c r="A787">
        <v>762</v>
      </c>
      <c r="B787">
        <v>1</v>
      </c>
      <c r="C787">
        <v>-54.730544999999999</v>
      </c>
      <c r="D787">
        <v>-5.8619859999999999</v>
      </c>
      <c r="E787">
        <v>26.626667000000001</v>
      </c>
    </row>
    <row r="788" spans="1:5" x14ac:dyDescent="0.15">
      <c r="A788">
        <v>763</v>
      </c>
      <c r="B788">
        <v>1</v>
      </c>
      <c r="C788">
        <v>-54.720494000000002</v>
      </c>
      <c r="D788">
        <v>-5.8619760000000003</v>
      </c>
      <c r="E788">
        <v>26.628464999999998</v>
      </c>
    </row>
    <row r="789" spans="1:5" x14ac:dyDescent="0.15">
      <c r="A789">
        <v>764</v>
      </c>
      <c r="B789">
        <v>1</v>
      </c>
      <c r="C789">
        <v>-54.710554000000002</v>
      </c>
      <c r="D789">
        <v>-5.8619760000000003</v>
      </c>
      <c r="E789">
        <v>26.627258000000001</v>
      </c>
    </row>
    <row r="790" spans="1:5" x14ac:dyDescent="0.15">
      <c r="A790">
        <v>765</v>
      </c>
      <c r="B790">
        <v>1</v>
      </c>
      <c r="C790">
        <v>-54.700603999999998</v>
      </c>
      <c r="D790">
        <v>-5.8619760000000003</v>
      </c>
      <c r="E790">
        <v>26.627815999999999</v>
      </c>
    </row>
    <row r="791" spans="1:5" x14ac:dyDescent="0.15">
      <c r="A791">
        <v>766</v>
      </c>
      <c r="B791">
        <v>1</v>
      </c>
      <c r="C791">
        <v>-54.690634000000003</v>
      </c>
      <c r="D791">
        <v>-5.8619760000000003</v>
      </c>
      <c r="E791">
        <v>26.624275999999998</v>
      </c>
    </row>
    <row r="792" spans="1:5" x14ac:dyDescent="0.15">
      <c r="A792">
        <v>767</v>
      </c>
      <c r="B792">
        <v>1</v>
      </c>
      <c r="C792">
        <v>-54.680674000000003</v>
      </c>
      <c r="D792">
        <v>-5.8619760000000003</v>
      </c>
      <c r="E792">
        <v>26.626058</v>
      </c>
    </row>
    <row r="793" spans="1:5" x14ac:dyDescent="0.15">
      <c r="A793">
        <v>768</v>
      </c>
      <c r="B793">
        <v>1</v>
      </c>
      <c r="C793">
        <v>-54.670693</v>
      </c>
      <c r="D793">
        <v>-5.8619859999999999</v>
      </c>
      <c r="E793">
        <v>26.624846999999999</v>
      </c>
    </row>
    <row r="794" spans="1:5" x14ac:dyDescent="0.15">
      <c r="A794">
        <v>769</v>
      </c>
      <c r="B794">
        <v>1</v>
      </c>
      <c r="C794">
        <v>-54.660702999999998</v>
      </c>
      <c r="D794">
        <v>-5.8619859999999999</v>
      </c>
      <c r="E794">
        <v>26.626867000000001</v>
      </c>
    </row>
    <row r="795" spans="1:5" x14ac:dyDescent="0.15">
      <c r="A795">
        <v>770</v>
      </c>
      <c r="B795">
        <v>1</v>
      </c>
      <c r="C795">
        <v>-54.650782999999997</v>
      </c>
      <c r="D795">
        <v>-5.8619960000000004</v>
      </c>
      <c r="E795">
        <v>26.627351999999998</v>
      </c>
    </row>
    <row r="796" spans="1:5" x14ac:dyDescent="0.15">
      <c r="A796">
        <v>771</v>
      </c>
      <c r="B796">
        <v>1</v>
      </c>
      <c r="C796">
        <v>-54.640723000000001</v>
      </c>
      <c r="D796">
        <v>-5.8619859999999999</v>
      </c>
      <c r="E796">
        <v>26.628706999999999</v>
      </c>
    </row>
    <row r="797" spans="1:5" x14ac:dyDescent="0.15">
      <c r="A797">
        <v>772</v>
      </c>
      <c r="B797">
        <v>1</v>
      </c>
      <c r="C797">
        <v>-54.630752999999999</v>
      </c>
      <c r="D797">
        <v>-5.8619659999999998</v>
      </c>
      <c r="E797">
        <v>26.629342000000001</v>
      </c>
    </row>
    <row r="798" spans="1:5" x14ac:dyDescent="0.15">
      <c r="A798">
        <v>773</v>
      </c>
      <c r="B798">
        <v>1</v>
      </c>
      <c r="C798">
        <v>-54.620801999999998</v>
      </c>
      <c r="D798">
        <v>-5.8619859999999999</v>
      </c>
      <c r="E798">
        <v>26.628534999999999</v>
      </c>
    </row>
    <row r="799" spans="1:5" x14ac:dyDescent="0.15">
      <c r="A799">
        <v>774</v>
      </c>
      <c r="B799">
        <v>1</v>
      </c>
      <c r="C799">
        <v>-54.610832000000002</v>
      </c>
      <c r="D799">
        <v>-5.8619960000000004</v>
      </c>
      <c r="E799">
        <v>26.628274999999999</v>
      </c>
    </row>
    <row r="800" spans="1:5" x14ac:dyDescent="0.15">
      <c r="A800">
        <v>775</v>
      </c>
      <c r="B800">
        <v>1</v>
      </c>
      <c r="C800">
        <v>-54.600932</v>
      </c>
      <c r="D800">
        <v>-5.8619859999999999</v>
      </c>
      <c r="E800">
        <v>26.629908</v>
      </c>
    </row>
    <row r="801" spans="1:5" x14ac:dyDescent="0.15">
      <c r="A801">
        <v>776</v>
      </c>
      <c r="B801">
        <v>1</v>
      </c>
      <c r="C801">
        <v>-54.591071999999997</v>
      </c>
      <c r="D801">
        <v>-5.8619760000000003</v>
      </c>
      <c r="E801">
        <v>26.628596999999999</v>
      </c>
    </row>
    <row r="802" spans="1:5" x14ac:dyDescent="0.15">
      <c r="A802">
        <v>777</v>
      </c>
      <c r="B802">
        <v>1</v>
      </c>
      <c r="C802">
        <v>-54.581032</v>
      </c>
      <c r="D802">
        <v>-5.8619760000000003</v>
      </c>
      <c r="E802">
        <v>26.626995000000001</v>
      </c>
    </row>
    <row r="803" spans="1:5" x14ac:dyDescent="0.15">
      <c r="A803">
        <v>778</v>
      </c>
      <c r="B803">
        <v>1</v>
      </c>
      <c r="C803">
        <v>-54.571201000000002</v>
      </c>
      <c r="D803">
        <v>-5.8619859999999999</v>
      </c>
      <c r="E803">
        <v>26.626277999999999</v>
      </c>
    </row>
    <row r="804" spans="1:5" x14ac:dyDescent="0.15">
      <c r="A804">
        <v>779</v>
      </c>
      <c r="B804">
        <v>1</v>
      </c>
      <c r="C804">
        <v>-54.561221000000003</v>
      </c>
      <c r="D804">
        <v>-5.8619760000000003</v>
      </c>
      <c r="E804">
        <v>26.628440999999999</v>
      </c>
    </row>
    <row r="805" spans="1:5" x14ac:dyDescent="0.15">
      <c r="A805">
        <v>780</v>
      </c>
      <c r="B805">
        <v>1</v>
      </c>
      <c r="C805">
        <v>-54.551371000000003</v>
      </c>
      <c r="D805">
        <v>-5.8619960000000004</v>
      </c>
      <c r="E805">
        <v>26.628095999999999</v>
      </c>
    </row>
    <row r="806" spans="1:5" x14ac:dyDescent="0.15">
      <c r="A806">
        <v>781</v>
      </c>
      <c r="B806">
        <v>1</v>
      </c>
      <c r="C806">
        <v>-54.541260999999999</v>
      </c>
      <c r="D806">
        <v>-5.8619760000000003</v>
      </c>
      <c r="E806">
        <v>26.632759</v>
      </c>
    </row>
    <row r="807" spans="1:5" x14ac:dyDescent="0.15">
      <c r="A807">
        <v>782</v>
      </c>
      <c r="B807">
        <v>1</v>
      </c>
      <c r="C807">
        <v>-54.531331000000002</v>
      </c>
      <c r="D807">
        <v>-5.8619760000000003</v>
      </c>
      <c r="E807">
        <v>26.626027000000001</v>
      </c>
    </row>
    <row r="808" spans="1:5" x14ac:dyDescent="0.15">
      <c r="A808">
        <v>783</v>
      </c>
      <c r="B808">
        <v>1</v>
      </c>
      <c r="C808">
        <v>-54.521380000000001</v>
      </c>
      <c r="D808">
        <v>-5.8619859999999999</v>
      </c>
      <c r="E808">
        <v>26.628450999999998</v>
      </c>
    </row>
    <row r="809" spans="1:5" x14ac:dyDescent="0.15">
      <c r="A809">
        <v>784</v>
      </c>
      <c r="B809">
        <v>1</v>
      </c>
      <c r="C809">
        <v>-54.51146</v>
      </c>
      <c r="D809">
        <v>-5.8619459999999997</v>
      </c>
      <c r="E809">
        <v>26.628765000000001</v>
      </c>
    </row>
    <row r="810" spans="1:5" x14ac:dyDescent="0.15">
      <c r="A810">
        <v>785</v>
      </c>
      <c r="B810">
        <v>1</v>
      </c>
      <c r="C810">
        <v>-54.501399999999997</v>
      </c>
      <c r="D810">
        <v>-5.8619760000000003</v>
      </c>
      <c r="E810">
        <v>26.628571000000001</v>
      </c>
    </row>
    <row r="811" spans="1:5" x14ac:dyDescent="0.15">
      <c r="A811">
        <v>786</v>
      </c>
      <c r="B811">
        <v>1</v>
      </c>
      <c r="C811">
        <v>-54.49147</v>
      </c>
      <c r="D811">
        <v>-5.8619760000000003</v>
      </c>
      <c r="E811">
        <v>26.628209999999999</v>
      </c>
    </row>
    <row r="812" spans="1:5" x14ac:dyDescent="0.15">
      <c r="A812">
        <v>787</v>
      </c>
      <c r="B812">
        <v>1</v>
      </c>
      <c r="C812">
        <v>-54.481479999999998</v>
      </c>
      <c r="D812">
        <v>-5.8619859999999999</v>
      </c>
      <c r="E812">
        <v>26.627352999999999</v>
      </c>
    </row>
    <row r="813" spans="1:5" x14ac:dyDescent="0.15">
      <c r="A813">
        <v>788</v>
      </c>
      <c r="B813">
        <v>1</v>
      </c>
      <c r="C813">
        <v>-54.471589000000002</v>
      </c>
      <c r="D813">
        <v>-5.8619659999999998</v>
      </c>
      <c r="E813">
        <v>26.627220000000001</v>
      </c>
    </row>
    <row r="814" spans="1:5" x14ac:dyDescent="0.15">
      <c r="A814">
        <v>789</v>
      </c>
      <c r="B814">
        <v>1</v>
      </c>
      <c r="C814">
        <v>-54.461489</v>
      </c>
      <c r="D814">
        <v>-5.8619760000000003</v>
      </c>
      <c r="E814">
        <v>26.627385</v>
      </c>
    </row>
    <row r="815" spans="1:5" x14ac:dyDescent="0.15">
      <c r="A815">
        <v>790</v>
      </c>
      <c r="B815">
        <v>1</v>
      </c>
      <c r="C815">
        <v>-54.451599000000002</v>
      </c>
      <c r="D815">
        <v>-5.8619659999999998</v>
      </c>
      <c r="E815">
        <v>26.627932000000001</v>
      </c>
    </row>
    <row r="816" spans="1:5" x14ac:dyDescent="0.15">
      <c r="A816">
        <v>791</v>
      </c>
      <c r="B816">
        <v>1</v>
      </c>
      <c r="C816">
        <v>-54.441598999999997</v>
      </c>
      <c r="D816">
        <v>-5.8619760000000003</v>
      </c>
      <c r="E816">
        <v>26.627685</v>
      </c>
    </row>
    <row r="817" spans="1:5" x14ac:dyDescent="0.15">
      <c r="A817">
        <v>792</v>
      </c>
      <c r="B817">
        <v>1</v>
      </c>
      <c r="C817">
        <v>-54.431649</v>
      </c>
      <c r="D817">
        <v>-5.8619659999999998</v>
      </c>
      <c r="E817">
        <v>26.627576999999999</v>
      </c>
    </row>
    <row r="818" spans="1:5" x14ac:dyDescent="0.15">
      <c r="A818">
        <v>793</v>
      </c>
      <c r="B818">
        <v>1</v>
      </c>
      <c r="C818">
        <v>-54.421528000000002</v>
      </c>
      <c r="D818">
        <v>-5.8619859999999999</v>
      </c>
      <c r="E818">
        <v>26.628367000000001</v>
      </c>
    </row>
    <row r="819" spans="1:5" x14ac:dyDescent="0.15">
      <c r="A819">
        <v>794</v>
      </c>
      <c r="B819">
        <v>1</v>
      </c>
      <c r="C819">
        <v>-54.411608000000001</v>
      </c>
      <c r="D819">
        <v>-5.862006</v>
      </c>
      <c r="E819">
        <v>26.628499999999999</v>
      </c>
    </row>
    <row r="820" spans="1:5" x14ac:dyDescent="0.15">
      <c r="A820">
        <v>795</v>
      </c>
      <c r="B820">
        <v>1</v>
      </c>
      <c r="C820">
        <v>-54.401387999999997</v>
      </c>
      <c r="D820">
        <v>-5.8619560000000002</v>
      </c>
      <c r="E820">
        <v>26.628710000000002</v>
      </c>
    </row>
    <row r="821" spans="1:5" x14ac:dyDescent="0.15">
      <c r="A821">
        <v>796</v>
      </c>
      <c r="B821">
        <v>1</v>
      </c>
      <c r="C821">
        <v>-54.391337999999998</v>
      </c>
      <c r="D821">
        <v>-5.8619760000000003</v>
      </c>
      <c r="E821">
        <v>26.628605</v>
      </c>
    </row>
    <row r="822" spans="1:5" x14ac:dyDescent="0.15">
      <c r="A822">
        <v>797</v>
      </c>
      <c r="B822">
        <v>1</v>
      </c>
      <c r="C822">
        <v>-54.381287999999998</v>
      </c>
      <c r="D822">
        <v>-5.8619859999999999</v>
      </c>
      <c r="E822">
        <v>26.626968000000002</v>
      </c>
    </row>
    <row r="823" spans="1:5" x14ac:dyDescent="0.15">
      <c r="A823">
        <v>798</v>
      </c>
      <c r="B823">
        <v>1</v>
      </c>
      <c r="C823">
        <v>-54.371267000000003</v>
      </c>
      <c r="D823">
        <v>-5.8619760000000003</v>
      </c>
      <c r="E823">
        <v>26.627703</v>
      </c>
    </row>
    <row r="824" spans="1:5" x14ac:dyDescent="0.15">
      <c r="A824">
        <v>799</v>
      </c>
      <c r="B824">
        <v>1</v>
      </c>
      <c r="C824">
        <v>-54.361257000000002</v>
      </c>
      <c r="D824">
        <v>-5.8619859999999999</v>
      </c>
      <c r="E824">
        <v>26.628685999999998</v>
      </c>
    </row>
    <row r="825" spans="1:5" x14ac:dyDescent="0.15">
      <c r="A825">
        <v>800</v>
      </c>
      <c r="B825">
        <v>1</v>
      </c>
      <c r="C825">
        <v>-54.351267</v>
      </c>
      <c r="D825">
        <v>-5.8619560000000002</v>
      </c>
      <c r="E825">
        <v>26.628558000000002</v>
      </c>
    </row>
    <row r="826" spans="1:5" x14ac:dyDescent="0.15">
      <c r="A826">
        <v>801</v>
      </c>
      <c r="B826">
        <v>1</v>
      </c>
      <c r="C826">
        <v>-54.341206999999997</v>
      </c>
      <c r="D826">
        <v>-5.8619859999999999</v>
      </c>
      <c r="E826">
        <v>26.629439999999999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03"/>
  <sheetViews>
    <sheetView topLeftCell="A19" workbookViewId="0">
      <selection activeCell="B26" sqref="B26"/>
    </sheetView>
  </sheetViews>
  <sheetFormatPr defaultRowHeight="13.5" x14ac:dyDescent="0.15"/>
  <cols>
    <col min="10" max="10" width="11.625" bestFit="1" customWidth="1"/>
  </cols>
  <sheetData>
    <row r="2" spans="1:23" x14ac:dyDescent="0.15">
      <c r="H2" t="s">
        <v>38</v>
      </c>
    </row>
    <row r="3" spans="1:23" x14ac:dyDescent="0.15">
      <c r="A3" t="s">
        <v>35</v>
      </c>
      <c r="B3" t="s">
        <v>39</v>
      </c>
      <c r="C3" t="s">
        <v>40</v>
      </c>
      <c r="D3" t="s">
        <v>41</v>
      </c>
      <c r="E3" t="s">
        <v>42</v>
      </c>
      <c r="F3" t="s">
        <v>43</v>
      </c>
      <c r="G3" t="s">
        <v>44</v>
      </c>
      <c r="H3">
        <v>10</v>
      </c>
    </row>
    <row r="4" spans="1:23" x14ac:dyDescent="0.15">
      <c r="A4">
        <v>0.01</v>
      </c>
      <c r="B4">
        <v>-4.9669750002578894E-4</v>
      </c>
      <c r="C4">
        <v>-1.425909999984043E-3</v>
      </c>
      <c r="D4">
        <v>1.811277500010533E-3</v>
      </c>
      <c r="E4">
        <v>9.8388499999302326E-4</v>
      </c>
      <c r="F4">
        <v>-8.1715749998423348E-4</v>
      </c>
      <c r="H4">
        <f>B4*1000</f>
        <v>-0.49669750002578894</v>
      </c>
      <c r="I4">
        <f>C4*1000</f>
        <v>-1.425909999984043</v>
      </c>
      <c r="J4">
        <f>D4*1000</f>
        <v>1.811277500010533</v>
      </c>
      <c r="K4">
        <f>E4*1000</f>
        <v>0.98388499999302326</v>
      </c>
      <c r="L4">
        <f>F4*1000</f>
        <v>-0.81715749998423348</v>
      </c>
    </row>
    <row r="5" spans="1:23" x14ac:dyDescent="0.15">
      <c r="A5">
        <v>0.02</v>
      </c>
      <c r="B5">
        <v>-1.2496975000253485E-3</v>
      </c>
      <c r="C5">
        <v>-1.079099999863331E-4</v>
      </c>
      <c r="D5">
        <v>-6.7224999895643123E-6</v>
      </c>
      <c r="E5">
        <v>-1.3701150000073881E-3</v>
      </c>
      <c r="F5">
        <v>-4.0415749998601314E-4</v>
      </c>
      <c r="H5">
        <f t="shared" ref="H5:H68" si="0">B5*1000</f>
        <v>-1.2496975000253485</v>
      </c>
      <c r="I5" s="4">
        <f t="shared" ref="I5:I68" si="1">C5*1000</f>
        <v>-0.1079099999863331</v>
      </c>
      <c r="J5" s="4">
        <f t="shared" ref="J5:J68" si="2">D5*1000</f>
        <v>-6.7224999895643123E-3</v>
      </c>
      <c r="K5" s="4">
        <f t="shared" ref="K5:K68" si="3">E5*1000</f>
        <v>-1.3701150000073881</v>
      </c>
      <c r="L5" s="4">
        <f t="shared" ref="L5:L68" si="4">F5*1000</f>
        <v>-0.40415749998601314</v>
      </c>
    </row>
    <row r="6" spans="1:23" x14ac:dyDescent="0.15">
      <c r="A6">
        <v>0.03</v>
      </c>
      <c r="B6">
        <v>-1.6736975000242182E-3</v>
      </c>
      <c r="C6">
        <v>-1.5890999998546818E-4</v>
      </c>
      <c r="D6">
        <v>2.2882775000105937E-3</v>
      </c>
      <c r="E6">
        <v>-3.1851150000079542E-3</v>
      </c>
      <c r="F6">
        <v>-3.4315749998370393E-4</v>
      </c>
      <c r="H6">
        <f t="shared" si="0"/>
        <v>-1.6736975000242182</v>
      </c>
      <c r="I6" s="4">
        <f t="shared" si="1"/>
        <v>-0.15890999998546818</v>
      </c>
      <c r="J6" s="4">
        <f t="shared" si="2"/>
        <v>2.2882775000105937</v>
      </c>
      <c r="K6" s="4">
        <f t="shared" si="3"/>
        <v>-3.1851150000079542</v>
      </c>
      <c r="L6" s="4">
        <f t="shared" si="4"/>
        <v>-0.34315749998370393</v>
      </c>
    </row>
    <row r="7" spans="1:23" x14ac:dyDescent="0.15">
      <c r="A7">
        <v>0.04</v>
      </c>
      <c r="B7">
        <v>9.0730249997506007E-4</v>
      </c>
      <c r="C7">
        <v>-2.0949099999860721E-3</v>
      </c>
      <c r="D7">
        <v>-1.246722499988806E-3</v>
      </c>
      <c r="E7">
        <v>-1.1115000006611808E-5</v>
      </c>
      <c r="F7">
        <v>1.1684250001664509E-4</v>
      </c>
      <c r="H7">
        <f>B7*1000</f>
        <v>0.90730249997506007</v>
      </c>
      <c r="I7" s="4">
        <f t="shared" si="1"/>
        <v>-2.0949099999860721</v>
      </c>
      <c r="J7" s="4">
        <f t="shared" si="2"/>
        <v>-1.246722499988806</v>
      </c>
      <c r="K7" s="4">
        <f t="shared" si="3"/>
        <v>-1.1115000006611808E-2</v>
      </c>
      <c r="L7" s="4">
        <f t="shared" si="4"/>
        <v>0.11684250001664509</v>
      </c>
      <c r="R7" t="s">
        <v>47</v>
      </c>
      <c r="S7" t="s">
        <v>49</v>
      </c>
      <c r="T7" t="s">
        <v>50</v>
      </c>
      <c r="U7" t="s">
        <v>51</v>
      </c>
      <c r="V7" t="s">
        <v>52</v>
      </c>
      <c r="W7" t="s">
        <v>53</v>
      </c>
    </row>
    <row r="8" spans="1:23" x14ac:dyDescent="0.15">
      <c r="A8">
        <v>0.05</v>
      </c>
      <c r="B8">
        <v>1.753024999757713E-4</v>
      </c>
      <c r="C8">
        <v>3.7310900000164793E-3</v>
      </c>
      <c r="D8">
        <v>1.450277500008923E-3</v>
      </c>
      <c r="E8">
        <v>1.3518849999911708E-3</v>
      </c>
      <c r="F8">
        <v>4.5184250001639725E-4</v>
      </c>
      <c r="H8">
        <f t="shared" si="0"/>
        <v>0.1753024999757713</v>
      </c>
      <c r="I8" s="4">
        <f t="shared" si="1"/>
        <v>3.7310900000164793</v>
      </c>
      <c r="J8" s="4">
        <f t="shared" si="2"/>
        <v>1.450277500008923</v>
      </c>
      <c r="K8" s="4">
        <f t="shared" si="3"/>
        <v>1.3518849999911708</v>
      </c>
      <c r="L8" s="4">
        <f t="shared" si="4"/>
        <v>0.45184250001639725</v>
      </c>
      <c r="R8" t="s">
        <v>48</v>
      </c>
      <c r="S8">
        <v>1.9792610249948963</v>
      </c>
      <c r="T8">
        <v>2.1267426500013986</v>
      </c>
      <c r="U8">
        <v>2.2468213500012713</v>
      </c>
      <c r="V8">
        <v>2.3150961999991093</v>
      </c>
      <c r="W8">
        <v>2.250831475001025</v>
      </c>
    </row>
    <row r="9" spans="1:23" x14ac:dyDescent="0.15">
      <c r="A9">
        <v>0.06</v>
      </c>
      <c r="B9">
        <v>-9.4069750002390151E-4</v>
      </c>
      <c r="C9">
        <v>1.1290900000169302E-3</v>
      </c>
      <c r="D9">
        <v>3.9627750000903461E-4</v>
      </c>
      <c r="E9">
        <v>2.5798849999922879E-3</v>
      </c>
      <c r="F9">
        <v>-2.1915749998413503E-4</v>
      </c>
      <c r="H9">
        <f>B9*1000</f>
        <v>-0.94069750002390151</v>
      </c>
      <c r="I9" s="4">
        <f t="shared" si="1"/>
        <v>1.1290900000169302</v>
      </c>
      <c r="J9" s="4">
        <f t="shared" si="2"/>
        <v>0.39627750000903461</v>
      </c>
      <c r="K9" s="4">
        <f t="shared" si="3"/>
        <v>2.5798849999922879</v>
      </c>
      <c r="L9" s="4">
        <f t="shared" si="4"/>
        <v>-0.21915749998413503</v>
      </c>
      <c r="R9" t="s">
        <v>36</v>
      </c>
      <c r="S9">
        <v>0.81281249999999994</v>
      </c>
      <c r="T9">
        <v>0.81281249999999994</v>
      </c>
      <c r="U9">
        <v>0.81281249999999994</v>
      </c>
      <c r="V9">
        <v>0.81281249999999994</v>
      </c>
      <c r="W9">
        <v>0.81281249999999994</v>
      </c>
    </row>
    <row r="10" spans="1:23" x14ac:dyDescent="0.15">
      <c r="A10">
        <v>7.0000000000000007E-2</v>
      </c>
      <c r="B10">
        <v>-1.5706975000249201E-3</v>
      </c>
      <c r="C10">
        <v>-8.5890999998383677E-4</v>
      </c>
      <c r="D10">
        <v>-4.8672249998915618E-4</v>
      </c>
      <c r="E10">
        <v>-1.1611500000796582E-4</v>
      </c>
      <c r="F10">
        <v>3.0984250001608871E-4</v>
      </c>
      <c r="H10">
        <f t="shared" si="0"/>
        <v>-1.5706975000249201</v>
      </c>
      <c r="I10" s="4">
        <f t="shared" si="1"/>
        <v>-0.85890999998383677</v>
      </c>
      <c r="J10" s="4">
        <f t="shared" si="2"/>
        <v>-0.48672249998915618</v>
      </c>
      <c r="K10" s="4">
        <f t="shared" si="3"/>
        <v>-0.11611500000796582</v>
      </c>
      <c r="L10" s="4">
        <f t="shared" si="4"/>
        <v>0.30984250001608871</v>
      </c>
      <c r="R10" t="s">
        <v>37</v>
      </c>
      <c r="S10">
        <v>18.205999999999278</v>
      </c>
      <c r="T10">
        <v>23.284000000000304</v>
      </c>
      <c r="U10">
        <v>23.050999999998822</v>
      </c>
      <c r="V10">
        <v>15.662999999999982</v>
      </c>
      <c r="W10">
        <v>24.092000000003111</v>
      </c>
    </row>
    <row r="11" spans="1:23" x14ac:dyDescent="0.15">
      <c r="A11">
        <v>0.08</v>
      </c>
      <c r="B11">
        <v>-1.5246975000238194E-3</v>
      </c>
      <c r="C11">
        <v>2.8409000001516915E-4</v>
      </c>
      <c r="D11">
        <v>-1.6757224999892628E-3</v>
      </c>
      <c r="E11">
        <v>1.3388499999322789E-4</v>
      </c>
      <c r="F11">
        <v>8.8084250001330133E-4</v>
      </c>
      <c r="H11">
        <f t="shared" si="0"/>
        <v>-1.5246975000238194</v>
      </c>
      <c r="I11" s="4">
        <f t="shared" si="1"/>
        <v>0.28409000001516915</v>
      </c>
      <c r="J11" s="4">
        <f t="shared" si="2"/>
        <v>-1.6757224999892628</v>
      </c>
      <c r="K11" s="4">
        <f t="shared" si="3"/>
        <v>0.13388499999322789</v>
      </c>
      <c r="L11" s="4">
        <f t="shared" si="4"/>
        <v>0.88084250001330133</v>
      </c>
    </row>
    <row r="12" spans="1:23" x14ac:dyDescent="0.15">
      <c r="A12">
        <v>0.09</v>
      </c>
      <c r="B12">
        <v>-1.5806975000245416E-3</v>
      </c>
      <c r="C12">
        <v>2.0209000001614186E-4</v>
      </c>
      <c r="D12">
        <v>-5.6672249998968027E-4</v>
      </c>
      <c r="E12">
        <v>2.7758849999912627E-3</v>
      </c>
      <c r="F12">
        <v>2.7684250001414057E-4</v>
      </c>
      <c r="H12">
        <f t="shared" si="0"/>
        <v>-1.5806975000245416</v>
      </c>
      <c r="I12" s="4">
        <f t="shared" si="1"/>
        <v>0.20209000001614186</v>
      </c>
      <c r="J12" s="4">
        <f t="shared" si="2"/>
        <v>-0.56672249998968027</v>
      </c>
      <c r="K12" s="4">
        <f t="shared" si="3"/>
        <v>2.7758849999912627</v>
      </c>
      <c r="L12" s="4">
        <f t="shared" si="4"/>
        <v>0.27684250001414057</v>
      </c>
      <c r="R12" t="s">
        <v>45</v>
      </c>
    </row>
    <row r="13" spans="1:23" x14ac:dyDescent="0.15">
      <c r="A13">
        <v>0.1</v>
      </c>
      <c r="B13">
        <v>1.5302499974723105E-5</v>
      </c>
      <c r="C13">
        <v>-3.0890999998334223E-4</v>
      </c>
      <c r="D13">
        <v>5.0727750000945093E-4</v>
      </c>
      <c r="E13">
        <v>1.5588499999097394E-4</v>
      </c>
      <c r="F13">
        <v>-3.9157499983843991E-5</v>
      </c>
      <c r="H13">
        <f t="shared" si="0"/>
        <v>1.5302499974723105E-2</v>
      </c>
      <c r="I13" s="4">
        <f t="shared" si="1"/>
        <v>-0.30890999998334223</v>
      </c>
      <c r="J13" s="4">
        <f t="shared" si="2"/>
        <v>0.50727750000945093</v>
      </c>
      <c r="K13" s="4">
        <f t="shared" si="3"/>
        <v>0.15588499999097394</v>
      </c>
      <c r="L13" s="4">
        <f t="shared" si="4"/>
        <v>-3.9157499983843991E-2</v>
      </c>
      <c r="R13" t="s">
        <v>48</v>
      </c>
      <c r="S13">
        <v>1.9562580000023113</v>
      </c>
      <c r="T13">
        <v>1.7934248000004516</v>
      </c>
      <c r="U13">
        <v>2.1442240000012092</v>
      </c>
      <c r="V13">
        <v>1.7285883999988627</v>
      </c>
      <c r="W13">
        <v>2.0625358999985544</v>
      </c>
    </row>
    <row r="14" spans="1:23" x14ac:dyDescent="0.15">
      <c r="A14">
        <v>0.11</v>
      </c>
      <c r="B14">
        <v>-1.0486975000247867E-3</v>
      </c>
      <c r="C14">
        <v>-2.0390999998554094E-4</v>
      </c>
      <c r="D14">
        <v>5.8227750000838796E-4</v>
      </c>
      <c r="E14">
        <v>-4.3621150000063835E-3</v>
      </c>
      <c r="F14">
        <v>-2.1574999848894549E-6</v>
      </c>
      <c r="H14">
        <f t="shared" si="0"/>
        <v>-1.0486975000247867</v>
      </c>
      <c r="I14" s="4">
        <f t="shared" si="1"/>
        <v>-0.20390999998554094</v>
      </c>
      <c r="J14" s="4">
        <f t="shared" si="2"/>
        <v>0.58227750000838796</v>
      </c>
      <c r="K14" s="4">
        <f t="shared" si="3"/>
        <v>-4.3621150000063835</v>
      </c>
      <c r="L14" s="4">
        <f t="shared" si="4"/>
        <v>-2.1574999848894549E-3</v>
      </c>
      <c r="R14" t="s">
        <v>36</v>
      </c>
      <c r="S14">
        <v>0.81281249999999994</v>
      </c>
      <c r="T14">
        <v>0.81281249999999994</v>
      </c>
      <c r="U14">
        <v>0.81281249999999994</v>
      </c>
      <c r="V14">
        <v>0.81281249999999994</v>
      </c>
      <c r="W14">
        <v>0.81281249999999994</v>
      </c>
    </row>
    <row r="15" spans="1:23" x14ac:dyDescent="0.15">
      <c r="A15">
        <v>0.12</v>
      </c>
      <c r="B15">
        <v>-6.8069750002308638E-4</v>
      </c>
      <c r="C15">
        <v>4.6909000001704726E-4</v>
      </c>
      <c r="D15">
        <v>6.9327750000880428E-4</v>
      </c>
      <c r="E15">
        <v>3.208849999936092E-4</v>
      </c>
      <c r="F15">
        <v>1.9984250001314763E-4</v>
      </c>
      <c r="H15">
        <f t="shared" si="0"/>
        <v>-0.68069750002308638</v>
      </c>
      <c r="I15" s="4">
        <f t="shared" si="1"/>
        <v>0.46909000001704726</v>
      </c>
      <c r="J15" s="4">
        <f t="shared" si="2"/>
        <v>0.69327750000880428</v>
      </c>
      <c r="K15" s="4">
        <f t="shared" si="3"/>
        <v>0.3208849999936092</v>
      </c>
      <c r="L15" s="4">
        <f t="shared" si="4"/>
        <v>0.19984250001314763</v>
      </c>
      <c r="R15" t="s">
        <v>37</v>
      </c>
      <c r="S15">
        <v>17.795999999997036</v>
      </c>
      <c r="T15">
        <v>22.963000000000733</v>
      </c>
      <c r="U15">
        <v>23.050999999998822</v>
      </c>
      <c r="V15">
        <v>15.662999999999982</v>
      </c>
      <c r="W15">
        <v>24.092000000003111</v>
      </c>
    </row>
    <row r="16" spans="1:23" x14ac:dyDescent="0.15">
      <c r="A16">
        <v>0.13</v>
      </c>
      <c r="B16">
        <v>-1.1706975000258524E-3</v>
      </c>
      <c r="C16">
        <v>9.7609000001597224E-4</v>
      </c>
      <c r="D16">
        <v>-1.6472249998855659E-4</v>
      </c>
      <c r="E16">
        <v>9.2188499999323881E-4</v>
      </c>
      <c r="F16">
        <v>3.4584250001401529E-4</v>
      </c>
      <c r="H16">
        <f t="shared" si="0"/>
        <v>-1.1706975000258524</v>
      </c>
      <c r="I16" s="4">
        <f t="shared" si="1"/>
        <v>0.97609000001597224</v>
      </c>
      <c r="J16" s="4">
        <f t="shared" si="2"/>
        <v>-0.16472249998855659</v>
      </c>
      <c r="K16" s="4">
        <f t="shared" si="3"/>
        <v>0.92188499999323881</v>
      </c>
      <c r="L16" s="4">
        <f t="shared" si="4"/>
        <v>0.34584250001401529</v>
      </c>
    </row>
    <row r="17" spans="1:23" x14ac:dyDescent="0.15">
      <c r="A17">
        <v>0.14000000000000001</v>
      </c>
      <c r="B17">
        <v>6.4302499975354976E-5</v>
      </c>
      <c r="C17">
        <v>4.6009000001490108E-4</v>
      </c>
      <c r="D17">
        <v>-6.0372249998863481E-4</v>
      </c>
      <c r="E17">
        <v>7.2188499999370492E-4</v>
      </c>
      <c r="F17">
        <v>-1.0021574999861116E-3</v>
      </c>
      <c r="H17">
        <f t="shared" si="0"/>
        <v>6.4302499975354976E-2</v>
      </c>
      <c r="I17" s="4">
        <f t="shared" si="1"/>
        <v>0.46009000001490108</v>
      </c>
      <c r="J17" s="4">
        <f t="shared" si="2"/>
        <v>-0.60372249998863481</v>
      </c>
      <c r="K17" s="4">
        <f t="shared" si="3"/>
        <v>0.72188499999370492</v>
      </c>
      <c r="L17" s="4">
        <f t="shared" si="4"/>
        <v>-1.0021574999861116</v>
      </c>
      <c r="R17" t="s">
        <v>46</v>
      </c>
    </row>
    <row r="18" spans="1:23" x14ac:dyDescent="0.15">
      <c r="A18">
        <v>0.15</v>
      </c>
      <c r="B18">
        <v>1.6630249997717783E-4</v>
      </c>
      <c r="C18">
        <v>-8.6490999998289908E-4</v>
      </c>
      <c r="D18">
        <v>4.8827750001123604E-4</v>
      </c>
      <c r="E18">
        <v>7.8688499999302053E-4</v>
      </c>
      <c r="F18">
        <v>-7.1415749998493538E-4</v>
      </c>
      <c r="H18">
        <f t="shared" si="0"/>
        <v>0.16630249997717783</v>
      </c>
      <c r="I18" s="4">
        <f t="shared" si="1"/>
        <v>-0.86490999998289908</v>
      </c>
      <c r="J18" s="4">
        <f t="shared" si="2"/>
        <v>0.48827750001123604</v>
      </c>
      <c r="K18" s="4">
        <f t="shared" si="3"/>
        <v>0.78688499999302053</v>
      </c>
      <c r="L18" s="4">
        <f t="shared" si="4"/>
        <v>-0.71415749998493538</v>
      </c>
      <c r="R18" t="s">
        <v>48</v>
      </c>
      <c r="S18">
        <v>1.9621309500000805</v>
      </c>
      <c r="T18">
        <v>1.9808221999998745</v>
      </c>
      <c r="U18">
        <v>1.7597590999993962</v>
      </c>
      <c r="V18">
        <v>1.8061976000005053</v>
      </c>
      <c r="W18">
        <v>1.6935474999985978</v>
      </c>
    </row>
    <row r="19" spans="1:23" x14ac:dyDescent="0.15">
      <c r="A19">
        <v>0.16</v>
      </c>
      <c r="B19">
        <v>-9.0069750002541582E-4</v>
      </c>
      <c r="C19">
        <v>4.2090000015093665E-5</v>
      </c>
      <c r="D19">
        <v>3.9127750001100026E-4</v>
      </c>
      <c r="E19">
        <v>1.6948849999920412E-3</v>
      </c>
      <c r="F19">
        <v>-9.4157499983538173E-5</v>
      </c>
      <c r="H19">
        <f t="shared" si="0"/>
        <v>-0.90069750002541582</v>
      </c>
      <c r="I19" s="4">
        <f t="shared" si="1"/>
        <v>4.2090000015093665E-2</v>
      </c>
      <c r="J19" s="4">
        <f t="shared" si="2"/>
        <v>0.39127750001100026</v>
      </c>
      <c r="K19" s="4">
        <f t="shared" si="3"/>
        <v>1.6948849999920412</v>
      </c>
      <c r="L19" s="4">
        <f t="shared" si="4"/>
        <v>-9.4157499983538173E-2</v>
      </c>
      <c r="R19" t="s">
        <v>36</v>
      </c>
      <c r="S19">
        <v>0.81281249999999994</v>
      </c>
      <c r="T19">
        <v>0.81281249999999994</v>
      </c>
      <c r="U19">
        <v>0.81281249999999994</v>
      </c>
      <c r="V19">
        <v>0.81281249999999994</v>
      </c>
      <c r="W19">
        <v>0.81281249999999994</v>
      </c>
    </row>
    <row r="20" spans="1:23" x14ac:dyDescent="0.15">
      <c r="A20">
        <v>0.17</v>
      </c>
      <c r="B20">
        <v>-1.0056975000232171E-3</v>
      </c>
      <c r="C20">
        <v>-6.3790999998403208E-4</v>
      </c>
      <c r="D20">
        <v>4.4527750000966648E-4</v>
      </c>
      <c r="E20">
        <v>8.0488499999376018E-4</v>
      </c>
      <c r="F20">
        <v>-4.5415749998412025E-4</v>
      </c>
      <c r="H20">
        <f t="shared" si="0"/>
        <v>-1.0056975000232171</v>
      </c>
      <c r="I20" s="4">
        <f t="shared" si="1"/>
        <v>-0.63790999998403208</v>
      </c>
      <c r="J20" s="4">
        <f t="shared" si="2"/>
        <v>0.44527750000966648</v>
      </c>
      <c r="K20" s="4">
        <f t="shared" si="3"/>
        <v>0.80488499999376018</v>
      </c>
      <c r="L20" s="4">
        <f t="shared" si="4"/>
        <v>-0.45415749998412025</v>
      </c>
      <c r="R20" t="s">
        <v>37</v>
      </c>
      <c r="S20">
        <v>14.096000000002107</v>
      </c>
      <c r="T20">
        <v>12.260999999998745</v>
      </c>
      <c r="U20">
        <v>12.146000000001322</v>
      </c>
      <c r="V20">
        <v>12.55300000000048</v>
      </c>
      <c r="W20">
        <v>14.148999999999745</v>
      </c>
    </row>
    <row r="21" spans="1:23" x14ac:dyDescent="0.15">
      <c r="A21">
        <v>0.18</v>
      </c>
      <c r="B21">
        <v>-1.4196975000260181E-3</v>
      </c>
      <c r="C21">
        <v>-2.2390999998478378E-4</v>
      </c>
      <c r="D21">
        <v>8.1327750001136678E-4</v>
      </c>
      <c r="E21">
        <v>1.2888499999164083E-4</v>
      </c>
      <c r="F21">
        <v>2.1268425000151581E-3</v>
      </c>
      <c r="H21">
        <f t="shared" si="0"/>
        <v>-1.4196975000260181</v>
      </c>
      <c r="I21" s="4">
        <f t="shared" si="1"/>
        <v>-0.22390999998478378</v>
      </c>
      <c r="J21" s="4">
        <f t="shared" si="2"/>
        <v>0.81327750001136678</v>
      </c>
      <c r="K21" s="4">
        <f t="shared" si="3"/>
        <v>0.12888499999164083</v>
      </c>
      <c r="L21" s="4">
        <f t="shared" si="4"/>
        <v>2.1268425000151581</v>
      </c>
    </row>
    <row r="22" spans="1:23" x14ac:dyDescent="0.15">
      <c r="A22">
        <v>0.19</v>
      </c>
      <c r="B22">
        <v>-1.0216975000254536E-3</v>
      </c>
      <c r="C22">
        <v>-3.0909999985340164E-5</v>
      </c>
      <c r="D22">
        <v>1.5277500008181732E-5</v>
      </c>
      <c r="E22">
        <v>1.1988499999304736E-4</v>
      </c>
      <c r="F22">
        <v>5.9378425000140567E-3</v>
      </c>
      <c r="H22">
        <f t="shared" si="0"/>
        <v>-1.0216975000254536</v>
      </c>
      <c r="I22" s="4">
        <f t="shared" si="1"/>
        <v>-3.0909999985340164E-2</v>
      </c>
      <c r="J22" s="4">
        <f t="shared" si="2"/>
        <v>1.5277500008181732E-2</v>
      </c>
      <c r="K22" s="4">
        <f t="shared" si="3"/>
        <v>0.11988499999304736</v>
      </c>
      <c r="L22" s="4">
        <f t="shared" si="4"/>
        <v>5.9378425000140567</v>
      </c>
    </row>
    <row r="23" spans="1:23" x14ac:dyDescent="0.15">
      <c r="A23">
        <v>0.2</v>
      </c>
      <c r="B23">
        <v>-2.2636975000231985E-3</v>
      </c>
      <c r="C23">
        <v>-1.0590999998427719E-4</v>
      </c>
      <c r="D23">
        <v>2.9727750001029563E-4</v>
      </c>
      <c r="E23">
        <v>5.498849999909794E-4</v>
      </c>
      <c r="F23">
        <v>3.6784250001531404E-4</v>
      </c>
      <c r="H23">
        <f t="shared" si="0"/>
        <v>-2.2636975000231985</v>
      </c>
      <c r="I23" s="4">
        <f t="shared" si="1"/>
        <v>-0.10590999998427719</v>
      </c>
      <c r="J23" s="4">
        <f t="shared" si="2"/>
        <v>0.29727750001029563</v>
      </c>
      <c r="K23" s="4">
        <f t="shared" si="3"/>
        <v>0.5498849999909794</v>
      </c>
      <c r="L23" s="4">
        <f t="shared" si="4"/>
        <v>0.36784250001531404</v>
      </c>
    </row>
    <row r="24" spans="1:23" x14ac:dyDescent="0.15">
      <c r="A24">
        <v>0.21</v>
      </c>
      <c r="B24">
        <v>-9.3869750002539831E-4</v>
      </c>
      <c r="C24">
        <v>-1.2129099999853565E-3</v>
      </c>
      <c r="D24">
        <v>4.7627750000955871E-4</v>
      </c>
      <c r="E24">
        <v>8.3088499999206533E-4</v>
      </c>
      <c r="F24">
        <v>1.0698425000157386E-3</v>
      </c>
      <c r="H24">
        <f t="shared" si="0"/>
        <v>-0.93869750002539831</v>
      </c>
      <c r="I24" s="4">
        <f t="shared" si="1"/>
        <v>-1.2129099999853565</v>
      </c>
      <c r="J24" s="4">
        <f t="shared" si="2"/>
        <v>0.47627750000955871</v>
      </c>
      <c r="K24" s="4">
        <f t="shared" si="3"/>
        <v>0.83088499999206533</v>
      </c>
      <c r="L24" s="4">
        <f t="shared" si="4"/>
        <v>1.0698425000157386</v>
      </c>
    </row>
    <row r="25" spans="1:23" x14ac:dyDescent="0.15">
      <c r="A25">
        <v>0.22</v>
      </c>
      <c r="B25">
        <v>-1.1866975000245361E-3</v>
      </c>
      <c r="C25">
        <v>-1.9909999984690785E-5</v>
      </c>
      <c r="D25">
        <v>8.3527750000911283E-4</v>
      </c>
      <c r="E25">
        <v>3.7888499999283454E-4</v>
      </c>
      <c r="F25">
        <v>5.0084250001347641E-4</v>
      </c>
      <c r="H25">
        <f t="shared" si="0"/>
        <v>-1.1866975000245361</v>
      </c>
      <c r="I25" s="4">
        <f t="shared" si="1"/>
        <v>-1.9909999984690785E-2</v>
      </c>
      <c r="J25" s="4">
        <f t="shared" si="2"/>
        <v>0.83527750000911283</v>
      </c>
      <c r="K25" s="4">
        <f t="shared" si="3"/>
        <v>0.37888499999283454</v>
      </c>
      <c r="L25" s="4">
        <f t="shared" si="4"/>
        <v>0.50084250001347641</v>
      </c>
    </row>
    <row r="26" spans="1:23" x14ac:dyDescent="0.15">
      <c r="A26">
        <v>0.23</v>
      </c>
      <c r="B26">
        <v>-8.2369750002442288E-4</v>
      </c>
      <c r="C26">
        <v>4.2909000001500885E-4</v>
      </c>
      <c r="D26">
        <v>1.0272775000110812E-3</v>
      </c>
      <c r="E26">
        <v>-2.2111500000931983E-4</v>
      </c>
      <c r="F26">
        <v>6.5984250001349665E-4</v>
      </c>
      <c r="H26">
        <f t="shared" si="0"/>
        <v>-0.82369750002442288</v>
      </c>
      <c r="I26" s="4">
        <f t="shared" si="1"/>
        <v>0.42909000001500885</v>
      </c>
      <c r="J26" s="4">
        <f t="shared" si="2"/>
        <v>1.0272775000110812</v>
      </c>
      <c r="K26" s="4">
        <f t="shared" si="3"/>
        <v>-0.22111500000931983</v>
      </c>
      <c r="L26" s="4">
        <f t="shared" si="4"/>
        <v>0.65984250001349665</v>
      </c>
    </row>
    <row r="27" spans="1:23" x14ac:dyDescent="0.15">
      <c r="A27">
        <v>0.24</v>
      </c>
      <c r="B27">
        <v>-1.1869750002446722E-4</v>
      </c>
      <c r="C27">
        <v>-9.8790999998499274E-4</v>
      </c>
      <c r="D27">
        <v>-1.5997224999892978E-3</v>
      </c>
      <c r="E27">
        <v>-1.2161150000089549E-3</v>
      </c>
      <c r="F27">
        <v>3.1284250001561986E-4</v>
      </c>
      <c r="H27">
        <f t="shared" si="0"/>
        <v>-0.11869750002446722</v>
      </c>
      <c r="I27" s="4">
        <f t="shared" si="1"/>
        <v>-0.98790999998499274</v>
      </c>
      <c r="J27" s="4">
        <f t="shared" si="2"/>
        <v>-1.5997224999892978</v>
      </c>
      <c r="K27" s="4">
        <f t="shared" si="3"/>
        <v>-1.2161150000089549</v>
      </c>
      <c r="L27" s="4">
        <f t="shared" si="4"/>
        <v>0.31284250001561986</v>
      </c>
    </row>
    <row r="28" spans="1:23" x14ac:dyDescent="0.15">
      <c r="A28">
        <v>0.25</v>
      </c>
      <c r="B28">
        <v>-6.7569750002505202E-4</v>
      </c>
      <c r="C28">
        <v>-1.0299099999855343E-3</v>
      </c>
      <c r="D28">
        <v>1.8612775000086401E-3</v>
      </c>
      <c r="E28">
        <v>2.5358849999932431E-3</v>
      </c>
      <c r="F28">
        <v>3.0584250001552959E-4</v>
      </c>
      <c r="H28">
        <f t="shared" si="0"/>
        <v>-0.67569750002505202</v>
      </c>
      <c r="I28" s="4">
        <f t="shared" si="1"/>
        <v>-1.0299099999855343</v>
      </c>
      <c r="J28" s="4">
        <f t="shared" si="2"/>
        <v>1.8612775000086401</v>
      </c>
      <c r="K28" s="4">
        <f t="shared" si="3"/>
        <v>2.5358849999932431</v>
      </c>
      <c r="L28" s="4">
        <f t="shared" si="4"/>
        <v>0.30584250001552959</v>
      </c>
    </row>
    <row r="29" spans="1:23" x14ac:dyDescent="0.15">
      <c r="A29">
        <v>0.26</v>
      </c>
      <c r="B29">
        <v>1.3302499976219906E-5</v>
      </c>
      <c r="C29">
        <v>-8.6490999998289908E-4</v>
      </c>
      <c r="D29">
        <v>3.3422775000104821E-3</v>
      </c>
      <c r="E29">
        <v>2.6748849999904678E-3</v>
      </c>
      <c r="F29">
        <v>6.9084250001338887E-4</v>
      </c>
      <c r="H29">
        <f t="shared" si="0"/>
        <v>1.3302499976219906E-2</v>
      </c>
      <c r="I29" s="4">
        <f t="shared" si="1"/>
        <v>-0.86490999998289908</v>
      </c>
      <c r="J29" s="4">
        <f t="shared" si="2"/>
        <v>3.3422775000104821</v>
      </c>
      <c r="K29" s="4">
        <f t="shared" si="3"/>
        <v>2.6748849999904678</v>
      </c>
      <c r="L29" s="4">
        <f t="shared" si="4"/>
        <v>0.69084250001338887</v>
      </c>
    </row>
    <row r="30" spans="1:23" x14ac:dyDescent="0.15">
      <c r="A30">
        <v>0.27</v>
      </c>
      <c r="B30">
        <v>7.8430249997651913E-4</v>
      </c>
      <c r="C30">
        <v>-8.8490999998569464E-4</v>
      </c>
      <c r="D30">
        <v>1.3027750000915717E-4</v>
      </c>
      <c r="E30">
        <v>1.3618849999907923E-3</v>
      </c>
      <c r="F30">
        <v>1.1178425000153425E-3</v>
      </c>
      <c r="H30">
        <f t="shared" si="0"/>
        <v>0.78430249997651913</v>
      </c>
      <c r="I30" s="4">
        <f t="shared" si="1"/>
        <v>-0.88490999998569464</v>
      </c>
      <c r="J30" s="4">
        <f t="shared" si="2"/>
        <v>0.13027750000915717</v>
      </c>
      <c r="K30" s="4">
        <f t="shared" si="3"/>
        <v>1.3618849999907923</v>
      </c>
      <c r="L30" s="4">
        <f t="shared" si="4"/>
        <v>1.1178425000153425</v>
      </c>
    </row>
    <row r="31" spans="1:23" x14ac:dyDescent="0.15">
      <c r="A31">
        <v>0.28000000000000003</v>
      </c>
      <c r="B31">
        <v>-8.2569750002292608E-4</v>
      </c>
      <c r="C31">
        <v>2.9409000001479058E-4</v>
      </c>
      <c r="D31">
        <v>4.322775000105139E-4</v>
      </c>
      <c r="E31">
        <v>7.2188499999370492E-4</v>
      </c>
      <c r="F31">
        <v>1.7518425000133675E-3</v>
      </c>
      <c r="H31">
        <f t="shared" si="0"/>
        <v>-0.82569750002292608</v>
      </c>
      <c r="I31" s="4">
        <f t="shared" si="1"/>
        <v>0.29409000001479058</v>
      </c>
      <c r="J31" s="4">
        <f t="shared" si="2"/>
        <v>0.4322775000105139</v>
      </c>
      <c r="K31" s="4">
        <f t="shared" si="3"/>
        <v>0.72188499999370492</v>
      </c>
      <c r="L31" s="4">
        <f t="shared" si="4"/>
        <v>1.7518425000133675</v>
      </c>
    </row>
    <row r="32" spans="1:23" x14ac:dyDescent="0.15">
      <c r="A32">
        <v>0.28999999999999998</v>
      </c>
      <c r="B32">
        <v>-8.1469750002582941E-4</v>
      </c>
      <c r="C32">
        <v>7.6509000001578897E-4</v>
      </c>
      <c r="D32">
        <v>1.1127750001094228E-4</v>
      </c>
      <c r="E32">
        <v>1.1638849999933143E-3</v>
      </c>
      <c r="F32">
        <v>1.6128425000161428E-3</v>
      </c>
      <c r="H32">
        <f t="shared" si="0"/>
        <v>-0.81469750002582941</v>
      </c>
      <c r="I32" s="4">
        <f t="shared" si="1"/>
        <v>0.76509000001578897</v>
      </c>
      <c r="J32" s="4">
        <f t="shared" si="2"/>
        <v>0.11127750001094228</v>
      </c>
      <c r="K32" s="4">
        <f t="shared" si="3"/>
        <v>1.1638849999933143</v>
      </c>
      <c r="L32" s="4">
        <f t="shared" si="4"/>
        <v>1.6128425000161428</v>
      </c>
    </row>
    <row r="33" spans="1:12" x14ac:dyDescent="0.15">
      <c r="A33">
        <v>0.3</v>
      </c>
      <c r="B33">
        <v>-1.7336975000254995E-3</v>
      </c>
      <c r="C33">
        <v>-3.6890999998462348E-4</v>
      </c>
      <c r="D33">
        <v>-2.115722499990369E-3</v>
      </c>
      <c r="E33">
        <v>3.7148849999937283E-3</v>
      </c>
      <c r="F33">
        <v>3.5184250001663031E-4</v>
      </c>
      <c r="H33">
        <f t="shared" si="0"/>
        <v>-1.7336975000254995</v>
      </c>
      <c r="I33" s="4">
        <f t="shared" si="1"/>
        <v>-0.36890999998462348</v>
      </c>
      <c r="J33" s="4">
        <f t="shared" si="2"/>
        <v>-2.115722499990369</v>
      </c>
      <c r="K33" s="4">
        <f t="shared" si="3"/>
        <v>3.7148849999937283</v>
      </c>
      <c r="L33" s="4">
        <f t="shared" si="4"/>
        <v>0.35184250001663031</v>
      </c>
    </row>
    <row r="34" spans="1:12" x14ac:dyDescent="0.15">
      <c r="A34">
        <v>0.31</v>
      </c>
      <c r="B34">
        <v>1.2530249997411147E-4</v>
      </c>
      <c r="C34">
        <v>-2.7490999998391885E-4</v>
      </c>
      <c r="D34">
        <v>-8.5372249998982852E-4</v>
      </c>
      <c r="E34">
        <v>2.4648849999913125E-3</v>
      </c>
      <c r="F34">
        <v>2.6184250001648479E-4</v>
      </c>
      <c r="H34">
        <f t="shared" si="0"/>
        <v>0.12530249997411147</v>
      </c>
      <c r="I34" s="4">
        <f t="shared" si="1"/>
        <v>-0.27490999998391885</v>
      </c>
      <c r="J34" s="4">
        <f t="shared" si="2"/>
        <v>-0.85372249998982852</v>
      </c>
      <c r="K34" s="4">
        <f t="shared" si="3"/>
        <v>2.4648849999913125</v>
      </c>
      <c r="L34" s="4">
        <f t="shared" si="4"/>
        <v>0.26184250001648479</v>
      </c>
    </row>
    <row r="35" spans="1:12" x14ac:dyDescent="0.15">
      <c r="A35">
        <v>0.32</v>
      </c>
      <c r="B35">
        <v>-5.3869750002277783E-4</v>
      </c>
      <c r="C35">
        <v>1.5109000001700679E-4</v>
      </c>
      <c r="D35">
        <v>3.3772775000109334E-3</v>
      </c>
      <c r="E35">
        <v>9.7588499999190503E-4</v>
      </c>
      <c r="F35">
        <v>-1.9715749998638898E-4</v>
      </c>
      <c r="H35">
        <f t="shared" si="0"/>
        <v>-0.53869750002277783</v>
      </c>
      <c r="I35" s="4">
        <f t="shared" si="1"/>
        <v>0.15109000001700679</v>
      </c>
      <c r="J35" s="4">
        <f t="shared" si="2"/>
        <v>3.3772775000109334</v>
      </c>
      <c r="K35" s="4">
        <f t="shared" si="3"/>
        <v>0.97588499999190503</v>
      </c>
      <c r="L35" s="4">
        <f t="shared" si="4"/>
        <v>-0.19715749998638898</v>
      </c>
    </row>
    <row r="36" spans="1:12" x14ac:dyDescent="0.15">
      <c r="A36">
        <v>0.33</v>
      </c>
      <c r="B36">
        <v>-2.1469750002367505E-4</v>
      </c>
      <c r="C36">
        <v>2.8509000001619711E-4</v>
      </c>
      <c r="D36">
        <v>2.4152775000096938E-3</v>
      </c>
      <c r="E36">
        <v>3.1788499999052533E-4</v>
      </c>
      <c r="F36">
        <v>4.7584250001619921E-4</v>
      </c>
      <c r="H36">
        <f t="shared" si="0"/>
        <v>-0.21469750002367505</v>
      </c>
      <c r="I36" s="4">
        <f t="shared" si="1"/>
        <v>0.28509000001619711</v>
      </c>
      <c r="J36" s="4">
        <f t="shared" si="2"/>
        <v>2.4152775000096938</v>
      </c>
      <c r="K36" s="4">
        <f t="shared" si="3"/>
        <v>0.31788499999052533</v>
      </c>
      <c r="L36" s="4">
        <f t="shared" si="4"/>
        <v>0.47584250001619921</v>
      </c>
    </row>
    <row r="37" spans="1:12" x14ac:dyDescent="0.15">
      <c r="A37">
        <v>0.34</v>
      </c>
      <c r="B37">
        <v>1.1043024999750628E-3</v>
      </c>
      <c r="C37">
        <v>-3.9709099999853947E-3</v>
      </c>
      <c r="D37">
        <v>2.5812775000098043E-3</v>
      </c>
      <c r="E37">
        <v>4.1988499999234818E-4</v>
      </c>
      <c r="F37">
        <v>1.4678425000163031E-3</v>
      </c>
      <c r="H37">
        <f t="shared" si="0"/>
        <v>1.1043024999750628</v>
      </c>
      <c r="I37" s="4">
        <f t="shared" si="1"/>
        <v>-3.9709099999853947</v>
      </c>
      <c r="J37" s="4">
        <f t="shared" si="2"/>
        <v>2.5812775000098043</v>
      </c>
      <c r="K37" s="4">
        <f t="shared" si="3"/>
        <v>0.41988499999234818</v>
      </c>
      <c r="L37" s="4">
        <f t="shared" si="4"/>
        <v>1.4678425000163031</v>
      </c>
    </row>
    <row r="38" spans="1:12" x14ac:dyDescent="0.15">
      <c r="A38">
        <v>0.35</v>
      </c>
      <c r="B38">
        <v>8.8530249997376131E-4</v>
      </c>
      <c r="C38">
        <v>-2.398909999985932E-3</v>
      </c>
      <c r="D38">
        <v>1.3602775000087775E-3</v>
      </c>
      <c r="E38">
        <v>1.0138849999918875E-3</v>
      </c>
      <c r="F38">
        <v>1.63784250001342E-3</v>
      </c>
      <c r="H38">
        <f t="shared" si="0"/>
        <v>0.88530249997376131</v>
      </c>
      <c r="I38" s="4">
        <f t="shared" si="1"/>
        <v>-2.398909999985932</v>
      </c>
      <c r="J38" s="4">
        <f t="shared" si="2"/>
        <v>1.3602775000087775</v>
      </c>
      <c r="K38" s="4">
        <f t="shared" si="3"/>
        <v>1.0138849999918875</v>
      </c>
      <c r="L38" s="4">
        <f t="shared" si="4"/>
        <v>1.63784250001342</v>
      </c>
    </row>
    <row r="39" spans="1:12" x14ac:dyDescent="0.15">
      <c r="A39">
        <v>0.36</v>
      </c>
      <c r="B39">
        <v>1.4030249997531996E-4</v>
      </c>
      <c r="C39">
        <v>-9.9890999998564212E-4</v>
      </c>
      <c r="D39">
        <v>6.9822775000112358E-3</v>
      </c>
      <c r="E39">
        <v>1.5108849999911911E-3</v>
      </c>
      <c r="F39">
        <v>1.4698425000148063E-3</v>
      </c>
      <c r="H39">
        <f t="shared" si="0"/>
        <v>0.14030249997531996</v>
      </c>
      <c r="I39" s="4">
        <f t="shared" si="1"/>
        <v>-0.99890999998564212</v>
      </c>
      <c r="J39" s="4">
        <f t="shared" si="2"/>
        <v>6.9822775000112358</v>
      </c>
      <c r="K39" s="4">
        <f t="shared" si="3"/>
        <v>1.5108849999911911</v>
      </c>
      <c r="L39" s="4">
        <f t="shared" si="4"/>
        <v>1.4698425000148063</v>
      </c>
    </row>
    <row r="40" spans="1:12" x14ac:dyDescent="0.15">
      <c r="A40">
        <v>0.37</v>
      </c>
      <c r="B40">
        <v>-1.4556975000239447E-3</v>
      </c>
      <c r="C40">
        <v>-6.62909999984862E-4</v>
      </c>
      <c r="D40">
        <v>2.4622775000082697E-3</v>
      </c>
      <c r="E40">
        <v>2.4138849999921774E-3</v>
      </c>
      <c r="F40">
        <v>1.3768425000151296E-3</v>
      </c>
      <c r="H40">
        <f t="shared" si="0"/>
        <v>-1.4556975000239447</v>
      </c>
      <c r="I40" s="4">
        <f t="shared" si="1"/>
        <v>-0.662909999984862</v>
      </c>
      <c r="J40" s="4">
        <f t="shared" si="2"/>
        <v>2.4622775000082697</v>
      </c>
      <c r="K40" s="4">
        <f t="shared" si="3"/>
        <v>2.4138849999921774</v>
      </c>
      <c r="L40" s="4">
        <f t="shared" si="4"/>
        <v>1.3768425000151296</v>
      </c>
    </row>
    <row r="41" spans="1:12" x14ac:dyDescent="0.15">
      <c r="A41">
        <v>0.38</v>
      </c>
      <c r="B41">
        <v>-1.5966975000232253E-3</v>
      </c>
      <c r="C41">
        <v>-5.1390999998446318E-4</v>
      </c>
      <c r="D41">
        <v>2.3027750000892411E-4</v>
      </c>
      <c r="E41">
        <v>1.5898849999906872E-3</v>
      </c>
      <c r="F41">
        <v>1.3007842500016409E-2</v>
      </c>
      <c r="H41">
        <f t="shared" si="0"/>
        <v>-1.5966975000232253</v>
      </c>
      <c r="I41" s="4">
        <f t="shared" si="1"/>
        <v>-0.51390999998446318</v>
      </c>
      <c r="J41" s="4">
        <f t="shared" si="2"/>
        <v>0.23027750000892411</v>
      </c>
      <c r="K41" s="4">
        <f t="shared" si="3"/>
        <v>1.5898849999906872</v>
      </c>
      <c r="L41" s="4">
        <f t="shared" si="4"/>
        <v>13.007842500016409</v>
      </c>
    </row>
    <row r="42" spans="1:12" x14ac:dyDescent="0.15">
      <c r="A42">
        <v>0.39</v>
      </c>
      <c r="B42">
        <v>-1.2166975000234004E-3</v>
      </c>
      <c r="C42">
        <v>1.6170900000140875E-3</v>
      </c>
      <c r="D42">
        <v>-3.3772249998875736E-4</v>
      </c>
      <c r="E42">
        <v>2.8988849999933564E-3</v>
      </c>
      <c r="F42">
        <v>3.4868425000134096E-3</v>
      </c>
      <c r="H42">
        <f t="shared" si="0"/>
        <v>-1.2166975000234004</v>
      </c>
      <c r="I42" s="4">
        <f t="shared" si="1"/>
        <v>1.6170900000140875</v>
      </c>
      <c r="J42" s="4">
        <f t="shared" si="2"/>
        <v>-0.33772249998875736</v>
      </c>
      <c r="K42" s="4">
        <f t="shared" si="3"/>
        <v>2.8988849999933564</v>
      </c>
      <c r="L42" s="4">
        <f t="shared" si="4"/>
        <v>3.4868425000134096</v>
      </c>
    </row>
    <row r="43" spans="1:12" x14ac:dyDescent="0.15">
      <c r="A43">
        <v>0.4</v>
      </c>
      <c r="B43">
        <v>1.1313024999743959E-3</v>
      </c>
      <c r="C43">
        <v>8.9609000001544814E-4</v>
      </c>
      <c r="D43">
        <v>-1.5097224999891523E-3</v>
      </c>
      <c r="E43">
        <v>3.4488849999938509E-3</v>
      </c>
      <c r="F43">
        <v>1.1058425000136651E-3</v>
      </c>
      <c r="H43">
        <f t="shared" si="0"/>
        <v>1.1313024999743959</v>
      </c>
      <c r="I43" s="4">
        <f t="shared" si="1"/>
        <v>0.89609000001544814</v>
      </c>
      <c r="J43" s="4">
        <f t="shared" si="2"/>
        <v>-1.5097224999891523</v>
      </c>
      <c r="K43" s="4">
        <f t="shared" si="3"/>
        <v>3.4488849999938509</v>
      </c>
      <c r="L43" s="4">
        <f t="shared" si="4"/>
        <v>1.1058425000136651</v>
      </c>
    </row>
    <row r="44" spans="1:12" x14ac:dyDescent="0.15">
      <c r="A44">
        <v>0.41</v>
      </c>
      <c r="B44">
        <v>5.2130249997617284E-4</v>
      </c>
      <c r="C44">
        <v>-6.8909999985322656E-5</v>
      </c>
      <c r="D44">
        <v>3.9527750001155937E-4</v>
      </c>
      <c r="E44">
        <v>2.8758849999910296E-3</v>
      </c>
      <c r="F44">
        <v>5.4984250001410828E-4</v>
      </c>
      <c r="H44">
        <f t="shared" si="0"/>
        <v>0.52130249997617284</v>
      </c>
      <c r="I44" s="4">
        <f t="shared" si="1"/>
        <v>-6.8909999985322656E-2</v>
      </c>
      <c r="J44" s="4">
        <f t="shared" si="2"/>
        <v>0.39527750001155937</v>
      </c>
      <c r="K44" s="4">
        <f t="shared" si="3"/>
        <v>2.8758849999910296</v>
      </c>
      <c r="L44" s="4">
        <f t="shared" si="4"/>
        <v>0.54984250001410828</v>
      </c>
    </row>
    <row r="45" spans="1:12" x14ac:dyDescent="0.15">
      <c r="A45">
        <v>0.42</v>
      </c>
      <c r="B45">
        <v>1.212302499975948E-3</v>
      </c>
      <c r="C45">
        <v>6.1409000001688696E-4</v>
      </c>
      <c r="D45">
        <v>2.1782775000112053E-3</v>
      </c>
      <c r="E45">
        <v>9.0588499999100236E-4</v>
      </c>
      <c r="F45">
        <v>4.8684250001329588E-4</v>
      </c>
      <c r="H45">
        <f t="shared" si="0"/>
        <v>1.212302499975948</v>
      </c>
      <c r="I45" s="4">
        <f t="shared" si="1"/>
        <v>0.61409000001688696</v>
      </c>
      <c r="J45" s="4">
        <f t="shared" si="2"/>
        <v>2.1782775000112053</v>
      </c>
      <c r="K45" s="4">
        <f t="shared" si="3"/>
        <v>0.90588499999100236</v>
      </c>
      <c r="L45" s="4">
        <f t="shared" si="4"/>
        <v>0.48684250001329588</v>
      </c>
    </row>
    <row r="46" spans="1:12" x14ac:dyDescent="0.15">
      <c r="A46">
        <v>0.43</v>
      </c>
      <c r="B46">
        <v>1.2363024999757499E-3</v>
      </c>
      <c r="C46">
        <v>2.4140900000162446E-3</v>
      </c>
      <c r="D46">
        <v>1.4612775000095723E-3</v>
      </c>
      <c r="E46">
        <v>5.6588499999321584E-4</v>
      </c>
      <c r="F46">
        <v>2.0018425000145612E-3</v>
      </c>
      <c r="H46">
        <f t="shared" si="0"/>
        <v>1.2363024999757499</v>
      </c>
      <c r="I46" s="4">
        <f t="shared" si="1"/>
        <v>2.4140900000162446</v>
      </c>
      <c r="J46" s="4">
        <f t="shared" si="2"/>
        <v>1.4612775000095723</v>
      </c>
      <c r="K46" s="4">
        <f t="shared" si="3"/>
        <v>0.56588499999321584</v>
      </c>
      <c r="L46" s="4">
        <f t="shared" si="4"/>
        <v>2.0018425000145612</v>
      </c>
    </row>
    <row r="47" spans="1:12" x14ac:dyDescent="0.15">
      <c r="A47">
        <v>0.44</v>
      </c>
      <c r="B47">
        <v>-1.966975000229354E-4</v>
      </c>
      <c r="C47">
        <v>2.2020900000150334E-3</v>
      </c>
      <c r="D47">
        <v>2.3527750001051118E-4</v>
      </c>
      <c r="E47">
        <v>6.8488499999119767E-4</v>
      </c>
      <c r="F47">
        <v>-1.1431574999853922E-3</v>
      </c>
      <c r="H47">
        <f t="shared" si="0"/>
        <v>-0.1966975000229354</v>
      </c>
      <c r="I47" s="4">
        <f t="shared" si="1"/>
        <v>2.2020900000150334</v>
      </c>
      <c r="J47" s="4">
        <f t="shared" si="2"/>
        <v>0.23527750001051118</v>
      </c>
      <c r="K47" s="4">
        <f t="shared" si="3"/>
        <v>0.68488499999119767</v>
      </c>
      <c r="L47" s="4">
        <f t="shared" si="4"/>
        <v>-1.1431574999853922</v>
      </c>
    </row>
    <row r="48" spans="1:12" x14ac:dyDescent="0.15">
      <c r="A48">
        <v>0.45</v>
      </c>
      <c r="B48">
        <v>1.1643024999763441E-3</v>
      </c>
      <c r="C48">
        <v>2.6640900000138856E-3</v>
      </c>
      <c r="D48">
        <v>3.2012775000112015E-3</v>
      </c>
      <c r="E48">
        <v>6.318849999935594E-4</v>
      </c>
      <c r="F48">
        <v>6.0684250001585838E-4</v>
      </c>
      <c r="H48">
        <f t="shared" si="0"/>
        <v>1.1643024999763441</v>
      </c>
      <c r="I48" s="4">
        <f t="shared" si="1"/>
        <v>2.6640900000138856</v>
      </c>
      <c r="J48" s="4">
        <f t="shared" si="2"/>
        <v>3.2012775000112015</v>
      </c>
      <c r="K48" s="4">
        <f t="shared" si="3"/>
        <v>0.6318849999935594</v>
      </c>
      <c r="L48" s="4">
        <f t="shared" si="4"/>
        <v>0.60684250001585838</v>
      </c>
    </row>
    <row r="49" spans="1:12" x14ac:dyDescent="0.15">
      <c r="A49">
        <v>0.46</v>
      </c>
      <c r="B49">
        <v>9.0730249997506007E-4</v>
      </c>
      <c r="C49">
        <v>4.6909000001704726E-4</v>
      </c>
      <c r="D49">
        <v>2.5962775000110128E-3</v>
      </c>
      <c r="E49">
        <v>1.0398849999937454E-3</v>
      </c>
      <c r="F49">
        <v>1.6398425000154759E-3</v>
      </c>
      <c r="H49">
        <f t="shared" si="0"/>
        <v>0.90730249997506007</v>
      </c>
      <c r="I49" s="4">
        <f t="shared" si="1"/>
        <v>0.46909000001704726</v>
      </c>
      <c r="J49" s="4">
        <f t="shared" si="2"/>
        <v>2.5962775000110128</v>
      </c>
      <c r="K49" s="4">
        <f t="shared" si="3"/>
        <v>1.0398849999937454</v>
      </c>
      <c r="L49" s="4">
        <f t="shared" si="4"/>
        <v>1.6398425000154759</v>
      </c>
    </row>
    <row r="50" spans="1:12" x14ac:dyDescent="0.15">
      <c r="A50">
        <v>0.47</v>
      </c>
      <c r="B50">
        <v>4.0430249997669421E-4</v>
      </c>
      <c r="C50">
        <v>-4.5909999982995942E-5</v>
      </c>
      <c r="D50">
        <v>2.3782775000107392E-3</v>
      </c>
      <c r="E50">
        <v>1.7808849999916276E-3</v>
      </c>
      <c r="F50">
        <v>2.8468425000163222E-3</v>
      </c>
      <c r="H50">
        <f t="shared" si="0"/>
        <v>0.40430249997669421</v>
      </c>
      <c r="I50" s="4">
        <f t="shared" si="1"/>
        <v>-4.5909999982995942E-2</v>
      </c>
      <c r="J50" s="4">
        <f t="shared" si="2"/>
        <v>2.3782775000107392</v>
      </c>
      <c r="K50" s="4">
        <f t="shared" si="3"/>
        <v>1.7808849999916276</v>
      </c>
      <c r="L50" s="4">
        <f t="shared" si="4"/>
        <v>2.8468425000163222</v>
      </c>
    </row>
    <row r="51" spans="1:12" x14ac:dyDescent="0.15">
      <c r="A51">
        <v>0.48</v>
      </c>
      <c r="B51">
        <v>-1.2069750002297042E-4</v>
      </c>
      <c r="C51">
        <v>5.7509000001587651E-4</v>
      </c>
      <c r="D51">
        <v>1.608277500011468E-3</v>
      </c>
      <c r="E51">
        <v>1.4808849999923268E-3</v>
      </c>
      <c r="F51">
        <v>2.7618425000142111E-3</v>
      </c>
      <c r="H51">
        <f t="shared" si="0"/>
        <v>-0.12069750002297042</v>
      </c>
      <c r="I51" s="4">
        <f t="shared" si="1"/>
        <v>0.57509000001587651</v>
      </c>
      <c r="J51" s="4">
        <f t="shared" si="2"/>
        <v>1.608277500011468</v>
      </c>
      <c r="K51" s="4">
        <f t="shared" si="3"/>
        <v>1.4808849999923268</v>
      </c>
      <c r="L51" s="4">
        <f t="shared" si="4"/>
        <v>2.7618425000142111</v>
      </c>
    </row>
    <row r="52" spans="1:12" x14ac:dyDescent="0.15">
      <c r="A52">
        <v>0.49</v>
      </c>
      <c r="B52">
        <v>-1.1446975000239945E-3</v>
      </c>
      <c r="C52">
        <v>7.0909000001506683E-4</v>
      </c>
      <c r="D52">
        <v>6.1662775000108638E-3</v>
      </c>
      <c r="E52">
        <v>1.8038849999904016E-3</v>
      </c>
      <c r="F52">
        <v>2.1328425000142204E-3</v>
      </c>
      <c r="H52">
        <f t="shared" si="0"/>
        <v>-1.1446975000239945</v>
      </c>
      <c r="I52" s="4">
        <f t="shared" si="1"/>
        <v>0.70909000001506683</v>
      </c>
      <c r="J52" s="4">
        <f t="shared" si="2"/>
        <v>6.1662775000108638</v>
      </c>
      <c r="K52" s="4">
        <f t="shared" si="3"/>
        <v>1.8038849999904016</v>
      </c>
      <c r="L52" s="4">
        <f t="shared" si="4"/>
        <v>2.1328425000142204</v>
      </c>
    </row>
    <row r="53" spans="1:12" x14ac:dyDescent="0.15">
      <c r="A53">
        <v>0.5</v>
      </c>
      <c r="B53">
        <v>1.3613024999763468E-3</v>
      </c>
      <c r="C53">
        <v>1.5890900000137265E-3</v>
      </c>
      <c r="D53">
        <v>2.5327750001125082E-4</v>
      </c>
      <c r="E53">
        <v>3.9948849999937863E-3</v>
      </c>
      <c r="F53">
        <v>-1.6841574999837405E-3</v>
      </c>
      <c r="H53">
        <f t="shared" si="0"/>
        <v>1.3613024999763468</v>
      </c>
      <c r="I53" s="4">
        <f t="shared" si="1"/>
        <v>1.5890900000137265</v>
      </c>
      <c r="J53" s="4">
        <f t="shared" si="2"/>
        <v>0.25327750001125082</v>
      </c>
      <c r="K53" s="4">
        <f t="shared" si="3"/>
        <v>3.9948849999937863</v>
      </c>
      <c r="L53" s="4">
        <f t="shared" si="4"/>
        <v>-1.6841574999837405</v>
      </c>
    </row>
    <row r="54" spans="1:12" x14ac:dyDescent="0.15">
      <c r="A54">
        <v>0.51</v>
      </c>
      <c r="B54">
        <v>1.0003024999747367E-3</v>
      </c>
      <c r="C54">
        <v>2.1409000001426648E-4</v>
      </c>
      <c r="D54">
        <v>1.2562775000084514E-3</v>
      </c>
      <c r="E54">
        <v>1.6138849999904892E-3</v>
      </c>
      <c r="F54">
        <v>5.4984250001410828E-4</v>
      </c>
      <c r="H54">
        <f t="shared" si="0"/>
        <v>1.0003024999747367</v>
      </c>
      <c r="I54" s="4">
        <f t="shared" si="1"/>
        <v>0.21409000001426648</v>
      </c>
      <c r="J54" s="4">
        <f t="shared" si="2"/>
        <v>1.2562775000084514</v>
      </c>
      <c r="K54" s="4">
        <f t="shared" si="3"/>
        <v>1.6138849999904892</v>
      </c>
      <c r="L54" s="4">
        <f t="shared" si="4"/>
        <v>0.54984250001410828</v>
      </c>
    </row>
    <row r="55" spans="1:12" x14ac:dyDescent="0.15">
      <c r="A55">
        <v>0.52</v>
      </c>
      <c r="B55">
        <v>9.8430249997605301E-4</v>
      </c>
      <c r="C55">
        <v>1.9450900000137494E-3</v>
      </c>
      <c r="D55">
        <v>2.6432775000095887E-3</v>
      </c>
      <c r="E55">
        <v>1.8658849999937388E-3</v>
      </c>
      <c r="F55">
        <v>2.698425000140503E-4</v>
      </c>
      <c r="H55">
        <f t="shared" si="0"/>
        <v>0.98430249997605301</v>
      </c>
      <c r="I55" s="4">
        <f t="shared" si="1"/>
        <v>1.9450900000137494</v>
      </c>
      <c r="J55" s="4">
        <f t="shared" si="2"/>
        <v>2.6432775000095887</v>
      </c>
      <c r="K55" s="4">
        <f t="shared" si="3"/>
        <v>1.8658849999937388</v>
      </c>
      <c r="L55" s="4">
        <f t="shared" si="4"/>
        <v>0.2698425000140503</v>
      </c>
    </row>
    <row r="56" spans="1:12" x14ac:dyDescent="0.15">
      <c r="A56">
        <v>0.53</v>
      </c>
      <c r="B56">
        <v>-6.7969750002561113E-4</v>
      </c>
      <c r="C56">
        <v>1.6300900000167928E-3</v>
      </c>
      <c r="D56">
        <v>1.7312775000100089E-3</v>
      </c>
      <c r="E56">
        <v>1.1498849999931338E-3</v>
      </c>
      <c r="F56">
        <v>1.3378425000141192E-3</v>
      </c>
      <c r="H56">
        <f t="shared" si="0"/>
        <v>-0.67969750002561113</v>
      </c>
      <c r="I56" s="4">
        <f t="shared" si="1"/>
        <v>1.6300900000167928</v>
      </c>
      <c r="J56" s="4">
        <f t="shared" si="2"/>
        <v>1.7312775000100089</v>
      </c>
      <c r="K56" s="4">
        <f t="shared" si="3"/>
        <v>1.1498849999931338</v>
      </c>
      <c r="L56" s="4">
        <f t="shared" si="4"/>
        <v>1.3378425000141192</v>
      </c>
    </row>
    <row r="57" spans="1:12" x14ac:dyDescent="0.15">
      <c r="A57">
        <v>0.54</v>
      </c>
      <c r="B57">
        <v>-4.8869750002467072E-4</v>
      </c>
      <c r="C57">
        <v>1.9770900000146696E-3</v>
      </c>
      <c r="D57">
        <v>1.1532775000091533E-3</v>
      </c>
      <c r="E57">
        <v>1.2318849999921611E-3</v>
      </c>
      <c r="F57">
        <v>2.6828425000147149E-3</v>
      </c>
      <c r="H57">
        <f t="shared" si="0"/>
        <v>-0.48869750002467072</v>
      </c>
      <c r="I57" s="4">
        <f t="shared" si="1"/>
        <v>1.9770900000146696</v>
      </c>
      <c r="J57" s="4">
        <f t="shared" si="2"/>
        <v>1.1532775000091533</v>
      </c>
      <c r="K57" s="4">
        <f t="shared" si="3"/>
        <v>1.2318849999921611</v>
      </c>
      <c r="L57" s="4">
        <f t="shared" si="4"/>
        <v>2.6828425000147149</v>
      </c>
    </row>
    <row r="58" spans="1:12" x14ac:dyDescent="0.15">
      <c r="A58">
        <v>0.55000000000000004</v>
      </c>
      <c r="B58">
        <v>-4.3697500025530189E-5</v>
      </c>
      <c r="C58">
        <v>6.8909000001582399E-4</v>
      </c>
      <c r="D58">
        <v>1.531277500010475E-3</v>
      </c>
      <c r="E58">
        <v>7.9884999991008954E-5</v>
      </c>
      <c r="F58">
        <v>4.1978425000159802E-3</v>
      </c>
      <c r="H58">
        <f t="shared" si="0"/>
        <v>-4.3697500025530189E-2</v>
      </c>
      <c r="I58" s="4">
        <f t="shared" si="1"/>
        <v>0.68909000001582399</v>
      </c>
      <c r="J58" s="4">
        <f t="shared" si="2"/>
        <v>1.531277500010475</v>
      </c>
      <c r="K58" s="4">
        <f t="shared" si="3"/>
        <v>7.9884999991008954E-2</v>
      </c>
      <c r="L58" s="4">
        <f t="shared" si="4"/>
        <v>4.1978425000159802</v>
      </c>
    </row>
    <row r="59" spans="1:12" x14ac:dyDescent="0.15">
      <c r="A59">
        <v>0.56000000000000005</v>
      </c>
      <c r="B59">
        <v>1.5053024999751585E-3</v>
      </c>
      <c r="C59">
        <v>4.070900000137101E-4</v>
      </c>
      <c r="D59">
        <v>2.8862775000106922E-3</v>
      </c>
      <c r="E59">
        <v>3.371884999992858E-3</v>
      </c>
      <c r="F59">
        <v>2.151842500015988E-3</v>
      </c>
      <c r="H59">
        <f t="shared" si="0"/>
        <v>1.5053024999751585</v>
      </c>
      <c r="I59" s="4">
        <f t="shared" si="1"/>
        <v>0.4070900000137101</v>
      </c>
      <c r="J59" s="4">
        <f t="shared" si="2"/>
        <v>2.8862775000106922</v>
      </c>
      <c r="K59" s="4">
        <f t="shared" si="3"/>
        <v>3.371884999992858</v>
      </c>
      <c r="L59" s="4">
        <f t="shared" si="4"/>
        <v>2.151842500015988</v>
      </c>
    </row>
    <row r="60" spans="1:12" x14ac:dyDescent="0.15">
      <c r="A60">
        <v>0.56999999999999995</v>
      </c>
      <c r="B60">
        <v>6.6330249997648139E-4</v>
      </c>
      <c r="C60">
        <v>-3.2490999998557868E-4</v>
      </c>
      <c r="D60">
        <v>3.0222775000083857E-3</v>
      </c>
      <c r="E60">
        <v>2.478884999991493E-3</v>
      </c>
      <c r="F60">
        <v>3.1598425000147756E-3</v>
      </c>
      <c r="H60">
        <f t="shared" si="0"/>
        <v>0.66330249997648139</v>
      </c>
      <c r="I60" s="4">
        <f t="shared" si="1"/>
        <v>-0.32490999998557868</v>
      </c>
      <c r="J60" s="4">
        <f t="shared" si="2"/>
        <v>3.0222775000083857</v>
      </c>
      <c r="K60" s="4">
        <f t="shared" si="3"/>
        <v>2.478884999991493</v>
      </c>
      <c r="L60" s="4">
        <f t="shared" si="4"/>
        <v>3.1598425000147756</v>
      </c>
    </row>
    <row r="61" spans="1:12" x14ac:dyDescent="0.15">
      <c r="A61">
        <v>0.57999999999999996</v>
      </c>
      <c r="B61">
        <v>3.0330249997589931E-4</v>
      </c>
      <c r="C61">
        <v>8.2209000001398636E-4</v>
      </c>
      <c r="D61">
        <v>1.4252775000116458E-3</v>
      </c>
      <c r="E61">
        <v>2.6818849999905581E-3</v>
      </c>
      <c r="F61">
        <v>1.4958425000131115E-3</v>
      </c>
      <c r="H61">
        <f t="shared" si="0"/>
        <v>0.30330249997589931</v>
      </c>
      <c r="I61" s="4">
        <f t="shared" si="1"/>
        <v>0.82209000001398636</v>
      </c>
      <c r="J61" s="4">
        <f t="shared" si="2"/>
        <v>1.4252775000116458</v>
      </c>
      <c r="K61" s="4">
        <f t="shared" si="3"/>
        <v>2.6818849999905581</v>
      </c>
      <c r="L61" s="4">
        <f t="shared" si="4"/>
        <v>1.4958425000131115</v>
      </c>
    </row>
    <row r="62" spans="1:12" x14ac:dyDescent="0.15">
      <c r="A62">
        <v>0.59</v>
      </c>
      <c r="B62">
        <v>2.7130249997497913E-4</v>
      </c>
      <c r="C62">
        <v>2.2040900000170893E-3</v>
      </c>
      <c r="D62">
        <v>4.6127750000835022E-4</v>
      </c>
      <c r="E62">
        <v>2.1308849999925883E-3</v>
      </c>
      <c r="F62">
        <v>2.7958425000136344E-3</v>
      </c>
      <c r="H62">
        <f t="shared" si="0"/>
        <v>0.27130249997497913</v>
      </c>
      <c r="I62" s="4">
        <f t="shared" si="1"/>
        <v>2.2040900000170893</v>
      </c>
      <c r="J62" s="4">
        <f t="shared" si="2"/>
        <v>0.46127750000835022</v>
      </c>
      <c r="K62" s="4">
        <f t="shared" si="3"/>
        <v>2.1308849999925883</v>
      </c>
      <c r="L62" s="4">
        <f t="shared" si="4"/>
        <v>2.7958425000136344</v>
      </c>
    </row>
    <row r="63" spans="1:12" x14ac:dyDescent="0.15">
      <c r="A63">
        <v>0.6</v>
      </c>
      <c r="B63">
        <v>5.1630249997458577E-4</v>
      </c>
      <c r="C63">
        <v>2.2690900000164049E-3</v>
      </c>
      <c r="D63">
        <v>4.5277500010598715E-5</v>
      </c>
      <c r="E63">
        <v>2.5608849999905203E-3</v>
      </c>
      <c r="F63">
        <v>1.5118425000153479E-3</v>
      </c>
      <c r="H63">
        <f t="shared" si="0"/>
        <v>0.51630249997458577</v>
      </c>
      <c r="I63" s="4">
        <f t="shared" si="1"/>
        <v>2.2690900000164049</v>
      </c>
      <c r="J63" s="4">
        <f t="shared" si="2"/>
        <v>4.5277500010598715E-2</v>
      </c>
      <c r="K63" s="4">
        <f t="shared" si="3"/>
        <v>2.5608849999905203</v>
      </c>
      <c r="L63" s="4">
        <f t="shared" si="4"/>
        <v>1.5118425000153479</v>
      </c>
    </row>
    <row r="64" spans="1:12" x14ac:dyDescent="0.15">
      <c r="A64">
        <v>0.61</v>
      </c>
      <c r="B64">
        <v>5.5430249997456826E-4</v>
      </c>
      <c r="C64">
        <v>7.750900000154104E-4</v>
      </c>
      <c r="D64">
        <v>3.5827750000905212E-4</v>
      </c>
      <c r="E64">
        <v>3.854884999991981E-3</v>
      </c>
      <c r="F64">
        <v>1.410842500014553E-3</v>
      </c>
      <c r="H64">
        <f t="shared" si="0"/>
        <v>0.55430249997456826</v>
      </c>
      <c r="I64" s="4">
        <f t="shared" si="1"/>
        <v>0.7750900000154104</v>
      </c>
      <c r="J64" s="4">
        <f t="shared" si="2"/>
        <v>0.35827750000905212</v>
      </c>
      <c r="K64" s="4">
        <f t="shared" si="3"/>
        <v>3.854884999991981</v>
      </c>
      <c r="L64" s="4">
        <f t="shared" si="4"/>
        <v>1.410842500014553</v>
      </c>
    </row>
    <row r="65" spans="1:12" x14ac:dyDescent="0.15">
      <c r="A65">
        <v>0.62</v>
      </c>
      <c r="B65">
        <v>9.7730249997596275E-4</v>
      </c>
      <c r="C65">
        <v>1.4100900000144634E-3</v>
      </c>
      <c r="D65">
        <v>1.1972775000081981E-3</v>
      </c>
      <c r="E65">
        <v>3.5198849999922288E-3</v>
      </c>
      <c r="F65">
        <v>1.1068425000146931E-3</v>
      </c>
      <c r="H65">
        <f t="shared" si="0"/>
        <v>0.97730249997596275</v>
      </c>
      <c r="I65" s="4">
        <f t="shared" si="1"/>
        <v>1.4100900000144634</v>
      </c>
      <c r="J65" s="4">
        <f t="shared" si="2"/>
        <v>1.1972775000081981</v>
      </c>
      <c r="K65" s="4">
        <f t="shared" si="3"/>
        <v>3.5198849999922288</v>
      </c>
      <c r="L65" s="4">
        <f t="shared" si="4"/>
        <v>1.1068425000146931</v>
      </c>
    </row>
    <row r="66" spans="1:12" x14ac:dyDescent="0.15">
      <c r="A66">
        <v>0.63</v>
      </c>
      <c r="B66">
        <v>1.1130249997393094E-4</v>
      </c>
      <c r="C66">
        <v>1.784090000015226E-3</v>
      </c>
      <c r="D66">
        <v>5.7727750001035361E-4</v>
      </c>
      <c r="E66">
        <v>2.57888499999126E-3</v>
      </c>
      <c r="F66">
        <v>1.0248425000156658E-3</v>
      </c>
      <c r="H66">
        <f t="shared" si="0"/>
        <v>0.11130249997393094</v>
      </c>
      <c r="I66" s="4">
        <f t="shared" si="1"/>
        <v>1.784090000015226</v>
      </c>
      <c r="J66" s="4">
        <f t="shared" si="2"/>
        <v>0.57727750001035361</v>
      </c>
      <c r="K66" s="4">
        <f t="shared" si="3"/>
        <v>2.57888499999126</v>
      </c>
      <c r="L66" s="4">
        <f t="shared" si="4"/>
        <v>1.0248425000156658</v>
      </c>
    </row>
    <row r="67" spans="1:12" x14ac:dyDescent="0.15">
      <c r="A67">
        <v>0.64</v>
      </c>
      <c r="B67">
        <v>-3.4697500023384009E-5</v>
      </c>
      <c r="C67">
        <v>2.3110900000169465E-3</v>
      </c>
      <c r="D67">
        <v>1.5582775000098081E-3</v>
      </c>
      <c r="E67">
        <v>1.2108849999918903E-3</v>
      </c>
      <c r="F67">
        <v>7.632842500015613E-3</v>
      </c>
      <c r="H67">
        <f t="shared" si="0"/>
        <v>-3.4697500023384009E-2</v>
      </c>
      <c r="I67" s="4">
        <f t="shared" si="1"/>
        <v>2.3110900000169465</v>
      </c>
      <c r="J67" s="4">
        <f t="shared" si="2"/>
        <v>1.5582775000098081</v>
      </c>
      <c r="K67" s="4">
        <f t="shared" si="3"/>
        <v>1.2108849999918903</v>
      </c>
      <c r="L67" s="4">
        <f t="shared" si="4"/>
        <v>7.632842500015613</v>
      </c>
    </row>
    <row r="68" spans="1:12" x14ac:dyDescent="0.15">
      <c r="A68">
        <v>0.65</v>
      </c>
      <c r="B68">
        <v>6.4030249997415467E-4</v>
      </c>
      <c r="C68">
        <v>1.3350900000155264E-3</v>
      </c>
      <c r="D68">
        <v>1.0672775000095669E-3</v>
      </c>
      <c r="E68">
        <v>2.1288499999272403E-4</v>
      </c>
      <c r="F68">
        <v>2.5708425000132706E-3</v>
      </c>
      <c r="H68">
        <f t="shared" si="0"/>
        <v>0.64030249997415467</v>
      </c>
      <c r="I68" s="4">
        <f t="shared" si="1"/>
        <v>1.3350900000155264</v>
      </c>
      <c r="J68" s="4">
        <f t="shared" si="2"/>
        <v>1.0672775000095669</v>
      </c>
      <c r="K68" s="4">
        <f t="shared" si="3"/>
        <v>0.21288499999272403</v>
      </c>
      <c r="L68" s="4">
        <f t="shared" si="4"/>
        <v>2.5708425000132706</v>
      </c>
    </row>
    <row r="69" spans="1:12" x14ac:dyDescent="0.15">
      <c r="A69">
        <v>0.66</v>
      </c>
      <c r="B69">
        <v>1.8403024999749107E-3</v>
      </c>
      <c r="C69">
        <v>4.5520900000148856E-3</v>
      </c>
      <c r="D69">
        <v>2.3462775000098191E-3</v>
      </c>
      <c r="E69">
        <v>2.3468849999908059E-3</v>
      </c>
      <c r="F69">
        <v>1.5258425000155285E-3</v>
      </c>
      <c r="H69">
        <f t="shared" ref="H69:H132" si="5">B69*1000</f>
        <v>1.8403024999749107</v>
      </c>
      <c r="I69" s="4">
        <f t="shared" ref="I69:I132" si="6">C69*1000</f>
        <v>4.5520900000148856</v>
      </c>
      <c r="J69" s="4">
        <f t="shared" ref="J69:J132" si="7">D69*1000</f>
        <v>2.3462775000098191</v>
      </c>
      <c r="K69" s="4">
        <f t="shared" ref="K69:K132" si="8">E69*1000</f>
        <v>2.3468849999908059</v>
      </c>
      <c r="L69" s="4">
        <f t="shared" ref="L69:L132" si="9">F69*1000</f>
        <v>1.5258425000155285</v>
      </c>
    </row>
    <row r="70" spans="1:12" x14ac:dyDescent="0.15">
      <c r="A70">
        <v>0.67</v>
      </c>
      <c r="B70">
        <v>1.9303024999750562E-3</v>
      </c>
      <c r="C70">
        <v>3.2009000001664845E-4</v>
      </c>
      <c r="D70">
        <v>3.9832775000085974E-3</v>
      </c>
      <c r="E70">
        <v>2.7918849999934992E-3</v>
      </c>
      <c r="F70">
        <v>1.5148425000148791E-3</v>
      </c>
      <c r="H70">
        <f t="shared" si="5"/>
        <v>1.9303024999750562</v>
      </c>
      <c r="I70" s="4">
        <f t="shared" si="6"/>
        <v>0.32009000001664845</v>
      </c>
      <c r="J70" s="4">
        <f t="shared" si="7"/>
        <v>3.9832775000085974</v>
      </c>
      <c r="K70" s="4">
        <f t="shared" si="8"/>
        <v>2.7918849999934992</v>
      </c>
      <c r="L70" s="4">
        <f t="shared" si="9"/>
        <v>1.5148425000148791</v>
      </c>
    </row>
    <row r="71" spans="1:12" x14ac:dyDescent="0.15">
      <c r="A71">
        <v>0.68</v>
      </c>
      <c r="B71">
        <v>5.5530249997559622E-4</v>
      </c>
      <c r="C71">
        <v>-8.9890999998587517E-4</v>
      </c>
      <c r="D71">
        <v>-4.6372249999038218E-4</v>
      </c>
      <c r="E71">
        <v>2.5248849999925937E-3</v>
      </c>
      <c r="F71">
        <v>1.5808425000152226E-3</v>
      </c>
      <c r="H71">
        <f t="shared" si="5"/>
        <v>0.55530249997559622</v>
      </c>
      <c r="I71" s="4">
        <f t="shared" si="6"/>
        <v>-0.89890999998587517</v>
      </c>
      <c r="J71" s="4">
        <f t="shared" si="7"/>
        <v>-0.46372249999038218</v>
      </c>
      <c r="K71" s="4">
        <f t="shared" si="8"/>
        <v>2.5248849999925937</v>
      </c>
      <c r="L71" s="4">
        <f t="shared" si="9"/>
        <v>1.5808425000152226</v>
      </c>
    </row>
    <row r="72" spans="1:12" x14ac:dyDescent="0.15">
      <c r="A72">
        <v>0.69</v>
      </c>
      <c r="B72">
        <v>-3.3369750002520959E-4</v>
      </c>
      <c r="C72">
        <v>2.2300900000153945E-3</v>
      </c>
      <c r="D72">
        <v>1.4872775000114302E-3</v>
      </c>
      <c r="E72">
        <v>1.1368849999904285E-3</v>
      </c>
      <c r="F72">
        <v>2.5558425000156149E-3</v>
      </c>
      <c r="H72">
        <f t="shared" si="5"/>
        <v>-0.33369750002520959</v>
      </c>
      <c r="I72" s="4">
        <f t="shared" si="6"/>
        <v>2.2300900000153945</v>
      </c>
      <c r="J72" s="4">
        <f t="shared" si="7"/>
        <v>1.4872775000114302</v>
      </c>
      <c r="K72" s="4">
        <f t="shared" si="8"/>
        <v>1.1368849999904285</v>
      </c>
      <c r="L72" s="4">
        <f t="shared" si="9"/>
        <v>2.5558425000156149</v>
      </c>
    </row>
    <row r="73" spans="1:12" x14ac:dyDescent="0.15">
      <c r="A73">
        <v>0.7</v>
      </c>
      <c r="B73">
        <v>1.08430249997582E-3</v>
      </c>
      <c r="C73">
        <v>2.1340900000161867E-3</v>
      </c>
      <c r="D73">
        <v>-1.6487224999899297E-3</v>
      </c>
      <c r="E73">
        <v>2.1458849999937968E-3</v>
      </c>
      <c r="F73">
        <v>2.7258425000162845E-3</v>
      </c>
      <c r="H73">
        <f t="shared" si="5"/>
        <v>1.08430249997582</v>
      </c>
      <c r="I73" s="4">
        <f t="shared" si="6"/>
        <v>2.1340900000161867</v>
      </c>
      <c r="J73" s="4">
        <f t="shared" si="7"/>
        <v>-1.6487224999899297</v>
      </c>
      <c r="K73" s="4">
        <f t="shared" si="8"/>
        <v>2.1458849999937968</v>
      </c>
      <c r="L73" s="4">
        <f t="shared" si="9"/>
        <v>2.7258425000162845</v>
      </c>
    </row>
    <row r="74" spans="1:12" x14ac:dyDescent="0.15">
      <c r="A74">
        <v>0.71</v>
      </c>
      <c r="B74">
        <v>1.391302499975211E-3</v>
      </c>
      <c r="C74">
        <v>1.4010900000158699E-3</v>
      </c>
      <c r="D74">
        <v>-1.7507224999917526E-3</v>
      </c>
      <c r="E74">
        <v>2.8998849999908316E-3</v>
      </c>
      <c r="F74">
        <v>2.3728425000157927E-3</v>
      </c>
      <c r="H74">
        <f t="shared" si="5"/>
        <v>1.391302499975211</v>
      </c>
      <c r="I74" s="4">
        <f t="shared" si="6"/>
        <v>1.4010900000158699</v>
      </c>
      <c r="J74" s="4">
        <f t="shared" si="7"/>
        <v>-1.7507224999917526</v>
      </c>
      <c r="K74" s="4">
        <f t="shared" si="8"/>
        <v>2.8998849999908316</v>
      </c>
      <c r="L74" s="4">
        <f t="shared" si="9"/>
        <v>2.3728425000157927</v>
      </c>
    </row>
    <row r="75" spans="1:12" x14ac:dyDescent="0.15">
      <c r="A75">
        <v>0.72</v>
      </c>
      <c r="B75">
        <v>2.5430249997526744E-4</v>
      </c>
      <c r="C75">
        <v>6.8109000001470577E-4</v>
      </c>
      <c r="D75">
        <v>1.3322775000084164E-3</v>
      </c>
      <c r="E75">
        <v>3.4838849999907495E-3</v>
      </c>
      <c r="F75">
        <v>2.6084250001545684E-4</v>
      </c>
      <c r="H75">
        <f t="shared" si="5"/>
        <v>0.25430249997526744</v>
      </c>
      <c r="I75" s="4">
        <f t="shared" si="6"/>
        <v>0.68109000001470577</v>
      </c>
      <c r="J75" s="4">
        <f t="shared" si="7"/>
        <v>1.3322775000084164</v>
      </c>
      <c r="K75" s="4">
        <f t="shared" si="8"/>
        <v>3.4838849999907495</v>
      </c>
      <c r="L75" s="4">
        <f t="shared" si="9"/>
        <v>0.26084250001545684</v>
      </c>
    </row>
    <row r="76" spans="1:12" x14ac:dyDescent="0.15">
      <c r="A76">
        <v>0.73</v>
      </c>
      <c r="B76">
        <v>1.0163024999769732E-3</v>
      </c>
      <c r="C76">
        <v>8.5409000001490654E-4</v>
      </c>
      <c r="D76">
        <v>2.8002775000111058E-3</v>
      </c>
      <c r="E76">
        <v>2.3108849999928793E-3</v>
      </c>
      <c r="F76">
        <v>4.4084250001574787E-4</v>
      </c>
      <c r="H76">
        <f t="shared" si="5"/>
        <v>1.0163024999769732</v>
      </c>
      <c r="I76" s="4">
        <f t="shared" si="6"/>
        <v>0.85409000001490654</v>
      </c>
      <c r="J76" s="4">
        <f t="shared" si="7"/>
        <v>2.8002775000111058</v>
      </c>
      <c r="K76" s="4">
        <f t="shared" si="8"/>
        <v>2.3108849999928793</v>
      </c>
      <c r="L76" s="4">
        <f t="shared" si="9"/>
        <v>0.44084250001574787</v>
      </c>
    </row>
    <row r="77" spans="1:12" x14ac:dyDescent="0.15">
      <c r="A77">
        <v>0.74</v>
      </c>
      <c r="B77">
        <v>9.5430249997718875E-4</v>
      </c>
      <c r="C77">
        <v>-2.3209099999839111E-3</v>
      </c>
      <c r="D77">
        <v>-6.0172249999013161E-4</v>
      </c>
      <c r="E77">
        <v>1.9888849999922797E-3</v>
      </c>
      <c r="F77">
        <v>5.2584250001430632E-4</v>
      </c>
      <c r="H77">
        <f t="shared" si="5"/>
        <v>0.95430249997718875</v>
      </c>
      <c r="I77" s="4">
        <f t="shared" si="6"/>
        <v>-2.3209099999839111</v>
      </c>
      <c r="J77" s="4">
        <f t="shared" si="7"/>
        <v>-0.60172249999013161</v>
      </c>
      <c r="K77" s="4">
        <f t="shared" si="8"/>
        <v>1.9888849999922797</v>
      </c>
      <c r="L77" s="4">
        <f t="shared" si="9"/>
        <v>0.52584250001430632</v>
      </c>
    </row>
    <row r="78" spans="1:12" x14ac:dyDescent="0.15">
      <c r="A78">
        <v>0.75</v>
      </c>
      <c r="B78">
        <v>1.8293024999742613E-3</v>
      </c>
      <c r="C78">
        <v>6.4409000001575123E-4</v>
      </c>
      <c r="D78">
        <v>6.3327750001107574E-4</v>
      </c>
      <c r="E78">
        <v>1.2748849999937306E-3</v>
      </c>
      <c r="F78">
        <v>2.698425000140503E-4</v>
      </c>
      <c r="H78">
        <f t="shared" si="5"/>
        <v>1.8293024999742613</v>
      </c>
      <c r="I78" s="4">
        <f t="shared" si="6"/>
        <v>0.64409000001575123</v>
      </c>
      <c r="J78" s="4">
        <f t="shared" si="7"/>
        <v>0.63327750001107574</v>
      </c>
      <c r="K78" s="4">
        <f t="shared" si="8"/>
        <v>1.2748849999937306</v>
      </c>
      <c r="L78" s="4">
        <f t="shared" si="9"/>
        <v>0.2698425000140503</v>
      </c>
    </row>
    <row r="79" spans="1:12" x14ac:dyDescent="0.15">
      <c r="A79">
        <v>0.76</v>
      </c>
      <c r="B79">
        <v>3.8743024999767783E-3</v>
      </c>
      <c r="C79">
        <v>-4.0890999998310917E-4</v>
      </c>
      <c r="D79">
        <v>3.7227750000923265E-4</v>
      </c>
      <c r="E79">
        <v>1.0348849999921583E-3</v>
      </c>
      <c r="F79">
        <v>1.0458425000159366E-3</v>
      </c>
      <c r="H79">
        <f t="shared" si="5"/>
        <v>3.8743024999767783</v>
      </c>
      <c r="I79" s="4">
        <f t="shared" si="6"/>
        <v>-0.40890999998310917</v>
      </c>
      <c r="J79" s="4">
        <f t="shared" si="7"/>
        <v>0.37227750000923265</v>
      </c>
      <c r="K79" s="4">
        <f t="shared" si="8"/>
        <v>1.0348849999921583</v>
      </c>
      <c r="L79" s="4">
        <f t="shared" si="9"/>
        <v>1.0458425000159366</v>
      </c>
    </row>
    <row r="80" spans="1:12" x14ac:dyDescent="0.15">
      <c r="A80">
        <v>0.77</v>
      </c>
      <c r="B80">
        <v>2.8793024999771433E-3</v>
      </c>
      <c r="C80">
        <v>6.3109000001659865E-4</v>
      </c>
      <c r="D80">
        <v>2.9632775000116851E-3</v>
      </c>
      <c r="E80">
        <v>2.4258849999938548E-3</v>
      </c>
      <c r="F80">
        <v>1.1178425000153425E-3</v>
      </c>
      <c r="H80">
        <f t="shared" si="5"/>
        <v>2.8793024999771433</v>
      </c>
      <c r="I80" s="4">
        <f t="shared" si="6"/>
        <v>0.63109000001659865</v>
      </c>
      <c r="J80" s="4">
        <f t="shared" si="7"/>
        <v>2.9632775000116851</v>
      </c>
      <c r="K80" s="4">
        <f t="shared" si="8"/>
        <v>2.4258849999938548</v>
      </c>
      <c r="L80" s="4">
        <f t="shared" si="9"/>
        <v>1.1178425000153425</v>
      </c>
    </row>
    <row r="81" spans="1:12" x14ac:dyDescent="0.15">
      <c r="A81">
        <v>0.78</v>
      </c>
      <c r="B81">
        <v>2.4430249997564601E-4</v>
      </c>
      <c r="C81">
        <v>9.4909000001663912E-4</v>
      </c>
      <c r="D81">
        <v>2.8822775000101331E-3</v>
      </c>
      <c r="E81">
        <v>2.379884999992754E-3</v>
      </c>
      <c r="F81">
        <v>1.5684250001513078E-4</v>
      </c>
      <c r="H81">
        <f t="shared" si="5"/>
        <v>0.24430249997564601</v>
      </c>
      <c r="I81" s="4">
        <f t="shared" si="6"/>
        <v>0.94909000001663912</v>
      </c>
      <c r="J81" s="4">
        <f t="shared" si="7"/>
        <v>2.8822775000101331</v>
      </c>
      <c r="K81" s="4">
        <f t="shared" si="8"/>
        <v>2.379884999992754</v>
      </c>
      <c r="L81" s="4">
        <f t="shared" si="9"/>
        <v>0.15684250001513078</v>
      </c>
    </row>
    <row r="82" spans="1:12" x14ac:dyDescent="0.15">
      <c r="A82">
        <v>0.79</v>
      </c>
      <c r="B82">
        <v>6.0430249997622809E-4</v>
      </c>
      <c r="C82">
        <v>-1.5709099999838827E-3</v>
      </c>
      <c r="D82">
        <v>6.4527750000920037E-4</v>
      </c>
      <c r="E82">
        <v>2.3858849999918164E-3</v>
      </c>
      <c r="F82">
        <v>5.4084250001551482E-4</v>
      </c>
      <c r="H82">
        <f t="shared" si="5"/>
        <v>0.60430249997622809</v>
      </c>
      <c r="I82" s="4">
        <f t="shared" si="6"/>
        <v>-1.5709099999838827</v>
      </c>
      <c r="J82" s="4">
        <f t="shared" si="7"/>
        <v>0.64527750000920037</v>
      </c>
      <c r="K82" s="4">
        <f t="shared" si="8"/>
        <v>2.3858849999918164</v>
      </c>
      <c r="L82" s="4">
        <f t="shared" si="9"/>
        <v>0.54084250001551482</v>
      </c>
    </row>
    <row r="83" spans="1:12" x14ac:dyDescent="0.15">
      <c r="A83">
        <v>0.8</v>
      </c>
      <c r="B83">
        <v>2.5430249997526744E-4</v>
      </c>
      <c r="C83">
        <v>1.1260900000138463E-3</v>
      </c>
      <c r="D83">
        <v>1.6982775000116135E-3</v>
      </c>
      <c r="E83">
        <v>2.2118849999905876E-3</v>
      </c>
      <c r="F83">
        <v>1.155842500015325E-3</v>
      </c>
      <c r="H83">
        <f t="shared" si="5"/>
        <v>0.25430249997526744</v>
      </c>
      <c r="I83" s="4">
        <f t="shared" si="6"/>
        <v>1.1260900000138463</v>
      </c>
      <c r="J83" s="4">
        <f t="shared" si="7"/>
        <v>1.6982775000116135</v>
      </c>
      <c r="K83" s="4">
        <f t="shared" si="8"/>
        <v>2.2118849999905876</v>
      </c>
      <c r="L83" s="4">
        <f t="shared" si="9"/>
        <v>1.155842500015325</v>
      </c>
    </row>
    <row r="84" spans="1:12" x14ac:dyDescent="0.15">
      <c r="A84">
        <v>0.81</v>
      </c>
      <c r="B84">
        <v>1.4193024999755721E-3</v>
      </c>
      <c r="C84">
        <v>7.7909000001596951E-4</v>
      </c>
      <c r="D84">
        <v>6.2027750000837045E-4</v>
      </c>
      <c r="E84">
        <v>3.2738849999915942E-3</v>
      </c>
      <c r="F84">
        <v>2.6248425000154896E-3</v>
      </c>
      <c r="H84">
        <f t="shared" si="5"/>
        <v>1.4193024999755721</v>
      </c>
      <c r="I84" s="4">
        <f t="shared" si="6"/>
        <v>0.77909000001596951</v>
      </c>
      <c r="J84" s="4">
        <f t="shared" si="7"/>
        <v>0.62027750000837045</v>
      </c>
      <c r="K84" s="4">
        <f t="shared" si="8"/>
        <v>3.2738849999915942</v>
      </c>
      <c r="L84" s="4">
        <f t="shared" si="9"/>
        <v>2.6248425000154896</v>
      </c>
    </row>
    <row r="85" spans="1:12" x14ac:dyDescent="0.15">
      <c r="A85">
        <v>0.82</v>
      </c>
      <c r="B85">
        <v>6.1630249997435271E-4</v>
      </c>
      <c r="C85">
        <v>-1.9090999998283564E-4</v>
      </c>
      <c r="D85">
        <v>1.0272775000110812E-3</v>
      </c>
      <c r="E85">
        <v>2.8748849999935544E-3</v>
      </c>
      <c r="F85">
        <v>1.8468425000151001E-3</v>
      </c>
      <c r="H85">
        <f t="shared" si="5"/>
        <v>0.61630249997435271</v>
      </c>
      <c r="I85" s="4">
        <f t="shared" si="6"/>
        <v>-0.19090999998283564</v>
      </c>
      <c r="J85" s="4">
        <f t="shared" si="7"/>
        <v>1.0272775000110812</v>
      </c>
      <c r="K85" s="4">
        <f t="shared" si="8"/>
        <v>2.8748849999935544</v>
      </c>
      <c r="L85" s="4">
        <f t="shared" si="9"/>
        <v>1.8468425000151001</v>
      </c>
    </row>
    <row r="86" spans="1:12" x14ac:dyDescent="0.15">
      <c r="A86">
        <v>0.83</v>
      </c>
      <c r="B86">
        <v>1.1953024999762363E-3</v>
      </c>
      <c r="C86">
        <v>1.0170900000154859E-3</v>
      </c>
      <c r="D86">
        <v>1.1412775000110287E-3</v>
      </c>
      <c r="E86">
        <v>4.7668849999915608E-3</v>
      </c>
      <c r="F86">
        <v>1.4478425000135076E-3</v>
      </c>
      <c r="H86">
        <f t="shared" si="5"/>
        <v>1.1953024999762363</v>
      </c>
      <c r="I86" s="4">
        <f t="shared" si="6"/>
        <v>1.0170900000154859</v>
      </c>
      <c r="J86" s="4">
        <f t="shared" si="7"/>
        <v>1.1412775000110287</v>
      </c>
      <c r="K86" s="4">
        <f t="shared" si="8"/>
        <v>4.7668849999915608</v>
      </c>
      <c r="L86" s="4">
        <f t="shared" si="9"/>
        <v>1.4478425000135076</v>
      </c>
    </row>
    <row r="87" spans="1:12" x14ac:dyDescent="0.15">
      <c r="A87">
        <v>0.84</v>
      </c>
      <c r="B87">
        <v>1.0293024999761258E-3</v>
      </c>
      <c r="C87">
        <v>4.8209000001619984E-4</v>
      </c>
      <c r="D87">
        <v>6.9827750001039135E-4</v>
      </c>
      <c r="E87">
        <v>1.6048849999918957E-3</v>
      </c>
      <c r="F87">
        <v>4.3268425000135835E-3</v>
      </c>
      <c r="H87">
        <f t="shared" si="5"/>
        <v>1.0293024999761258</v>
      </c>
      <c r="I87" s="4">
        <f t="shared" si="6"/>
        <v>0.48209000001619984</v>
      </c>
      <c r="J87" s="4">
        <f t="shared" si="7"/>
        <v>0.69827750001039135</v>
      </c>
      <c r="K87" s="4">
        <f t="shared" si="8"/>
        <v>1.6048849999918957</v>
      </c>
      <c r="L87" s="4">
        <f t="shared" si="9"/>
        <v>4.3268425000135835</v>
      </c>
    </row>
    <row r="88" spans="1:12" x14ac:dyDescent="0.15">
      <c r="A88">
        <v>0.85</v>
      </c>
      <c r="B88">
        <v>1.0303024999771537E-3</v>
      </c>
      <c r="C88">
        <v>2.0720900000164022E-3</v>
      </c>
      <c r="D88">
        <v>1.9922775000082993E-3</v>
      </c>
      <c r="E88">
        <v>1.9058849999922245E-3</v>
      </c>
      <c r="F88">
        <v>3.0998425000134944E-3</v>
      </c>
      <c r="H88">
        <f t="shared" si="5"/>
        <v>1.0303024999771537</v>
      </c>
      <c r="I88" s="4">
        <f t="shared" si="6"/>
        <v>2.0720900000164022</v>
      </c>
      <c r="J88" s="4">
        <f t="shared" si="7"/>
        <v>1.9922775000082993</v>
      </c>
      <c r="K88" s="4">
        <f t="shared" si="8"/>
        <v>1.9058849999922245</v>
      </c>
      <c r="L88" s="4">
        <f t="shared" si="9"/>
        <v>3.0998425000134944</v>
      </c>
    </row>
    <row r="89" spans="1:12" x14ac:dyDescent="0.15">
      <c r="A89">
        <v>0.86</v>
      </c>
      <c r="B89">
        <v>2.2643024999737804E-3</v>
      </c>
      <c r="C89">
        <v>1.5100900000142303E-3</v>
      </c>
      <c r="D89">
        <v>1.4162775000094996E-3</v>
      </c>
      <c r="E89">
        <v>2.095884999992137E-3</v>
      </c>
      <c r="F89">
        <v>1.917842500013478E-3</v>
      </c>
      <c r="H89">
        <f t="shared" si="5"/>
        <v>2.2643024999737804</v>
      </c>
      <c r="I89" s="4">
        <f t="shared" si="6"/>
        <v>1.5100900000142303</v>
      </c>
      <c r="J89" s="4">
        <f t="shared" si="7"/>
        <v>1.4162775000094996</v>
      </c>
      <c r="K89" s="4">
        <f t="shared" si="8"/>
        <v>2.095884999992137</v>
      </c>
      <c r="L89" s="4">
        <f t="shared" si="9"/>
        <v>1.917842500013478</v>
      </c>
    </row>
    <row r="90" spans="1:12" x14ac:dyDescent="0.15">
      <c r="A90">
        <v>0.87</v>
      </c>
      <c r="B90">
        <v>2.2203024999747356E-3</v>
      </c>
      <c r="C90">
        <v>2.8170900000148436E-3</v>
      </c>
      <c r="D90">
        <v>1.8732775000103175E-3</v>
      </c>
      <c r="E90">
        <v>3.3138849999936326E-3</v>
      </c>
      <c r="F90">
        <v>2.0358425000139846E-3</v>
      </c>
      <c r="H90">
        <f t="shared" si="5"/>
        <v>2.2203024999747356</v>
      </c>
      <c r="I90" s="4">
        <f t="shared" si="6"/>
        <v>2.8170900000148436</v>
      </c>
      <c r="J90" s="4">
        <f t="shared" si="7"/>
        <v>1.8732775000103175</v>
      </c>
      <c r="K90" s="4">
        <f t="shared" si="8"/>
        <v>3.3138849999936326</v>
      </c>
      <c r="L90" s="4">
        <f t="shared" si="9"/>
        <v>2.0358425000139846</v>
      </c>
    </row>
    <row r="91" spans="1:12" x14ac:dyDescent="0.15">
      <c r="A91">
        <v>0.88</v>
      </c>
      <c r="B91">
        <v>2.1923024999743745E-3</v>
      </c>
      <c r="C91">
        <v>1.7540900000163617E-3</v>
      </c>
      <c r="D91">
        <v>1.682277500009377E-3</v>
      </c>
      <c r="E91">
        <v>3.3798849999904235E-3</v>
      </c>
      <c r="F91">
        <v>2.074842500014995E-3</v>
      </c>
      <c r="H91">
        <f t="shared" si="5"/>
        <v>2.1923024999743745</v>
      </c>
      <c r="I91" s="4">
        <f t="shared" si="6"/>
        <v>1.7540900000163617</v>
      </c>
      <c r="J91" s="4">
        <f t="shared" si="7"/>
        <v>1.682277500009377</v>
      </c>
      <c r="K91" s="4">
        <f t="shared" si="8"/>
        <v>3.3798849999904235</v>
      </c>
      <c r="L91" s="4">
        <f t="shared" si="9"/>
        <v>2.074842500014995</v>
      </c>
    </row>
    <row r="92" spans="1:12" x14ac:dyDescent="0.15">
      <c r="A92">
        <v>0.89</v>
      </c>
      <c r="B92">
        <v>5.1830249997664168E-4</v>
      </c>
      <c r="C92">
        <v>2.7440900000144097E-3</v>
      </c>
      <c r="D92">
        <v>1.6372775000093043E-3</v>
      </c>
      <c r="E92">
        <v>2.3788849999917261E-3</v>
      </c>
      <c r="F92">
        <v>1.9648425000156067E-3</v>
      </c>
      <c r="H92">
        <f t="shared" si="5"/>
        <v>0.51830249997664168</v>
      </c>
      <c r="I92" s="4">
        <f t="shared" si="6"/>
        <v>2.7440900000144097</v>
      </c>
      <c r="J92" s="4">
        <f t="shared" si="7"/>
        <v>1.6372775000093043</v>
      </c>
      <c r="K92" s="4">
        <f t="shared" si="8"/>
        <v>2.3788849999917261</v>
      </c>
      <c r="L92" s="4">
        <f t="shared" si="9"/>
        <v>1.9648425000156067</v>
      </c>
    </row>
    <row r="93" spans="1:12" x14ac:dyDescent="0.15">
      <c r="A93">
        <v>0.9</v>
      </c>
      <c r="B93">
        <v>7.9230249997408464E-4</v>
      </c>
      <c r="C93">
        <v>2.8470900000137078E-3</v>
      </c>
      <c r="D93">
        <v>1.275277500010219E-3</v>
      </c>
      <c r="E93">
        <v>2.2048849999904974E-3</v>
      </c>
      <c r="F93">
        <v>2.2198425000148347E-3</v>
      </c>
      <c r="H93">
        <f t="shared" si="5"/>
        <v>0.79230249997408464</v>
      </c>
      <c r="I93" s="4">
        <f t="shared" si="6"/>
        <v>2.8470900000137078</v>
      </c>
      <c r="J93" s="4">
        <f t="shared" si="7"/>
        <v>1.275277500010219</v>
      </c>
      <c r="K93" s="4">
        <f t="shared" si="8"/>
        <v>2.2048849999904974</v>
      </c>
      <c r="L93" s="4">
        <f t="shared" si="9"/>
        <v>2.2198425000148347</v>
      </c>
    </row>
    <row r="94" spans="1:12" x14ac:dyDescent="0.15">
      <c r="A94">
        <v>0.91</v>
      </c>
      <c r="B94">
        <v>6.713024999740469E-4</v>
      </c>
      <c r="C94">
        <v>2.2220900000142763E-3</v>
      </c>
      <c r="D94">
        <v>1.6652775000096653E-3</v>
      </c>
      <c r="E94">
        <v>3.4338849999926424E-3</v>
      </c>
      <c r="F94">
        <v>1.9858425000158775E-3</v>
      </c>
      <c r="H94">
        <f t="shared" si="5"/>
        <v>0.6713024999740469</v>
      </c>
      <c r="I94" s="4">
        <f t="shared" si="6"/>
        <v>2.2220900000142763</v>
      </c>
      <c r="J94" s="4">
        <f t="shared" si="7"/>
        <v>1.6652775000096653</v>
      </c>
      <c r="K94" s="4">
        <f t="shared" si="8"/>
        <v>3.4338849999926424</v>
      </c>
      <c r="L94" s="4">
        <f t="shared" si="9"/>
        <v>1.9858425000158775</v>
      </c>
    </row>
    <row r="95" spans="1:12" x14ac:dyDescent="0.15">
      <c r="A95">
        <v>0.92</v>
      </c>
      <c r="B95">
        <v>2.2403024999739785E-3</v>
      </c>
      <c r="C95">
        <v>2.1890900000158808E-3</v>
      </c>
      <c r="D95">
        <v>1.7462775000112174E-3</v>
      </c>
      <c r="E95">
        <v>1.3508849999936956E-3</v>
      </c>
      <c r="F95">
        <v>2.0718425000154639E-3</v>
      </c>
      <c r="H95">
        <f t="shared" si="5"/>
        <v>2.2403024999739785</v>
      </c>
      <c r="I95" s="4">
        <f t="shared" si="6"/>
        <v>2.1890900000158808</v>
      </c>
      <c r="J95" s="4">
        <f t="shared" si="7"/>
        <v>1.7462775000112174</v>
      </c>
      <c r="K95" s="4">
        <f t="shared" si="8"/>
        <v>1.3508849999936956</v>
      </c>
      <c r="L95" s="4">
        <f t="shared" si="9"/>
        <v>2.0718425000154639</v>
      </c>
    </row>
    <row r="96" spans="1:12" x14ac:dyDescent="0.15">
      <c r="A96">
        <v>0.93</v>
      </c>
      <c r="B96">
        <v>1.9853024999747504E-3</v>
      </c>
      <c r="C96">
        <v>2.3250900000171271E-3</v>
      </c>
      <c r="D96">
        <v>2.5832775000083075E-3</v>
      </c>
      <c r="E96">
        <v>1.966884999990981E-3</v>
      </c>
      <c r="F96">
        <v>2.0708425000144359E-3</v>
      </c>
      <c r="H96">
        <f t="shared" si="5"/>
        <v>1.9853024999747504</v>
      </c>
      <c r="I96" s="4">
        <f t="shared" si="6"/>
        <v>2.3250900000171271</v>
      </c>
      <c r="J96" s="4">
        <f t="shared" si="7"/>
        <v>2.5832775000083075</v>
      </c>
      <c r="K96" s="4">
        <f t="shared" si="8"/>
        <v>1.966884999990981</v>
      </c>
      <c r="L96" s="4">
        <f t="shared" si="9"/>
        <v>2.0708425000144359</v>
      </c>
    </row>
    <row r="97" spans="1:12" x14ac:dyDescent="0.15">
      <c r="A97">
        <v>0.94</v>
      </c>
      <c r="B97">
        <v>2.1353024999761772E-3</v>
      </c>
      <c r="C97">
        <v>1.7650900000170111E-3</v>
      </c>
      <c r="D97">
        <v>3.0472775000092156E-3</v>
      </c>
      <c r="E97">
        <v>1.9658849999935057E-3</v>
      </c>
      <c r="F97">
        <v>3.6858425000154682E-3</v>
      </c>
      <c r="H97">
        <f t="shared" si="5"/>
        <v>2.1353024999761772</v>
      </c>
      <c r="I97" s="4">
        <f t="shared" si="6"/>
        <v>1.7650900000170111</v>
      </c>
      <c r="J97" s="4">
        <f t="shared" si="7"/>
        <v>3.0472775000092156</v>
      </c>
      <c r="K97" s="4">
        <f t="shared" si="8"/>
        <v>1.9658849999935057</v>
      </c>
      <c r="L97" s="4">
        <f t="shared" si="9"/>
        <v>3.6858425000154682</v>
      </c>
    </row>
    <row r="98" spans="1:12" x14ac:dyDescent="0.15">
      <c r="A98">
        <v>0.95</v>
      </c>
      <c r="B98">
        <v>1.5113024999742208E-3</v>
      </c>
      <c r="C98">
        <v>2.2710900000149081E-3</v>
      </c>
      <c r="D98">
        <v>4.4912775000085503E-3</v>
      </c>
      <c r="E98">
        <v>1.9548849999928564E-3</v>
      </c>
      <c r="F98">
        <v>2.255842500016314E-3</v>
      </c>
      <c r="H98">
        <f t="shared" si="5"/>
        <v>1.5113024999742208</v>
      </c>
      <c r="I98" s="4">
        <f t="shared" si="6"/>
        <v>2.2710900000149081</v>
      </c>
      <c r="J98" s="4">
        <f t="shared" si="7"/>
        <v>4.4912775000085503</v>
      </c>
      <c r="K98" s="4">
        <f t="shared" si="8"/>
        <v>1.9548849999928564</v>
      </c>
      <c r="L98" s="4">
        <f t="shared" si="9"/>
        <v>2.255842500016314</v>
      </c>
    </row>
    <row r="99" spans="1:12" x14ac:dyDescent="0.15">
      <c r="A99">
        <v>0.96</v>
      </c>
      <c r="B99">
        <v>4.2923024999765858E-3</v>
      </c>
      <c r="C99">
        <v>2.2570900000147276E-3</v>
      </c>
      <c r="D99">
        <v>3.4382775000096899E-3</v>
      </c>
      <c r="E99">
        <v>2.6508849999906658E-3</v>
      </c>
      <c r="F99">
        <v>3.3628425000138407E-3</v>
      </c>
      <c r="H99">
        <f t="shared" si="5"/>
        <v>4.2923024999765858</v>
      </c>
      <c r="I99" s="4">
        <f t="shared" si="6"/>
        <v>2.2570900000147276</v>
      </c>
      <c r="J99" s="4">
        <f t="shared" si="7"/>
        <v>3.4382775000096899</v>
      </c>
      <c r="K99" s="4">
        <f t="shared" si="8"/>
        <v>2.6508849999906658</v>
      </c>
      <c r="L99" s="4">
        <f t="shared" si="9"/>
        <v>3.3628425000138407</v>
      </c>
    </row>
    <row r="100" spans="1:12" x14ac:dyDescent="0.15">
      <c r="A100">
        <v>0.97</v>
      </c>
      <c r="B100">
        <v>4.5930249997638839E-4</v>
      </c>
      <c r="C100">
        <v>8.6709000001405911E-4</v>
      </c>
      <c r="D100">
        <v>3.1672775000082254E-3</v>
      </c>
      <c r="E100">
        <v>3.9558849999927759E-3</v>
      </c>
      <c r="F100">
        <v>3.095842500016488E-3</v>
      </c>
      <c r="H100">
        <f t="shared" si="5"/>
        <v>0.45930249997638839</v>
      </c>
      <c r="I100" s="4">
        <f t="shared" si="6"/>
        <v>0.86709000001405911</v>
      </c>
      <c r="J100" s="4">
        <f t="shared" si="7"/>
        <v>3.1672775000082254</v>
      </c>
      <c r="K100" s="4">
        <f t="shared" si="8"/>
        <v>3.9558849999927759</v>
      </c>
      <c r="L100" s="4">
        <f t="shared" si="9"/>
        <v>3.095842500016488</v>
      </c>
    </row>
    <row r="101" spans="1:12" x14ac:dyDescent="0.15">
      <c r="A101">
        <v>0.98</v>
      </c>
      <c r="B101">
        <v>1.8943024999771296E-3</v>
      </c>
      <c r="C101">
        <v>2.1090000014822863E-5</v>
      </c>
      <c r="D101">
        <v>1.0762775000081604E-3</v>
      </c>
      <c r="E101">
        <v>4.8158849999921927E-3</v>
      </c>
      <c r="F101">
        <v>2.605842500013722E-3</v>
      </c>
      <c r="H101">
        <f t="shared" si="5"/>
        <v>1.8943024999771296</v>
      </c>
      <c r="I101" s="4">
        <f t="shared" si="6"/>
        <v>2.1090000014822863E-2</v>
      </c>
      <c r="J101" s="4">
        <f t="shared" si="7"/>
        <v>1.0762775000081604</v>
      </c>
      <c r="K101" s="4">
        <f t="shared" si="8"/>
        <v>4.8158849999921927</v>
      </c>
      <c r="L101" s="4">
        <f t="shared" si="9"/>
        <v>2.605842500013722</v>
      </c>
    </row>
    <row r="102" spans="1:12" x14ac:dyDescent="0.15">
      <c r="A102">
        <v>0.99</v>
      </c>
      <c r="B102">
        <v>1.2963024999770312E-3</v>
      </c>
      <c r="C102">
        <v>1.2690900000151828E-3</v>
      </c>
      <c r="D102">
        <v>2.8262775000094109E-3</v>
      </c>
      <c r="E102">
        <v>4.926884999992609E-3</v>
      </c>
      <c r="F102">
        <v>2.5698425000157954E-3</v>
      </c>
      <c r="H102">
        <f t="shared" si="5"/>
        <v>1.2963024999770312</v>
      </c>
      <c r="I102" s="4">
        <f t="shared" si="6"/>
        <v>1.2690900000151828</v>
      </c>
      <c r="J102" s="4">
        <f t="shared" si="7"/>
        <v>2.8262775000094109</v>
      </c>
      <c r="K102" s="4">
        <f t="shared" si="8"/>
        <v>4.926884999992609</v>
      </c>
      <c r="L102" s="4">
        <f t="shared" si="9"/>
        <v>2.5698425000157954</v>
      </c>
    </row>
    <row r="103" spans="1:12" x14ac:dyDescent="0.15">
      <c r="A103">
        <v>1</v>
      </c>
      <c r="B103">
        <v>8.4130249997471651E-4</v>
      </c>
      <c r="C103">
        <v>1.9010900000147046E-3</v>
      </c>
      <c r="D103">
        <v>3.5372775000084289E-3</v>
      </c>
      <c r="E103">
        <v>2.7658849999916413E-3</v>
      </c>
      <c r="F103">
        <v>2.4458425000162265E-3</v>
      </c>
      <c r="H103">
        <f t="shared" si="5"/>
        <v>0.84130249997471651</v>
      </c>
      <c r="I103" s="4">
        <f t="shared" si="6"/>
        <v>1.9010900000147046</v>
      </c>
      <c r="J103" s="4">
        <f t="shared" si="7"/>
        <v>3.5372775000084289</v>
      </c>
      <c r="K103" s="4">
        <f t="shared" si="8"/>
        <v>2.7658849999916413</v>
      </c>
      <c r="L103" s="4">
        <f t="shared" si="9"/>
        <v>2.4458425000162265</v>
      </c>
    </row>
    <row r="104" spans="1:12" x14ac:dyDescent="0.15">
      <c r="A104">
        <v>1.01</v>
      </c>
      <c r="B104">
        <v>3.3930249997382589E-4</v>
      </c>
      <c r="C104">
        <v>1.4500900000165018E-3</v>
      </c>
      <c r="D104">
        <v>2.1832775000092397E-3</v>
      </c>
      <c r="E104">
        <v>2.3938849999929346E-3</v>
      </c>
      <c r="F104">
        <v>4.8918425000152865E-3</v>
      </c>
      <c r="H104">
        <f t="shared" si="5"/>
        <v>0.33930249997382589</v>
      </c>
      <c r="I104" s="4">
        <f t="shared" si="6"/>
        <v>1.4500900000165018</v>
      </c>
      <c r="J104" s="4">
        <f t="shared" si="7"/>
        <v>2.1832775000092397</v>
      </c>
      <c r="K104" s="4">
        <f t="shared" si="8"/>
        <v>2.3938849999929346</v>
      </c>
      <c r="L104" s="4">
        <f t="shared" si="9"/>
        <v>4.8918425000152865</v>
      </c>
    </row>
    <row r="105" spans="1:12" x14ac:dyDescent="0.15">
      <c r="A105">
        <v>1.02</v>
      </c>
      <c r="B105">
        <v>2.1593024999759791E-3</v>
      </c>
      <c r="C105">
        <v>9.2540900000166459E-3</v>
      </c>
      <c r="D105">
        <v>1.630277500009214E-3</v>
      </c>
      <c r="E105">
        <v>5.101884999991313E-3</v>
      </c>
      <c r="F105">
        <v>1.5768425000146635E-3</v>
      </c>
      <c r="H105">
        <f t="shared" si="5"/>
        <v>2.1593024999759791</v>
      </c>
      <c r="I105" s="4">
        <f t="shared" si="6"/>
        <v>9.2540900000166459</v>
      </c>
      <c r="J105" s="4">
        <f t="shared" si="7"/>
        <v>1.630277500009214</v>
      </c>
      <c r="K105" s="4">
        <f t="shared" si="8"/>
        <v>5.101884999991313</v>
      </c>
      <c r="L105" s="4">
        <f t="shared" si="9"/>
        <v>1.5768425000146635</v>
      </c>
    </row>
    <row r="106" spans="1:12" x14ac:dyDescent="0.15">
      <c r="A106">
        <v>1.03</v>
      </c>
      <c r="B106">
        <v>2.9443024999764589E-3</v>
      </c>
      <c r="C106">
        <v>1.5498090000015452E-2</v>
      </c>
      <c r="D106">
        <v>3.646277500010342E-3</v>
      </c>
      <c r="E106">
        <v>4.2538849999935735E-3</v>
      </c>
      <c r="F106">
        <v>2.3108425000160082E-3</v>
      </c>
      <c r="H106">
        <f t="shared" si="5"/>
        <v>2.9443024999764589</v>
      </c>
      <c r="I106" s="4">
        <f t="shared" si="6"/>
        <v>15.498090000015452</v>
      </c>
      <c r="J106" s="4">
        <f t="shared" si="7"/>
        <v>3.646277500010342</v>
      </c>
      <c r="K106" s="4">
        <f t="shared" si="8"/>
        <v>4.2538849999935735</v>
      </c>
      <c r="L106" s="4">
        <f t="shared" si="9"/>
        <v>2.3108425000160082</v>
      </c>
    </row>
    <row r="107" spans="1:12" x14ac:dyDescent="0.15">
      <c r="A107">
        <v>1.04</v>
      </c>
      <c r="B107">
        <v>1.87630249997639E-3</v>
      </c>
      <c r="C107">
        <v>1.9400900000157151E-3</v>
      </c>
      <c r="D107">
        <v>3.5812775000110264E-3</v>
      </c>
      <c r="E107">
        <v>1.0558849999924291E-3</v>
      </c>
      <c r="F107">
        <v>2.8868425000148079E-3</v>
      </c>
      <c r="H107">
        <f t="shared" si="5"/>
        <v>1.87630249997639</v>
      </c>
      <c r="I107" s="4">
        <f t="shared" si="6"/>
        <v>1.9400900000157151</v>
      </c>
      <c r="J107" s="4">
        <f t="shared" si="7"/>
        <v>3.5812775000110264</v>
      </c>
      <c r="K107" s="4">
        <f t="shared" si="8"/>
        <v>1.0558849999924291</v>
      </c>
      <c r="L107" s="4">
        <f t="shared" si="9"/>
        <v>2.8868425000148079</v>
      </c>
    </row>
    <row r="108" spans="1:12" x14ac:dyDescent="0.15">
      <c r="A108">
        <v>1.05</v>
      </c>
      <c r="B108">
        <v>2.534302499974217E-3</v>
      </c>
      <c r="C108">
        <v>2.2170900000162419E-3</v>
      </c>
      <c r="D108">
        <v>2.0052775000110046E-3</v>
      </c>
      <c r="E108">
        <v>1.1468849999936026E-3</v>
      </c>
      <c r="F108">
        <v>2.7318425000153468E-3</v>
      </c>
      <c r="H108">
        <f t="shared" si="5"/>
        <v>2.534302499974217</v>
      </c>
      <c r="I108" s="4">
        <f t="shared" si="6"/>
        <v>2.2170900000162419</v>
      </c>
      <c r="J108" s="4">
        <f t="shared" si="7"/>
        <v>2.0052775000110046</v>
      </c>
      <c r="K108" s="4">
        <f t="shared" si="8"/>
        <v>1.1468849999936026</v>
      </c>
      <c r="L108" s="4">
        <f t="shared" si="9"/>
        <v>2.7318425000153468</v>
      </c>
    </row>
    <row r="109" spans="1:12" x14ac:dyDescent="0.15">
      <c r="A109">
        <v>1.06</v>
      </c>
      <c r="B109">
        <v>2.7653024999771958E-3</v>
      </c>
      <c r="C109">
        <v>2.5940900000165357E-3</v>
      </c>
      <c r="D109">
        <v>3.9932775000082188E-3</v>
      </c>
      <c r="E109">
        <v>1.5668849999919132E-3</v>
      </c>
      <c r="F109">
        <v>3.8228425000141897E-3</v>
      </c>
      <c r="H109">
        <f t="shared" si="5"/>
        <v>2.7653024999771958</v>
      </c>
      <c r="I109" s="4">
        <f t="shared" si="6"/>
        <v>2.5940900000165357</v>
      </c>
      <c r="J109" s="4">
        <f t="shared" si="7"/>
        <v>3.9932775000082188</v>
      </c>
      <c r="K109" s="4">
        <f t="shared" si="8"/>
        <v>1.5668849999919132</v>
      </c>
      <c r="L109" s="4">
        <f t="shared" si="9"/>
        <v>3.8228425000141897</v>
      </c>
    </row>
    <row r="110" spans="1:12" x14ac:dyDescent="0.15">
      <c r="A110">
        <v>1.07</v>
      </c>
      <c r="B110">
        <v>2.842302499974636E-3</v>
      </c>
      <c r="C110">
        <v>2.1900900000169088E-3</v>
      </c>
      <c r="D110">
        <v>7.4262775000093484E-3</v>
      </c>
      <c r="E110">
        <v>3.905884999991116E-3</v>
      </c>
      <c r="F110">
        <v>2.2418425000161335E-3</v>
      </c>
      <c r="H110">
        <f t="shared" si="5"/>
        <v>2.842302499974636</v>
      </c>
      <c r="I110" s="4">
        <f t="shared" si="6"/>
        <v>2.1900900000169088</v>
      </c>
      <c r="J110" s="4">
        <f t="shared" si="7"/>
        <v>7.4262775000093484</v>
      </c>
      <c r="K110" s="4">
        <f t="shared" si="8"/>
        <v>3.905884999991116</v>
      </c>
      <c r="L110" s="4">
        <f t="shared" si="9"/>
        <v>2.2418425000161335</v>
      </c>
    </row>
    <row r="111" spans="1:12" x14ac:dyDescent="0.15">
      <c r="A111">
        <v>1.08</v>
      </c>
      <c r="B111">
        <v>2.6873024999751749E-3</v>
      </c>
      <c r="C111">
        <v>1.8450900000139825E-3</v>
      </c>
      <c r="D111">
        <v>5.0032775000090624E-3</v>
      </c>
      <c r="E111">
        <v>3.6288849999905892E-3</v>
      </c>
      <c r="F111">
        <v>2.0148425000137138E-3</v>
      </c>
      <c r="H111">
        <f t="shared" si="5"/>
        <v>2.6873024999751749</v>
      </c>
      <c r="I111" s="4">
        <f t="shared" si="6"/>
        <v>1.8450900000139825</v>
      </c>
      <c r="J111" s="4">
        <f t="shared" si="7"/>
        <v>5.0032775000090624</v>
      </c>
      <c r="K111" s="4">
        <f t="shared" si="8"/>
        <v>3.6288849999905892</v>
      </c>
      <c r="L111" s="4">
        <f t="shared" si="9"/>
        <v>2.0148425000137138</v>
      </c>
    </row>
    <row r="112" spans="1:12" x14ac:dyDescent="0.15">
      <c r="A112">
        <v>1.0900000000000001</v>
      </c>
      <c r="B112">
        <v>1.2463024999753713E-3</v>
      </c>
      <c r="C112">
        <v>2.2840900000140607E-3</v>
      </c>
      <c r="D112">
        <v>6.3562775000107763E-3</v>
      </c>
      <c r="E112">
        <v>1.943884999992207E-3</v>
      </c>
      <c r="F112">
        <v>1.7008425000142324E-3</v>
      </c>
      <c r="H112">
        <f t="shared" si="5"/>
        <v>1.2463024999753713</v>
      </c>
      <c r="I112" s="4">
        <f t="shared" si="6"/>
        <v>2.2840900000140607</v>
      </c>
      <c r="J112" s="4">
        <f t="shared" si="7"/>
        <v>6.3562775000107763</v>
      </c>
      <c r="K112" s="4">
        <f t="shared" si="8"/>
        <v>1.943884999992207</v>
      </c>
      <c r="L112" s="4">
        <f t="shared" si="9"/>
        <v>1.7008425000142324</v>
      </c>
    </row>
    <row r="113" spans="1:12" x14ac:dyDescent="0.15">
      <c r="A113">
        <v>1.1000000000000001</v>
      </c>
      <c r="B113">
        <v>9.5430249997718875E-4</v>
      </c>
      <c r="C113">
        <v>5.9550900000147067E-3</v>
      </c>
      <c r="D113">
        <v>2.9102775000104941E-3</v>
      </c>
      <c r="E113">
        <v>2.2818849999914903E-3</v>
      </c>
      <c r="F113">
        <v>3.7728425000160826E-3</v>
      </c>
      <c r="H113">
        <f t="shared" si="5"/>
        <v>0.95430249997718875</v>
      </c>
      <c r="I113" s="4">
        <f t="shared" si="6"/>
        <v>5.9550900000147067</v>
      </c>
      <c r="J113" s="4">
        <f t="shared" si="7"/>
        <v>2.9102775000104941</v>
      </c>
      <c r="K113" s="4">
        <f t="shared" si="8"/>
        <v>2.2818849999914903</v>
      </c>
      <c r="L113" s="4">
        <f t="shared" si="9"/>
        <v>3.7728425000160826</v>
      </c>
    </row>
    <row r="114" spans="1:12" x14ac:dyDescent="0.15">
      <c r="A114">
        <v>1.1100000000000001</v>
      </c>
      <c r="B114">
        <v>1.0263024999765946E-3</v>
      </c>
      <c r="C114">
        <v>2.727090000014698E-3</v>
      </c>
      <c r="D114">
        <v>3.3852775000084989E-3</v>
      </c>
      <c r="E114">
        <v>2.3018849999907331E-3</v>
      </c>
      <c r="F114">
        <v>3.2578425000160394E-3</v>
      </c>
      <c r="H114">
        <f t="shared" si="5"/>
        <v>1.0263024999765946</v>
      </c>
      <c r="I114" s="4">
        <f t="shared" si="6"/>
        <v>2.727090000014698</v>
      </c>
      <c r="J114" s="4">
        <f t="shared" si="7"/>
        <v>3.3852775000084989</v>
      </c>
      <c r="K114" s="4">
        <f t="shared" si="8"/>
        <v>2.3018849999907331</v>
      </c>
      <c r="L114" s="4">
        <f t="shared" si="9"/>
        <v>3.2578425000160394</v>
      </c>
    </row>
    <row r="115" spans="1:12" x14ac:dyDescent="0.15">
      <c r="A115">
        <v>1.1200000000000001</v>
      </c>
      <c r="B115">
        <v>1.1553024999741979E-3</v>
      </c>
      <c r="C115">
        <v>2.7500900000170247E-3</v>
      </c>
      <c r="D115">
        <v>3.3312775000098327E-3</v>
      </c>
      <c r="E115">
        <v>3.1458849999914662E-3</v>
      </c>
      <c r="F115">
        <v>1.8808425000145235E-3</v>
      </c>
      <c r="H115">
        <f t="shared" si="5"/>
        <v>1.1553024999741979</v>
      </c>
      <c r="I115" s="4">
        <f t="shared" si="6"/>
        <v>2.7500900000170247</v>
      </c>
      <c r="J115" s="4">
        <f t="shared" si="7"/>
        <v>3.3312775000098327</v>
      </c>
      <c r="K115" s="4">
        <f t="shared" si="8"/>
        <v>3.1458849999914662</v>
      </c>
      <c r="L115" s="4">
        <f t="shared" si="9"/>
        <v>1.8808425000145235</v>
      </c>
    </row>
    <row r="116" spans="1:12" x14ac:dyDescent="0.15">
      <c r="A116">
        <v>1.1299999999999999</v>
      </c>
      <c r="B116">
        <v>3.0263024999754862E-3</v>
      </c>
      <c r="C116">
        <v>1.8450900000139825E-3</v>
      </c>
      <c r="D116">
        <v>4.153277500009267E-3</v>
      </c>
      <c r="E116">
        <v>2.3218849999935287E-3</v>
      </c>
      <c r="F116">
        <v>-1.1801574999843467E-3</v>
      </c>
      <c r="H116">
        <f t="shared" si="5"/>
        <v>3.0263024999754862</v>
      </c>
      <c r="I116" s="4">
        <f t="shared" si="6"/>
        <v>1.8450900000139825</v>
      </c>
      <c r="J116" s="4">
        <f t="shared" si="7"/>
        <v>4.153277500009267</v>
      </c>
      <c r="K116" s="4">
        <f t="shared" si="8"/>
        <v>2.3218849999935287</v>
      </c>
      <c r="L116" s="4">
        <f t="shared" si="9"/>
        <v>-1.1801574999843467</v>
      </c>
    </row>
    <row r="117" spans="1:12" x14ac:dyDescent="0.15">
      <c r="A117">
        <v>1.1399999999999999</v>
      </c>
      <c r="B117">
        <v>1.7853024999752165E-3</v>
      </c>
      <c r="C117">
        <v>6.1860900000141328E-3</v>
      </c>
      <c r="D117">
        <v>4.5972775000109323E-3</v>
      </c>
      <c r="E117">
        <v>3.3148849999911079E-3</v>
      </c>
      <c r="F117">
        <v>1.1668425000159743E-3</v>
      </c>
      <c r="H117">
        <f t="shared" si="5"/>
        <v>1.7853024999752165</v>
      </c>
      <c r="I117" s="4">
        <f t="shared" si="6"/>
        <v>6.1860900000141328</v>
      </c>
      <c r="J117" s="4">
        <f t="shared" si="7"/>
        <v>4.5972775000109323</v>
      </c>
      <c r="K117" s="4">
        <f t="shared" si="8"/>
        <v>3.3148849999911079</v>
      </c>
      <c r="L117" s="4">
        <f t="shared" si="9"/>
        <v>1.1668425000159743</v>
      </c>
    </row>
    <row r="118" spans="1:12" x14ac:dyDescent="0.15">
      <c r="A118">
        <v>1.1499999999999999</v>
      </c>
      <c r="B118">
        <v>1.439302499974815E-3</v>
      </c>
      <c r="C118">
        <v>3.3550900000136608E-3</v>
      </c>
      <c r="D118">
        <v>3.0362775000085662E-3</v>
      </c>
      <c r="E118">
        <v>2.4018849999905001E-3</v>
      </c>
      <c r="F118">
        <v>3.3518425000131913E-3</v>
      </c>
      <c r="H118">
        <f t="shared" si="5"/>
        <v>1.439302499974815</v>
      </c>
      <c r="I118" s="4">
        <f t="shared" si="6"/>
        <v>3.3550900000136608</v>
      </c>
      <c r="J118" s="4">
        <f t="shared" si="7"/>
        <v>3.0362775000085662</v>
      </c>
      <c r="K118" s="4">
        <f t="shared" si="8"/>
        <v>2.4018849999905001</v>
      </c>
      <c r="L118" s="4">
        <f t="shared" si="9"/>
        <v>3.3518425000131913</v>
      </c>
    </row>
    <row r="119" spans="1:12" x14ac:dyDescent="0.15">
      <c r="A119">
        <v>1.1599999999999999</v>
      </c>
      <c r="B119">
        <v>1.5843024999746547E-3</v>
      </c>
      <c r="C119">
        <v>2.7170900000150766E-3</v>
      </c>
      <c r="D119">
        <v>3.6352775000096926E-3</v>
      </c>
      <c r="E119">
        <v>2.7018849999933536E-3</v>
      </c>
      <c r="F119">
        <v>3.8978425000131267E-3</v>
      </c>
      <c r="H119">
        <f t="shared" si="5"/>
        <v>1.5843024999746547</v>
      </c>
      <c r="I119" s="4">
        <f t="shared" si="6"/>
        <v>2.7170900000150766</v>
      </c>
      <c r="J119" s="4">
        <f t="shared" si="7"/>
        <v>3.6352775000096926</v>
      </c>
      <c r="K119" s="4">
        <f t="shared" si="8"/>
        <v>2.7018849999933536</v>
      </c>
      <c r="L119" s="4">
        <f t="shared" si="9"/>
        <v>3.8978425000131267</v>
      </c>
    </row>
    <row r="120" spans="1:12" x14ac:dyDescent="0.15">
      <c r="A120">
        <v>1.17</v>
      </c>
      <c r="B120">
        <v>2.8523024999742574E-3</v>
      </c>
      <c r="C120">
        <v>2.4160900000147478E-3</v>
      </c>
      <c r="D120">
        <v>3.6152775000104498E-3</v>
      </c>
      <c r="E120">
        <v>3.6608849999915094E-3</v>
      </c>
      <c r="F120">
        <v>7.8425000147319679E-6</v>
      </c>
      <c r="H120">
        <f t="shared" si="5"/>
        <v>2.8523024999742574</v>
      </c>
      <c r="I120" s="4">
        <f t="shared" si="6"/>
        <v>2.4160900000147478</v>
      </c>
      <c r="J120" s="4">
        <f t="shared" si="7"/>
        <v>3.6152775000104498</v>
      </c>
      <c r="K120" s="4">
        <f t="shared" si="8"/>
        <v>3.6608849999915094</v>
      </c>
      <c r="L120" s="4">
        <f t="shared" si="9"/>
        <v>7.8425000147319679E-3</v>
      </c>
    </row>
    <row r="121" spans="1:12" x14ac:dyDescent="0.15">
      <c r="A121">
        <v>1.18</v>
      </c>
      <c r="B121">
        <v>2.5353024999752449E-3</v>
      </c>
      <c r="C121">
        <v>2.2850900000150887E-3</v>
      </c>
      <c r="D121">
        <v>8.5592775000087329E-3</v>
      </c>
      <c r="E121">
        <v>-3.2551150000088569E-3</v>
      </c>
      <c r="F121">
        <v>2.5078425000160109E-3</v>
      </c>
      <c r="H121">
        <f t="shared" si="5"/>
        <v>2.5353024999752449</v>
      </c>
      <c r="I121" s="4">
        <f t="shared" si="6"/>
        <v>2.2850900000150887</v>
      </c>
      <c r="J121" s="4">
        <f t="shared" si="7"/>
        <v>8.5592775000087329</v>
      </c>
      <c r="K121" s="4">
        <f t="shared" si="8"/>
        <v>-3.2551150000088569</v>
      </c>
      <c r="L121" s="4">
        <f t="shared" si="9"/>
        <v>2.5078425000160109</v>
      </c>
    </row>
    <row r="122" spans="1:12" x14ac:dyDescent="0.15">
      <c r="A122">
        <v>1.19</v>
      </c>
      <c r="B122">
        <v>2.2813024999770448E-3</v>
      </c>
      <c r="C122">
        <v>5.8009000001391087E-4</v>
      </c>
      <c r="D122">
        <v>5.074277500010993E-3</v>
      </c>
      <c r="E122">
        <v>3.4368849999921736E-3</v>
      </c>
      <c r="F122">
        <v>2.7498425000160864E-3</v>
      </c>
      <c r="H122">
        <f t="shared" si="5"/>
        <v>2.2813024999770448</v>
      </c>
      <c r="I122" s="4">
        <f t="shared" si="6"/>
        <v>0.58009000001391087</v>
      </c>
      <c r="J122" s="4">
        <f t="shared" si="7"/>
        <v>5.074277500010993</v>
      </c>
      <c r="K122" s="4">
        <f t="shared" si="8"/>
        <v>3.4368849999921736</v>
      </c>
      <c r="L122" s="4">
        <f t="shared" si="9"/>
        <v>2.7498425000160864</v>
      </c>
    </row>
    <row r="123" spans="1:12" x14ac:dyDescent="0.15">
      <c r="A123">
        <v>1.2</v>
      </c>
      <c r="B123">
        <v>2.2143024999756733E-3</v>
      </c>
      <c r="C123">
        <v>1.5240900000144109E-3</v>
      </c>
      <c r="D123">
        <v>2.9372775000098272E-3</v>
      </c>
      <c r="E123">
        <v>6.7888499999213536E-4</v>
      </c>
      <c r="F123">
        <v>8.6784250001414875E-4</v>
      </c>
      <c r="H123">
        <f t="shared" si="5"/>
        <v>2.2143024999756733</v>
      </c>
      <c r="I123" s="4">
        <f t="shared" si="6"/>
        <v>1.5240900000144109</v>
      </c>
      <c r="J123" s="4">
        <f t="shared" si="7"/>
        <v>2.9372775000098272</v>
      </c>
      <c r="K123" s="4">
        <f t="shared" si="8"/>
        <v>0.67888499999213536</v>
      </c>
      <c r="L123" s="4">
        <f t="shared" si="9"/>
        <v>0.86784250001414875</v>
      </c>
    </row>
    <row r="124" spans="1:12" x14ac:dyDescent="0.15">
      <c r="A124">
        <v>1.21</v>
      </c>
      <c r="B124">
        <v>1.9723024999755978E-3</v>
      </c>
      <c r="C124">
        <v>2.5590900000160843E-3</v>
      </c>
      <c r="D124">
        <v>4.356277500008332E-3</v>
      </c>
      <c r="E124">
        <v>4.3118849999927988E-3</v>
      </c>
      <c r="F124">
        <v>5.5568425000132038E-3</v>
      </c>
      <c r="H124">
        <f t="shared" si="5"/>
        <v>1.9723024999755978</v>
      </c>
      <c r="I124" s="4">
        <f t="shared" si="6"/>
        <v>2.5590900000160843</v>
      </c>
      <c r="J124" s="4">
        <f t="shared" si="7"/>
        <v>4.356277500008332</v>
      </c>
      <c r="K124" s="4">
        <f t="shared" si="8"/>
        <v>4.3118849999927988</v>
      </c>
      <c r="L124" s="4">
        <f t="shared" si="9"/>
        <v>5.5568425000132038</v>
      </c>
    </row>
    <row r="125" spans="1:12" x14ac:dyDescent="0.15">
      <c r="A125">
        <v>1.22</v>
      </c>
      <c r="B125">
        <v>2.0723024999753648E-3</v>
      </c>
      <c r="C125">
        <v>2.2900900000166757E-3</v>
      </c>
      <c r="D125">
        <v>2.0232775000081915E-3</v>
      </c>
      <c r="E125">
        <v>2.304884999993817E-3</v>
      </c>
      <c r="F125">
        <v>2.5468425000134687E-3</v>
      </c>
      <c r="H125">
        <f t="shared" si="5"/>
        <v>2.0723024999753648</v>
      </c>
      <c r="I125" s="4">
        <f t="shared" si="6"/>
        <v>2.2900900000166757</v>
      </c>
      <c r="J125" s="4">
        <f t="shared" si="7"/>
        <v>2.0232775000081915</v>
      </c>
      <c r="K125" s="4">
        <f t="shared" si="8"/>
        <v>2.304884999993817</v>
      </c>
      <c r="L125" s="4">
        <f t="shared" si="9"/>
        <v>2.5468425000134687</v>
      </c>
    </row>
    <row r="126" spans="1:12" x14ac:dyDescent="0.15">
      <c r="A126">
        <v>1.23</v>
      </c>
      <c r="B126">
        <v>3.1273024999762811E-3</v>
      </c>
      <c r="C126">
        <v>2.321090000016568E-3</v>
      </c>
      <c r="D126">
        <v>4.101277500009104E-3</v>
      </c>
      <c r="E126">
        <v>3.6158849999914366E-3</v>
      </c>
      <c r="F126">
        <v>2.4848425000136842E-3</v>
      </c>
      <c r="H126">
        <f t="shared" si="5"/>
        <v>3.1273024999762811</v>
      </c>
      <c r="I126" s="4">
        <f t="shared" si="6"/>
        <v>2.321090000016568</v>
      </c>
      <c r="J126" s="4">
        <f t="shared" si="7"/>
        <v>4.101277500009104</v>
      </c>
      <c r="K126" s="4">
        <f t="shared" si="8"/>
        <v>3.6158849999914366</v>
      </c>
      <c r="L126" s="4">
        <f t="shared" si="9"/>
        <v>2.4848425000136842</v>
      </c>
    </row>
    <row r="127" spans="1:12" x14ac:dyDescent="0.15">
      <c r="A127">
        <v>1.24</v>
      </c>
      <c r="B127">
        <v>3.0293024999750173E-3</v>
      </c>
      <c r="C127">
        <v>4.4080900000160739E-3</v>
      </c>
      <c r="D127">
        <v>5.5182775000091056E-3</v>
      </c>
      <c r="E127">
        <v>4.0358849999933E-3</v>
      </c>
      <c r="F127">
        <v>1.8058425000155864E-3</v>
      </c>
      <c r="H127">
        <f t="shared" si="5"/>
        <v>3.0293024999750173</v>
      </c>
      <c r="I127" s="4">
        <f t="shared" si="6"/>
        <v>4.4080900000160739</v>
      </c>
      <c r="J127" s="4">
        <f t="shared" si="7"/>
        <v>5.5182775000091056</v>
      </c>
      <c r="K127" s="4">
        <f t="shared" si="8"/>
        <v>4.0358849999933</v>
      </c>
      <c r="L127" s="4">
        <f t="shared" si="9"/>
        <v>1.8058425000155864</v>
      </c>
    </row>
    <row r="128" spans="1:12" x14ac:dyDescent="0.15">
      <c r="A128">
        <v>1.25</v>
      </c>
      <c r="B128">
        <v>1.2803024999747947E-3</v>
      </c>
      <c r="C128">
        <v>3.9070900000162112E-3</v>
      </c>
      <c r="D128">
        <v>3.8342775000081986E-3</v>
      </c>
      <c r="E128">
        <v>3.5248849999938159E-3</v>
      </c>
      <c r="F128">
        <v>1.0908425000160094E-3</v>
      </c>
      <c r="H128">
        <f t="shared" si="5"/>
        <v>1.2803024999747947</v>
      </c>
      <c r="I128" s="4">
        <f t="shared" si="6"/>
        <v>3.9070900000162112</v>
      </c>
      <c r="J128" s="4">
        <f t="shared" si="7"/>
        <v>3.8342775000081986</v>
      </c>
      <c r="K128" s="4">
        <f t="shared" si="8"/>
        <v>3.5248849999938159</v>
      </c>
      <c r="L128" s="4">
        <f t="shared" si="9"/>
        <v>1.0908425000160094</v>
      </c>
    </row>
    <row r="129" spans="1:12" x14ac:dyDescent="0.15">
      <c r="A129">
        <v>1.26</v>
      </c>
      <c r="B129">
        <v>3.7003024999755496E-3</v>
      </c>
      <c r="C129">
        <v>3.8250900000136312E-3</v>
      </c>
      <c r="D129">
        <v>-3.4372249999137239E-4</v>
      </c>
      <c r="E129">
        <v>3.5368849999919405E-3</v>
      </c>
      <c r="F129">
        <v>1.6458425000145382E-3</v>
      </c>
      <c r="H129">
        <f t="shared" si="5"/>
        <v>3.7003024999755496</v>
      </c>
      <c r="I129" s="4">
        <f t="shared" si="6"/>
        <v>3.8250900000136312</v>
      </c>
      <c r="J129" s="4">
        <f t="shared" si="7"/>
        <v>-0.34372249999137239</v>
      </c>
      <c r="K129" s="4">
        <f t="shared" si="8"/>
        <v>3.5368849999919405</v>
      </c>
      <c r="L129" s="4">
        <f t="shared" si="9"/>
        <v>1.6458425000145382</v>
      </c>
    </row>
    <row r="130" spans="1:12" x14ac:dyDescent="0.15">
      <c r="A130">
        <v>1.27</v>
      </c>
      <c r="B130">
        <v>3.3773024999739221E-3</v>
      </c>
      <c r="C130">
        <v>2.145090000016836E-3</v>
      </c>
      <c r="D130">
        <v>2.1612775000114937E-3</v>
      </c>
      <c r="E130">
        <v>4.4088849999930346E-3</v>
      </c>
      <c r="F130">
        <v>2.7448425000144994E-3</v>
      </c>
      <c r="H130">
        <f t="shared" si="5"/>
        <v>3.3773024999739221</v>
      </c>
      <c r="I130" s="4">
        <f t="shared" si="6"/>
        <v>2.145090000016836</v>
      </c>
      <c r="J130" s="4">
        <f t="shared" si="7"/>
        <v>2.1612775000114937</v>
      </c>
      <c r="K130" s="4">
        <f t="shared" si="8"/>
        <v>4.4088849999930346</v>
      </c>
      <c r="L130" s="4">
        <f t="shared" si="9"/>
        <v>2.7448425000144994</v>
      </c>
    </row>
    <row r="131" spans="1:12" x14ac:dyDescent="0.15">
      <c r="A131">
        <v>1.28</v>
      </c>
      <c r="B131">
        <v>2.3673024999766312E-3</v>
      </c>
      <c r="C131">
        <v>1.4470900000169706E-3</v>
      </c>
      <c r="D131">
        <v>6.4332775000082165E-3</v>
      </c>
      <c r="E131">
        <v>3.7618849999923043E-3</v>
      </c>
      <c r="F131">
        <v>3.0908425000149009E-3</v>
      </c>
      <c r="H131">
        <f t="shared" si="5"/>
        <v>2.3673024999766312</v>
      </c>
      <c r="I131" s="4">
        <f t="shared" si="6"/>
        <v>1.4470900000169706</v>
      </c>
      <c r="J131" s="4">
        <f t="shared" si="7"/>
        <v>6.4332775000082165</v>
      </c>
      <c r="K131" s="4">
        <f t="shared" si="8"/>
        <v>3.7618849999923043</v>
      </c>
      <c r="L131" s="4">
        <f t="shared" si="9"/>
        <v>3.0908425000149009</v>
      </c>
    </row>
    <row r="132" spans="1:12" x14ac:dyDescent="0.15">
      <c r="A132">
        <v>1.29</v>
      </c>
      <c r="B132">
        <v>1.5243024999769261E-3</v>
      </c>
      <c r="C132">
        <v>2.367090000014116E-3</v>
      </c>
      <c r="D132">
        <v>4.7232775000090044E-3</v>
      </c>
      <c r="E132">
        <v>3.0268849999934844E-3</v>
      </c>
      <c r="F132">
        <v>3.4028425000158791E-3</v>
      </c>
      <c r="H132">
        <f t="shared" si="5"/>
        <v>1.5243024999769261</v>
      </c>
      <c r="I132" s="4">
        <f t="shared" si="6"/>
        <v>2.367090000014116</v>
      </c>
      <c r="J132" s="4">
        <f t="shared" si="7"/>
        <v>4.7232775000090044</v>
      </c>
      <c r="K132" s="4">
        <f t="shared" si="8"/>
        <v>3.0268849999934844</v>
      </c>
      <c r="L132" s="4">
        <f t="shared" si="9"/>
        <v>3.4028425000158791</v>
      </c>
    </row>
    <row r="133" spans="1:12" x14ac:dyDescent="0.15">
      <c r="A133">
        <v>1.3</v>
      </c>
      <c r="B133">
        <v>2.7723024999737333E-3</v>
      </c>
      <c r="C133">
        <v>1.5860900000141953E-3</v>
      </c>
      <c r="D133">
        <v>2.8402775000095914E-3</v>
      </c>
      <c r="E133">
        <v>3.241884999990674E-3</v>
      </c>
      <c r="F133">
        <v>4.4238425000138193E-3</v>
      </c>
      <c r="H133">
        <f t="shared" ref="H133:H196" si="10">B133*1000</f>
        <v>2.7723024999737333</v>
      </c>
      <c r="I133" s="4">
        <f t="shared" ref="I133:I196" si="11">C133*1000</f>
        <v>1.5860900000141953</v>
      </c>
      <c r="J133" s="4">
        <f t="shared" ref="J133:J196" si="12">D133*1000</f>
        <v>2.8402775000095914</v>
      </c>
      <c r="K133" s="4">
        <f t="shared" ref="K133:K196" si="13">E133*1000</f>
        <v>3.241884999990674</v>
      </c>
      <c r="L133" s="4">
        <f t="shared" ref="L133:L196" si="14">F133*1000</f>
        <v>4.4238425000138193</v>
      </c>
    </row>
    <row r="134" spans="1:12" x14ac:dyDescent="0.15">
      <c r="A134">
        <v>1.31</v>
      </c>
      <c r="B134">
        <v>1.8623024999762094E-3</v>
      </c>
      <c r="C134">
        <v>3.7260900000148922E-3</v>
      </c>
      <c r="D134">
        <v>2.5102775000114264E-3</v>
      </c>
      <c r="E134">
        <v>3.1568849999921156E-3</v>
      </c>
      <c r="F134">
        <v>1.6708425000153682E-3</v>
      </c>
      <c r="H134">
        <f t="shared" si="10"/>
        <v>1.8623024999762094</v>
      </c>
      <c r="I134" s="4">
        <f t="shared" si="11"/>
        <v>3.7260900000148922</v>
      </c>
      <c r="J134" s="4">
        <f t="shared" si="12"/>
        <v>2.5102775000114264</v>
      </c>
      <c r="K134" s="4">
        <f t="shared" si="13"/>
        <v>3.1568849999921156</v>
      </c>
      <c r="L134" s="4">
        <f t="shared" si="14"/>
        <v>1.6708425000153682</v>
      </c>
    </row>
    <row r="135" spans="1:12" x14ac:dyDescent="0.15">
      <c r="A135">
        <v>1.32</v>
      </c>
      <c r="B135">
        <v>3.5843024999770989E-3</v>
      </c>
      <c r="C135">
        <v>3.8730900000167878E-3</v>
      </c>
      <c r="D135">
        <v>2.2012775000099793E-3</v>
      </c>
      <c r="E135">
        <v>3.0308849999904908E-3</v>
      </c>
      <c r="F135">
        <v>1.0916842500016344E-2</v>
      </c>
      <c r="H135">
        <f t="shared" si="10"/>
        <v>3.5843024999770989</v>
      </c>
      <c r="I135" s="4">
        <f t="shared" si="11"/>
        <v>3.8730900000167878</v>
      </c>
      <c r="J135" s="4">
        <f t="shared" si="12"/>
        <v>2.2012775000099793</v>
      </c>
      <c r="K135" s="4">
        <f t="shared" si="13"/>
        <v>3.0308849999904908</v>
      </c>
      <c r="L135" s="4">
        <f t="shared" si="14"/>
        <v>10.916842500016344</v>
      </c>
    </row>
    <row r="136" spans="1:12" x14ac:dyDescent="0.15">
      <c r="A136">
        <v>1.33</v>
      </c>
      <c r="B136">
        <v>4.0613024999771596E-3</v>
      </c>
      <c r="C136">
        <v>3.8880900000144436E-3</v>
      </c>
      <c r="D136">
        <v>3.5632775000102868E-3</v>
      </c>
      <c r="E136">
        <v>3.8108849999929362E-3</v>
      </c>
      <c r="F136">
        <v>2.9768425000149534E-3</v>
      </c>
      <c r="H136">
        <f t="shared" si="10"/>
        <v>4.0613024999771596</v>
      </c>
      <c r="I136" s="4">
        <f t="shared" si="11"/>
        <v>3.8880900000144436</v>
      </c>
      <c r="J136" s="4">
        <f t="shared" si="12"/>
        <v>3.5632775000102868</v>
      </c>
      <c r="K136" s="4">
        <f t="shared" si="13"/>
        <v>3.8108849999929362</v>
      </c>
      <c r="L136" s="4">
        <f t="shared" si="14"/>
        <v>2.9768425000149534</v>
      </c>
    </row>
    <row r="137" spans="1:12" x14ac:dyDescent="0.15">
      <c r="A137">
        <v>1.34</v>
      </c>
      <c r="B137">
        <v>2.9553024999771083E-3</v>
      </c>
      <c r="C137">
        <v>7.3320900000162226E-3</v>
      </c>
      <c r="D137">
        <v>3.0182775000113793E-3</v>
      </c>
      <c r="E137">
        <v>3.755884999993242E-3</v>
      </c>
      <c r="F137">
        <v>-2.2815749998628121E-4</v>
      </c>
      <c r="H137">
        <f t="shared" si="10"/>
        <v>2.9553024999771083</v>
      </c>
      <c r="I137" s="4">
        <f t="shared" si="11"/>
        <v>7.3320900000162226</v>
      </c>
      <c r="J137" s="4">
        <f t="shared" si="12"/>
        <v>3.0182775000113793</v>
      </c>
      <c r="K137" s="4">
        <f t="shared" si="13"/>
        <v>3.755884999993242</v>
      </c>
      <c r="L137" s="4">
        <f t="shared" si="14"/>
        <v>-0.22815749998628121</v>
      </c>
    </row>
    <row r="138" spans="1:12" x14ac:dyDescent="0.15">
      <c r="A138">
        <v>1.35</v>
      </c>
      <c r="B138">
        <v>2.7723024999737333E-3</v>
      </c>
      <c r="C138">
        <v>3.6680900000156669E-3</v>
      </c>
      <c r="D138">
        <v>2.7612775000100953E-3</v>
      </c>
      <c r="E138">
        <v>4.6388849999914328E-3</v>
      </c>
      <c r="F138">
        <v>4.3228425000165771E-3</v>
      </c>
      <c r="H138">
        <f t="shared" si="10"/>
        <v>2.7723024999737333</v>
      </c>
      <c r="I138" s="4">
        <f t="shared" si="11"/>
        <v>3.6680900000156669</v>
      </c>
      <c r="J138" s="4">
        <f t="shared" si="12"/>
        <v>2.7612775000100953</v>
      </c>
      <c r="K138" s="4">
        <f t="shared" si="13"/>
        <v>4.6388849999914328</v>
      </c>
      <c r="L138" s="4">
        <f t="shared" si="14"/>
        <v>4.3228425000165771</v>
      </c>
    </row>
    <row r="139" spans="1:12" x14ac:dyDescent="0.15">
      <c r="A139">
        <v>1.36</v>
      </c>
      <c r="B139">
        <v>2.9363024999753407E-3</v>
      </c>
      <c r="C139">
        <v>1.709090000016289E-3</v>
      </c>
      <c r="D139">
        <v>2.55127750001094E-3</v>
      </c>
      <c r="E139">
        <v>3.2098849999933066E-3</v>
      </c>
      <c r="F139">
        <v>4.4508425000131524E-3</v>
      </c>
      <c r="H139">
        <f t="shared" si="10"/>
        <v>2.9363024999753407</v>
      </c>
      <c r="I139" s="4">
        <f t="shared" si="11"/>
        <v>1.709090000016289</v>
      </c>
      <c r="J139" s="4">
        <f t="shared" si="12"/>
        <v>2.55127750001094</v>
      </c>
      <c r="K139" s="4">
        <f t="shared" si="13"/>
        <v>3.2098849999933066</v>
      </c>
      <c r="L139" s="4">
        <f t="shared" si="14"/>
        <v>4.4508425000131524</v>
      </c>
    </row>
    <row r="140" spans="1:12" x14ac:dyDescent="0.15">
      <c r="A140">
        <v>1.37</v>
      </c>
      <c r="B140">
        <v>2.8113024999747438E-3</v>
      </c>
      <c r="C140">
        <v>-1.0490999998324924E-4</v>
      </c>
      <c r="D140">
        <v>2.3972775000089541E-3</v>
      </c>
      <c r="E140">
        <v>3.038884999991609E-3</v>
      </c>
      <c r="F140">
        <v>3.6998425000156487E-3</v>
      </c>
      <c r="H140">
        <f t="shared" si="10"/>
        <v>2.8113024999747438</v>
      </c>
      <c r="I140" s="4">
        <f t="shared" si="11"/>
        <v>-0.10490999998324924</v>
      </c>
      <c r="J140" s="4">
        <f t="shared" si="12"/>
        <v>2.3972775000089541</v>
      </c>
      <c r="K140" s="4">
        <f t="shared" si="13"/>
        <v>3.038884999991609</v>
      </c>
      <c r="L140" s="4">
        <f t="shared" si="14"/>
        <v>3.6998425000156487</v>
      </c>
    </row>
    <row r="141" spans="1:12" x14ac:dyDescent="0.15">
      <c r="A141">
        <v>1.38</v>
      </c>
      <c r="B141">
        <v>3.2353024999771662E-3</v>
      </c>
      <c r="C141">
        <v>5.2170900000163556E-3</v>
      </c>
      <c r="D141">
        <v>5.5692775000082406E-3</v>
      </c>
      <c r="E141">
        <v>3.2248849999909623E-3</v>
      </c>
      <c r="F141">
        <v>3.5108425000132115E-3</v>
      </c>
      <c r="H141">
        <f t="shared" si="10"/>
        <v>3.2353024999771662</v>
      </c>
      <c r="I141" s="4">
        <f t="shared" si="11"/>
        <v>5.2170900000163556</v>
      </c>
      <c r="J141" s="4">
        <f t="shared" si="12"/>
        <v>5.5692775000082406</v>
      </c>
      <c r="K141" s="4">
        <f t="shared" si="13"/>
        <v>3.2248849999909623</v>
      </c>
      <c r="L141" s="4">
        <f t="shared" si="14"/>
        <v>3.5108425000132115</v>
      </c>
    </row>
    <row r="142" spans="1:12" x14ac:dyDescent="0.15">
      <c r="A142">
        <v>1.39</v>
      </c>
      <c r="B142">
        <v>3.53030249997488E-3</v>
      </c>
      <c r="C142">
        <v>1.8910900000150832E-3</v>
      </c>
      <c r="D142">
        <v>3.9722775000115007E-3</v>
      </c>
      <c r="E142">
        <v>3.4138849999933996E-3</v>
      </c>
      <c r="F142">
        <v>-9.871574999849031E-4</v>
      </c>
      <c r="H142">
        <f t="shared" si="10"/>
        <v>3.53030249997488</v>
      </c>
      <c r="I142" s="4">
        <f t="shared" si="11"/>
        <v>1.8910900000150832</v>
      </c>
      <c r="J142" s="4">
        <f t="shared" si="12"/>
        <v>3.9722775000115007</v>
      </c>
      <c r="K142" s="4">
        <f t="shared" si="13"/>
        <v>3.4138849999933996</v>
      </c>
      <c r="L142" s="4">
        <f t="shared" si="14"/>
        <v>-0.9871574999849031</v>
      </c>
    </row>
    <row r="143" spans="1:12" x14ac:dyDescent="0.15">
      <c r="A143">
        <v>1.4</v>
      </c>
      <c r="B143">
        <v>2.7003024999743275E-3</v>
      </c>
      <c r="C143">
        <v>2.5270900000151642E-3</v>
      </c>
      <c r="D143">
        <v>2.5962775000110128E-3</v>
      </c>
      <c r="E143">
        <v>2.8918849999932661E-3</v>
      </c>
      <c r="F143">
        <v>2.0848425000146165E-3</v>
      </c>
      <c r="H143">
        <f t="shared" si="10"/>
        <v>2.7003024999743275</v>
      </c>
      <c r="I143" s="4">
        <f t="shared" si="11"/>
        <v>2.5270900000151642</v>
      </c>
      <c r="J143" s="4">
        <f t="shared" si="12"/>
        <v>2.5962775000110128</v>
      </c>
      <c r="K143" s="4">
        <f t="shared" si="13"/>
        <v>2.8918849999932661</v>
      </c>
      <c r="L143" s="4">
        <f t="shared" si="14"/>
        <v>2.0848425000146165</v>
      </c>
    </row>
    <row r="144" spans="1:12" x14ac:dyDescent="0.15">
      <c r="A144">
        <v>1.41</v>
      </c>
      <c r="B144">
        <v>2.0873024999765732E-3</v>
      </c>
      <c r="C144">
        <v>2.8640900000169722E-3</v>
      </c>
      <c r="D144">
        <v>2.7812775000093382E-3</v>
      </c>
      <c r="E144">
        <v>2.8438849999936622E-3</v>
      </c>
      <c r="F144">
        <v>5.791842500013189E-3</v>
      </c>
      <c r="H144">
        <f t="shared" si="10"/>
        <v>2.0873024999765732</v>
      </c>
      <c r="I144" s="4">
        <f t="shared" si="11"/>
        <v>2.8640900000169722</v>
      </c>
      <c r="J144" s="4">
        <f t="shared" si="12"/>
        <v>2.7812775000093382</v>
      </c>
      <c r="K144" s="4">
        <f t="shared" si="13"/>
        <v>2.8438849999936622</v>
      </c>
      <c r="L144" s="4">
        <f t="shared" si="14"/>
        <v>5.791842500013189</v>
      </c>
    </row>
    <row r="145" spans="1:12" x14ac:dyDescent="0.15">
      <c r="A145">
        <v>1.42</v>
      </c>
      <c r="B145">
        <v>4.8773024999739789E-3</v>
      </c>
      <c r="C145">
        <v>2.8510900000142669E-3</v>
      </c>
      <c r="D145">
        <v>2.9182775000116123E-3</v>
      </c>
      <c r="E145">
        <v>3.0938849999913032E-3</v>
      </c>
      <c r="F145">
        <v>5.6668425000161449E-3</v>
      </c>
      <c r="H145">
        <f t="shared" si="10"/>
        <v>4.8773024999739789</v>
      </c>
      <c r="I145" s="4">
        <f t="shared" si="11"/>
        <v>2.8510900000142669</v>
      </c>
      <c r="J145" s="4">
        <f t="shared" si="12"/>
        <v>2.9182775000116123</v>
      </c>
      <c r="K145" s="4">
        <f t="shared" si="13"/>
        <v>3.0938849999913032</v>
      </c>
      <c r="L145" s="4">
        <f t="shared" si="14"/>
        <v>5.6668425000161449</v>
      </c>
    </row>
    <row r="146" spans="1:12" x14ac:dyDescent="0.15">
      <c r="A146">
        <v>1.43</v>
      </c>
      <c r="B146">
        <v>3.6993024999745217E-3</v>
      </c>
      <c r="C146">
        <v>2.5600900000171123E-3</v>
      </c>
      <c r="D146">
        <v>3.0762775000106046E-3</v>
      </c>
      <c r="E146">
        <v>4.3558849999918436E-3</v>
      </c>
      <c r="F146">
        <v>2.9178425000147001E-3</v>
      </c>
      <c r="H146">
        <f t="shared" si="10"/>
        <v>3.6993024999745217</v>
      </c>
      <c r="I146" s="4">
        <f t="shared" si="11"/>
        <v>2.5600900000171123</v>
      </c>
      <c r="J146" s="4">
        <f t="shared" si="12"/>
        <v>3.0762775000106046</v>
      </c>
      <c r="K146" s="4">
        <f t="shared" si="13"/>
        <v>4.3558849999918436</v>
      </c>
      <c r="L146" s="4">
        <f t="shared" si="14"/>
        <v>2.9178425000147001</v>
      </c>
    </row>
    <row r="147" spans="1:12" x14ac:dyDescent="0.15">
      <c r="A147">
        <v>1.44</v>
      </c>
      <c r="B147">
        <v>3.047302499975757E-3</v>
      </c>
      <c r="C147">
        <v>2.5160900000145148E-3</v>
      </c>
      <c r="D147">
        <v>3.1002775000104066E-3</v>
      </c>
      <c r="E147">
        <v>4.2198849999905974E-3</v>
      </c>
      <c r="F147">
        <v>2.7348425000148779E-3</v>
      </c>
      <c r="H147">
        <f t="shared" si="10"/>
        <v>3.047302499975757</v>
      </c>
      <c r="I147" s="4">
        <f t="shared" si="11"/>
        <v>2.5160900000145148</v>
      </c>
      <c r="J147" s="4">
        <f t="shared" si="12"/>
        <v>3.1002775000104066</v>
      </c>
      <c r="K147" s="4">
        <f t="shared" si="13"/>
        <v>4.2198849999905974</v>
      </c>
      <c r="L147" s="4">
        <f t="shared" si="14"/>
        <v>2.7348425000148779</v>
      </c>
    </row>
    <row r="148" spans="1:12" x14ac:dyDescent="0.15">
      <c r="A148">
        <v>1.45</v>
      </c>
      <c r="B148">
        <v>2.872302499977053E-3</v>
      </c>
      <c r="C148">
        <v>3.1320900000153529E-3</v>
      </c>
      <c r="D148">
        <v>3.186277500009993E-3</v>
      </c>
      <c r="E148">
        <v>3.9048849999936408E-3</v>
      </c>
      <c r="F148">
        <v>2.990842500015134E-3</v>
      </c>
      <c r="H148">
        <f t="shared" si="10"/>
        <v>2.872302499977053</v>
      </c>
      <c r="I148" s="4">
        <f t="shared" si="11"/>
        <v>3.1320900000153529</v>
      </c>
      <c r="J148" s="4">
        <f t="shared" si="12"/>
        <v>3.186277500009993</v>
      </c>
      <c r="K148" s="4">
        <f t="shared" si="13"/>
        <v>3.9048849999936408</v>
      </c>
      <c r="L148" s="4">
        <f t="shared" si="14"/>
        <v>2.990842500015134</v>
      </c>
    </row>
    <row r="149" spans="1:12" x14ac:dyDescent="0.15">
      <c r="A149">
        <v>1.46</v>
      </c>
      <c r="B149">
        <v>1.8493024999770569E-3</v>
      </c>
      <c r="C149">
        <v>2.9710900000168294E-3</v>
      </c>
      <c r="D149">
        <v>3.081277500008639E-3</v>
      </c>
      <c r="E149">
        <v>3.1398849999924039E-3</v>
      </c>
      <c r="F149">
        <v>1.5468425000157993E-3</v>
      </c>
      <c r="H149">
        <f t="shared" si="10"/>
        <v>1.8493024999770569</v>
      </c>
      <c r="I149" s="4">
        <f t="shared" si="11"/>
        <v>2.9710900000168294</v>
      </c>
      <c r="J149" s="4">
        <f t="shared" si="12"/>
        <v>3.081277500008639</v>
      </c>
      <c r="K149" s="4">
        <f t="shared" si="13"/>
        <v>3.1398849999924039</v>
      </c>
      <c r="L149" s="4">
        <f t="shared" si="14"/>
        <v>1.5468425000157993</v>
      </c>
    </row>
    <row r="150" spans="1:12" x14ac:dyDescent="0.15">
      <c r="A150">
        <v>1.47</v>
      </c>
      <c r="B150">
        <v>-2.1666975000229627E-3</v>
      </c>
      <c r="C150">
        <v>3.8370900000153085E-3</v>
      </c>
      <c r="D150">
        <v>2.417277500008197E-3</v>
      </c>
      <c r="E150">
        <v>3.9388849999930642E-3</v>
      </c>
      <c r="F150">
        <v>4.1758425000146815E-3</v>
      </c>
      <c r="H150">
        <f t="shared" si="10"/>
        <v>-2.1666975000229627</v>
      </c>
      <c r="I150" s="4">
        <f t="shared" si="11"/>
        <v>3.8370900000153085</v>
      </c>
      <c r="J150" s="4">
        <f t="shared" si="12"/>
        <v>2.417277500008197</v>
      </c>
      <c r="K150" s="4">
        <f t="shared" si="13"/>
        <v>3.9388849999930642</v>
      </c>
      <c r="L150" s="4">
        <f t="shared" si="14"/>
        <v>4.1758425000146815</v>
      </c>
    </row>
    <row r="151" spans="1:12" x14ac:dyDescent="0.15">
      <c r="A151">
        <v>1.48</v>
      </c>
      <c r="B151">
        <v>3.09930249997592E-3</v>
      </c>
      <c r="C151">
        <v>1.9890900000163469E-3</v>
      </c>
      <c r="D151">
        <v>5.3622775000086165E-3</v>
      </c>
      <c r="E151">
        <v>4.2048849999929416E-3</v>
      </c>
      <c r="F151">
        <v>3.3648425000158966E-3</v>
      </c>
      <c r="H151">
        <f t="shared" si="10"/>
        <v>3.09930249997592</v>
      </c>
      <c r="I151" s="4">
        <f t="shared" si="11"/>
        <v>1.9890900000163469</v>
      </c>
      <c r="J151" s="4">
        <f t="shared" si="12"/>
        <v>5.3622775000086165</v>
      </c>
      <c r="K151" s="4">
        <f t="shared" si="13"/>
        <v>4.2048849999929416</v>
      </c>
      <c r="L151" s="4">
        <f t="shared" si="14"/>
        <v>3.3648425000158966</v>
      </c>
    </row>
    <row r="152" spans="1:12" x14ac:dyDescent="0.15">
      <c r="A152">
        <v>1.49</v>
      </c>
      <c r="B152">
        <v>1.2213024999745414E-3</v>
      </c>
      <c r="C152">
        <v>2.5120900000139557E-3</v>
      </c>
      <c r="D152">
        <v>5.2692775000089398E-3</v>
      </c>
      <c r="E152">
        <v>4.4018849999929444E-3</v>
      </c>
      <c r="F152">
        <v>2.6398425000131454E-3</v>
      </c>
      <c r="H152">
        <f t="shared" si="10"/>
        <v>1.2213024999745414</v>
      </c>
      <c r="I152" s="4">
        <f t="shared" si="11"/>
        <v>2.5120900000139557</v>
      </c>
      <c r="J152" s="4">
        <f t="shared" si="12"/>
        <v>5.2692775000089398</v>
      </c>
      <c r="K152" s="4">
        <f t="shared" si="13"/>
        <v>4.4018849999929444</v>
      </c>
      <c r="L152" s="4">
        <f t="shared" si="14"/>
        <v>2.6398425000131454</v>
      </c>
    </row>
    <row r="153" spans="1:12" x14ac:dyDescent="0.15">
      <c r="A153">
        <v>1.5</v>
      </c>
      <c r="B153">
        <v>3.2813024999747142E-3</v>
      </c>
      <c r="C153">
        <v>2.3360900000142237E-3</v>
      </c>
      <c r="D153">
        <v>3.4412775000092211E-3</v>
      </c>
      <c r="E153">
        <v>3.3168849999931638E-3</v>
      </c>
      <c r="F153">
        <v>2.867842500016593E-3</v>
      </c>
      <c r="H153">
        <f t="shared" si="10"/>
        <v>3.2813024999747142</v>
      </c>
      <c r="I153" s="4">
        <f t="shared" si="11"/>
        <v>2.3360900000142237</v>
      </c>
      <c r="J153" s="4">
        <f t="shared" si="12"/>
        <v>3.4412775000092211</v>
      </c>
      <c r="K153" s="4">
        <f t="shared" si="13"/>
        <v>3.3168849999931638</v>
      </c>
      <c r="L153" s="4">
        <f t="shared" si="14"/>
        <v>2.867842500016593</v>
      </c>
    </row>
    <row r="154" spans="1:12" x14ac:dyDescent="0.15">
      <c r="A154">
        <v>1.51</v>
      </c>
      <c r="B154">
        <v>1.316302499976274E-3</v>
      </c>
      <c r="C154">
        <v>3.0960900000138736E-3</v>
      </c>
      <c r="D154">
        <v>2.4262775000103431E-3</v>
      </c>
      <c r="E154">
        <v>2.7008849999923257E-3</v>
      </c>
      <c r="F154">
        <v>5.0768425000136119E-3</v>
      </c>
      <c r="H154">
        <f t="shared" si="10"/>
        <v>1.316302499976274</v>
      </c>
      <c r="I154" s="4">
        <f t="shared" si="11"/>
        <v>3.0960900000138736</v>
      </c>
      <c r="J154" s="4">
        <f t="shared" si="12"/>
        <v>2.4262775000103431</v>
      </c>
      <c r="K154" s="4">
        <f t="shared" si="13"/>
        <v>2.7008849999923257</v>
      </c>
      <c r="L154" s="4">
        <f t="shared" si="14"/>
        <v>5.0768425000136119</v>
      </c>
    </row>
    <row r="155" spans="1:12" x14ac:dyDescent="0.15">
      <c r="A155">
        <v>1.52</v>
      </c>
      <c r="B155">
        <v>1.3143024999742181E-3</v>
      </c>
      <c r="C155">
        <v>2.832090000016052E-3</v>
      </c>
      <c r="D155">
        <v>2.3952775000104509E-3</v>
      </c>
      <c r="E155">
        <v>3.6118849999908775E-3</v>
      </c>
      <c r="F155">
        <v>3.986842500015797E-3</v>
      </c>
      <c r="H155">
        <f t="shared" si="10"/>
        <v>1.3143024999742181</v>
      </c>
      <c r="I155" s="4">
        <f t="shared" si="11"/>
        <v>2.832090000016052</v>
      </c>
      <c r="J155" s="4">
        <f t="shared" si="12"/>
        <v>2.3952775000104509</v>
      </c>
      <c r="K155" s="4">
        <f t="shared" si="13"/>
        <v>3.6118849999908775</v>
      </c>
      <c r="L155" s="4">
        <f t="shared" si="14"/>
        <v>3.986842500015797</v>
      </c>
    </row>
    <row r="156" spans="1:12" x14ac:dyDescent="0.15">
      <c r="A156">
        <v>1.53</v>
      </c>
      <c r="B156">
        <v>2.4593024999752799E-3</v>
      </c>
      <c r="C156">
        <v>2.7150900000165734E-3</v>
      </c>
      <c r="D156">
        <v>1.8652775000091992E-3</v>
      </c>
      <c r="E156">
        <v>1.4488499999387727E-4</v>
      </c>
      <c r="F156">
        <v>3.2018425000153172E-3</v>
      </c>
      <c r="H156">
        <f t="shared" si="10"/>
        <v>2.4593024999752799</v>
      </c>
      <c r="I156" s="4">
        <f t="shared" si="11"/>
        <v>2.7150900000165734</v>
      </c>
      <c r="J156" s="4">
        <f t="shared" si="12"/>
        <v>1.8652775000091992</v>
      </c>
      <c r="K156" s="4">
        <f t="shared" si="13"/>
        <v>0.14488499999387727</v>
      </c>
      <c r="L156" s="4">
        <f t="shared" si="14"/>
        <v>3.2018425000153172</v>
      </c>
    </row>
    <row r="157" spans="1:12" x14ac:dyDescent="0.15">
      <c r="A157">
        <v>1.54</v>
      </c>
      <c r="B157">
        <v>2.6273024999738936E-3</v>
      </c>
      <c r="C157">
        <v>2.1860900000163497E-3</v>
      </c>
      <c r="D157">
        <v>3.6512775000083764E-3</v>
      </c>
      <c r="E157">
        <v>3.5438849999920308E-3</v>
      </c>
      <c r="F157">
        <v>2.9608425000162697E-3</v>
      </c>
      <c r="H157">
        <f t="shared" si="10"/>
        <v>2.6273024999738936</v>
      </c>
      <c r="I157" s="4">
        <f t="shared" si="11"/>
        <v>2.1860900000163497</v>
      </c>
      <c r="J157" s="4">
        <f t="shared" si="12"/>
        <v>3.6512775000083764</v>
      </c>
      <c r="K157" s="4">
        <f t="shared" si="13"/>
        <v>3.5438849999920308</v>
      </c>
      <c r="L157" s="4">
        <f t="shared" si="14"/>
        <v>2.9608425000162697</v>
      </c>
    </row>
    <row r="158" spans="1:12" x14ac:dyDescent="0.15">
      <c r="A158">
        <v>1.55</v>
      </c>
      <c r="B158">
        <v>-7.7569750002481896E-4</v>
      </c>
      <c r="C158">
        <v>2.0540900000156626E-3</v>
      </c>
      <c r="D158">
        <v>5.2662775000094086E-3</v>
      </c>
      <c r="E158">
        <v>3.2848849999922436E-3</v>
      </c>
      <c r="F158">
        <v>3.1198425000162899E-3</v>
      </c>
      <c r="H158">
        <f t="shared" si="10"/>
        <v>-0.77569750002481896</v>
      </c>
      <c r="I158" s="4">
        <f t="shared" si="11"/>
        <v>2.0540900000156626</v>
      </c>
      <c r="J158" s="4">
        <f t="shared" si="12"/>
        <v>5.2662775000094086</v>
      </c>
      <c r="K158" s="4">
        <f t="shared" si="13"/>
        <v>3.2848849999922436</v>
      </c>
      <c r="L158" s="4">
        <f t="shared" si="14"/>
        <v>3.1198425000162899</v>
      </c>
    </row>
    <row r="159" spans="1:12" x14ac:dyDescent="0.15">
      <c r="A159">
        <v>1.56</v>
      </c>
      <c r="B159">
        <v>1.0130249997430951E-4</v>
      </c>
      <c r="C159">
        <v>3.9450900000161937E-3</v>
      </c>
      <c r="D159">
        <v>2.7722775000107447E-3</v>
      </c>
      <c r="E159">
        <v>2.479884999992521E-3</v>
      </c>
      <c r="F159">
        <v>3.6668425000137006E-3</v>
      </c>
      <c r="H159">
        <f t="shared" si="10"/>
        <v>0.10130249997430951</v>
      </c>
      <c r="I159" s="4">
        <f t="shared" si="11"/>
        <v>3.9450900000161937</v>
      </c>
      <c r="J159" s="4">
        <f t="shared" si="12"/>
        <v>2.7722775000107447</v>
      </c>
      <c r="K159" s="4">
        <f t="shared" si="13"/>
        <v>2.479884999992521</v>
      </c>
      <c r="L159" s="4">
        <f t="shared" si="14"/>
        <v>3.6668425000137006</v>
      </c>
    </row>
    <row r="160" spans="1:12" x14ac:dyDescent="0.15">
      <c r="A160">
        <v>1.57</v>
      </c>
      <c r="B160">
        <v>1.1223024999758024E-3</v>
      </c>
      <c r="C160">
        <v>3.8020900000148572E-3</v>
      </c>
      <c r="D160">
        <v>1.4082775000083814E-3</v>
      </c>
      <c r="E160">
        <v>1.7608849999923848E-3</v>
      </c>
      <c r="F160">
        <v>3.1818425000160744E-3</v>
      </c>
      <c r="H160">
        <f t="shared" si="10"/>
        <v>1.1223024999758024</v>
      </c>
      <c r="I160" s="4">
        <f t="shared" si="11"/>
        <v>3.8020900000148572</v>
      </c>
      <c r="J160" s="4">
        <f t="shared" si="12"/>
        <v>1.4082775000083814</v>
      </c>
      <c r="K160" s="4">
        <f t="shared" si="13"/>
        <v>1.7608849999923848</v>
      </c>
      <c r="L160" s="4">
        <f t="shared" si="14"/>
        <v>3.1818425000160744</v>
      </c>
    </row>
    <row r="161" spans="1:12" x14ac:dyDescent="0.15">
      <c r="A161">
        <v>1.58</v>
      </c>
      <c r="B161">
        <v>2.6223024999758593E-3</v>
      </c>
      <c r="C161">
        <v>2.757090000017115E-3</v>
      </c>
      <c r="D161">
        <v>2.4912775000096588E-3</v>
      </c>
      <c r="E161">
        <v>2.2788849999919591E-3</v>
      </c>
      <c r="F161">
        <v>8.1784250001604164E-4</v>
      </c>
      <c r="H161">
        <f t="shared" si="10"/>
        <v>2.6223024999758593</v>
      </c>
      <c r="I161" s="4">
        <f t="shared" si="11"/>
        <v>2.757090000017115</v>
      </c>
      <c r="J161" s="4">
        <f t="shared" si="12"/>
        <v>2.4912775000096588</v>
      </c>
      <c r="K161" s="4">
        <f t="shared" si="13"/>
        <v>2.2788849999919591</v>
      </c>
      <c r="L161" s="4">
        <f t="shared" si="14"/>
        <v>0.81784250001604164</v>
      </c>
    </row>
    <row r="162" spans="1:12" x14ac:dyDescent="0.15">
      <c r="A162">
        <v>1.59</v>
      </c>
      <c r="B162">
        <v>1.2203024999770662E-3</v>
      </c>
      <c r="C162">
        <v>2.1360900000146898E-3</v>
      </c>
      <c r="D162">
        <v>1.2562775000084514E-3</v>
      </c>
      <c r="E162">
        <v>2.2018849999909662E-3</v>
      </c>
      <c r="F162">
        <v>1.8548425000162183E-3</v>
      </c>
      <c r="H162">
        <f t="shared" si="10"/>
        <v>1.2203024999770662</v>
      </c>
      <c r="I162" s="4">
        <f t="shared" si="11"/>
        <v>2.1360900000146898</v>
      </c>
      <c r="J162" s="4">
        <f t="shared" si="12"/>
        <v>1.2562775000084514</v>
      </c>
      <c r="K162" s="4">
        <f t="shared" si="13"/>
        <v>2.2018849999909662</v>
      </c>
      <c r="L162" s="4">
        <f t="shared" si="14"/>
        <v>1.8548425000162183</v>
      </c>
    </row>
    <row r="163" spans="1:12" x14ac:dyDescent="0.15">
      <c r="A163">
        <v>1.6</v>
      </c>
      <c r="B163">
        <v>2.3413024999747734E-3</v>
      </c>
      <c r="C163">
        <v>2.3560900000170193E-3</v>
      </c>
      <c r="D163">
        <v>1.5182775000113224E-3</v>
      </c>
      <c r="E163">
        <v>3.0138849999907791E-3</v>
      </c>
      <c r="F163">
        <v>-3.7315749998612091E-4</v>
      </c>
      <c r="H163">
        <f t="shared" si="10"/>
        <v>2.3413024999747734</v>
      </c>
      <c r="I163" s="4">
        <f t="shared" si="11"/>
        <v>2.3560900000170193</v>
      </c>
      <c r="J163" s="4">
        <f t="shared" si="12"/>
        <v>1.5182775000113224</v>
      </c>
      <c r="K163" s="4">
        <f t="shared" si="13"/>
        <v>3.0138849999907791</v>
      </c>
      <c r="L163" s="4">
        <f t="shared" si="14"/>
        <v>-0.37315749998612091</v>
      </c>
    </row>
    <row r="164" spans="1:12" x14ac:dyDescent="0.15">
      <c r="A164">
        <v>1.61</v>
      </c>
      <c r="B164">
        <v>3.3630249997429473E-4</v>
      </c>
      <c r="C164">
        <v>2.727090000014698E-3</v>
      </c>
      <c r="D164">
        <v>1.5162775000092665E-3</v>
      </c>
      <c r="E164">
        <v>3.4308849999931113E-3</v>
      </c>
      <c r="F164">
        <v>4.4208425000142881E-3</v>
      </c>
      <c r="H164">
        <f t="shared" si="10"/>
        <v>0.33630249997429473</v>
      </c>
      <c r="I164" s="4">
        <f t="shared" si="11"/>
        <v>2.727090000014698</v>
      </c>
      <c r="J164" s="4">
        <f t="shared" si="12"/>
        <v>1.5162775000092665</v>
      </c>
      <c r="K164" s="4">
        <f t="shared" si="13"/>
        <v>3.4308849999931113</v>
      </c>
      <c r="L164" s="4">
        <f t="shared" si="14"/>
        <v>4.4208425000142881</v>
      </c>
    </row>
    <row r="165" spans="1:12" x14ac:dyDescent="0.15">
      <c r="A165">
        <v>1.62</v>
      </c>
      <c r="B165">
        <v>1.619302499975106E-3</v>
      </c>
      <c r="C165">
        <v>3.4230900000160602E-3</v>
      </c>
      <c r="D165">
        <v>3.2072775000102638E-3</v>
      </c>
      <c r="E165">
        <v>3.2348849999905838E-3</v>
      </c>
      <c r="F165">
        <v>1.2614842500013879E-2</v>
      </c>
      <c r="H165">
        <f t="shared" si="10"/>
        <v>1.619302499975106</v>
      </c>
      <c r="I165" s="4">
        <f t="shared" si="11"/>
        <v>3.4230900000160602</v>
      </c>
      <c r="J165" s="4">
        <f t="shared" si="12"/>
        <v>3.2072775000102638</v>
      </c>
      <c r="K165" s="4">
        <f t="shared" si="13"/>
        <v>3.2348849999905838</v>
      </c>
      <c r="L165" s="4">
        <f t="shared" si="14"/>
        <v>12.614842500013879</v>
      </c>
    </row>
    <row r="166" spans="1:12" x14ac:dyDescent="0.15">
      <c r="A166">
        <v>1.63</v>
      </c>
      <c r="B166">
        <v>1.7963024999758659E-3</v>
      </c>
      <c r="C166">
        <v>3.288090000015842E-3</v>
      </c>
      <c r="D166">
        <v>1.4682775000096626E-3</v>
      </c>
      <c r="E166">
        <v>2.608884999993677E-3</v>
      </c>
      <c r="F166">
        <v>8.5518425000152831E-3</v>
      </c>
      <c r="H166">
        <f t="shared" si="10"/>
        <v>1.7963024999758659</v>
      </c>
      <c r="I166" s="4">
        <f t="shared" si="11"/>
        <v>3.288090000015842</v>
      </c>
      <c r="J166" s="4">
        <f t="shared" si="12"/>
        <v>1.4682775000096626</v>
      </c>
      <c r="K166" s="4">
        <f t="shared" si="13"/>
        <v>2.608884999993677</v>
      </c>
      <c r="L166" s="4">
        <f t="shared" si="14"/>
        <v>8.5518425000152831</v>
      </c>
    </row>
    <row r="167" spans="1:12" x14ac:dyDescent="0.15">
      <c r="A167">
        <v>1.64</v>
      </c>
      <c r="B167">
        <v>-2.746975000249563E-4</v>
      </c>
      <c r="C167">
        <v>1.627090000013709E-3</v>
      </c>
      <c r="D167">
        <v>2.0862775000090039E-3</v>
      </c>
      <c r="E167">
        <v>2.4968849999922327E-3</v>
      </c>
      <c r="F167">
        <v>2.2608425000143484E-3</v>
      </c>
      <c r="H167">
        <f t="shared" si="10"/>
        <v>-0.2746975000249563</v>
      </c>
      <c r="I167" s="4">
        <f t="shared" si="11"/>
        <v>1.627090000013709</v>
      </c>
      <c r="J167" s="4">
        <f t="shared" si="12"/>
        <v>2.0862775000090039</v>
      </c>
      <c r="K167" s="4">
        <f t="shared" si="13"/>
        <v>2.4968849999922327</v>
      </c>
      <c r="L167" s="4">
        <f t="shared" si="14"/>
        <v>2.2608425000143484</v>
      </c>
    </row>
    <row r="168" spans="1:12" x14ac:dyDescent="0.15">
      <c r="A168">
        <v>1.65</v>
      </c>
      <c r="B168">
        <v>2.7423024999748691E-3</v>
      </c>
      <c r="C168">
        <v>2.7820900000143922E-3</v>
      </c>
      <c r="D168">
        <v>5.2132775000082177E-3</v>
      </c>
      <c r="E168">
        <v>2.7048849999928848E-3</v>
      </c>
      <c r="F168">
        <v>3.5484250001616147E-4</v>
      </c>
      <c r="H168">
        <f t="shared" si="10"/>
        <v>2.7423024999748691</v>
      </c>
      <c r="I168" s="4">
        <f t="shared" si="11"/>
        <v>2.7820900000143922</v>
      </c>
      <c r="J168" s="4">
        <f t="shared" si="12"/>
        <v>5.2132775000082177</v>
      </c>
      <c r="K168" s="4">
        <f t="shared" si="13"/>
        <v>2.7048849999928848</v>
      </c>
      <c r="L168" s="4">
        <f t="shared" si="14"/>
        <v>0.35484250001616147</v>
      </c>
    </row>
    <row r="169" spans="1:12" x14ac:dyDescent="0.15">
      <c r="A169">
        <v>1.66</v>
      </c>
      <c r="B169">
        <v>-2.8766975000245054E-3</v>
      </c>
      <c r="C169">
        <v>2.7860900000149513E-3</v>
      </c>
      <c r="D169">
        <v>3.5602775000107556E-3</v>
      </c>
      <c r="E169">
        <v>1.7208849999903464E-3</v>
      </c>
      <c r="F169">
        <v>1.6758425000134025E-3</v>
      </c>
      <c r="H169">
        <f t="shared" si="10"/>
        <v>-2.8766975000245054</v>
      </c>
      <c r="I169" s="4">
        <f t="shared" si="11"/>
        <v>2.7860900000149513</v>
      </c>
      <c r="J169" s="4">
        <f t="shared" si="12"/>
        <v>3.5602775000107556</v>
      </c>
      <c r="K169" s="4">
        <f t="shared" si="13"/>
        <v>1.7208849999903464</v>
      </c>
      <c r="L169" s="4">
        <f t="shared" si="14"/>
        <v>1.6758425000134025</v>
      </c>
    </row>
    <row r="170" spans="1:12" x14ac:dyDescent="0.15">
      <c r="A170">
        <v>1.67</v>
      </c>
      <c r="B170">
        <v>-4.4296975000257532E-3</v>
      </c>
      <c r="C170">
        <v>4.1460900000167555E-3</v>
      </c>
      <c r="D170">
        <v>2.4912775000096588E-3</v>
      </c>
      <c r="E170">
        <v>2.3568849999904273E-3</v>
      </c>
      <c r="F170">
        <v>2.6078425000157779E-3</v>
      </c>
      <c r="H170">
        <f t="shared" si="10"/>
        <v>-4.4296975000257532</v>
      </c>
      <c r="I170" s="4">
        <f t="shared" si="11"/>
        <v>4.1460900000167555</v>
      </c>
      <c r="J170" s="4">
        <f t="shared" si="12"/>
        <v>2.4912775000096588</v>
      </c>
      <c r="K170" s="4">
        <f t="shared" si="13"/>
        <v>2.3568849999904273</v>
      </c>
      <c r="L170" s="4">
        <f t="shared" si="14"/>
        <v>2.6078425000157779</v>
      </c>
    </row>
    <row r="171" spans="1:12" x14ac:dyDescent="0.15">
      <c r="A171">
        <v>1.68</v>
      </c>
      <c r="B171">
        <v>8.7653024999738705E-3</v>
      </c>
      <c r="C171">
        <v>1.9960900000164372E-3</v>
      </c>
      <c r="D171">
        <v>1.0762775000081604E-3</v>
      </c>
      <c r="E171">
        <v>2.3338849999916533E-3</v>
      </c>
      <c r="F171">
        <v>6.3184250001313558E-4</v>
      </c>
      <c r="H171">
        <f t="shared" si="10"/>
        <v>8.7653024999738705</v>
      </c>
      <c r="I171" s="4">
        <f t="shared" si="11"/>
        <v>1.9960900000164372</v>
      </c>
      <c r="J171" s="4">
        <f t="shared" si="12"/>
        <v>1.0762775000081604</v>
      </c>
      <c r="K171" s="4">
        <f t="shared" si="13"/>
        <v>2.3338849999916533</v>
      </c>
      <c r="L171" s="4">
        <f t="shared" si="14"/>
        <v>0.63184250001313558</v>
      </c>
    </row>
    <row r="172" spans="1:12" x14ac:dyDescent="0.15">
      <c r="A172">
        <v>1.69</v>
      </c>
      <c r="B172">
        <v>1.3803024999745617E-3</v>
      </c>
      <c r="C172">
        <v>1.3670900000164465E-3</v>
      </c>
      <c r="D172">
        <v>1.4312775000107081E-3</v>
      </c>
      <c r="E172">
        <v>1.640884999993375E-3</v>
      </c>
      <c r="F172">
        <v>3.4008425000138232E-3</v>
      </c>
      <c r="H172">
        <f t="shared" si="10"/>
        <v>1.3803024999745617</v>
      </c>
      <c r="I172" s="4">
        <f t="shared" si="11"/>
        <v>1.3670900000164465</v>
      </c>
      <c r="J172" s="4">
        <f t="shared" si="12"/>
        <v>1.4312775000107081</v>
      </c>
      <c r="K172" s="4">
        <f t="shared" si="13"/>
        <v>1.640884999993375</v>
      </c>
      <c r="L172" s="4">
        <f t="shared" si="14"/>
        <v>3.4008425000138232</v>
      </c>
    </row>
    <row r="173" spans="1:12" x14ac:dyDescent="0.15">
      <c r="A173">
        <v>1.7</v>
      </c>
      <c r="B173">
        <v>1.5530249997652845E-4</v>
      </c>
      <c r="C173">
        <v>1.1870900000161555E-3</v>
      </c>
      <c r="D173">
        <v>-6.1722499989258495E-5</v>
      </c>
      <c r="E173">
        <v>3.2458849999912331E-3</v>
      </c>
      <c r="F173">
        <v>-2.4831574999844008E-3</v>
      </c>
      <c r="H173">
        <f t="shared" si="10"/>
        <v>0.15530249997652845</v>
      </c>
      <c r="I173" s="4">
        <f t="shared" si="11"/>
        <v>1.1870900000161555</v>
      </c>
      <c r="J173" s="4">
        <f t="shared" si="12"/>
        <v>-6.1722499989258495E-2</v>
      </c>
      <c r="K173" s="4">
        <f t="shared" si="13"/>
        <v>3.2458849999912331</v>
      </c>
      <c r="L173" s="4">
        <f t="shared" si="14"/>
        <v>-2.4831574999844008</v>
      </c>
    </row>
    <row r="174" spans="1:12" x14ac:dyDescent="0.15">
      <c r="A174">
        <v>1.71</v>
      </c>
      <c r="B174">
        <v>3.7243024999753516E-3</v>
      </c>
      <c r="C174">
        <v>3.3009000001626987E-4</v>
      </c>
      <c r="D174">
        <v>9.5277500008705829E-5</v>
      </c>
      <c r="E174">
        <v>8.8988499999231863E-4</v>
      </c>
      <c r="F174">
        <v>2.6284250001396003E-4</v>
      </c>
      <c r="H174">
        <f t="shared" si="10"/>
        <v>3.7243024999753516</v>
      </c>
      <c r="I174" s="4">
        <f t="shared" si="11"/>
        <v>0.33009000001626987</v>
      </c>
      <c r="J174" s="4">
        <f t="shared" si="12"/>
        <v>9.5277500008705829E-2</v>
      </c>
      <c r="K174" s="4">
        <f t="shared" si="13"/>
        <v>0.88988499999231863</v>
      </c>
      <c r="L174" s="4">
        <f t="shared" si="14"/>
        <v>0.26284250001396003</v>
      </c>
    </row>
    <row r="175" spans="1:12" x14ac:dyDescent="0.15">
      <c r="A175">
        <v>1.72</v>
      </c>
      <c r="B175">
        <v>5.7430249997381111E-4</v>
      </c>
      <c r="C175">
        <v>1.9560900000143988E-3</v>
      </c>
      <c r="D175">
        <v>9.9027750000857395E-4</v>
      </c>
      <c r="E175">
        <v>8.5988499999345436E-4</v>
      </c>
      <c r="F175">
        <v>7.1184250001365967E-4</v>
      </c>
      <c r="H175">
        <f t="shared" si="10"/>
        <v>0.57430249997381111</v>
      </c>
      <c r="I175" s="4">
        <f t="shared" si="11"/>
        <v>1.9560900000143988</v>
      </c>
      <c r="J175" s="4">
        <f t="shared" si="12"/>
        <v>0.99027750000857395</v>
      </c>
      <c r="K175" s="4">
        <f t="shared" si="13"/>
        <v>0.85988499999345436</v>
      </c>
      <c r="L175" s="4">
        <f t="shared" si="14"/>
        <v>0.71184250001365967</v>
      </c>
    </row>
    <row r="176" spans="1:12" x14ac:dyDescent="0.15">
      <c r="A176">
        <v>1.73</v>
      </c>
      <c r="B176">
        <v>1.2313024999741629E-3</v>
      </c>
      <c r="C176">
        <v>2.5360900000137576E-3</v>
      </c>
      <c r="D176">
        <v>1.2102775000109034E-3</v>
      </c>
      <c r="E176">
        <v>-4.2111500000885371E-4</v>
      </c>
      <c r="F176">
        <v>2.3098425000149803E-3</v>
      </c>
      <c r="H176">
        <f t="shared" si="10"/>
        <v>1.2313024999741629</v>
      </c>
      <c r="I176" s="4">
        <f t="shared" si="11"/>
        <v>2.5360900000137576</v>
      </c>
      <c r="J176" s="4">
        <f t="shared" si="12"/>
        <v>1.2102775000109034</v>
      </c>
      <c r="K176" s="4">
        <f t="shared" si="13"/>
        <v>-0.42111500000885371</v>
      </c>
      <c r="L176" s="4">
        <f t="shared" si="14"/>
        <v>2.3098425000149803</v>
      </c>
    </row>
    <row r="177" spans="1:12" x14ac:dyDescent="0.15">
      <c r="A177">
        <v>1.74</v>
      </c>
      <c r="B177">
        <v>-1.9069750002387309E-4</v>
      </c>
      <c r="C177">
        <v>2.5850900000143895E-3</v>
      </c>
      <c r="D177">
        <v>2.6432775000095887E-3</v>
      </c>
      <c r="E177">
        <v>6.3088499999253145E-4</v>
      </c>
      <c r="F177">
        <v>-3.4915749998631895E-4</v>
      </c>
      <c r="H177">
        <f t="shared" si="10"/>
        <v>-0.19069750002387309</v>
      </c>
      <c r="I177" s="4">
        <f t="shared" si="11"/>
        <v>2.5850900000143895</v>
      </c>
      <c r="J177" s="4">
        <f t="shared" si="12"/>
        <v>2.6432775000095887</v>
      </c>
      <c r="K177" s="4">
        <f t="shared" si="13"/>
        <v>0.63088499999253145</v>
      </c>
      <c r="L177" s="4">
        <f t="shared" si="14"/>
        <v>-0.34915749998631895</v>
      </c>
    </row>
    <row r="178" spans="1:12" x14ac:dyDescent="0.15">
      <c r="A178">
        <v>1.75</v>
      </c>
      <c r="B178">
        <v>-1.0869750002484579E-4</v>
      </c>
      <c r="C178">
        <v>7.8109000001447271E-4</v>
      </c>
      <c r="D178">
        <v>1.5062775000096451E-3</v>
      </c>
      <c r="E178">
        <v>9.6088499999069654E-4</v>
      </c>
      <c r="F178">
        <v>7.1084250001618443E-4</v>
      </c>
      <c r="H178">
        <f t="shared" si="10"/>
        <v>-0.10869750002484579</v>
      </c>
      <c r="I178" s="4">
        <f t="shared" si="11"/>
        <v>0.78109000001447271</v>
      </c>
      <c r="J178" s="4">
        <f t="shared" si="12"/>
        <v>1.5062775000096451</v>
      </c>
      <c r="K178" s="4">
        <f t="shared" si="13"/>
        <v>0.96088499999069654</v>
      </c>
      <c r="L178" s="4">
        <f t="shared" si="14"/>
        <v>0.71084250001618443</v>
      </c>
    </row>
    <row r="179" spans="1:12" x14ac:dyDescent="0.15">
      <c r="A179">
        <v>1.76</v>
      </c>
      <c r="B179">
        <v>6.1830249997640863E-4</v>
      </c>
      <c r="C179">
        <v>-3.9990999998451571E-4</v>
      </c>
      <c r="D179">
        <v>1.0382775000081779E-3</v>
      </c>
      <c r="E179">
        <v>1.1318849999923941E-3</v>
      </c>
      <c r="F179">
        <v>3.2678425000156608E-3</v>
      </c>
      <c r="H179">
        <f t="shared" si="10"/>
        <v>0.61830249997640863</v>
      </c>
      <c r="I179" s="4">
        <f t="shared" si="11"/>
        <v>-0.39990999998451571</v>
      </c>
      <c r="J179" s="4">
        <f t="shared" si="12"/>
        <v>1.0382775000081779</v>
      </c>
      <c r="K179" s="4">
        <f t="shared" si="13"/>
        <v>1.1318849999923941</v>
      </c>
      <c r="L179" s="4">
        <f t="shared" si="14"/>
        <v>3.2678425000156608</v>
      </c>
    </row>
    <row r="180" spans="1:12" x14ac:dyDescent="0.15">
      <c r="A180">
        <v>1.77</v>
      </c>
      <c r="B180">
        <v>-1.1086975000260679E-3</v>
      </c>
      <c r="C180">
        <v>3.0020900000167217E-3</v>
      </c>
      <c r="D180">
        <v>9.5627750000915057E-4</v>
      </c>
      <c r="E180">
        <v>1.7888849999927459E-3</v>
      </c>
      <c r="F180">
        <v>2.1318425000131924E-3</v>
      </c>
      <c r="H180">
        <f t="shared" si="10"/>
        <v>-1.1086975000260679</v>
      </c>
      <c r="I180" s="4">
        <f t="shared" si="11"/>
        <v>3.0020900000167217</v>
      </c>
      <c r="J180" s="4">
        <f t="shared" si="12"/>
        <v>0.95627750000915057</v>
      </c>
      <c r="K180" s="4">
        <f t="shared" si="13"/>
        <v>1.7888849999927459</v>
      </c>
      <c r="L180" s="4">
        <f t="shared" si="14"/>
        <v>2.1318425000131924</v>
      </c>
    </row>
    <row r="181" spans="1:12" x14ac:dyDescent="0.15">
      <c r="A181">
        <v>1.78</v>
      </c>
      <c r="B181">
        <v>-2.2486975000255427E-3</v>
      </c>
      <c r="C181">
        <v>4.0900000151111726E-6</v>
      </c>
      <c r="D181">
        <v>-1.8857224999884181E-3</v>
      </c>
      <c r="E181">
        <v>1.3658849999913514E-3</v>
      </c>
      <c r="F181">
        <v>1.8028425000160553E-3</v>
      </c>
      <c r="H181">
        <f t="shared" si="10"/>
        <v>-2.2486975000255427</v>
      </c>
      <c r="I181" s="4">
        <f t="shared" si="11"/>
        <v>4.0900000151111726E-3</v>
      </c>
      <c r="J181" s="4">
        <f t="shared" si="12"/>
        <v>-1.8857224999884181</v>
      </c>
      <c r="K181" s="4">
        <f t="shared" si="13"/>
        <v>1.3658849999913514</v>
      </c>
      <c r="L181" s="4">
        <f t="shared" si="14"/>
        <v>1.8028425000160553</v>
      </c>
    </row>
    <row r="182" spans="1:12" x14ac:dyDescent="0.15">
      <c r="A182">
        <v>1.79</v>
      </c>
      <c r="B182">
        <v>-1.1096975000235432E-3</v>
      </c>
      <c r="C182">
        <v>4.2509000001444974E-4</v>
      </c>
      <c r="D182">
        <v>-8.9372249998831421E-4</v>
      </c>
      <c r="E182">
        <v>-2.2111500000931983E-4</v>
      </c>
      <c r="F182">
        <v>3.728425000133484E-4</v>
      </c>
      <c r="H182">
        <f t="shared" si="10"/>
        <v>-1.1096975000235432</v>
      </c>
      <c r="I182" s="4">
        <f t="shared" si="11"/>
        <v>0.42509000001444974</v>
      </c>
      <c r="J182" s="4">
        <f t="shared" si="12"/>
        <v>-0.89372249998831421</v>
      </c>
      <c r="K182" s="4">
        <f t="shared" si="13"/>
        <v>-0.22111500000931983</v>
      </c>
      <c r="L182" s="4">
        <f t="shared" si="14"/>
        <v>0.3728425000133484</v>
      </c>
    </row>
    <row r="183" spans="1:12" x14ac:dyDescent="0.15">
      <c r="A183">
        <v>1.8</v>
      </c>
      <c r="B183">
        <v>-2.2056975000239731E-3</v>
      </c>
      <c r="C183">
        <v>2.5360900000137576E-3</v>
      </c>
      <c r="D183">
        <v>-9.0172249998943244E-4</v>
      </c>
      <c r="E183">
        <v>-1.061150000083444E-4</v>
      </c>
      <c r="F183">
        <v>9.2188425000152563E-3</v>
      </c>
      <c r="H183">
        <f t="shared" si="10"/>
        <v>-2.2056975000239731</v>
      </c>
      <c r="I183" s="4">
        <f t="shared" si="11"/>
        <v>2.5360900000137576</v>
      </c>
      <c r="J183" s="4">
        <f t="shared" si="12"/>
        <v>-0.90172249998943244</v>
      </c>
      <c r="K183" s="4">
        <f t="shared" si="13"/>
        <v>-0.1061150000083444</v>
      </c>
      <c r="L183" s="4">
        <f t="shared" si="14"/>
        <v>9.2188425000152563</v>
      </c>
    </row>
    <row r="184" spans="1:12" x14ac:dyDescent="0.15">
      <c r="A184">
        <v>1.81</v>
      </c>
      <c r="B184">
        <v>-3.0516975000232094E-3</v>
      </c>
      <c r="C184">
        <v>3.0690900000145405E-3</v>
      </c>
      <c r="D184">
        <v>-2.6187224999887349E-3</v>
      </c>
      <c r="E184">
        <v>2.3884999993839529E-5</v>
      </c>
      <c r="F184">
        <v>-1.1831574999838779E-3</v>
      </c>
      <c r="H184">
        <f t="shared" si="10"/>
        <v>-3.0516975000232094</v>
      </c>
      <c r="I184" s="4">
        <f t="shared" si="11"/>
        <v>3.0690900000145405</v>
      </c>
      <c r="J184" s="4">
        <f t="shared" si="12"/>
        <v>-2.6187224999887349</v>
      </c>
      <c r="K184" s="4">
        <f t="shared" si="13"/>
        <v>2.3884999993839529E-2</v>
      </c>
      <c r="L184" s="4">
        <f t="shared" si="14"/>
        <v>-1.1831574999838779</v>
      </c>
    </row>
    <row r="185" spans="1:12" x14ac:dyDescent="0.15">
      <c r="A185">
        <v>1.82</v>
      </c>
      <c r="B185">
        <v>-4.0956975000234763E-3</v>
      </c>
      <c r="C185">
        <v>1.9910900000148501E-3</v>
      </c>
      <c r="D185">
        <v>-1.9797224999891228E-3</v>
      </c>
      <c r="E185">
        <v>-6.8011500000864089E-4</v>
      </c>
      <c r="F185">
        <v>-1.3311574999868014E-3</v>
      </c>
      <c r="H185">
        <f t="shared" si="10"/>
        <v>-4.0956975000234763</v>
      </c>
      <c r="I185" s="4">
        <f t="shared" si="11"/>
        <v>1.9910900000148501</v>
      </c>
      <c r="J185" s="4">
        <f t="shared" si="12"/>
        <v>-1.9797224999891228</v>
      </c>
      <c r="K185" s="4">
        <f t="shared" si="13"/>
        <v>-0.68011500000864089</v>
      </c>
      <c r="L185" s="4">
        <f t="shared" si="14"/>
        <v>-1.3311574999868014</v>
      </c>
    </row>
    <row r="186" spans="1:12" x14ac:dyDescent="0.15">
      <c r="A186">
        <v>1.83</v>
      </c>
      <c r="B186">
        <v>-4.9796975000262478E-3</v>
      </c>
      <c r="C186">
        <v>8.590900000164936E-4</v>
      </c>
      <c r="D186">
        <v>-3.8497224999893831E-3</v>
      </c>
      <c r="E186">
        <v>1.360884999993317E-3</v>
      </c>
      <c r="F186">
        <v>-1.496157499985884E-3</v>
      </c>
      <c r="H186">
        <f t="shared" si="10"/>
        <v>-4.9796975000262478</v>
      </c>
      <c r="I186" s="4">
        <f t="shared" si="11"/>
        <v>0.8590900000164936</v>
      </c>
      <c r="J186" s="4">
        <f t="shared" si="12"/>
        <v>-3.8497224999893831</v>
      </c>
      <c r="K186" s="4">
        <f t="shared" si="13"/>
        <v>1.360884999993317</v>
      </c>
      <c r="L186" s="4">
        <f t="shared" si="14"/>
        <v>-1.496157499985884</v>
      </c>
    </row>
    <row r="187" spans="1:12" x14ac:dyDescent="0.15">
      <c r="A187">
        <v>1.84</v>
      </c>
      <c r="B187">
        <v>-4.526697500025989E-3</v>
      </c>
      <c r="C187">
        <v>-4.0990999998413713E-4</v>
      </c>
      <c r="D187">
        <v>-2.8807224999916059E-3</v>
      </c>
      <c r="E187">
        <v>2.9088849999929778E-3</v>
      </c>
      <c r="F187">
        <v>-3.1011574999837421E-3</v>
      </c>
      <c r="H187">
        <f t="shared" si="10"/>
        <v>-4.526697500025989</v>
      </c>
      <c r="I187" s="4">
        <f t="shared" si="11"/>
        <v>-0.40990999998413713</v>
      </c>
      <c r="J187" s="4">
        <f t="shared" si="12"/>
        <v>-2.8807224999916059</v>
      </c>
      <c r="K187" s="4">
        <f t="shared" si="13"/>
        <v>2.9088849999929778</v>
      </c>
      <c r="L187" s="4">
        <f t="shared" si="14"/>
        <v>-3.1011574999837421</v>
      </c>
    </row>
    <row r="188" spans="1:12" x14ac:dyDescent="0.15">
      <c r="A188">
        <v>1.85</v>
      </c>
      <c r="B188">
        <v>-5.6626975000249047E-3</v>
      </c>
      <c r="C188">
        <v>3.690900000137276E-4</v>
      </c>
      <c r="D188">
        <v>-1.449172249999009E-2</v>
      </c>
      <c r="E188">
        <v>-2.3961150000069154E-3</v>
      </c>
      <c r="F188">
        <v>-3.1831574999863221E-3</v>
      </c>
      <c r="H188">
        <f t="shared" si="10"/>
        <v>-5.6626975000249047</v>
      </c>
      <c r="I188" s="4">
        <f t="shared" si="11"/>
        <v>0.3690900000137276</v>
      </c>
      <c r="J188" s="4">
        <f t="shared" si="12"/>
        <v>-14.49172249999009</v>
      </c>
      <c r="K188" s="4">
        <f t="shared" si="13"/>
        <v>-2.3961150000069154</v>
      </c>
      <c r="L188" s="4">
        <f t="shared" si="14"/>
        <v>-3.1831574999863221</v>
      </c>
    </row>
    <row r="189" spans="1:12" x14ac:dyDescent="0.15">
      <c r="A189">
        <v>1.86</v>
      </c>
      <c r="B189">
        <v>-5.1076975000228231E-3</v>
      </c>
      <c r="C189">
        <v>-6.2390999998385155E-4</v>
      </c>
      <c r="D189">
        <v>-3.747722499991113E-3</v>
      </c>
      <c r="E189">
        <v>-1.8121150000069974E-3</v>
      </c>
      <c r="F189">
        <v>-4.7231574999848647E-3</v>
      </c>
      <c r="H189">
        <f t="shared" si="10"/>
        <v>-5.1076975000228231</v>
      </c>
      <c r="I189" s="4">
        <f t="shared" si="11"/>
        <v>-0.62390999998385155</v>
      </c>
      <c r="J189" s="4">
        <f t="shared" si="12"/>
        <v>-3.747722499991113</v>
      </c>
      <c r="K189" s="4">
        <f t="shared" si="13"/>
        <v>-1.8121150000069974</v>
      </c>
      <c r="L189" s="4">
        <f t="shared" si="14"/>
        <v>-4.7231574999848647</v>
      </c>
    </row>
    <row r="190" spans="1:12" x14ac:dyDescent="0.15">
      <c r="A190">
        <v>1.87</v>
      </c>
      <c r="B190">
        <v>-5.4726975000249922E-3</v>
      </c>
      <c r="C190">
        <v>-1.4729099999861717E-3</v>
      </c>
      <c r="D190">
        <v>-6.4007224999897971E-3</v>
      </c>
      <c r="E190">
        <v>-2.4621150000072589E-3</v>
      </c>
      <c r="F190">
        <v>-3.9781574999864233E-3</v>
      </c>
      <c r="H190">
        <f t="shared" si="10"/>
        <v>-5.4726975000249922</v>
      </c>
      <c r="I190" s="4">
        <f t="shared" si="11"/>
        <v>-1.4729099999861717</v>
      </c>
      <c r="J190" s="4">
        <f t="shared" si="12"/>
        <v>-6.4007224999897971</v>
      </c>
      <c r="K190" s="4">
        <f t="shared" si="13"/>
        <v>-2.4621150000072589</v>
      </c>
      <c r="L190" s="4">
        <f t="shared" si="14"/>
        <v>-3.9781574999864233</v>
      </c>
    </row>
    <row r="191" spans="1:12" x14ac:dyDescent="0.15">
      <c r="A191">
        <v>1.88</v>
      </c>
      <c r="B191">
        <v>-6.3066975000261039E-3</v>
      </c>
      <c r="C191">
        <v>-2.0289099999857285E-3</v>
      </c>
      <c r="D191">
        <v>-7.7067224999893824E-3</v>
      </c>
      <c r="E191">
        <v>-4.4461150000074667E-3</v>
      </c>
      <c r="F191">
        <v>-4.525157499983834E-3</v>
      </c>
      <c r="H191">
        <f t="shared" si="10"/>
        <v>-6.3066975000261039</v>
      </c>
      <c r="I191" s="4">
        <f t="shared" si="11"/>
        <v>-2.0289099999857285</v>
      </c>
      <c r="J191" s="4">
        <f t="shared" si="12"/>
        <v>-7.7067224999893824</v>
      </c>
      <c r="K191" s="4">
        <f t="shared" si="13"/>
        <v>-4.4461150000074667</v>
      </c>
      <c r="L191" s="4">
        <f t="shared" si="14"/>
        <v>-4.525157499983834</v>
      </c>
    </row>
    <row r="192" spans="1:12" x14ac:dyDescent="0.15">
      <c r="A192">
        <v>1.89</v>
      </c>
      <c r="B192">
        <v>-7.119697500023392E-3</v>
      </c>
      <c r="C192">
        <v>-2.9569099999839921E-3</v>
      </c>
      <c r="D192">
        <v>-8.0467224999907216E-3</v>
      </c>
      <c r="E192">
        <v>-5.245115000008127E-3</v>
      </c>
      <c r="F192">
        <v>-4.8901574999860031E-3</v>
      </c>
      <c r="H192">
        <f t="shared" si="10"/>
        <v>-7.119697500023392</v>
      </c>
      <c r="I192" s="4">
        <f t="shared" si="11"/>
        <v>-2.9569099999839921</v>
      </c>
      <c r="J192" s="4">
        <f t="shared" si="12"/>
        <v>-8.0467224999907216</v>
      </c>
      <c r="K192" s="4">
        <f t="shared" si="13"/>
        <v>-5.245115000008127</v>
      </c>
      <c r="L192" s="4">
        <f t="shared" si="14"/>
        <v>-4.8901574999860031</v>
      </c>
    </row>
    <row r="193" spans="1:12" x14ac:dyDescent="0.15">
      <c r="A193">
        <v>1.9</v>
      </c>
      <c r="B193">
        <v>-5.8926975000233028E-3</v>
      </c>
      <c r="C193">
        <v>-4.716909999984864E-3</v>
      </c>
      <c r="D193">
        <v>-1.0141722499991346E-2</v>
      </c>
      <c r="E193">
        <v>-3.2491150000062419E-3</v>
      </c>
      <c r="F193">
        <v>-5.5001574999842262E-3</v>
      </c>
      <c r="H193">
        <f t="shared" si="10"/>
        <v>-5.8926975000233028</v>
      </c>
      <c r="I193" s="4">
        <f t="shared" si="11"/>
        <v>-4.716909999984864</v>
      </c>
      <c r="J193" s="4">
        <f t="shared" si="12"/>
        <v>-10.141722499991346</v>
      </c>
      <c r="K193" s="4">
        <f t="shared" si="13"/>
        <v>-3.2491150000062419</v>
      </c>
      <c r="L193" s="4">
        <f t="shared" si="14"/>
        <v>-5.5001574999842262</v>
      </c>
    </row>
    <row r="194" spans="1:12" x14ac:dyDescent="0.15">
      <c r="A194">
        <v>1.91</v>
      </c>
      <c r="B194">
        <v>-7.0706975000263128E-3</v>
      </c>
      <c r="C194">
        <v>-4.9319099999856064E-3</v>
      </c>
      <c r="D194">
        <v>-6.9607224999899131E-3</v>
      </c>
      <c r="E194">
        <v>-1.2051150000083055E-3</v>
      </c>
      <c r="F194">
        <v>-4.4591574999834904E-3</v>
      </c>
      <c r="H194">
        <f t="shared" si="10"/>
        <v>-7.0706975000263128</v>
      </c>
      <c r="I194" s="4">
        <f t="shared" si="11"/>
        <v>-4.9319099999856064</v>
      </c>
      <c r="J194" s="4">
        <f t="shared" si="12"/>
        <v>-6.9607224999899131</v>
      </c>
      <c r="K194" s="4">
        <f t="shared" si="13"/>
        <v>-1.2051150000083055</v>
      </c>
      <c r="L194" s="4">
        <f t="shared" si="14"/>
        <v>-4.4591574999834904</v>
      </c>
    </row>
    <row r="195" spans="1:12" x14ac:dyDescent="0.15">
      <c r="A195">
        <v>1.92</v>
      </c>
      <c r="B195">
        <v>-8.8166975000234515E-3</v>
      </c>
      <c r="C195">
        <v>-4.2699099999836676E-3</v>
      </c>
      <c r="D195">
        <v>-9.9317224999886378E-3</v>
      </c>
      <c r="E195">
        <v>-3.9291150000089203E-3</v>
      </c>
      <c r="F195">
        <v>-7.0461574999853838E-3</v>
      </c>
      <c r="H195">
        <f t="shared" si="10"/>
        <v>-8.8166975000234515</v>
      </c>
      <c r="I195" s="4">
        <f t="shared" si="11"/>
        <v>-4.2699099999836676</v>
      </c>
      <c r="J195" s="4">
        <f t="shared" si="12"/>
        <v>-9.9317224999886378</v>
      </c>
      <c r="K195" s="4">
        <f t="shared" si="13"/>
        <v>-3.9291150000089203</v>
      </c>
      <c r="L195" s="4">
        <f t="shared" si="14"/>
        <v>-7.0461574999853838</v>
      </c>
    </row>
    <row r="196" spans="1:12" x14ac:dyDescent="0.15">
      <c r="A196">
        <v>1.93</v>
      </c>
      <c r="B196">
        <v>-7.5256975000250748E-3</v>
      </c>
      <c r="C196">
        <v>-5.0569099999862033E-3</v>
      </c>
      <c r="D196">
        <v>-4.9977224999899761E-3</v>
      </c>
      <c r="E196">
        <v>-4.4861150000095051E-3</v>
      </c>
      <c r="F196">
        <v>-5.9261574999851518E-3</v>
      </c>
      <c r="H196">
        <f t="shared" si="10"/>
        <v>-7.5256975000250748</v>
      </c>
      <c r="I196" s="4">
        <f t="shared" si="11"/>
        <v>-5.0569099999862033</v>
      </c>
      <c r="J196" s="4">
        <f t="shared" si="12"/>
        <v>-4.9977224999899761</v>
      </c>
      <c r="K196" s="4">
        <f t="shared" si="13"/>
        <v>-4.4861150000095051</v>
      </c>
      <c r="L196" s="4">
        <f t="shared" si="14"/>
        <v>-5.9261574999851518</v>
      </c>
    </row>
    <row r="197" spans="1:12" x14ac:dyDescent="0.15">
      <c r="A197">
        <v>1.94</v>
      </c>
      <c r="B197">
        <v>-3.9786975000239977E-3</v>
      </c>
      <c r="C197">
        <v>-4.2359099999842442E-3</v>
      </c>
      <c r="D197">
        <v>-4.4707224999918083E-3</v>
      </c>
      <c r="E197">
        <v>-4.990115000008899E-3</v>
      </c>
      <c r="F197">
        <v>-5.9381574999868292E-3</v>
      </c>
      <c r="H197">
        <f t="shared" ref="H197:H260" si="15">B197*1000</f>
        <v>-3.9786975000239977</v>
      </c>
      <c r="I197" s="4">
        <f t="shared" ref="I197:I260" si="16">C197*1000</f>
        <v>-4.2359099999842442</v>
      </c>
      <c r="J197" s="4">
        <f t="shared" ref="J197:J260" si="17">D197*1000</f>
        <v>-4.4707224999918083</v>
      </c>
      <c r="K197" s="4">
        <f t="shared" ref="K197:K260" si="18">E197*1000</f>
        <v>-4.990115000008899</v>
      </c>
      <c r="L197" s="4">
        <f t="shared" ref="L197:L260" si="19">F197*1000</f>
        <v>-5.9381574999868292</v>
      </c>
    </row>
    <row r="198" spans="1:12" x14ac:dyDescent="0.15">
      <c r="A198">
        <v>1.95</v>
      </c>
      <c r="B198">
        <v>-5.6026975000236234E-3</v>
      </c>
      <c r="C198">
        <v>-4.9369099999836408E-3</v>
      </c>
      <c r="D198">
        <v>-5.6487224999912655E-3</v>
      </c>
      <c r="E198">
        <v>-5.4071150000076784E-3</v>
      </c>
      <c r="F198">
        <v>-6.5361574999833749E-3</v>
      </c>
      <c r="H198">
        <f t="shared" si="15"/>
        <v>-5.6026975000236234</v>
      </c>
      <c r="I198" s="4">
        <f t="shared" si="16"/>
        <v>-4.9369099999836408</v>
      </c>
      <c r="J198" s="4">
        <f t="shared" si="17"/>
        <v>-5.6487224999912655</v>
      </c>
      <c r="K198" s="4">
        <f t="shared" si="18"/>
        <v>-5.4071150000076784</v>
      </c>
      <c r="L198" s="4">
        <f t="shared" si="19"/>
        <v>-6.5361574999833749</v>
      </c>
    </row>
    <row r="199" spans="1:12" x14ac:dyDescent="0.15">
      <c r="A199">
        <v>1.96</v>
      </c>
      <c r="B199">
        <v>-6.6956975000245222E-3</v>
      </c>
      <c r="C199">
        <v>-6.3789099999844723E-3</v>
      </c>
      <c r="D199">
        <v>-6.2307224999891275E-3</v>
      </c>
      <c r="E199">
        <v>-3.9991150000062703E-3</v>
      </c>
      <c r="F199">
        <v>-6.66915749998509E-3</v>
      </c>
      <c r="H199">
        <f t="shared" si="15"/>
        <v>-6.6956975000245222</v>
      </c>
      <c r="I199" s="4">
        <f t="shared" si="16"/>
        <v>-6.3789099999844723</v>
      </c>
      <c r="J199" s="4">
        <f t="shared" si="17"/>
        <v>-6.2307224999891275</v>
      </c>
      <c r="K199" s="4">
        <f t="shared" si="18"/>
        <v>-3.9991150000062703</v>
      </c>
      <c r="L199" s="4">
        <f t="shared" si="19"/>
        <v>-6.66915749998509</v>
      </c>
    </row>
    <row r="200" spans="1:12" x14ac:dyDescent="0.15">
      <c r="A200">
        <v>1.97</v>
      </c>
      <c r="B200">
        <v>-9.030697500023166E-3</v>
      </c>
      <c r="C200">
        <v>-7.2149099999840871E-3</v>
      </c>
      <c r="D200">
        <v>-5.3647224999906484E-3</v>
      </c>
      <c r="E200">
        <v>-8.8351150000072209E-3</v>
      </c>
      <c r="F200">
        <v>-6.8701574999856518E-3</v>
      </c>
      <c r="H200">
        <f t="shared" si="15"/>
        <v>-9.030697500023166</v>
      </c>
      <c r="I200" s="4">
        <f t="shared" si="16"/>
        <v>-7.2149099999840871</v>
      </c>
      <c r="J200" s="4">
        <f t="shared" si="17"/>
        <v>-5.3647224999906484</v>
      </c>
      <c r="K200" s="4">
        <f t="shared" si="18"/>
        <v>-8.8351150000072209</v>
      </c>
      <c r="L200" s="4">
        <f t="shared" si="19"/>
        <v>-6.8701574999856518</v>
      </c>
    </row>
    <row r="201" spans="1:12" x14ac:dyDescent="0.15">
      <c r="A201">
        <v>1.98</v>
      </c>
      <c r="B201">
        <v>-7.5416975000237585E-3</v>
      </c>
      <c r="C201">
        <v>-7.0939099999840494E-3</v>
      </c>
      <c r="D201">
        <v>-4.5277224999900056E-3</v>
      </c>
      <c r="E201">
        <v>-6.7781150000065793E-3</v>
      </c>
      <c r="F201">
        <v>-1.1084157499986702E-2</v>
      </c>
      <c r="H201">
        <f t="shared" si="15"/>
        <v>-7.5416975000237585</v>
      </c>
      <c r="I201" s="4">
        <f t="shared" si="16"/>
        <v>-7.0939099999840494</v>
      </c>
      <c r="J201" s="4">
        <f t="shared" si="17"/>
        <v>-4.5277224999900056</v>
      </c>
      <c r="K201" s="4">
        <f t="shared" si="18"/>
        <v>-6.7781150000065793</v>
      </c>
      <c r="L201" s="4">
        <f t="shared" si="19"/>
        <v>-11.084157499986702</v>
      </c>
    </row>
    <row r="202" spans="1:12" x14ac:dyDescent="0.15">
      <c r="A202">
        <v>1.99</v>
      </c>
      <c r="B202">
        <v>-8.2076975000262564E-3</v>
      </c>
      <c r="C202">
        <v>-7.4649099999852808E-3</v>
      </c>
      <c r="D202">
        <v>-7.2047224999884918E-3</v>
      </c>
      <c r="E202">
        <v>-1.056111500000867E-2</v>
      </c>
      <c r="F202">
        <v>-7.6161574999851211E-3</v>
      </c>
      <c r="H202">
        <f t="shared" si="15"/>
        <v>-8.2076975000262564</v>
      </c>
      <c r="I202" s="4">
        <f t="shared" si="16"/>
        <v>-7.4649099999852808</v>
      </c>
      <c r="J202" s="4">
        <f t="shared" si="17"/>
        <v>-7.2047224999884918</v>
      </c>
      <c r="K202" s="4">
        <f t="shared" si="18"/>
        <v>-10.56111500000867</v>
      </c>
      <c r="L202" s="4">
        <f t="shared" si="19"/>
        <v>-7.6161574999851211</v>
      </c>
    </row>
    <row r="203" spans="1:12" x14ac:dyDescent="0.15">
      <c r="A203">
        <v>2</v>
      </c>
      <c r="B203">
        <v>-8.372697500025339E-3</v>
      </c>
      <c r="C203">
        <v>-7.3019099999847015E-3</v>
      </c>
      <c r="D203">
        <v>-5.3347224999917842E-3</v>
      </c>
      <c r="E203">
        <v>-8.7071150000070929E-3</v>
      </c>
      <c r="F203">
        <v>-9.8941574999855675E-3</v>
      </c>
      <c r="H203">
        <f t="shared" si="15"/>
        <v>-8.372697500025339</v>
      </c>
      <c r="I203" s="4">
        <f t="shared" si="16"/>
        <v>-7.3019099999847015</v>
      </c>
      <c r="J203" s="4">
        <f t="shared" si="17"/>
        <v>-5.3347224999917842</v>
      </c>
      <c r="K203" s="4">
        <f t="shared" si="18"/>
        <v>-8.7071150000070929</v>
      </c>
      <c r="L203" s="4">
        <f t="shared" si="19"/>
        <v>-9.8941574999855675</v>
      </c>
    </row>
    <row r="204" spans="1:12" x14ac:dyDescent="0.15">
      <c r="A204">
        <v>2.0099999999999998</v>
      </c>
      <c r="B204">
        <v>-9.4406975000254079E-3</v>
      </c>
      <c r="C204">
        <v>-6.5559099999852322E-3</v>
      </c>
      <c r="D204">
        <v>-8.7557224999912364E-3</v>
      </c>
      <c r="E204">
        <v>-8.5501150000091286E-3</v>
      </c>
      <c r="F204">
        <v>-8.9501574999850675E-3</v>
      </c>
      <c r="H204">
        <f t="shared" si="15"/>
        <v>-9.4406975000254079</v>
      </c>
      <c r="I204" s="4">
        <f t="shared" si="16"/>
        <v>-6.5559099999852322</v>
      </c>
      <c r="J204" s="4">
        <f t="shared" si="17"/>
        <v>-8.7557224999912364</v>
      </c>
      <c r="K204" s="4">
        <f t="shared" si="18"/>
        <v>-8.5501150000091286</v>
      </c>
      <c r="L204" s="4">
        <f t="shared" si="19"/>
        <v>-8.9501574999850675</v>
      </c>
    </row>
    <row r="205" spans="1:12" x14ac:dyDescent="0.15">
      <c r="A205">
        <v>2.02</v>
      </c>
      <c r="B205">
        <v>-6.920697500024886E-3</v>
      </c>
      <c r="C205">
        <v>-6.5709099999828879E-3</v>
      </c>
      <c r="D205">
        <v>-6.193722499990173E-3</v>
      </c>
      <c r="E205">
        <v>-8.992115000008738E-3</v>
      </c>
      <c r="F205">
        <v>-9.0621574999865118E-3</v>
      </c>
      <c r="H205">
        <f t="shared" si="15"/>
        <v>-6.920697500024886</v>
      </c>
      <c r="I205" s="4">
        <f t="shared" si="16"/>
        <v>-6.5709099999828879</v>
      </c>
      <c r="J205" s="4">
        <f t="shared" si="17"/>
        <v>-6.193722499990173</v>
      </c>
      <c r="K205" s="4">
        <f t="shared" si="18"/>
        <v>-8.992115000008738</v>
      </c>
      <c r="L205" s="4">
        <f t="shared" si="19"/>
        <v>-9.0621574999865118</v>
      </c>
    </row>
    <row r="206" spans="1:12" x14ac:dyDescent="0.15">
      <c r="A206">
        <v>2.0299999999999998</v>
      </c>
      <c r="B206">
        <v>-6.7596975000228099E-3</v>
      </c>
      <c r="C206">
        <v>-6.3139099999851567E-3</v>
      </c>
      <c r="D206">
        <v>-4.7747224999916682E-3</v>
      </c>
      <c r="E206">
        <v>-8.682115000006263E-3</v>
      </c>
      <c r="F206">
        <v>-4.4431574999848067E-3</v>
      </c>
      <c r="H206">
        <f t="shared" si="15"/>
        <v>-6.7596975000228099</v>
      </c>
      <c r="I206" s="4">
        <f t="shared" si="16"/>
        <v>-6.3139099999851567</v>
      </c>
      <c r="J206" s="4">
        <f t="shared" si="17"/>
        <v>-4.7747224999916682</v>
      </c>
      <c r="K206" s="4">
        <f t="shared" si="18"/>
        <v>-8.682115000006263</v>
      </c>
      <c r="L206" s="4">
        <f t="shared" si="19"/>
        <v>-4.4431574999848067</v>
      </c>
    </row>
    <row r="207" spans="1:12" x14ac:dyDescent="0.15">
      <c r="A207">
        <v>2.04</v>
      </c>
      <c r="B207">
        <v>-6.2166975000259583E-3</v>
      </c>
      <c r="C207">
        <v>-6.884909999985922E-3</v>
      </c>
      <c r="D207">
        <v>-4.9637224999905527E-3</v>
      </c>
      <c r="E207">
        <v>-7.3921150000089142E-3</v>
      </c>
      <c r="F207">
        <v>-5.9861574999864331E-3</v>
      </c>
      <c r="H207">
        <f t="shared" si="15"/>
        <v>-6.2166975000259583</v>
      </c>
      <c r="I207" s="4">
        <f t="shared" si="16"/>
        <v>-6.884909999985922</v>
      </c>
      <c r="J207" s="4">
        <f t="shared" si="17"/>
        <v>-4.9637224999905527</v>
      </c>
      <c r="K207" s="4">
        <f t="shared" si="18"/>
        <v>-7.3921150000089142</v>
      </c>
      <c r="L207" s="4">
        <f t="shared" si="19"/>
        <v>-5.9861574999864331</v>
      </c>
    </row>
    <row r="208" spans="1:12" x14ac:dyDescent="0.15">
      <c r="A208">
        <v>2.0499999999999998</v>
      </c>
      <c r="B208">
        <v>-4.4406975000228499E-3</v>
      </c>
      <c r="C208">
        <v>-7.1709099999850423E-3</v>
      </c>
      <c r="D208">
        <v>-5.6377224999906161E-3</v>
      </c>
      <c r="E208">
        <v>-7.2401150000089842E-3</v>
      </c>
      <c r="F208">
        <v>-9.4061574999848574E-3</v>
      </c>
      <c r="H208">
        <f t="shared" si="15"/>
        <v>-4.4406975000228499</v>
      </c>
      <c r="I208" s="4">
        <f t="shared" si="16"/>
        <v>-7.1709099999850423</v>
      </c>
      <c r="J208" s="4">
        <f t="shared" si="17"/>
        <v>-5.6377224999906161</v>
      </c>
      <c r="K208" s="4">
        <f t="shared" si="18"/>
        <v>-7.2401150000089842</v>
      </c>
      <c r="L208" s="4">
        <f t="shared" si="19"/>
        <v>-9.4061574999848574</v>
      </c>
    </row>
    <row r="209" spans="1:12" x14ac:dyDescent="0.15">
      <c r="A209">
        <v>2.06</v>
      </c>
      <c r="B209">
        <v>-5.4006975000255864E-3</v>
      </c>
      <c r="C209">
        <v>-4.431909999983219E-3</v>
      </c>
      <c r="D209">
        <v>-4.0147224999884656E-3</v>
      </c>
      <c r="E209">
        <v>-8.9261150000083944E-3</v>
      </c>
      <c r="F209">
        <v>-5.1101574999847799E-3</v>
      </c>
      <c r="H209">
        <f t="shared" si="15"/>
        <v>-5.4006975000255864</v>
      </c>
      <c r="I209" s="4">
        <f t="shared" si="16"/>
        <v>-4.431909999983219</v>
      </c>
      <c r="J209" s="4">
        <f t="shared" si="17"/>
        <v>-4.0147224999884656</v>
      </c>
      <c r="K209" s="4">
        <f t="shared" si="18"/>
        <v>-8.9261150000083944</v>
      </c>
      <c r="L209" s="4">
        <f t="shared" si="19"/>
        <v>-5.1101574999847799</v>
      </c>
    </row>
    <row r="210" spans="1:12" x14ac:dyDescent="0.15">
      <c r="A210">
        <v>2.0699999999999998</v>
      </c>
      <c r="B210">
        <v>-5.1876975000233472E-3</v>
      </c>
      <c r="C210">
        <v>-4.5989099999843575E-3</v>
      </c>
      <c r="D210">
        <v>-6.1157224999917048E-3</v>
      </c>
      <c r="E210">
        <v>-7.1751150000061159E-3</v>
      </c>
      <c r="F210">
        <v>-5.8651574999863954E-3</v>
      </c>
      <c r="H210">
        <f t="shared" si="15"/>
        <v>-5.1876975000233472</v>
      </c>
      <c r="I210" s="4">
        <f t="shared" si="16"/>
        <v>-4.5989099999843575</v>
      </c>
      <c r="J210" s="4">
        <f t="shared" si="17"/>
        <v>-6.1157224999917048</v>
      </c>
      <c r="K210" s="4">
        <f t="shared" si="18"/>
        <v>-7.1751150000061159</v>
      </c>
      <c r="L210" s="4">
        <f t="shared" si="19"/>
        <v>-5.8651574999863954</v>
      </c>
    </row>
    <row r="211" spans="1:12" x14ac:dyDescent="0.15">
      <c r="A211">
        <v>2.08</v>
      </c>
      <c r="B211">
        <v>-5.2196975000242674E-3</v>
      </c>
      <c r="C211">
        <v>-7.6029099999850303E-3</v>
      </c>
      <c r="D211">
        <v>2.8472775000096817E-3</v>
      </c>
      <c r="E211">
        <v>-6.8821150000069053E-3</v>
      </c>
      <c r="F211">
        <v>-3.8451574999847082E-3</v>
      </c>
      <c r="H211">
        <f t="shared" si="15"/>
        <v>-5.2196975000242674</v>
      </c>
      <c r="I211" s="4">
        <f t="shared" si="16"/>
        <v>-7.6029099999850303</v>
      </c>
      <c r="J211" s="4">
        <f t="shared" si="17"/>
        <v>2.8472775000096817</v>
      </c>
      <c r="K211" s="4">
        <f t="shared" si="18"/>
        <v>-6.8821150000069053</v>
      </c>
      <c r="L211" s="4">
        <f t="shared" si="19"/>
        <v>-3.8451574999847082</v>
      </c>
    </row>
    <row r="212" spans="1:12" x14ac:dyDescent="0.15">
      <c r="A212">
        <v>2.09</v>
      </c>
      <c r="B212">
        <v>-3.6486975000258326E-3</v>
      </c>
      <c r="C212">
        <v>-7.7859099999848524E-3</v>
      </c>
      <c r="D212">
        <v>-4.1287224999884131E-3</v>
      </c>
      <c r="E212">
        <v>-4.9871150000093678E-3</v>
      </c>
      <c r="F212">
        <v>-4.3101574999866443E-3</v>
      </c>
      <c r="H212">
        <f t="shared" si="15"/>
        <v>-3.6486975000258326</v>
      </c>
      <c r="I212" s="4">
        <f t="shared" si="16"/>
        <v>-7.7859099999848524</v>
      </c>
      <c r="J212" s="4">
        <f t="shared" si="17"/>
        <v>-4.1287224999884131</v>
      </c>
      <c r="K212" s="4">
        <f t="shared" si="18"/>
        <v>-4.9871150000093678</v>
      </c>
      <c r="L212" s="4">
        <f t="shared" si="19"/>
        <v>-4.3101574999866443</v>
      </c>
    </row>
    <row r="213" spans="1:12" x14ac:dyDescent="0.15">
      <c r="A213">
        <v>2.1</v>
      </c>
      <c r="B213">
        <v>-3.3286975000237362E-3</v>
      </c>
      <c r="C213">
        <v>-7.0519099999835078E-3</v>
      </c>
      <c r="D213">
        <v>-4.8637224999907858E-3</v>
      </c>
      <c r="E213">
        <v>-4.6171150000091643E-3</v>
      </c>
      <c r="F213">
        <v>-3.3341574999852241E-3</v>
      </c>
      <c r="H213">
        <f t="shared" si="15"/>
        <v>-3.3286975000237362</v>
      </c>
      <c r="I213" s="4">
        <f t="shared" si="16"/>
        <v>-7.0519099999835078</v>
      </c>
      <c r="J213" s="4">
        <f t="shared" si="17"/>
        <v>-4.8637224999907858</v>
      </c>
      <c r="K213" s="4">
        <f t="shared" si="18"/>
        <v>-4.6171150000091643</v>
      </c>
      <c r="L213" s="4">
        <f t="shared" si="19"/>
        <v>-3.3341574999852241</v>
      </c>
    </row>
    <row r="214" spans="1:12" x14ac:dyDescent="0.15">
      <c r="A214">
        <v>2.11</v>
      </c>
      <c r="B214">
        <v>-3.7546975000246618E-3</v>
      </c>
      <c r="C214">
        <v>-6.8139099999839914E-3</v>
      </c>
      <c r="D214">
        <v>-3.9627224999918553E-3</v>
      </c>
      <c r="E214">
        <v>-3.6961150000074383E-3</v>
      </c>
      <c r="F214">
        <v>-3.4861574999851541E-3</v>
      </c>
      <c r="H214">
        <f t="shared" si="15"/>
        <v>-3.7546975000246618</v>
      </c>
      <c r="I214" s="4">
        <f t="shared" si="16"/>
        <v>-6.8139099999839914</v>
      </c>
      <c r="J214" s="4">
        <f t="shared" si="17"/>
        <v>-3.9627224999918553</v>
      </c>
      <c r="K214" s="4">
        <f t="shared" si="18"/>
        <v>-3.6961150000074383</v>
      </c>
      <c r="L214" s="4">
        <f t="shared" si="19"/>
        <v>-3.4861574999851541</v>
      </c>
    </row>
    <row r="215" spans="1:12" x14ac:dyDescent="0.15">
      <c r="A215">
        <v>2.12</v>
      </c>
      <c r="B215">
        <v>-3.4386975000231246E-3</v>
      </c>
      <c r="C215">
        <v>-5.1299099999830844E-3</v>
      </c>
      <c r="D215">
        <v>-4.2857224999899302E-3</v>
      </c>
      <c r="E215">
        <v>-4.046115000008399E-3</v>
      </c>
      <c r="F215">
        <v>-3.3461574999833488E-3</v>
      </c>
      <c r="H215">
        <f t="shared" si="15"/>
        <v>-3.4386975000231246</v>
      </c>
      <c r="I215" s="4">
        <f t="shared" si="16"/>
        <v>-5.1299099999830844</v>
      </c>
      <c r="J215" s="4">
        <f t="shared" si="17"/>
        <v>-4.2857224999899302</v>
      </c>
      <c r="K215" s="4">
        <f t="shared" si="18"/>
        <v>-4.046115000008399</v>
      </c>
      <c r="L215" s="4">
        <f t="shared" si="19"/>
        <v>-3.3461574999833488</v>
      </c>
    </row>
    <row r="216" spans="1:12" x14ac:dyDescent="0.15">
      <c r="A216">
        <v>2.13</v>
      </c>
      <c r="B216">
        <v>-3.70569750002403E-3</v>
      </c>
      <c r="C216">
        <v>-3.668909999984038E-3</v>
      </c>
      <c r="D216">
        <v>-3.5007224999894504E-3</v>
      </c>
      <c r="E216">
        <v>-3.7741150000094592E-3</v>
      </c>
      <c r="F216">
        <v>9.8084250001662099E-4</v>
      </c>
      <c r="H216">
        <f t="shared" si="15"/>
        <v>-3.70569750002403</v>
      </c>
      <c r="I216" s="4">
        <f t="shared" si="16"/>
        <v>-3.668909999984038</v>
      </c>
      <c r="J216" s="4">
        <f t="shared" si="17"/>
        <v>-3.5007224999894504</v>
      </c>
      <c r="K216" s="4">
        <f t="shared" si="18"/>
        <v>-3.7741150000094592</v>
      </c>
      <c r="L216" s="4">
        <f t="shared" si="19"/>
        <v>0.98084250001662099</v>
      </c>
    </row>
    <row r="217" spans="1:12" x14ac:dyDescent="0.15">
      <c r="A217">
        <v>2.14</v>
      </c>
      <c r="B217">
        <v>-3.3466975000244759E-3</v>
      </c>
      <c r="C217">
        <v>-4.361909999985869E-3</v>
      </c>
      <c r="D217">
        <v>-4.2707224999887217E-3</v>
      </c>
      <c r="E217">
        <v>-4.7051150000072539E-3</v>
      </c>
      <c r="F217">
        <v>-3.2981574999837449E-3</v>
      </c>
      <c r="H217">
        <f t="shared" si="15"/>
        <v>-3.3466975000244759</v>
      </c>
      <c r="I217" s="4">
        <f t="shared" si="16"/>
        <v>-4.361909999985869</v>
      </c>
      <c r="J217" s="4">
        <f t="shared" si="17"/>
        <v>-4.2707224999887217</v>
      </c>
      <c r="K217" s="4">
        <f t="shared" si="18"/>
        <v>-4.7051150000072539</v>
      </c>
      <c r="L217" s="4">
        <f t="shared" si="19"/>
        <v>-3.2981574999837449</v>
      </c>
    </row>
    <row r="218" spans="1:12" x14ac:dyDescent="0.15">
      <c r="A218">
        <v>2.15</v>
      </c>
      <c r="B218">
        <v>-4.1986975000263271E-3</v>
      </c>
      <c r="C218">
        <v>-4.3499099999841917E-3</v>
      </c>
      <c r="D218">
        <v>-4.9427224999902819E-3</v>
      </c>
      <c r="E218">
        <v>-4.5201150000089285E-3</v>
      </c>
      <c r="F218">
        <v>-3.7051574999864556E-3</v>
      </c>
      <c r="H218">
        <f t="shared" si="15"/>
        <v>-4.1986975000263271</v>
      </c>
      <c r="I218" s="4">
        <f t="shared" si="16"/>
        <v>-4.3499099999841917</v>
      </c>
      <c r="J218" s="4">
        <f t="shared" si="17"/>
        <v>-4.9427224999902819</v>
      </c>
      <c r="K218" s="4">
        <f t="shared" si="18"/>
        <v>-4.5201150000089285</v>
      </c>
      <c r="L218" s="4">
        <f t="shared" si="19"/>
        <v>-3.7051574999864556</v>
      </c>
    </row>
    <row r="219" spans="1:12" x14ac:dyDescent="0.15">
      <c r="A219">
        <v>2.16</v>
      </c>
      <c r="B219">
        <v>-4.4186975000251039E-3</v>
      </c>
      <c r="C219">
        <v>-4.2249099999835948E-3</v>
      </c>
      <c r="D219">
        <v>-1.8007224999898597E-3</v>
      </c>
      <c r="E219">
        <v>-3.9041150000080904E-3</v>
      </c>
      <c r="F219">
        <v>-3.2831574999860891E-3</v>
      </c>
      <c r="H219">
        <f t="shared" si="15"/>
        <v>-4.4186975000251039</v>
      </c>
      <c r="I219" s="4">
        <f t="shared" si="16"/>
        <v>-4.2249099999835948</v>
      </c>
      <c r="J219" s="4">
        <f t="shared" si="17"/>
        <v>-1.8007224999898597</v>
      </c>
      <c r="K219" s="4">
        <f t="shared" si="18"/>
        <v>-3.9041150000080904</v>
      </c>
      <c r="L219" s="4">
        <f t="shared" si="19"/>
        <v>-3.2831574999860891</v>
      </c>
    </row>
    <row r="220" spans="1:12" x14ac:dyDescent="0.15">
      <c r="A220">
        <v>2.17</v>
      </c>
      <c r="B220">
        <v>-5.1306975000251498E-3</v>
      </c>
      <c r="C220">
        <v>-4.9289099999860753E-3</v>
      </c>
      <c r="D220">
        <v>-4.9237224999885143E-3</v>
      </c>
      <c r="E220">
        <v>-5.2851150000066127E-3</v>
      </c>
      <c r="F220">
        <v>-3.8311574999845277E-3</v>
      </c>
      <c r="H220">
        <f t="shared" si="15"/>
        <v>-5.1306975000251498</v>
      </c>
      <c r="I220" s="4">
        <f t="shared" si="16"/>
        <v>-4.9289099999860753</v>
      </c>
      <c r="J220" s="4">
        <f t="shared" si="17"/>
        <v>-4.9237224999885143</v>
      </c>
      <c r="K220" s="4">
        <f t="shared" si="18"/>
        <v>-5.2851150000066127</v>
      </c>
      <c r="L220" s="4">
        <f t="shared" si="19"/>
        <v>-3.8311574999845277</v>
      </c>
    </row>
    <row r="221" spans="1:12" x14ac:dyDescent="0.15">
      <c r="A221">
        <v>2.1800000000000002</v>
      </c>
      <c r="B221">
        <v>-2.9996975000230464E-3</v>
      </c>
      <c r="C221">
        <v>-4.4069099999859418E-3</v>
      </c>
      <c r="D221">
        <v>-3.7907224999891298E-3</v>
      </c>
      <c r="E221">
        <v>-4.6441150000084974E-3</v>
      </c>
      <c r="F221">
        <v>-3.8441574999836803E-3</v>
      </c>
      <c r="H221">
        <f t="shared" si="15"/>
        <v>-2.9996975000230464</v>
      </c>
      <c r="I221" s="4">
        <f t="shared" si="16"/>
        <v>-4.4069099999859418</v>
      </c>
      <c r="J221" s="4">
        <f t="shared" si="17"/>
        <v>-3.7907224999891298</v>
      </c>
      <c r="K221" s="4">
        <f t="shared" si="18"/>
        <v>-4.6441150000084974</v>
      </c>
      <c r="L221" s="4">
        <f t="shared" si="19"/>
        <v>-3.8441574999836803</v>
      </c>
    </row>
    <row r="222" spans="1:12" x14ac:dyDescent="0.15">
      <c r="A222">
        <v>2.19</v>
      </c>
      <c r="B222">
        <v>-4.0216975000255673E-3</v>
      </c>
      <c r="C222">
        <v>-3.2959099999843033E-3</v>
      </c>
      <c r="D222">
        <v>-5.0197224999912748E-3</v>
      </c>
      <c r="E222">
        <v>-3.1341150000088192E-3</v>
      </c>
      <c r="F222">
        <v>-3.913157499983555E-3</v>
      </c>
      <c r="H222">
        <f t="shared" si="15"/>
        <v>-4.0216975000255673</v>
      </c>
      <c r="I222" s="4">
        <f t="shared" si="16"/>
        <v>-3.2959099999843033</v>
      </c>
      <c r="J222" s="4">
        <f t="shared" si="17"/>
        <v>-5.0197224999912748</v>
      </c>
      <c r="K222" s="4">
        <f t="shared" si="18"/>
        <v>-3.1341150000088192</v>
      </c>
      <c r="L222" s="4">
        <f t="shared" si="19"/>
        <v>-3.913157499983555</v>
      </c>
    </row>
    <row r="223" spans="1:12" x14ac:dyDescent="0.15">
      <c r="A223">
        <v>2.2000000000000002</v>
      </c>
      <c r="B223">
        <v>-4.6316975000237903E-3</v>
      </c>
      <c r="C223">
        <v>-2.1019099999861623E-3</v>
      </c>
      <c r="D223">
        <v>-4.4277224999902387E-3</v>
      </c>
      <c r="E223">
        <v>-2.9401150000083476E-3</v>
      </c>
      <c r="F223">
        <v>-4.2091574999858494E-3</v>
      </c>
      <c r="H223">
        <f t="shared" si="15"/>
        <v>-4.6316975000237903</v>
      </c>
      <c r="I223" s="4">
        <f t="shared" si="16"/>
        <v>-2.1019099999861623</v>
      </c>
      <c r="J223" s="4">
        <f t="shared" si="17"/>
        <v>-4.4277224999902387</v>
      </c>
      <c r="K223" s="4">
        <f t="shared" si="18"/>
        <v>-2.9401150000083476</v>
      </c>
      <c r="L223" s="4">
        <f t="shared" si="19"/>
        <v>-4.2091574999858494</v>
      </c>
    </row>
    <row r="224" spans="1:12" x14ac:dyDescent="0.15">
      <c r="A224">
        <v>2.21</v>
      </c>
      <c r="B224">
        <v>-3.6246975000260306E-3</v>
      </c>
      <c r="C224">
        <v>-4.0959099999859916E-3</v>
      </c>
      <c r="D224">
        <v>-6.0857224999892878E-3</v>
      </c>
      <c r="E224">
        <v>-2.7401150000088137E-3</v>
      </c>
      <c r="F224">
        <v>-4.7261574999843958E-3</v>
      </c>
      <c r="H224">
        <f t="shared" si="15"/>
        <v>-3.6246975000260306</v>
      </c>
      <c r="I224" s="4">
        <f t="shared" si="16"/>
        <v>-4.0959099999859916</v>
      </c>
      <c r="J224" s="4">
        <f t="shared" si="17"/>
        <v>-6.0857224999892878</v>
      </c>
      <c r="K224" s="4">
        <f t="shared" si="18"/>
        <v>-2.7401150000088137</v>
      </c>
      <c r="L224" s="4">
        <f t="shared" si="19"/>
        <v>-4.7261574999843958</v>
      </c>
    </row>
    <row r="225" spans="1:12" x14ac:dyDescent="0.15">
      <c r="A225">
        <v>2.2200000000000002</v>
      </c>
      <c r="B225">
        <v>-4.2356975000252817E-3</v>
      </c>
      <c r="C225">
        <v>-4.0549099999829252E-3</v>
      </c>
      <c r="D225">
        <v>-4.969722499989615E-3</v>
      </c>
      <c r="E225">
        <v>-2.4741150000089362E-3</v>
      </c>
      <c r="F225">
        <v>-3.5961574999845425E-3</v>
      </c>
      <c r="H225">
        <f t="shared" si="15"/>
        <v>-4.2356975000252817</v>
      </c>
      <c r="I225" s="4">
        <f t="shared" si="16"/>
        <v>-4.0549099999829252</v>
      </c>
      <c r="J225" s="4">
        <f t="shared" si="17"/>
        <v>-4.969722499989615</v>
      </c>
      <c r="K225" s="4">
        <f t="shared" si="18"/>
        <v>-2.4741150000089362</v>
      </c>
      <c r="L225" s="4">
        <f t="shared" si="19"/>
        <v>-3.5961574999845425</v>
      </c>
    </row>
    <row r="226" spans="1:12" x14ac:dyDescent="0.15">
      <c r="A226">
        <v>2.23</v>
      </c>
      <c r="B226">
        <v>-2.9106975000239288E-3</v>
      </c>
      <c r="C226">
        <v>-3.8289099999850862E-3</v>
      </c>
      <c r="D226">
        <v>-3.6027224999912733E-3</v>
      </c>
      <c r="E226">
        <v>-3.3261150000072348E-3</v>
      </c>
      <c r="F226">
        <v>-4.3941574999841748E-3</v>
      </c>
      <c r="H226">
        <f t="shared" si="15"/>
        <v>-2.9106975000239288</v>
      </c>
      <c r="I226" s="4">
        <f t="shared" si="16"/>
        <v>-3.8289099999850862</v>
      </c>
      <c r="J226" s="4">
        <f t="shared" si="17"/>
        <v>-3.6027224999912733</v>
      </c>
      <c r="K226" s="4">
        <f t="shared" si="18"/>
        <v>-3.3261150000072348</v>
      </c>
      <c r="L226" s="4">
        <f t="shared" si="19"/>
        <v>-4.3941574999841748</v>
      </c>
    </row>
    <row r="227" spans="1:12" x14ac:dyDescent="0.15">
      <c r="A227">
        <v>2.2400000000000002</v>
      </c>
      <c r="B227">
        <v>5.3530249997635337E-4</v>
      </c>
      <c r="C227">
        <v>-3.0639099999838493E-3</v>
      </c>
      <c r="D227">
        <v>-3.3657224999892321E-3</v>
      </c>
      <c r="E227">
        <v>-4.6121150000075772E-3</v>
      </c>
      <c r="F227">
        <v>-3.6161574999837853E-3</v>
      </c>
      <c r="H227">
        <f t="shared" si="15"/>
        <v>0.53530249997635337</v>
      </c>
      <c r="I227" s="4">
        <f t="shared" si="16"/>
        <v>-3.0639099999838493</v>
      </c>
      <c r="J227" s="4">
        <f t="shared" si="17"/>
        <v>-3.3657224999892321</v>
      </c>
      <c r="K227" s="4">
        <f t="shared" si="18"/>
        <v>-4.6121150000075772</v>
      </c>
      <c r="L227" s="4">
        <f t="shared" si="19"/>
        <v>-3.6161574999837853</v>
      </c>
    </row>
    <row r="228" spans="1:12" x14ac:dyDescent="0.15">
      <c r="A228">
        <v>2.25</v>
      </c>
      <c r="B228">
        <v>-3.2466975000247089E-3</v>
      </c>
      <c r="C228">
        <v>-4.5009099999830937E-3</v>
      </c>
      <c r="D228">
        <v>-3.5737224999898842E-3</v>
      </c>
      <c r="E228">
        <v>-3.3121150000070543E-3</v>
      </c>
      <c r="F228">
        <v>-1.5811574999844424E-3</v>
      </c>
      <c r="H228">
        <f t="shared" si="15"/>
        <v>-3.2466975000247089</v>
      </c>
      <c r="I228" s="4">
        <f t="shared" si="16"/>
        <v>-4.5009099999830937</v>
      </c>
      <c r="J228" s="4">
        <f t="shared" si="17"/>
        <v>-3.5737224999898842</v>
      </c>
      <c r="K228" s="4">
        <f t="shared" si="18"/>
        <v>-3.3121150000070543</v>
      </c>
      <c r="L228" s="4">
        <f t="shared" si="19"/>
        <v>-1.5811574999844424</v>
      </c>
    </row>
    <row r="229" spans="1:12" x14ac:dyDescent="0.15">
      <c r="A229">
        <v>2.2599999999999998</v>
      </c>
      <c r="B229">
        <v>-2.8266975000228456E-3</v>
      </c>
      <c r="C229">
        <v>-2.4439099999860048E-3</v>
      </c>
      <c r="D229">
        <v>-2.448722499991618E-3</v>
      </c>
      <c r="E229">
        <v>-1.7461150000066539E-3</v>
      </c>
      <c r="F229">
        <v>-2.538157499984095E-3</v>
      </c>
      <c r="H229">
        <f t="shared" si="15"/>
        <v>-2.8266975000228456</v>
      </c>
      <c r="I229" s="4">
        <f t="shared" si="16"/>
        <v>-2.4439099999860048</v>
      </c>
      <c r="J229" s="4">
        <f t="shared" si="17"/>
        <v>-2.448722499991618</v>
      </c>
      <c r="K229" s="4">
        <f t="shared" si="18"/>
        <v>-1.7461150000066539</v>
      </c>
      <c r="L229" s="4">
        <f t="shared" si="19"/>
        <v>-2.538157499984095</v>
      </c>
    </row>
    <row r="230" spans="1:12" x14ac:dyDescent="0.15">
      <c r="A230">
        <v>2.27</v>
      </c>
      <c r="B230">
        <v>-1.7056975000251384E-3</v>
      </c>
      <c r="C230">
        <v>-3.7459099999850309E-3</v>
      </c>
      <c r="D230">
        <v>-3.8377224999912585E-3</v>
      </c>
      <c r="E230">
        <v>-3.5591150000087168E-3</v>
      </c>
      <c r="F230">
        <v>-3.7181574999856082E-3</v>
      </c>
      <c r="H230">
        <f t="shared" si="15"/>
        <v>-1.7056975000251384</v>
      </c>
      <c r="I230" s="4">
        <f t="shared" si="16"/>
        <v>-3.7459099999850309</v>
      </c>
      <c r="J230" s="4">
        <f t="shared" si="17"/>
        <v>-3.8377224999912585</v>
      </c>
      <c r="K230" s="4">
        <f t="shared" si="18"/>
        <v>-3.5591150000087168</v>
      </c>
      <c r="L230" s="4">
        <f t="shared" si="19"/>
        <v>-3.7181574999856082</v>
      </c>
    </row>
    <row r="231" spans="1:12" x14ac:dyDescent="0.15">
      <c r="A231">
        <v>2.2799999999999998</v>
      </c>
      <c r="B231">
        <v>-3.4169750002632782E-4</v>
      </c>
      <c r="C231">
        <v>5.0090000016211889E-5</v>
      </c>
      <c r="D231">
        <v>-2.5727224999911869E-3</v>
      </c>
      <c r="E231">
        <v>-5.4921150000062369E-3</v>
      </c>
      <c r="F231">
        <v>-3.7981574999861323E-3</v>
      </c>
      <c r="H231">
        <f t="shared" si="15"/>
        <v>-0.34169750002632782</v>
      </c>
      <c r="I231" s="4">
        <f t="shared" si="16"/>
        <v>5.0090000016211889E-2</v>
      </c>
      <c r="J231" s="4">
        <f t="shared" si="17"/>
        <v>-2.5727224999911869</v>
      </c>
      <c r="K231" s="4">
        <f t="shared" si="18"/>
        <v>-5.4921150000062369</v>
      </c>
      <c r="L231" s="4">
        <f t="shared" si="19"/>
        <v>-3.7981574999861323</v>
      </c>
    </row>
    <row r="232" spans="1:12" x14ac:dyDescent="0.15">
      <c r="A232">
        <v>2.29</v>
      </c>
      <c r="B232">
        <v>-2.2206975000251816E-3</v>
      </c>
      <c r="C232">
        <v>-2.8389099999834855E-3</v>
      </c>
      <c r="D232">
        <v>-2.7007224999913149E-3</v>
      </c>
      <c r="E232">
        <v>-5.0211500000685305E-4</v>
      </c>
      <c r="F232">
        <v>-3.7301574999837328E-3</v>
      </c>
      <c r="H232">
        <f t="shared" si="15"/>
        <v>-2.2206975000251816</v>
      </c>
      <c r="I232" s="4">
        <f t="shared" si="16"/>
        <v>-2.8389099999834855</v>
      </c>
      <c r="J232" s="4">
        <f t="shared" si="17"/>
        <v>-2.7007224999913149</v>
      </c>
      <c r="K232" s="4">
        <f t="shared" si="18"/>
        <v>-0.50211500000685305</v>
      </c>
      <c r="L232" s="4">
        <f t="shared" si="19"/>
        <v>-3.7301574999837328</v>
      </c>
    </row>
    <row r="233" spans="1:12" x14ac:dyDescent="0.15">
      <c r="A233">
        <v>2.2999999999999998</v>
      </c>
      <c r="B233">
        <v>-2.1516975000253069E-3</v>
      </c>
      <c r="C233">
        <v>-5.0569099999862033E-3</v>
      </c>
      <c r="D233">
        <v>-4.1747224999895138E-3</v>
      </c>
      <c r="E233">
        <v>-1.6051150000073733E-3</v>
      </c>
      <c r="F233">
        <v>-1.6451574999862828E-3</v>
      </c>
      <c r="H233">
        <f t="shared" si="15"/>
        <v>-2.1516975000253069</v>
      </c>
      <c r="I233" s="4">
        <f t="shared" si="16"/>
        <v>-5.0569099999862033</v>
      </c>
      <c r="J233" s="4">
        <f t="shared" si="17"/>
        <v>-4.1747224999895138</v>
      </c>
      <c r="K233" s="4">
        <f t="shared" si="18"/>
        <v>-1.6051150000073733</v>
      </c>
      <c r="L233" s="4">
        <f t="shared" si="19"/>
        <v>-1.6451574999862828</v>
      </c>
    </row>
    <row r="234" spans="1:12" x14ac:dyDescent="0.15">
      <c r="A234">
        <v>2.31</v>
      </c>
      <c r="B234">
        <v>-1.7606975000248326E-3</v>
      </c>
      <c r="C234">
        <v>-2.5039099999837333E-3</v>
      </c>
      <c r="D234">
        <v>-3.437722499988638E-3</v>
      </c>
      <c r="E234">
        <v>-2.6771150000080013E-3</v>
      </c>
      <c r="F234">
        <v>-2.0681574999841246E-3</v>
      </c>
      <c r="H234">
        <f t="shared" si="15"/>
        <v>-1.7606975000248326</v>
      </c>
      <c r="I234" s="4">
        <f t="shared" si="16"/>
        <v>-2.5039099999837333</v>
      </c>
      <c r="J234" s="4">
        <f t="shared" si="17"/>
        <v>-3.437722499988638</v>
      </c>
      <c r="K234" s="4">
        <f t="shared" si="18"/>
        <v>-2.6771150000080013</v>
      </c>
      <c r="L234" s="4">
        <f t="shared" si="19"/>
        <v>-2.0681574999841246</v>
      </c>
    </row>
    <row r="235" spans="1:12" x14ac:dyDescent="0.15">
      <c r="A235">
        <v>2.3199999999999998</v>
      </c>
      <c r="B235">
        <v>-2.8086975000256587E-3</v>
      </c>
      <c r="C235">
        <v>-2.2499099999855332E-3</v>
      </c>
      <c r="D235">
        <v>-2.244722499991525E-3</v>
      </c>
      <c r="E235">
        <v>-3.5801150000089876E-3</v>
      </c>
      <c r="F235">
        <v>-3.0061574999855623E-3</v>
      </c>
      <c r="H235">
        <f t="shared" si="15"/>
        <v>-2.8086975000256587</v>
      </c>
      <c r="I235" s="4">
        <f t="shared" si="16"/>
        <v>-2.2499099999855332</v>
      </c>
      <c r="J235" s="4">
        <f t="shared" si="17"/>
        <v>-2.244722499991525</v>
      </c>
      <c r="K235" s="4">
        <f t="shared" si="18"/>
        <v>-3.5801150000089876</v>
      </c>
      <c r="L235" s="4">
        <f t="shared" si="19"/>
        <v>-3.0061574999855623</v>
      </c>
    </row>
    <row r="236" spans="1:12" x14ac:dyDescent="0.15">
      <c r="A236">
        <v>2.33</v>
      </c>
      <c r="B236">
        <v>-2.4286975000258337E-3</v>
      </c>
      <c r="C236">
        <v>-2.625909999984799E-3</v>
      </c>
      <c r="D236">
        <v>-4.0677224999896566E-3</v>
      </c>
      <c r="E236">
        <v>-4.2811150000083842E-3</v>
      </c>
      <c r="F236">
        <v>-2.8411574999864797E-3</v>
      </c>
      <c r="H236">
        <f t="shared" si="15"/>
        <v>-2.4286975000258337</v>
      </c>
      <c r="I236" s="4">
        <f t="shared" si="16"/>
        <v>-2.625909999984799</v>
      </c>
      <c r="J236" s="4">
        <f t="shared" si="17"/>
        <v>-4.0677224999896566</v>
      </c>
      <c r="K236" s="4">
        <f t="shared" si="18"/>
        <v>-4.2811150000083842</v>
      </c>
      <c r="L236" s="4">
        <f t="shared" si="19"/>
        <v>-2.8411574999864797</v>
      </c>
    </row>
    <row r="237" spans="1:12" x14ac:dyDescent="0.15">
      <c r="A237">
        <v>2.34</v>
      </c>
      <c r="B237">
        <v>-2.5916975000228604E-3</v>
      </c>
      <c r="C237">
        <v>-2.8799099999829991E-3</v>
      </c>
      <c r="D237">
        <v>-3.3607224999911978E-3</v>
      </c>
      <c r="E237">
        <v>-3.3691150000088044E-3</v>
      </c>
      <c r="F237">
        <v>-2.9361574999846596E-3</v>
      </c>
      <c r="H237">
        <f t="shared" si="15"/>
        <v>-2.5916975000228604</v>
      </c>
      <c r="I237" s="4">
        <f t="shared" si="16"/>
        <v>-2.8799099999829991</v>
      </c>
      <c r="J237" s="4">
        <f t="shared" si="17"/>
        <v>-3.3607224999911978</v>
      </c>
      <c r="K237" s="4">
        <f t="shared" si="18"/>
        <v>-3.3691150000088044</v>
      </c>
      <c r="L237" s="4">
        <f t="shared" si="19"/>
        <v>-2.9361574999846596</v>
      </c>
    </row>
    <row r="238" spans="1:12" x14ac:dyDescent="0.15">
      <c r="A238">
        <v>2.35</v>
      </c>
      <c r="B238">
        <v>-2.6956975000231864E-3</v>
      </c>
      <c r="C238">
        <v>-3.289909999985241E-3</v>
      </c>
      <c r="D238">
        <v>-1.9907224999897721E-3</v>
      </c>
      <c r="E238">
        <v>-3.6051150000062648E-3</v>
      </c>
      <c r="F238">
        <v>-3.889157499983753E-3</v>
      </c>
      <c r="H238">
        <f t="shared" si="15"/>
        <v>-2.6956975000231864</v>
      </c>
      <c r="I238" s="4">
        <f t="shared" si="16"/>
        <v>-3.289909999985241</v>
      </c>
      <c r="J238" s="4">
        <f t="shared" si="17"/>
        <v>-1.9907224999897721</v>
      </c>
      <c r="K238" s="4">
        <f t="shared" si="18"/>
        <v>-3.6051150000062648</v>
      </c>
      <c r="L238" s="4">
        <f t="shared" si="19"/>
        <v>-3.889157499983753</v>
      </c>
    </row>
    <row r="239" spans="1:12" x14ac:dyDescent="0.15">
      <c r="A239">
        <v>2.36</v>
      </c>
      <c r="B239">
        <v>-2.6956975000231864E-3</v>
      </c>
      <c r="C239">
        <v>-3.2709099999834734E-3</v>
      </c>
      <c r="D239">
        <v>-3.7047224999895434E-3</v>
      </c>
      <c r="E239">
        <v>8.5688499999037049E-4</v>
      </c>
      <c r="F239">
        <v>-4.8681574999847044E-3</v>
      </c>
      <c r="H239">
        <f t="shared" si="15"/>
        <v>-2.6956975000231864</v>
      </c>
      <c r="I239" s="4">
        <f t="shared" si="16"/>
        <v>-3.2709099999834734</v>
      </c>
      <c r="J239" s="4">
        <f t="shared" si="17"/>
        <v>-3.7047224999895434</v>
      </c>
      <c r="K239" s="4">
        <f t="shared" si="18"/>
        <v>0.85688499999037049</v>
      </c>
      <c r="L239" s="4">
        <f t="shared" si="19"/>
        <v>-4.8681574999847044</v>
      </c>
    </row>
    <row r="240" spans="1:12" x14ac:dyDescent="0.15">
      <c r="A240">
        <v>2.37</v>
      </c>
      <c r="B240">
        <v>-3.7556975000256898E-3</v>
      </c>
      <c r="C240">
        <v>-1.6449099999853445E-3</v>
      </c>
      <c r="D240">
        <v>-3.5037224999889816E-3</v>
      </c>
      <c r="E240">
        <v>-5.5051150000089422E-3</v>
      </c>
      <c r="F240">
        <v>-4.0501574999858292E-3</v>
      </c>
      <c r="H240">
        <f t="shared" si="15"/>
        <v>-3.7556975000256898</v>
      </c>
      <c r="I240" s="4">
        <f t="shared" si="16"/>
        <v>-1.6449099999853445</v>
      </c>
      <c r="J240" s="4">
        <f t="shared" si="17"/>
        <v>-3.5037224999889816</v>
      </c>
      <c r="K240" s="4">
        <f t="shared" si="18"/>
        <v>-5.5051150000089422</v>
      </c>
      <c r="L240" s="4">
        <f t="shared" si="19"/>
        <v>-4.0501574999858292</v>
      </c>
    </row>
    <row r="241" spans="1:12" x14ac:dyDescent="0.15">
      <c r="A241">
        <v>2.38</v>
      </c>
      <c r="B241">
        <v>-2.5846975000263228E-3</v>
      </c>
      <c r="C241">
        <v>-2.0209099999846103E-3</v>
      </c>
      <c r="D241">
        <v>-3.7527224999891473E-3</v>
      </c>
      <c r="E241">
        <v>-2.2241150000077425E-3</v>
      </c>
      <c r="F241">
        <v>-4.0351574999846207E-3</v>
      </c>
      <c r="H241">
        <f t="shared" si="15"/>
        <v>-2.5846975000263228</v>
      </c>
      <c r="I241" s="4">
        <f t="shared" si="16"/>
        <v>-2.0209099999846103</v>
      </c>
      <c r="J241" s="4">
        <f t="shared" si="17"/>
        <v>-3.7527224999891473</v>
      </c>
      <c r="K241" s="4">
        <f t="shared" si="18"/>
        <v>-2.2241150000077425</v>
      </c>
      <c r="L241" s="4">
        <f t="shared" si="19"/>
        <v>-4.0351574999846207</v>
      </c>
    </row>
    <row r="242" spans="1:12" x14ac:dyDescent="0.15">
      <c r="A242">
        <v>2.39</v>
      </c>
      <c r="B242">
        <v>-2.2106975000255602E-3</v>
      </c>
      <c r="C242">
        <v>-2.8469099999846037E-3</v>
      </c>
      <c r="D242">
        <v>-2.7287224999916759E-3</v>
      </c>
      <c r="E242">
        <v>-2.0115000008757988E-5</v>
      </c>
      <c r="F242">
        <v>-3.4051574999836021E-3</v>
      </c>
      <c r="H242">
        <f t="shared" si="15"/>
        <v>-2.2106975000255602</v>
      </c>
      <c r="I242" s="4">
        <f t="shared" si="16"/>
        <v>-2.8469099999846037</v>
      </c>
      <c r="J242" s="4">
        <f t="shared" si="17"/>
        <v>-2.7287224999916759</v>
      </c>
      <c r="K242" s="4">
        <f t="shared" si="18"/>
        <v>-2.0115000008757988E-2</v>
      </c>
      <c r="L242" s="4">
        <f t="shared" si="19"/>
        <v>-3.4051574999836021</v>
      </c>
    </row>
    <row r="243" spans="1:12" x14ac:dyDescent="0.15">
      <c r="A243">
        <v>2.4</v>
      </c>
      <c r="B243">
        <v>-2.3356975000261571E-3</v>
      </c>
      <c r="C243">
        <v>-2.754909999985955E-3</v>
      </c>
      <c r="D243">
        <v>-1.6387224999903083E-3</v>
      </c>
      <c r="E243">
        <v>-3.1711500000852766E-4</v>
      </c>
      <c r="F243">
        <v>-3.6251574999859315E-3</v>
      </c>
      <c r="H243">
        <f t="shared" si="15"/>
        <v>-2.3356975000261571</v>
      </c>
      <c r="I243" s="4">
        <f t="shared" si="16"/>
        <v>-2.754909999985955</v>
      </c>
      <c r="J243" s="4">
        <f t="shared" si="17"/>
        <v>-1.6387224999903083</v>
      </c>
      <c r="K243" s="4">
        <f t="shared" si="18"/>
        <v>-0.31711500000852766</v>
      </c>
      <c r="L243" s="4">
        <f t="shared" si="19"/>
        <v>-3.6251574999859315</v>
      </c>
    </row>
    <row r="244" spans="1:12" x14ac:dyDescent="0.15">
      <c r="A244">
        <v>2.41</v>
      </c>
      <c r="B244">
        <v>-2.5696975000251143E-3</v>
      </c>
      <c r="C244">
        <v>-2.5539099999853931E-3</v>
      </c>
      <c r="D244">
        <v>-1.7557224999897869E-3</v>
      </c>
      <c r="E244">
        <v>-1.8461150000064208E-3</v>
      </c>
      <c r="F244">
        <v>2.2842500015940459E-5</v>
      </c>
      <c r="H244">
        <f t="shared" si="15"/>
        <v>-2.5696975000251143</v>
      </c>
      <c r="I244" s="4">
        <f t="shared" si="16"/>
        <v>-2.5539099999853931</v>
      </c>
      <c r="J244" s="4">
        <f t="shared" si="17"/>
        <v>-1.7557224999897869</v>
      </c>
      <c r="K244" s="4">
        <f t="shared" si="18"/>
        <v>-1.8461150000064208</v>
      </c>
      <c r="L244" s="4">
        <f t="shared" si="19"/>
        <v>2.2842500015940459E-2</v>
      </c>
    </row>
    <row r="245" spans="1:12" x14ac:dyDescent="0.15">
      <c r="A245">
        <v>2.42</v>
      </c>
      <c r="B245">
        <v>-2.5706975000261423E-3</v>
      </c>
      <c r="C245">
        <v>-3.3469099999834384E-3</v>
      </c>
      <c r="D245">
        <v>-2.3207224999914899E-3</v>
      </c>
      <c r="E245">
        <v>-2.1411150000076873E-3</v>
      </c>
      <c r="F245">
        <v>-3.1211574999865377E-3</v>
      </c>
      <c r="H245">
        <f t="shared" si="15"/>
        <v>-2.5706975000261423</v>
      </c>
      <c r="I245" s="4">
        <f t="shared" si="16"/>
        <v>-3.3469099999834384</v>
      </c>
      <c r="J245" s="4">
        <f t="shared" si="17"/>
        <v>-2.3207224999914899</v>
      </c>
      <c r="K245" s="4">
        <f t="shared" si="18"/>
        <v>-2.1411150000076873</v>
      </c>
      <c r="L245" s="4">
        <f t="shared" si="19"/>
        <v>-3.1211574999865377</v>
      </c>
    </row>
    <row r="246" spans="1:12" x14ac:dyDescent="0.15">
      <c r="A246">
        <v>2.4300000000000002</v>
      </c>
      <c r="B246">
        <v>-4.5956975000258637E-3</v>
      </c>
      <c r="C246">
        <v>-3.290909999986269E-3</v>
      </c>
      <c r="D246">
        <v>-3.0207224999898585E-3</v>
      </c>
      <c r="E246">
        <v>-4.1641150000089056E-3</v>
      </c>
      <c r="F246">
        <v>-2.4961574999835534E-3</v>
      </c>
      <c r="H246">
        <f t="shared" si="15"/>
        <v>-4.5956975000258637</v>
      </c>
      <c r="I246" s="4">
        <f t="shared" si="16"/>
        <v>-3.290909999986269</v>
      </c>
      <c r="J246" s="4">
        <f t="shared" si="17"/>
        <v>-3.0207224999898585</v>
      </c>
      <c r="K246" s="4">
        <f t="shared" si="18"/>
        <v>-4.1641150000089056</v>
      </c>
      <c r="L246" s="4">
        <f t="shared" si="19"/>
        <v>-2.4961574999835534</v>
      </c>
    </row>
    <row r="247" spans="1:12" x14ac:dyDescent="0.15">
      <c r="A247">
        <v>2.44</v>
      </c>
      <c r="B247">
        <v>-1.9766975000230502E-3</v>
      </c>
      <c r="C247">
        <v>-3.086909999986176E-3</v>
      </c>
      <c r="D247">
        <v>-4.2097224999899652E-3</v>
      </c>
      <c r="E247">
        <v>-2.082115000007434E-3</v>
      </c>
      <c r="F247">
        <v>-2.6801574999844036E-3</v>
      </c>
      <c r="H247">
        <f t="shared" si="15"/>
        <v>-1.9766975000230502</v>
      </c>
      <c r="I247" s="4">
        <f t="shared" si="16"/>
        <v>-3.086909999986176</v>
      </c>
      <c r="J247" s="4">
        <f t="shared" si="17"/>
        <v>-4.2097224999899652</v>
      </c>
      <c r="K247" s="4">
        <f t="shared" si="18"/>
        <v>-2.082115000007434</v>
      </c>
      <c r="L247" s="4">
        <f t="shared" si="19"/>
        <v>-2.6801574999844036</v>
      </c>
    </row>
    <row r="248" spans="1:12" x14ac:dyDescent="0.15">
      <c r="A248">
        <v>2.4500000000000002</v>
      </c>
      <c r="B248">
        <v>-2.84369750002611E-3</v>
      </c>
      <c r="C248">
        <v>-3.0689099999854363E-3</v>
      </c>
      <c r="D248">
        <v>-1.5957224999887387E-3</v>
      </c>
      <c r="E248">
        <v>-3.1441150000084406E-3</v>
      </c>
      <c r="F248">
        <v>-2.7811574999851985E-3</v>
      </c>
      <c r="H248">
        <f t="shared" si="15"/>
        <v>-2.84369750002611</v>
      </c>
      <c r="I248" s="4">
        <f t="shared" si="16"/>
        <v>-3.0689099999854363</v>
      </c>
      <c r="J248" s="4">
        <f t="shared" si="17"/>
        <v>-1.5957224999887387</v>
      </c>
      <c r="K248" s="4">
        <f t="shared" si="18"/>
        <v>-3.1441150000084406</v>
      </c>
      <c r="L248" s="4">
        <f t="shared" si="19"/>
        <v>-2.7811574999851985</v>
      </c>
    </row>
    <row r="249" spans="1:12" x14ac:dyDescent="0.15">
      <c r="A249">
        <v>2.46</v>
      </c>
      <c r="B249">
        <v>-3.1586975000230666E-3</v>
      </c>
      <c r="C249">
        <v>-3.0389099999830194E-3</v>
      </c>
      <c r="D249">
        <v>-1.4957224999889718E-3</v>
      </c>
      <c r="E249">
        <v>-2.9651150000091775E-3</v>
      </c>
      <c r="F249">
        <v>-2.6551574999835736E-3</v>
      </c>
      <c r="H249">
        <f t="shared" si="15"/>
        <v>-3.1586975000230666</v>
      </c>
      <c r="I249" s="4">
        <f t="shared" si="16"/>
        <v>-3.0389099999830194</v>
      </c>
      <c r="J249" s="4">
        <f t="shared" si="17"/>
        <v>-1.4957224999889718</v>
      </c>
      <c r="K249" s="4">
        <f t="shared" si="18"/>
        <v>-2.9651150000091775</v>
      </c>
      <c r="L249" s="4">
        <f t="shared" si="19"/>
        <v>-2.6551574999835736</v>
      </c>
    </row>
    <row r="250" spans="1:12" x14ac:dyDescent="0.15">
      <c r="A250">
        <v>2.4700000000000002</v>
      </c>
      <c r="B250">
        <v>-2.3956975000238856E-3</v>
      </c>
      <c r="C250">
        <v>-2.0359099999858188E-3</v>
      </c>
      <c r="D250">
        <v>-1.708722499991211E-3</v>
      </c>
      <c r="E250">
        <v>-3.6651150000075461E-3</v>
      </c>
      <c r="F250">
        <v>-2.3081574999856969E-3</v>
      </c>
      <c r="H250">
        <f t="shared" si="15"/>
        <v>-2.3956975000238856</v>
      </c>
      <c r="I250" s="4">
        <f t="shared" si="16"/>
        <v>-2.0359099999858188</v>
      </c>
      <c r="J250" s="4">
        <f t="shared" si="17"/>
        <v>-1.708722499991211</v>
      </c>
      <c r="K250" s="4">
        <f t="shared" si="18"/>
        <v>-3.6651150000075461</v>
      </c>
      <c r="L250" s="4">
        <f t="shared" si="19"/>
        <v>-2.3081574999856969</v>
      </c>
    </row>
    <row r="251" spans="1:12" x14ac:dyDescent="0.15">
      <c r="A251">
        <v>2.48</v>
      </c>
      <c r="B251">
        <v>1.007302499974827E-3</v>
      </c>
      <c r="C251">
        <v>-2.7359099999841874E-3</v>
      </c>
      <c r="D251">
        <v>-2.5137224999909336E-3</v>
      </c>
      <c r="E251">
        <v>-2.8111150000071916E-3</v>
      </c>
      <c r="F251">
        <v>-1.4861574999862626E-3</v>
      </c>
      <c r="H251">
        <f t="shared" si="15"/>
        <v>1.007302499974827</v>
      </c>
      <c r="I251" s="4">
        <f t="shared" si="16"/>
        <v>-2.7359099999841874</v>
      </c>
      <c r="J251" s="4">
        <f t="shared" si="17"/>
        <v>-2.5137224999909336</v>
      </c>
      <c r="K251" s="4">
        <f t="shared" si="18"/>
        <v>-2.8111150000071916</v>
      </c>
      <c r="L251" s="4">
        <f t="shared" si="19"/>
        <v>-1.4861574999862626</v>
      </c>
    </row>
    <row r="252" spans="1:12" x14ac:dyDescent="0.15">
      <c r="A252">
        <v>2.4900000000000002</v>
      </c>
      <c r="B252">
        <v>-1.2466975000258174E-3</v>
      </c>
      <c r="C252">
        <v>-6.2089099999838027E-3</v>
      </c>
      <c r="D252">
        <v>-2.9677224999886676E-3</v>
      </c>
      <c r="E252">
        <v>-3.2371150000081172E-3</v>
      </c>
      <c r="F252">
        <v>-3.2161574999847176E-3</v>
      </c>
      <c r="H252">
        <f t="shared" si="15"/>
        <v>-1.2466975000258174</v>
      </c>
      <c r="I252" s="4">
        <f t="shared" si="16"/>
        <v>-6.2089099999838027</v>
      </c>
      <c r="J252" s="4">
        <f t="shared" si="17"/>
        <v>-2.9677224999886676</v>
      </c>
      <c r="K252" s="4">
        <f t="shared" si="18"/>
        <v>-3.2371150000081172</v>
      </c>
      <c r="L252" s="4">
        <f t="shared" si="19"/>
        <v>-3.2161574999847176</v>
      </c>
    </row>
    <row r="253" spans="1:12" x14ac:dyDescent="0.15">
      <c r="A253">
        <v>2.5</v>
      </c>
      <c r="B253">
        <v>-2.3686975000245525E-3</v>
      </c>
      <c r="C253">
        <v>-3.1469099999839045E-3</v>
      </c>
      <c r="D253">
        <v>-1.1177224999912028E-3</v>
      </c>
      <c r="E253">
        <v>-2.9461150000074099E-3</v>
      </c>
      <c r="F253">
        <v>-2.6241574999836814E-3</v>
      </c>
      <c r="H253">
        <f t="shared" si="15"/>
        <v>-2.3686975000245525</v>
      </c>
      <c r="I253" s="4">
        <f t="shared" si="16"/>
        <v>-3.1469099999839045</v>
      </c>
      <c r="J253" s="4">
        <f t="shared" si="17"/>
        <v>-1.1177224999912028</v>
      </c>
      <c r="K253" s="4">
        <f t="shared" si="18"/>
        <v>-2.9461150000074099</v>
      </c>
      <c r="L253" s="4">
        <f t="shared" si="19"/>
        <v>-2.6241574999836814</v>
      </c>
    </row>
    <row r="254" spans="1:12" x14ac:dyDescent="0.15">
      <c r="A254">
        <v>2.5099999999999998</v>
      </c>
      <c r="B254">
        <v>-1.2446975000237614E-3</v>
      </c>
      <c r="C254">
        <v>-3.2069099999851858E-3</v>
      </c>
      <c r="D254">
        <v>-2.575722499990718E-3</v>
      </c>
      <c r="E254">
        <v>-2.9341150000092853E-3</v>
      </c>
      <c r="F254">
        <v>-1.4861574999862626E-3</v>
      </c>
      <c r="H254">
        <f t="shared" si="15"/>
        <v>-1.2446975000237614</v>
      </c>
      <c r="I254" s="4">
        <f t="shared" si="16"/>
        <v>-3.2069099999851858</v>
      </c>
      <c r="J254" s="4">
        <f t="shared" si="17"/>
        <v>-2.575722499990718</v>
      </c>
      <c r="K254" s="4">
        <f t="shared" si="18"/>
        <v>-2.9341150000092853</v>
      </c>
      <c r="L254" s="4">
        <f t="shared" si="19"/>
        <v>-1.4861574999862626</v>
      </c>
    </row>
    <row r="255" spans="1:12" x14ac:dyDescent="0.15">
      <c r="A255">
        <v>2.52</v>
      </c>
      <c r="B255">
        <v>-3.5869750002603951E-4</v>
      </c>
      <c r="C255">
        <v>-1.862909999985618E-3</v>
      </c>
      <c r="D255">
        <v>-7.5172249999155838E-4</v>
      </c>
      <c r="E255">
        <v>-4.966115000009097E-3</v>
      </c>
      <c r="F255">
        <v>-1.4901574999868217E-3</v>
      </c>
      <c r="H255">
        <f t="shared" si="15"/>
        <v>-0.35869750002603951</v>
      </c>
      <c r="I255" s="4">
        <f t="shared" si="16"/>
        <v>-1.862909999985618</v>
      </c>
      <c r="J255" s="4">
        <f t="shared" si="17"/>
        <v>-0.75172249999155838</v>
      </c>
      <c r="K255" s="4">
        <f t="shared" si="18"/>
        <v>-4.966115000009097</v>
      </c>
      <c r="L255" s="4">
        <f t="shared" si="19"/>
        <v>-1.4901574999868217</v>
      </c>
    </row>
    <row r="256" spans="1:12" x14ac:dyDescent="0.15">
      <c r="A256">
        <v>2.5299999999999998</v>
      </c>
      <c r="B256">
        <v>5.6030249997718329E-4</v>
      </c>
      <c r="C256">
        <v>-1.9419099999851142E-3</v>
      </c>
      <c r="D256">
        <v>-2.7107224999909363E-3</v>
      </c>
      <c r="E256">
        <v>-4.1651150000063808E-3</v>
      </c>
      <c r="F256">
        <v>-2.6651574999867478E-3</v>
      </c>
      <c r="H256">
        <f t="shared" si="15"/>
        <v>0.56030249997718329</v>
      </c>
      <c r="I256" s="4">
        <f t="shared" si="16"/>
        <v>-1.9419099999851142</v>
      </c>
      <c r="J256" s="4">
        <f t="shared" si="17"/>
        <v>-2.7107224999909363</v>
      </c>
      <c r="K256" s="4">
        <f t="shared" si="18"/>
        <v>-4.1651150000063808</v>
      </c>
      <c r="L256" s="4">
        <f t="shared" si="19"/>
        <v>-2.6651574999867478</v>
      </c>
    </row>
    <row r="257" spans="1:12" x14ac:dyDescent="0.15">
      <c r="A257">
        <v>2.54</v>
      </c>
      <c r="B257">
        <v>3.7030249997371811E-4</v>
      </c>
      <c r="C257">
        <v>-1.197909999984148E-3</v>
      </c>
      <c r="D257">
        <v>-3.4772249998837879E-4</v>
      </c>
      <c r="E257">
        <v>-2.5061150000063037E-3</v>
      </c>
      <c r="F257">
        <v>-3.174157499984176E-3</v>
      </c>
      <c r="H257">
        <f t="shared" si="15"/>
        <v>0.37030249997371811</v>
      </c>
      <c r="I257" s="4">
        <f t="shared" si="16"/>
        <v>-1.197909999984148</v>
      </c>
      <c r="J257" s="4">
        <f t="shared" si="17"/>
        <v>-0.34772249998837879</v>
      </c>
      <c r="K257" s="4">
        <f t="shared" si="18"/>
        <v>-2.5061150000063037</v>
      </c>
      <c r="L257" s="4">
        <f t="shared" si="19"/>
        <v>-3.174157499984176</v>
      </c>
    </row>
    <row r="258" spans="1:12" x14ac:dyDescent="0.15">
      <c r="A258">
        <v>2.5499999999999998</v>
      </c>
      <c r="B258">
        <v>-2.230697500024803E-3</v>
      </c>
      <c r="C258">
        <v>-3.0949099999837415E-3</v>
      </c>
      <c r="D258">
        <v>-7.7672249998883558E-4</v>
      </c>
      <c r="E258">
        <v>-3.6321150000091507E-3</v>
      </c>
      <c r="F258">
        <v>-3.861157499983392E-3</v>
      </c>
      <c r="H258">
        <f t="shared" si="15"/>
        <v>-2.230697500024803</v>
      </c>
      <c r="I258" s="4">
        <f t="shared" si="16"/>
        <v>-3.0949099999837415</v>
      </c>
      <c r="J258" s="4">
        <f t="shared" si="17"/>
        <v>-0.77672249998883558</v>
      </c>
      <c r="K258" s="4">
        <f t="shared" si="18"/>
        <v>-3.6321150000091507</v>
      </c>
      <c r="L258" s="4">
        <f t="shared" si="19"/>
        <v>-3.861157499983392</v>
      </c>
    </row>
    <row r="259" spans="1:12" x14ac:dyDescent="0.15">
      <c r="A259">
        <v>2.56</v>
      </c>
      <c r="B259">
        <v>-8.0469750002620799E-4</v>
      </c>
      <c r="C259">
        <v>-9.3390999998632651E-4</v>
      </c>
      <c r="D259">
        <v>-1.8137224999890122E-3</v>
      </c>
      <c r="E259">
        <v>-1.8061150000079351E-3</v>
      </c>
      <c r="F259">
        <v>-4.3461574999845709E-3</v>
      </c>
      <c r="H259">
        <f t="shared" si="15"/>
        <v>-0.80469750002620799</v>
      </c>
      <c r="I259" s="4">
        <f t="shared" si="16"/>
        <v>-0.93390999998632651</v>
      </c>
      <c r="J259" s="4">
        <f t="shared" si="17"/>
        <v>-1.8137224999890122</v>
      </c>
      <c r="K259" s="4">
        <f t="shared" si="18"/>
        <v>-1.8061150000079351</v>
      </c>
      <c r="L259" s="4">
        <f t="shared" si="19"/>
        <v>-4.3461574999845709</v>
      </c>
    </row>
    <row r="260" spans="1:12" x14ac:dyDescent="0.15">
      <c r="A260">
        <v>2.57</v>
      </c>
      <c r="B260">
        <v>-1.0356975000256341E-3</v>
      </c>
      <c r="C260">
        <v>-2.1149099999853149E-3</v>
      </c>
      <c r="D260">
        <v>-1.3972249999127939E-4</v>
      </c>
      <c r="E260">
        <v>-2.4691150000073492E-3</v>
      </c>
      <c r="F260">
        <v>-3.1391574999837246E-3</v>
      </c>
      <c r="H260">
        <f t="shared" si="15"/>
        <v>-1.0356975000256341</v>
      </c>
      <c r="I260" s="4">
        <f t="shared" si="16"/>
        <v>-2.1149099999853149</v>
      </c>
      <c r="J260" s="4">
        <f t="shared" si="17"/>
        <v>-0.13972249999127939</v>
      </c>
      <c r="K260" s="4">
        <f t="shared" si="18"/>
        <v>-2.4691150000073492</v>
      </c>
      <c r="L260" s="4">
        <f t="shared" si="19"/>
        <v>-3.1391574999837246</v>
      </c>
    </row>
    <row r="261" spans="1:12" x14ac:dyDescent="0.15">
      <c r="A261">
        <v>2.58</v>
      </c>
      <c r="B261">
        <v>2.3753024999741967E-3</v>
      </c>
      <c r="C261">
        <v>-1.3779099999844391E-3</v>
      </c>
      <c r="D261">
        <v>-2.4687224999908608E-3</v>
      </c>
      <c r="E261">
        <v>-2.747115000008904E-3</v>
      </c>
      <c r="F261">
        <v>-2.8815749998400975E-4</v>
      </c>
      <c r="H261">
        <f t="shared" ref="H261:H324" si="20">B261*1000</f>
        <v>2.3753024999741967</v>
      </c>
      <c r="I261" s="4">
        <f t="shared" ref="I261:I324" si="21">C261*1000</f>
        <v>-1.3779099999844391</v>
      </c>
      <c r="J261" s="4">
        <f t="shared" ref="J261:J324" si="22">D261*1000</f>
        <v>-2.4687224999908608</v>
      </c>
      <c r="K261" s="4">
        <f t="shared" ref="K261:K324" si="23">E261*1000</f>
        <v>-2.747115000008904</v>
      </c>
      <c r="L261" s="4">
        <f t="shared" ref="L261:L324" si="24">F261*1000</f>
        <v>-0.28815749998400975</v>
      </c>
    </row>
    <row r="262" spans="1:12" x14ac:dyDescent="0.15">
      <c r="A262">
        <v>2.59</v>
      </c>
      <c r="B262">
        <v>-1.490697500024396E-3</v>
      </c>
      <c r="C262">
        <v>-2.649909999984601E-3</v>
      </c>
      <c r="D262">
        <v>-1.6257224999911557E-3</v>
      </c>
      <c r="E262">
        <v>-2.5841150000083246E-3</v>
      </c>
      <c r="F262">
        <v>-1.1931574999834993E-3</v>
      </c>
      <c r="H262">
        <f t="shared" si="20"/>
        <v>-1.490697500024396</v>
      </c>
      <c r="I262" s="4">
        <f t="shared" si="21"/>
        <v>-2.649909999984601</v>
      </c>
      <c r="J262" s="4">
        <f t="shared" si="22"/>
        <v>-1.6257224999911557</v>
      </c>
      <c r="K262" s="4">
        <f t="shared" si="23"/>
        <v>-2.5841150000083246</v>
      </c>
      <c r="L262" s="4">
        <f t="shared" si="24"/>
        <v>-1.1931574999834993</v>
      </c>
    </row>
    <row r="263" spans="1:12" x14ac:dyDescent="0.15">
      <c r="A263">
        <v>2.6</v>
      </c>
      <c r="B263">
        <v>-3.2566975000243303E-3</v>
      </c>
      <c r="C263">
        <v>-2.4069099999834975E-3</v>
      </c>
      <c r="D263">
        <v>-4.533722499989068E-3</v>
      </c>
      <c r="E263">
        <v>-2.8771150000075352E-3</v>
      </c>
      <c r="F263">
        <v>-2.4651574999836612E-3</v>
      </c>
      <c r="H263">
        <f t="shared" si="20"/>
        <v>-3.2566975000243303</v>
      </c>
      <c r="I263" s="4">
        <f t="shared" si="21"/>
        <v>-2.4069099999834975</v>
      </c>
      <c r="J263" s="4">
        <f t="shared" si="22"/>
        <v>-4.533722499989068</v>
      </c>
      <c r="K263" s="4">
        <f t="shared" si="23"/>
        <v>-2.8771150000075352</v>
      </c>
      <c r="L263" s="4">
        <f t="shared" si="24"/>
        <v>-2.4651574999836612</v>
      </c>
    </row>
    <row r="264" spans="1:12" x14ac:dyDescent="0.15">
      <c r="A264">
        <v>2.61</v>
      </c>
      <c r="B264">
        <v>-1.8056975000249054E-3</v>
      </c>
      <c r="C264">
        <v>-1.0009099999841453E-3</v>
      </c>
      <c r="D264">
        <v>-3.6207224999884602E-3</v>
      </c>
      <c r="E264">
        <v>-2.0151150000096152E-3</v>
      </c>
      <c r="F264">
        <v>-2.0061574999843401E-3</v>
      </c>
      <c r="H264">
        <f t="shared" si="20"/>
        <v>-1.8056975000249054</v>
      </c>
      <c r="I264" s="4">
        <f t="shared" si="21"/>
        <v>-1.0009099999841453</v>
      </c>
      <c r="J264" s="4">
        <f t="shared" si="22"/>
        <v>-3.6207224999884602</v>
      </c>
      <c r="K264" s="4">
        <f t="shared" si="23"/>
        <v>-2.0151150000096152</v>
      </c>
      <c r="L264" s="4">
        <f t="shared" si="24"/>
        <v>-2.0061574999843401</v>
      </c>
    </row>
    <row r="265" spans="1:12" x14ac:dyDescent="0.15">
      <c r="A265">
        <v>2.62</v>
      </c>
      <c r="B265">
        <v>-3.1946975000245459E-3</v>
      </c>
      <c r="C265">
        <v>-2.4939099999841119E-3</v>
      </c>
      <c r="D265">
        <v>-2.1077224999892508E-3</v>
      </c>
      <c r="E265">
        <v>-2.0721150000078126E-3</v>
      </c>
      <c r="F265">
        <v>-2.3061574999836409E-3</v>
      </c>
      <c r="H265">
        <f t="shared" si="20"/>
        <v>-3.1946975000245459</v>
      </c>
      <c r="I265" s="4">
        <f t="shared" si="21"/>
        <v>-2.4939099999841119</v>
      </c>
      <c r="J265" s="4">
        <f t="shared" si="22"/>
        <v>-2.1077224999892508</v>
      </c>
      <c r="K265" s="4">
        <f t="shared" si="23"/>
        <v>-2.0721150000078126</v>
      </c>
      <c r="L265" s="4">
        <f t="shared" si="24"/>
        <v>-2.3061574999836409</v>
      </c>
    </row>
    <row r="266" spans="1:12" x14ac:dyDescent="0.15">
      <c r="A266">
        <v>2.63</v>
      </c>
      <c r="B266">
        <v>-3.1416975000233549E-3</v>
      </c>
      <c r="C266">
        <v>-2.3059099999862553E-3</v>
      </c>
      <c r="D266">
        <v>-4.0757224999907748E-3</v>
      </c>
      <c r="E266">
        <v>-2.2701150000088433E-3</v>
      </c>
      <c r="F266">
        <v>-2.9831574999867883E-3</v>
      </c>
      <c r="H266">
        <f t="shared" si="20"/>
        <v>-3.1416975000233549</v>
      </c>
      <c r="I266" s="4">
        <f t="shared" si="21"/>
        <v>-2.3059099999862553</v>
      </c>
      <c r="J266" s="4">
        <f t="shared" si="22"/>
        <v>-4.0757224999907748</v>
      </c>
      <c r="K266" s="4">
        <f t="shared" si="23"/>
        <v>-2.2701150000088433</v>
      </c>
      <c r="L266" s="4">
        <f t="shared" si="24"/>
        <v>-2.9831574999867883</v>
      </c>
    </row>
    <row r="267" spans="1:12" x14ac:dyDescent="0.15">
      <c r="A267">
        <v>2.64</v>
      </c>
      <c r="B267">
        <v>-2.533697500023635E-3</v>
      </c>
      <c r="C267">
        <v>-1.8889099999839232E-3</v>
      </c>
      <c r="D267">
        <v>-3.2497224999907814E-3</v>
      </c>
      <c r="E267">
        <v>-1.3891150000091557E-3</v>
      </c>
      <c r="F267">
        <v>-2.970157499984083E-3</v>
      </c>
      <c r="H267">
        <f t="shared" si="20"/>
        <v>-2.533697500023635</v>
      </c>
      <c r="I267" s="4">
        <f t="shared" si="21"/>
        <v>-1.8889099999839232</v>
      </c>
      <c r="J267" s="4">
        <f t="shared" si="22"/>
        <v>-3.2497224999907814</v>
      </c>
      <c r="K267" s="4">
        <f t="shared" si="23"/>
        <v>-1.3891150000091557</v>
      </c>
      <c r="L267" s="4">
        <f t="shared" si="24"/>
        <v>-2.970157499984083</v>
      </c>
    </row>
    <row r="268" spans="1:12" x14ac:dyDescent="0.15">
      <c r="A268">
        <v>2.65</v>
      </c>
      <c r="B268">
        <v>-3.1966975000230491E-3</v>
      </c>
      <c r="C268">
        <v>-2.3439099999862378E-3</v>
      </c>
      <c r="D268">
        <v>-2.5827224999908083E-3</v>
      </c>
      <c r="E268">
        <v>-1.4621150000095895E-3</v>
      </c>
      <c r="F268">
        <v>-2.7381574999836289E-3</v>
      </c>
      <c r="H268">
        <f t="shared" si="20"/>
        <v>-3.1966975000230491</v>
      </c>
      <c r="I268" s="4">
        <f t="shared" si="21"/>
        <v>-2.3439099999862378</v>
      </c>
      <c r="J268" s="4">
        <f t="shared" si="22"/>
        <v>-2.5827224999908083</v>
      </c>
      <c r="K268" s="4">
        <f t="shared" si="23"/>
        <v>-1.4621150000095895</v>
      </c>
      <c r="L268" s="4">
        <f t="shared" si="24"/>
        <v>-2.7381574999836289</v>
      </c>
    </row>
    <row r="269" spans="1:12" x14ac:dyDescent="0.15">
      <c r="A269">
        <v>2.66</v>
      </c>
      <c r="B269">
        <v>2.6023024999766164E-3</v>
      </c>
      <c r="C269">
        <v>-1.1099099999860584E-3</v>
      </c>
      <c r="D269">
        <v>-3.367722499991288E-3</v>
      </c>
      <c r="E269">
        <v>-1.6851150000078974E-3</v>
      </c>
      <c r="F269">
        <v>-3.3231574999845748E-3</v>
      </c>
      <c r="H269">
        <f t="shared" si="20"/>
        <v>2.6023024999766164</v>
      </c>
      <c r="I269" s="4">
        <f t="shared" si="21"/>
        <v>-1.1099099999860584</v>
      </c>
      <c r="J269" s="4">
        <f t="shared" si="22"/>
        <v>-3.367722499991288</v>
      </c>
      <c r="K269" s="4">
        <f t="shared" si="23"/>
        <v>-1.6851150000078974</v>
      </c>
      <c r="L269" s="4">
        <f t="shared" si="24"/>
        <v>-3.3231574999845748</v>
      </c>
    </row>
    <row r="270" spans="1:12" x14ac:dyDescent="0.15">
      <c r="A270">
        <v>2.67</v>
      </c>
      <c r="B270">
        <v>-1.566697500024361E-3</v>
      </c>
      <c r="C270">
        <v>-1.4589099999859911E-3</v>
      </c>
      <c r="D270">
        <v>-2.2697224999888022E-3</v>
      </c>
      <c r="E270">
        <v>-2.1091150000067671E-3</v>
      </c>
      <c r="F270">
        <v>-2.3531574999857696E-3</v>
      </c>
      <c r="H270">
        <f t="shared" si="20"/>
        <v>-1.566697500024361</v>
      </c>
      <c r="I270" s="4">
        <f t="shared" si="21"/>
        <v>-1.4589099999859911</v>
      </c>
      <c r="J270" s="4">
        <f t="shared" si="22"/>
        <v>-2.2697224999888022</v>
      </c>
      <c r="K270" s="4">
        <f t="shared" si="23"/>
        <v>-2.1091150000067671</v>
      </c>
      <c r="L270" s="4">
        <f t="shared" si="24"/>
        <v>-2.3531574999857696</v>
      </c>
    </row>
    <row r="271" spans="1:12" x14ac:dyDescent="0.15">
      <c r="A271">
        <v>2.68</v>
      </c>
      <c r="B271">
        <v>-1.0469750002428668E-4</v>
      </c>
      <c r="C271">
        <v>-2.6349099999833925E-3</v>
      </c>
      <c r="D271">
        <v>-2.2747224999903892E-3</v>
      </c>
      <c r="E271">
        <v>-2.3891150000068251E-3</v>
      </c>
      <c r="F271">
        <v>-2.8291574999848024E-3</v>
      </c>
      <c r="H271">
        <f t="shared" si="20"/>
        <v>-0.10469750002428668</v>
      </c>
      <c r="I271" s="4">
        <f t="shared" si="21"/>
        <v>-2.6349099999833925</v>
      </c>
      <c r="J271" s="4">
        <f t="shared" si="22"/>
        <v>-2.2747224999903892</v>
      </c>
      <c r="K271" s="4">
        <f t="shared" si="23"/>
        <v>-2.3891150000068251</v>
      </c>
      <c r="L271" s="4">
        <f t="shared" si="24"/>
        <v>-2.8291574999848024</v>
      </c>
    </row>
    <row r="272" spans="1:12" x14ac:dyDescent="0.15">
      <c r="A272">
        <v>2.69</v>
      </c>
      <c r="B272">
        <v>-9.5169750002455089E-4</v>
      </c>
      <c r="C272">
        <v>-4.024909999984061E-3</v>
      </c>
      <c r="D272">
        <v>-1.2367224999891846E-3</v>
      </c>
      <c r="E272">
        <v>-2.239115000008951E-3</v>
      </c>
      <c r="F272">
        <v>-3.7711574999867992E-3</v>
      </c>
      <c r="H272">
        <f t="shared" si="20"/>
        <v>-0.95169750002455089</v>
      </c>
      <c r="I272" s="4">
        <f t="shared" si="21"/>
        <v>-4.024909999984061</v>
      </c>
      <c r="J272" s="4">
        <f t="shared" si="22"/>
        <v>-1.2367224999891846</v>
      </c>
      <c r="K272" s="4">
        <f t="shared" si="23"/>
        <v>-2.239115000008951</v>
      </c>
      <c r="L272" s="4">
        <f t="shared" si="24"/>
        <v>-3.7711574999867992</v>
      </c>
    </row>
    <row r="273" spans="1:12" x14ac:dyDescent="0.15">
      <c r="A273">
        <v>2.7</v>
      </c>
      <c r="B273">
        <v>-9.9069750002556134E-4</v>
      </c>
      <c r="C273">
        <v>-3.2469099999836715E-3</v>
      </c>
      <c r="D273">
        <v>-1.0027224999902273E-3</v>
      </c>
      <c r="E273">
        <v>-2.0251150000092366E-3</v>
      </c>
      <c r="F273">
        <v>-3.3741574999837098E-3</v>
      </c>
      <c r="H273">
        <f t="shared" si="20"/>
        <v>-0.99069750002556134</v>
      </c>
      <c r="I273" s="4">
        <f t="shared" si="21"/>
        <v>-3.2469099999836715</v>
      </c>
      <c r="J273" s="4">
        <f t="shared" si="22"/>
        <v>-1.0027224999902273</v>
      </c>
      <c r="K273" s="4">
        <f t="shared" si="23"/>
        <v>-2.0251150000092366</v>
      </c>
      <c r="L273" s="4">
        <f t="shared" si="24"/>
        <v>-3.3741574999837098</v>
      </c>
    </row>
    <row r="274" spans="1:12" x14ac:dyDescent="0.15">
      <c r="A274">
        <v>2.71</v>
      </c>
      <c r="B274">
        <v>-9.2569750002624573E-4</v>
      </c>
      <c r="C274">
        <v>-5.5390999998294888E-4</v>
      </c>
      <c r="D274">
        <v>-6.187224999898433E-4</v>
      </c>
      <c r="E274">
        <v>-4.3111500000847514E-4</v>
      </c>
      <c r="F274">
        <v>-1.012157499985733E-3</v>
      </c>
      <c r="H274">
        <f t="shared" si="20"/>
        <v>-0.92569750002624573</v>
      </c>
      <c r="I274" s="4">
        <f t="shared" si="21"/>
        <v>-0.55390999998294888</v>
      </c>
      <c r="J274" s="4">
        <f t="shared" si="22"/>
        <v>-0.6187224999898433</v>
      </c>
      <c r="K274" s="4">
        <f t="shared" si="23"/>
        <v>-0.43111500000847514</v>
      </c>
      <c r="L274" s="4">
        <f t="shared" si="24"/>
        <v>-1.012157499985733</v>
      </c>
    </row>
    <row r="275" spans="1:12" x14ac:dyDescent="0.15">
      <c r="A275">
        <v>2.72</v>
      </c>
      <c r="B275">
        <v>-6.5569750002580918E-4</v>
      </c>
      <c r="C275">
        <v>-6.6990999998495226E-4</v>
      </c>
      <c r="D275">
        <v>-2.8337224999894772E-3</v>
      </c>
      <c r="E275">
        <v>-2.6611150000093176E-3</v>
      </c>
      <c r="F275">
        <v>-3.2751574999849709E-3</v>
      </c>
      <c r="H275">
        <f t="shared" si="20"/>
        <v>-0.65569750002580918</v>
      </c>
      <c r="I275" s="4">
        <f t="shared" si="21"/>
        <v>-0.66990999998495226</v>
      </c>
      <c r="J275" s="4">
        <f t="shared" si="22"/>
        <v>-2.8337224999894772</v>
      </c>
      <c r="K275" s="4">
        <f t="shared" si="23"/>
        <v>-2.6611150000093176</v>
      </c>
      <c r="L275" s="4">
        <f t="shared" si="24"/>
        <v>-3.2751574999849709</v>
      </c>
    </row>
    <row r="276" spans="1:12" x14ac:dyDescent="0.15">
      <c r="A276">
        <v>2.73</v>
      </c>
      <c r="B276">
        <v>-2.0416975000259185E-3</v>
      </c>
      <c r="C276">
        <v>-2.0959099999835473E-3</v>
      </c>
      <c r="D276">
        <v>-2.9027224999893519E-3</v>
      </c>
      <c r="E276">
        <v>1.0008849999927349E-3</v>
      </c>
      <c r="F276">
        <v>2.0048425000140924E-3</v>
      </c>
      <c r="H276">
        <f t="shared" si="20"/>
        <v>-2.0416975000259185</v>
      </c>
      <c r="I276" s="4">
        <f t="shared" si="21"/>
        <v>-2.0959099999835473</v>
      </c>
      <c r="J276" s="4">
        <f t="shared" si="22"/>
        <v>-2.9027224999893519</v>
      </c>
      <c r="K276" s="4">
        <f t="shared" si="23"/>
        <v>1.0008849999927349</v>
      </c>
      <c r="L276" s="4">
        <f t="shared" si="24"/>
        <v>2.0048425000140924</v>
      </c>
    </row>
    <row r="277" spans="1:12" x14ac:dyDescent="0.15">
      <c r="A277">
        <v>2.74</v>
      </c>
      <c r="B277">
        <v>-3.0406975000261127E-3</v>
      </c>
      <c r="C277">
        <v>-1.5659099999858483E-3</v>
      </c>
      <c r="D277">
        <v>-2.4827224999910413E-3</v>
      </c>
      <c r="E277">
        <v>-2.9141150000064897E-3</v>
      </c>
      <c r="F277">
        <v>-2.970157499984083E-3</v>
      </c>
      <c r="H277">
        <f t="shared" si="20"/>
        <v>-3.0406975000261127</v>
      </c>
      <c r="I277" s="4">
        <f t="shared" si="21"/>
        <v>-1.5659099999858483</v>
      </c>
      <c r="J277" s="4">
        <f t="shared" si="22"/>
        <v>-2.4827224999910413</v>
      </c>
      <c r="K277" s="4">
        <f t="shared" si="23"/>
        <v>-2.9141150000064897</v>
      </c>
      <c r="L277" s="4">
        <f t="shared" si="24"/>
        <v>-2.970157499984083</v>
      </c>
    </row>
    <row r="278" spans="1:12" x14ac:dyDescent="0.15">
      <c r="A278">
        <v>2.75</v>
      </c>
      <c r="B278">
        <v>-6.3469750002553837E-4</v>
      </c>
      <c r="C278">
        <v>3.3909000001486334E-4</v>
      </c>
      <c r="D278">
        <v>-7.0172249998989855E-4</v>
      </c>
      <c r="E278">
        <v>-3.8341150000071877E-3</v>
      </c>
      <c r="F278">
        <v>-7.4515749998482761E-4</v>
      </c>
      <c r="H278">
        <f t="shared" si="20"/>
        <v>-0.63469750002553837</v>
      </c>
      <c r="I278" s="4">
        <f t="shared" si="21"/>
        <v>0.33909000001486334</v>
      </c>
      <c r="J278" s="4">
        <f t="shared" si="22"/>
        <v>-0.70172249998989855</v>
      </c>
      <c r="K278" s="4">
        <f t="shared" si="23"/>
        <v>-3.8341150000071877</v>
      </c>
      <c r="L278" s="4">
        <f t="shared" si="24"/>
        <v>-0.74515749998482761</v>
      </c>
    </row>
    <row r="279" spans="1:12" x14ac:dyDescent="0.15">
      <c r="A279">
        <v>2.76</v>
      </c>
      <c r="B279">
        <v>-8.4369750002366573E-4</v>
      </c>
      <c r="C279">
        <v>-7.1090999998446591E-4</v>
      </c>
      <c r="D279">
        <v>-7.5372249999006158E-4</v>
      </c>
      <c r="E279">
        <v>-3.5301150000073278E-3</v>
      </c>
      <c r="F279">
        <v>-2.7551574999868933E-3</v>
      </c>
      <c r="H279">
        <f t="shared" si="20"/>
        <v>-0.84369750002366573</v>
      </c>
      <c r="I279" s="4">
        <f t="shared" si="21"/>
        <v>-0.71090999998446591</v>
      </c>
      <c r="J279" s="4">
        <f t="shared" si="22"/>
        <v>-0.75372249999006158</v>
      </c>
      <c r="K279" s="4">
        <f t="shared" si="23"/>
        <v>-3.5301150000073278</v>
      </c>
      <c r="L279" s="4">
        <f t="shared" si="24"/>
        <v>-2.7551574999868933</v>
      </c>
    </row>
    <row r="280" spans="1:12" x14ac:dyDescent="0.15">
      <c r="A280">
        <v>2.77</v>
      </c>
      <c r="B280">
        <v>-9.1969750002363071E-4</v>
      </c>
      <c r="C280">
        <v>-1.4199099999849807E-3</v>
      </c>
      <c r="D280">
        <v>6.4527750000920037E-4</v>
      </c>
      <c r="E280">
        <v>-2.8561150000072644E-3</v>
      </c>
      <c r="F280">
        <v>1.3568425000158868E-3</v>
      </c>
      <c r="H280">
        <f t="shared" si="20"/>
        <v>-0.91969750002363071</v>
      </c>
      <c r="I280" s="4">
        <f t="shared" si="21"/>
        <v>-1.4199099999849807</v>
      </c>
      <c r="J280" s="4">
        <f t="shared" si="22"/>
        <v>0.64527750000920037</v>
      </c>
      <c r="K280" s="4">
        <f t="shared" si="23"/>
        <v>-2.8561150000072644</v>
      </c>
      <c r="L280" s="4">
        <f t="shared" si="24"/>
        <v>1.3568425000158868</v>
      </c>
    </row>
    <row r="281" spans="1:12" x14ac:dyDescent="0.15">
      <c r="A281">
        <v>2.78</v>
      </c>
      <c r="B281">
        <v>-1.8116975000239677E-3</v>
      </c>
      <c r="C281">
        <v>-2.6019099999849971E-3</v>
      </c>
      <c r="D281">
        <v>-1.2387224999912405E-3</v>
      </c>
      <c r="E281">
        <v>-3.8291150000091534E-3</v>
      </c>
      <c r="F281">
        <v>-2.0101574999848992E-3</v>
      </c>
      <c r="H281">
        <f t="shared" si="20"/>
        <v>-1.8116975000239677</v>
      </c>
      <c r="I281" s="4">
        <f t="shared" si="21"/>
        <v>-2.6019099999849971</v>
      </c>
      <c r="J281" s="4">
        <f t="shared" si="22"/>
        <v>-1.2387224999912405</v>
      </c>
      <c r="K281" s="4">
        <f t="shared" si="23"/>
        <v>-3.8291150000091534</v>
      </c>
      <c r="L281" s="4">
        <f t="shared" si="24"/>
        <v>-2.0101574999848992</v>
      </c>
    </row>
    <row r="282" spans="1:12" x14ac:dyDescent="0.15">
      <c r="A282">
        <v>2.79</v>
      </c>
      <c r="B282">
        <v>-1.3166975000231673E-3</v>
      </c>
      <c r="C282">
        <v>-4.8059099999839816E-3</v>
      </c>
      <c r="D282">
        <v>-2.3287224999890554E-3</v>
      </c>
      <c r="E282">
        <v>-5.2661150000083978E-3</v>
      </c>
      <c r="F282">
        <v>-1.874157499983653E-3</v>
      </c>
      <c r="H282">
        <f t="shared" si="20"/>
        <v>-1.3166975000231673</v>
      </c>
      <c r="I282" s="4">
        <f t="shared" si="21"/>
        <v>-4.8059099999839816</v>
      </c>
      <c r="J282" s="4">
        <f t="shared" si="22"/>
        <v>-2.3287224999890554</v>
      </c>
      <c r="K282" s="4">
        <f t="shared" si="23"/>
        <v>-5.2661150000083978</v>
      </c>
      <c r="L282" s="4">
        <f t="shared" si="24"/>
        <v>-1.874157499983653</v>
      </c>
    </row>
    <row r="283" spans="1:12" x14ac:dyDescent="0.15">
      <c r="A283">
        <v>2.8</v>
      </c>
      <c r="B283">
        <v>1.16302499975518E-4</v>
      </c>
      <c r="C283">
        <v>-3.8399099999857356E-3</v>
      </c>
      <c r="D283">
        <v>1.4622775000106003E-3</v>
      </c>
      <c r="E283">
        <v>-3.737115000006952E-3</v>
      </c>
      <c r="F283">
        <v>-2.1411574999845584E-3</v>
      </c>
      <c r="H283">
        <f t="shared" si="20"/>
        <v>0.116302499975518</v>
      </c>
      <c r="I283" s="4">
        <f t="shared" si="21"/>
        <v>-3.8399099999857356</v>
      </c>
      <c r="J283" s="4">
        <f t="shared" si="22"/>
        <v>1.4622775000106003</v>
      </c>
      <c r="K283" s="4">
        <f t="shared" si="23"/>
        <v>-3.737115000006952</v>
      </c>
      <c r="L283" s="4">
        <f t="shared" si="24"/>
        <v>-2.1411574999845584</v>
      </c>
    </row>
    <row r="284" spans="1:12" x14ac:dyDescent="0.15">
      <c r="A284">
        <v>2.81</v>
      </c>
      <c r="B284">
        <v>-2.8069750002401861E-4</v>
      </c>
      <c r="C284">
        <v>-3.9739099999849259E-3</v>
      </c>
      <c r="D284">
        <v>-8.1372249999134283E-4</v>
      </c>
      <c r="E284">
        <v>-2.3571150000094576E-3</v>
      </c>
      <c r="F284">
        <v>-1.8431574999837608E-3</v>
      </c>
      <c r="H284">
        <f t="shared" si="20"/>
        <v>-0.28069750002401861</v>
      </c>
      <c r="I284" s="4">
        <f t="shared" si="21"/>
        <v>-3.9739099999849259</v>
      </c>
      <c r="J284" s="4">
        <f t="shared" si="22"/>
        <v>-0.81372249999134283</v>
      </c>
      <c r="K284" s="4">
        <f t="shared" si="23"/>
        <v>-2.3571150000094576</v>
      </c>
      <c r="L284" s="4">
        <f t="shared" si="24"/>
        <v>-1.8431574999837608</v>
      </c>
    </row>
    <row r="285" spans="1:12" x14ac:dyDescent="0.15">
      <c r="A285">
        <v>2.82</v>
      </c>
      <c r="B285">
        <v>6.3030249997453325E-4</v>
      </c>
      <c r="C285">
        <v>-2.1999099999838734E-3</v>
      </c>
      <c r="D285">
        <v>-2.5447224999908258E-3</v>
      </c>
      <c r="E285">
        <v>-1.9271150000079729E-3</v>
      </c>
      <c r="F285">
        <v>-1.6831574999862653E-3</v>
      </c>
      <c r="H285">
        <f t="shared" si="20"/>
        <v>0.63030249997453325</v>
      </c>
      <c r="I285" s="4">
        <f t="shared" si="21"/>
        <v>-2.1999099999838734</v>
      </c>
      <c r="J285" s="4">
        <f t="shared" si="22"/>
        <v>-2.5447224999908258</v>
      </c>
      <c r="K285" s="4">
        <f t="shared" si="23"/>
        <v>-1.9271150000079729</v>
      </c>
      <c r="L285" s="4">
        <f t="shared" si="24"/>
        <v>-1.6831574999862653</v>
      </c>
    </row>
    <row r="286" spans="1:12" x14ac:dyDescent="0.15">
      <c r="A286">
        <v>2.83</v>
      </c>
      <c r="B286">
        <v>-1.008697500026301E-3</v>
      </c>
      <c r="C286">
        <v>-2.5559099999838963E-3</v>
      </c>
      <c r="D286">
        <v>-2.3287224999890554E-3</v>
      </c>
      <c r="E286">
        <v>-1.5211150000062901E-3</v>
      </c>
      <c r="F286">
        <v>-1.7441574999850218E-3</v>
      </c>
      <c r="H286">
        <f t="shared" si="20"/>
        <v>-1.008697500026301</v>
      </c>
      <c r="I286" s="4">
        <f t="shared" si="21"/>
        <v>-2.5559099999838963</v>
      </c>
      <c r="J286" s="4">
        <f t="shared" si="22"/>
        <v>-2.3287224999890554</v>
      </c>
      <c r="K286" s="4">
        <f t="shared" si="23"/>
        <v>-1.5211150000062901</v>
      </c>
      <c r="L286" s="4">
        <f t="shared" si="24"/>
        <v>-1.7441574999850218</v>
      </c>
    </row>
    <row r="287" spans="1:12" x14ac:dyDescent="0.15">
      <c r="A287">
        <v>2.84</v>
      </c>
      <c r="B287">
        <v>1.3253024999748675E-3</v>
      </c>
      <c r="C287">
        <v>-2.0359099999858188E-3</v>
      </c>
      <c r="D287">
        <v>-2.2247224999887294E-3</v>
      </c>
      <c r="E287">
        <v>-1.5721150000089779E-3</v>
      </c>
      <c r="F287">
        <v>-1.3841574999844397E-3</v>
      </c>
      <c r="H287">
        <f t="shared" si="20"/>
        <v>1.3253024999748675</v>
      </c>
      <c r="I287" s="4">
        <f t="shared" si="21"/>
        <v>-2.0359099999858188</v>
      </c>
      <c r="J287" s="4">
        <f t="shared" si="22"/>
        <v>-2.2247224999887294</v>
      </c>
      <c r="K287" s="4">
        <f t="shared" si="23"/>
        <v>-1.5721150000089779</v>
      </c>
      <c r="L287" s="4">
        <f t="shared" si="24"/>
        <v>-1.3841574999844397</v>
      </c>
    </row>
    <row r="288" spans="1:12" x14ac:dyDescent="0.15">
      <c r="A288">
        <v>2.85</v>
      </c>
      <c r="B288">
        <v>-1.1416975000244634E-3</v>
      </c>
      <c r="C288">
        <v>-9.299099999857674E-4</v>
      </c>
      <c r="D288">
        <v>5.5277500010220137E-5</v>
      </c>
      <c r="E288">
        <v>-7.5511500000757792E-4</v>
      </c>
      <c r="F288">
        <v>-3.126157499984572E-3</v>
      </c>
      <c r="H288">
        <f t="shared" si="20"/>
        <v>-1.1416975000244634</v>
      </c>
      <c r="I288" s="4">
        <f t="shared" si="21"/>
        <v>-0.9299099999857674</v>
      </c>
      <c r="J288" s="4">
        <f t="shared" si="22"/>
        <v>5.5277500010220137E-2</v>
      </c>
      <c r="K288" s="4">
        <f t="shared" si="23"/>
        <v>-0.75511500000757792</v>
      </c>
      <c r="L288" s="4">
        <f t="shared" si="24"/>
        <v>-3.126157499984572</v>
      </c>
    </row>
    <row r="289" spans="1:12" x14ac:dyDescent="0.15">
      <c r="A289">
        <v>2.86</v>
      </c>
      <c r="B289">
        <v>1.3330249997522969E-4</v>
      </c>
      <c r="C289">
        <v>-9.1590999998558686E-4</v>
      </c>
      <c r="D289">
        <v>-1.9547224999918456E-3</v>
      </c>
      <c r="E289">
        <v>-2.6791150000065045E-3</v>
      </c>
      <c r="F289">
        <v>-2.3511574999837137E-3</v>
      </c>
      <c r="H289">
        <f t="shared" si="20"/>
        <v>0.13330249997522969</v>
      </c>
      <c r="I289" s="4">
        <f t="shared" si="21"/>
        <v>-0.91590999998558686</v>
      </c>
      <c r="J289" s="4">
        <f t="shared" si="22"/>
        <v>-1.9547224999918456</v>
      </c>
      <c r="K289" s="4">
        <f t="shared" si="23"/>
        <v>-2.6791150000065045</v>
      </c>
      <c r="L289" s="4">
        <f t="shared" si="24"/>
        <v>-2.3511574999837137</v>
      </c>
    </row>
    <row r="290" spans="1:12" x14ac:dyDescent="0.15">
      <c r="A290">
        <v>2.87</v>
      </c>
      <c r="B290">
        <v>1.7830249997530245E-4</v>
      </c>
      <c r="C290">
        <v>-5.4699099999844236E-3</v>
      </c>
      <c r="D290">
        <v>-1.9627224999894111E-3</v>
      </c>
      <c r="E290">
        <v>9.0188499999044325E-4</v>
      </c>
      <c r="F290">
        <v>-2.0961574999844856E-3</v>
      </c>
      <c r="H290">
        <f t="shared" si="20"/>
        <v>0.17830249997530245</v>
      </c>
      <c r="I290" s="4">
        <f t="shared" si="21"/>
        <v>-5.4699099999844236</v>
      </c>
      <c r="J290" s="4">
        <f t="shared" si="22"/>
        <v>-1.9627224999894111</v>
      </c>
      <c r="K290" s="4">
        <f t="shared" si="23"/>
        <v>0.90188499999044325</v>
      </c>
      <c r="L290" s="4">
        <f t="shared" si="24"/>
        <v>-2.0961574999844856</v>
      </c>
    </row>
    <row r="291" spans="1:12" x14ac:dyDescent="0.15">
      <c r="A291">
        <v>2.88</v>
      </c>
      <c r="B291">
        <v>1.8123024999745496E-3</v>
      </c>
      <c r="C291">
        <v>-8.3990999998562188E-4</v>
      </c>
      <c r="D291">
        <v>-3.1457224999904554E-3</v>
      </c>
      <c r="E291">
        <v>-9.8211500000644492E-4</v>
      </c>
      <c r="F291">
        <v>-7.0315749998428601E-4</v>
      </c>
      <c r="H291">
        <f t="shared" si="20"/>
        <v>1.8123024999745496</v>
      </c>
      <c r="I291" s="4">
        <f t="shared" si="21"/>
        <v>-0.83990999998562188</v>
      </c>
      <c r="J291" s="4">
        <f t="shared" si="22"/>
        <v>-3.1457224999904554</v>
      </c>
      <c r="K291" s="4">
        <f t="shared" si="23"/>
        <v>-0.98211500000644492</v>
      </c>
      <c r="L291" s="4">
        <f t="shared" si="24"/>
        <v>-0.70315749998428601</v>
      </c>
    </row>
    <row r="292" spans="1:12" x14ac:dyDescent="0.15">
      <c r="A292">
        <v>2.89</v>
      </c>
      <c r="B292">
        <v>-9.9169750002303658E-4</v>
      </c>
      <c r="C292">
        <v>-1.2829099999862592E-3</v>
      </c>
      <c r="D292">
        <v>-2.6007224999915479E-3</v>
      </c>
      <c r="E292">
        <v>-6.211150000083876E-4</v>
      </c>
      <c r="F292">
        <v>-1.6851574999847685E-3</v>
      </c>
      <c r="H292">
        <f t="shared" si="20"/>
        <v>-0.99169750002303658</v>
      </c>
      <c r="I292" s="4">
        <f t="shared" si="21"/>
        <v>-1.2829099999862592</v>
      </c>
      <c r="J292" s="4">
        <f t="shared" si="22"/>
        <v>-2.6007224999915479</v>
      </c>
      <c r="K292" s="4">
        <f t="shared" si="23"/>
        <v>-0.6211150000083876</v>
      </c>
      <c r="L292" s="4">
        <f t="shared" si="24"/>
        <v>-1.6851574999847685</v>
      </c>
    </row>
    <row r="293" spans="1:12" x14ac:dyDescent="0.15">
      <c r="A293">
        <v>2.9</v>
      </c>
      <c r="B293">
        <v>-3.2669750002511933E-4</v>
      </c>
      <c r="C293">
        <v>-1.454909999985432E-3</v>
      </c>
      <c r="D293">
        <v>-6.1972249999087126E-4</v>
      </c>
      <c r="E293">
        <v>-9.8011500000794172E-4</v>
      </c>
      <c r="F293">
        <v>8.5784250001452733E-4</v>
      </c>
      <c r="H293">
        <f t="shared" si="20"/>
        <v>-0.32669750002511933</v>
      </c>
      <c r="I293" s="4">
        <f t="shared" si="21"/>
        <v>-1.454909999985432</v>
      </c>
      <c r="J293" s="4">
        <f t="shared" si="22"/>
        <v>-0.61972249999087126</v>
      </c>
      <c r="K293" s="4">
        <f t="shared" si="23"/>
        <v>-0.98011500000794172</v>
      </c>
      <c r="L293" s="4">
        <f t="shared" si="24"/>
        <v>0.85784250001452733</v>
      </c>
    </row>
    <row r="294" spans="1:12" x14ac:dyDescent="0.15">
      <c r="A294">
        <v>2.91</v>
      </c>
      <c r="B294">
        <v>-3.7469750002472324E-4</v>
      </c>
      <c r="C294">
        <v>-2.7989099999849998E-3</v>
      </c>
      <c r="D294">
        <v>2.3222775000100171E-3</v>
      </c>
      <c r="E294">
        <v>-2.2301150000068048E-3</v>
      </c>
      <c r="F294">
        <v>-1.2071574999836798E-3</v>
      </c>
      <c r="H294">
        <f t="shared" si="20"/>
        <v>-0.37469750002472324</v>
      </c>
      <c r="I294" s="4">
        <f t="shared" si="21"/>
        <v>-2.7989099999849998</v>
      </c>
      <c r="J294" s="4">
        <f t="shared" si="22"/>
        <v>2.3222775000100171</v>
      </c>
      <c r="K294" s="4">
        <f t="shared" si="23"/>
        <v>-2.2301150000068048</v>
      </c>
      <c r="L294" s="4">
        <f t="shared" si="24"/>
        <v>-1.2071574999836798</v>
      </c>
    </row>
    <row r="295" spans="1:12" x14ac:dyDescent="0.15">
      <c r="A295">
        <v>2.92</v>
      </c>
      <c r="B295">
        <v>1.1030249997645569E-4</v>
      </c>
      <c r="C295">
        <v>-2.5119099999848515E-3</v>
      </c>
      <c r="D295">
        <v>5.0027750000936066E-4</v>
      </c>
      <c r="E295">
        <v>-1.116115000009188E-3</v>
      </c>
      <c r="F295">
        <v>-1.0221574999853544E-3</v>
      </c>
      <c r="H295">
        <f t="shared" si="20"/>
        <v>0.11030249997645569</v>
      </c>
      <c r="I295" s="4">
        <f t="shared" si="21"/>
        <v>-2.5119099999848515</v>
      </c>
      <c r="J295" s="4">
        <f t="shared" si="22"/>
        <v>0.50027750000936066</v>
      </c>
      <c r="K295" s="4">
        <f t="shared" si="23"/>
        <v>-1.116115000009188</v>
      </c>
      <c r="L295" s="4">
        <f t="shared" si="24"/>
        <v>-1.0221574999853544</v>
      </c>
    </row>
    <row r="296" spans="1:12" x14ac:dyDescent="0.15">
      <c r="A296">
        <v>2.93</v>
      </c>
      <c r="B296">
        <v>2.5430249997526744E-4</v>
      </c>
      <c r="C296">
        <v>-6.6990999998495226E-4</v>
      </c>
      <c r="D296">
        <v>-2.0437224999909631E-3</v>
      </c>
      <c r="E296">
        <v>-3.4211150000089674E-3</v>
      </c>
      <c r="F296">
        <v>-1.2221574999848883E-3</v>
      </c>
      <c r="H296">
        <f t="shared" si="20"/>
        <v>0.25430249997526744</v>
      </c>
      <c r="I296" s="4">
        <f t="shared" si="21"/>
        <v>-0.66990999998495226</v>
      </c>
      <c r="J296" s="4">
        <f t="shared" si="22"/>
        <v>-2.0437224999909631</v>
      </c>
      <c r="K296" s="4">
        <f t="shared" si="23"/>
        <v>-3.4211150000089674</v>
      </c>
      <c r="L296" s="4">
        <f t="shared" si="24"/>
        <v>-1.2221574999848883</v>
      </c>
    </row>
    <row r="297" spans="1:12" x14ac:dyDescent="0.15">
      <c r="A297">
        <v>2.94</v>
      </c>
      <c r="B297">
        <v>1.0530249997486862E-4</v>
      </c>
      <c r="C297">
        <v>-1.2829099999862592E-3</v>
      </c>
      <c r="D297">
        <v>-4.1427224999885937E-3</v>
      </c>
      <c r="E297">
        <v>-1.9171150000083514E-3</v>
      </c>
      <c r="F297">
        <v>-8.3515749998497313E-4</v>
      </c>
      <c r="H297">
        <f t="shared" si="20"/>
        <v>0.10530249997486862</v>
      </c>
      <c r="I297" s="4">
        <f t="shared" si="21"/>
        <v>-1.2829099999862592</v>
      </c>
      <c r="J297" s="4">
        <f t="shared" si="22"/>
        <v>-4.1427224999885937</v>
      </c>
      <c r="K297" s="4">
        <f t="shared" si="23"/>
        <v>-1.9171150000083514</v>
      </c>
      <c r="L297" s="4">
        <f t="shared" si="24"/>
        <v>-0.83515749998497313</v>
      </c>
    </row>
    <row r="298" spans="1:12" x14ac:dyDescent="0.15">
      <c r="A298">
        <v>2.95</v>
      </c>
      <c r="B298">
        <v>-1.1169750002437695E-4</v>
      </c>
      <c r="C298">
        <v>-1.3709099999843488E-3</v>
      </c>
      <c r="D298">
        <v>-2.2707224999898301E-3</v>
      </c>
      <c r="E298">
        <v>-2.6401150000090468E-3</v>
      </c>
      <c r="F298">
        <v>-6.821574999840152E-4</v>
      </c>
      <c r="H298">
        <f t="shared" si="20"/>
        <v>-0.11169750002437695</v>
      </c>
      <c r="I298" s="4">
        <f t="shared" si="21"/>
        <v>-1.3709099999843488</v>
      </c>
      <c r="J298" s="4">
        <f t="shared" si="22"/>
        <v>-2.2707224999898301</v>
      </c>
      <c r="K298" s="4">
        <f t="shared" si="23"/>
        <v>-2.6401150000090468</v>
      </c>
      <c r="L298" s="4">
        <f t="shared" si="24"/>
        <v>-0.6821574999840152</v>
      </c>
    </row>
    <row r="299" spans="1:12" x14ac:dyDescent="0.15">
      <c r="A299">
        <v>2.96</v>
      </c>
      <c r="B299">
        <v>1.2430249997663623E-4</v>
      </c>
      <c r="C299">
        <v>-5.5590999998500479E-4</v>
      </c>
      <c r="D299">
        <v>-1.3177224999907367E-3</v>
      </c>
      <c r="E299">
        <v>-3.4121150000068212E-3</v>
      </c>
      <c r="F299">
        <v>-1.8941574999864486E-3</v>
      </c>
      <c r="H299">
        <f t="shared" si="20"/>
        <v>0.12430249997663623</v>
      </c>
      <c r="I299" s="4">
        <f t="shared" si="21"/>
        <v>-0.55590999998500479</v>
      </c>
      <c r="J299" s="4">
        <f t="shared" si="22"/>
        <v>-1.3177224999907367</v>
      </c>
      <c r="K299" s="4">
        <f t="shared" si="23"/>
        <v>-3.4121150000068212</v>
      </c>
      <c r="L299" s="4">
        <f t="shared" si="24"/>
        <v>-1.8941574999864486</v>
      </c>
    </row>
    <row r="300" spans="1:12" x14ac:dyDescent="0.15">
      <c r="A300">
        <v>2.97</v>
      </c>
      <c r="B300">
        <v>4.2630249997444025E-4</v>
      </c>
      <c r="C300">
        <v>-1.9590999998442271E-4</v>
      </c>
      <c r="D300">
        <v>-2.114722499989341E-3</v>
      </c>
      <c r="E300">
        <v>-1.4501150000079122E-3</v>
      </c>
      <c r="F300">
        <v>1.2628425000151822E-3</v>
      </c>
      <c r="H300">
        <f t="shared" si="20"/>
        <v>0.42630249997444025</v>
      </c>
      <c r="I300" s="4">
        <f t="shared" si="21"/>
        <v>-0.19590999998442271</v>
      </c>
      <c r="J300" s="4">
        <f t="shared" si="22"/>
        <v>-2.114722499989341</v>
      </c>
      <c r="K300" s="4">
        <f t="shared" si="23"/>
        <v>-1.4501150000079122</v>
      </c>
      <c r="L300" s="4">
        <f t="shared" si="24"/>
        <v>1.2628425000151822</v>
      </c>
    </row>
    <row r="301" spans="1:12" x14ac:dyDescent="0.15">
      <c r="A301">
        <v>2.98</v>
      </c>
      <c r="B301">
        <v>2.633024999738609E-4</v>
      </c>
      <c r="C301">
        <v>-1.1209099999831551E-3</v>
      </c>
      <c r="D301">
        <v>-1.9807224999901507E-3</v>
      </c>
      <c r="E301">
        <v>-3.305115000006964E-3</v>
      </c>
      <c r="F301">
        <v>1.7108425000138539E-3</v>
      </c>
      <c r="H301">
        <f t="shared" si="20"/>
        <v>0.2633024999738609</v>
      </c>
      <c r="I301" s="4">
        <f t="shared" si="21"/>
        <v>-1.1209099999831551</v>
      </c>
      <c r="J301" s="4">
        <f t="shared" si="22"/>
        <v>-1.9807224999901507</v>
      </c>
      <c r="K301" s="4">
        <f t="shared" si="23"/>
        <v>-3.305115000006964</v>
      </c>
      <c r="L301" s="4">
        <f t="shared" si="24"/>
        <v>1.7108425000138539</v>
      </c>
    </row>
    <row r="302" spans="1:12" x14ac:dyDescent="0.15">
      <c r="A302">
        <v>2.99</v>
      </c>
      <c r="B302">
        <v>1.9903024999763375E-3</v>
      </c>
      <c r="C302">
        <v>1.0050900000138085E-3</v>
      </c>
      <c r="D302">
        <v>3.2527750001065669E-4</v>
      </c>
      <c r="E302">
        <v>-1.8371150000078273E-3</v>
      </c>
      <c r="F302">
        <v>-9.6215749998407318E-4</v>
      </c>
      <c r="H302">
        <f t="shared" si="20"/>
        <v>1.9903024999763375</v>
      </c>
      <c r="I302" s="4">
        <f t="shared" si="21"/>
        <v>1.0050900000138085</v>
      </c>
      <c r="J302" s="4">
        <f t="shared" si="22"/>
        <v>0.32527750001065669</v>
      </c>
      <c r="K302" s="4">
        <f t="shared" si="23"/>
        <v>-1.8371150000078273</v>
      </c>
      <c r="L302" s="4">
        <f t="shared" si="24"/>
        <v>-0.96215749998407318</v>
      </c>
    </row>
    <row r="303" spans="1:12" x14ac:dyDescent="0.15">
      <c r="A303">
        <v>3</v>
      </c>
      <c r="B303">
        <v>-6.7169750002449291E-4</v>
      </c>
      <c r="C303">
        <v>-6.6890999998392431E-4</v>
      </c>
      <c r="D303">
        <v>-1.958722499988852E-3</v>
      </c>
      <c r="E303">
        <v>-2.0541150000070729E-3</v>
      </c>
      <c r="F303">
        <v>9.0484250001310329E-4</v>
      </c>
      <c r="H303">
        <f t="shared" si="20"/>
        <v>-0.67169750002449291</v>
      </c>
      <c r="I303" s="4">
        <f t="shared" si="21"/>
        <v>-0.66890999998392431</v>
      </c>
      <c r="J303" s="4">
        <f t="shared" si="22"/>
        <v>-1.958722499988852</v>
      </c>
      <c r="K303" s="4">
        <f t="shared" si="23"/>
        <v>-2.0541150000070729</v>
      </c>
      <c r="L303" s="4">
        <f t="shared" si="24"/>
        <v>0.90484250001310329</v>
      </c>
    </row>
    <row r="304" spans="1:12" x14ac:dyDescent="0.15">
      <c r="A304">
        <v>3.01</v>
      </c>
      <c r="B304">
        <v>-5.6169750002510455E-4</v>
      </c>
      <c r="C304">
        <v>-7.5990999998509778E-4</v>
      </c>
      <c r="D304">
        <v>2.1352775000096358E-3</v>
      </c>
      <c r="E304">
        <v>-1.1471150000090802E-3</v>
      </c>
      <c r="F304">
        <v>-1.4761574999866411E-3</v>
      </c>
      <c r="H304">
        <f t="shared" si="20"/>
        <v>-0.56169750002510455</v>
      </c>
      <c r="I304" s="4">
        <f t="shared" si="21"/>
        <v>-0.75990999998509778</v>
      </c>
      <c r="J304" s="4">
        <f t="shared" si="22"/>
        <v>2.1352775000096358</v>
      </c>
      <c r="K304" s="4">
        <f t="shared" si="23"/>
        <v>-1.1471150000090802</v>
      </c>
      <c r="L304" s="4">
        <f t="shared" si="24"/>
        <v>-1.4761574999866411</v>
      </c>
    </row>
    <row r="305" spans="1:12" x14ac:dyDescent="0.15">
      <c r="A305">
        <v>3.02</v>
      </c>
      <c r="B305">
        <v>-5.4669750002389605E-4</v>
      </c>
      <c r="C305">
        <v>-2.6299099999853581E-3</v>
      </c>
      <c r="D305">
        <v>1.4662775000111594E-3</v>
      </c>
      <c r="E305">
        <v>-1.2161150000089549E-3</v>
      </c>
      <c r="F305">
        <v>-3.5151574999865431E-3</v>
      </c>
      <c r="H305">
        <f t="shared" si="20"/>
        <v>-0.54669750002389605</v>
      </c>
      <c r="I305" s="4">
        <f t="shared" si="21"/>
        <v>-2.6299099999853581</v>
      </c>
      <c r="J305" s="4">
        <f t="shared" si="22"/>
        <v>1.4662775000111594</v>
      </c>
      <c r="K305" s="4">
        <f t="shared" si="23"/>
        <v>-1.2161150000089549</v>
      </c>
      <c r="L305" s="4">
        <f t="shared" si="24"/>
        <v>-3.5151574999865431</v>
      </c>
    </row>
    <row r="306" spans="1:12" x14ac:dyDescent="0.15">
      <c r="A306">
        <v>3.03</v>
      </c>
      <c r="B306">
        <v>-4.8169750002458045E-4</v>
      </c>
      <c r="C306">
        <v>-1.0449099999831901E-3</v>
      </c>
      <c r="D306">
        <v>8.1627750001089794E-4</v>
      </c>
      <c r="E306">
        <v>-3.8211500000784326E-4</v>
      </c>
      <c r="F306">
        <v>-1.5841574999839736E-3</v>
      </c>
      <c r="H306">
        <f t="shared" si="20"/>
        <v>-0.48169750002458045</v>
      </c>
      <c r="I306" s="4">
        <f t="shared" si="21"/>
        <v>-1.0449099999831901</v>
      </c>
      <c r="J306" s="4">
        <f t="shared" si="22"/>
        <v>0.81627750001089794</v>
      </c>
      <c r="K306" s="4">
        <f t="shared" si="23"/>
        <v>-0.38211500000784326</v>
      </c>
      <c r="L306" s="4">
        <f t="shared" si="24"/>
        <v>-1.5841574999839736</v>
      </c>
    </row>
    <row r="307" spans="1:12" x14ac:dyDescent="0.15">
      <c r="A307">
        <v>3.04</v>
      </c>
      <c r="B307">
        <v>5.2630249997420719E-4</v>
      </c>
      <c r="C307">
        <v>-3.4909999985899276E-5</v>
      </c>
      <c r="D307">
        <v>-5.1272249999101405E-4</v>
      </c>
      <c r="E307">
        <v>-1.7921150000077546E-3</v>
      </c>
      <c r="F307">
        <v>-9.9157499985125241E-5</v>
      </c>
      <c r="H307">
        <f t="shared" si="20"/>
        <v>0.52630249997420719</v>
      </c>
      <c r="I307" s="4">
        <f t="shared" si="21"/>
        <v>-3.4909999985899276E-2</v>
      </c>
      <c r="J307" s="4">
        <f t="shared" si="22"/>
        <v>-0.51272249999101405</v>
      </c>
      <c r="K307" s="4">
        <f t="shared" si="23"/>
        <v>-1.7921150000077546</v>
      </c>
      <c r="L307" s="4">
        <f t="shared" si="24"/>
        <v>-9.9157499985125241E-2</v>
      </c>
    </row>
    <row r="308" spans="1:12" x14ac:dyDescent="0.15">
      <c r="A308">
        <v>3.05</v>
      </c>
      <c r="B308">
        <v>1.3293024999754266E-3</v>
      </c>
      <c r="C308">
        <v>-7.5909999985412924E-5</v>
      </c>
      <c r="D308">
        <v>-5.5672249999005885E-4</v>
      </c>
      <c r="E308">
        <v>-8.7611500000761566E-4</v>
      </c>
      <c r="F308">
        <v>-3.0431574999845168E-3</v>
      </c>
      <c r="H308">
        <f t="shared" si="20"/>
        <v>1.3293024999754266</v>
      </c>
      <c r="I308" s="4">
        <f t="shared" si="21"/>
        <v>-7.5909999985412924E-2</v>
      </c>
      <c r="J308" s="4">
        <f t="shared" si="22"/>
        <v>-0.55672249999005885</v>
      </c>
      <c r="K308" s="4">
        <f t="shared" si="23"/>
        <v>-0.87611500000761566</v>
      </c>
      <c r="L308" s="4">
        <f t="shared" si="24"/>
        <v>-3.0431574999845168</v>
      </c>
    </row>
    <row r="309" spans="1:12" x14ac:dyDescent="0.15">
      <c r="A309">
        <v>3.06</v>
      </c>
      <c r="B309">
        <v>2.9330249997627789E-4</v>
      </c>
      <c r="C309">
        <v>-1.2909999984600518E-5</v>
      </c>
      <c r="D309">
        <v>-6.417224999886173E-4</v>
      </c>
      <c r="E309">
        <v>-7.9411500000858837E-4</v>
      </c>
      <c r="F309">
        <v>-7.7815749998677575E-4</v>
      </c>
      <c r="H309">
        <f t="shared" si="20"/>
        <v>0.29330249997627789</v>
      </c>
      <c r="I309" s="4">
        <f t="shared" si="21"/>
        <v>-1.2909999984600518E-2</v>
      </c>
      <c r="J309" s="4">
        <f t="shared" si="22"/>
        <v>-0.6417224999886173</v>
      </c>
      <c r="K309" s="4">
        <f t="shared" si="23"/>
        <v>-0.79411500000858837</v>
      </c>
      <c r="L309" s="4">
        <f t="shared" si="24"/>
        <v>-0.77815749998677575</v>
      </c>
    </row>
    <row r="310" spans="1:12" x14ac:dyDescent="0.15">
      <c r="A310">
        <v>3.07</v>
      </c>
      <c r="B310">
        <v>2.0003024999759589E-3</v>
      </c>
      <c r="C310">
        <v>3.4760900000136985E-3</v>
      </c>
      <c r="D310">
        <v>-1.4887224999888815E-3</v>
      </c>
      <c r="E310">
        <v>-2.239115000008951E-3</v>
      </c>
      <c r="F310">
        <v>-2.7131574999863517E-3</v>
      </c>
      <c r="H310">
        <f t="shared" si="20"/>
        <v>2.0003024999759589</v>
      </c>
      <c r="I310" s="4">
        <f t="shared" si="21"/>
        <v>3.4760900000136985</v>
      </c>
      <c r="J310" s="4">
        <f t="shared" si="22"/>
        <v>-1.4887224999888815</v>
      </c>
      <c r="K310" s="4">
        <f t="shared" si="23"/>
        <v>-2.239115000008951</v>
      </c>
      <c r="L310" s="4">
        <f t="shared" si="24"/>
        <v>-2.7131574999863517</v>
      </c>
    </row>
    <row r="311" spans="1:12" x14ac:dyDescent="0.15">
      <c r="A311">
        <v>3.08</v>
      </c>
      <c r="B311">
        <v>7.5130249997457099E-4</v>
      </c>
      <c r="C311">
        <v>-6.1090999998469897E-4</v>
      </c>
      <c r="D311">
        <v>-8.7172249999056817E-4</v>
      </c>
      <c r="E311">
        <v>-2.1371150000071282E-3</v>
      </c>
      <c r="F311">
        <v>-1.0551574999837499E-3</v>
      </c>
      <c r="H311">
        <f t="shared" si="20"/>
        <v>0.75130249997457099</v>
      </c>
      <c r="I311" s="4">
        <f t="shared" si="21"/>
        <v>-0.61090999998469897</v>
      </c>
      <c r="J311" s="4">
        <f t="shared" si="22"/>
        <v>-0.87172249999056817</v>
      </c>
      <c r="K311" s="4">
        <f t="shared" si="23"/>
        <v>-2.1371150000071282</v>
      </c>
      <c r="L311" s="4">
        <f t="shared" si="24"/>
        <v>-1.0551574999837499</v>
      </c>
    </row>
    <row r="312" spans="1:12" x14ac:dyDescent="0.15">
      <c r="A312">
        <v>3.09</v>
      </c>
      <c r="B312">
        <v>1.0973024999749725E-3</v>
      </c>
      <c r="C312">
        <v>-1.1099099999860584E-3</v>
      </c>
      <c r="D312">
        <v>-2.1877224999897749E-3</v>
      </c>
      <c r="E312">
        <v>-2.3771150000087005E-3</v>
      </c>
      <c r="F312">
        <v>2.2668425000134107E-3</v>
      </c>
      <c r="H312">
        <f t="shared" si="20"/>
        <v>1.0973024999749725</v>
      </c>
      <c r="I312" s="4">
        <f t="shared" si="21"/>
        <v>-1.1099099999860584</v>
      </c>
      <c r="J312" s="4">
        <f t="shared" si="22"/>
        <v>-2.1877224999897749</v>
      </c>
      <c r="K312" s="4">
        <f t="shared" si="23"/>
        <v>-2.3771150000087005</v>
      </c>
      <c r="L312" s="4">
        <f t="shared" si="24"/>
        <v>2.2668425000134107</v>
      </c>
    </row>
    <row r="313" spans="1:12" x14ac:dyDescent="0.15">
      <c r="A313">
        <v>3.1</v>
      </c>
      <c r="B313">
        <v>3.2330249997514215E-4</v>
      </c>
      <c r="C313">
        <v>2.0509000001567301E-4</v>
      </c>
      <c r="D313">
        <v>-7.9772249998910638E-4</v>
      </c>
      <c r="E313">
        <v>-1.8271150000082059E-3</v>
      </c>
      <c r="F313">
        <v>-1.0231574999863824E-3</v>
      </c>
      <c r="H313">
        <f t="shared" si="20"/>
        <v>0.32330249997514215</v>
      </c>
      <c r="I313" s="4">
        <f t="shared" si="21"/>
        <v>0.20509000001567301</v>
      </c>
      <c r="J313" s="4">
        <f t="shared" si="22"/>
        <v>-0.79772249998910638</v>
      </c>
      <c r="K313" s="4">
        <f t="shared" si="23"/>
        <v>-1.8271150000082059</v>
      </c>
      <c r="L313" s="4">
        <f t="shared" si="24"/>
        <v>-1.0231574999863824</v>
      </c>
    </row>
    <row r="314" spans="1:12" x14ac:dyDescent="0.15">
      <c r="A314">
        <v>3.11</v>
      </c>
      <c r="B314">
        <v>2.9330249997627789E-4</v>
      </c>
      <c r="C314">
        <v>-1.7009099999860666E-3</v>
      </c>
      <c r="D314">
        <v>-1.5747224999884679E-3</v>
      </c>
      <c r="E314">
        <v>-7.07115000007974E-4</v>
      </c>
      <c r="F314">
        <v>-2.0901574999854233E-3</v>
      </c>
      <c r="H314">
        <f t="shared" si="20"/>
        <v>0.29330249997627789</v>
      </c>
      <c r="I314" s="4">
        <f t="shared" si="21"/>
        <v>-1.7009099999860666</v>
      </c>
      <c r="J314" s="4">
        <f t="shared" si="22"/>
        <v>-1.5747224999884679</v>
      </c>
      <c r="K314" s="4">
        <f t="shared" si="23"/>
        <v>-0.707115000007974</v>
      </c>
      <c r="L314" s="4">
        <f t="shared" si="24"/>
        <v>-2.0901574999854233</v>
      </c>
    </row>
    <row r="315" spans="1:12" x14ac:dyDescent="0.15">
      <c r="A315">
        <v>3.12</v>
      </c>
      <c r="B315">
        <v>2.5523024999749566E-3</v>
      </c>
      <c r="C315">
        <v>6.9090000014426778E-5</v>
      </c>
      <c r="D315">
        <v>-1.8957224999915923E-3</v>
      </c>
      <c r="E315">
        <v>-4.0411500000914202E-4</v>
      </c>
      <c r="F315">
        <v>-4.5315749998664501E-4</v>
      </c>
      <c r="H315">
        <f t="shared" si="20"/>
        <v>2.5523024999749566</v>
      </c>
      <c r="I315" s="4">
        <f t="shared" si="21"/>
        <v>6.9090000014426778E-2</v>
      </c>
      <c r="J315" s="4">
        <f t="shared" si="22"/>
        <v>-1.8957224999915923</v>
      </c>
      <c r="K315" s="4">
        <f t="shared" si="23"/>
        <v>-0.40411500000914202</v>
      </c>
      <c r="L315" s="4">
        <f t="shared" si="24"/>
        <v>-0.45315749998664501</v>
      </c>
    </row>
    <row r="316" spans="1:12" x14ac:dyDescent="0.15">
      <c r="A316">
        <v>3.13</v>
      </c>
      <c r="B316">
        <v>-6.5569750002580918E-4</v>
      </c>
      <c r="C316">
        <v>9.7090000014787847E-5</v>
      </c>
      <c r="D316">
        <v>-1.3537224999886632E-3</v>
      </c>
      <c r="E316">
        <v>1.2108849999918903E-3</v>
      </c>
      <c r="F316">
        <v>2.2284250001547434E-4</v>
      </c>
      <c r="H316">
        <f t="shared" si="20"/>
        <v>-0.65569750002580918</v>
      </c>
      <c r="I316" s="4">
        <f t="shared" si="21"/>
        <v>9.7090000014787847E-2</v>
      </c>
      <c r="J316" s="4">
        <f t="shared" si="22"/>
        <v>-1.3537224999886632</v>
      </c>
      <c r="K316" s="4">
        <f t="shared" si="23"/>
        <v>1.2108849999918903</v>
      </c>
      <c r="L316" s="4">
        <f t="shared" si="24"/>
        <v>0.22284250001547434</v>
      </c>
    </row>
    <row r="317" spans="1:12" x14ac:dyDescent="0.15">
      <c r="A317">
        <v>3.14</v>
      </c>
      <c r="B317">
        <v>-5.7869750002481624E-4</v>
      </c>
      <c r="C317">
        <v>6.3109000001659865E-4</v>
      </c>
      <c r="D317">
        <v>-2.2707224999898301E-3</v>
      </c>
      <c r="E317">
        <v>-1.6711500000710089E-4</v>
      </c>
      <c r="F317">
        <v>-5.4515749998529373E-4</v>
      </c>
      <c r="H317">
        <f t="shared" si="20"/>
        <v>-0.57869750002481624</v>
      </c>
      <c r="I317" s="4">
        <f t="shared" si="21"/>
        <v>0.63109000001659865</v>
      </c>
      <c r="J317" s="4">
        <f t="shared" si="22"/>
        <v>-2.2707224999898301</v>
      </c>
      <c r="K317" s="4">
        <f t="shared" si="23"/>
        <v>-0.16711500000710089</v>
      </c>
      <c r="L317" s="4">
        <f t="shared" si="24"/>
        <v>-0.54515749998529373</v>
      </c>
    </row>
    <row r="318" spans="1:12" x14ac:dyDescent="0.15">
      <c r="A318">
        <v>3.15</v>
      </c>
      <c r="B318">
        <v>4.2530249997696501E-4</v>
      </c>
      <c r="C318">
        <v>-7.0090999998484449E-4</v>
      </c>
      <c r="D318">
        <v>2.6277500008831112E-5</v>
      </c>
      <c r="E318">
        <v>-1.3301150000089024E-3</v>
      </c>
      <c r="F318">
        <v>-1.3591574999836098E-3</v>
      </c>
      <c r="H318">
        <f t="shared" si="20"/>
        <v>0.42530249997696501</v>
      </c>
      <c r="I318" s="4">
        <f t="shared" si="21"/>
        <v>-0.70090999998484449</v>
      </c>
      <c r="J318" s="4">
        <f t="shared" si="22"/>
        <v>2.6277500008831112E-2</v>
      </c>
      <c r="K318" s="4">
        <f t="shared" si="23"/>
        <v>-1.3301150000089024</v>
      </c>
      <c r="L318" s="4">
        <f t="shared" si="24"/>
        <v>-1.3591574999836098</v>
      </c>
    </row>
    <row r="319" spans="1:12" x14ac:dyDescent="0.15">
      <c r="A319">
        <v>3.16</v>
      </c>
      <c r="B319">
        <v>5.1530249997711053E-4</v>
      </c>
      <c r="C319">
        <v>2.909090000017045E-3</v>
      </c>
      <c r="D319">
        <v>-8.3722499990557253E-5</v>
      </c>
      <c r="E319">
        <v>-1.446115000007353E-3</v>
      </c>
      <c r="F319">
        <v>-1.8231574999845179E-3</v>
      </c>
      <c r="H319">
        <f t="shared" si="20"/>
        <v>0.51530249997711053</v>
      </c>
      <c r="I319" s="4">
        <f t="shared" si="21"/>
        <v>2.909090000017045</v>
      </c>
      <c r="J319" s="4">
        <f t="shared" si="22"/>
        <v>-8.3722499990557253E-2</v>
      </c>
      <c r="K319" s="4">
        <f t="shared" si="23"/>
        <v>-1.446115000007353</v>
      </c>
      <c r="L319" s="4">
        <f t="shared" si="24"/>
        <v>-1.8231574999845179</v>
      </c>
    </row>
    <row r="320" spans="1:12" x14ac:dyDescent="0.15">
      <c r="A320">
        <v>3.17</v>
      </c>
      <c r="B320">
        <v>1.2273024999771565E-3</v>
      </c>
      <c r="C320">
        <v>2.0900900000171418E-3</v>
      </c>
      <c r="D320">
        <v>-2.0377224999883481E-3</v>
      </c>
      <c r="E320">
        <v>-1.3061150000091004E-3</v>
      </c>
      <c r="F320">
        <v>-2.2781574999868326E-3</v>
      </c>
      <c r="H320">
        <f t="shared" si="20"/>
        <v>1.2273024999771565</v>
      </c>
      <c r="I320" s="4">
        <f t="shared" si="21"/>
        <v>2.0900900000171418</v>
      </c>
      <c r="J320" s="4">
        <f t="shared" si="22"/>
        <v>-2.0377224999883481</v>
      </c>
      <c r="K320" s="4">
        <f t="shared" si="23"/>
        <v>-1.3061150000091004</v>
      </c>
      <c r="L320" s="4">
        <f t="shared" si="24"/>
        <v>-2.2781574999868326</v>
      </c>
    </row>
    <row r="321" spans="1:12" x14ac:dyDescent="0.15">
      <c r="A321">
        <v>3.18</v>
      </c>
      <c r="B321">
        <v>3.7530249997530518E-4</v>
      </c>
      <c r="C321">
        <v>6.0090000015833311E-5</v>
      </c>
      <c r="D321">
        <v>7.4727750001102322E-4</v>
      </c>
      <c r="E321">
        <v>-2.9111500000666979E-4</v>
      </c>
      <c r="F321">
        <v>-1.1715749998586489E-4</v>
      </c>
      <c r="H321">
        <f t="shared" si="20"/>
        <v>0.37530249997530518</v>
      </c>
      <c r="I321" s="4">
        <f t="shared" si="21"/>
        <v>6.0090000015833311E-2</v>
      </c>
      <c r="J321" s="4">
        <f t="shared" si="22"/>
        <v>0.74727750001102322</v>
      </c>
      <c r="K321" s="4">
        <f t="shared" si="23"/>
        <v>-0.29111500000666979</v>
      </c>
      <c r="L321" s="4">
        <f t="shared" si="24"/>
        <v>-0.11715749998586489</v>
      </c>
    </row>
    <row r="322" spans="1:12" x14ac:dyDescent="0.15">
      <c r="A322">
        <v>3.19</v>
      </c>
      <c r="B322">
        <v>3.0249997706732756E-7</v>
      </c>
      <c r="C322">
        <v>-7.2290999998614325E-4</v>
      </c>
      <c r="D322">
        <v>-2.5772249999178598E-4</v>
      </c>
      <c r="E322">
        <v>-1.4971150000064881E-3</v>
      </c>
      <c r="F322">
        <v>5.6842500015363839E-5</v>
      </c>
      <c r="H322">
        <f t="shared" si="20"/>
        <v>3.0249997706732756E-4</v>
      </c>
      <c r="I322" s="4">
        <f t="shared" si="21"/>
        <v>-0.72290999998614325</v>
      </c>
      <c r="J322" s="4">
        <f t="shared" si="22"/>
        <v>-0.25772249999178598</v>
      </c>
      <c r="K322" s="4">
        <f t="shared" si="23"/>
        <v>-1.4971150000064881</v>
      </c>
      <c r="L322" s="4">
        <f t="shared" si="24"/>
        <v>5.6842500015363839E-2</v>
      </c>
    </row>
    <row r="323" spans="1:12" x14ac:dyDescent="0.15">
      <c r="A323">
        <v>3.2</v>
      </c>
      <c r="B323">
        <v>5.5530249997559622E-4</v>
      </c>
      <c r="C323">
        <v>-1.1889099999855546E-3</v>
      </c>
      <c r="D323">
        <v>3.390277500010086E-3</v>
      </c>
      <c r="E323">
        <v>1.3938849999917124E-3</v>
      </c>
      <c r="F323">
        <v>4.0184250001473742E-4</v>
      </c>
      <c r="H323">
        <f t="shared" si="20"/>
        <v>0.55530249997559622</v>
      </c>
      <c r="I323" s="4">
        <f t="shared" si="21"/>
        <v>-1.1889099999855546</v>
      </c>
      <c r="J323" s="4">
        <f t="shared" si="22"/>
        <v>3.390277500010086</v>
      </c>
      <c r="K323" s="4">
        <f t="shared" si="23"/>
        <v>1.3938849999917124</v>
      </c>
      <c r="L323" s="4">
        <f t="shared" si="24"/>
        <v>0.40184250001473742</v>
      </c>
    </row>
    <row r="324" spans="1:12" x14ac:dyDescent="0.15">
      <c r="A324">
        <v>3.21</v>
      </c>
      <c r="B324">
        <v>3.1930249997458304E-4</v>
      </c>
      <c r="C324">
        <v>-1.8159099999834893E-3</v>
      </c>
      <c r="D324">
        <v>1.6712775000087277E-3</v>
      </c>
      <c r="E324">
        <v>-9.1115000007135905E-5</v>
      </c>
      <c r="F324">
        <v>-2.6215749998570459E-4</v>
      </c>
      <c r="H324">
        <f t="shared" si="20"/>
        <v>0.31930249997458304</v>
      </c>
      <c r="I324" s="4">
        <f t="shared" si="21"/>
        <v>-1.8159099999834893</v>
      </c>
      <c r="J324" s="4">
        <f t="shared" si="22"/>
        <v>1.6712775000087277</v>
      </c>
      <c r="K324" s="4">
        <f t="shared" si="23"/>
        <v>-9.1115000007135905E-2</v>
      </c>
      <c r="L324" s="4">
        <f t="shared" si="24"/>
        <v>-0.26215749998570459</v>
      </c>
    </row>
    <row r="325" spans="1:12" x14ac:dyDescent="0.15">
      <c r="A325">
        <v>3.22</v>
      </c>
      <c r="B325">
        <v>-5.6969750002622277E-4</v>
      </c>
      <c r="C325">
        <v>1.0909000001646518E-4</v>
      </c>
      <c r="D325">
        <v>-2.2487224999885314E-3</v>
      </c>
      <c r="E325">
        <v>1.738884999991086E-3</v>
      </c>
      <c r="F325">
        <v>-8.3215749998544197E-4</v>
      </c>
      <c r="H325">
        <f t="shared" ref="H325:H388" si="25">B325*1000</f>
        <v>-0.56969750002622277</v>
      </c>
      <c r="I325" s="4">
        <f t="shared" ref="I325:I388" si="26">C325*1000</f>
        <v>0.10909000001646518</v>
      </c>
      <c r="J325" s="4">
        <f t="shared" ref="J325:J388" si="27">D325*1000</f>
        <v>-2.2487224999885314</v>
      </c>
      <c r="K325" s="4">
        <f t="shared" ref="K325:K388" si="28">E325*1000</f>
        <v>1.738884999991086</v>
      </c>
      <c r="L325" s="4">
        <f t="shared" ref="L325:L388" si="29">F325*1000</f>
        <v>-0.83215749998544197</v>
      </c>
    </row>
    <row r="326" spans="1:12" x14ac:dyDescent="0.15">
      <c r="A326">
        <v>3.23</v>
      </c>
      <c r="B326">
        <v>8.6030249997648411E-4</v>
      </c>
      <c r="C326">
        <v>1.2709000001365212E-4</v>
      </c>
      <c r="D326">
        <v>-9.0372249999148835E-4</v>
      </c>
      <c r="E326">
        <v>1.7538849999922945E-3</v>
      </c>
      <c r="F326">
        <v>-5.6515749998453657E-4</v>
      </c>
      <c r="H326">
        <f t="shared" si="25"/>
        <v>0.86030249997648411</v>
      </c>
      <c r="I326" s="4">
        <f t="shared" si="26"/>
        <v>0.12709000001365212</v>
      </c>
      <c r="J326" s="4">
        <f t="shared" si="27"/>
        <v>-0.90372249999148835</v>
      </c>
      <c r="K326" s="4">
        <f t="shared" si="28"/>
        <v>1.7538849999922945</v>
      </c>
      <c r="L326" s="4">
        <f t="shared" si="29"/>
        <v>-0.56515749998453657</v>
      </c>
    </row>
    <row r="327" spans="1:12" x14ac:dyDescent="0.15">
      <c r="A327">
        <v>3.24</v>
      </c>
      <c r="B327">
        <v>4.1930249997434998E-4</v>
      </c>
      <c r="C327">
        <v>-1.6459099999863724E-3</v>
      </c>
      <c r="D327">
        <v>-1.6207224999895686E-3</v>
      </c>
      <c r="E327">
        <v>-1.0971150000074203E-3</v>
      </c>
      <c r="F327">
        <v>-2.7015749998682281E-4</v>
      </c>
      <c r="H327">
        <f t="shared" si="25"/>
        <v>0.41930249997434998</v>
      </c>
      <c r="I327" s="4">
        <f t="shared" si="26"/>
        <v>-1.6459099999863724</v>
      </c>
      <c r="J327" s="4">
        <f t="shared" si="27"/>
        <v>-1.6207224999895686</v>
      </c>
      <c r="K327" s="4">
        <f t="shared" si="28"/>
        <v>-1.0971150000074203</v>
      </c>
      <c r="L327" s="4">
        <f t="shared" si="29"/>
        <v>-0.27015749998682281</v>
      </c>
    </row>
    <row r="328" spans="1:12" x14ac:dyDescent="0.15">
      <c r="A328">
        <v>3.25</v>
      </c>
      <c r="B328">
        <v>9.9930249997370879E-4</v>
      </c>
      <c r="C328">
        <v>-2.7719099999856667E-3</v>
      </c>
      <c r="D328">
        <v>9.3827750000841093E-4</v>
      </c>
      <c r="E328">
        <v>9.0988499999156147E-4</v>
      </c>
      <c r="F328">
        <v>-4.6915749998532874E-4</v>
      </c>
      <c r="H328">
        <f t="shared" si="25"/>
        <v>0.99930249997370879</v>
      </c>
      <c r="I328" s="4">
        <f t="shared" si="26"/>
        <v>-2.7719099999856667</v>
      </c>
      <c r="J328" s="4">
        <f t="shared" si="27"/>
        <v>0.93827750000841093</v>
      </c>
      <c r="K328" s="4">
        <f t="shared" si="28"/>
        <v>0.90988499999156147</v>
      </c>
      <c r="L328" s="4">
        <f t="shared" si="29"/>
        <v>-0.46915749998532874</v>
      </c>
    </row>
    <row r="329" spans="1:12" x14ac:dyDescent="0.15">
      <c r="A329">
        <v>3.26</v>
      </c>
      <c r="B329">
        <v>1.0153024999759452E-3</v>
      </c>
      <c r="C329">
        <v>-1.3159099999846546E-3</v>
      </c>
      <c r="D329">
        <v>1.0672775000095669E-3</v>
      </c>
      <c r="E329">
        <v>-1.4201150000090479E-3</v>
      </c>
      <c r="F329">
        <v>-8.2915749998591082E-4</v>
      </c>
      <c r="H329">
        <f t="shared" si="25"/>
        <v>1.0153024999759452</v>
      </c>
      <c r="I329" s="4">
        <f t="shared" si="26"/>
        <v>-1.3159099999846546</v>
      </c>
      <c r="J329" s="4">
        <f t="shared" si="27"/>
        <v>1.0672775000095669</v>
      </c>
      <c r="K329" s="4">
        <f t="shared" si="28"/>
        <v>-1.4201150000090479</v>
      </c>
      <c r="L329" s="4">
        <f t="shared" si="29"/>
        <v>-0.82915749998591082</v>
      </c>
    </row>
    <row r="330" spans="1:12" x14ac:dyDescent="0.15">
      <c r="A330">
        <v>3.27</v>
      </c>
      <c r="B330">
        <v>7.1930249997720352E-4</v>
      </c>
      <c r="C330">
        <v>2.9070900000149891E-3</v>
      </c>
      <c r="D330">
        <v>-8.9722499989619564E-5</v>
      </c>
      <c r="E330">
        <v>-8.5711500000940077E-4</v>
      </c>
      <c r="F330">
        <v>-1.1621574999836071E-3</v>
      </c>
      <c r="H330">
        <f t="shared" si="25"/>
        <v>0.71930249997720352</v>
      </c>
      <c r="I330" s="4">
        <f t="shared" si="26"/>
        <v>2.9070900000149891</v>
      </c>
      <c r="J330" s="4">
        <f t="shared" si="27"/>
        <v>-8.9722499989619564E-2</v>
      </c>
      <c r="K330" s="4">
        <f t="shared" si="28"/>
        <v>-0.85711500000940077</v>
      </c>
      <c r="L330" s="4">
        <f t="shared" si="29"/>
        <v>-1.1621574999836071</v>
      </c>
    </row>
    <row r="331" spans="1:12" x14ac:dyDescent="0.15">
      <c r="A331">
        <v>3.28</v>
      </c>
      <c r="B331">
        <v>1.1413024999740173E-3</v>
      </c>
      <c r="C331">
        <v>-5.599099999855639E-4</v>
      </c>
      <c r="D331">
        <v>-2.1722499990772803E-5</v>
      </c>
      <c r="E331">
        <v>-1.2741150000081802E-3</v>
      </c>
      <c r="F331">
        <v>-2.1231574999838188E-3</v>
      </c>
      <c r="H331">
        <f t="shared" si="25"/>
        <v>1.1413024999740173</v>
      </c>
      <c r="I331" s="4">
        <f t="shared" si="26"/>
        <v>-0.5599099999855639</v>
      </c>
      <c r="J331" s="4">
        <f t="shared" si="27"/>
        <v>-2.1722499990772803E-2</v>
      </c>
      <c r="K331" s="4">
        <f t="shared" si="28"/>
        <v>-1.2741150000081802</v>
      </c>
      <c r="L331" s="4">
        <f t="shared" si="29"/>
        <v>-2.1231574999838188</v>
      </c>
    </row>
    <row r="332" spans="1:12" x14ac:dyDescent="0.15">
      <c r="A332">
        <v>3.29</v>
      </c>
      <c r="B332">
        <v>7.9530249997716851E-4</v>
      </c>
      <c r="C332">
        <v>-1.7999099999848056E-3</v>
      </c>
      <c r="D332">
        <v>1.0062775000108104E-3</v>
      </c>
      <c r="E332">
        <v>-2.5271150000065745E-3</v>
      </c>
      <c r="F332">
        <v>-2.681574999847669E-4</v>
      </c>
      <c r="H332">
        <f t="shared" si="25"/>
        <v>0.79530249997716851</v>
      </c>
      <c r="I332" s="4">
        <f t="shared" si="26"/>
        <v>-1.7999099999848056</v>
      </c>
      <c r="J332" s="4">
        <f t="shared" si="27"/>
        <v>1.0062775000108104</v>
      </c>
      <c r="K332" s="4">
        <f t="shared" si="28"/>
        <v>-2.5271150000065745</v>
      </c>
      <c r="L332" s="4">
        <f t="shared" si="29"/>
        <v>-0.2681574999847669</v>
      </c>
    </row>
    <row r="333" spans="1:12" x14ac:dyDescent="0.15">
      <c r="A333">
        <v>3.3</v>
      </c>
      <c r="B333">
        <v>3.8130249997436749E-4</v>
      </c>
      <c r="C333">
        <v>1.109000001520144E-5</v>
      </c>
      <c r="D333">
        <v>1.6972775000105855E-3</v>
      </c>
      <c r="E333">
        <v>1.3588849999912611E-3</v>
      </c>
      <c r="F333">
        <v>-8.1415749998470233E-4</v>
      </c>
      <c r="H333">
        <f t="shared" si="25"/>
        <v>0.38130249997436749</v>
      </c>
      <c r="I333" s="4">
        <f t="shared" si="26"/>
        <v>1.109000001520144E-2</v>
      </c>
      <c r="J333" s="4">
        <f t="shared" si="27"/>
        <v>1.6972775000105855</v>
      </c>
      <c r="K333" s="4">
        <f t="shared" si="28"/>
        <v>1.3588849999912611</v>
      </c>
      <c r="L333" s="4">
        <f t="shared" si="29"/>
        <v>-0.81415749998470233</v>
      </c>
    </row>
    <row r="334" spans="1:12" x14ac:dyDescent="0.15">
      <c r="A334">
        <v>3.31</v>
      </c>
      <c r="B334">
        <v>4.9930249997487408E-4</v>
      </c>
      <c r="C334">
        <v>-1.5029099999850359E-3</v>
      </c>
      <c r="D334">
        <v>5.0627750000842298E-4</v>
      </c>
      <c r="E334">
        <v>8.9884999990630376E-5</v>
      </c>
      <c r="F334">
        <v>-8.1515749998573028E-4</v>
      </c>
      <c r="H334">
        <f t="shared" si="25"/>
        <v>0.49930249997487408</v>
      </c>
      <c r="I334" s="4">
        <f t="shared" si="26"/>
        <v>-1.5029099999850359</v>
      </c>
      <c r="J334" s="4">
        <f t="shared" si="27"/>
        <v>0.50627750000842298</v>
      </c>
      <c r="K334" s="4">
        <f t="shared" si="28"/>
        <v>8.9884999990630376E-2</v>
      </c>
      <c r="L334" s="4">
        <f t="shared" si="29"/>
        <v>-0.81515749998573028</v>
      </c>
    </row>
    <row r="335" spans="1:12" x14ac:dyDescent="0.15">
      <c r="A335">
        <v>3.32</v>
      </c>
      <c r="B335">
        <v>6.4430249997471378E-4</v>
      </c>
      <c r="C335">
        <v>-7.8790999998545885E-4</v>
      </c>
      <c r="D335">
        <v>-9.5672249998912662E-4</v>
      </c>
      <c r="E335">
        <v>4.3388499999252872E-4</v>
      </c>
      <c r="F335">
        <v>-1.2101574999867637E-3</v>
      </c>
      <c r="H335">
        <f t="shared" si="25"/>
        <v>0.64430249997471378</v>
      </c>
      <c r="I335" s="4">
        <f t="shared" si="26"/>
        <v>-0.78790999998545885</v>
      </c>
      <c r="J335" s="4">
        <f t="shared" si="27"/>
        <v>-0.95672249998912662</v>
      </c>
      <c r="K335" s="4">
        <f t="shared" si="28"/>
        <v>0.43388499999252872</v>
      </c>
      <c r="L335" s="4">
        <f t="shared" si="29"/>
        <v>-1.2101574999867637</v>
      </c>
    </row>
    <row r="336" spans="1:12" x14ac:dyDescent="0.15">
      <c r="A336">
        <v>3.33</v>
      </c>
      <c r="B336">
        <v>1.3173024999737493E-3</v>
      </c>
      <c r="C336">
        <v>-9.1390999998353095E-4</v>
      </c>
      <c r="D336">
        <v>-8.9172249998981101E-4</v>
      </c>
      <c r="E336">
        <v>-1.8361150000067994E-3</v>
      </c>
      <c r="F336">
        <v>1.0328425000132313E-3</v>
      </c>
      <c r="H336">
        <f t="shared" si="25"/>
        <v>1.3173024999737493</v>
      </c>
      <c r="I336" s="4">
        <f t="shared" si="26"/>
        <v>-0.91390999998353095</v>
      </c>
      <c r="J336" s="4">
        <f t="shared" si="27"/>
        <v>-0.89172249998981101</v>
      </c>
      <c r="K336" s="4">
        <f t="shared" si="28"/>
        <v>-1.8361150000067994</v>
      </c>
      <c r="L336" s="4">
        <f t="shared" si="29"/>
        <v>1.0328425000132313</v>
      </c>
    </row>
    <row r="337" spans="1:12" x14ac:dyDescent="0.15">
      <c r="A337">
        <v>3.34</v>
      </c>
      <c r="B337">
        <v>-1.1969750002549517E-4</v>
      </c>
      <c r="C337">
        <v>-5.8790999998592497E-4</v>
      </c>
      <c r="D337">
        <v>-5.8472249999041992E-4</v>
      </c>
      <c r="E337">
        <v>1.7288499999068563E-4</v>
      </c>
      <c r="F337">
        <v>4.4184250001322312E-4</v>
      </c>
      <c r="H337">
        <f t="shared" si="25"/>
        <v>-0.11969750002549517</v>
      </c>
      <c r="I337" s="4">
        <f t="shared" si="26"/>
        <v>-0.58790999998592497</v>
      </c>
      <c r="J337" s="4">
        <f t="shared" si="27"/>
        <v>-0.58472249999041992</v>
      </c>
      <c r="K337" s="4">
        <f t="shared" si="28"/>
        <v>0.17288499999068563</v>
      </c>
      <c r="L337" s="4">
        <f t="shared" si="29"/>
        <v>0.44184250001322312</v>
      </c>
    </row>
    <row r="338" spans="1:12" x14ac:dyDescent="0.15">
      <c r="A338">
        <v>3.35</v>
      </c>
      <c r="B338">
        <v>1.2753024999767604E-3</v>
      </c>
      <c r="C338">
        <v>1.9300900000160937E-3</v>
      </c>
      <c r="D338">
        <v>-1.3067224999900873E-3</v>
      </c>
      <c r="E338">
        <v>-2.9921150000085106E-3</v>
      </c>
      <c r="F338">
        <v>-5.7915749998471711E-4</v>
      </c>
      <c r="H338">
        <f t="shared" si="25"/>
        <v>1.2753024999767604</v>
      </c>
      <c r="I338" s="4">
        <f t="shared" si="26"/>
        <v>1.9300900000160937</v>
      </c>
      <c r="J338" s="4">
        <f t="shared" si="27"/>
        <v>-1.3067224999900873</v>
      </c>
      <c r="K338" s="4">
        <f t="shared" si="28"/>
        <v>-2.9921150000085106</v>
      </c>
      <c r="L338" s="4">
        <f t="shared" si="29"/>
        <v>-0.57915749998471711</v>
      </c>
    </row>
    <row r="339" spans="1:12" x14ac:dyDescent="0.15">
      <c r="A339">
        <v>3.36</v>
      </c>
      <c r="B339">
        <v>2.3893024999743773E-3</v>
      </c>
      <c r="C339">
        <v>1.557090000016359E-3</v>
      </c>
      <c r="D339">
        <v>-3.0872249999092105E-4</v>
      </c>
      <c r="E339">
        <v>-6.0211500000661999E-4</v>
      </c>
      <c r="F339">
        <v>-6.3715749998394244E-4</v>
      </c>
      <c r="H339">
        <f t="shared" si="25"/>
        <v>2.3893024999743773</v>
      </c>
      <c r="I339" s="4">
        <f t="shared" si="26"/>
        <v>1.557090000016359</v>
      </c>
      <c r="J339" s="4">
        <f t="shared" si="27"/>
        <v>-0.30872249999092105</v>
      </c>
      <c r="K339" s="4">
        <f t="shared" si="28"/>
        <v>-0.60211500000661999</v>
      </c>
      <c r="L339" s="4">
        <f t="shared" si="29"/>
        <v>-0.63715749998394244</v>
      </c>
    </row>
    <row r="340" spans="1:12" x14ac:dyDescent="0.15">
      <c r="A340">
        <v>3.37</v>
      </c>
      <c r="B340">
        <v>8.163024999738866E-4</v>
      </c>
      <c r="C340">
        <v>3.2909000001524191E-4</v>
      </c>
      <c r="D340">
        <v>-3.0477224999891916E-3</v>
      </c>
      <c r="E340">
        <v>3.5608849999917425E-3</v>
      </c>
      <c r="F340">
        <v>-1.5141574999866236E-3</v>
      </c>
      <c r="H340">
        <f t="shared" si="25"/>
        <v>0.8163024999738866</v>
      </c>
      <c r="I340" s="4">
        <f t="shared" si="26"/>
        <v>0.32909000001524191</v>
      </c>
      <c r="J340" s="4">
        <f t="shared" si="27"/>
        <v>-3.0477224999891916</v>
      </c>
      <c r="K340" s="4">
        <f t="shared" si="28"/>
        <v>3.5608849999917425</v>
      </c>
      <c r="L340" s="4">
        <f t="shared" si="29"/>
        <v>-1.5141574999866236</v>
      </c>
    </row>
    <row r="341" spans="1:12" x14ac:dyDescent="0.15">
      <c r="A341">
        <v>3.38</v>
      </c>
      <c r="B341">
        <v>2.0473024999745348E-3</v>
      </c>
      <c r="C341">
        <v>1.0010900000168022E-3</v>
      </c>
      <c r="D341">
        <v>6.7277500008344759E-5</v>
      </c>
      <c r="E341">
        <v>6.9188499999128794E-4</v>
      </c>
      <c r="F341">
        <v>2.1258425000141301E-3</v>
      </c>
      <c r="H341">
        <f t="shared" si="25"/>
        <v>2.0473024999745348</v>
      </c>
      <c r="I341" s="4">
        <f t="shared" si="26"/>
        <v>1.0010900000168022</v>
      </c>
      <c r="J341" s="4">
        <f t="shared" si="27"/>
        <v>6.7277500008344759E-2</v>
      </c>
      <c r="K341" s="4">
        <f t="shared" si="28"/>
        <v>0.69188499999128794</v>
      </c>
      <c r="L341" s="4">
        <f t="shared" si="29"/>
        <v>2.1258425000141301</v>
      </c>
    </row>
    <row r="342" spans="1:12" x14ac:dyDescent="0.15">
      <c r="A342">
        <v>3.39</v>
      </c>
      <c r="B342">
        <v>8.9030249997534838E-4</v>
      </c>
      <c r="C342">
        <v>-5.4990999998594248E-4</v>
      </c>
      <c r="D342">
        <v>-1.3872249999025144E-4</v>
      </c>
      <c r="E342">
        <v>-1.4651150000091206E-3</v>
      </c>
      <c r="F342">
        <v>-1.7791574999854731E-3</v>
      </c>
      <c r="H342">
        <f t="shared" si="25"/>
        <v>0.89030249997534838</v>
      </c>
      <c r="I342" s="4">
        <f t="shared" si="26"/>
        <v>-0.54990999998594248</v>
      </c>
      <c r="J342" s="4">
        <f t="shared" si="27"/>
        <v>-0.13872249999025144</v>
      </c>
      <c r="K342" s="4">
        <f t="shared" si="28"/>
        <v>-1.4651150000091206</v>
      </c>
      <c r="L342" s="4">
        <f t="shared" si="29"/>
        <v>-1.7791574999854731</v>
      </c>
    </row>
    <row r="343" spans="1:12" x14ac:dyDescent="0.15">
      <c r="A343">
        <v>3.4</v>
      </c>
      <c r="B343">
        <v>2.0873024999765732E-3</v>
      </c>
      <c r="C343">
        <v>7.2209000001421941E-4</v>
      </c>
      <c r="D343">
        <v>4.0227750001164964E-4</v>
      </c>
      <c r="E343">
        <v>-2.9841150000073924E-3</v>
      </c>
      <c r="F343">
        <v>-8.5315749998571278E-4</v>
      </c>
      <c r="H343">
        <f t="shared" si="25"/>
        <v>2.0873024999765732</v>
      </c>
      <c r="I343" s="4">
        <f t="shared" si="26"/>
        <v>0.72209000001421941</v>
      </c>
      <c r="J343" s="4">
        <f t="shared" si="27"/>
        <v>0.40227750001164964</v>
      </c>
      <c r="K343" s="4">
        <f t="shared" si="28"/>
        <v>-2.9841150000073924</v>
      </c>
      <c r="L343" s="4">
        <f t="shared" si="29"/>
        <v>-0.85315749998571278</v>
      </c>
    </row>
    <row r="344" spans="1:12" x14ac:dyDescent="0.15">
      <c r="A344">
        <v>3.41</v>
      </c>
      <c r="B344">
        <v>-1.5736975000244513E-3</v>
      </c>
      <c r="C344">
        <v>1.3009000001673598E-4</v>
      </c>
      <c r="D344">
        <v>9.1727750000814012E-4</v>
      </c>
      <c r="E344">
        <v>-7.1211500000956107E-4</v>
      </c>
      <c r="F344">
        <v>-6.2415749998478987E-4</v>
      </c>
      <c r="H344">
        <f t="shared" si="25"/>
        <v>-1.5736975000244513</v>
      </c>
      <c r="I344" s="4">
        <f t="shared" si="26"/>
        <v>0.13009000001673598</v>
      </c>
      <c r="J344" s="4">
        <f t="shared" si="27"/>
        <v>0.91727750000814012</v>
      </c>
      <c r="K344" s="4">
        <f t="shared" si="28"/>
        <v>-0.71211500000956107</v>
      </c>
      <c r="L344" s="4">
        <f t="shared" si="29"/>
        <v>-0.62415749998478987</v>
      </c>
    </row>
    <row r="345" spans="1:12" x14ac:dyDescent="0.15">
      <c r="A345">
        <v>3.42</v>
      </c>
      <c r="B345">
        <v>-4.6975000245197407E-6</v>
      </c>
      <c r="C345">
        <v>-5.7290999998471648E-4</v>
      </c>
      <c r="D345">
        <v>1.2052775000093163E-3</v>
      </c>
      <c r="E345">
        <v>-5.5111500000748492E-4</v>
      </c>
      <c r="F345">
        <v>-7.4915749998538672E-4</v>
      </c>
      <c r="H345">
        <f t="shared" si="25"/>
        <v>-4.6975000245197407E-3</v>
      </c>
      <c r="I345" s="4">
        <f t="shared" si="26"/>
        <v>-0.57290999998471648</v>
      </c>
      <c r="J345" s="4">
        <f t="shared" si="27"/>
        <v>1.2052775000093163</v>
      </c>
      <c r="K345" s="4">
        <f t="shared" si="28"/>
        <v>-0.55111500000748492</v>
      </c>
      <c r="L345" s="4">
        <f t="shared" si="29"/>
        <v>-0.74915749998538672</v>
      </c>
    </row>
    <row r="346" spans="1:12" x14ac:dyDescent="0.15">
      <c r="A346">
        <v>3.43</v>
      </c>
      <c r="B346">
        <v>3.5630249997709029E-4</v>
      </c>
      <c r="C346">
        <v>3.04090000014412E-4</v>
      </c>
      <c r="D346">
        <v>8.5827750001143954E-4</v>
      </c>
      <c r="E346">
        <v>1.7088499999218243E-4</v>
      </c>
      <c r="F346">
        <v>7.2084250001580585E-4</v>
      </c>
      <c r="H346">
        <f t="shared" si="25"/>
        <v>0.35630249997709029</v>
      </c>
      <c r="I346" s="4">
        <f t="shared" si="26"/>
        <v>0.304090000014412</v>
      </c>
      <c r="J346" s="4">
        <f t="shared" si="27"/>
        <v>0.85827750001143954</v>
      </c>
      <c r="K346" s="4">
        <f t="shared" si="28"/>
        <v>0.17088499999218243</v>
      </c>
      <c r="L346" s="4">
        <f t="shared" si="29"/>
        <v>0.72084250001580585</v>
      </c>
    </row>
    <row r="347" spans="1:12" x14ac:dyDescent="0.15">
      <c r="A347">
        <v>3.44</v>
      </c>
      <c r="B347">
        <v>2.2130249997687201E-4</v>
      </c>
      <c r="C347">
        <v>-2.5590999998570396E-4</v>
      </c>
      <c r="D347">
        <v>1.1352775000084137E-3</v>
      </c>
      <c r="E347">
        <v>-9.9211500000961905E-4</v>
      </c>
      <c r="F347">
        <v>8.648425000146176E-4</v>
      </c>
      <c r="H347">
        <f t="shared" si="25"/>
        <v>0.22130249997687201</v>
      </c>
      <c r="I347" s="4">
        <f t="shared" si="26"/>
        <v>-0.25590999998570396</v>
      </c>
      <c r="J347" s="4">
        <f t="shared" si="27"/>
        <v>1.1352775000084137</v>
      </c>
      <c r="K347" s="4">
        <f t="shared" si="28"/>
        <v>-0.99211500000961905</v>
      </c>
      <c r="L347" s="4">
        <f t="shared" si="29"/>
        <v>0.8648425000146176</v>
      </c>
    </row>
    <row r="348" spans="1:12" x14ac:dyDescent="0.15">
      <c r="A348">
        <v>3.45</v>
      </c>
      <c r="B348">
        <v>2.0030249997660121E-4</v>
      </c>
      <c r="C348">
        <v>5.6409000001522713E-4</v>
      </c>
      <c r="D348">
        <v>-6.7224999895643123E-6</v>
      </c>
      <c r="E348">
        <v>-9.1411500000759816E-4</v>
      </c>
      <c r="F348">
        <v>7.3484250001598639E-4</v>
      </c>
      <c r="H348">
        <f t="shared" si="25"/>
        <v>0.20030249997660121</v>
      </c>
      <c r="I348" s="4">
        <f t="shared" si="26"/>
        <v>0.56409000001522713</v>
      </c>
      <c r="J348" s="4">
        <f t="shared" si="27"/>
        <v>-6.7224999895643123E-3</v>
      </c>
      <c r="K348" s="4">
        <f t="shared" si="28"/>
        <v>-0.91411500000759816</v>
      </c>
      <c r="L348" s="4">
        <f t="shared" si="29"/>
        <v>0.73484250001598639</v>
      </c>
    </row>
    <row r="349" spans="1:12" x14ac:dyDescent="0.15">
      <c r="A349">
        <v>3.46</v>
      </c>
      <c r="B349">
        <v>3.2153024999743707E-3</v>
      </c>
      <c r="C349">
        <v>8.5209000001640334E-4</v>
      </c>
      <c r="D349">
        <v>1.2902775000114275E-3</v>
      </c>
      <c r="E349">
        <v>-1.4971150000064881E-3</v>
      </c>
      <c r="F349">
        <v>-6.151574999861964E-4</v>
      </c>
      <c r="H349">
        <f t="shared" si="25"/>
        <v>3.2153024999743707</v>
      </c>
      <c r="I349" s="4">
        <f t="shared" si="26"/>
        <v>0.85209000001640334</v>
      </c>
      <c r="J349" s="4">
        <f t="shared" si="27"/>
        <v>1.2902775000114275</v>
      </c>
      <c r="K349" s="4">
        <f t="shared" si="28"/>
        <v>-1.4971150000064881</v>
      </c>
      <c r="L349" s="4">
        <f t="shared" si="29"/>
        <v>-0.6151574999861964</v>
      </c>
    </row>
    <row r="350" spans="1:12" x14ac:dyDescent="0.15">
      <c r="A350">
        <v>3.47</v>
      </c>
      <c r="B350">
        <v>1.7043024999772172E-3</v>
      </c>
      <c r="C350">
        <v>1.5220900000159077E-3</v>
      </c>
      <c r="D350">
        <v>3.5627750001054892E-4</v>
      </c>
      <c r="E350">
        <v>-8.4411500000669548E-4</v>
      </c>
      <c r="F350">
        <v>-6.9715749998522369E-4</v>
      </c>
      <c r="H350">
        <f t="shared" si="25"/>
        <v>1.7043024999772172</v>
      </c>
      <c r="I350" s="4">
        <f t="shared" si="26"/>
        <v>1.5220900000159077</v>
      </c>
      <c r="J350" s="4">
        <f t="shared" si="27"/>
        <v>0.35627750001054892</v>
      </c>
      <c r="K350" s="4">
        <f t="shared" si="28"/>
        <v>-0.84411500000669548</v>
      </c>
      <c r="L350" s="4">
        <f t="shared" si="29"/>
        <v>-0.69715749998522369</v>
      </c>
    </row>
    <row r="351" spans="1:12" x14ac:dyDescent="0.15">
      <c r="A351">
        <v>3.48</v>
      </c>
      <c r="B351">
        <v>2.4213024999752975E-3</v>
      </c>
      <c r="C351">
        <v>1.1740900000170029E-3</v>
      </c>
      <c r="D351">
        <v>2.3662775000090619E-3</v>
      </c>
      <c r="E351">
        <v>1.2018849999932968E-3</v>
      </c>
      <c r="F351">
        <v>1.0158425000135196E-3</v>
      </c>
      <c r="H351">
        <f t="shared" si="25"/>
        <v>2.4213024999752975</v>
      </c>
      <c r="I351" s="4">
        <f t="shared" si="26"/>
        <v>1.1740900000170029</v>
      </c>
      <c r="J351" s="4">
        <f t="shared" si="27"/>
        <v>2.3662775000090619</v>
      </c>
      <c r="K351" s="4">
        <f t="shared" si="28"/>
        <v>1.2018849999932968</v>
      </c>
      <c r="L351" s="4">
        <f t="shared" si="29"/>
        <v>1.0158425000135196</v>
      </c>
    </row>
    <row r="352" spans="1:12" x14ac:dyDescent="0.15">
      <c r="A352">
        <v>3.49</v>
      </c>
      <c r="B352">
        <v>2.1153024999769343E-3</v>
      </c>
      <c r="C352">
        <v>-3.159099999834325E-4</v>
      </c>
      <c r="D352">
        <v>1.0152775000094039E-3</v>
      </c>
      <c r="E352">
        <v>-2.0221150000061527E-3</v>
      </c>
      <c r="F352">
        <v>-7.9015749998490037E-4</v>
      </c>
      <c r="H352">
        <f t="shared" si="25"/>
        <v>2.1153024999769343</v>
      </c>
      <c r="I352" s="4">
        <f t="shared" si="26"/>
        <v>-0.3159099999834325</v>
      </c>
      <c r="J352" s="4">
        <f t="shared" si="27"/>
        <v>1.0152775000094039</v>
      </c>
      <c r="K352" s="4">
        <f t="shared" si="28"/>
        <v>-2.0221150000061527</v>
      </c>
      <c r="L352" s="4">
        <f t="shared" si="29"/>
        <v>-0.79015749998490037</v>
      </c>
    </row>
    <row r="353" spans="1:12" x14ac:dyDescent="0.15">
      <c r="A353">
        <v>3.5</v>
      </c>
      <c r="B353">
        <v>2.3213024999755305E-3</v>
      </c>
      <c r="C353">
        <v>-1.7479099999846426E-3</v>
      </c>
      <c r="D353">
        <v>-1.0637224999889838E-3</v>
      </c>
      <c r="E353">
        <v>-4.7211500000798878E-4</v>
      </c>
      <c r="F353">
        <v>-1.088157499985698E-3</v>
      </c>
      <c r="H353">
        <f t="shared" si="25"/>
        <v>2.3213024999755305</v>
      </c>
      <c r="I353" s="4">
        <f t="shared" si="26"/>
        <v>-1.7479099999846426</v>
      </c>
      <c r="J353" s="4">
        <f t="shared" si="27"/>
        <v>-1.0637224999889838</v>
      </c>
      <c r="K353" s="4">
        <f t="shared" si="28"/>
        <v>-0.47211500000798878</v>
      </c>
      <c r="L353" s="4">
        <f t="shared" si="29"/>
        <v>-1.088157499985698</v>
      </c>
    </row>
    <row r="354" spans="1:12" x14ac:dyDescent="0.15">
      <c r="A354">
        <v>3.51</v>
      </c>
      <c r="B354">
        <v>-3.986975000245252E-4</v>
      </c>
      <c r="C354">
        <v>-1.5490999998490906E-4</v>
      </c>
      <c r="D354">
        <v>6.2827750000948868E-4</v>
      </c>
      <c r="E354">
        <v>-5.2115000006125456E-5</v>
      </c>
      <c r="F354">
        <v>-6.6015749998626916E-4</v>
      </c>
      <c r="H354">
        <f t="shared" si="25"/>
        <v>-0.3986975000245252</v>
      </c>
      <c r="I354" s="4">
        <f t="shared" si="26"/>
        <v>-0.15490999998490906</v>
      </c>
      <c r="J354" s="4">
        <f t="shared" si="27"/>
        <v>0.62827750000948868</v>
      </c>
      <c r="K354" s="4">
        <f t="shared" si="28"/>
        <v>-5.2115000006125456E-2</v>
      </c>
      <c r="L354" s="4">
        <f t="shared" si="29"/>
        <v>-0.66015749998626916</v>
      </c>
    </row>
    <row r="355" spans="1:12" x14ac:dyDescent="0.15">
      <c r="A355">
        <v>3.52</v>
      </c>
      <c r="B355">
        <v>7.4930249997606779E-4</v>
      </c>
      <c r="C355">
        <v>8.9509000001442018E-4</v>
      </c>
      <c r="D355">
        <v>7.7227750000830042E-4</v>
      </c>
      <c r="E355">
        <v>-5.2611500000665501E-4</v>
      </c>
      <c r="F355">
        <v>7.8584250001512146E-4</v>
      </c>
      <c r="H355">
        <f t="shared" si="25"/>
        <v>0.74930249997606779</v>
      </c>
      <c r="I355" s="4">
        <f t="shared" si="26"/>
        <v>0.89509000001442018</v>
      </c>
      <c r="J355" s="4">
        <f t="shared" si="27"/>
        <v>0.77227750000830042</v>
      </c>
      <c r="K355" s="4">
        <f t="shared" si="28"/>
        <v>-0.52611500000665501</v>
      </c>
      <c r="L355" s="4">
        <f t="shared" si="29"/>
        <v>0.78584250001512146</v>
      </c>
    </row>
    <row r="356" spans="1:12" x14ac:dyDescent="0.15">
      <c r="A356">
        <v>3.53</v>
      </c>
      <c r="B356">
        <v>1.8493024999770569E-3</v>
      </c>
      <c r="C356">
        <v>2.3510900000154322E-3</v>
      </c>
      <c r="D356">
        <v>2.4127750000957349E-4</v>
      </c>
      <c r="E356">
        <v>1.6588499999059536E-4</v>
      </c>
      <c r="F356">
        <v>1.6408425000165039E-3</v>
      </c>
      <c r="H356">
        <f t="shared" si="25"/>
        <v>1.8493024999770569</v>
      </c>
      <c r="I356" s="4">
        <f t="shared" si="26"/>
        <v>2.3510900000154322</v>
      </c>
      <c r="J356" s="4">
        <f t="shared" si="27"/>
        <v>0.24127750000957349</v>
      </c>
      <c r="K356" s="4">
        <f t="shared" si="28"/>
        <v>0.16588499999059536</v>
      </c>
      <c r="L356" s="4">
        <f t="shared" si="29"/>
        <v>1.6408425000165039</v>
      </c>
    </row>
    <row r="357" spans="1:12" x14ac:dyDescent="0.15">
      <c r="A357">
        <v>3.54</v>
      </c>
      <c r="B357">
        <v>1.9253024999770219E-3</v>
      </c>
      <c r="C357">
        <v>2.4140900000162446E-3</v>
      </c>
      <c r="D357">
        <v>9.5277500008705829E-5</v>
      </c>
      <c r="E357">
        <v>-1.9801150000091639E-3</v>
      </c>
      <c r="F357">
        <v>2.5968425000151285E-3</v>
      </c>
      <c r="H357">
        <f t="shared" si="25"/>
        <v>1.9253024999770219</v>
      </c>
      <c r="I357" s="4">
        <f t="shared" si="26"/>
        <v>2.4140900000162446</v>
      </c>
      <c r="J357" s="4">
        <f t="shared" si="27"/>
        <v>9.5277500008705829E-2</v>
      </c>
      <c r="K357" s="4">
        <f t="shared" si="28"/>
        <v>-1.9801150000091639</v>
      </c>
      <c r="L357" s="4">
        <f t="shared" si="29"/>
        <v>2.5968425000151285</v>
      </c>
    </row>
    <row r="358" spans="1:12" x14ac:dyDescent="0.15">
      <c r="A358">
        <v>3.55</v>
      </c>
      <c r="B358">
        <v>1.9453024999762647E-3</v>
      </c>
      <c r="C358">
        <v>1.8800900000144338E-3</v>
      </c>
      <c r="D358">
        <v>-1.3272249999118912E-4</v>
      </c>
      <c r="E358">
        <v>-1.6211500000906653E-4</v>
      </c>
      <c r="F358">
        <v>-3.6515749998500269E-4</v>
      </c>
      <c r="H358">
        <f t="shared" si="25"/>
        <v>1.9453024999762647</v>
      </c>
      <c r="I358" s="4">
        <f t="shared" si="26"/>
        <v>1.8800900000144338</v>
      </c>
      <c r="J358" s="4">
        <f t="shared" si="27"/>
        <v>-0.13272249999118912</v>
      </c>
      <c r="K358" s="4">
        <f t="shared" si="28"/>
        <v>-0.16211500000906653</v>
      </c>
      <c r="L358" s="4">
        <f t="shared" si="29"/>
        <v>-0.36515749998500269</v>
      </c>
    </row>
    <row r="359" spans="1:12" x14ac:dyDescent="0.15">
      <c r="A359">
        <v>3.56</v>
      </c>
      <c r="B359">
        <v>1.695302499975071E-3</v>
      </c>
      <c r="C359">
        <v>1.5010900000156369E-3</v>
      </c>
      <c r="D359">
        <v>8.1627750001089794E-4</v>
      </c>
      <c r="E359">
        <v>2.0888499999216492E-4</v>
      </c>
      <c r="F359">
        <v>8.2584250001360715E-4</v>
      </c>
      <c r="H359">
        <f t="shared" si="25"/>
        <v>1.695302499975071</v>
      </c>
      <c r="I359" s="4">
        <f t="shared" si="26"/>
        <v>1.5010900000156369</v>
      </c>
      <c r="J359" s="4">
        <f t="shared" si="27"/>
        <v>0.81627750001089794</v>
      </c>
      <c r="K359" s="4">
        <f t="shared" si="28"/>
        <v>0.20888499999216492</v>
      </c>
      <c r="L359" s="4">
        <f t="shared" si="29"/>
        <v>0.82584250001360715</v>
      </c>
    </row>
    <row r="360" spans="1:12" x14ac:dyDescent="0.15">
      <c r="A360">
        <v>3.57</v>
      </c>
      <c r="B360">
        <v>2.102302499974229E-3</v>
      </c>
      <c r="C360">
        <v>1.9220900000149754E-3</v>
      </c>
      <c r="D360">
        <v>7.032775000084257E-4</v>
      </c>
      <c r="E360">
        <v>2.5388499999223768E-4</v>
      </c>
      <c r="F360">
        <v>-1.3631574999841689E-3</v>
      </c>
      <c r="H360">
        <f t="shared" si="25"/>
        <v>2.102302499974229</v>
      </c>
      <c r="I360" s="4">
        <f t="shared" si="26"/>
        <v>1.9220900000149754</v>
      </c>
      <c r="J360" s="4">
        <f t="shared" si="27"/>
        <v>0.7032775000084257</v>
      </c>
      <c r="K360" s="4">
        <f t="shared" si="28"/>
        <v>0.25388499999223768</v>
      </c>
      <c r="L360" s="4">
        <f t="shared" si="29"/>
        <v>-1.3631574999841689</v>
      </c>
    </row>
    <row r="361" spans="1:12" x14ac:dyDescent="0.15">
      <c r="A361">
        <v>3.58</v>
      </c>
      <c r="B361">
        <v>1.0093024999768829E-3</v>
      </c>
      <c r="C361">
        <v>1.7210900000144136E-3</v>
      </c>
      <c r="D361">
        <v>-2.27722499989369E-4</v>
      </c>
      <c r="E361">
        <v>8.8388499999325632E-4</v>
      </c>
      <c r="F361">
        <v>-1.6415749998444085E-4</v>
      </c>
      <c r="H361">
        <f t="shared" si="25"/>
        <v>1.0093024999768829</v>
      </c>
      <c r="I361" s="4">
        <f t="shared" si="26"/>
        <v>1.7210900000144136</v>
      </c>
      <c r="J361" s="4">
        <f t="shared" si="27"/>
        <v>-0.227722499989369</v>
      </c>
      <c r="K361" s="4">
        <f t="shared" si="28"/>
        <v>0.88388499999325632</v>
      </c>
      <c r="L361" s="4">
        <f t="shared" si="29"/>
        <v>-0.16415749998444085</v>
      </c>
    </row>
    <row r="362" spans="1:12" x14ac:dyDescent="0.15">
      <c r="A362">
        <v>3.59</v>
      </c>
      <c r="B362">
        <v>1.2223024999755694E-3</v>
      </c>
      <c r="C362">
        <v>9.7609000001597224E-4</v>
      </c>
      <c r="D362">
        <v>-3.0872249999092105E-4</v>
      </c>
      <c r="E362">
        <v>1.3288849999923968E-3</v>
      </c>
      <c r="F362">
        <v>4.0684250001632449E-4</v>
      </c>
      <c r="H362">
        <f t="shared" si="25"/>
        <v>1.2223024999755694</v>
      </c>
      <c r="I362" s="4">
        <f t="shared" si="26"/>
        <v>0.97609000001597224</v>
      </c>
      <c r="J362" s="4">
        <f t="shared" si="27"/>
        <v>-0.30872249999092105</v>
      </c>
      <c r="K362" s="4">
        <f t="shared" si="28"/>
        <v>1.3288849999923968</v>
      </c>
      <c r="L362" s="4">
        <f t="shared" si="29"/>
        <v>0.40684250001632449</v>
      </c>
    </row>
    <row r="363" spans="1:12" x14ac:dyDescent="0.15">
      <c r="A363">
        <v>3.6</v>
      </c>
      <c r="B363">
        <v>2.2903024999756383E-3</v>
      </c>
      <c r="C363">
        <v>3.4560900000144557E-3</v>
      </c>
      <c r="D363">
        <v>9.3827750000841093E-4</v>
      </c>
      <c r="E363">
        <v>1.1208849999917447E-3</v>
      </c>
      <c r="F363">
        <v>8.7842500015256064E-5</v>
      </c>
      <c r="H363">
        <f t="shared" si="25"/>
        <v>2.2903024999756383</v>
      </c>
      <c r="I363" s="4">
        <f t="shared" si="26"/>
        <v>3.4560900000144557</v>
      </c>
      <c r="J363" s="4">
        <f t="shared" si="27"/>
        <v>0.93827750000841093</v>
      </c>
      <c r="K363" s="4">
        <f t="shared" si="28"/>
        <v>1.1208849999917447</v>
      </c>
      <c r="L363" s="4">
        <f t="shared" si="29"/>
        <v>8.7842500015256064E-2</v>
      </c>
    </row>
    <row r="364" spans="1:12" x14ac:dyDescent="0.15">
      <c r="A364">
        <v>3.61</v>
      </c>
      <c r="B364">
        <v>2.6703024999754632E-3</v>
      </c>
      <c r="C364">
        <v>1.7340900000171189E-3</v>
      </c>
      <c r="D364">
        <v>3.9127750001100026E-4</v>
      </c>
      <c r="E364">
        <v>1.126884999990807E-3</v>
      </c>
      <c r="F364">
        <v>2.4708425000135037E-3</v>
      </c>
      <c r="H364">
        <f t="shared" si="25"/>
        <v>2.6703024999754632</v>
      </c>
      <c r="I364" s="4">
        <f t="shared" si="26"/>
        <v>1.7340900000171189</v>
      </c>
      <c r="J364" s="4">
        <f t="shared" si="27"/>
        <v>0.39127750001100026</v>
      </c>
      <c r="K364" s="4">
        <f t="shared" si="28"/>
        <v>1.126884999990807</v>
      </c>
      <c r="L364" s="4">
        <f t="shared" si="29"/>
        <v>2.4708425000135037</v>
      </c>
    </row>
    <row r="365" spans="1:12" x14ac:dyDescent="0.15">
      <c r="A365">
        <v>3.62</v>
      </c>
      <c r="B365">
        <v>2.1473024999743018E-3</v>
      </c>
      <c r="C365">
        <v>8.2909000001407662E-4</v>
      </c>
      <c r="D365">
        <v>3.4027750000831247E-4</v>
      </c>
      <c r="E365">
        <v>-3.7115000008469679E-5</v>
      </c>
      <c r="F365">
        <v>8.4842500015724909E-5</v>
      </c>
      <c r="H365">
        <f t="shared" si="25"/>
        <v>2.1473024999743018</v>
      </c>
      <c r="I365" s="4">
        <f t="shared" si="26"/>
        <v>0.82909000001407662</v>
      </c>
      <c r="J365" s="4">
        <f t="shared" si="27"/>
        <v>0.34027750000831247</v>
      </c>
      <c r="K365" s="4">
        <f t="shared" si="28"/>
        <v>-3.7115000008469679E-2</v>
      </c>
      <c r="L365" s="4">
        <f t="shared" si="29"/>
        <v>8.4842500015724909E-2</v>
      </c>
    </row>
    <row r="366" spans="1:12" x14ac:dyDescent="0.15">
      <c r="A366">
        <v>3.63</v>
      </c>
      <c r="B366">
        <v>8.773024999761958E-4</v>
      </c>
      <c r="C366">
        <v>-2.2989099999861651E-3</v>
      </c>
      <c r="D366">
        <v>3.3127750000971901E-4</v>
      </c>
      <c r="E366">
        <v>1.3068849999910981E-3</v>
      </c>
      <c r="F366">
        <v>1.6008425000144655E-3</v>
      </c>
      <c r="H366">
        <f t="shared" si="25"/>
        <v>0.8773024999761958</v>
      </c>
      <c r="I366" s="4">
        <f t="shared" si="26"/>
        <v>-2.2989099999861651</v>
      </c>
      <c r="J366" s="4">
        <f t="shared" si="27"/>
        <v>0.33127750000971901</v>
      </c>
      <c r="K366" s="4">
        <f t="shared" si="28"/>
        <v>1.3068849999910981</v>
      </c>
      <c r="L366" s="4">
        <f t="shared" si="29"/>
        <v>1.6008425000144655</v>
      </c>
    </row>
    <row r="367" spans="1:12" x14ac:dyDescent="0.15">
      <c r="A367">
        <v>3.64</v>
      </c>
      <c r="B367">
        <v>1.136302499975983E-3</v>
      </c>
      <c r="C367">
        <v>-5.090999998458301E-5</v>
      </c>
      <c r="D367">
        <v>3.6827750000867354E-4</v>
      </c>
      <c r="E367">
        <v>2.6568849999932809E-3</v>
      </c>
      <c r="F367">
        <v>6.1084250001641749E-4</v>
      </c>
      <c r="H367">
        <f t="shared" si="25"/>
        <v>1.136302499975983</v>
      </c>
      <c r="I367" s="4">
        <f t="shared" si="26"/>
        <v>-5.090999998458301E-2</v>
      </c>
      <c r="J367" s="4">
        <f t="shared" si="27"/>
        <v>0.36827750000867354</v>
      </c>
      <c r="K367" s="4">
        <f t="shared" si="28"/>
        <v>2.6568849999932809</v>
      </c>
      <c r="L367" s="4">
        <f t="shared" si="29"/>
        <v>0.61084250001641749</v>
      </c>
    </row>
    <row r="368" spans="1:12" x14ac:dyDescent="0.15">
      <c r="A368">
        <v>3.65</v>
      </c>
      <c r="B368">
        <v>1.7153024999743138E-3</v>
      </c>
      <c r="C368">
        <v>1.7110900000147922E-3</v>
      </c>
      <c r="D368">
        <v>-6.2172249998937446E-4</v>
      </c>
      <c r="E368">
        <v>2.7818849999938777E-3</v>
      </c>
      <c r="F368">
        <v>4.0584250001529654E-4</v>
      </c>
      <c r="H368">
        <f t="shared" si="25"/>
        <v>1.7153024999743138</v>
      </c>
      <c r="I368" s="4">
        <f t="shared" si="26"/>
        <v>1.7110900000147922</v>
      </c>
      <c r="J368" s="4">
        <f t="shared" si="27"/>
        <v>-0.62172249998937446</v>
      </c>
      <c r="K368" s="4">
        <f t="shared" si="28"/>
        <v>2.7818849999938777</v>
      </c>
      <c r="L368" s="4">
        <f t="shared" si="29"/>
        <v>0.40584250001529654</v>
      </c>
    </row>
    <row r="369" spans="1:12" x14ac:dyDescent="0.15">
      <c r="A369">
        <v>3.66</v>
      </c>
      <c r="B369">
        <v>1.5343024999765476E-3</v>
      </c>
      <c r="C369">
        <v>1.1810900000170932E-3</v>
      </c>
      <c r="D369">
        <v>1.1572775000097124E-3</v>
      </c>
      <c r="E369">
        <v>2.0308849999928213E-3</v>
      </c>
      <c r="F369">
        <v>1.5184250001354371E-4</v>
      </c>
      <c r="H369">
        <f t="shared" si="25"/>
        <v>1.5343024999765476</v>
      </c>
      <c r="I369" s="4">
        <f t="shared" si="26"/>
        <v>1.1810900000170932</v>
      </c>
      <c r="J369" s="4">
        <f t="shared" si="27"/>
        <v>1.1572775000097124</v>
      </c>
      <c r="K369" s="4">
        <f t="shared" si="28"/>
        <v>2.0308849999928213</v>
      </c>
      <c r="L369" s="4">
        <f t="shared" si="29"/>
        <v>0.15184250001354371</v>
      </c>
    </row>
    <row r="370" spans="1:12" x14ac:dyDescent="0.15">
      <c r="A370">
        <v>3.67</v>
      </c>
      <c r="B370">
        <v>2.0153024999771674E-3</v>
      </c>
      <c r="C370">
        <v>1.1970900000157769E-3</v>
      </c>
      <c r="D370">
        <v>4.9627750000880155E-4</v>
      </c>
      <c r="E370">
        <v>6.5088499999177429E-4</v>
      </c>
      <c r="F370">
        <v>-1.001574999861532E-4</v>
      </c>
      <c r="H370">
        <f t="shared" si="25"/>
        <v>2.0153024999771674</v>
      </c>
      <c r="I370" s="4">
        <f t="shared" si="26"/>
        <v>1.1970900000157769</v>
      </c>
      <c r="J370" s="4">
        <f t="shared" si="27"/>
        <v>0.49627750000880155</v>
      </c>
      <c r="K370" s="4">
        <f t="shared" si="28"/>
        <v>0.65088499999177429</v>
      </c>
      <c r="L370" s="4">
        <f t="shared" si="29"/>
        <v>-0.1001574999861532</v>
      </c>
    </row>
    <row r="371" spans="1:12" x14ac:dyDescent="0.15">
      <c r="A371">
        <v>3.68</v>
      </c>
      <c r="B371">
        <v>2.7743024999757893E-3</v>
      </c>
      <c r="C371">
        <v>-4.1390999998469624E-4</v>
      </c>
      <c r="D371">
        <v>-1.0027224999902273E-3</v>
      </c>
      <c r="E371">
        <v>1.8838849999909257E-3</v>
      </c>
      <c r="F371">
        <v>6.1984250001501096E-4</v>
      </c>
      <c r="H371">
        <f t="shared" si="25"/>
        <v>2.7743024999757893</v>
      </c>
      <c r="I371" s="4">
        <f t="shared" si="26"/>
        <v>-0.41390999998469624</v>
      </c>
      <c r="J371" s="4">
        <f t="shared" si="27"/>
        <v>-1.0027224999902273</v>
      </c>
      <c r="K371" s="4">
        <f t="shared" si="28"/>
        <v>1.8838849999909257</v>
      </c>
      <c r="L371" s="4">
        <f t="shared" si="29"/>
        <v>0.61984250001501096</v>
      </c>
    </row>
    <row r="372" spans="1:12" x14ac:dyDescent="0.15">
      <c r="A372">
        <v>3.69</v>
      </c>
      <c r="B372">
        <v>1.4093024999759507E-3</v>
      </c>
      <c r="C372">
        <v>-7.5909999985412924E-5</v>
      </c>
      <c r="D372">
        <v>5.4027750001139907E-4</v>
      </c>
      <c r="E372">
        <v>-5.3511500000880119E-4</v>
      </c>
      <c r="F372">
        <v>6.4842500016482063E-5</v>
      </c>
      <c r="H372">
        <f t="shared" si="25"/>
        <v>1.4093024999759507</v>
      </c>
      <c r="I372" s="4">
        <f t="shared" si="26"/>
        <v>-7.5909999985412924E-2</v>
      </c>
      <c r="J372" s="4">
        <f t="shared" si="27"/>
        <v>0.54027750001139907</v>
      </c>
      <c r="K372" s="4">
        <f t="shared" si="28"/>
        <v>-0.53511500000880119</v>
      </c>
      <c r="L372" s="4">
        <f t="shared" si="29"/>
        <v>6.4842500016482063E-2</v>
      </c>
    </row>
    <row r="373" spans="1:12" x14ac:dyDescent="0.15">
      <c r="A373">
        <v>3.7</v>
      </c>
      <c r="B373">
        <v>3.7653024999748652E-3</v>
      </c>
      <c r="C373">
        <v>-2.8790999998307143E-4</v>
      </c>
      <c r="D373">
        <v>5.1827750001010031E-4</v>
      </c>
      <c r="E373">
        <v>1.4408849999938411E-3</v>
      </c>
      <c r="F373">
        <v>-7.5015749998641468E-4</v>
      </c>
      <c r="H373">
        <f t="shared" si="25"/>
        <v>3.7653024999748652</v>
      </c>
      <c r="I373" s="4">
        <f t="shared" si="26"/>
        <v>-0.28790999998307143</v>
      </c>
      <c r="J373" s="4">
        <f t="shared" si="27"/>
        <v>0.51827750001010031</v>
      </c>
      <c r="K373" s="4">
        <f t="shared" si="28"/>
        <v>1.4408849999938411</v>
      </c>
      <c r="L373" s="4">
        <f t="shared" si="29"/>
        <v>-0.75015749998641468</v>
      </c>
    </row>
    <row r="374" spans="1:12" x14ac:dyDescent="0.15">
      <c r="A374">
        <v>3.71</v>
      </c>
      <c r="B374">
        <v>2.1373024999746804E-3</v>
      </c>
      <c r="C374">
        <v>1.4500900000165018E-3</v>
      </c>
      <c r="D374">
        <v>6.822775000081549E-4</v>
      </c>
      <c r="E374">
        <v>1.5538849999927606E-3</v>
      </c>
      <c r="F374">
        <v>4.7428425000148877E-3</v>
      </c>
      <c r="H374">
        <f t="shared" si="25"/>
        <v>2.1373024999746804</v>
      </c>
      <c r="I374" s="4">
        <f t="shared" si="26"/>
        <v>1.4500900000165018</v>
      </c>
      <c r="J374" s="4">
        <f t="shared" si="27"/>
        <v>0.6822775000081549</v>
      </c>
      <c r="K374" s="4">
        <f t="shared" si="28"/>
        <v>1.5538849999927606</v>
      </c>
      <c r="L374" s="4">
        <f t="shared" si="29"/>
        <v>4.7428425000148877</v>
      </c>
    </row>
    <row r="375" spans="1:12" x14ac:dyDescent="0.15">
      <c r="A375">
        <v>3.72</v>
      </c>
      <c r="B375">
        <v>2.8993024999763861E-3</v>
      </c>
      <c r="C375">
        <v>3.3510900000166544E-3</v>
      </c>
      <c r="D375">
        <v>-4.297224999909588E-4</v>
      </c>
      <c r="E375">
        <v>1.0058849999907693E-3</v>
      </c>
      <c r="F375">
        <v>-8.6815749998336855E-4</v>
      </c>
      <c r="H375">
        <f t="shared" si="25"/>
        <v>2.8993024999763861</v>
      </c>
      <c r="I375" s="4">
        <f t="shared" si="26"/>
        <v>3.3510900000166544</v>
      </c>
      <c r="J375" s="4">
        <f t="shared" si="27"/>
        <v>-0.4297224999909588</v>
      </c>
      <c r="K375" s="4">
        <f t="shared" si="28"/>
        <v>1.0058849999907693</v>
      </c>
      <c r="L375" s="4">
        <f t="shared" si="29"/>
        <v>-0.86815749998336855</v>
      </c>
    </row>
    <row r="376" spans="1:12" x14ac:dyDescent="0.15">
      <c r="A376">
        <v>3.73</v>
      </c>
      <c r="B376">
        <v>2.4723024999744325E-3</v>
      </c>
      <c r="C376">
        <v>4.4750900000138927E-3</v>
      </c>
      <c r="D376">
        <v>6.6327750000994001E-4</v>
      </c>
      <c r="E376">
        <v>2.5358849999932431E-3</v>
      </c>
      <c r="F376">
        <v>2.9048425000155476E-3</v>
      </c>
      <c r="H376">
        <f t="shared" si="25"/>
        <v>2.4723024999744325</v>
      </c>
      <c r="I376" s="4">
        <f t="shared" si="26"/>
        <v>4.4750900000138927</v>
      </c>
      <c r="J376" s="4">
        <f t="shared" si="27"/>
        <v>0.66327750000994001</v>
      </c>
      <c r="K376" s="4">
        <f t="shared" si="28"/>
        <v>2.5358849999932431</v>
      </c>
      <c r="L376" s="4">
        <f t="shared" si="29"/>
        <v>2.9048425000155476</v>
      </c>
    </row>
    <row r="377" spans="1:12" x14ac:dyDescent="0.15">
      <c r="A377">
        <v>3.74</v>
      </c>
      <c r="B377">
        <v>4.233024999749091E-4</v>
      </c>
      <c r="C377">
        <v>4.7209000001657841E-4</v>
      </c>
      <c r="D377">
        <v>3.3627750001130607E-4</v>
      </c>
      <c r="E377">
        <v>-6.911500000938986E-5</v>
      </c>
      <c r="F377">
        <v>-6.3715749998394244E-4</v>
      </c>
      <c r="H377">
        <f t="shared" si="25"/>
        <v>0.4233024999749091</v>
      </c>
      <c r="I377" s="4">
        <f t="shared" si="26"/>
        <v>0.47209000001657841</v>
      </c>
      <c r="J377" s="4">
        <f t="shared" si="27"/>
        <v>0.33627750001130607</v>
      </c>
      <c r="K377" s="4">
        <f t="shared" si="28"/>
        <v>-6.911500000938986E-2</v>
      </c>
      <c r="L377" s="4">
        <f t="shared" si="29"/>
        <v>-0.63715749998394244</v>
      </c>
    </row>
    <row r="378" spans="1:12" x14ac:dyDescent="0.15">
      <c r="A378">
        <v>3.75</v>
      </c>
      <c r="B378">
        <v>2.0103024999755803E-3</v>
      </c>
      <c r="C378">
        <v>1.5990900000169006E-3</v>
      </c>
      <c r="D378">
        <v>-2.5172249998917096E-4</v>
      </c>
      <c r="E378">
        <v>1.6718849999932672E-3</v>
      </c>
      <c r="F378">
        <v>4.508425000153693E-4</v>
      </c>
      <c r="H378">
        <f t="shared" si="25"/>
        <v>2.0103024999755803</v>
      </c>
      <c r="I378" s="4">
        <f t="shared" si="26"/>
        <v>1.5990900000169006</v>
      </c>
      <c r="J378" s="4">
        <f t="shared" si="27"/>
        <v>-0.25172249998917096</v>
      </c>
      <c r="K378" s="4">
        <f t="shared" si="28"/>
        <v>1.6718849999932672</v>
      </c>
      <c r="L378" s="4">
        <f t="shared" si="29"/>
        <v>0.4508425000153693</v>
      </c>
    </row>
    <row r="379" spans="1:12" x14ac:dyDescent="0.15">
      <c r="A379">
        <v>3.76</v>
      </c>
      <c r="B379">
        <v>5.3530249997635337E-4</v>
      </c>
      <c r="C379">
        <v>1.4470900000169706E-3</v>
      </c>
      <c r="D379">
        <v>9.7827750001044933E-4</v>
      </c>
      <c r="E379">
        <v>-5.9711500000858564E-4</v>
      </c>
      <c r="F379">
        <v>1.9848425000148495E-3</v>
      </c>
      <c r="H379">
        <f t="shared" si="25"/>
        <v>0.53530249997635337</v>
      </c>
      <c r="I379" s="4">
        <f t="shared" si="26"/>
        <v>1.4470900000169706</v>
      </c>
      <c r="J379" s="4">
        <f t="shared" si="27"/>
        <v>0.97827750001044933</v>
      </c>
      <c r="K379" s="4">
        <f t="shared" si="28"/>
        <v>-0.59711500000858564</v>
      </c>
      <c r="L379" s="4">
        <f t="shared" si="29"/>
        <v>1.9848425000148495</v>
      </c>
    </row>
    <row r="380" spans="1:12" x14ac:dyDescent="0.15">
      <c r="A380">
        <v>3.77</v>
      </c>
      <c r="B380">
        <v>1.1063024999771187E-3</v>
      </c>
      <c r="C380">
        <v>-7.6890999998369125E-4</v>
      </c>
      <c r="D380">
        <v>2.3672775000100899E-3</v>
      </c>
      <c r="E380">
        <v>2.7588499999353644E-4</v>
      </c>
      <c r="F380">
        <v>-4.3815749998543652E-4</v>
      </c>
      <c r="H380">
        <f t="shared" si="25"/>
        <v>1.1063024999771187</v>
      </c>
      <c r="I380" s="4">
        <f t="shared" si="26"/>
        <v>-0.76890999998369125</v>
      </c>
      <c r="J380" s="4">
        <f t="shared" si="27"/>
        <v>2.3672775000100899</v>
      </c>
      <c r="K380" s="4">
        <f t="shared" si="28"/>
        <v>0.27588499999353644</v>
      </c>
      <c r="L380" s="4">
        <f t="shared" si="29"/>
        <v>-0.43815749998543652</v>
      </c>
    </row>
    <row r="381" spans="1:12" x14ac:dyDescent="0.15">
      <c r="A381">
        <v>3.78</v>
      </c>
      <c r="B381">
        <v>2.8173024999738061E-3</v>
      </c>
      <c r="C381">
        <v>3.0200900000139086E-3</v>
      </c>
      <c r="D381">
        <v>1.9762775000096156E-3</v>
      </c>
      <c r="E381">
        <v>6.6488499999195483E-4</v>
      </c>
      <c r="F381">
        <v>-4.5015749998356114E-4</v>
      </c>
      <c r="H381">
        <f t="shared" si="25"/>
        <v>2.8173024999738061</v>
      </c>
      <c r="I381" s="4">
        <f t="shared" si="26"/>
        <v>3.0200900000139086</v>
      </c>
      <c r="J381" s="4">
        <f t="shared" si="27"/>
        <v>1.9762775000096156</v>
      </c>
      <c r="K381" s="4">
        <f t="shared" si="28"/>
        <v>0.66488499999195483</v>
      </c>
      <c r="L381" s="4">
        <f t="shared" si="29"/>
        <v>-0.45015749998356114</v>
      </c>
    </row>
    <row r="382" spans="1:12" x14ac:dyDescent="0.15">
      <c r="A382">
        <v>3.79</v>
      </c>
      <c r="B382">
        <v>2.8403024999761328E-3</v>
      </c>
      <c r="C382">
        <v>2.0210900000137144E-3</v>
      </c>
      <c r="D382">
        <v>1.8672775000112551E-3</v>
      </c>
      <c r="E382">
        <v>5.4388499999191708E-4</v>
      </c>
      <c r="F382">
        <v>2.4908425000162993E-3</v>
      </c>
      <c r="H382">
        <f t="shared" si="25"/>
        <v>2.8403024999761328</v>
      </c>
      <c r="I382" s="4">
        <f t="shared" si="26"/>
        <v>2.0210900000137144</v>
      </c>
      <c r="J382" s="4">
        <f t="shared" si="27"/>
        <v>1.8672775000112551</v>
      </c>
      <c r="K382" s="4">
        <f t="shared" si="28"/>
        <v>0.54388499999191708</v>
      </c>
      <c r="L382" s="4">
        <f t="shared" si="29"/>
        <v>2.4908425000162993</v>
      </c>
    </row>
    <row r="383" spans="1:12" x14ac:dyDescent="0.15">
      <c r="A383">
        <v>3.8</v>
      </c>
      <c r="B383">
        <v>1.3803024999745617E-3</v>
      </c>
      <c r="C383">
        <v>1.6150900000155843E-3</v>
      </c>
      <c r="D383">
        <v>7.5227750000905758E-4</v>
      </c>
      <c r="E383">
        <v>5.4488499999294504E-4</v>
      </c>
      <c r="F383">
        <v>-5.1215749998334559E-4</v>
      </c>
      <c r="H383">
        <f t="shared" si="25"/>
        <v>1.3803024999745617</v>
      </c>
      <c r="I383" s="4">
        <f t="shared" si="26"/>
        <v>1.6150900000155843</v>
      </c>
      <c r="J383" s="4">
        <f t="shared" si="27"/>
        <v>0.75227750000905758</v>
      </c>
      <c r="K383" s="4">
        <f t="shared" si="28"/>
        <v>0.54488499999294504</v>
      </c>
      <c r="L383" s="4">
        <f t="shared" si="29"/>
        <v>-0.51215749998334559</v>
      </c>
    </row>
    <row r="384" spans="1:12" x14ac:dyDescent="0.15">
      <c r="A384">
        <v>3.81</v>
      </c>
      <c r="B384">
        <v>2.8813024999756465E-3</v>
      </c>
      <c r="C384">
        <v>1.7350900000145941E-3</v>
      </c>
      <c r="D384">
        <v>1.0672775000095669E-3</v>
      </c>
      <c r="E384">
        <v>1.6768849999913016E-3</v>
      </c>
      <c r="F384">
        <v>2.710842500015076E-3</v>
      </c>
      <c r="H384">
        <f t="shared" si="25"/>
        <v>2.8813024999756465</v>
      </c>
      <c r="I384" s="4">
        <f t="shared" si="26"/>
        <v>1.7350900000145941</v>
      </c>
      <c r="J384" s="4">
        <f t="shared" si="27"/>
        <v>1.0672775000095669</v>
      </c>
      <c r="K384" s="4">
        <f t="shared" si="28"/>
        <v>1.6768849999913016</v>
      </c>
      <c r="L384" s="4">
        <f t="shared" si="29"/>
        <v>2.710842500015076</v>
      </c>
    </row>
    <row r="385" spans="1:12" x14ac:dyDescent="0.15">
      <c r="A385">
        <v>3.82</v>
      </c>
      <c r="B385">
        <v>3.2253024999739921E-3</v>
      </c>
      <c r="C385">
        <v>3.1109000001450227E-4</v>
      </c>
      <c r="D385">
        <v>4.2027750000883657E-4</v>
      </c>
      <c r="E385">
        <v>7.5388499999107239E-4</v>
      </c>
      <c r="F385">
        <v>1.5778425000156915E-3</v>
      </c>
      <c r="H385">
        <f t="shared" si="25"/>
        <v>3.2253024999739921</v>
      </c>
      <c r="I385" s="4">
        <f t="shared" si="26"/>
        <v>0.31109000001450227</v>
      </c>
      <c r="J385" s="4">
        <f t="shared" si="27"/>
        <v>0.42027750000883657</v>
      </c>
      <c r="K385" s="4">
        <f t="shared" si="28"/>
        <v>0.75388499999107239</v>
      </c>
      <c r="L385" s="4">
        <f t="shared" si="29"/>
        <v>1.5778425000156915</v>
      </c>
    </row>
    <row r="386" spans="1:12" x14ac:dyDescent="0.15">
      <c r="A386">
        <v>3.83</v>
      </c>
      <c r="B386">
        <v>4.655302499976699E-3</v>
      </c>
      <c r="C386">
        <v>1.7110900000147922E-3</v>
      </c>
      <c r="D386">
        <v>4.4127750000910737E-4</v>
      </c>
      <c r="E386">
        <v>-2.5411500000771525E-4</v>
      </c>
      <c r="F386">
        <v>2.3058425000144211E-3</v>
      </c>
      <c r="H386">
        <f t="shared" si="25"/>
        <v>4.655302499976699</v>
      </c>
      <c r="I386" s="4">
        <f t="shared" si="26"/>
        <v>1.7110900000147922</v>
      </c>
      <c r="J386" s="4">
        <f t="shared" si="27"/>
        <v>0.44127750000910737</v>
      </c>
      <c r="K386" s="4">
        <f t="shared" si="28"/>
        <v>-0.25411500000771525</v>
      </c>
      <c r="L386" s="4">
        <f t="shared" si="29"/>
        <v>2.3058425000144211</v>
      </c>
    </row>
    <row r="387" spans="1:12" x14ac:dyDescent="0.15">
      <c r="A387">
        <v>3.84</v>
      </c>
      <c r="B387">
        <v>1.9973024999764277E-3</v>
      </c>
      <c r="C387">
        <v>1.3340900000144984E-3</v>
      </c>
      <c r="D387">
        <v>1.5212775000108536E-3</v>
      </c>
      <c r="E387">
        <v>1.2918849999934423E-3</v>
      </c>
      <c r="F387">
        <v>1.6968425000136733E-3</v>
      </c>
      <c r="H387">
        <f t="shared" si="25"/>
        <v>1.9973024999764277</v>
      </c>
      <c r="I387" s="4">
        <f t="shared" si="26"/>
        <v>1.3340900000144984</v>
      </c>
      <c r="J387" s="4">
        <f t="shared" si="27"/>
        <v>1.5212775000108536</v>
      </c>
      <c r="K387" s="4">
        <f t="shared" si="28"/>
        <v>1.2918849999934423</v>
      </c>
      <c r="L387" s="4">
        <f t="shared" si="29"/>
        <v>1.6968425000136733</v>
      </c>
    </row>
    <row r="388" spans="1:12" x14ac:dyDescent="0.15">
      <c r="A388">
        <v>3.85</v>
      </c>
      <c r="B388">
        <v>2.7513024999770153E-3</v>
      </c>
      <c r="C388">
        <v>3.288090000015842E-3</v>
      </c>
      <c r="D388">
        <v>1.5227750001045592E-4</v>
      </c>
      <c r="E388">
        <v>2.2688849999923377E-3</v>
      </c>
      <c r="F388">
        <v>-2.3015749998478441E-4</v>
      </c>
      <c r="H388">
        <f t="shared" si="25"/>
        <v>2.7513024999770153</v>
      </c>
      <c r="I388" s="4">
        <f t="shared" si="26"/>
        <v>3.288090000015842</v>
      </c>
      <c r="J388" s="4">
        <f t="shared" si="27"/>
        <v>0.15227750001045592</v>
      </c>
      <c r="K388" s="4">
        <f t="shared" si="28"/>
        <v>2.2688849999923377</v>
      </c>
      <c r="L388" s="4">
        <f t="shared" si="29"/>
        <v>-0.23015749998478441</v>
      </c>
    </row>
    <row r="389" spans="1:12" x14ac:dyDescent="0.15">
      <c r="A389">
        <v>3.86</v>
      </c>
      <c r="B389">
        <v>3.1703024999742979E-3</v>
      </c>
      <c r="C389">
        <v>1.6650900000136915E-3</v>
      </c>
      <c r="D389">
        <v>-9.4722499991206632E-5</v>
      </c>
      <c r="E389">
        <v>-9.2411500000721958E-4</v>
      </c>
      <c r="F389">
        <v>-1.3415749998557658E-4</v>
      </c>
      <c r="H389">
        <f t="shared" ref="H389:H403" si="30">B389*1000</f>
        <v>3.1703024999742979</v>
      </c>
      <c r="I389" s="4">
        <f t="shared" ref="I389:I403" si="31">C389*1000</f>
        <v>1.6650900000136915</v>
      </c>
      <c r="J389" s="4">
        <f t="shared" ref="J389:J403" si="32">D389*1000</f>
        <v>-9.4722499991206632E-2</v>
      </c>
      <c r="K389" s="4">
        <f t="shared" ref="K389:K403" si="33">E389*1000</f>
        <v>-0.92411500000721958</v>
      </c>
      <c r="L389" s="4">
        <f t="shared" ref="L389:L403" si="34">F389*1000</f>
        <v>-0.13415749998557658</v>
      </c>
    </row>
    <row r="390" spans="1:12" x14ac:dyDescent="0.15">
      <c r="A390">
        <v>3.87</v>
      </c>
      <c r="B390">
        <v>3.2853024999752733E-3</v>
      </c>
      <c r="C390">
        <v>2.8390900000161423E-3</v>
      </c>
      <c r="D390">
        <v>2.4502775000101451E-3</v>
      </c>
      <c r="E390">
        <v>-1.7221150000068519E-3</v>
      </c>
      <c r="F390">
        <v>1.6858425000165767E-3</v>
      </c>
      <c r="H390">
        <f t="shared" si="30"/>
        <v>3.2853024999752733</v>
      </c>
      <c r="I390" s="4">
        <f t="shared" si="31"/>
        <v>2.8390900000161423</v>
      </c>
      <c r="J390" s="4">
        <f t="shared" si="32"/>
        <v>2.4502775000101451</v>
      </c>
      <c r="K390" s="4">
        <f t="shared" si="33"/>
        <v>-1.7221150000068519</v>
      </c>
      <c r="L390" s="4">
        <f t="shared" si="34"/>
        <v>1.6858425000165767</v>
      </c>
    </row>
    <row r="391" spans="1:12" x14ac:dyDescent="0.15">
      <c r="A391">
        <v>3.88</v>
      </c>
      <c r="B391">
        <v>2.9963024999766219E-3</v>
      </c>
      <c r="C391">
        <v>2.5350900000162824E-3</v>
      </c>
      <c r="D391">
        <v>2.3052775000103054E-3</v>
      </c>
      <c r="E391">
        <v>-1.8711500000634373E-4</v>
      </c>
      <c r="F391">
        <v>1.1584250001561713E-4</v>
      </c>
      <c r="H391">
        <f t="shared" si="30"/>
        <v>2.9963024999766219</v>
      </c>
      <c r="I391" s="4">
        <f t="shared" si="31"/>
        <v>2.5350900000162824</v>
      </c>
      <c r="J391" s="4">
        <f t="shared" si="32"/>
        <v>2.3052775000103054</v>
      </c>
      <c r="K391" s="4">
        <f t="shared" si="33"/>
        <v>-0.18711500000634373</v>
      </c>
      <c r="L391" s="4">
        <f t="shared" si="34"/>
        <v>0.11584250001561713</v>
      </c>
    </row>
    <row r="392" spans="1:12" x14ac:dyDescent="0.15">
      <c r="A392">
        <v>3.89</v>
      </c>
      <c r="B392">
        <v>3.0563024999743504E-3</v>
      </c>
      <c r="C392">
        <v>-3.5909999983374519E-5</v>
      </c>
      <c r="D392">
        <v>2.650277500009679E-3</v>
      </c>
      <c r="E392">
        <v>-2.4511500000912179E-4</v>
      </c>
      <c r="F392">
        <v>1.3078425000152549E-3</v>
      </c>
      <c r="H392">
        <f t="shared" si="30"/>
        <v>3.0563024999743504</v>
      </c>
      <c r="I392" s="4">
        <f t="shared" si="31"/>
        <v>-3.5909999983374519E-2</v>
      </c>
      <c r="J392" s="4">
        <f t="shared" si="32"/>
        <v>2.650277500009679</v>
      </c>
      <c r="K392" s="4">
        <f t="shared" si="33"/>
        <v>-0.24511500000912179</v>
      </c>
      <c r="L392" s="4">
        <f t="shared" si="34"/>
        <v>1.3078425000152549</v>
      </c>
    </row>
    <row r="393" spans="1:12" x14ac:dyDescent="0.15">
      <c r="A393">
        <v>3.9</v>
      </c>
      <c r="B393">
        <v>2.8863024999736808E-3</v>
      </c>
      <c r="C393">
        <v>2.140090000015249E-3</v>
      </c>
      <c r="D393">
        <v>5.8277500009751293E-5</v>
      </c>
      <c r="E393">
        <v>1.988849999925435E-4</v>
      </c>
      <c r="F393">
        <v>-7.0715749998484512E-4</v>
      </c>
      <c r="H393">
        <f t="shared" si="30"/>
        <v>2.8863024999736808</v>
      </c>
      <c r="I393" s="4">
        <f t="shared" si="31"/>
        <v>2.140090000015249</v>
      </c>
      <c r="J393" s="4">
        <f t="shared" si="32"/>
        <v>5.8277500009751293E-2</v>
      </c>
      <c r="K393" s="4">
        <f t="shared" si="33"/>
        <v>0.1988849999925435</v>
      </c>
      <c r="L393" s="4">
        <f t="shared" si="34"/>
        <v>-0.70715749998484512</v>
      </c>
    </row>
    <row r="394" spans="1:12" x14ac:dyDescent="0.15">
      <c r="A394">
        <v>3.91</v>
      </c>
      <c r="B394">
        <v>3.9123024999767608E-3</v>
      </c>
      <c r="C394">
        <v>2.1020900000152665E-3</v>
      </c>
      <c r="D394">
        <v>1.6277500009209689E-5</v>
      </c>
      <c r="E394">
        <v>1.2518849999914039E-3</v>
      </c>
      <c r="F394">
        <v>-1.8681574999845907E-3</v>
      </c>
      <c r="H394">
        <f t="shared" si="30"/>
        <v>3.9123024999767608</v>
      </c>
      <c r="I394" s="4">
        <f t="shared" si="31"/>
        <v>2.1020900000152665</v>
      </c>
      <c r="J394" s="4">
        <f t="shared" si="32"/>
        <v>1.6277500009209689E-2</v>
      </c>
      <c r="K394" s="4">
        <f t="shared" si="33"/>
        <v>1.2518849999914039</v>
      </c>
      <c r="L394" s="4">
        <f t="shared" si="34"/>
        <v>-1.8681574999845907</v>
      </c>
    </row>
    <row r="395" spans="1:12" x14ac:dyDescent="0.15">
      <c r="A395">
        <v>3.92</v>
      </c>
      <c r="B395">
        <v>3.7463024999766503E-3</v>
      </c>
      <c r="C395">
        <v>6.9009000001685195E-4</v>
      </c>
      <c r="D395">
        <v>1.1782775000099832E-3</v>
      </c>
      <c r="E395">
        <v>2.6718849999909366E-3</v>
      </c>
      <c r="F395">
        <v>-9.7157499986622042E-5</v>
      </c>
      <c r="H395">
        <f t="shared" si="30"/>
        <v>3.7463024999766503</v>
      </c>
      <c r="I395" s="4">
        <f t="shared" si="31"/>
        <v>0.69009000001685195</v>
      </c>
      <c r="J395" s="4">
        <f t="shared" si="32"/>
        <v>1.1782775000099832</v>
      </c>
      <c r="K395" s="4">
        <f t="shared" si="33"/>
        <v>2.6718849999909366</v>
      </c>
      <c r="L395" s="4">
        <f t="shared" si="34"/>
        <v>-9.7157499986622042E-2</v>
      </c>
    </row>
    <row r="396" spans="1:12" x14ac:dyDescent="0.15">
      <c r="A396">
        <v>3.93</v>
      </c>
      <c r="B396">
        <v>3.1953024999751278E-3</v>
      </c>
      <c r="C396">
        <v>1.1850900000140996E-3</v>
      </c>
      <c r="D396">
        <v>-1.9007224999896266E-3</v>
      </c>
      <c r="E396">
        <v>-7.4111500000739738E-4</v>
      </c>
      <c r="F396">
        <v>1.515842500015907E-3</v>
      </c>
      <c r="H396">
        <f t="shared" si="30"/>
        <v>3.1953024999751278</v>
      </c>
      <c r="I396" s="4">
        <f t="shared" si="31"/>
        <v>1.1850900000140996</v>
      </c>
      <c r="J396" s="4">
        <f t="shared" si="32"/>
        <v>-1.9007224999896266</v>
      </c>
      <c r="K396" s="4">
        <f t="shared" si="33"/>
        <v>-0.74111500000739738</v>
      </c>
      <c r="L396" s="4">
        <f t="shared" si="34"/>
        <v>1.515842500015907</v>
      </c>
    </row>
    <row r="397" spans="1:12" x14ac:dyDescent="0.15">
      <c r="A397">
        <v>3.94</v>
      </c>
      <c r="B397">
        <v>1.7873024999737197E-3</v>
      </c>
      <c r="C397">
        <v>1.3460900000161757E-3</v>
      </c>
      <c r="D397">
        <v>1.0562775000089175E-3</v>
      </c>
      <c r="E397">
        <v>1.1848849999935851E-3</v>
      </c>
      <c r="F397">
        <v>9.3184250001598912E-4</v>
      </c>
      <c r="H397">
        <f t="shared" si="30"/>
        <v>1.7873024999737197</v>
      </c>
      <c r="I397" s="4">
        <f t="shared" si="31"/>
        <v>1.3460900000161757</v>
      </c>
      <c r="J397" s="4">
        <f t="shared" si="32"/>
        <v>1.0562775000089175</v>
      </c>
      <c r="K397" s="4">
        <f t="shared" si="33"/>
        <v>1.1848849999935851</v>
      </c>
      <c r="L397" s="4">
        <f t="shared" si="34"/>
        <v>0.93184250001598912</v>
      </c>
    </row>
    <row r="398" spans="1:12" x14ac:dyDescent="0.15">
      <c r="A398">
        <v>3.95</v>
      </c>
      <c r="B398">
        <v>2.8293024999754834E-3</v>
      </c>
      <c r="C398">
        <v>2.2270900000158633E-3</v>
      </c>
      <c r="D398">
        <v>3.6627750001017034E-4</v>
      </c>
      <c r="E398">
        <v>8.9188499999082183E-4</v>
      </c>
      <c r="F398">
        <v>4.0084250001370947E-4</v>
      </c>
      <c r="H398">
        <f t="shared" si="30"/>
        <v>2.8293024999754834</v>
      </c>
      <c r="I398" s="4">
        <f t="shared" si="31"/>
        <v>2.2270900000158633</v>
      </c>
      <c r="J398" s="4">
        <f t="shared" si="32"/>
        <v>0.36627750001017034</v>
      </c>
      <c r="K398" s="4">
        <f t="shared" si="33"/>
        <v>0.89188499999082183</v>
      </c>
      <c r="L398" s="4">
        <f t="shared" si="34"/>
        <v>0.40084250001370947</v>
      </c>
    </row>
    <row r="399" spans="1:12" x14ac:dyDescent="0.15">
      <c r="A399">
        <v>3.96</v>
      </c>
      <c r="B399">
        <v>2.7323024999752477E-3</v>
      </c>
      <c r="C399">
        <v>2.7610900000141214E-3</v>
      </c>
      <c r="D399">
        <v>7.9627750001165509E-4</v>
      </c>
      <c r="E399">
        <v>2.4168849999917086E-3</v>
      </c>
      <c r="F399">
        <v>1.0984250001655482E-4</v>
      </c>
      <c r="H399">
        <f t="shared" si="30"/>
        <v>2.7323024999752477</v>
      </c>
      <c r="I399" s="4">
        <f t="shared" si="31"/>
        <v>2.7610900000141214</v>
      </c>
      <c r="J399" s="4">
        <f t="shared" si="32"/>
        <v>0.79627750001165509</v>
      </c>
      <c r="K399" s="4">
        <f t="shared" si="33"/>
        <v>2.4168849999917086</v>
      </c>
      <c r="L399" s="4">
        <f t="shared" si="34"/>
        <v>0.10984250001655482</v>
      </c>
    </row>
    <row r="400" spans="1:12" x14ac:dyDescent="0.15">
      <c r="A400">
        <v>3.97</v>
      </c>
      <c r="B400">
        <v>1.4603024999750858E-3</v>
      </c>
      <c r="C400">
        <v>2.1090900000153567E-3</v>
      </c>
      <c r="D400">
        <v>1.4612775000095723E-3</v>
      </c>
      <c r="E400">
        <v>3.228849999921124E-4</v>
      </c>
      <c r="F400">
        <v>9.5842500016374288E-5</v>
      </c>
      <c r="H400">
        <f t="shared" si="30"/>
        <v>1.4603024999750858</v>
      </c>
      <c r="I400" s="4">
        <f t="shared" si="31"/>
        <v>2.1090900000153567</v>
      </c>
      <c r="J400" s="4">
        <f t="shared" si="32"/>
        <v>1.4612775000095723</v>
      </c>
      <c r="K400" s="4">
        <f t="shared" si="33"/>
        <v>0.3228849999921124</v>
      </c>
      <c r="L400" s="4">
        <f t="shared" si="34"/>
        <v>9.5842500016374288E-2</v>
      </c>
    </row>
    <row r="401" spans="1:12" x14ac:dyDescent="0.15">
      <c r="A401">
        <v>3.98</v>
      </c>
      <c r="B401">
        <v>5.3030249997476631E-4</v>
      </c>
      <c r="C401">
        <v>9.410900000155209E-4</v>
      </c>
      <c r="D401">
        <v>8.9327750000833817E-4</v>
      </c>
      <c r="E401">
        <v>4.4588499999065334E-4</v>
      </c>
      <c r="F401">
        <v>9.7484250001400596E-4</v>
      </c>
      <c r="H401">
        <f t="shared" si="30"/>
        <v>0.53030249997476631</v>
      </c>
      <c r="I401" s="4">
        <f t="shared" si="31"/>
        <v>0.9410900000155209</v>
      </c>
      <c r="J401" s="4">
        <f t="shared" si="32"/>
        <v>0.89327750000833817</v>
      </c>
      <c r="K401" s="4">
        <f t="shared" si="33"/>
        <v>0.44588499999065334</v>
      </c>
      <c r="L401" s="4">
        <f t="shared" si="34"/>
        <v>0.97484250001400596</v>
      </c>
    </row>
    <row r="402" spans="1:12" x14ac:dyDescent="0.15">
      <c r="A402">
        <v>3.99</v>
      </c>
      <c r="B402">
        <v>1.8393024999738827E-3</v>
      </c>
      <c r="C402">
        <v>1.3870900000156894E-3</v>
      </c>
      <c r="D402">
        <v>-1.5672249999099108E-4</v>
      </c>
      <c r="E402">
        <v>4.3088499999299756E-4</v>
      </c>
      <c r="F402">
        <v>2.2328425000139873E-3</v>
      </c>
      <c r="H402">
        <f t="shared" si="30"/>
        <v>1.8393024999738827</v>
      </c>
      <c r="I402" s="4">
        <f t="shared" si="31"/>
        <v>1.3870900000156894</v>
      </c>
      <c r="J402" s="4">
        <f t="shared" si="32"/>
        <v>-0.15672249999099108</v>
      </c>
      <c r="K402" s="4">
        <f t="shared" si="33"/>
        <v>0.43088499999299756</v>
      </c>
      <c r="L402" s="4">
        <f t="shared" si="34"/>
        <v>2.2328425000139873</v>
      </c>
    </row>
    <row r="403" spans="1:12" x14ac:dyDescent="0.15">
      <c r="A403">
        <v>4</v>
      </c>
      <c r="B403">
        <v>1.9113024999768413E-3</v>
      </c>
      <c r="C403">
        <v>7.4909000001710524E-4</v>
      </c>
      <c r="D403">
        <v>1.6812775000083491E-3</v>
      </c>
      <c r="E403">
        <v>8.9884999990630376E-5</v>
      </c>
      <c r="F403">
        <v>5.4084250001551482E-4</v>
      </c>
      <c r="H403">
        <f t="shared" si="30"/>
        <v>1.9113024999768413</v>
      </c>
      <c r="I403" s="4">
        <f t="shared" si="31"/>
        <v>0.74909000001710524</v>
      </c>
      <c r="J403" s="4">
        <f t="shared" si="32"/>
        <v>1.6812775000083491</v>
      </c>
      <c r="K403" s="4">
        <f t="shared" si="33"/>
        <v>8.9884999990630376E-2</v>
      </c>
      <c r="L403" s="4">
        <f t="shared" si="34"/>
        <v>0.54084250001551482</v>
      </c>
    </row>
  </sheetData>
  <phoneticPr fontId="1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421"/>
  <sheetViews>
    <sheetView topLeftCell="AF1" workbookViewId="0">
      <selection activeCell="O462" sqref="O462"/>
    </sheetView>
  </sheetViews>
  <sheetFormatPr defaultColWidth="9" defaultRowHeight="13.5" x14ac:dyDescent="0.15"/>
  <cols>
    <col min="1" max="12" width="9" style="4"/>
    <col min="13" max="13" width="13.875" style="4" bestFit="1" customWidth="1"/>
    <col min="14" max="14" width="12.75" style="4" bestFit="1" customWidth="1"/>
    <col min="15" max="15" width="9" style="4"/>
    <col min="16" max="17" width="12.75" style="4" bestFit="1" customWidth="1"/>
    <col min="18" max="18" width="9" style="4"/>
    <col min="19" max="19" width="9.5" style="4" bestFit="1" customWidth="1"/>
    <col min="20" max="20" width="11.625" style="4" bestFit="1" customWidth="1"/>
    <col min="21" max="32" width="9" style="4"/>
    <col min="33" max="33" width="9.875" style="4" bestFit="1" customWidth="1"/>
    <col min="34" max="16384" width="9" style="4"/>
  </cols>
  <sheetData>
    <row r="2" spans="2:23" x14ac:dyDescent="0.15">
      <c r="T2" s="4" t="s">
        <v>55</v>
      </c>
      <c r="U2" s="4" t="s">
        <v>106</v>
      </c>
      <c r="V2" s="4" t="s">
        <v>107</v>
      </c>
      <c r="W2" s="4" t="s">
        <v>108</v>
      </c>
    </row>
    <row r="3" spans="2:23" x14ac:dyDescent="0.15">
      <c r="U3" s="4">
        <v>-12</v>
      </c>
      <c r="V3" s="4">
        <v>10</v>
      </c>
      <c r="W3" s="2">
        <f>(V3-U3)/100</f>
        <v>0.22</v>
      </c>
    </row>
    <row r="6" spans="2:23" x14ac:dyDescent="0.15">
      <c r="N6" s="30" t="s">
        <v>104</v>
      </c>
      <c r="O6" s="30"/>
      <c r="P6" s="30"/>
      <c r="Q6" s="30" t="s">
        <v>102</v>
      </c>
      <c r="R6" s="30"/>
      <c r="S6" s="30"/>
      <c r="T6" s="36" t="s">
        <v>122</v>
      </c>
      <c r="U6" s="37"/>
      <c r="V6" s="38"/>
    </row>
    <row r="7" spans="2:23" x14ac:dyDescent="0.15">
      <c r="B7" s="1"/>
      <c r="C7" s="1"/>
      <c r="D7" s="1"/>
      <c r="E7" s="1"/>
      <c r="F7" s="1"/>
      <c r="G7" s="32" t="s">
        <v>69</v>
      </c>
      <c r="H7" s="7"/>
      <c r="I7" s="7" t="s">
        <v>81</v>
      </c>
      <c r="J7" s="7" t="s">
        <v>93</v>
      </c>
      <c r="K7" s="7" t="s">
        <v>84</v>
      </c>
      <c r="L7" s="29" t="s">
        <v>94</v>
      </c>
      <c r="M7" s="7"/>
      <c r="N7" s="7" t="s">
        <v>95</v>
      </c>
      <c r="O7" s="7" t="s">
        <v>96</v>
      </c>
      <c r="P7" s="7" t="s">
        <v>99</v>
      </c>
      <c r="Q7" s="7" t="s">
        <v>95</v>
      </c>
      <c r="R7" s="7" t="s">
        <v>96</v>
      </c>
      <c r="S7" s="7" t="s">
        <v>99</v>
      </c>
      <c r="T7" s="7" t="s">
        <v>95</v>
      </c>
      <c r="U7" s="7" t="s">
        <v>96</v>
      </c>
      <c r="V7" s="7" t="s">
        <v>99</v>
      </c>
    </row>
    <row r="8" spans="2:23" x14ac:dyDescent="0.15">
      <c r="B8" s="29" t="s">
        <v>92</v>
      </c>
      <c r="C8" s="7" t="s">
        <v>121</v>
      </c>
      <c r="D8" s="7" t="s">
        <v>72</v>
      </c>
      <c r="E8" s="7" t="s">
        <v>73</v>
      </c>
      <c r="F8" s="1"/>
      <c r="G8" s="32"/>
      <c r="H8" s="7" t="s">
        <v>60</v>
      </c>
      <c r="I8" s="7">
        <v>1</v>
      </c>
      <c r="J8" s="7">
        <f ca="1">ROUND((RAND()*(0.5-(-1.5))+(-1.5)),3)</f>
        <v>-0.70299999999999996</v>
      </c>
      <c r="K8" s="7"/>
      <c r="L8" s="29"/>
      <c r="M8" s="7" t="s">
        <v>97</v>
      </c>
      <c r="N8" s="7">
        <f>$I$8</f>
        <v>1</v>
      </c>
      <c r="O8" s="7">
        <f ca="1">$I$9</f>
        <v>164</v>
      </c>
      <c r="P8" s="7">
        <f ca="1">RANDBETWEEN(N8,O8)</f>
        <v>50</v>
      </c>
      <c r="Q8" s="7">
        <f ca="1">$I$10</f>
        <v>200</v>
      </c>
      <c r="R8" s="7">
        <f ca="1">$I$11</f>
        <v>227</v>
      </c>
      <c r="S8" s="7">
        <f ca="1">RANDBETWEEN(Q8,R8)</f>
        <v>201</v>
      </c>
      <c r="T8" s="7">
        <v>100</v>
      </c>
      <c r="U8" s="7">
        <f>150</f>
        <v>150</v>
      </c>
      <c r="V8" s="7">
        <f ca="1">RANDBETWEEN(T8,U8)</f>
        <v>129</v>
      </c>
    </row>
    <row r="9" spans="2:23" x14ac:dyDescent="0.15">
      <c r="B9" s="29"/>
      <c r="C9" s="7" t="s">
        <v>57</v>
      </c>
      <c r="D9" s="7">
        <v>0.2</v>
      </c>
      <c r="E9" s="7">
        <v>2</v>
      </c>
      <c r="F9" s="1"/>
      <c r="G9" s="32"/>
      <c r="H9" s="7" t="s">
        <v>61</v>
      </c>
      <c r="I9" s="7">
        <f ca="1">INT(NORMINV(RAND(),170,5))</f>
        <v>164</v>
      </c>
      <c r="J9" s="7">
        <f ca="1">ROUND((RAND()*(2.9-1.5)+1.5),3)</f>
        <v>2.766</v>
      </c>
      <c r="K9" s="7">
        <f ca="1">(J9-J8)/(I9-I8)</f>
        <v>2.1282208588957054E-2</v>
      </c>
      <c r="L9" s="29"/>
      <c r="M9" s="7" t="s">
        <v>54</v>
      </c>
      <c r="N9" s="7">
        <v>5</v>
      </c>
      <c r="O9" s="7">
        <v>7.5</v>
      </c>
      <c r="P9" s="7">
        <f ca="1">RAND()*(O9-N9)+N9</f>
        <v>6.787794694758845</v>
      </c>
      <c r="Q9" s="7">
        <v>-4</v>
      </c>
      <c r="R9" s="7">
        <v>1</v>
      </c>
      <c r="S9" s="7">
        <f ca="1">RAND()*(R9-Q9)+Q9</f>
        <v>-3.3274507720047666</v>
      </c>
      <c r="T9" s="7">
        <v>5</v>
      </c>
      <c r="U9" s="7">
        <v>7.5</v>
      </c>
      <c r="V9" s="7">
        <f ca="1">RAND()*(U9-T9)+T9</f>
        <v>7.2385365621696742</v>
      </c>
    </row>
    <row r="10" spans="2:23" x14ac:dyDescent="0.15">
      <c r="B10" s="29"/>
      <c r="C10" s="7" t="s">
        <v>71</v>
      </c>
      <c r="D10" s="7">
        <v>0.2</v>
      </c>
      <c r="E10" s="7">
        <v>2</v>
      </c>
      <c r="F10" s="1"/>
      <c r="G10" s="32"/>
      <c r="H10" s="7" t="s">
        <v>62</v>
      </c>
      <c r="I10" s="7">
        <f ca="1">INT(NORMINV(RAND(),200,2))</f>
        <v>200</v>
      </c>
      <c r="J10" s="7">
        <f ca="1">ROUND((RAND()*(-8.5-(-9.5))+(-9.5)),3)</f>
        <v>-8.6159999999999997</v>
      </c>
      <c r="K10" s="7">
        <f ca="1">(J10-J9)/(I10-I9)</f>
        <v>-0.31616666666666665</v>
      </c>
      <c r="L10" s="29"/>
      <c r="M10" s="7" t="s">
        <v>98</v>
      </c>
      <c r="N10" s="7">
        <v>1</v>
      </c>
      <c r="O10" s="7"/>
      <c r="P10" s="7"/>
      <c r="Q10" s="7">
        <v>0.5</v>
      </c>
      <c r="R10" s="7"/>
      <c r="S10" s="7"/>
      <c r="T10" s="8">
        <v>5</v>
      </c>
      <c r="U10" s="8"/>
      <c r="V10" s="8"/>
    </row>
    <row r="11" spans="2:23" x14ac:dyDescent="0.15">
      <c r="B11" s="29"/>
      <c r="C11" s="7" t="s">
        <v>74</v>
      </c>
      <c r="D11" s="7"/>
      <c r="E11" s="7"/>
      <c r="F11" s="1"/>
      <c r="G11" s="32"/>
      <c r="H11" s="7" t="s">
        <v>63</v>
      </c>
      <c r="I11" s="7">
        <f ca="1">INT(NORMINV(RAND(),230,5))</f>
        <v>227</v>
      </c>
      <c r="J11" s="7">
        <f ca="1">ROUND((RAND()*((-2)-(-3.3))+(-3.3)),3)</f>
        <v>-2.8170000000000002</v>
      </c>
      <c r="K11" s="7">
        <f ca="1">(J11-J10)/(I11-I10)</f>
        <v>0.21477777777777776</v>
      </c>
      <c r="L11" s="29"/>
      <c r="M11" s="1"/>
      <c r="N11" s="31" t="s">
        <v>101</v>
      </c>
      <c r="O11" s="31"/>
      <c r="P11" s="31"/>
      <c r="Q11" s="31" t="s">
        <v>103</v>
      </c>
      <c r="R11" s="31"/>
      <c r="S11" s="31"/>
      <c r="T11" s="36" t="s">
        <v>123</v>
      </c>
      <c r="U11" s="37"/>
      <c r="V11" s="38"/>
    </row>
    <row r="12" spans="2:23" x14ac:dyDescent="0.15">
      <c r="B12" s="29"/>
      <c r="C12" s="7" t="s">
        <v>75</v>
      </c>
      <c r="D12" s="7">
        <v>1</v>
      </c>
      <c r="E12" s="7">
        <v>5</v>
      </c>
      <c r="F12" s="1"/>
      <c r="G12" s="32"/>
      <c r="H12" s="7" t="s">
        <v>64</v>
      </c>
      <c r="I12" s="7">
        <v>400</v>
      </c>
      <c r="J12" s="7">
        <f ca="1">ROUND((RAND()*(3-0.5)+0.5),3)</f>
        <v>2.42</v>
      </c>
      <c r="K12" s="7">
        <f ca="1">(J12-J11)/(I12-I11)</f>
        <v>3.0271676300578036E-2</v>
      </c>
      <c r="L12" s="29"/>
      <c r="M12" s="7" t="s">
        <v>97</v>
      </c>
      <c r="N12" s="7">
        <f ca="1">I9</f>
        <v>164</v>
      </c>
      <c r="O12" s="7">
        <f ca="1">$I$10</f>
        <v>200</v>
      </c>
      <c r="P12" s="7">
        <f ca="1">RANDBETWEEN(N12,O12)</f>
        <v>197</v>
      </c>
      <c r="Q12" s="7">
        <f ca="1">$I$11</f>
        <v>227</v>
      </c>
      <c r="R12" s="7">
        <f>$I$12</f>
        <v>400</v>
      </c>
      <c r="S12" s="7">
        <f ca="1">RANDBETWEEN(Q12,R12)</f>
        <v>394</v>
      </c>
      <c r="T12" s="7">
        <v>150</v>
      </c>
      <c r="U12" s="7">
        <f ca="1">$I$9</f>
        <v>164</v>
      </c>
      <c r="V12" s="7">
        <f ca="1">RANDBETWEEN(T12,U12)</f>
        <v>152</v>
      </c>
    </row>
    <row r="13" spans="2:23" x14ac:dyDescent="0.15">
      <c r="B13" s="29"/>
      <c r="C13" s="7" t="s">
        <v>76</v>
      </c>
      <c r="D13" s="7">
        <v>1</v>
      </c>
      <c r="E13" s="7">
        <v>5</v>
      </c>
      <c r="F13" s="1"/>
      <c r="G13" s="1"/>
      <c r="H13" s="1"/>
      <c r="I13" s="1"/>
      <c r="J13" s="1"/>
      <c r="K13" s="1"/>
      <c r="L13" s="29"/>
      <c r="M13" s="7" t="s">
        <v>54</v>
      </c>
      <c r="N13" s="7">
        <v>-8</v>
      </c>
      <c r="O13" s="7">
        <v>5</v>
      </c>
      <c r="P13" s="7">
        <f ca="1">RAND()*(O13-N13)+N13</f>
        <v>-2.8191781645287888</v>
      </c>
      <c r="Q13" s="7">
        <v>-4</v>
      </c>
      <c r="R13" s="7">
        <v>5</v>
      </c>
      <c r="S13" s="7">
        <f ca="1">RAND()*(R13-Q13)+Q13</f>
        <v>3.6616884752441408</v>
      </c>
      <c r="T13" s="7">
        <v>5</v>
      </c>
      <c r="U13" s="7">
        <v>8.5</v>
      </c>
      <c r="V13" s="7">
        <f ca="1">RAND()*(U13-T13)+T13</f>
        <v>7.5254578891511397</v>
      </c>
    </row>
    <row r="14" spans="2:23" x14ac:dyDescent="0.15">
      <c r="H14" s="4" t="s">
        <v>82</v>
      </c>
      <c r="I14" s="4">
        <f ca="1">RAND()</f>
        <v>0.87163356933743386</v>
      </c>
      <c r="L14" s="29"/>
      <c r="M14" s="7" t="s">
        <v>98</v>
      </c>
      <c r="N14" s="7">
        <v>2</v>
      </c>
      <c r="O14" s="7"/>
      <c r="P14" s="7"/>
      <c r="Q14" s="7">
        <v>-1</v>
      </c>
      <c r="R14" s="7"/>
      <c r="S14" s="7"/>
      <c r="T14" s="7">
        <v>5</v>
      </c>
      <c r="U14" s="7"/>
      <c r="V14" s="7"/>
    </row>
    <row r="19" spans="2:43" x14ac:dyDescent="0.15">
      <c r="AD19" s="33" t="s">
        <v>115</v>
      </c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5"/>
    </row>
    <row r="20" spans="2:43" x14ac:dyDescent="0.15">
      <c r="B20" s="4" t="s">
        <v>110</v>
      </c>
      <c r="J20" s="4" t="s">
        <v>69</v>
      </c>
      <c r="R20" s="4" t="s">
        <v>86</v>
      </c>
      <c r="S20" s="4" t="s">
        <v>111</v>
      </c>
      <c r="AD20" s="4" t="s">
        <v>110</v>
      </c>
      <c r="AL20" s="4" t="s">
        <v>116</v>
      </c>
    </row>
    <row r="21" spans="2:43" x14ac:dyDescent="0.15">
      <c r="B21" s="4" t="s">
        <v>109</v>
      </c>
      <c r="C21" s="4" t="s">
        <v>105</v>
      </c>
      <c r="F21" s="4" t="s">
        <v>65</v>
      </c>
      <c r="G21" s="4" t="s">
        <v>66</v>
      </c>
      <c r="H21" s="4">
        <v>1</v>
      </c>
      <c r="I21" s="4" t="s">
        <v>68</v>
      </c>
      <c r="J21" s="4" t="s">
        <v>67</v>
      </c>
      <c r="K21" s="4" t="s">
        <v>57</v>
      </c>
      <c r="L21" s="4" t="s">
        <v>75</v>
      </c>
      <c r="M21" s="4" t="s">
        <v>77</v>
      </c>
      <c r="N21" s="4" t="s">
        <v>78</v>
      </c>
      <c r="O21" s="4" t="s">
        <v>79</v>
      </c>
      <c r="P21" s="4" t="s">
        <v>80</v>
      </c>
      <c r="Q21" s="4" t="s">
        <v>83</v>
      </c>
      <c r="R21" s="4" t="s">
        <v>87</v>
      </c>
      <c r="S21" s="3" t="s">
        <v>100</v>
      </c>
      <c r="T21" s="3" t="s">
        <v>58</v>
      </c>
      <c r="U21" s="3" t="s">
        <v>59</v>
      </c>
      <c r="V21" s="3" t="s">
        <v>120</v>
      </c>
      <c r="Y21" s="4" t="s">
        <v>88</v>
      </c>
      <c r="Z21" s="4" t="s">
        <v>89</v>
      </c>
      <c r="AA21" s="4" t="s">
        <v>90</v>
      </c>
      <c r="AB21" s="4" t="s">
        <v>91</v>
      </c>
      <c r="AD21" s="4" t="s">
        <v>109</v>
      </c>
      <c r="AE21" s="4" t="s">
        <v>105</v>
      </c>
      <c r="AG21" s="5" t="s">
        <v>55</v>
      </c>
      <c r="AH21" s="5" t="s">
        <v>113</v>
      </c>
      <c r="AI21" s="5" t="s">
        <v>112</v>
      </c>
      <c r="AJ21" s="5" t="s">
        <v>114</v>
      </c>
      <c r="AL21" s="6" t="s">
        <v>117</v>
      </c>
      <c r="AM21" s="6" t="s">
        <v>118</v>
      </c>
      <c r="AN21" s="6" t="s">
        <v>119</v>
      </c>
      <c r="AO21" s="5" t="s">
        <v>113</v>
      </c>
      <c r="AP21" s="5" t="s">
        <v>112</v>
      </c>
      <c r="AQ21" s="5" t="s">
        <v>114</v>
      </c>
    </row>
    <row r="22" spans="2:43" x14ac:dyDescent="0.15">
      <c r="B22" s="4">
        <v>-0.49669750002578894</v>
      </c>
      <c r="C22" s="4">
        <f>B23</f>
        <v>-1.2496975000253485</v>
      </c>
      <c r="F22" s="4">
        <v>1</v>
      </c>
      <c r="G22" s="4">
        <f t="shared" ref="G22:G85" ca="1" si="0">IF(AND(F22&gt;=$I$8,F22&lt;$I$9),1,IF(AND(F22&gt;=$I$9,F22&lt;$I$10),2,IF(AND(F22&gt;=$I$10,F22&lt;$I$11),3,IF(AND(F22&gt;=$I$11,F22&lt;=$I$12),4,0))))</f>
        <v>1</v>
      </c>
      <c r="H22" s="4">
        <f ca="1">IF(AND(G22=1,F22=$I$8),J8)</f>
        <v>-0.70299999999999996</v>
      </c>
      <c r="I22" s="4">
        <f t="shared" ref="I22:I85" ca="1" si="1">IF(AND(F22&gt;=$I$8,F22&lt;$I$9),$K$9,IF(AND(F22&gt;=$I$9,F22&lt;$I$10),$K$10,IF(AND(F22&gt;=$I$10,F22&lt;$I$11),$K$11,IF(AND(F22&gt;=$I$11,F22&lt;=$I$12),$K$12,0))))</f>
        <v>2.1282208588957054E-2</v>
      </c>
      <c r="J22" s="4">
        <f ca="1">J8</f>
        <v>-0.70299999999999996</v>
      </c>
      <c r="K22" s="4">
        <f ca="1">RAND()*($E$9-$D$9)+$D$9</f>
        <v>1.8433060720220247</v>
      </c>
      <c r="L22" s="4">
        <f ca="1">RANDBETWEEN($D$12,$E$12)</f>
        <v>5</v>
      </c>
      <c r="M22" s="4">
        <f t="shared" ref="M22:M85" ca="1" si="2">K22*SIN(2*PI()*F22/L22)</f>
        <v>1.7530882513229702</v>
      </c>
      <c r="N22" s="4">
        <f ca="1">RAND()*($E$9-$D$9)+$D$9</f>
        <v>0.47474696755507262</v>
      </c>
      <c r="O22" s="4">
        <f ca="1">RANDBETWEEN($D$13,$E$13)</f>
        <v>2</v>
      </c>
      <c r="P22" s="4">
        <f t="shared" ref="P22:P85" ca="1" si="3">N22*SIN(2*PI()*F22/O22)</f>
        <v>5.8163551377265001E-17</v>
      </c>
      <c r="Q22" s="4">
        <f ca="1">IF(RAND()&gt;$I$14,M22+P22,M22-P22)</f>
        <v>1.7530882513229702</v>
      </c>
      <c r="R22" s="4">
        <f ca="1">J22+Q22</f>
        <v>1.0500882513229701</v>
      </c>
      <c r="S22" s="4">
        <f t="shared" ref="S22:S85" ca="1" si="4">IF(AND(F22&gt;=$I$8,F22&lt;$I$9),$P$8,IF(AND(F22&gt;=$I$9,F22&lt;$I$10),$P$12,IF(AND(F22&gt;=$I$10,F22&lt;$I$11),$S$8,IF(AND(F22&gt;=$I$11,F22&lt;=$I$12),$S$12,0))))</f>
        <v>50</v>
      </c>
      <c r="T22" s="4">
        <f t="shared" ref="T22:T85" ca="1" si="5">IF(AND(F22&gt;=$I$8,F22&lt;$I$9),$N$10,IF(AND(F22&gt;=$I$9,F22&lt;$I$10),$N$14,IF(AND(F22&gt;=$I$10,F22&lt;$I$11),$Q$10,IF(AND(F22&gt;=$I$11,F22&lt;=$I$12),$Q$14,0))))</f>
        <v>1</v>
      </c>
      <c r="U22" s="4">
        <f ca="1">IF(AND(F22&gt;=$I$8,F22&lt;$I$9,F22=S22,RAND()&lt;T22),$P$9,IF(AND(F22&gt;=$I$9,F22&lt;$I$10,F22=S22,RAND()&lt;T22),$P$13,IF(AND(F22&gt;=$I$10,F22&lt;$I$11,F22=S22,RAND()&lt;T22),$S$9,IF(AND(F22&gt;=$I$11,F22&lt;=$I$12,F22=S22,RAND()&lt;T22),$S$13,R22))))</f>
        <v>1.0500882513229701</v>
      </c>
      <c r="V22" s="4">
        <f ca="1">U23</f>
        <v>-0.68171779141104238</v>
      </c>
      <c r="Y22" s="4">
        <v>-1.425909999984043</v>
      </c>
      <c r="Z22" s="4">
        <v>1.811277500010533</v>
      </c>
      <c r="AA22" s="4">
        <v>0.98388499999302326</v>
      </c>
      <c r="AB22" s="4">
        <v>-0.81715749998423348</v>
      </c>
      <c r="AD22" s="4">
        <v>-0.49669750002578894</v>
      </c>
      <c r="AE22" s="4">
        <f t="shared" ref="AE22:AE85" si="6">AD23</f>
        <v>-1.2496975000253485</v>
      </c>
      <c r="AF22" s="4">
        <v>1</v>
      </c>
      <c r="AG22" s="4">
        <f>U3</f>
        <v>-12</v>
      </c>
      <c r="AH22" s="4">
        <f t="shared" ref="AH22:AH85" si="7">COUNTIFS($AD$22:$AD$420,"&lt;"&amp;AG22,$AE$22:$AE$420,"&lt;"&amp;AG22)</f>
        <v>0</v>
      </c>
      <c r="AI22" s="4">
        <f t="shared" ref="AI22:AI85" si="8">AH22/$AH$421</f>
        <v>0</v>
      </c>
      <c r="AJ22" s="2">
        <f t="shared" ref="AJ22:AJ85" si="9">(AI23-AI22)/(AG23-AG22)</f>
        <v>0</v>
      </c>
      <c r="AK22" s="4">
        <v>1</v>
      </c>
      <c r="AL22" s="4">
        <f t="shared" ref="AL22:AL85" ca="1" si="10">U22</f>
        <v>1.0500882513229701</v>
      </c>
      <c r="AM22" s="4">
        <f t="shared" ref="AM22:AM85" ca="1" si="11">AL23</f>
        <v>-0.68171779141104238</v>
      </c>
      <c r="AN22" s="4">
        <f>U3</f>
        <v>-12</v>
      </c>
      <c r="AO22" s="4">
        <f t="shared" ref="AO22:AO85" ca="1" si="12">COUNTIFS($AL$22:$AL$420,"&lt;"&amp;AN22,$AM$22:$AM$420,"&lt;"&amp;AN22)</f>
        <v>0</v>
      </c>
      <c r="AP22" s="4">
        <f t="shared" ref="AP22:AP85" ca="1" si="13">AO22/$AO$421</f>
        <v>0</v>
      </c>
      <c r="AQ22" s="2">
        <f t="shared" ref="AQ22:AQ85" ca="1" si="14">(AP23-AP22)/(AN23-AN22)</f>
        <v>0</v>
      </c>
    </row>
    <row r="23" spans="2:43" x14ac:dyDescent="0.15">
      <c r="B23" s="4">
        <v>-1.2496975000253485</v>
      </c>
      <c r="C23" s="4">
        <f t="shared" ref="C23:C86" si="15">B24</f>
        <v>-1.6736975000242182</v>
      </c>
      <c r="F23" s="4">
        <v>2</v>
      </c>
      <c r="G23" s="4">
        <f t="shared" ca="1" si="0"/>
        <v>1</v>
      </c>
      <c r="H23" s="4">
        <f ca="1">IF(AND(G22=1,F22=$I$8),H22+$K$9)</f>
        <v>-0.68171779141104294</v>
      </c>
      <c r="I23" s="4">
        <f t="shared" ca="1" si="1"/>
        <v>2.1282208588957054E-2</v>
      </c>
      <c r="J23" s="4">
        <f ca="1">J22+I23</f>
        <v>-0.68171779141104294</v>
      </c>
      <c r="K23" s="4">
        <f t="shared" ref="K23:K86" ca="1" si="16">RAND()*($E$9-$D$9)+$D$9</f>
        <v>1.0083608027059052</v>
      </c>
      <c r="L23" s="4">
        <f t="shared" ref="L23:L86" ca="1" si="17">RANDBETWEEN($D$12,$E$12)</f>
        <v>2</v>
      </c>
      <c r="M23" s="4">
        <f t="shared" ca="1" si="2"/>
        <v>-2.4707833588511112E-16</v>
      </c>
      <c r="N23" s="4">
        <f t="shared" ref="N23:N86" ca="1" si="18">RAND()*($E$9-$D$9)+$D$9</f>
        <v>1.6981993969816778</v>
      </c>
      <c r="O23" s="4">
        <f t="shared" ref="O23:O86" ca="1" si="19">RANDBETWEEN($D$13,$E$13)</f>
        <v>1</v>
      </c>
      <c r="P23" s="4">
        <f t="shared" ca="1" si="3"/>
        <v>-8.3221854693554114E-16</v>
      </c>
      <c r="Q23" s="4">
        <f t="shared" ref="Q23:Q86" ca="1" si="20">IF(RAND()&gt;$I$14,M23+P23,M23-P23)</f>
        <v>5.8514021105043006E-16</v>
      </c>
      <c r="R23" s="4">
        <f t="shared" ref="R23:R86" ca="1" si="21">J23+Q23</f>
        <v>-0.68171779141104238</v>
      </c>
      <c r="S23" s="4">
        <f t="shared" ca="1" si="4"/>
        <v>50</v>
      </c>
      <c r="T23" s="4">
        <f t="shared" ca="1" si="5"/>
        <v>1</v>
      </c>
      <c r="U23" s="4">
        <f t="shared" ref="U23:U85" ca="1" si="22">IF(AND(F23&gt;=$I$8,F23&lt;$I$9,F23=S23,RAND()&lt;T23),$P$9,IF(AND(F23&gt;=$I$9,F23&lt;$I$10,F23=S23,RAND()&lt;T23),$P$13,IF(AND(F23&gt;=$I$10,F23&lt;$I$11,F23=S23,RAND()&lt;T23),$S$9,IF(AND(F23&gt;=$I$11,F23&lt;=$I$12,F23=S23,RAND()&lt;T23),$S$13,R23))))</f>
        <v>-0.68171779141104238</v>
      </c>
      <c r="V23" s="4">
        <f t="shared" ref="V23:V86" ca="1" si="23">U24</f>
        <v>-1.2921879625173729</v>
      </c>
      <c r="Y23" s="4">
        <v>-0.1079099999863331</v>
      </c>
      <c r="Z23" s="4">
        <v>-6.7224999895643123E-3</v>
      </c>
      <c r="AA23" s="4">
        <v>-1.3701150000073881</v>
      </c>
      <c r="AB23" s="4">
        <v>-0.40415749998601314</v>
      </c>
      <c r="AD23" s="4">
        <v>-1.2496975000253485</v>
      </c>
      <c r="AE23" s="4">
        <f t="shared" si="6"/>
        <v>-1.6736975000242182</v>
      </c>
      <c r="AF23" s="4">
        <v>2</v>
      </c>
      <c r="AG23" s="2">
        <f t="shared" ref="AG23:AG86" si="24">AG22+$W$3</f>
        <v>-11.78</v>
      </c>
      <c r="AH23" s="4">
        <f t="shared" si="7"/>
        <v>0</v>
      </c>
      <c r="AI23" s="4">
        <f t="shared" si="8"/>
        <v>0</v>
      </c>
      <c r="AJ23" s="2">
        <f t="shared" si="9"/>
        <v>0</v>
      </c>
      <c r="AK23" s="4">
        <v>2</v>
      </c>
      <c r="AL23" s="4">
        <f t="shared" ca="1" si="10"/>
        <v>-0.68171779141104238</v>
      </c>
      <c r="AM23" s="4">
        <f t="shared" ca="1" si="11"/>
        <v>-1.2921879625173729</v>
      </c>
      <c r="AN23" s="2">
        <f t="shared" ref="AN23:AN86" si="25">AG22+$W$3</f>
        <v>-11.78</v>
      </c>
      <c r="AO23" s="4">
        <f t="shared" ca="1" si="12"/>
        <v>0</v>
      </c>
      <c r="AP23" s="4">
        <f t="shared" ca="1" si="13"/>
        <v>0</v>
      </c>
      <c r="AQ23" s="2">
        <f t="shared" ca="1" si="14"/>
        <v>0</v>
      </c>
    </row>
    <row r="24" spans="2:43" x14ac:dyDescent="0.15">
      <c r="B24" s="4">
        <v>-1.6736975000242182</v>
      </c>
      <c r="C24" s="4">
        <f t="shared" si="15"/>
        <v>0.90730249997506007</v>
      </c>
      <c r="F24" s="4">
        <v>3</v>
      </c>
      <c r="G24" s="4">
        <f t="shared" ca="1" si="0"/>
        <v>1</v>
      </c>
      <c r="H24" s="4">
        <f t="shared" ref="H24:H87" ca="1" si="26">H23+$K$9</f>
        <v>-0.66043558282208592</v>
      </c>
      <c r="I24" s="4">
        <f t="shared" ca="1" si="1"/>
        <v>2.1282208588957054E-2</v>
      </c>
      <c r="J24" s="4">
        <f t="shared" ref="J24:J87" ca="1" si="27">J23+I24</f>
        <v>-0.66043558282208592</v>
      </c>
      <c r="K24" s="4">
        <f t="shared" ca="1" si="16"/>
        <v>0.63175237969528664</v>
      </c>
      <c r="L24" s="4">
        <f t="shared" ca="1" si="17"/>
        <v>4</v>
      </c>
      <c r="M24" s="4">
        <f t="shared" ca="1" si="2"/>
        <v>-0.63175237969528664</v>
      </c>
      <c r="N24" s="4">
        <f t="shared" ca="1" si="18"/>
        <v>1.0387048039947766</v>
      </c>
      <c r="O24" s="4">
        <f t="shared" ca="1" si="19"/>
        <v>2</v>
      </c>
      <c r="P24" s="4">
        <f t="shared" ca="1" si="3"/>
        <v>3.8177027571610844E-16</v>
      </c>
      <c r="Q24" s="4">
        <f t="shared" ca="1" si="20"/>
        <v>-0.63175237969528697</v>
      </c>
      <c r="R24" s="4">
        <f t="shared" ca="1" si="21"/>
        <v>-1.2921879625173729</v>
      </c>
      <c r="S24" s="4">
        <f t="shared" ca="1" si="4"/>
        <v>50</v>
      </c>
      <c r="T24" s="4">
        <f t="shared" ca="1" si="5"/>
        <v>1</v>
      </c>
      <c r="U24" s="4">
        <f t="shared" ca="1" si="22"/>
        <v>-1.2921879625173729</v>
      </c>
      <c r="V24" s="4">
        <f t="shared" ca="1" si="23"/>
        <v>-0.63915337423312846</v>
      </c>
      <c r="Y24" s="4">
        <v>-0.15890999998546818</v>
      </c>
      <c r="Z24" s="4">
        <v>2.2882775000105937</v>
      </c>
      <c r="AA24" s="4">
        <v>-3.1851150000079542</v>
      </c>
      <c r="AB24" s="4">
        <v>-0.34315749998370393</v>
      </c>
      <c r="AD24" s="4">
        <v>-1.6736975000242182</v>
      </c>
      <c r="AE24" s="4">
        <f t="shared" si="6"/>
        <v>0.90730249997506007</v>
      </c>
      <c r="AF24" s="4">
        <v>3</v>
      </c>
      <c r="AG24" s="2">
        <f t="shared" si="24"/>
        <v>-11.559999999999999</v>
      </c>
      <c r="AH24" s="4">
        <f t="shared" si="7"/>
        <v>0</v>
      </c>
      <c r="AI24" s="4">
        <f t="shared" si="8"/>
        <v>0</v>
      </c>
      <c r="AJ24" s="2">
        <f t="shared" si="9"/>
        <v>0</v>
      </c>
      <c r="AK24" s="4">
        <v>3</v>
      </c>
      <c r="AL24" s="4">
        <f t="shared" ca="1" si="10"/>
        <v>-1.2921879625173729</v>
      </c>
      <c r="AM24" s="4">
        <f t="shared" ca="1" si="11"/>
        <v>-0.63915337423312846</v>
      </c>
      <c r="AN24" s="2">
        <f t="shared" si="25"/>
        <v>-11.559999999999999</v>
      </c>
      <c r="AO24" s="4">
        <f t="shared" ca="1" si="12"/>
        <v>0</v>
      </c>
      <c r="AP24" s="4">
        <f t="shared" ca="1" si="13"/>
        <v>0</v>
      </c>
      <c r="AQ24" s="2">
        <f t="shared" ca="1" si="14"/>
        <v>0</v>
      </c>
    </row>
    <row r="25" spans="2:43" x14ac:dyDescent="0.15">
      <c r="B25" s="4">
        <v>0.90730249997506007</v>
      </c>
      <c r="C25" s="4">
        <f t="shared" si="15"/>
        <v>0.1753024999757713</v>
      </c>
      <c r="F25" s="4">
        <v>4</v>
      </c>
      <c r="G25" s="4">
        <f t="shared" ca="1" si="0"/>
        <v>1</v>
      </c>
      <c r="H25" s="4">
        <f t="shared" ca="1" si="26"/>
        <v>-0.6391533742331289</v>
      </c>
      <c r="I25" s="4">
        <f t="shared" ca="1" si="1"/>
        <v>2.1282208588957054E-2</v>
      </c>
      <c r="J25" s="4">
        <f t="shared" ca="1" si="27"/>
        <v>-0.6391533742331289</v>
      </c>
      <c r="K25" s="4">
        <f t="shared" ca="1" si="16"/>
        <v>1.0630556204478576</v>
      </c>
      <c r="L25" s="4">
        <f t="shared" ca="1" si="17"/>
        <v>4</v>
      </c>
      <c r="M25" s="4">
        <f t="shared" ca="1" si="2"/>
        <v>-2.6048019017472343E-16</v>
      </c>
      <c r="N25" s="4">
        <f t="shared" ca="1" si="18"/>
        <v>1.3908342551805795</v>
      </c>
      <c r="O25" s="4">
        <f t="shared" ca="1" si="19"/>
        <v>2</v>
      </c>
      <c r="P25" s="4">
        <f t="shared" ca="1" si="3"/>
        <v>-6.8159137550738729E-16</v>
      </c>
      <c r="Q25" s="4">
        <f t="shared" ca="1" si="20"/>
        <v>4.2111118533266386E-16</v>
      </c>
      <c r="R25" s="4">
        <f t="shared" ca="1" si="21"/>
        <v>-0.63915337423312846</v>
      </c>
      <c r="S25" s="4">
        <f t="shared" ca="1" si="4"/>
        <v>50</v>
      </c>
      <c r="T25" s="4">
        <f t="shared" ca="1" si="5"/>
        <v>1</v>
      </c>
      <c r="U25" s="4">
        <f t="shared" ca="1" si="22"/>
        <v>-0.63915337423312846</v>
      </c>
      <c r="V25" s="4">
        <f t="shared" ca="1" si="23"/>
        <v>0.30104653387775848</v>
      </c>
      <c r="Y25" s="4">
        <v>-2.0949099999860721</v>
      </c>
      <c r="Z25" s="4">
        <v>-1.246722499988806</v>
      </c>
      <c r="AA25" s="4">
        <v>-1.1115000006611808E-2</v>
      </c>
      <c r="AB25" s="4">
        <v>0.11684250001664509</v>
      </c>
      <c r="AD25" s="4">
        <v>0.90730249997506007</v>
      </c>
      <c r="AE25" s="4">
        <f t="shared" si="6"/>
        <v>0.1753024999757713</v>
      </c>
      <c r="AF25" s="4">
        <v>4</v>
      </c>
      <c r="AG25" s="2">
        <f t="shared" si="24"/>
        <v>-11.339999999999998</v>
      </c>
      <c r="AH25" s="4">
        <f t="shared" si="7"/>
        <v>0</v>
      </c>
      <c r="AI25" s="4">
        <f t="shared" si="8"/>
        <v>0</v>
      </c>
      <c r="AJ25" s="2">
        <f t="shared" si="9"/>
        <v>0</v>
      </c>
      <c r="AK25" s="4">
        <v>4</v>
      </c>
      <c r="AL25" s="4">
        <f t="shared" ca="1" si="10"/>
        <v>-0.63915337423312846</v>
      </c>
      <c r="AM25" s="4">
        <f t="shared" ca="1" si="11"/>
        <v>0.30104653387775848</v>
      </c>
      <c r="AN25" s="2">
        <f t="shared" si="25"/>
        <v>-11.339999999999998</v>
      </c>
      <c r="AO25" s="4">
        <f t="shared" ca="1" si="12"/>
        <v>0</v>
      </c>
      <c r="AP25" s="4">
        <f t="shared" ca="1" si="13"/>
        <v>0</v>
      </c>
      <c r="AQ25" s="2">
        <f t="shared" ca="1" si="14"/>
        <v>0</v>
      </c>
    </row>
    <row r="26" spans="2:43" x14ac:dyDescent="0.15">
      <c r="B26" s="4">
        <v>0.1753024999757713</v>
      </c>
      <c r="C26" s="4">
        <f t="shared" si="15"/>
        <v>-0.94069750002390151</v>
      </c>
      <c r="F26" s="4">
        <v>5</v>
      </c>
      <c r="G26" s="4">
        <f t="shared" ca="1" si="0"/>
        <v>1</v>
      </c>
      <c r="H26" s="4">
        <f t="shared" ca="1" si="26"/>
        <v>-0.61787116564417188</v>
      </c>
      <c r="I26" s="4">
        <f t="shared" ca="1" si="1"/>
        <v>2.1282208588957054E-2</v>
      </c>
      <c r="J26" s="4">
        <f t="shared" ca="1" si="27"/>
        <v>-0.61787116564417188</v>
      </c>
      <c r="K26" s="4">
        <f t="shared" ca="1" si="16"/>
        <v>0.91891769952193014</v>
      </c>
      <c r="L26" s="4">
        <f t="shared" ca="1" si="17"/>
        <v>4</v>
      </c>
      <c r="M26" s="4">
        <f t="shared" ca="1" si="2"/>
        <v>0.91891769952193014</v>
      </c>
      <c r="N26" s="4">
        <f t="shared" ca="1" si="18"/>
        <v>0.3744235170524175</v>
      </c>
      <c r="O26" s="4">
        <f t="shared" ca="1" si="19"/>
        <v>2</v>
      </c>
      <c r="P26" s="4">
        <f t="shared" ca="1" si="3"/>
        <v>2.2936219669911034E-16</v>
      </c>
      <c r="Q26" s="4">
        <f t="shared" ca="1" si="20"/>
        <v>0.91891769952193036</v>
      </c>
      <c r="R26" s="4">
        <f t="shared" ca="1" si="21"/>
        <v>0.30104653387775848</v>
      </c>
      <c r="S26" s="4">
        <f t="shared" ca="1" si="4"/>
        <v>50</v>
      </c>
      <c r="T26" s="4">
        <f t="shared" ca="1" si="5"/>
        <v>1</v>
      </c>
      <c r="U26" s="4">
        <f t="shared" ca="1" si="22"/>
        <v>0.30104653387775848</v>
      </c>
      <c r="V26" s="4">
        <f t="shared" ca="1" si="23"/>
        <v>-0.55511560971155804</v>
      </c>
      <c r="Y26" s="4">
        <v>3.7310900000164793</v>
      </c>
      <c r="Z26" s="4">
        <v>1.450277500008923</v>
      </c>
      <c r="AA26" s="4">
        <v>1.3518849999911708</v>
      </c>
      <c r="AB26" s="4">
        <v>0.45184250001639725</v>
      </c>
      <c r="AD26" s="4">
        <v>0.1753024999757713</v>
      </c>
      <c r="AE26" s="4">
        <f t="shared" si="6"/>
        <v>-0.94069750002390151</v>
      </c>
      <c r="AF26" s="4">
        <v>5</v>
      </c>
      <c r="AG26" s="2">
        <f t="shared" si="24"/>
        <v>-11.119999999999997</v>
      </c>
      <c r="AH26" s="4">
        <f t="shared" si="7"/>
        <v>0</v>
      </c>
      <c r="AI26" s="4">
        <f t="shared" si="8"/>
        <v>0</v>
      </c>
      <c r="AJ26" s="2">
        <f t="shared" si="9"/>
        <v>0</v>
      </c>
      <c r="AK26" s="4">
        <v>5</v>
      </c>
      <c r="AL26" s="4">
        <f t="shared" ca="1" si="10"/>
        <v>0.30104653387775848</v>
      </c>
      <c r="AM26" s="4">
        <f t="shared" ca="1" si="11"/>
        <v>-0.55511560971155804</v>
      </c>
      <c r="AN26" s="2">
        <f t="shared" si="25"/>
        <v>-11.119999999999997</v>
      </c>
      <c r="AO26" s="4">
        <f t="shared" ca="1" si="12"/>
        <v>0</v>
      </c>
      <c r="AP26" s="4">
        <f t="shared" ca="1" si="13"/>
        <v>0</v>
      </c>
      <c r="AQ26" s="2">
        <f t="shared" ca="1" si="14"/>
        <v>0</v>
      </c>
    </row>
    <row r="27" spans="2:43" x14ac:dyDescent="0.15">
      <c r="B27" s="4">
        <v>-0.94069750002390151</v>
      </c>
      <c r="C27" s="4">
        <f t="shared" si="15"/>
        <v>-1.5706975000249201</v>
      </c>
      <c r="F27" s="4">
        <v>6</v>
      </c>
      <c r="G27" s="4">
        <f t="shared" ca="1" si="0"/>
        <v>1</v>
      </c>
      <c r="H27" s="4">
        <f t="shared" ca="1" si="26"/>
        <v>-0.59658895705521486</v>
      </c>
      <c r="I27" s="4">
        <f t="shared" ca="1" si="1"/>
        <v>2.1282208588957054E-2</v>
      </c>
      <c r="J27" s="4">
        <f t="shared" ca="1" si="27"/>
        <v>-0.59658895705521486</v>
      </c>
      <c r="K27" s="4">
        <f t="shared" ca="1" si="16"/>
        <v>1.8331366496792056</v>
      </c>
      <c r="L27" s="4">
        <f t="shared" ca="1" si="17"/>
        <v>5</v>
      </c>
      <c r="M27" s="4">
        <f t="shared" ca="1" si="2"/>
        <v>1.7434165559368746</v>
      </c>
      <c r="N27" s="4">
        <f t="shared" ca="1" si="18"/>
        <v>1.789528991634638</v>
      </c>
      <c r="O27" s="4">
        <f t="shared" ca="1" si="19"/>
        <v>5</v>
      </c>
      <c r="P27" s="4">
        <f t="shared" ca="1" si="3"/>
        <v>1.7019432085932178</v>
      </c>
      <c r="Q27" s="4">
        <f t="shared" ca="1" si="20"/>
        <v>4.1473347343656819E-2</v>
      </c>
      <c r="R27" s="4">
        <f t="shared" ca="1" si="21"/>
        <v>-0.55511560971155804</v>
      </c>
      <c r="S27" s="4">
        <f t="shared" ca="1" si="4"/>
        <v>50</v>
      </c>
      <c r="T27" s="4">
        <f t="shared" ca="1" si="5"/>
        <v>1</v>
      </c>
      <c r="U27" s="4">
        <f t="shared" ca="1" si="22"/>
        <v>-0.55511560971155804</v>
      </c>
      <c r="V27" s="4">
        <f t="shared" ca="1" si="23"/>
        <v>-1.2489393465860905</v>
      </c>
      <c r="Y27" s="4">
        <v>1.1290900000169302</v>
      </c>
      <c r="Z27" s="4">
        <v>0.39627750000903461</v>
      </c>
      <c r="AA27" s="4">
        <v>2.5798849999922879</v>
      </c>
      <c r="AB27" s="4">
        <v>-0.21915749998413503</v>
      </c>
      <c r="AD27" s="4">
        <v>-0.94069750002390151</v>
      </c>
      <c r="AE27" s="4">
        <f t="shared" si="6"/>
        <v>-1.5706975000249201</v>
      </c>
      <c r="AF27" s="4">
        <v>6</v>
      </c>
      <c r="AG27" s="2">
        <f t="shared" si="24"/>
        <v>-10.899999999999997</v>
      </c>
      <c r="AH27" s="4">
        <f t="shared" si="7"/>
        <v>0</v>
      </c>
      <c r="AI27" s="4">
        <f t="shared" si="8"/>
        <v>0</v>
      </c>
      <c r="AJ27" s="2">
        <f t="shared" si="9"/>
        <v>0</v>
      </c>
      <c r="AK27" s="4">
        <v>6</v>
      </c>
      <c r="AL27" s="4">
        <f t="shared" ca="1" si="10"/>
        <v>-0.55511560971155804</v>
      </c>
      <c r="AM27" s="4">
        <f t="shared" ca="1" si="11"/>
        <v>-1.2489393465860905</v>
      </c>
      <c r="AN27" s="2">
        <f t="shared" si="25"/>
        <v>-10.899999999999997</v>
      </c>
      <c r="AO27" s="4">
        <f t="shared" ca="1" si="12"/>
        <v>0</v>
      </c>
      <c r="AP27" s="4">
        <f t="shared" ca="1" si="13"/>
        <v>0</v>
      </c>
      <c r="AQ27" s="2">
        <f t="shared" ca="1" si="14"/>
        <v>0</v>
      </c>
    </row>
    <row r="28" spans="2:43" x14ac:dyDescent="0.15">
      <c r="B28" s="4">
        <v>-1.5706975000249201</v>
      </c>
      <c r="C28" s="4">
        <f t="shared" si="15"/>
        <v>-1.5246975000238194</v>
      </c>
      <c r="F28" s="4">
        <v>7</v>
      </c>
      <c r="G28" s="4">
        <f t="shared" ca="1" si="0"/>
        <v>1</v>
      </c>
      <c r="H28" s="4">
        <f t="shared" ca="1" si="26"/>
        <v>-0.57530674846625784</v>
      </c>
      <c r="I28" s="4">
        <f t="shared" ca="1" si="1"/>
        <v>2.1282208588957054E-2</v>
      </c>
      <c r="J28" s="4">
        <f t="shared" ca="1" si="27"/>
        <v>-0.57530674846625784</v>
      </c>
      <c r="K28" s="4">
        <f t="shared" ca="1" si="16"/>
        <v>0.60401995884995818</v>
      </c>
      <c r="L28" s="4">
        <f t="shared" ca="1" si="17"/>
        <v>5</v>
      </c>
      <c r="M28" s="4">
        <f t="shared" ca="1" si="2"/>
        <v>0.35503402390231203</v>
      </c>
      <c r="N28" s="4">
        <f t="shared" ca="1" si="18"/>
        <v>1.1878019022617359</v>
      </c>
      <c r="O28" s="4">
        <f t="shared" ca="1" si="19"/>
        <v>3</v>
      </c>
      <c r="P28" s="4">
        <f t="shared" ca="1" si="3"/>
        <v>1.0286666220221448</v>
      </c>
      <c r="Q28" s="4">
        <f t="shared" ca="1" si="20"/>
        <v>-0.67363259811983278</v>
      </c>
      <c r="R28" s="4">
        <f t="shared" ca="1" si="21"/>
        <v>-1.2489393465860905</v>
      </c>
      <c r="S28" s="4">
        <f t="shared" ca="1" si="4"/>
        <v>50</v>
      </c>
      <c r="T28" s="4">
        <f t="shared" ca="1" si="5"/>
        <v>1</v>
      </c>
      <c r="U28" s="4">
        <f t="shared" ca="1" si="22"/>
        <v>-1.2489393465860905</v>
      </c>
      <c r="V28" s="4">
        <f t="shared" ca="1" si="23"/>
        <v>-1.4291084355416621</v>
      </c>
      <c r="Y28" s="4">
        <v>-0.85890999998383677</v>
      </c>
      <c r="Z28" s="4">
        <v>-0.48672249998915618</v>
      </c>
      <c r="AA28" s="4">
        <v>-0.11611500000796582</v>
      </c>
      <c r="AB28" s="4">
        <v>0.30984250001608871</v>
      </c>
      <c r="AD28" s="4">
        <v>-1.5706975000249201</v>
      </c>
      <c r="AE28" s="4">
        <f t="shared" si="6"/>
        <v>-1.5246975000238194</v>
      </c>
      <c r="AF28" s="4">
        <v>7</v>
      </c>
      <c r="AG28" s="2">
        <f t="shared" si="24"/>
        <v>-10.679999999999996</v>
      </c>
      <c r="AH28" s="4">
        <f t="shared" si="7"/>
        <v>0</v>
      </c>
      <c r="AI28" s="4">
        <f t="shared" si="8"/>
        <v>0</v>
      </c>
      <c r="AJ28" s="2">
        <f t="shared" si="9"/>
        <v>0</v>
      </c>
      <c r="AK28" s="4">
        <v>7</v>
      </c>
      <c r="AL28" s="4">
        <f t="shared" ca="1" si="10"/>
        <v>-1.2489393465860905</v>
      </c>
      <c r="AM28" s="4">
        <f t="shared" ca="1" si="11"/>
        <v>-1.4291084355416621</v>
      </c>
      <c r="AN28" s="2">
        <f t="shared" si="25"/>
        <v>-10.679999999999996</v>
      </c>
      <c r="AO28" s="4">
        <f t="shared" ca="1" si="12"/>
        <v>0</v>
      </c>
      <c r="AP28" s="4">
        <f t="shared" ca="1" si="13"/>
        <v>0</v>
      </c>
      <c r="AQ28" s="2">
        <f t="shared" ca="1" si="14"/>
        <v>0</v>
      </c>
    </row>
    <row r="29" spans="2:43" x14ac:dyDescent="0.15">
      <c r="B29" s="4">
        <v>-1.5246975000238194</v>
      </c>
      <c r="C29" s="4">
        <f t="shared" si="15"/>
        <v>-1.5806975000245416</v>
      </c>
      <c r="F29" s="4">
        <v>8</v>
      </c>
      <c r="G29" s="4">
        <f t="shared" ca="1" si="0"/>
        <v>1</v>
      </c>
      <c r="H29" s="4">
        <f t="shared" ca="1" si="26"/>
        <v>-0.55402453987730083</v>
      </c>
      <c r="I29" s="4">
        <f t="shared" ca="1" si="1"/>
        <v>2.1282208588957054E-2</v>
      </c>
      <c r="J29" s="4">
        <f t="shared" ca="1" si="27"/>
        <v>-0.55402453987730083</v>
      </c>
      <c r="K29" s="4">
        <f t="shared" ca="1" si="16"/>
        <v>1.0104598454506528</v>
      </c>
      <c r="L29" s="4">
        <f t="shared" ca="1" si="17"/>
        <v>3</v>
      </c>
      <c r="M29" s="4">
        <f t="shared" ca="1" si="2"/>
        <v>-0.87508389566436218</v>
      </c>
      <c r="N29" s="4">
        <f t="shared" ca="1" si="18"/>
        <v>0.45348815348681465</v>
      </c>
      <c r="O29" s="4">
        <f t="shared" ca="1" si="19"/>
        <v>1</v>
      </c>
      <c r="P29" s="4">
        <f t="shared" ca="1" si="3"/>
        <v>-8.8894449690197459E-16</v>
      </c>
      <c r="Q29" s="4">
        <f t="shared" ca="1" si="20"/>
        <v>-0.87508389566436129</v>
      </c>
      <c r="R29" s="4">
        <f t="shared" ca="1" si="21"/>
        <v>-1.4291084355416621</v>
      </c>
      <c r="S29" s="4">
        <f t="shared" ca="1" si="4"/>
        <v>50</v>
      </c>
      <c r="T29" s="4">
        <f t="shared" ca="1" si="5"/>
        <v>1</v>
      </c>
      <c r="U29" s="4">
        <f t="shared" ca="1" si="22"/>
        <v>-1.4291084355416621</v>
      </c>
      <c r="V29" s="4">
        <f t="shared" ca="1" si="23"/>
        <v>-1.1914668346998858</v>
      </c>
      <c r="Y29" s="4">
        <v>0.28409000001516915</v>
      </c>
      <c r="Z29" s="4">
        <v>-1.6757224999892628</v>
      </c>
      <c r="AA29" s="4">
        <v>0.13388499999322789</v>
      </c>
      <c r="AB29" s="4">
        <v>0.88084250001330133</v>
      </c>
      <c r="AD29" s="4">
        <v>-1.5246975000238194</v>
      </c>
      <c r="AE29" s="4">
        <f t="shared" si="6"/>
        <v>-1.5806975000245416</v>
      </c>
      <c r="AF29" s="4">
        <v>8</v>
      </c>
      <c r="AG29" s="2">
        <f t="shared" si="24"/>
        <v>-10.459999999999996</v>
      </c>
      <c r="AH29" s="4">
        <f t="shared" si="7"/>
        <v>0</v>
      </c>
      <c r="AI29" s="4">
        <f t="shared" si="8"/>
        <v>0</v>
      </c>
      <c r="AJ29" s="2">
        <f t="shared" si="9"/>
        <v>0</v>
      </c>
      <c r="AK29" s="4">
        <v>8</v>
      </c>
      <c r="AL29" s="4">
        <f t="shared" ca="1" si="10"/>
        <v>-1.4291084355416621</v>
      </c>
      <c r="AM29" s="4">
        <f t="shared" ca="1" si="11"/>
        <v>-1.1914668346998858</v>
      </c>
      <c r="AN29" s="2">
        <f t="shared" si="25"/>
        <v>-10.459999999999996</v>
      </c>
      <c r="AO29" s="4">
        <f t="shared" ca="1" si="12"/>
        <v>0</v>
      </c>
      <c r="AP29" s="4">
        <f t="shared" ca="1" si="13"/>
        <v>0</v>
      </c>
      <c r="AQ29" s="2">
        <f t="shared" ca="1" si="14"/>
        <v>0</v>
      </c>
    </row>
    <row r="30" spans="2:43" x14ac:dyDescent="0.15">
      <c r="B30" s="4">
        <v>-1.5806975000245416</v>
      </c>
      <c r="C30" s="4">
        <f t="shared" si="15"/>
        <v>1.5302499974723105E-2</v>
      </c>
      <c r="F30" s="4">
        <v>9</v>
      </c>
      <c r="G30" s="4">
        <f t="shared" ca="1" si="0"/>
        <v>1</v>
      </c>
      <c r="H30" s="4">
        <f t="shared" ca="1" si="26"/>
        <v>-0.53274233128834381</v>
      </c>
      <c r="I30" s="4">
        <f t="shared" ca="1" si="1"/>
        <v>2.1282208588957054E-2</v>
      </c>
      <c r="J30" s="4">
        <f t="shared" ca="1" si="27"/>
        <v>-0.53274233128834381</v>
      </c>
      <c r="K30" s="4">
        <f t="shared" ca="1" si="16"/>
        <v>1.3658916752828563</v>
      </c>
      <c r="L30" s="4">
        <f t="shared" ca="1" si="17"/>
        <v>3</v>
      </c>
      <c r="M30" s="4">
        <f t="shared" ca="1" si="2"/>
        <v>-1.0040520453272028E-15</v>
      </c>
      <c r="N30" s="4">
        <f t="shared" ca="1" si="18"/>
        <v>0.6587245034115411</v>
      </c>
      <c r="O30" s="4">
        <f t="shared" ca="1" si="19"/>
        <v>4</v>
      </c>
      <c r="P30" s="4">
        <f t="shared" ca="1" si="3"/>
        <v>0.6587245034115411</v>
      </c>
      <c r="Q30" s="4">
        <f t="shared" ca="1" si="20"/>
        <v>-0.65872450341154209</v>
      </c>
      <c r="R30" s="4">
        <f t="shared" ca="1" si="21"/>
        <v>-1.1914668346998858</v>
      </c>
      <c r="S30" s="4">
        <f t="shared" ca="1" si="4"/>
        <v>50</v>
      </c>
      <c r="T30" s="4">
        <f t="shared" ca="1" si="5"/>
        <v>1</v>
      </c>
      <c r="U30" s="4">
        <f t="shared" ca="1" si="22"/>
        <v>-1.1914668346998858</v>
      </c>
      <c r="V30" s="4">
        <f t="shared" ca="1" si="23"/>
        <v>-1.1787607967021509</v>
      </c>
      <c r="Y30" s="4">
        <v>0.20209000001614186</v>
      </c>
      <c r="Z30" s="4">
        <v>-0.56672249998968027</v>
      </c>
      <c r="AA30" s="4">
        <v>2.7758849999912627</v>
      </c>
      <c r="AB30" s="4">
        <v>0.27684250001414057</v>
      </c>
      <c r="AD30" s="4">
        <v>-1.5806975000245416</v>
      </c>
      <c r="AE30" s="4">
        <f t="shared" si="6"/>
        <v>1.5302499974723105E-2</v>
      </c>
      <c r="AF30" s="4">
        <v>9</v>
      </c>
      <c r="AG30" s="2">
        <f t="shared" si="24"/>
        <v>-10.239999999999995</v>
      </c>
      <c r="AH30" s="4">
        <f t="shared" si="7"/>
        <v>0</v>
      </c>
      <c r="AI30" s="4">
        <f t="shared" si="8"/>
        <v>0</v>
      </c>
      <c r="AJ30" s="2">
        <f t="shared" si="9"/>
        <v>0</v>
      </c>
      <c r="AK30" s="4">
        <v>9</v>
      </c>
      <c r="AL30" s="4">
        <f t="shared" ca="1" si="10"/>
        <v>-1.1914668346998858</v>
      </c>
      <c r="AM30" s="4">
        <f t="shared" ca="1" si="11"/>
        <v>-1.1787607967021509</v>
      </c>
      <c r="AN30" s="2">
        <f t="shared" si="25"/>
        <v>-10.239999999999995</v>
      </c>
      <c r="AO30" s="4">
        <f t="shared" ca="1" si="12"/>
        <v>0</v>
      </c>
      <c r="AP30" s="4">
        <f t="shared" ca="1" si="13"/>
        <v>0</v>
      </c>
      <c r="AQ30" s="2">
        <f t="shared" ca="1" si="14"/>
        <v>0</v>
      </c>
    </row>
    <row r="31" spans="2:43" x14ac:dyDescent="0.15">
      <c r="B31" s="4">
        <v>1.5302499974723105E-2</v>
      </c>
      <c r="C31" s="4">
        <f t="shared" si="15"/>
        <v>-1.0486975000247867</v>
      </c>
      <c r="F31" s="4">
        <v>10</v>
      </c>
      <c r="G31" s="4">
        <f t="shared" ca="1" si="0"/>
        <v>1</v>
      </c>
      <c r="H31" s="4">
        <f t="shared" ca="1" si="26"/>
        <v>-0.51146012269938679</v>
      </c>
      <c r="I31" s="4">
        <f t="shared" ca="1" si="1"/>
        <v>2.1282208588957054E-2</v>
      </c>
      <c r="J31" s="4">
        <f t="shared" ca="1" si="27"/>
        <v>-0.51146012269938679</v>
      </c>
      <c r="K31" s="4">
        <f t="shared" ca="1" si="16"/>
        <v>1.143494254264789</v>
      </c>
      <c r="L31" s="4">
        <f t="shared" ca="1" si="17"/>
        <v>1</v>
      </c>
      <c r="M31" s="4">
        <f t="shared" ca="1" si="2"/>
        <v>-2.8019004376187819E-15</v>
      </c>
      <c r="N31" s="4">
        <f t="shared" ca="1" si="18"/>
        <v>0.77053244753182626</v>
      </c>
      <c r="O31" s="4">
        <f t="shared" ca="1" si="19"/>
        <v>3</v>
      </c>
      <c r="P31" s="4">
        <f t="shared" ca="1" si="3"/>
        <v>0.6673006740027615</v>
      </c>
      <c r="Q31" s="4">
        <f t="shared" ca="1" si="20"/>
        <v>-0.66730067400276427</v>
      </c>
      <c r="R31" s="4">
        <f t="shared" ca="1" si="21"/>
        <v>-1.1787607967021509</v>
      </c>
      <c r="S31" s="4">
        <f t="shared" ca="1" si="4"/>
        <v>50</v>
      </c>
      <c r="T31" s="4">
        <f t="shared" ca="1" si="5"/>
        <v>1</v>
      </c>
      <c r="U31" s="4">
        <f t="shared" ca="1" si="22"/>
        <v>-1.1787607967021509</v>
      </c>
      <c r="V31" s="4">
        <f t="shared" ca="1" si="23"/>
        <v>-2.2516139757763893</v>
      </c>
      <c r="Y31" s="4">
        <v>-0.30890999998334223</v>
      </c>
      <c r="Z31" s="4">
        <v>0.50727750000945093</v>
      </c>
      <c r="AA31" s="4">
        <v>0.15588499999097394</v>
      </c>
      <c r="AB31" s="4">
        <v>-3.9157499983843991E-2</v>
      </c>
      <c r="AD31" s="4">
        <v>1.5302499974723105E-2</v>
      </c>
      <c r="AE31" s="4">
        <f t="shared" si="6"/>
        <v>-1.0486975000247867</v>
      </c>
      <c r="AF31" s="4">
        <v>10</v>
      </c>
      <c r="AG31" s="2">
        <f t="shared" si="24"/>
        <v>-10.019999999999994</v>
      </c>
      <c r="AH31" s="4">
        <f t="shared" si="7"/>
        <v>0</v>
      </c>
      <c r="AI31" s="4">
        <f t="shared" si="8"/>
        <v>0</v>
      </c>
      <c r="AJ31" s="2">
        <f t="shared" si="9"/>
        <v>0</v>
      </c>
      <c r="AK31" s="4">
        <v>10</v>
      </c>
      <c r="AL31" s="4">
        <f t="shared" ca="1" si="10"/>
        <v>-1.1787607967021509</v>
      </c>
      <c r="AM31" s="4">
        <f t="shared" ca="1" si="11"/>
        <v>-2.2516139757763893</v>
      </c>
      <c r="AN31" s="2">
        <f t="shared" si="25"/>
        <v>-10.019999999999994</v>
      </c>
      <c r="AO31" s="4">
        <f t="shared" ca="1" si="12"/>
        <v>0</v>
      </c>
      <c r="AP31" s="4">
        <f t="shared" ca="1" si="13"/>
        <v>0</v>
      </c>
      <c r="AQ31" s="2">
        <f t="shared" ca="1" si="14"/>
        <v>0</v>
      </c>
    </row>
    <row r="32" spans="2:43" x14ac:dyDescent="0.15">
      <c r="B32" s="4">
        <v>-1.0486975000247867</v>
      </c>
      <c r="C32" s="4">
        <f t="shared" si="15"/>
        <v>-0.68069750002308638</v>
      </c>
      <c r="F32" s="4">
        <v>11</v>
      </c>
      <c r="G32" s="4">
        <f t="shared" ca="1" si="0"/>
        <v>1</v>
      </c>
      <c r="H32" s="4">
        <f t="shared" ca="1" si="26"/>
        <v>-0.49017791411042971</v>
      </c>
      <c r="I32" s="4">
        <f t="shared" ca="1" si="1"/>
        <v>2.1282208588957054E-2</v>
      </c>
      <c r="J32" s="4">
        <f t="shared" ca="1" si="27"/>
        <v>-0.49017791411042971</v>
      </c>
      <c r="K32" s="4">
        <f t="shared" ca="1" si="16"/>
        <v>1.9024335406984396</v>
      </c>
      <c r="L32" s="4">
        <f t="shared" ca="1" si="17"/>
        <v>1</v>
      </c>
      <c r="M32" s="4">
        <f t="shared" ca="1" si="2"/>
        <v>-1.8645283054593095E-14</v>
      </c>
      <c r="N32" s="4">
        <f t="shared" ca="1" si="18"/>
        <v>1.8520834792527654</v>
      </c>
      <c r="O32" s="4">
        <f t="shared" ca="1" si="19"/>
        <v>5</v>
      </c>
      <c r="P32" s="4">
        <f t="shared" ca="1" si="3"/>
        <v>1.761436061665941</v>
      </c>
      <c r="Q32" s="4">
        <f t="shared" ca="1" si="20"/>
        <v>-1.7614360616659597</v>
      </c>
      <c r="R32" s="4">
        <f t="shared" ca="1" si="21"/>
        <v>-2.2516139757763893</v>
      </c>
      <c r="S32" s="4">
        <f t="shared" ca="1" si="4"/>
        <v>50</v>
      </c>
      <c r="T32" s="4">
        <f t="shared" ca="1" si="5"/>
        <v>1</v>
      </c>
      <c r="U32" s="4">
        <f t="shared" ca="1" si="22"/>
        <v>-2.2516139757763893</v>
      </c>
      <c r="V32" s="4">
        <f t="shared" ca="1" si="23"/>
        <v>-1.0547512430138291</v>
      </c>
      <c r="Y32" s="4">
        <v>-0.20390999998554094</v>
      </c>
      <c r="Z32" s="4">
        <v>0.58227750000838796</v>
      </c>
      <c r="AA32" s="4">
        <v>-4.3621150000063835</v>
      </c>
      <c r="AB32" s="4">
        <v>-2.1574999848894549E-3</v>
      </c>
      <c r="AD32" s="4">
        <v>-1.0486975000247867</v>
      </c>
      <c r="AE32" s="4">
        <f t="shared" si="6"/>
        <v>-0.68069750002308638</v>
      </c>
      <c r="AF32" s="4">
        <v>11</v>
      </c>
      <c r="AG32" s="2">
        <f t="shared" si="24"/>
        <v>-9.7999999999999936</v>
      </c>
      <c r="AH32" s="4">
        <f t="shared" si="7"/>
        <v>0</v>
      </c>
      <c r="AI32" s="4">
        <f t="shared" si="8"/>
        <v>0</v>
      </c>
      <c r="AJ32" s="2">
        <f t="shared" si="9"/>
        <v>0</v>
      </c>
      <c r="AK32" s="4">
        <v>11</v>
      </c>
      <c r="AL32" s="4">
        <f t="shared" ca="1" si="10"/>
        <v>-2.2516139757763893</v>
      </c>
      <c r="AM32" s="4">
        <f t="shared" ca="1" si="11"/>
        <v>-1.0547512430138291</v>
      </c>
      <c r="AN32" s="2">
        <f t="shared" si="25"/>
        <v>-9.7999999999999936</v>
      </c>
      <c r="AO32" s="4">
        <f t="shared" ca="1" si="12"/>
        <v>0</v>
      </c>
      <c r="AP32" s="4">
        <f t="shared" ca="1" si="13"/>
        <v>0</v>
      </c>
      <c r="AQ32" s="2">
        <f t="shared" ca="1" si="14"/>
        <v>0</v>
      </c>
    </row>
    <row r="33" spans="2:43" x14ac:dyDescent="0.15">
      <c r="B33" s="4">
        <v>-0.68069750002308638</v>
      </c>
      <c r="C33" s="4">
        <f t="shared" si="15"/>
        <v>-1.1706975000258524</v>
      </c>
      <c r="F33" s="4">
        <v>12</v>
      </c>
      <c r="G33" s="4">
        <f t="shared" ca="1" si="0"/>
        <v>1</v>
      </c>
      <c r="H33" s="4">
        <f t="shared" ca="1" si="26"/>
        <v>-0.46889570552147264</v>
      </c>
      <c r="I33" s="4">
        <f t="shared" ca="1" si="1"/>
        <v>2.1282208588957054E-2</v>
      </c>
      <c r="J33" s="4">
        <f t="shared" ca="1" si="27"/>
        <v>-0.46889570552147264</v>
      </c>
      <c r="K33" s="4">
        <f t="shared" ca="1" si="16"/>
        <v>0.38135114159124972</v>
      </c>
      <c r="L33" s="4">
        <f t="shared" ca="1" si="17"/>
        <v>2</v>
      </c>
      <c r="M33" s="4">
        <f t="shared" ca="1" si="2"/>
        <v>-5.6065411427778956E-16</v>
      </c>
      <c r="N33" s="4">
        <f t="shared" ca="1" si="18"/>
        <v>0.99671697309078167</v>
      </c>
      <c r="O33" s="4">
        <f t="shared" ca="1" si="19"/>
        <v>5</v>
      </c>
      <c r="P33" s="4">
        <f t="shared" ca="1" si="3"/>
        <v>0.58585553749235575</v>
      </c>
      <c r="Q33" s="4">
        <f t="shared" ca="1" si="20"/>
        <v>-0.5858555374923563</v>
      </c>
      <c r="R33" s="4">
        <f t="shared" ca="1" si="21"/>
        <v>-1.0547512430138291</v>
      </c>
      <c r="S33" s="4">
        <f t="shared" ca="1" si="4"/>
        <v>50</v>
      </c>
      <c r="T33" s="4">
        <f t="shared" ca="1" si="5"/>
        <v>1</v>
      </c>
      <c r="U33" s="4">
        <f t="shared" ca="1" si="22"/>
        <v>-1.0547512430138291</v>
      </c>
      <c r="V33" s="4">
        <f t="shared" ca="1" si="23"/>
        <v>0.40796356426147923</v>
      </c>
      <c r="Y33" s="4">
        <v>0.46909000001704726</v>
      </c>
      <c r="Z33" s="4">
        <v>0.69327750000880428</v>
      </c>
      <c r="AA33" s="4">
        <v>0.3208849999936092</v>
      </c>
      <c r="AB33" s="4">
        <v>0.19984250001314763</v>
      </c>
      <c r="AD33" s="4">
        <v>-0.68069750002308638</v>
      </c>
      <c r="AE33" s="4">
        <f t="shared" si="6"/>
        <v>-1.1706975000258524</v>
      </c>
      <c r="AF33" s="4">
        <v>12</v>
      </c>
      <c r="AG33" s="2">
        <f t="shared" si="24"/>
        <v>-9.579999999999993</v>
      </c>
      <c r="AH33" s="4">
        <f t="shared" si="7"/>
        <v>0</v>
      </c>
      <c r="AI33" s="4">
        <f t="shared" si="8"/>
        <v>0</v>
      </c>
      <c r="AJ33" s="2">
        <f t="shared" si="9"/>
        <v>0</v>
      </c>
      <c r="AK33" s="4">
        <v>12</v>
      </c>
      <c r="AL33" s="4">
        <f t="shared" ca="1" si="10"/>
        <v>-1.0547512430138291</v>
      </c>
      <c r="AM33" s="4">
        <f t="shared" ca="1" si="11"/>
        <v>0.40796356426147923</v>
      </c>
      <c r="AN33" s="2">
        <f t="shared" si="25"/>
        <v>-9.579999999999993</v>
      </c>
      <c r="AO33" s="4">
        <f t="shared" ca="1" si="12"/>
        <v>0</v>
      </c>
      <c r="AP33" s="4">
        <f t="shared" ca="1" si="13"/>
        <v>0</v>
      </c>
      <c r="AQ33" s="2">
        <f t="shared" ca="1" si="14"/>
        <v>0</v>
      </c>
    </row>
    <row r="34" spans="2:43" x14ac:dyDescent="0.15">
      <c r="B34" s="4">
        <v>-1.1706975000258524</v>
      </c>
      <c r="C34" s="4">
        <f t="shared" si="15"/>
        <v>6.4302499975354976E-2</v>
      </c>
      <c r="F34" s="4">
        <v>13</v>
      </c>
      <c r="G34" s="4">
        <f t="shared" ca="1" si="0"/>
        <v>1</v>
      </c>
      <c r="H34" s="4">
        <f t="shared" ca="1" si="26"/>
        <v>-0.44761349693251556</v>
      </c>
      <c r="I34" s="4">
        <f t="shared" ca="1" si="1"/>
        <v>2.1282208588957054E-2</v>
      </c>
      <c r="J34" s="4">
        <f t="shared" ca="1" si="27"/>
        <v>-0.44761349693251556</v>
      </c>
      <c r="K34" s="4">
        <f t="shared" ca="1" si="16"/>
        <v>0.42083864705118457</v>
      </c>
      <c r="L34" s="4">
        <f t="shared" ca="1" si="17"/>
        <v>1</v>
      </c>
      <c r="M34" s="4">
        <f t="shared" ca="1" si="2"/>
        <v>1.6497049085717376E-15</v>
      </c>
      <c r="N34" s="4">
        <f t="shared" ca="1" si="18"/>
        <v>1.4555946374242674</v>
      </c>
      <c r="O34" s="4">
        <f t="shared" ca="1" si="19"/>
        <v>5</v>
      </c>
      <c r="P34" s="4">
        <f t="shared" ca="1" si="3"/>
        <v>-0.85557706119399313</v>
      </c>
      <c r="Q34" s="4">
        <f t="shared" ca="1" si="20"/>
        <v>0.85557706119399479</v>
      </c>
      <c r="R34" s="4">
        <f t="shared" ca="1" si="21"/>
        <v>0.40796356426147923</v>
      </c>
      <c r="S34" s="4">
        <f t="shared" ca="1" si="4"/>
        <v>50</v>
      </c>
      <c r="T34" s="4">
        <f t="shared" ca="1" si="5"/>
        <v>1</v>
      </c>
      <c r="U34" s="4">
        <f t="shared" ca="1" si="22"/>
        <v>0.40796356426147923</v>
      </c>
      <c r="V34" s="4">
        <f t="shared" ca="1" si="23"/>
        <v>-1.6259004155569263</v>
      </c>
      <c r="Y34" s="4">
        <v>0.97609000001597224</v>
      </c>
      <c r="Z34" s="4">
        <v>-0.16472249998855659</v>
      </c>
      <c r="AA34" s="4">
        <v>0.92188499999323881</v>
      </c>
      <c r="AB34" s="4">
        <v>0.34584250001401529</v>
      </c>
      <c r="AD34" s="4">
        <v>-1.1706975000258524</v>
      </c>
      <c r="AE34" s="4">
        <f t="shared" si="6"/>
        <v>6.4302499975354976E-2</v>
      </c>
      <c r="AF34" s="4">
        <v>13</v>
      </c>
      <c r="AG34" s="2">
        <f t="shared" si="24"/>
        <v>-9.3599999999999923</v>
      </c>
      <c r="AH34" s="4">
        <f t="shared" si="7"/>
        <v>0</v>
      </c>
      <c r="AI34" s="4">
        <f t="shared" si="8"/>
        <v>0</v>
      </c>
      <c r="AJ34" s="2">
        <f t="shared" si="9"/>
        <v>0</v>
      </c>
      <c r="AK34" s="4">
        <v>13</v>
      </c>
      <c r="AL34" s="4">
        <f t="shared" ca="1" si="10"/>
        <v>0.40796356426147923</v>
      </c>
      <c r="AM34" s="4">
        <f t="shared" ca="1" si="11"/>
        <v>-1.6259004155569263</v>
      </c>
      <c r="AN34" s="2">
        <f t="shared" si="25"/>
        <v>-9.3599999999999923</v>
      </c>
      <c r="AO34" s="4">
        <f t="shared" ca="1" si="12"/>
        <v>0</v>
      </c>
      <c r="AP34" s="4">
        <f t="shared" ca="1" si="13"/>
        <v>0</v>
      </c>
      <c r="AQ34" s="2">
        <f t="shared" ca="1" si="14"/>
        <v>0</v>
      </c>
    </row>
    <row r="35" spans="2:43" x14ac:dyDescent="0.15">
      <c r="B35" s="4">
        <v>6.4302499975354976E-2</v>
      </c>
      <c r="C35" s="4">
        <f t="shared" si="15"/>
        <v>0.16630249997717783</v>
      </c>
      <c r="F35" s="4">
        <v>14</v>
      </c>
      <c r="G35" s="4">
        <f t="shared" ca="1" si="0"/>
        <v>1</v>
      </c>
      <c r="H35" s="4">
        <f t="shared" ca="1" si="26"/>
        <v>-0.42633128834355849</v>
      </c>
      <c r="I35" s="4">
        <f t="shared" ca="1" si="1"/>
        <v>2.1282208588957054E-2</v>
      </c>
      <c r="J35" s="4">
        <f t="shared" ca="1" si="27"/>
        <v>-0.42633128834355849</v>
      </c>
      <c r="K35" s="4">
        <f t="shared" ca="1" si="16"/>
        <v>1.3851431170164092</v>
      </c>
      <c r="L35" s="4">
        <f t="shared" ca="1" si="17"/>
        <v>3</v>
      </c>
      <c r="M35" s="4">
        <f t="shared" ca="1" si="2"/>
        <v>-1.1995691272133702</v>
      </c>
      <c r="N35" s="4">
        <f t="shared" ca="1" si="18"/>
        <v>0.66830010428656639</v>
      </c>
      <c r="O35" s="4">
        <f t="shared" ca="1" si="19"/>
        <v>1</v>
      </c>
      <c r="P35" s="4">
        <f t="shared" ca="1" si="3"/>
        <v>-2.292547152509478E-15</v>
      </c>
      <c r="Q35" s="4">
        <f t="shared" ca="1" si="20"/>
        <v>-1.1995691272133679</v>
      </c>
      <c r="R35" s="4">
        <f t="shared" ca="1" si="21"/>
        <v>-1.6259004155569263</v>
      </c>
      <c r="S35" s="4">
        <f t="shared" ca="1" si="4"/>
        <v>50</v>
      </c>
      <c r="T35" s="4">
        <f t="shared" ca="1" si="5"/>
        <v>1</v>
      </c>
      <c r="U35" s="4">
        <f t="shared" ca="1" si="22"/>
        <v>-1.6259004155569263</v>
      </c>
      <c r="V35" s="4">
        <f t="shared" ca="1" si="23"/>
        <v>-0.40504907975461152</v>
      </c>
      <c r="Y35" s="4">
        <v>0.46009000001490108</v>
      </c>
      <c r="Z35" s="4">
        <v>-0.60372249998863481</v>
      </c>
      <c r="AA35" s="4">
        <v>0.72188499999370492</v>
      </c>
      <c r="AB35" s="4">
        <v>-1.0021574999861116</v>
      </c>
      <c r="AD35" s="4">
        <v>6.4302499975354976E-2</v>
      </c>
      <c r="AE35" s="4">
        <f t="shared" si="6"/>
        <v>0.16630249997717783</v>
      </c>
      <c r="AF35" s="4">
        <v>14</v>
      </c>
      <c r="AG35" s="2">
        <f t="shared" si="24"/>
        <v>-9.1399999999999917</v>
      </c>
      <c r="AH35" s="4">
        <f t="shared" si="7"/>
        <v>0</v>
      </c>
      <c r="AI35" s="4">
        <f t="shared" si="8"/>
        <v>0</v>
      </c>
      <c r="AJ35" s="2">
        <f t="shared" si="9"/>
        <v>0</v>
      </c>
      <c r="AK35" s="4">
        <v>14</v>
      </c>
      <c r="AL35" s="4">
        <f t="shared" ca="1" si="10"/>
        <v>-1.6259004155569263</v>
      </c>
      <c r="AM35" s="4">
        <f t="shared" ca="1" si="11"/>
        <v>-0.40504907975461152</v>
      </c>
      <c r="AN35" s="2">
        <f t="shared" si="25"/>
        <v>-9.1399999999999917</v>
      </c>
      <c r="AO35" s="4">
        <f t="shared" ca="1" si="12"/>
        <v>0</v>
      </c>
      <c r="AP35" s="4">
        <f t="shared" ca="1" si="13"/>
        <v>0</v>
      </c>
      <c r="AQ35" s="2">
        <f t="shared" ca="1" si="14"/>
        <v>1.1392116655274516E-2</v>
      </c>
    </row>
    <row r="36" spans="2:43" x14ac:dyDescent="0.15">
      <c r="B36" s="4">
        <v>0.16630249997717783</v>
      </c>
      <c r="C36" s="4">
        <f t="shared" si="15"/>
        <v>-0.90069750002541582</v>
      </c>
      <c r="F36" s="4">
        <v>15</v>
      </c>
      <c r="G36" s="4">
        <f t="shared" ca="1" si="0"/>
        <v>1</v>
      </c>
      <c r="H36" s="4">
        <f t="shared" ca="1" si="26"/>
        <v>-0.40504907975460142</v>
      </c>
      <c r="I36" s="4">
        <f t="shared" ca="1" si="1"/>
        <v>2.1282208588957054E-2</v>
      </c>
      <c r="J36" s="4">
        <f t="shared" ca="1" si="27"/>
        <v>-0.40504907975460142</v>
      </c>
      <c r="K36" s="4">
        <f t="shared" ca="1" si="16"/>
        <v>0.75007195607290589</v>
      </c>
      <c r="L36" s="4">
        <f t="shared" ca="1" si="17"/>
        <v>1</v>
      </c>
      <c r="M36" s="4">
        <f t="shared" ca="1" si="2"/>
        <v>-8.0864302910087439E-15</v>
      </c>
      <c r="N36" s="4">
        <f t="shared" ca="1" si="18"/>
        <v>0.4243852581689066</v>
      </c>
      <c r="O36" s="4">
        <f t="shared" ca="1" si="19"/>
        <v>3</v>
      </c>
      <c r="P36" s="4">
        <f t="shared" ca="1" si="3"/>
        <v>-2.0276542551095883E-15</v>
      </c>
      <c r="Q36" s="4">
        <f t="shared" ca="1" si="20"/>
        <v>-1.0114084546118333E-14</v>
      </c>
      <c r="R36" s="4">
        <f t="shared" ca="1" si="21"/>
        <v>-0.40504907975461152</v>
      </c>
      <c r="S36" s="4">
        <f t="shared" ca="1" si="4"/>
        <v>50</v>
      </c>
      <c r="T36" s="4">
        <f t="shared" ca="1" si="5"/>
        <v>1</v>
      </c>
      <c r="U36" s="4">
        <f t="shared" ca="1" si="22"/>
        <v>-0.40504907975461152</v>
      </c>
      <c r="V36" s="4">
        <f t="shared" ca="1" si="23"/>
        <v>1.0547872366823621</v>
      </c>
      <c r="Y36" s="4">
        <v>-0.86490999998289908</v>
      </c>
      <c r="Z36" s="4">
        <v>0.48827750001123604</v>
      </c>
      <c r="AA36" s="4">
        <v>0.78688499999302053</v>
      </c>
      <c r="AB36" s="4">
        <v>-0.71415749998493538</v>
      </c>
      <c r="AD36" s="4">
        <v>0.16630249997717783</v>
      </c>
      <c r="AE36" s="4">
        <f t="shared" si="6"/>
        <v>-0.90069750002541582</v>
      </c>
      <c r="AF36" s="4">
        <v>15</v>
      </c>
      <c r="AG36" s="2">
        <f t="shared" si="24"/>
        <v>-8.919999999999991</v>
      </c>
      <c r="AH36" s="4">
        <f t="shared" si="7"/>
        <v>0</v>
      </c>
      <c r="AI36" s="4">
        <f t="shared" si="8"/>
        <v>0</v>
      </c>
      <c r="AJ36" s="2">
        <f t="shared" si="9"/>
        <v>0</v>
      </c>
      <c r="AK36" s="4">
        <v>15</v>
      </c>
      <c r="AL36" s="4">
        <f t="shared" ca="1" si="10"/>
        <v>-0.40504907975461152</v>
      </c>
      <c r="AM36" s="4">
        <f t="shared" ca="1" si="11"/>
        <v>1.0547872366823621</v>
      </c>
      <c r="AN36" s="2">
        <f t="shared" si="25"/>
        <v>-8.919999999999991</v>
      </c>
      <c r="AO36" s="4">
        <f t="shared" ca="1" si="12"/>
        <v>1</v>
      </c>
      <c r="AP36" s="4">
        <f t="shared" ca="1" si="13"/>
        <v>2.5062656641604009E-3</v>
      </c>
      <c r="AQ36" s="2">
        <f t="shared" ca="1" si="14"/>
        <v>0</v>
      </c>
    </row>
    <row r="37" spans="2:43" x14ac:dyDescent="0.15">
      <c r="B37" s="4">
        <v>-0.90069750002541582</v>
      </c>
      <c r="C37" s="4">
        <f t="shared" si="15"/>
        <v>-1.0056975000232171</v>
      </c>
      <c r="F37" s="4">
        <v>16</v>
      </c>
      <c r="G37" s="4">
        <f t="shared" ca="1" si="0"/>
        <v>1</v>
      </c>
      <c r="H37" s="4">
        <f t="shared" ca="1" si="26"/>
        <v>-0.38376687116564434</v>
      </c>
      <c r="I37" s="4">
        <f t="shared" ca="1" si="1"/>
        <v>2.1282208588957054E-2</v>
      </c>
      <c r="J37" s="4">
        <f t="shared" ca="1" si="27"/>
        <v>-0.38376687116564434</v>
      </c>
      <c r="K37" s="4">
        <f t="shared" ca="1" si="16"/>
        <v>1.5125853019249533</v>
      </c>
      <c r="L37" s="4">
        <f t="shared" ca="1" si="17"/>
        <v>5</v>
      </c>
      <c r="M37" s="4">
        <f t="shared" ca="1" si="2"/>
        <v>1.4385541078479989</v>
      </c>
      <c r="N37" s="4">
        <f t="shared" ca="1" si="18"/>
        <v>1.9077274023568116</v>
      </c>
      <c r="O37" s="4">
        <f t="shared" ca="1" si="19"/>
        <v>1</v>
      </c>
      <c r="P37" s="4">
        <f t="shared" ca="1" si="3"/>
        <v>-7.479197694029706E-15</v>
      </c>
      <c r="Q37" s="4">
        <f t="shared" ca="1" si="20"/>
        <v>1.4385541078480064</v>
      </c>
      <c r="R37" s="4">
        <f t="shared" ca="1" si="21"/>
        <v>1.0547872366823621</v>
      </c>
      <c r="S37" s="4">
        <f t="shared" ca="1" si="4"/>
        <v>50</v>
      </c>
      <c r="T37" s="4">
        <f t="shared" ca="1" si="5"/>
        <v>1</v>
      </c>
      <c r="U37" s="4">
        <f t="shared" ca="1" si="22"/>
        <v>1.0547872366823621</v>
      </c>
      <c r="V37" s="4">
        <f t="shared" ca="1" si="23"/>
        <v>2.0062351076594229</v>
      </c>
      <c r="Y37" s="4">
        <v>4.2090000015093665E-2</v>
      </c>
      <c r="Z37" s="4">
        <v>0.39127750001100026</v>
      </c>
      <c r="AA37" s="4">
        <v>1.6948849999920412</v>
      </c>
      <c r="AB37" s="4">
        <v>-9.4157499983538173E-2</v>
      </c>
      <c r="AD37" s="4">
        <v>-0.90069750002541582</v>
      </c>
      <c r="AE37" s="4">
        <f t="shared" si="6"/>
        <v>-1.0056975000232171</v>
      </c>
      <c r="AF37" s="4">
        <v>16</v>
      </c>
      <c r="AG37" s="2">
        <f t="shared" si="24"/>
        <v>-8.6999999999999904</v>
      </c>
      <c r="AH37" s="4">
        <f t="shared" si="7"/>
        <v>0</v>
      </c>
      <c r="AI37" s="4">
        <f t="shared" si="8"/>
        <v>0</v>
      </c>
      <c r="AJ37" s="2">
        <f t="shared" si="9"/>
        <v>0</v>
      </c>
      <c r="AK37" s="4">
        <v>16</v>
      </c>
      <c r="AL37" s="4">
        <f t="shared" ca="1" si="10"/>
        <v>1.0547872366823621</v>
      </c>
      <c r="AM37" s="4">
        <f t="shared" ca="1" si="11"/>
        <v>2.0062351076594229</v>
      </c>
      <c r="AN37" s="2">
        <f t="shared" si="25"/>
        <v>-8.6999999999999904</v>
      </c>
      <c r="AO37" s="4">
        <f t="shared" ca="1" si="12"/>
        <v>1</v>
      </c>
      <c r="AP37" s="4">
        <f t="shared" ca="1" si="13"/>
        <v>2.5062656641604009E-3</v>
      </c>
      <c r="AQ37" s="2">
        <f t="shared" ca="1" si="14"/>
        <v>1.1392116655274516E-2</v>
      </c>
    </row>
    <row r="38" spans="2:43" x14ac:dyDescent="0.15">
      <c r="B38" s="4">
        <v>-1.0056975000232171</v>
      </c>
      <c r="C38" s="4">
        <f t="shared" si="15"/>
        <v>-1.4196975000260181</v>
      </c>
      <c r="F38" s="4">
        <v>17</v>
      </c>
      <c r="G38" s="4">
        <f t="shared" ca="1" si="0"/>
        <v>1</v>
      </c>
      <c r="H38" s="4">
        <f t="shared" ca="1" si="26"/>
        <v>-0.36248466257668727</v>
      </c>
      <c r="I38" s="4">
        <f t="shared" ca="1" si="1"/>
        <v>2.1282208588957054E-2</v>
      </c>
      <c r="J38" s="4">
        <f t="shared" ca="1" si="27"/>
        <v>-0.36248466257668727</v>
      </c>
      <c r="K38" s="4">
        <f t="shared" ca="1" si="16"/>
        <v>1.7049483782818149</v>
      </c>
      <c r="L38" s="4">
        <f t="shared" ca="1" si="17"/>
        <v>5</v>
      </c>
      <c r="M38" s="4">
        <f t="shared" ca="1" si="2"/>
        <v>1.0021435126740206</v>
      </c>
      <c r="N38" s="4">
        <f t="shared" ca="1" si="18"/>
        <v>1.5779863403432466</v>
      </c>
      <c r="O38" s="4">
        <f t="shared" ca="1" si="19"/>
        <v>3</v>
      </c>
      <c r="P38" s="4">
        <f t="shared" ca="1" si="3"/>
        <v>-1.3665762575620894</v>
      </c>
      <c r="Q38" s="4">
        <f t="shared" ca="1" si="20"/>
        <v>2.36871977023611</v>
      </c>
      <c r="R38" s="4">
        <f t="shared" ca="1" si="21"/>
        <v>2.0062351076594229</v>
      </c>
      <c r="S38" s="4">
        <f t="shared" ca="1" si="4"/>
        <v>50</v>
      </c>
      <c r="T38" s="4">
        <f t="shared" ca="1" si="5"/>
        <v>1</v>
      </c>
      <c r="U38" s="4">
        <f t="shared" ca="1" si="22"/>
        <v>2.0062351076594229</v>
      </c>
      <c r="V38" s="4">
        <f t="shared" ca="1" si="23"/>
        <v>-1.1677819233458149</v>
      </c>
      <c r="Y38" s="4">
        <v>-0.63790999998403208</v>
      </c>
      <c r="Z38" s="4">
        <v>0.44527750000966648</v>
      </c>
      <c r="AA38" s="4">
        <v>0.80488499999376018</v>
      </c>
      <c r="AB38" s="4">
        <v>-0.45415749998412025</v>
      </c>
      <c r="AD38" s="4">
        <v>-1.0056975000232171</v>
      </c>
      <c r="AE38" s="4">
        <f t="shared" si="6"/>
        <v>-1.4196975000260181</v>
      </c>
      <c r="AF38" s="4">
        <v>17</v>
      </c>
      <c r="AG38" s="2">
        <f t="shared" si="24"/>
        <v>-8.4799999999999898</v>
      </c>
      <c r="AH38" s="4">
        <f t="shared" si="7"/>
        <v>0</v>
      </c>
      <c r="AI38" s="4">
        <f t="shared" si="8"/>
        <v>0</v>
      </c>
      <c r="AJ38" s="2">
        <f t="shared" si="9"/>
        <v>1.1392116655274516E-2</v>
      </c>
      <c r="AK38" s="4">
        <v>17</v>
      </c>
      <c r="AL38" s="4">
        <f t="shared" ca="1" si="10"/>
        <v>2.0062351076594229</v>
      </c>
      <c r="AM38" s="4">
        <f t="shared" ca="1" si="11"/>
        <v>-1.1677819233458149</v>
      </c>
      <c r="AN38" s="2">
        <f t="shared" si="25"/>
        <v>-8.4799999999999898</v>
      </c>
      <c r="AO38" s="4">
        <f t="shared" ca="1" si="12"/>
        <v>2</v>
      </c>
      <c r="AP38" s="4">
        <f t="shared" ca="1" si="13"/>
        <v>5.0125313283208017E-3</v>
      </c>
      <c r="AQ38" s="2">
        <f t="shared" ca="1" si="14"/>
        <v>0</v>
      </c>
    </row>
    <row r="39" spans="2:43" x14ac:dyDescent="0.15">
      <c r="B39" s="4">
        <v>-1.4196975000260181</v>
      </c>
      <c r="C39" s="4">
        <f t="shared" si="15"/>
        <v>-1.0216975000254536</v>
      </c>
      <c r="F39" s="4">
        <v>18</v>
      </c>
      <c r="G39" s="4">
        <f t="shared" ca="1" si="0"/>
        <v>1</v>
      </c>
      <c r="H39" s="4">
        <f t="shared" ca="1" si="26"/>
        <v>-0.34120245398773019</v>
      </c>
      <c r="I39" s="4">
        <f t="shared" ca="1" si="1"/>
        <v>2.1282208588957054E-2</v>
      </c>
      <c r="J39" s="4">
        <f t="shared" ca="1" si="27"/>
        <v>-0.34120245398773019</v>
      </c>
      <c r="K39" s="4">
        <f t="shared" ca="1" si="16"/>
        <v>1.4062609875533141</v>
      </c>
      <c r="L39" s="4">
        <f t="shared" ca="1" si="17"/>
        <v>5</v>
      </c>
      <c r="M39" s="4">
        <f t="shared" ca="1" si="2"/>
        <v>-0.82657946935808624</v>
      </c>
      <c r="N39" s="4">
        <f t="shared" ca="1" si="18"/>
        <v>0.70569363794137341</v>
      </c>
      <c r="O39" s="4">
        <f t="shared" ca="1" si="19"/>
        <v>2</v>
      </c>
      <c r="P39" s="4">
        <f t="shared" ca="1" si="3"/>
        <v>-1.55624304629289E-15</v>
      </c>
      <c r="Q39" s="4">
        <f t="shared" ca="1" si="20"/>
        <v>-0.82657946935808468</v>
      </c>
      <c r="R39" s="4">
        <f t="shared" ca="1" si="21"/>
        <v>-1.1677819233458149</v>
      </c>
      <c r="S39" s="4">
        <f t="shared" ca="1" si="4"/>
        <v>50</v>
      </c>
      <c r="T39" s="4">
        <f t="shared" ca="1" si="5"/>
        <v>1</v>
      </c>
      <c r="U39" s="4">
        <f t="shared" ca="1" si="22"/>
        <v>-1.1677819233458149</v>
      </c>
      <c r="V39" s="4">
        <f t="shared" ca="1" si="23"/>
        <v>0.21380772395072917</v>
      </c>
      <c r="Y39" s="4">
        <v>-0.22390999998478378</v>
      </c>
      <c r="Z39" s="4">
        <v>0.81327750001136678</v>
      </c>
      <c r="AA39" s="4">
        <v>0.12888499999164083</v>
      </c>
      <c r="AB39" s="4">
        <v>2.1268425000151581</v>
      </c>
      <c r="AD39" s="4">
        <v>-1.4196975000260181</v>
      </c>
      <c r="AE39" s="4">
        <f t="shared" si="6"/>
        <v>-1.0216975000254536</v>
      </c>
      <c r="AF39" s="4">
        <v>18</v>
      </c>
      <c r="AG39" s="2">
        <f t="shared" si="24"/>
        <v>-8.2599999999999891</v>
      </c>
      <c r="AH39" s="4">
        <f t="shared" si="7"/>
        <v>1</v>
      </c>
      <c r="AI39" s="4">
        <f t="shared" si="8"/>
        <v>2.5062656641604009E-3</v>
      </c>
      <c r="AJ39" s="2">
        <f t="shared" si="9"/>
        <v>1.1392116655274516E-2</v>
      </c>
      <c r="AK39" s="4">
        <v>18</v>
      </c>
      <c r="AL39" s="4">
        <f t="shared" ca="1" si="10"/>
        <v>-1.1677819233458149</v>
      </c>
      <c r="AM39" s="4">
        <f t="shared" ca="1" si="11"/>
        <v>0.21380772395072917</v>
      </c>
      <c r="AN39" s="2">
        <f t="shared" si="25"/>
        <v>-8.2599999999999891</v>
      </c>
      <c r="AO39" s="4">
        <f t="shared" ca="1" si="12"/>
        <v>2</v>
      </c>
      <c r="AP39" s="4">
        <f t="shared" ca="1" si="13"/>
        <v>5.0125313283208017E-3</v>
      </c>
      <c r="AQ39" s="2">
        <f t="shared" ca="1" si="14"/>
        <v>0</v>
      </c>
    </row>
    <row r="40" spans="2:43" x14ac:dyDescent="0.15">
      <c r="B40" s="4">
        <v>-1.0216975000254536</v>
      </c>
      <c r="C40" s="4">
        <f t="shared" si="15"/>
        <v>-2.2636975000231985</v>
      </c>
      <c r="F40" s="4">
        <v>19</v>
      </c>
      <c r="G40" s="4">
        <f t="shared" ca="1" si="0"/>
        <v>1</v>
      </c>
      <c r="H40" s="4">
        <f t="shared" ca="1" si="26"/>
        <v>-0.31992024539877312</v>
      </c>
      <c r="I40" s="4">
        <f t="shared" ca="1" si="1"/>
        <v>2.1282208588957054E-2</v>
      </c>
      <c r="J40" s="4">
        <f t="shared" ca="1" si="27"/>
        <v>-0.31992024539877312</v>
      </c>
      <c r="K40" s="4">
        <f t="shared" ca="1" si="16"/>
        <v>0.61629597355594035</v>
      </c>
      <c r="L40" s="4">
        <f t="shared" ca="1" si="17"/>
        <v>3</v>
      </c>
      <c r="M40" s="4">
        <f t="shared" ca="1" si="2"/>
        <v>0.53372796934950817</v>
      </c>
      <c r="N40" s="4">
        <f t="shared" ca="1" si="18"/>
        <v>1.000066382764532</v>
      </c>
      <c r="O40" s="4">
        <f t="shared" ca="1" si="19"/>
        <v>2</v>
      </c>
      <c r="P40" s="4">
        <f t="shared" ca="1" si="3"/>
        <v>5.880886106691126E-15</v>
      </c>
      <c r="Q40" s="4">
        <f t="shared" ca="1" si="20"/>
        <v>0.53372796934950228</v>
      </c>
      <c r="R40" s="4">
        <f t="shared" ca="1" si="21"/>
        <v>0.21380772395072917</v>
      </c>
      <c r="S40" s="4">
        <f t="shared" ca="1" si="4"/>
        <v>50</v>
      </c>
      <c r="T40" s="4">
        <f t="shared" ca="1" si="5"/>
        <v>1</v>
      </c>
      <c r="U40" s="4">
        <f t="shared" ca="1" si="22"/>
        <v>0.21380772395072917</v>
      </c>
      <c r="V40" s="4">
        <f t="shared" ca="1" si="23"/>
        <v>-0.29863803680981693</v>
      </c>
      <c r="Y40" s="4">
        <v>-3.0909999985340164E-2</v>
      </c>
      <c r="Z40" s="4">
        <v>1.5277500008181732E-2</v>
      </c>
      <c r="AA40" s="4">
        <v>0.11988499999304736</v>
      </c>
      <c r="AB40" s="4">
        <v>5.9378425000140567</v>
      </c>
      <c r="AD40" s="4">
        <v>-1.0216975000254536</v>
      </c>
      <c r="AE40" s="4">
        <f t="shared" si="6"/>
        <v>-2.2636975000231985</v>
      </c>
      <c r="AF40" s="4">
        <v>19</v>
      </c>
      <c r="AG40" s="2">
        <f t="shared" si="24"/>
        <v>-8.0399999999999885</v>
      </c>
      <c r="AH40" s="4">
        <f t="shared" si="7"/>
        <v>2</v>
      </c>
      <c r="AI40" s="4">
        <f t="shared" si="8"/>
        <v>5.0125313283208017E-3</v>
      </c>
      <c r="AJ40" s="2">
        <f t="shared" si="9"/>
        <v>0</v>
      </c>
      <c r="AK40" s="4">
        <v>19</v>
      </c>
      <c r="AL40" s="4">
        <f t="shared" ca="1" si="10"/>
        <v>0.21380772395072917</v>
      </c>
      <c r="AM40" s="4">
        <f t="shared" ca="1" si="11"/>
        <v>-0.29863803680981693</v>
      </c>
      <c r="AN40" s="2">
        <f t="shared" si="25"/>
        <v>-8.0399999999999885</v>
      </c>
      <c r="AO40" s="4">
        <f t="shared" ca="1" si="12"/>
        <v>2</v>
      </c>
      <c r="AP40" s="4">
        <f t="shared" ca="1" si="13"/>
        <v>5.0125313283208017E-3</v>
      </c>
      <c r="AQ40" s="2">
        <f t="shared" ca="1" si="14"/>
        <v>1.1392116655274563E-2</v>
      </c>
    </row>
    <row r="41" spans="2:43" x14ac:dyDescent="0.15">
      <c r="B41" s="4">
        <v>-2.2636975000231985</v>
      </c>
      <c r="C41" s="4">
        <f t="shared" si="15"/>
        <v>-0.93869750002539831</v>
      </c>
      <c r="F41" s="4">
        <v>20</v>
      </c>
      <c r="G41" s="4">
        <f t="shared" ca="1" si="0"/>
        <v>1</v>
      </c>
      <c r="H41" s="4">
        <f t="shared" ca="1" si="26"/>
        <v>-0.29863803680981604</v>
      </c>
      <c r="I41" s="4">
        <f t="shared" ca="1" si="1"/>
        <v>2.1282208588957054E-2</v>
      </c>
      <c r="J41" s="4">
        <f t="shared" ca="1" si="27"/>
        <v>-0.29863803680981604</v>
      </c>
      <c r="K41" s="4">
        <f t="shared" ca="1" si="16"/>
        <v>0.40381681986472162</v>
      </c>
      <c r="L41" s="4">
        <f t="shared" ca="1" si="17"/>
        <v>1</v>
      </c>
      <c r="M41" s="4">
        <f t="shared" ca="1" si="2"/>
        <v>-1.9789422116935051E-15</v>
      </c>
      <c r="N41" s="4">
        <f t="shared" ca="1" si="18"/>
        <v>1.1200536246996229</v>
      </c>
      <c r="O41" s="4">
        <f t="shared" ca="1" si="19"/>
        <v>5</v>
      </c>
      <c r="P41" s="4">
        <f t="shared" ca="1" si="3"/>
        <v>-1.0977855741724339E-15</v>
      </c>
      <c r="Q41" s="4">
        <f t="shared" ca="1" si="20"/>
        <v>-8.8115663752107118E-16</v>
      </c>
      <c r="R41" s="4">
        <f t="shared" ca="1" si="21"/>
        <v>-0.29863803680981693</v>
      </c>
      <c r="S41" s="4">
        <f t="shared" ca="1" si="4"/>
        <v>50</v>
      </c>
      <c r="T41" s="4">
        <f t="shared" ca="1" si="5"/>
        <v>1</v>
      </c>
      <c r="U41" s="4">
        <f t="shared" ca="1" si="22"/>
        <v>-0.29863803680981693</v>
      </c>
      <c r="V41" s="4">
        <f t="shared" ca="1" si="23"/>
        <v>1.4895037130128246</v>
      </c>
      <c r="Y41" s="4">
        <v>-0.10590999998427719</v>
      </c>
      <c r="Z41" s="4">
        <v>0.29727750001029563</v>
      </c>
      <c r="AA41" s="4">
        <v>0.5498849999909794</v>
      </c>
      <c r="AB41" s="4">
        <v>0.36784250001531404</v>
      </c>
      <c r="AD41" s="4">
        <v>-2.2636975000231985</v>
      </c>
      <c r="AE41" s="4">
        <f t="shared" si="6"/>
        <v>-0.93869750002539831</v>
      </c>
      <c r="AF41" s="4">
        <v>20</v>
      </c>
      <c r="AG41" s="2">
        <f t="shared" si="24"/>
        <v>-7.8199999999999887</v>
      </c>
      <c r="AH41" s="4">
        <f t="shared" si="7"/>
        <v>2</v>
      </c>
      <c r="AI41" s="4">
        <f t="shared" si="8"/>
        <v>5.0125313283208017E-3</v>
      </c>
      <c r="AJ41" s="2">
        <f t="shared" si="9"/>
        <v>0</v>
      </c>
      <c r="AK41" s="4">
        <v>20</v>
      </c>
      <c r="AL41" s="4">
        <f t="shared" ca="1" si="10"/>
        <v>-0.29863803680981693</v>
      </c>
      <c r="AM41" s="4">
        <f t="shared" ca="1" si="11"/>
        <v>1.4895037130128246</v>
      </c>
      <c r="AN41" s="2">
        <f t="shared" si="25"/>
        <v>-7.8199999999999887</v>
      </c>
      <c r="AO41" s="4">
        <f t="shared" ca="1" si="12"/>
        <v>3</v>
      </c>
      <c r="AP41" s="4">
        <f t="shared" ca="1" si="13"/>
        <v>7.5187969924812026E-3</v>
      </c>
      <c r="AQ41" s="2">
        <f t="shared" ca="1" si="14"/>
        <v>0</v>
      </c>
    </row>
    <row r="42" spans="2:43" x14ac:dyDescent="0.15">
      <c r="B42" s="4">
        <v>-0.93869750002539831</v>
      </c>
      <c r="C42" s="4">
        <f t="shared" si="15"/>
        <v>-1.1866975000245361</v>
      </c>
      <c r="F42" s="4">
        <v>21</v>
      </c>
      <c r="G42" s="4">
        <f t="shared" ca="1" si="0"/>
        <v>1</v>
      </c>
      <c r="H42" s="4">
        <f t="shared" ca="1" si="26"/>
        <v>-0.27735582822085897</v>
      </c>
      <c r="I42" s="4">
        <f t="shared" ca="1" si="1"/>
        <v>2.1282208588957054E-2</v>
      </c>
      <c r="J42" s="4">
        <f t="shared" ca="1" si="27"/>
        <v>-0.27735582822085897</v>
      </c>
      <c r="K42" s="4">
        <f t="shared" ca="1" si="16"/>
        <v>1.8577860631421721</v>
      </c>
      <c r="L42" s="4">
        <f t="shared" ca="1" si="17"/>
        <v>5</v>
      </c>
      <c r="M42" s="4">
        <f t="shared" ca="1" si="2"/>
        <v>1.7668595412336818</v>
      </c>
      <c r="N42" s="4">
        <f t="shared" ca="1" si="18"/>
        <v>1.0855209828881396</v>
      </c>
      <c r="O42" s="4">
        <f t="shared" ca="1" si="19"/>
        <v>3</v>
      </c>
      <c r="P42" s="4">
        <f t="shared" ca="1" si="3"/>
        <v>-1.8618940969388071E-15</v>
      </c>
      <c r="Q42" s="4">
        <f t="shared" ca="1" si="20"/>
        <v>1.7668595412336836</v>
      </c>
      <c r="R42" s="4">
        <f t="shared" ca="1" si="21"/>
        <v>1.4895037130128246</v>
      </c>
      <c r="S42" s="4">
        <f t="shared" ca="1" si="4"/>
        <v>50</v>
      </c>
      <c r="T42" s="4">
        <f t="shared" ca="1" si="5"/>
        <v>1</v>
      </c>
      <c r="U42" s="4">
        <f t="shared" ca="1" si="22"/>
        <v>1.4895037130128246</v>
      </c>
      <c r="V42" s="4">
        <f t="shared" ca="1" si="23"/>
        <v>-0.94855690976944218</v>
      </c>
      <c r="Y42" s="4">
        <v>-1.2129099999853565</v>
      </c>
      <c r="Z42" s="4">
        <v>0.47627750000955871</v>
      </c>
      <c r="AA42" s="4">
        <v>0.83088499999206533</v>
      </c>
      <c r="AB42" s="4">
        <v>1.0698425000157386</v>
      </c>
      <c r="AD42" s="4">
        <v>-0.93869750002539831</v>
      </c>
      <c r="AE42" s="4">
        <f t="shared" si="6"/>
        <v>-1.1866975000245361</v>
      </c>
      <c r="AF42" s="4">
        <v>21</v>
      </c>
      <c r="AG42" s="2">
        <f t="shared" si="24"/>
        <v>-7.599999999999989</v>
      </c>
      <c r="AH42" s="4">
        <f t="shared" si="7"/>
        <v>2</v>
      </c>
      <c r="AI42" s="4">
        <f t="shared" si="8"/>
        <v>5.0125313283208017E-3</v>
      </c>
      <c r="AJ42" s="2">
        <f t="shared" si="9"/>
        <v>3.4176349965823687E-2</v>
      </c>
      <c r="AK42" s="4">
        <v>21</v>
      </c>
      <c r="AL42" s="4">
        <f t="shared" ca="1" si="10"/>
        <v>1.4895037130128246</v>
      </c>
      <c r="AM42" s="4">
        <f t="shared" ca="1" si="11"/>
        <v>-0.94855690976944218</v>
      </c>
      <c r="AN42" s="2">
        <f t="shared" si="25"/>
        <v>-7.599999999999989</v>
      </c>
      <c r="AO42" s="4">
        <f t="shared" ca="1" si="12"/>
        <v>3</v>
      </c>
      <c r="AP42" s="4">
        <f t="shared" ca="1" si="13"/>
        <v>7.5187969924812026E-3</v>
      </c>
      <c r="AQ42" s="2">
        <f t="shared" ca="1" si="14"/>
        <v>1.1392116655274563E-2</v>
      </c>
    </row>
    <row r="43" spans="2:43" x14ac:dyDescent="0.15">
      <c r="B43" s="4">
        <v>-1.1866975000245361</v>
      </c>
      <c r="C43" s="4">
        <f t="shared" si="15"/>
        <v>-0.82369750002442288</v>
      </c>
      <c r="F43" s="4">
        <v>22</v>
      </c>
      <c r="G43" s="4">
        <f t="shared" ca="1" si="0"/>
        <v>1</v>
      </c>
      <c r="H43" s="4">
        <f t="shared" ca="1" si="26"/>
        <v>-0.25607361963190189</v>
      </c>
      <c r="I43" s="4">
        <f t="shared" ca="1" si="1"/>
        <v>2.1282208588957054E-2</v>
      </c>
      <c r="J43" s="4">
        <f t="shared" ca="1" si="27"/>
        <v>-0.25607361963190189</v>
      </c>
      <c r="K43" s="4">
        <f t="shared" ca="1" si="16"/>
        <v>1.6961414571581142</v>
      </c>
      <c r="L43" s="4">
        <f t="shared" ca="1" si="17"/>
        <v>2</v>
      </c>
      <c r="M43" s="4">
        <f t="shared" ca="1" si="2"/>
        <v>-1.6623465100248675E-14</v>
      </c>
      <c r="N43" s="4">
        <f t="shared" ca="1" si="18"/>
        <v>1.1781229410515217</v>
      </c>
      <c r="O43" s="4">
        <f t="shared" ca="1" si="19"/>
        <v>5</v>
      </c>
      <c r="P43" s="4">
        <f t="shared" ca="1" si="3"/>
        <v>0.69248329013752363</v>
      </c>
      <c r="Q43" s="4">
        <f t="shared" ca="1" si="20"/>
        <v>-0.69248329013754029</v>
      </c>
      <c r="R43" s="4">
        <f t="shared" ca="1" si="21"/>
        <v>-0.94855690976944218</v>
      </c>
      <c r="S43" s="4">
        <f t="shared" ca="1" si="4"/>
        <v>50</v>
      </c>
      <c r="T43" s="4">
        <f t="shared" ca="1" si="5"/>
        <v>1</v>
      </c>
      <c r="U43" s="4">
        <f t="shared" ca="1" si="22"/>
        <v>-0.94855690976944218</v>
      </c>
      <c r="V43" s="4">
        <f t="shared" ca="1" si="23"/>
        <v>0.23795397342725091</v>
      </c>
      <c r="Y43" s="4">
        <v>-1.9909999984690785E-2</v>
      </c>
      <c r="Z43" s="4">
        <v>0.83527750000911283</v>
      </c>
      <c r="AA43" s="4">
        <v>0.37888499999283454</v>
      </c>
      <c r="AB43" s="4">
        <v>0.50084250001347641</v>
      </c>
      <c r="AD43" s="4">
        <v>-1.1866975000245361</v>
      </c>
      <c r="AE43" s="4">
        <f t="shared" si="6"/>
        <v>-0.82369750002442288</v>
      </c>
      <c r="AF43" s="4">
        <v>22</v>
      </c>
      <c r="AG43" s="2">
        <f t="shared" si="24"/>
        <v>-7.3799999999999892</v>
      </c>
      <c r="AH43" s="4">
        <f t="shared" si="7"/>
        <v>5</v>
      </c>
      <c r="AI43" s="4">
        <f t="shared" si="8"/>
        <v>1.2531328320802004E-2</v>
      </c>
      <c r="AJ43" s="2">
        <f t="shared" si="9"/>
        <v>0</v>
      </c>
      <c r="AK43" s="4">
        <v>22</v>
      </c>
      <c r="AL43" s="4">
        <f t="shared" ca="1" si="10"/>
        <v>-0.94855690976944218</v>
      </c>
      <c r="AM43" s="4">
        <f t="shared" ca="1" si="11"/>
        <v>0.23795397342725091</v>
      </c>
      <c r="AN43" s="2">
        <f t="shared" si="25"/>
        <v>-7.3799999999999892</v>
      </c>
      <c r="AO43" s="4">
        <f t="shared" ca="1" si="12"/>
        <v>4</v>
      </c>
      <c r="AP43" s="4">
        <f t="shared" ca="1" si="13"/>
        <v>1.0025062656641603E-2</v>
      </c>
      <c r="AQ43" s="2">
        <f t="shared" ca="1" si="14"/>
        <v>2.2784233310549126E-2</v>
      </c>
    </row>
    <row r="44" spans="2:43" x14ac:dyDescent="0.15">
      <c r="B44" s="4">
        <v>-0.82369750002442288</v>
      </c>
      <c r="C44" s="4">
        <f t="shared" si="15"/>
        <v>-0.11869750002446722</v>
      </c>
      <c r="F44" s="4">
        <v>23</v>
      </c>
      <c r="G44" s="4">
        <f t="shared" ca="1" si="0"/>
        <v>1</v>
      </c>
      <c r="H44" s="4">
        <f t="shared" ca="1" si="26"/>
        <v>-0.23479141104294485</v>
      </c>
      <c r="I44" s="4">
        <f t="shared" ca="1" si="1"/>
        <v>2.1282208588957054E-2</v>
      </c>
      <c r="J44" s="4">
        <f t="shared" ca="1" si="27"/>
        <v>-0.23479141104294485</v>
      </c>
      <c r="K44" s="4">
        <f t="shared" ca="1" si="16"/>
        <v>0.94365721367810185</v>
      </c>
      <c r="L44" s="4">
        <f t="shared" ca="1" si="17"/>
        <v>5</v>
      </c>
      <c r="M44" s="4">
        <f t="shared" ca="1" si="2"/>
        <v>-0.55466779341939454</v>
      </c>
      <c r="N44" s="4">
        <f t="shared" ca="1" si="18"/>
        <v>1.0274131778895903</v>
      </c>
      <c r="O44" s="4">
        <f t="shared" ca="1" si="19"/>
        <v>4</v>
      </c>
      <c r="P44" s="4">
        <f t="shared" ca="1" si="3"/>
        <v>-1.0274131778895903</v>
      </c>
      <c r="Q44" s="4">
        <f t="shared" ca="1" si="20"/>
        <v>0.47274538447019576</v>
      </c>
      <c r="R44" s="4">
        <f t="shared" ca="1" si="21"/>
        <v>0.23795397342725091</v>
      </c>
      <c r="S44" s="4">
        <f t="shared" ca="1" si="4"/>
        <v>50</v>
      </c>
      <c r="T44" s="4">
        <f t="shared" ca="1" si="5"/>
        <v>1</v>
      </c>
      <c r="U44" s="4">
        <f t="shared" ca="1" si="22"/>
        <v>0.23795397342725091</v>
      </c>
      <c r="V44" s="4">
        <f t="shared" ca="1" si="23"/>
        <v>-0.21350920245399604</v>
      </c>
      <c r="Y44" s="4">
        <v>0.42909000001500885</v>
      </c>
      <c r="Z44" s="4">
        <v>1.0272775000110812</v>
      </c>
      <c r="AA44" s="4">
        <v>-0.22111500000931983</v>
      </c>
      <c r="AB44" s="4">
        <v>0.65984250001349665</v>
      </c>
      <c r="AD44" s="4">
        <v>-0.82369750002442288</v>
      </c>
      <c r="AE44" s="4">
        <f t="shared" si="6"/>
        <v>-0.11869750002446722</v>
      </c>
      <c r="AF44" s="4">
        <v>23</v>
      </c>
      <c r="AG44" s="2">
        <f t="shared" si="24"/>
        <v>-7.1599999999999895</v>
      </c>
      <c r="AH44" s="4">
        <f t="shared" si="7"/>
        <v>5</v>
      </c>
      <c r="AI44" s="4">
        <f t="shared" si="8"/>
        <v>1.2531328320802004E-2</v>
      </c>
      <c r="AJ44" s="2">
        <f t="shared" si="9"/>
        <v>1.1392116655274563E-2</v>
      </c>
      <c r="AK44" s="4">
        <v>23</v>
      </c>
      <c r="AL44" s="4">
        <f t="shared" ca="1" si="10"/>
        <v>0.23795397342725091</v>
      </c>
      <c r="AM44" s="4">
        <f t="shared" ca="1" si="11"/>
        <v>-0.21350920245399604</v>
      </c>
      <c r="AN44" s="2">
        <f t="shared" si="25"/>
        <v>-7.1599999999999895</v>
      </c>
      <c r="AO44" s="4">
        <f t="shared" ca="1" si="12"/>
        <v>6</v>
      </c>
      <c r="AP44" s="4">
        <f t="shared" ca="1" si="13"/>
        <v>1.5037593984962405E-2</v>
      </c>
      <c r="AQ44" s="2">
        <f t="shared" ca="1" si="14"/>
        <v>3.4176349965823687E-2</v>
      </c>
    </row>
    <row r="45" spans="2:43" x14ac:dyDescent="0.15">
      <c r="B45" s="4">
        <v>-0.11869750002446722</v>
      </c>
      <c r="C45" s="4">
        <f t="shared" si="15"/>
        <v>-0.67569750002505202</v>
      </c>
      <c r="F45" s="4">
        <v>24</v>
      </c>
      <c r="G45" s="4">
        <f t="shared" ca="1" si="0"/>
        <v>1</v>
      </c>
      <c r="H45" s="4">
        <f t="shared" ca="1" si="26"/>
        <v>-0.2135092024539878</v>
      </c>
      <c r="I45" s="4">
        <f t="shared" ca="1" si="1"/>
        <v>2.1282208588957054E-2</v>
      </c>
      <c r="J45" s="4">
        <f t="shared" ca="1" si="27"/>
        <v>-0.2135092024539878</v>
      </c>
      <c r="K45" s="4">
        <f t="shared" ca="1" si="16"/>
        <v>1.5563878212796121</v>
      </c>
      <c r="L45" s="4">
        <f t="shared" ca="1" si="17"/>
        <v>3</v>
      </c>
      <c r="M45" s="4">
        <f t="shared" ca="1" si="2"/>
        <v>-3.0508898151668963E-15</v>
      </c>
      <c r="N45" s="4">
        <f t="shared" ca="1" si="18"/>
        <v>1.7637535211441573</v>
      </c>
      <c r="O45" s="4">
        <f t="shared" ca="1" si="19"/>
        <v>2</v>
      </c>
      <c r="P45" s="4">
        <f t="shared" ca="1" si="3"/>
        <v>-5.1860637630465656E-15</v>
      </c>
      <c r="Q45" s="4">
        <f t="shared" ca="1" si="20"/>
        <v>-8.2369535782134612E-15</v>
      </c>
      <c r="R45" s="4">
        <f t="shared" ca="1" si="21"/>
        <v>-0.21350920245399604</v>
      </c>
      <c r="S45" s="4">
        <f t="shared" ca="1" si="4"/>
        <v>50</v>
      </c>
      <c r="T45" s="4">
        <f t="shared" ca="1" si="5"/>
        <v>1</v>
      </c>
      <c r="U45" s="4">
        <f t="shared" ca="1" si="22"/>
        <v>-0.21350920245399604</v>
      </c>
      <c r="V45" s="4">
        <f t="shared" ca="1" si="23"/>
        <v>1.6973178912984574</v>
      </c>
      <c r="Y45" s="4">
        <v>-0.98790999998499274</v>
      </c>
      <c r="Z45" s="4">
        <v>-1.5997224999892978</v>
      </c>
      <c r="AA45" s="4">
        <v>-1.2161150000089549</v>
      </c>
      <c r="AB45" s="4">
        <v>0.31284250001561986</v>
      </c>
      <c r="AD45" s="4">
        <v>-0.11869750002446722</v>
      </c>
      <c r="AE45" s="4">
        <f t="shared" si="6"/>
        <v>-0.67569750002505202</v>
      </c>
      <c r="AF45" s="4">
        <v>24</v>
      </c>
      <c r="AG45" s="2">
        <f t="shared" si="24"/>
        <v>-6.9399999999999897</v>
      </c>
      <c r="AH45" s="4">
        <f t="shared" si="7"/>
        <v>6</v>
      </c>
      <c r="AI45" s="4">
        <f t="shared" si="8"/>
        <v>1.5037593984962405E-2</v>
      </c>
      <c r="AJ45" s="2">
        <f t="shared" si="9"/>
        <v>2.2784233310549126E-2</v>
      </c>
      <c r="AK45" s="4">
        <v>24</v>
      </c>
      <c r="AL45" s="4">
        <f t="shared" ca="1" si="10"/>
        <v>-0.21350920245399604</v>
      </c>
      <c r="AM45" s="4">
        <f t="shared" ca="1" si="11"/>
        <v>1.6973178912984574</v>
      </c>
      <c r="AN45" s="2">
        <f t="shared" si="25"/>
        <v>-6.9399999999999897</v>
      </c>
      <c r="AO45" s="4">
        <f t="shared" ca="1" si="12"/>
        <v>9</v>
      </c>
      <c r="AP45" s="4">
        <f t="shared" ca="1" si="13"/>
        <v>2.2556390977443608E-2</v>
      </c>
      <c r="AQ45" s="2">
        <f t="shared" ca="1" si="14"/>
        <v>1.1392116655274563E-2</v>
      </c>
    </row>
    <row r="46" spans="2:43" x14ac:dyDescent="0.15">
      <c r="B46" s="4">
        <v>-0.67569750002505202</v>
      </c>
      <c r="C46" s="4">
        <f t="shared" si="15"/>
        <v>1.3302499976219906E-2</v>
      </c>
      <c r="F46" s="4">
        <v>25</v>
      </c>
      <c r="G46" s="4">
        <f t="shared" ca="1" si="0"/>
        <v>1</v>
      </c>
      <c r="H46" s="4">
        <f t="shared" ca="1" si="26"/>
        <v>-0.19222699386503075</v>
      </c>
      <c r="I46" s="4">
        <f t="shared" ca="1" si="1"/>
        <v>2.1282208588957054E-2</v>
      </c>
      <c r="J46" s="4">
        <f t="shared" ca="1" si="27"/>
        <v>-0.19222699386503075</v>
      </c>
      <c r="K46" s="4">
        <f t="shared" ca="1" si="16"/>
        <v>1.8895448851634875</v>
      </c>
      <c r="L46" s="4">
        <f t="shared" ca="1" si="17"/>
        <v>4</v>
      </c>
      <c r="M46" s="4">
        <f t="shared" ca="1" si="2"/>
        <v>1.8895448851634875</v>
      </c>
      <c r="N46" s="4">
        <f t="shared" ca="1" si="18"/>
        <v>0.48429589489672692</v>
      </c>
      <c r="O46" s="4">
        <f t="shared" ca="1" si="19"/>
        <v>5</v>
      </c>
      <c r="P46" s="4">
        <f t="shared" ca="1" si="3"/>
        <v>-5.9333436735131246E-16</v>
      </c>
      <c r="Q46" s="4">
        <f t="shared" ca="1" si="20"/>
        <v>1.8895448851634882</v>
      </c>
      <c r="R46" s="4">
        <f t="shared" ca="1" si="21"/>
        <v>1.6973178912984574</v>
      </c>
      <c r="S46" s="4">
        <f t="shared" ca="1" si="4"/>
        <v>50</v>
      </c>
      <c r="T46" s="4">
        <f t="shared" ca="1" si="5"/>
        <v>1</v>
      </c>
      <c r="U46" s="4">
        <f t="shared" ca="1" si="22"/>
        <v>1.6973178912984574</v>
      </c>
      <c r="V46" s="4">
        <f t="shared" ca="1" si="23"/>
        <v>-0.38556168218035913</v>
      </c>
      <c r="Y46" s="4">
        <v>-1.0299099999855343</v>
      </c>
      <c r="Z46" s="4">
        <v>1.8612775000086401</v>
      </c>
      <c r="AA46" s="4">
        <v>2.5358849999932431</v>
      </c>
      <c r="AB46" s="4">
        <v>0.30584250001552959</v>
      </c>
      <c r="AD46" s="4">
        <v>-0.67569750002505202</v>
      </c>
      <c r="AE46" s="4">
        <f t="shared" si="6"/>
        <v>1.3302499976219906E-2</v>
      </c>
      <c r="AF46" s="4">
        <v>25</v>
      </c>
      <c r="AG46" s="2">
        <f t="shared" si="24"/>
        <v>-6.71999999999999</v>
      </c>
      <c r="AH46" s="4">
        <f t="shared" si="7"/>
        <v>8</v>
      </c>
      <c r="AI46" s="4">
        <f t="shared" si="8"/>
        <v>2.0050125313283207E-2</v>
      </c>
      <c r="AJ46" s="2">
        <f t="shared" si="9"/>
        <v>1.1392116655274563E-2</v>
      </c>
      <c r="AK46" s="4">
        <v>25</v>
      </c>
      <c r="AL46" s="4">
        <f t="shared" ca="1" si="10"/>
        <v>1.6973178912984574</v>
      </c>
      <c r="AM46" s="4">
        <f t="shared" ca="1" si="11"/>
        <v>-0.38556168218035913</v>
      </c>
      <c r="AN46" s="2">
        <f t="shared" si="25"/>
        <v>-6.71999999999999</v>
      </c>
      <c r="AO46" s="4">
        <f t="shared" ca="1" si="12"/>
        <v>10</v>
      </c>
      <c r="AP46" s="4">
        <f t="shared" ca="1" si="13"/>
        <v>2.5062656641604009E-2</v>
      </c>
      <c r="AQ46" s="2">
        <f t="shared" ca="1" si="14"/>
        <v>1.1392116655274563E-2</v>
      </c>
    </row>
    <row r="47" spans="2:43" x14ac:dyDescent="0.15">
      <c r="B47" s="4">
        <v>1.3302499976219906E-2</v>
      </c>
      <c r="C47" s="4">
        <f t="shared" si="15"/>
        <v>0.78430249997651913</v>
      </c>
      <c r="F47" s="4">
        <v>26</v>
      </c>
      <c r="G47" s="4">
        <f t="shared" ca="1" si="0"/>
        <v>1</v>
      </c>
      <c r="H47" s="4">
        <f t="shared" ca="1" si="26"/>
        <v>-0.17094478527607371</v>
      </c>
      <c r="I47" s="4">
        <f t="shared" ca="1" si="1"/>
        <v>2.1282208588957054E-2</v>
      </c>
      <c r="J47" s="4">
        <f t="shared" ca="1" si="27"/>
        <v>-0.17094478527607371</v>
      </c>
      <c r="K47" s="4">
        <f t="shared" ca="1" si="16"/>
        <v>0.72322052677163473</v>
      </c>
      <c r="L47" s="4">
        <f t="shared" ca="1" si="17"/>
        <v>1</v>
      </c>
      <c r="M47" s="4">
        <f t="shared" ca="1" si="2"/>
        <v>5.6701087761547365E-15</v>
      </c>
      <c r="N47" s="4">
        <f t="shared" ca="1" si="18"/>
        <v>0.24781824640066918</v>
      </c>
      <c r="O47" s="4">
        <f t="shared" ca="1" si="19"/>
        <v>3</v>
      </c>
      <c r="P47" s="4">
        <f t="shared" ca="1" si="3"/>
        <v>-0.21461689690429109</v>
      </c>
      <c r="Q47" s="4">
        <f t="shared" ca="1" si="20"/>
        <v>-0.21461689690428543</v>
      </c>
      <c r="R47" s="4">
        <f t="shared" ca="1" si="21"/>
        <v>-0.38556168218035913</v>
      </c>
      <c r="S47" s="4">
        <f t="shared" ca="1" si="4"/>
        <v>50</v>
      </c>
      <c r="T47" s="4">
        <f t="shared" ca="1" si="5"/>
        <v>1</v>
      </c>
      <c r="U47" s="4">
        <f t="shared" ca="1" si="22"/>
        <v>-0.38556168218035913</v>
      </c>
      <c r="V47" s="4">
        <f t="shared" ca="1" si="23"/>
        <v>-0.14966257668710461</v>
      </c>
      <c r="Y47" s="4">
        <v>-0.86490999998289908</v>
      </c>
      <c r="Z47" s="4">
        <v>3.3422775000104821</v>
      </c>
      <c r="AA47" s="4">
        <v>2.6748849999904678</v>
      </c>
      <c r="AB47" s="4">
        <v>0.69084250001338887</v>
      </c>
      <c r="AD47" s="4">
        <v>1.3302499976219906E-2</v>
      </c>
      <c r="AE47" s="4">
        <f t="shared" si="6"/>
        <v>0.78430249997651913</v>
      </c>
      <c r="AF47" s="4">
        <v>26</v>
      </c>
      <c r="AG47" s="2">
        <f t="shared" si="24"/>
        <v>-6.4999999999999902</v>
      </c>
      <c r="AH47" s="4">
        <f t="shared" si="7"/>
        <v>9</v>
      </c>
      <c r="AI47" s="4">
        <f t="shared" si="8"/>
        <v>2.2556390977443608E-2</v>
      </c>
      <c r="AJ47" s="2">
        <f t="shared" si="9"/>
        <v>1.1392116655274563E-2</v>
      </c>
      <c r="AK47" s="4">
        <v>26</v>
      </c>
      <c r="AL47" s="4">
        <f t="shared" ca="1" si="10"/>
        <v>-0.38556168218035913</v>
      </c>
      <c r="AM47" s="4">
        <f t="shared" ca="1" si="11"/>
        <v>-0.14966257668710461</v>
      </c>
      <c r="AN47" s="2">
        <f t="shared" si="25"/>
        <v>-6.4999999999999902</v>
      </c>
      <c r="AO47" s="4">
        <f t="shared" ca="1" si="12"/>
        <v>11</v>
      </c>
      <c r="AP47" s="4">
        <f t="shared" ca="1" si="13"/>
        <v>2.7568922305764409E-2</v>
      </c>
      <c r="AQ47" s="2">
        <f t="shared" ca="1" si="14"/>
        <v>3.4176349965823687E-2</v>
      </c>
    </row>
    <row r="48" spans="2:43" x14ac:dyDescent="0.15">
      <c r="B48" s="4">
        <v>0.78430249997651913</v>
      </c>
      <c r="C48" s="4">
        <f t="shared" si="15"/>
        <v>-0.82569750002292608</v>
      </c>
      <c r="F48" s="4">
        <v>27</v>
      </c>
      <c r="G48" s="4">
        <f t="shared" ca="1" si="0"/>
        <v>1</v>
      </c>
      <c r="H48" s="4">
        <f t="shared" ca="1" si="26"/>
        <v>-0.14966257668711666</v>
      </c>
      <c r="I48" s="4">
        <f t="shared" ca="1" si="1"/>
        <v>2.1282208588957054E-2</v>
      </c>
      <c r="J48" s="4">
        <f t="shared" ca="1" si="27"/>
        <v>-0.14966257668711666</v>
      </c>
      <c r="K48" s="4">
        <f t="shared" ca="1" si="16"/>
        <v>0.7618004821155</v>
      </c>
      <c r="L48" s="4">
        <f t="shared" ca="1" si="17"/>
        <v>2</v>
      </c>
      <c r="M48" s="4">
        <f t="shared" ca="1" si="2"/>
        <v>5.2264194390821591E-15</v>
      </c>
      <c r="N48" s="4">
        <f t="shared" ca="1" si="18"/>
        <v>0.49610721627891541</v>
      </c>
      <c r="O48" s="4">
        <f t="shared" ca="1" si="19"/>
        <v>1</v>
      </c>
      <c r="P48" s="4">
        <f t="shared" ca="1" si="3"/>
        <v>-6.8072007301143838E-15</v>
      </c>
      <c r="Q48" s="4">
        <f t="shared" ca="1" si="20"/>
        <v>1.2033620169196542E-14</v>
      </c>
      <c r="R48" s="4">
        <f t="shared" ca="1" si="21"/>
        <v>-0.14966257668710461</v>
      </c>
      <c r="S48" s="4">
        <f t="shared" ca="1" si="4"/>
        <v>50</v>
      </c>
      <c r="T48" s="4">
        <f t="shared" ca="1" si="5"/>
        <v>1</v>
      </c>
      <c r="U48" s="4">
        <f t="shared" ca="1" si="22"/>
        <v>-0.14966257668710461</v>
      </c>
      <c r="V48" s="4">
        <f t="shared" ca="1" si="23"/>
        <v>-1.6878942512377832</v>
      </c>
      <c r="Y48" s="4">
        <v>-0.88490999998569464</v>
      </c>
      <c r="Z48" s="4">
        <v>0.13027750000915717</v>
      </c>
      <c r="AA48" s="4">
        <v>1.3618849999907923</v>
      </c>
      <c r="AB48" s="4">
        <v>1.1178425000153425</v>
      </c>
      <c r="AD48" s="4">
        <v>0.78430249997651913</v>
      </c>
      <c r="AE48" s="4">
        <f t="shared" si="6"/>
        <v>-0.82569750002292608</v>
      </c>
      <c r="AF48" s="4">
        <v>27</v>
      </c>
      <c r="AG48" s="2">
        <f t="shared" si="24"/>
        <v>-6.2799999999999905</v>
      </c>
      <c r="AH48" s="4">
        <f t="shared" si="7"/>
        <v>10</v>
      </c>
      <c r="AI48" s="4">
        <f t="shared" si="8"/>
        <v>2.5062656641604009E-2</v>
      </c>
      <c r="AJ48" s="2">
        <f t="shared" si="9"/>
        <v>1.1392116655274563E-2</v>
      </c>
      <c r="AK48" s="4">
        <v>27</v>
      </c>
      <c r="AL48" s="4">
        <f t="shared" ca="1" si="10"/>
        <v>-0.14966257668710461</v>
      </c>
      <c r="AM48" s="4">
        <f t="shared" ca="1" si="11"/>
        <v>-1.6878942512377832</v>
      </c>
      <c r="AN48" s="2">
        <f t="shared" si="25"/>
        <v>-6.2799999999999905</v>
      </c>
      <c r="AO48" s="4">
        <f t="shared" ca="1" si="12"/>
        <v>14</v>
      </c>
      <c r="AP48" s="4">
        <f t="shared" ca="1" si="13"/>
        <v>3.5087719298245612E-2</v>
      </c>
      <c r="AQ48" s="2">
        <f t="shared" ca="1" si="14"/>
        <v>1.1392116655274563E-2</v>
      </c>
    </row>
    <row r="49" spans="2:43" x14ac:dyDescent="0.15">
      <c r="B49" s="4">
        <v>-0.82569750002292608</v>
      </c>
      <c r="C49" s="4">
        <f t="shared" si="15"/>
        <v>-0.81469750002582941</v>
      </c>
      <c r="F49" s="4">
        <v>28</v>
      </c>
      <c r="G49" s="4">
        <f t="shared" ca="1" si="0"/>
        <v>1</v>
      </c>
      <c r="H49" s="4">
        <f t="shared" ca="1" si="26"/>
        <v>-0.12838036809815961</v>
      </c>
      <c r="I49" s="4">
        <f t="shared" ca="1" si="1"/>
        <v>2.1282208588957054E-2</v>
      </c>
      <c r="J49" s="4">
        <f t="shared" ca="1" si="27"/>
        <v>-0.12838036809815961</v>
      </c>
      <c r="K49" s="4">
        <f t="shared" ca="1" si="16"/>
        <v>0.49829187159304211</v>
      </c>
      <c r="L49" s="4">
        <f t="shared" ca="1" si="17"/>
        <v>5</v>
      </c>
      <c r="M49" s="4">
        <f t="shared" ca="1" si="2"/>
        <v>-0.29288861345960432</v>
      </c>
      <c r="N49" s="4">
        <f t="shared" ca="1" si="18"/>
        <v>1.4625728808242791</v>
      </c>
      <c r="O49" s="4">
        <f t="shared" ca="1" si="19"/>
        <v>3</v>
      </c>
      <c r="P49" s="4">
        <f t="shared" ca="1" si="3"/>
        <v>1.2666252696800193</v>
      </c>
      <c r="Q49" s="4">
        <f t="shared" ca="1" si="20"/>
        <v>-1.5595138831396236</v>
      </c>
      <c r="R49" s="4">
        <f t="shared" ca="1" si="21"/>
        <v>-1.6878942512377832</v>
      </c>
      <c r="S49" s="4">
        <f t="shared" ca="1" si="4"/>
        <v>50</v>
      </c>
      <c r="T49" s="4">
        <f t="shared" ca="1" si="5"/>
        <v>1</v>
      </c>
      <c r="U49" s="4">
        <f t="shared" ca="1" si="22"/>
        <v>-1.6878942512377832</v>
      </c>
      <c r="V49" s="4">
        <f t="shared" ca="1" si="23"/>
        <v>-0.33969657411092535</v>
      </c>
      <c r="Y49" s="4">
        <v>0.29409000001479058</v>
      </c>
      <c r="Z49" s="4">
        <v>0.4322775000105139</v>
      </c>
      <c r="AA49" s="4">
        <v>0.72188499999370492</v>
      </c>
      <c r="AB49" s="4">
        <v>1.7518425000133675</v>
      </c>
      <c r="AD49" s="4">
        <v>-0.82569750002292608</v>
      </c>
      <c r="AE49" s="4">
        <f t="shared" si="6"/>
        <v>-0.81469750002582941</v>
      </c>
      <c r="AF49" s="4">
        <v>28</v>
      </c>
      <c r="AG49" s="2">
        <f t="shared" si="24"/>
        <v>-6.0599999999999907</v>
      </c>
      <c r="AH49" s="4">
        <f t="shared" si="7"/>
        <v>11</v>
      </c>
      <c r="AI49" s="4">
        <f t="shared" si="8"/>
        <v>2.7568922305764409E-2</v>
      </c>
      <c r="AJ49" s="2">
        <f t="shared" si="9"/>
        <v>2.2784233310549126E-2</v>
      </c>
      <c r="AK49" s="4">
        <v>28</v>
      </c>
      <c r="AL49" s="4">
        <f t="shared" ca="1" si="10"/>
        <v>-1.6878942512377832</v>
      </c>
      <c r="AM49" s="4">
        <f t="shared" ca="1" si="11"/>
        <v>-0.33969657411092535</v>
      </c>
      <c r="AN49" s="2">
        <f t="shared" si="25"/>
        <v>-6.0599999999999907</v>
      </c>
      <c r="AO49" s="4">
        <f t="shared" ca="1" si="12"/>
        <v>15</v>
      </c>
      <c r="AP49" s="4">
        <f t="shared" ca="1" si="13"/>
        <v>3.7593984962406013E-2</v>
      </c>
      <c r="AQ49" s="2">
        <f t="shared" ca="1" si="14"/>
        <v>0</v>
      </c>
    </row>
    <row r="50" spans="2:43" x14ac:dyDescent="0.15">
      <c r="B50" s="4">
        <v>-0.81469750002582941</v>
      </c>
      <c r="C50" s="4">
        <f t="shared" si="15"/>
        <v>-1.7336975000254995</v>
      </c>
      <c r="F50" s="4">
        <v>29</v>
      </c>
      <c r="G50" s="4">
        <f t="shared" ca="1" si="0"/>
        <v>1</v>
      </c>
      <c r="H50" s="4">
        <f t="shared" ca="1" si="26"/>
        <v>-0.10709815950920257</v>
      </c>
      <c r="I50" s="4">
        <f t="shared" ca="1" si="1"/>
        <v>2.1282208588957054E-2</v>
      </c>
      <c r="J50" s="4">
        <f t="shared" ca="1" si="27"/>
        <v>-0.10709815950920257</v>
      </c>
      <c r="K50" s="4">
        <f t="shared" ca="1" si="16"/>
        <v>1.8670252102171339</v>
      </c>
      <c r="L50" s="4">
        <f t="shared" ca="1" si="17"/>
        <v>3</v>
      </c>
      <c r="M50" s="4">
        <f t="shared" ca="1" si="2"/>
        <v>-1.6168912615540196</v>
      </c>
      <c r="N50" s="4">
        <f t="shared" ca="1" si="18"/>
        <v>1.3842928469522968</v>
      </c>
      <c r="O50" s="4">
        <f t="shared" ca="1" si="19"/>
        <v>4</v>
      </c>
      <c r="P50" s="4">
        <f t="shared" ca="1" si="3"/>
        <v>1.3842928469522968</v>
      </c>
      <c r="Q50" s="4">
        <f t="shared" ca="1" si="20"/>
        <v>-0.23259841460172281</v>
      </c>
      <c r="R50" s="4">
        <f t="shared" ca="1" si="21"/>
        <v>-0.33969657411092535</v>
      </c>
      <c r="S50" s="4">
        <f t="shared" ca="1" si="4"/>
        <v>50</v>
      </c>
      <c r="T50" s="4">
        <f t="shared" ca="1" si="5"/>
        <v>1</v>
      </c>
      <c r="U50" s="4">
        <f t="shared" ca="1" si="22"/>
        <v>-0.33969657411092535</v>
      </c>
      <c r="V50" s="4">
        <f t="shared" ca="1" si="23"/>
        <v>-8.5815950920252432E-2</v>
      </c>
      <c r="Y50" s="4">
        <v>0.76509000001578897</v>
      </c>
      <c r="Z50" s="4">
        <v>0.11127750001094228</v>
      </c>
      <c r="AA50" s="4">
        <v>1.1638849999933143</v>
      </c>
      <c r="AB50" s="4">
        <v>1.6128425000161428</v>
      </c>
      <c r="AD50" s="4">
        <v>-0.81469750002582941</v>
      </c>
      <c r="AE50" s="4">
        <f t="shared" si="6"/>
        <v>-1.7336975000254995</v>
      </c>
      <c r="AF50" s="4">
        <v>29</v>
      </c>
      <c r="AG50" s="2">
        <f t="shared" si="24"/>
        <v>-5.839999999999991</v>
      </c>
      <c r="AH50" s="4">
        <f t="shared" si="7"/>
        <v>13</v>
      </c>
      <c r="AI50" s="4">
        <f t="shared" si="8"/>
        <v>3.2581453634085211E-2</v>
      </c>
      <c r="AJ50" s="2">
        <f t="shared" si="9"/>
        <v>0</v>
      </c>
      <c r="AK50" s="4">
        <v>29</v>
      </c>
      <c r="AL50" s="4">
        <f t="shared" ca="1" si="10"/>
        <v>-0.33969657411092535</v>
      </c>
      <c r="AM50" s="4">
        <f t="shared" ca="1" si="11"/>
        <v>-8.5815950920252432E-2</v>
      </c>
      <c r="AN50" s="2">
        <f t="shared" si="25"/>
        <v>-5.839999999999991</v>
      </c>
      <c r="AO50" s="4">
        <f t="shared" ca="1" si="12"/>
        <v>15</v>
      </c>
      <c r="AP50" s="4">
        <f t="shared" ca="1" si="13"/>
        <v>3.7593984962406013E-2</v>
      </c>
      <c r="AQ50" s="2">
        <f t="shared" ca="1" si="14"/>
        <v>2.2784233310549126E-2</v>
      </c>
    </row>
    <row r="51" spans="2:43" x14ac:dyDescent="0.15">
      <c r="B51" s="4">
        <v>-1.7336975000254995</v>
      </c>
      <c r="C51" s="4">
        <f t="shared" si="15"/>
        <v>0.12530249997411147</v>
      </c>
      <c r="F51" s="4">
        <v>30</v>
      </c>
      <c r="G51" s="4">
        <f t="shared" ca="1" si="0"/>
        <v>1</v>
      </c>
      <c r="H51" s="4">
        <f t="shared" ca="1" si="26"/>
        <v>-8.5815950920245521E-2</v>
      </c>
      <c r="I51" s="4">
        <f t="shared" ca="1" si="1"/>
        <v>2.1282208588957054E-2</v>
      </c>
      <c r="J51" s="4">
        <f t="shared" ca="1" si="27"/>
        <v>-8.5815950920245521E-2</v>
      </c>
      <c r="K51" s="4">
        <f t="shared" ca="1" si="16"/>
        <v>0.77331922996709324</v>
      </c>
      <c r="L51" s="4">
        <f t="shared" ca="1" si="17"/>
        <v>2</v>
      </c>
      <c r="M51" s="4">
        <f t="shared" ca="1" si="2"/>
        <v>-8.3370561920030493E-15</v>
      </c>
      <c r="N51" s="4">
        <f t="shared" ca="1" si="18"/>
        <v>0.97138049192073028</v>
      </c>
      <c r="O51" s="4">
        <f t="shared" ca="1" si="19"/>
        <v>5</v>
      </c>
      <c r="P51" s="4">
        <f t="shared" ca="1" si="3"/>
        <v>-1.4281023705660695E-15</v>
      </c>
      <c r="Q51" s="4">
        <f t="shared" ca="1" si="20"/>
        <v>-6.90895382143698E-15</v>
      </c>
      <c r="R51" s="4">
        <f t="shared" ca="1" si="21"/>
        <v>-8.5815950920252432E-2</v>
      </c>
      <c r="S51" s="4">
        <f t="shared" ca="1" si="4"/>
        <v>50</v>
      </c>
      <c r="T51" s="4">
        <f t="shared" ca="1" si="5"/>
        <v>1</v>
      </c>
      <c r="U51" s="4">
        <f t="shared" ca="1" si="22"/>
        <v>-8.5815950920252432E-2</v>
      </c>
      <c r="V51" s="4">
        <f t="shared" ca="1" si="23"/>
        <v>-0.28736601225758895</v>
      </c>
      <c r="Y51" s="4">
        <v>-0.36890999998462348</v>
      </c>
      <c r="Z51" s="4">
        <v>-2.115722499990369</v>
      </c>
      <c r="AA51" s="4">
        <v>3.7148849999937283</v>
      </c>
      <c r="AB51" s="4">
        <v>0.35184250001663031</v>
      </c>
      <c r="AD51" s="4">
        <v>-1.7336975000254995</v>
      </c>
      <c r="AE51" s="4">
        <f t="shared" si="6"/>
        <v>0.12530249997411147</v>
      </c>
      <c r="AF51" s="4">
        <v>30</v>
      </c>
      <c r="AG51" s="2">
        <f t="shared" si="24"/>
        <v>-5.6199999999999912</v>
      </c>
      <c r="AH51" s="4">
        <f t="shared" si="7"/>
        <v>13</v>
      </c>
      <c r="AI51" s="4">
        <f t="shared" si="8"/>
        <v>3.2581453634085211E-2</v>
      </c>
      <c r="AJ51" s="2">
        <f t="shared" si="9"/>
        <v>2.2784233310549126E-2</v>
      </c>
      <c r="AK51" s="4">
        <v>30</v>
      </c>
      <c r="AL51" s="4">
        <f t="shared" ca="1" si="10"/>
        <v>-8.5815950920252432E-2</v>
      </c>
      <c r="AM51" s="4">
        <f t="shared" ca="1" si="11"/>
        <v>-0.28736601225758895</v>
      </c>
      <c r="AN51" s="2">
        <f t="shared" si="25"/>
        <v>-5.6199999999999912</v>
      </c>
      <c r="AO51" s="4">
        <f t="shared" ca="1" si="12"/>
        <v>17</v>
      </c>
      <c r="AP51" s="4">
        <f t="shared" ca="1" si="13"/>
        <v>4.2606516290726815E-2</v>
      </c>
      <c r="AQ51" s="2">
        <f t="shared" ca="1" si="14"/>
        <v>1.1392116655274563E-2</v>
      </c>
    </row>
    <row r="52" spans="2:43" x14ac:dyDescent="0.15">
      <c r="B52" s="4">
        <v>0.12530249997411147</v>
      </c>
      <c r="C52" s="4">
        <f t="shared" si="15"/>
        <v>-0.53869750002277783</v>
      </c>
      <c r="F52" s="4">
        <v>31</v>
      </c>
      <c r="G52" s="4">
        <f t="shared" ca="1" si="0"/>
        <v>1</v>
      </c>
      <c r="H52" s="4">
        <f t="shared" ca="1" si="26"/>
        <v>-6.4533742331288474E-2</v>
      </c>
      <c r="I52" s="4">
        <f t="shared" ca="1" si="1"/>
        <v>2.1282208588957054E-2</v>
      </c>
      <c r="J52" s="4">
        <f t="shared" ca="1" si="27"/>
        <v>-6.4533742331288474E-2</v>
      </c>
      <c r="K52" s="4">
        <f t="shared" ca="1" si="16"/>
        <v>0.29618569401191558</v>
      </c>
      <c r="L52" s="4">
        <f t="shared" ca="1" si="17"/>
        <v>3</v>
      </c>
      <c r="M52" s="4">
        <f t="shared" ca="1" si="2"/>
        <v>0.25650433525184413</v>
      </c>
      <c r="N52" s="4">
        <f t="shared" ca="1" si="18"/>
        <v>0.55349023606408476</v>
      </c>
      <c r="O52" s="4">
        <f t="shared" ca="1" si="19"/>
        <v>3</v>
      </c>
      <c r="P52" s="4">
        <f t="shared" ca="1" si="3"/>
        <v>0.47933660517814464</v>
      </c>
      <c r="Q52" s="4">
        <f t="shared" ca="1" si="20"/>
        <v>-0.22283226992630051</v>
      </c>
      <c r="R52" s="4">
        <f t="shared" ca="1" si="21"/>
        <v>-0.28736601225758895</v>
      </c>
      <c r="S52" s="4">
        <f t="shared" ca="1" si="4"/>
        <v>50</v>
      </c>
      <c r="T52" s="4">
        <f t="shared" ca="1" si="5"/>
        <v>1</v>
      </c>
      <c r="U52" s="4">
        <f t="shared" ca="1" si="22"/>
        <v>-0.28736601225758895</v>
      </c>
      <c r="V52" s="4">
        <f t="shared" ca="1" si="23"/>
        <v>-1.4917767289025126</v>
      </c>
      <c r="Y52" s="4">
        <v>-0.27490999998391885</v>
      </c>
      <c r="Z52" s="4">
        <v>-0.85372249998982852</v>
      </c>
      <c r="AA52" s="4">
        <v>2.4648849999913125</v>
      </c>
      <c r="AB52" s="4">
        <v>0.26184250001648479</v>
      </c>
      <c r="AD52" s="4">
        <v>0.12530249997411147</v>
      </c>
      <c r="AE52" s="4">
        <f t="shared" si="6"/>
        <v>-0.53869750002277783</v>
      </c>
      <c r="AF52" s="4">
        <v>31</v>
      </c>
      <c r="AG52" s="2">
        <f t="shared" si="24"/>
        <v>-5.3999999999999915</v>
      </c>
      <c r="AH52" s="4">
        <f t="shared" si="7"/>
        <v>15</v>
      </c>
      <c r="AI52" s="4">
        <f t="shared" si="8"/>
        <v>3.7593984962406013E-2</v>
      </c>
      <c r="AJ52" s="2">
        <f t="shared" si="9"/>
        <v>2.2784233310549126E-2</v>
      </c>
      <c r="AK52" s="4">
        <v>31</v>
      </c>
      <c r="AL52" s="4">
        <f t="shared" ca="1" si="10"/>
        <v>-0.28736601225758895</v>
      </c>
      <c r="AM52" s="4">
        <f t="shared" ca="1" si="11"/>
        <v>-1.4917767289025126</v>
      </c>
      <c r="AN52" s="2">
        <f t="shared" si="25"/>
        <v>-5.3999999999999915</v>
      </c>
      <c r="AO52" s="4">
        <f t="shared" ca="1" si="12"/>
        <v>18</v>
      </c>
      <c r="AP52" s="4">
        <f t="shared" ca="1" si="13"/>
        <v>4.5112781954887216E-2</v>
      </c>
      <c r="AQ52" s="2">
        <f t="shared" ca="1" si="14"/>
        <v>2.2784233310549126E-2</v>
      </c>
    </row>
    <row r="53" spans="2:43" x14ac:dyDescent="0.15">
      <c r="B53" s="4">
        <v>-0.53869750002277783</v>
      </c>
      <c r="C53" s="4">
        <f t="shared" si="15"/>
        <v>-0.21469750002367505</v>
      </c>
      <c r="F53" s="4">
        <v>32</v>
      </c>
      <c r="G53" s="4">
        <f t="shared" ca="1" si="0"/>
        <v>1</v>
      </c>
      <c r="H53" s="4">
        <f t="shared" ca="1" si="26"/>
        <v>-4.325153374233142E-2</v>
      </c>
      <c r="I53" s="4">
        <f t="shared" ca="1" si="1"/>
        <v>2.1282208588957054E-2</v>
      </c>
      <c r="J53" s="4">
        <f t="shared" ca="1" si="27"/>
        <v>-4.325153374233142E-2</v>
      </c>
      <c r="K53" s="4">
        <f t="shared" ca="1" si="16"/>
        <v>1.6726128227073862</v>
      </c>
      <c r="L53" s="4">
        <f t="shared" ca="1" si="17"/>
        <v>3</v>
      </c>
      <c r="M53" s="4">
        <f t="shared" ca="1" si="2"/>
        <v>-1.4485251951601876</v>
      </c>
      <c r="N53" s="4">
        <f t="shared" ca="1" si="18"/>
        <v>1.6226675261446284</v>
      </c>
      <c r="O53" s="4">
        <f t="shared" ca="1" si="19"/>
        <v>2</v>
      </c>
      <c r="P53" s="4">
        <f t="shared" ca="1" si="3"/>
        <v>-6.3616275599567496E-15</v>
      </c>
      <c r="Q53" s="4">
        <f t="shared" ca="1" si="20"/>
        <v>-1.4485251951601812</v>
      </c>
      <c r="R53" s="4">
        <f t="shared" ca="1" si="21"/>
        <v>-1.4917767289025126</v>
      </c>
      <c r="S53" s="4">
        <f t="shared" ca="1" si="4"/>
        <v>50</v>
      </c>
      <c r="T53" s="4">
        <f t="shared" ca="1" si="5"/>
        <v>1</v>
      </c>
      <c r="U53" s="4">
        <f t="shared" ca="1" si="22"/>
        <v>-1.4917767289025126</v>
      </c>
      <c r="V53" s="4">
        <f t="shared" ca="1" si="23"/>
        <v>-2.1969325153377621E-2</v>
      </c>
      <c r="Y53" s="4">
        <v>0.15109000001700679</v>
      </c>
      <c r="Z53" s="4">
        <v>3.3772775000109334</v>
      </c>
      <c r="AA53" s="4">
        <v>0.97588499999190503</v>
      </c>
      <c r="AB53" s="4">
        <v>-0.19715749998638898</v>
      </c>
      <c r="AD53" s="4">
        <v>-0.53869750002277783</v>
      </c>
      <c r="AE53" s="4">
        <f t="shared" si="6"/>
        <v>-0.21469750002367505</v>
      </c>
      <c r="AF53" s="4">
        <v>32</v>
      </c>
      <c r="AG53" s="2">
        <f t="shared" si="24"/>
        <v>-5.1799999999999917</v>
      </c>
      <c r="AH53" s="4">
        <f t="shared" si="7"/>
        <v>17</v>
      </c>
      <c r="AI53" s="4">
        <f t="shared" si="8"/>
        <v>4.2606516290726815E-2</v>
      </c>
      <c r="AJ53" s="2">
        <f t="shared" si="9"/>
        <v>2.2784233310549126E-2</v>
      </c>
      <c r="AK53" s="4">
        <v>32</v>
      </c>
      <c r="AL53" s="4">
        <f t="shared" ca="1" si="10"/>
        <v>-1.4917767289025126</v>
      </c>
      <c r="AM53" s="4">
        <f t="shared" ca="1" si="11"/>
        <v>-2.1969325153377621E-2</v>
      </c>
      <c r="AN53" s="2">
        <f t="shared" si="25"/>
        <v>-5.1799999999999917</v>
      </c>
      <c r="AO53" s="4">
        <f t="shared" ca="1" si="12"/>
        <v>20</v>
      </c>
      <c r="AP53" s="4">
        <f t="shared" ca="1" si="13"/>
        <v>5.0125313283208017E-2</v>
      </c>
      <c r="AQ53" s="2">
        <f t="shared" ca="1" si="14"/>
        <v>6.8352699931647373E-2</v>
      </c>
    </row>
    <row r="54" spans="2:43" x14ac:dyDescent="0.15">
      <c r="B54" s="4">
        <v>-0.21469750002367505</v>
      </c>
      <c r="C54" s="4">
        <f t="shared" si="15"/>
        <v>1.1043024999750628</v>
      </c>
      <c r="F54" s="4">
        <v>33</v>
      </c>
      <c r="G54" s="4">
        <f t="shared" ca="1" si="0"/>
        <v>1</v>
      </c>
      <c r="H54" s="4">
        <f t="shared" ca="1" si="26"/>
        <v>-2.1969325153374367E-2</v>
      </c>
      <c r="I54" s="4">
        <f t="shared" ca="1" si="1"/>
        <v>2.1282208588957054E-2</v>
      </c>
      <c r="J54" s="4">
        <f t="shared" ca="1" si="27"/>
        <v>-2.1969325153374367E-2</v>
      </c>
      <c r="K54" s="4">
        <f t="shared" ca="1" si="16"/>
        <v>0.86384361804387244</v>
      </c>
      <c r="L54" s="4">
        <f t="shared" ca="1" si="17"/>
        <v>1</v>
      </c>
      <c r="M54" s="4">
        <f t="shared" ca="1" si="2"/>
        <v>-8.4704397159424631E-16</v>
      </c>
      <c r="N54" s="4">
        <f t="shared" ca="1" si="18"/>
        <v>0.54553763268356747</v>
      </c>
      <c r="O54" s="4">
        <f t="shared" ca="1" si="19"/>
        <v>3</v>
      </c>
      <c r="P54" s="4">
        <f t="shared" ca="1" si="3"/>
        <v>2.4058759267617929E-15</v>
      </c>
      <c r="Q54" s="4">
        <f t="shared" ca="1" si="20"/>
        <v>-3.2529198983560391E-15</v>
      </c>
      <c r="R54" s="4">
        <f t="shared" ca="1" si="21"/>
        <v>-2.1969325153377621E-2</v>
      </c>
      <c r="S54" s="4">
        <f t="shared" ca="1" si="4"/>
        <v>50</v>
      </c>
      <c r="T54" s="4">
        <f t="shared" ca="1" si="5"/>
        <v>1</v>
      </c>
      <c r="U54" s="4">
        <f t="shared" ca="1" si="22"/>
        <v>-2.1969325153377621E-2</v>
      </c>
      <c r="V54" s="4">
        <f t="shared" ca="1" si="23"/>
        <v>-6.8711656441831589E-4</v>
      </c>
      <c r="Y54" s="4">
        <v>0.28509000001619711</v>
      </c>
      <c r="Z54" s="4">
        <v>2.4152775000096938</v>
      </c>
      <c r="AA54" s="4">
        <v>0.31788499999052533</v>
      </c>
      <c r="AB54" s="4">
        <v>0.47584250001619921</v>
      </c>
      <c r="AD54" s="4">
        <v>-0.21469750002367505</v>
      </c>
      <c r="AE54" s="4">
        <f t="shared" si="6"/>
        <v>1.1043024999750628</v>
      </c>
      <c r="AF54" s="4">
        <v>33</v>
      </c>
      <c r="AG54" s="2">
        <f t="shared" si="24"/>
        <v>-4.959999999999992</v>
      </c>
      <c r="AH54" s="4">
        <f t="shared" si="7"/>
        <v>19</v>
      </c>
      <c r="AI54" s="4">
        <f t="shared" si="8"/>
        <v>4.7619047619047616E-2</v>
      </c>
      <c r="AJ54" s="2">
        <f t="shared" si="9"/>
        <v>0</v>
      </c>
      <c r="AK54" s="4">
        <v>33</v>
      </c>
      <c r="AL54" s="4">
        <f t="shared" ca="1" si="10"/>
        <v>-2.1969325153377621E-2</v>
      </c>
      <c r="AM54" s="4">
        <f t="shared" ca="1" si="11"/>
        <v>-6.8711656441831589E-4</v>
      </c>
      <c r="AN54" s="2">
        <f t="shared" si="25"/>
        <v>-4.959999999999992</v>
      </c>
      <c r="AO54" s="4">
        <f t="shared" ca="1" si="12"/>
        <v>26</v>
      </c>
      <c r="AP54" s="4">
        <f t="shared" ca="1" si="13"/>
        <v>6.5162907268170422E-2</v>
      </c>
      <c r="AQ54" s="2">
        <f t="shared" ca="1" si="14"/>
        <v>1.1392116655274563E-2</v>
      </c>
    </row>
    <row r="55" spans="2:43" x14ac:dyDescent="0.15">
      <c r="B55" s="4">
        <v>1.1043024999750628</v>
      </c>
      <c r="C55" s="4">
        <f t="shared" si="15"/>
        <v>0.88530249997376131</v>
      </c>
      <c r="F55" s="4">
        <v>34</v>
      </c>
      <c r="G55" s="4">
        <f t="shared" ca="1" si="0"/>
        <v>1</v>
      </c>
      <c r="H55" s="4">
        <f t="shared" ca="1" si="26"/>
        <v>-6.87116564417313E-4</v>
      </c>
      <c r="I55" s="4">
        <f t="shared" ca="1" si="1"/>
        <v>2.1282208588957054E-2</v>
      </c>
      <c r="J55" s="4">
        <f t="shared" ca="1" si="27"/>
        <v>-6.87116564417313E-4</v>
      </c>
      <c r="K55" s="4">
        <f t="shared" ca="1" si="16"/>
        <v>0.22271102072330817</v>
      </c>
      <c r="L55" s="4">
        <f t="shared" ca="1" si="17"/>
        <v>2</v>
      </c>
      <c r="M55" s="4">
        <f t="shared" ca="1" si="2"/>
        <v>6.547531655236765E-16</v>
      </c>
      <c r="N55" s="4">
        <f t="shared" ca="1" si="18"/>
        <v>1.1277002160243339</v>
      </c>
      <c r="O55" s="4">
        <f t="shared" ca="1" si="19"/>
        <v>4</v>
      </c>
      <c r="P55" s="4">
        <f t="shared" ca="1" si="3"/>
        <v>-1.6576756817099705E-15</v>
      </c>
      <c r="Q55" s="4">
        <f t="shared" ca="1" si="20"/>
        <v>-1.002922516186294E-15</v>
      </c>
      <c r="R55" s="4">
        <f t="shared" ca="1" si="21"/>
        <v>-6.8711656441831589E-4</v>
      </c>
      <c r="S55" s="4">
        <f t="shared" ca="1" si="4"/>
        <v>50</v>
      </c>
      <c r="T55" s="4">
        <f t="shared" ca="1" si="5"/>
        <v>1</v>
      </c>
      <c r="U55" s="4">
        <f t="shared" ca="1" si="22"/>
        <v>-6.8711656441831589E-4</v>
      </c>
      <c r="V55" s="4">
        <f t="shared" ca="1" si="23"/>
        <v>-1.5311597227299951</v>
      </c>
      <c r="Y55" s="4">
        <v>-3.9709099999853947</v>
      </c>
      <c r="Z55" s="4">
        <v>2.5812775000098043</v>
      </c>
      <c r="AA55" s="4">
        <v>0.41988499999234818</v>
      </c>
      <c r="AB55" s="4">
        <v>1.4678425000163031</v>
      </c>
      <c r="AD55" s="4">
        <v>1.1043024999750628</v>
      </c>
      <c r="AE55" s="4">
        <f t="shared" si="6"/>
        <v>0.88530249997376131</v>
      </c>
      <c r="AF55" s="4">
        <v>34</v>
      </c>
      <c r="AG55" s="2">
        <f t="shared" si="24"/>
        <v>-4.7399999999999922</v>
      </c>
      <c r="AH55" s="4">
        <f t="shared" si="7"/>
        <v>19</v>
      </c>
      <c r="AI55" s="4">
        <f t="shared" si="8"/>
        <v>4.7619047619047616E-2</v>
      </c>
      <c r="AJ55" s="2">
        <f t="shared" si="9"/>
        <v>2.2784233310549126E-2</v>
      </c>
      <c r="AK55" s="4">
        <v>34</v>
      </c>
      <c r="AL55" s="4">
        <f t="shared" ca="1" si="10"/>
        <v>-6.8711656441831589E-4</v>
      </c>
      <c r="AM55" s="4">
        <f t="shared" ca="1" si="11"/>
        <v>-1.5311597227299951</v>
      </c>
      <c r="AN55" s="2">
        <f t="shared" si="25"/>
        <v>-4.7399999999999922</v>
      </c>
      <c r="AO55" s="4">
        <f t="shared" ca="1" si="12"/>
        <v>27</v>
      </c>
      <c r="AP55" s="4">
        <f t="shared" ca="1" si="13"/>
        <v>6.7669172932330823E-2</v>
      </c>
      <c r="AQ55" s="2">
        <f t="shared" ca="1" si="14"/>
        <v>3.4176349965823687E-2</v>
      </c>
    </row>
    <row r="56" spans="2:43" x14ac:dyDescent="0.15">
      <c r="B56" s="4">
        <v>0.88530249997376131</v>
      </c>
      <c r="C56" s="4">
        <f t="shared" si="15"/>
        <v>0.14030249997531996</v>
      </c>
      <c r="F56" s="4">
        <v>35</v>
      </c>
      <c r="G56" s="4">
        <f t="shared" ca="1" si="0"/>
        <v>1</v>
      </c>
      <c r="H56" s="4">
        <f t="shared" ca="1" si="26"/>
        <v>2.0595092024539741E-2</v>
      </c>
      <c r="I56" s="4">
        <f t="shared" ca="1" si="1"/>
        <v>2.1282208588957054E-2</v>
      </c>
      <c r="J56" s="4">
        <f t="shared" ca="1" si="27"/>
        <v>2.0595092024539741E-2</v>
      </c>
      <c r="K56" s="4">
        <f t="shared" ca="1" si="16"/>
        <v>1.551754814754545</v>
      </c>
      <c r="L56" s="4">
        <f t="shared" ca="1" si="17"/>
        <v>4</v>
      </c>
      <c r="M56" s="4">
        <f t="shared" ca="1" si="2"/>
        <v>-1.551754814754545</v>
      </c>
      <c r="N56" s="4">
        <f t="shared" ca="1" si="18"/>
        <v>0.65575458892280469</v>
      </c>
      <c r="O56" s="4">
        <f t="shared" ca="1" si="19"/>
        <v>1</v>
      </c>
      <c r="P56" s="4">
        <f t="shared" ca="1" si="3"/>
        <v>-1.0283193645930575E-14</v>
      </c>
      <c r="Q56" s="4">
        <f t="shared" ca="1" si="20"/>
        <v>-1.5517548147545348</v>
      </c>
      <c r="R56" s="4">
        <f t="shared" ca="1" si="21"/>
        <v>-1.5311597227299951</v>
      </c>
      <c r="S56" s="4">
        <f t="shared" ca="1" si="4"/>
        <v>50</v>
      </c>
      <c r="T56" s="4">
        <f t="shared" ca="1" si="5"/>
        <v>1</v>
      </c>
      <c r="U56" s="4">
        <f t="shared" ca="1" si="22"/>
        <v>-1.5311597227299951</v>
      </c>
      <c r="V56" s="4">
        <f t="shared" ca="1" si="23"/>
        <v>4.1877300613507508E-2</v>
      </c>
      <c r="Y56" s="4">
        <v>-2.398909999985932</v>
      </c>
      <c r="Z56" s="4">
        <v>1.3602775000087775</v>
      </c>
      <c r="AA56" s="4">
        <v>1.0138849999918875</v>
      </c>
      <c r="AB56" s="4">
        <v>1.63784250001342</v>
      </c>
      <c r="AD56" s="4">
        <v>0.88530249997376131</v>
      </c>
      <c r="AE56" s="4">
        <f t="shared" si="6"/>
        <v>0.14030249997531996</v>
      </c>
      <c r="AF56" s="4">
        <v>35</v>
      </c>
      <c r="AG56" s="2">
        <f t="shared" si="24"/>
        <v>-4.5199999999999925</v>
      </c>
      <c r="AH56" s="4">
        <f t="shared" si="7"/>
        <v>21</v>
      </c>
      <c r="AI56" s="4">
        <f t="shared" si="8"/>
        <v>5.2631578947368418E-2</v>
      </c>
      <c r="AJ56" s="2">
        <f t="shared" si="9"/>
        <v>3.4176349965823687E-2</v>
      </c>
      <c r="AK56" s="4">
        <v>35</v>
      </c>
      <c r="AL56" s="4">
        <f t="shared" ca="1" si="10"/>
        <v>-1.5311597227299951</v>
      </c>
      <c r="AM56" s="4">
        <f t="shared" ca="1" si="11"/>
        <v>4.1877300613507508E-2</v>
      </c>
      <c r="AN56" s="2">
        <f t="shared" si="25"/>
        <v>-4.5199999999999925</v>
      </c>
      <c r="AO56" s="4">
        <f t="shared" ca="1" si="12"/>
        <v>30</v>
      </c>
      <c r="AP56" s="4">
        <f t="shared" ca="1" si="13"/>
        <v>7.5187969924812026E-2</v>
      </c>
      <c r="AQ56" s="2">
        <f t="shared" ca="1" si="14"/>
        <v>0</v>
      </c>
    </row>
    <row r="57" spans="2:43" x14ac:dyDescent="0.15">
      <c r="B57" s="4">
        <v>0.14030249997531996</v>
      </c>
      <c r="C57" s="4">
        <f t="shared" si="15"/>
        <v>-1.4556975000239447</v>
      </c>
      <c r="F57" s="4">
        <v>36</v>
      </c>
      <c r="G57" s="4">
        <f t="shared" ca="1" si="0"/>
        <v>1</v>
      </c>
      <c r="H57" s="4">
        <f t="shared" ca="1" si="26"/>
        <v>4.1877300613496794E-2</v>
      </c>
      <c r="I57" s="4">
        <f t="shared" ca="1" si="1"/>
        <v>2.1282208588957054E-2</v>
      </c>
      <c r="J57" s="4">
        <f t="shared" ca="1" si="27"/>
        <v>4.1877300613496794E-2</v>
      </c>
      <c r="K57" s="4">
        <f t="shared" ca="1" si="16"/>
        <v>1.5068000707706195</v>
      </c>
      <c r="L57" s="4">
        <f t="shared" ca="1" si="17"/>
        <v>2</v>
      </c>
      <c r="M57" s="4">
        <f t="shared" ca="1" si="2"/>
        <v>-6.6457936028189657E-15</v>
      </c>
      <c r="N57" s="4">
        <f t="shared" ca="1" si="18"/>
        <v>1.9676952576528064</v>
      </c>
      <c r="O57" s="4">
        <f t="shared" ca="1" si="19"/>
        <v>1</v>
      </c>
      <c r="P57" s="4">
        <f t="shared" ca="1" si="3"/>
        <v>-1.7357175393439355E-14</v>
      </c>
      <c r="Q57" s="4">
        <f t="shared" ca="1" si="20"/>
        <v>1.071138179062039E-14</v>
      </c>
      <c r="R57" s="4">
        <f t="shared" ca="1" si="21"/>
        <v>4.1877300613507508E-2</v>
      </c>
      <c r="S57" s="4">
        <f t="shared" ca="1" si="4"/>
        <v>50</v>
      </c>
      <c r="T57" s="4">
        <f t="shared" ca="1" si="5"/>
        <v>1</v>
      </c>
      <c r="U57" s="4">
        <f t="shared" ca="1" si="22"/>
        <v>4.1877300613507508E-2</v>
      </c>
      <c r="V57" s="4">
        <f t="shared" ca="1" si="23"/>
        <v>1.105331648035754</v>
      </c>
      <c r="Y57" s="4">
        <v>-0.99890999998564212</v>
      </c>
      <c r="Z57" s="4">
        <v>6.9822775000112358</v>
      </c>
      <c r="AA57" s="4">
        <v>1.5108849999911911</v>
      </c>
      <c r="AB57" s="4">
        <v>1.4698425000148063</v>
      </c>
      <c r="AD57" s="4">
        <v>0.14030249997531996</v>
      </c>
      <c r="AE57" s="4">
        <f t="shared" si="6"/>
        <v>-1.4556975000239447</v>
      </c>
      <c r="AF57" s="4">
        <v>36</v>
      </c>
      <c r="AG57" s="2">
        <f t="shared" si="24"/>
        <v>-4.2999999999999927</v>
      </c>
      <c r="AH57" s="4">
        <f t="shared" si="7"/>
        <v>24</v>
      </c>
      <c r="AI57" s="4">
        <f t="shared" si="8"/>
        <v>6.0150375939849621E-2</v>
      </c>
      <c r="AJ57" s="2">
        <f t="shared" si="9"/>
        <v>2.2784233310549126E-2</v>
      </c>
      <c r="AK57" s="4">
        <v>36</v>
      </c>
      <c r="AL57" s="4">
        <f t="shared" ca="1" si="10"/>
        <v>4.1877300613507508E-2</v>
      </c>
      <c r="AM57" s="4">
        <f t="shared" ca="1" si="11"/>
        <v>1.105331648035754</v>
      </c>
      <c r="AN57" s="2">
        <f t="shared" si="25"/>
        <v>-4.2999999999999927</v>
      </c>
      <c r="AO57" s="4">
        <f t="shared" ca="1" si="12"/>
        <v>30</v>
      </c>
      <c r="AP57" s="4">
        <f t="shared" ca="1" si="13"/>
        <v>7.5187969924812026E-2</v>
      </c>
      <c r="AQ57" s="2">
        <f t="shared" ca="1" si="14"/>
        <v>1.1392116655274563E-2</v>
      </c>
    </row>
    <row r="58" spans="2:43" x14ac:dyDescent="0.15">
      <c r="B58" s="4">
        <v>-1.4556975000239447</v>
      </c>
      <c r="C58" s="4">
        <f t="shared" si="15"/>
        <v>-1.5966975000232253</v>
      </c>
      <c r="F58" s="4">
        <v>37</v>
      </c>
      <c r="G58" s="4">
        <f t="shared" ca="1" si="0"/>
        <v>1</v>
      </c>
      <c r="H58" s="4">
        <f t="shared" ca="1" si="26"/>
        <v>6.3159509202453848E-2</v>
      </c>
      <c r="I58" s="4">
        <f t="shared" ca="1" si="1"/>
        <v>2.1282208588957054E-2</v>
      </c>
      <c r="J58" s="4">
        <f t="shared" ca="1" si="27"/>
        <v>6.3159509202453848E-2</v>
      </c>
      <c r="K58" s="4">
        <f t="shared" ca="1" si="16"/>
        <v>1.8863517252101576</v>
      </c>
      <c r="L58" s="4">
        <f t="shared" ca="1" si="17"/>
        <v>4</v>
      </c>
      <c r="M58" s="4">
        <f t="shared" ca="1" si="2"/>
        <v>1.8863517252101576</v>
      </c>
      <c r="N58" s="4">
        <f t="shared" ca="1" si="18"/>
        <v>1.4362040950915256</v>
      </c>
      <c r="O58" s="4">
        <f t="shared" ca="1" si="19"/>
        <v>5</v>
      </c>
      <c r="P58" s="4">
        <f t="shared" ca="1" si="3"/>
        <v>0.84417958637685753</v>
      </c>
      <c r="Q58" s="4">
        <f t="shared" ca="1" si="20"/>
        <v>1.0421721388333001</v>
      </c>
      <c r="R58" s="4">
        <f t="shared" ca="1" si="21"/>
        <v>1.105331648035754</v>
      </c>
      <c r="S58" s="4">
        <f t="shared" ca="1" si="4"/>
        <v>50</v>
      </c>
      <c r="T58" s="4">
        <f t="shared" ca="1" si="5"/>
        <v>1</v>
      </c>
      <c r="U58" s="4">
        <f t="shared" ca="1" si="22"/>
        <v>1.105331648035754</v>
      </c>
      <c r="V58" s="4">
        <f t="shared" ca="1" si="23"/>
        <v>1.2078142698963039</v>
      </c>
      <c r="Y58" s="4">
        <v>-0.662909999984862</v>
      </c>
      <c r="Z58" s="4">
        <v>2.4622775000082697</v>
      </c>
      <c r="AA58" s="4">
        <v>2.4138849999921774</v>
      </c>
      <c r="AB58" s="4">
        <v>1.3768425000151296</v>
      </c>
      <c r="AD58" s="4">
        <v>-1.4556975000239447</v>
      </c>
      <c r="AE58" s="4">
        <f t="shared" si="6"/>
        <v>-1.5966975000232253</v>
      </c>
      <c r="AF58" s="4">
        <v>37</v>
      </c>
      <c r="AG58" s="2">
        <f t="shared" si="24"/>
        <v>-4.079999999999993</v>
      </c>
      <c r="AH58" s="4">
        <f t="shared" si="7"/>
        <v>26</v>
      </c>
      <c r="AI58" s="4">
        <f t="shared" si="8"/>
        <v>6.5162907268170422E-2</v>
      </c>
      <c r="AJ58" s="2">
        <f t="shared" si="9"/>
        <v>3.4176349965823617E-2</v>
      </c>
      <c r="AK58" s="4">
        <v>37</v>
      </c>
      <c r="AL58" s="4">
        <f t="shared" ca="1" si="10"/>
        <v>1.105331648035754</v>
      </c>
      <c r="AM58" s="4">
        <f t="shared" ca="1" si="11"/>
        <v>1.2078142698963039</v>
      </c>
      <c r="AN58" s="2">
        <f t="shared" si="25"/>
        <v>-4.079999999999993</v>
      </c>
      <c r="AO58" s="4">
        <f t="shared" ca="1" si="12"/>
        <v>31</v>
      </c>
      <c r="AP58" s="4">
        <f t="shared" ca="1" si="13"/>
        <v>7.7694235588972427E-2</v>
      </c>
      <c r="AQ58" s="2">
        <f t="shared" ca="1" si="14"/>
        <v>0</v>
      </c>
    </row>
    <row r="59" spans="2:43" x14ac:dyDescent="0.15">
      <c r="B59" s="4">
        <v>-1.5966975000232253</v>
      </c>
      <c r="C59" s="4">
        <f t="shared" si="15"/>
        <v>-1.2166975000234004</v>
      </c>
      <c r="F59" s="4">
        <v>38</v>
      </c>
      <c r="G59" s="4">
        <f t="shared" ca="1" si="0"/>
        <v>1</v>
      </c>
      <c r="H59" s="4">
        <f t="shared" ca="1" si="26"/>
        <v>8.4441717791410909E-2</v>
      </c>
      <c r="I59" s="4">
        <f t="shared" ca="1" si="1"/>
        <v>2.1282208588957054E-2</v>
      </c>
      <c r="J59" s="4">
        <f t="shared" ca="1" si="27"/>
        <v>8.4441717791410909E-2</v>
      </c>
      <c r="K59" s="4">
        <f t="shared" ca="1" si="16"/>
        <v>1.9140783897047879</v>
      </c>
      <c r="L59" s="4">
        <f t="shared" ca="1" si="17"/>
        <v>1</v>
      </c>
      <c r="M59" s="4">
        <f t="shared" ca="1" si="2"/>
        <v>-4.5022919290680626E-14</v>
      </c>
      <c r="N59" s="4">
        <f t="shared" ca="1" si="18"/>
        <v>1.2971588907160516</v>
      </c>
      <c r="O59" s="4">
        <f t="shared" ca="1" si="19"/>
        <v>3</v>
      </c>
      <c r="P59" s="4">
        <f t="shared" ca="1" si="3"/>
        <v>-1.123372552104938</v>
      </c>
      <c r="Q59" s="4">
        <f t="shared" ca="1" si="20"/>
        <v>1.123372552104893</v>
      </c>
      <c r="R59" s="4">
        <f t="shared" ca="1" si="21"/>
        <v>1.2078142698963039</v>
      </c>
      <c r="S59" s="4">
        <f t="shared" ca="1" si="4"/>
        <v>50</v>
      </c>
      <c r="T59" s="4">
        <f t="shared" ca="1" si="5"/>
        <v>1</v>
      </c>
      <c r="U59" s="4">
        <f t="shared" ca="1" si="22"/>
        <v>1.2078142698963039</v>
      </c>
      <c r="V59" s="4">
        <f t="shared" ca="1" si="23"/>
        <v>1.58613088937683</v>
      </c>
      <c r="Y59" s="4">
        <v>-0.51390999998446318</v>
      </c>
      <c r="Z59" s="4">
        <v>0.23027750000892411</v>
      </c>
      <c r="AA59" s="4">
        <v>1.5898849999906872</v>
      </c>
      <c r="AB59" s="4">
        <v>13.007842500016409</v>
      </c>
      <c r="AD59" s="4">
        <v>-1.5966975000232253</v>
      </c>
      <c r="AE59" s="4">
        <f t="shared" si="6"/>
        <v>-1.2166975000234004</v>
      </c>
      <c r="AF59" s="4">
        <v>38</v>
      </c>
      <c r="AG59" s="2">
        <f t="shared" si="24"/>
        <v>-3.8599999999999928</v>
      </c>
      <c r="AH59" s="4">
        <f t="shared" si="7"/>
        <v>29</v>
      </c>
      <c r="AI59" s="4">
        <f t="shared" si="8"/>
        <v>7.2681704260651625E-2</v>
      </c>
      <c r="AJ59" s="2">
        <f t="shared" si="9"/>
        <v>1.1392116655274538E-2</v>
      </c>
      <c r="AK59" s="4">
        <v>38</v>
      </c>
      <c r="AL59" s="4">
        <f t="shared" ca="1" si="10"/>
        <v>1.2078142698963039</v>
      </c>
      <c r="AM59" s="4">
        <f t="shared" ca="1" si="11"/>
        <v>1.58613088937683</v>
      </c>
      <c r="AN59" s="2">
        <f t="shared" si="25"/>
        <v>-3.8599999999999928</v>
      </c>
      <c r="AO59" s="4">
        <f t="shared" ca="1" si="12"/>
        <v>31</v>
      </c>
      <c r="AP59" s="4">
        <f t="shared" ca="1" si="13"/>
        <v>7.7694235588972427E-2</v>
      </c>
      <c r="AQ59" s="2">
        <f t="shared" ca="1" si="14"/>
        <v>5.6960583276372698E-2</v>
      </c>
    </row>
    <row r="60" spans="2:43" x14ac:dyDescent="0.15">
      <c r="B60" s="4">
        <v>-1.2166975000234004</v>
      </c>
      <c r="C60" s="4">
        <f t="shared" si="15"/>
        <v>1.1313024999743959</v>
      </c>
      <c r="F60" s="4">
        <v>39</v>
      </c>
      <c r="G60" s="4">
        <f t="shared" ca="1" si="0"/>
        <v>1</v>
      </c>
      <c r="H60" s="4">
        <f t="shared" ca="1" si="26"/>
        <v>0.10572392638036796</v>
      </c>
      <c r="I60" s="4">
        <f t="shared" ca="1" si="1"/>
        <v>2.1282208588957054E-2</v>
      </c>
      <c r="J60" s="4">
        <f t="shared" ca="1" si="27"/>
        <v>0.10572392638036796</v>
      </c>
      <c r="K60" s="4">
        <f t="shared" ca="1" si="16"/>
        <v>1.8455516626976716</v>
      </c>
      <c r="L60" s="4">
        <f t="shared" ca="1" si="17"/>
        <v>2</v>
      </c>
      <c r="M60" s="4">
        <f t="shared" ca="1" si="2"/>
        <v>1.5374908232230564E-14</v>
      </c>
      <c r="N60" s="4">
        <f t="shared" ca="1" si="18"/>
        <v>1.4804069629964467</v>
      </c>
      <c r="O60" s="4">
        <f t="shared" ca="1" si="19"/>
        <v>4</v>
      </c>
      <c r="P60" s="4">
        <f t="shared" ca="1" si="3"/>
        <v>-1.4804069629964467</v>
      </c>
      <c r="Q60" s="4">
        <f t="shared" ca="1" si="20"/>
        <v>1.480406962996462</v>
      </c>
      <c r="R60" s="4">
        <f t="shared" ca="1" si="21"/>
        <v>1.58613088937683</v>
      </c>
      <c r="S60" s="4">
        <f t="shared" ca="1" si="4"/>
        <v>50</v>
      </c>
      <c r="T60" s="4">
        <f t="shared" ca="1" si="5"/>
        <v>1</v>
      </c>
      <c r="U60" s="4">
        <f t="shared" ca="1" si="22"/>
        <v>1.58613088937683</v>
      </c>
      <c r="V60" s="4">
        <f t="shared" ca="1" si="23"/>
        <v>-1.3913729929804155</v>
      </c>
      <c r="Y60" s="4">
        <v>1.6170900000140875</v>
      </c>
      <c r="Z60" s="4">
        <v>-0.33772249998875736</v>
      </c>
      <c r="AA60" s="4">
        <v>2.8988849999933564</v>
      </c>
      <c r="AB60" s="4">
        <v>3.4868425000134096</v>
      </c>
      <c r="AD60" s="4">
        <v>-1.2166975000234004</v>
      </c>
      <c r="AE60" s="4">
        <f t="shared" si="6"/>
        <v>1.1313024999743959</v>
      </c>
      <c r="AF60" s="4">
        <v>39</v>
      </c>
      <c r="AG60" s="2">
        <f t="shared" si="24"/>
        <v>-3.6399999999999926</v>
      </c>
      <c r="AH60" s="4">
        <f t="shared" si="7"/>
        <v>30</v>
      </c>
      <c r="AI60" s="4">
        <f t="shared" si="8"/>
        <v>7.5187969924812026E-2</v>
      </c>
      <c r="AJ60" s="2">
        <f t="shared" si="9"/>
        <v>4.5568466621098154E-2</v>
      </c>
      <c r="AK60" s="4">
        <v>39</v>
      </c>
      <c r="AL60" s="4">
        <f t="shared" ca="1" si="10"/>
        <v>1.58613088937683</v>
      </c>
      <c r="AM60" s="4">
        <f t="shared" ca="1" si="11"/>
        <v>-1.3913729929804155</v>
      </c>
      <c r="AN60" s="2">
        <f t="shared" si="25"/>
        <v>-3.6399999999999926</v>
      </c>
      <c r="AO60" s="4">
        <f t="shared" ca="1" si="12"/>
        <v>36</v>
      </c>
      <c r="AP60" s="4">
        <f t="shared" ca="1" si="13"/>
        <v>9.0225563909774431E-2</v>
      </c>
      <c r="AQ60" s="2">
        <f t="shared" ca="1" si="14"/>
        <v>2.2784233310549077E-2</v>
      </c>
    </row>
    <row r="61" spans="2:43" x14ac:dyDescent="0.15">
      <c r="B61" s="4">
        <v>1.1313024999743959</v>
      </c>
      <c r="C61" s="4">
        <f t="shared" si="15"/>
        <v>0.52130249997617284</v>
      </c>
      <c r="F61" s="4">
        <v>40</v>
      </c>
      <c r="G61" s="4">
        <f t="shared" ca="1" si="0"/>
        <v>1</v>
      </c>
      <c r="H61" s="4">
        <f t="shared" ca="1" si="26"/>
        <v>0.127006134969325</v>
      </c>
      <c r="I61" s="4">
        <f t="shared" ca="1" si="1"/>
        <v>2.1282208588957054E-2</v>
      </c>
      <c r="J61" s="4">
        <f t="shared" ca="1" si="27"/>
        <v>0.127006134969325</v>
      </c>
      <c r="K61" s="4">
        <f t="shared" ca="1" si="16"/>
        <v>1.6487709327742059</v>
      </c>
      <c r="L61" s="4">
        <f t="shared" ca="1" si="17"/>
        <v>1</v>
      </c>
      <c r="M61" s="4">
        <f t="shared" ca="1" si="2"/>
        <v>-1.6159913286292501E-14</v>
      </c>
      <c r="N61" s="4">
        <f t="shared" ca="1" si="18"/>
        <v>1.7532731965073665</v>
      </c>
      <c r="O61" s="4">
        <f t="shared" ca="1" si="19"/>
        <v>3</v>
      </c>
      <c r="P61" s="4">
        <f t="shared" ca="1" si="3"/>
        <v>1.5183791279497243</v>
      </c>
      <c r="Q61" s="4">
        <f t="shared" ca="1" si="20"/>
        <v>-1.5183791279497405</v>
      </c>
      <c r="R61" s="4">
        <f t="shared" ca="1" si="21"/>
        <v>-1.3913729929804155</v>
      </c>
      <c r="S61" s="4">
        <f t="shared" ca="1" si="4"/>
        <v>50</v>
      </c>
      <c r="T61" s="4">
        <f t="shared" ca="1" si="5"/>
        <v>1</v>
      </c>
      <c r="U61" s="4">
        <f t="shared" ca="1" si="22"/>
        <v>-1.3913729929804155</v>
      </c>
      <c r="V61" s="4">
        <f t="shared" ca="1" si="23"/>
        <v>1.644088233617361</v>
      </c>
      <c r="Y61" s="4">
        <v>0.89609000001544814</v>
      </c>
      <c r="Z61" s="4">
        <v>-1.5097224999891523</v>
      </c>
      <c r="AA61" s="4">
        <v>3.4488849999938509</v>
      </c>
      <c r="AB61" s="4">
        <v>1.1058425000136651</v>
      </c>
      <c r="AD61" s="4">
        <v>1.1313024999743959</v>
      </c>
      <c r="AE61" s="4">
        <f t="shared" si="6"/>
        <v>0.52130249997617284</v>
      </c>
      <c r="AF61" s="4">
        <v>40</v>
      </c>
      <c r="AG61" s="2">
        <f t="shared" si="24"/>
        <v>-3.4199999999999924</v>
      </c>
      <c r="AH61" s="4">
        <f t="shared" si="7"/>
        <v>34</v>
      </c>
      <c r="AI61" s="4">
        <f t="shared" si="8"/>
        <v>8.5213032581453629E-2</v>
      </c>
      <c r="AJ61" s="2">
        <f t="shared" si="9"/>
        <v>4.5568466621098154E-2</v>
      </c>
      <c r="AK61" s="4">
        <v>40</v>
      </c>
      <c r="AL61" s="4">
        <f t="shared" ca="1" si="10"/>
        <v>-1.3913729929804155</v>
      </c>
      <c r="AM61" s="4">
        <f t="shared" ca="1" si="11"/>
        <v>1.644088233617361</v>
      </c>
      <c r="AN61" s="2">
        <f t="shared" si="25"/>
        <v>-3.4199999999999924</v>
      </c>
      <c r="AO61" s="4">
        <f t="shared" ca="1" si="12"/>
        <v>38</v>
      </c>
      <c r="AP61" s="4">
        <f t="shared" ca="1" si="13"/>
        <v>9.5238095238095233E-2</v>
      </c>
      <c r="AQ61" s="2">
        <f t="shared" ca="1" si="14"/>
        <v>3.4176349965823617E-2</v>
      </c>
    </row>
    <row r="62" spans="2:43" x14ac:dyDescent="0.15">
      <c r="B62" s="4">
        <v>0.52130249997617284</v>
      </c>
      <c r="C62" s="4">
        <f t="shared" si="15"/>
        <v>1.212302499975948</v>
      </c>
      <c r="F62" s="4">
        <v>41</v>
      </c>
      <c r="G62" s="4">
        <f t="shared" ca="1" si="0"/>
        <v>1</v>
      </c>
      <c r="H62" s="4">
        <f t="shared" ca="1" si="26"/>
        <v>0.14828834355828205</v>
      </c>
      <c r="I62" s="4">
        <f t="shared" ca="1" si="1"/>
        <v>2.1282208588957054E-2</v>
      </c>
      <c r="J62" s="4">
        <f t="shared" ca="1" si="27"/>
        <v>0.14828834355828205</v>
      </c>
      <c r="K62" s="4">
        <f t="shared" ca="1" si="16"/>
        <v>1.5727770794168543</v>
      </c>
      <c r="L62" s="4">
        <f t="shared" ca="1" si="17"/>
        <v>5</v>
      </c>
      <c r="M62" s="4">
        <f t="shared" ca="1" si="2"/>
        <v>1.495799890059055</v>
      </c>
      <c r="N62" s="4">
        <f t="shared" ca="1" si="18"/>
        <v>0.76323266150965186</v>
      </c>
      <c r="O62" s="4">
        <f t="shared" ca="1" si="19"/>
        <v>1</v>
      </c>
      <c r="P62" s="4">
        <f t="shared" ca="1" si="3"/>
        <v>-2.3936883890987535E-14</v>
      </c>
      <c r="Q62" s="4">
        <f t="shared" ca="1" si="20"/>
        <v>1.495799890059079</v>
      </c>
      <c r="R62" s="4">
        <f t="shared" ca="1" si="21"/>
        <v>1.644088233617361</v>
      </c>
      <c r="S62" s="4">
        <f t="shared" ca="1" si="4"/>
        <v>50</v>
      </c>
      <c r="T62" s="4">
        <f t="shared" ca="1" si="5"/>
        <v>1</v>
      </c>
      <c r="U62" s="4">
        <f t="shared" ca="1" si="22"/>
        <v>1.644088233617361</v>
      </c>
      <c r="V62" s="4">
        <f t="shared" ca="1" si="23"/>
        <v>-0.86892678079805452</v>
      </c>
      <c r="Y62" s="4">
        <v>-6.8909999985322656E-2</v>
      </c>
      <c r="Z62" s="4">
        <v>0.39527750001155937</v>
      </c>
      <c r="AA62" s="4">
        <v>2.8758849999910296</v>
      </c>
      <c r="AB62" s="4">
        <v>0.54984250001410828</v>
      </c>
      <c r="AD62" s="4">
        <v>0.52130249997617284</v>
      </c>
      <c r="AE62" s="4">
        <f t="shared" si="6"/>
        <v>1.212302499975948</v>
      </c>
      <c r="AF62" s="4">
        <v>41</v>
      </c>
      <c r="AG62" s="2">
        <f t="shared" si="24"/>
        <v>-3.1999999999999922</v>
      </c>
      <c r="AH62" s="4">
        <f t="shared" si="7"/>
        <v>38</v>
      </c>
      <c r="AI62" s="4">
        <f t="shared" si="8"/>
        <v>9.5238095238095233E-2</v>
      </c>
      <c r="AJ62" s="2">
        <f t="shared" si="9"/>
        <v>4.5568466621098154E-2</v>
      </c>
      <c r="AK62" s="4">
        <v>41</v>
      </c>
      <c r="AL62" s="4">
        <f t="shared" ca="1" si="10"/>
        <v>1.644088233617361</v>
      </c>
      <c r="AM62" s="4">
        <f t="shared" ca="1" si="11"/>
        <v>-0.86892678079805452</v>
      </c>
      <c r="AN62" s="2">
        <f t="shared" si="25"/>
        <v>-3.1999999999999922</v>
      </c>
      <c r="AO62" s="4">
        <f t="shared" ca="1" si="12"/>
        <v>41</v>
      </c>
      <c r="AP62" s="4">
        <f t="shared" ca="1" si="13"/>
        <v>0.10275689223057644</v>
      </c>
      <c r="AQ62" s="2">
        <f t="shared" ca="1" si="14"/>
        <v>2.2784233310549077E-2</v>
      </c>
    </row>
    <row r="63" spans="2:43" x14ac:dyDescent="0.15">
      <c r="B63" s="4">
        <v>1.212302499975948</v>
      </c>
      <c r="C63" s="4">
        <f t="shared" si="15"/>
        <v>1.2363024999757499</v>
      </c>
      <c r="F63" s="4">
        <v>42</v>
      </c>
      <c r="G63" s="4">
        <f t="shared" ca="1" si="0"/>
        <v>1</v>
      </c>
      <c r="H63" s="4">
        <f t="shared" ca="1" si="26"/>
        <v>0.1695705521472391</v>
      </c>
      <c r="I63" s="4">
        <f t="shared" ca="1" si="1"/>
        <v>2.1282208588957054E-2</v>
      </c>
      <c r="J63" s="4">
        <f t="shared" ca="1" si="27"/>
        <v>0.1695705521472391</v>
      </c>
      <c r="K63" s="4">
        <f t="shared" ca="1" si="16"/>
        <v>0.8102927891844558</v>
      </c>
      <c r="L63" s="4">
        <f t="shared" ca="1" si="17"/>
        <v>3</v>
      </c>
      <c r="M63" s="4">
        <f t="shared" ca="1" si="2"/>
        <v>-2.7796410843402103E-15</v>
      </c>
      <c r="N63" s="4">
        <f t="shared" ca="1" si="18"/>
        <v>1.7667971914826932</v>
      </c>
      <c r="O63" s="4">
        <f t="shared" ca="1" si="19"/>
        <v>5</v>
      </c>
      <c r="P63" s="4">
        <f t="shared" ca="1" si="3"/>
        <v>1.0384973329452907</v>
      </c>
      <c r="Q63" s="4">
        <f t="shared" ca="1" si="20"/>
        <v>-1.0384973329452936</v>
      </c>
      <c r="R63" s="4">
        <f t="shared" ca="1" si="21"/>
        <v>-0.86892678079805452</v>
      </c>
      <c r="S63" s="4">
        <f t="shared" ca="1" si="4"/>
        <v>50</v>
      </c>
      <c r="T63" s="4">
        <f t="shared" ca="1" si="5"/>
        <v>1</v>
      </c>
      <c r="U63" s="4">
        <f t="shared" ca="1" si="22"/>
        <v>-0.86892678079805452</v>
      </c>
      <c r="V63" s="4">
        <f t="shared" ca="1" si="23"/>
        <v>-0.12528577935196386</v>
      </c>
      <c r="Y63" s="4">
        <v>0.61409000001688696</v>
      </c>
      <c r="Z63" s="4">
        <v>2.1782775000112053</v>
      </c>
      <c r="AA63" s="4">
        <v>0.90588499999100236</v>
      </c>
      <c r="AB63" s="4">
        <v>0.48684250001329588</v>
      </c>
      <c r="AD63" s="4">
        <v>1.212302499975948</v>
      </c>
      <c r="AE63" s="4">
        <f t="shared" si="6"/>
        <v>1.2363024999757499</v>
      </c>
      <c r="AF63" s="4">
        <v>42</v>
      </c>
      <c r="AG63" s="2">
        <f t="shared" si="24"/>
        <v>-2.979999999999992</v>
      </c>
      <c r="AH63" s="4">
        <f t="shared" si="7"/>
        <v>42</v>
      </c>
      <c r="AI63" s="4">
        <f t="shared" si="8"/>
        <v>0.10526315789473684</v>
      </c>
      <c r="AJ63" s="2">
        <f t="shared" si="9"/>
        <v>4.5568466621098154E-2</v>
      </c>
      <c r="AK63" s="4">
        <v>42</v>
      </c>
      <c r="AL63" s="4">
        <f t="shared" ca="1" si="10"/>
        <v>-0.86892678079805452</v>
      </c>
      <c r="AM63" s="4">
        <f t="shared" ca="1" si="11"/>
        <v>-0.12528577935196386</v>
      </c>
      <c r="AN63" s="2">
        <f t="shared" si="25"/>
        <v>-2.979999999999992</v>
      </c>
      <c r="AO63" s="4">
        <f t="shared" ca="1" si="12"/>
        <v>43</v>
      </c>
      <c r="AP63" s="4">
        <f t="shared" ca="1" si="13"/>
        <v>0.10776942355889724</v>
      </c>
      <c r="AQ63" s="2">
        <f t="shared" ca="1" si="14"/>
        <v>4.5568466621098154E-2</v>
      </c>
    </row>
    <row r="64" spans="2:43" x14ac:dyDescent="0.15">
      <c r="B64" s="4">
        <v>1.2363024999757499</v>
      </c>
      <c r="C64" s="4">
        <f t="shared" si="15"/>
        <v>-0.1966975000229354</v>
      </c>
      <c r="F64" s="4">
        <v>43</v>
      </c>
      <c r="G64" s="4">
        <f t="shared" ca="1" si="0"/>
        <v>1</v>
      </c>
      <c r="H64" s="4">
        <f t="shared" ca="1" si="26"/>
        <v>0.19085276073619614</v>
      </c>
      <c r="I64" s="4">
        <f t="shared" ca="1" si="1"/>
        <v>2.1282208588957054E-2</v>
      </c>
      <c r="J64" s="4">
        <f t="shared" ca="1" si="27"/>
        <v>0.19085276073619614</v>
      </c>
      <c r="K64" s="4">
        <f t="shared" ca="1" si="16"/>
        <v>0.41568894580144972</v>
      </c>
      <c r="L64" s="4">
        <f t="shared" ca="1" si="17"/>
        <v>3</v>
      </c>
      <c r="M64" s="4">
        <f t="shared" ca="1" si="2"/>
        <v>0.35999718713642936</v>
      </c>
      <c r="N64" s="4">
        <f t="shared" ca="1" si="18"/>
        <v>0.78073428824367741</v>
      </c>
      <c r="O64" s="4">
        <f t="shared" ca="1" si="19"/>
        <v>3</v>
      </c>
      <c r="P64" s="4">
        <f t="shared" ca="1" si="3"/>
        <v>0.67613572722458937</v>
      </c>
      <c r="Q64" s="4">
        <f t="shared" ca="1" si="20"/>
        <v>-0.31613854008816</v>
      </c>
      <c r="R64" s="4">
        <f t="shared" ca="1" si="21"/>
        <v>-0.12528577935196386</v>
      </c>
      <c r="S64" s="4">
        <f t="shared" ca="1" si="4"/>
        <v>50</v>
      </c>
      <c r="T64" s="4">
        <f t="shared" ca="1" si="5"/>
        <v>1</v>
      </c>
      <c r="U64" s="4">
        <f t="shared" ca="1" si="22"/>
        <v>-0.12528577935196386</v>
      </c>
      <c r="V64" s="4">
        <f t="shared" ca="1" si="23"/>
        <v>9.3109931161915571E-2</v>
      </c>
      <c r="Y64" s="4">
        <v>2.4140900000162446</v>
      </c>
      <c r="Z64" s="4">
        <v>1.4612775000095723</v>
      </c>
      <c r="AA64" s="4">
        <v>0.56588499999321584</v>
      </c>
      <c r="AB64" s="4">
        <v>2.0018425000145612</v>
      </c>
      <c r="AD64" s="4">
        <v>1.2363024999757499</v>
      </c>
      <c r="AE64" s="4">
        <f t="shared" si="6"/>
        <v>-0.1966975000229354</v>
      </c>
      <c r="AF64" s="4">
        <v>43</v>
      </c>
      <c r="AG64" s="2">
        <f t="shared" si="24"/>
        <v>-2.7599999999999918</v>
      </c>
      <c r="AH64" s="4">
        <f t="shared" si="7"/>
        <v>46</v>
      </c>
      <c r="AI64" s="4">
        <f t="shared" si="8"/>
        <v>0.11528822055137844</v>
      </c>
      <c r="AJ64" s="2">
        <f t="shared" si="9"/>
        <v>6.8352699931647234E-2</v>
      </c>
      <c r="AK64" s="4">
        <v>43</v>
      </c>
      <c r="AL64" s="4">
        <f t="shared" ca="1" si="10"/>
        <v>-0.12528577935196386</v>
      </c>
      <c r="AM64" s="4">
        <f t="shared" ca="1" si="11"/>
        <v>9.3109931161915571E-2</v>
      </c>
      <c r="AN64" s="2">
        <f t="shared" si="25"/>
        <v>-2.7599999999999918</v>
      </c>
      <c r="AO64" s="4">
        <f t="shared" ca="1" si="12"/>
        <v>47</v>
      </c>
      <c r="AP64" s="4">
        <f t="shared" ca="1" si="13"/>
        <v>0.11779448621553884</v>
      </c>
      <c r="AQ64" s="2">
        <f t="shared" ca="1" si="14"/>
        <v>1.1392116655274538E-2</v>
      </c>
    </row>
    <row r="65" spans="2:43" x14ac:dyDescent="0.15">
      <c r="B65" s="4">
        <v>-0.1966975000229354</v>
      </c>
      <c r="C65" s="4">
        <f t="shared" si="15"/>
        <v>1.1643024999763441</v>
      </c>
      <c r="F65" s="4">
        <v>44</v>
      </c>
      <c r="G65" s="4">
        <f t="shared" ca="1" si="0"/>
        <v>1</v>
      </c>
      <c r="H65" s="4">
        <f t="shared" ca="1" si="26"/>
        <v>0.21213496932515319</v>
      </c>
      <c r="I65" s="4">
        <f t="shared" ca="1" si="1"/>
        <v>2.1282208588957054E-2</v>
      </c>
      <c r="J65" s="4">
        <f t="shared" ca="1" si="27"/>
        <v>0.21213496932515319</v>
      </c>
      <c r="K65" s="4">
        <f t="shared" ca="1" si="16"/>
        <v>1.9293551269454232</v>
      </c>
      <c r="L65" s="4">
        <f t="shared" ca="1" si="17"/>
        <v>3</v>
      </c>
      <c r="M65" s="4">
        <f t="shared" ca="1" si="2"/>
        <v>-1.6708705528564789</v>
      </c>
      <c r="N65" s="4">
        <f t="shared" ca="1" si="18"/>
        <v>1.791916851297721</v>
      </c>
      <c r="O65" s="4">
        <f t="shared" ca="1" si="19"/>
        <v>3</v>
      </c>
      <c r="P65" s="4">
        <f t="shared" ca="1" si="3"/>
        <v>-1.5518455146932413</v>
      </c>
      <c r="Q65" s="4">
        <f t="shared" ca="1" si="20"/>
        <v>-0.11902503816323762</v>
      </c>
      <c r="R65" s="4">
        <f t="shared" ca="1" si="21"/>
        <v>9.3109931161915571E-2</v>
      </c>
      <c r="S65" s="4">
        <f t="shared" ca="1" si="4"/>
        <v>50</v>
      </c>
      <c r="T65" s="4">
        <f t="shared" ca="1" si="5"/>
        <v>1</v>
      </c>
      <c r="U65" s="4">
        <f t="shared" ca="1" si="22"/>
        <v>9.3109931161915571E-2</v>
      </c>
      <c r="V65" s="4">
        <f t="shared" ca="1" si="23"/>
        <v>-1.7399645821447289</v>
      </c>
      <c r="Y65" s="4">
        <v>2.2020900000150334</v>
      </c>
      <c r="Z65" s="4">
        <v>0.23527750001051118</v>
      </c>
      <c r="AA65" s="4">
        <v>0.68488499999119767</v>
      </c>
      <c r="AB65" s="4">
        <v>-1.1431574999853922</v>
      </c>
      <c r="AD65" s="4">
        <v>-0.1966975000229354</v>
      </c>
      <c r="AE65" s="4">
        <f t="shared" si="6"/>
        <v>1.1643024999763441</v>
      </c>
      <c r="AF65" s="4">
        <v>44</v>
      </c>
      <c r="AG65" s="2">
        <f t="shared" si="24"/>
        <v>-2.5399999999999916</v>
      </c>
      <c r="AH65" s="4">
        <f t="shared" si="7"/>
        <v>52</v>
      </c>
      <c r="AI65" s="4">
        <f t="shared" si="8"/>
        <v>0.13032581453634084</v>
      </c>
      <c r="AJ65" s="2">
        <f t="shared" si="9"/>
        <v>6.8352699931647234E-2</v>
      </c>
      <c r="AK65" s="4">
        <v>44</v>
      </c>
      <c r="AL65" s="4">
        <f t="shared" ca="1" si="10"/>
        <v>9.3109931161915571E-2</v>
      </c>
      <c r="AM65" s="4">
        <f t="shared" ca="1" si="11"/>
        <v>-1.7399645821447289</v>
      </c>
      <c r="AN65" s="2">
        <f t="shared" si="25"/>
        <v>-2.5399999999999916</v>
      </c>
      <c r="AO65" s="4">
        <f t="shared" ca="1" si="12"/>
        <v>48</v>
      </c>
      <c r="AP65" s="4">
        <f t="shared" ca="1" si="13"/>
        <v>0.12030075187969924</v>
      </c>
      <c r="AQ65" s="2">
        <f t="shared" ca="1" si="14"/>
        <v>6.8352699931647234E-2</v>
      </c>
    </row>
    <row r="66" spans="2:43" x14ac:dyDescent="0.15">
      <c r="B66" s="4">
        <v>1.1643024999763441</v>
      </c>
      <c r="C66" s="4">
        <f t="shared" si="15"/>
        <v>0.90730249997506007</v>
      </c>
      <c r="F66" s="4">
        <v>45</v>
      </c>
      <c r="G66" s="4">
        <f t="shared" ca="1" si="0"/>
        <v>1</v>
      </c>
      <c r="H66" s="4">
        <f t="shared" ca="1" si="26"/>
        <v>0.23341717791411024</v>
      </c>
      <c r="I66" s="4">
        <f t="shared" ca="1" si="1"/>
        <v>2.1282208588957054E-2</v>
      </c>
      <c r="J66" s="4">
        <f t="shared" ca="1" si="27"/>
        <v>0.23341717791411024</v>
      </c>
      <c r="K66" s="4">
        <f t="shared" ca="1" si="16"/>
        <v>1.2298170298218873</v>
      </c>
      <c r="L66" s="4">
        <f t="shared" ca="1" si="17"/>
        <v>5</v>
      </c>
      <c r="M66" s="4">
        <f t="shared" ca="1" si="2"/>
        <v>-2.7120751810318685E-15</v>
      </c>
      <c r="N66" s="4">
        <f t="shared" ca="1" si="18"/>
        <v>1.9733817600588366</v>
      </c>
      <c r="O66" s="4">
        <f t="shared" ca="1" si="19"/>
        <v>4</v>
      </c>
      <c r="P66" s="4">
        <f t="shared" ca="1" si="3"/>
        <v>1.9733817600588366</v>
      </c>
      <c r="Q66" s="4">
        <f t="shared" ca="1" si="20"/>
        <v>-1.9733817600588393</v>
      </c>
      <c r="R66" s="4">
        <f t="shared" ca="1" si="21"/>
        <v>-1.7399645821447289</v>
      </c>
      <c r="S66" s="4">
        <f t="shared" ca="1" si="4"/>
        <v>50</v>
      </c>
      <c r="T66" s="4">
        <f t="shared" ca="1" si="5"/>
        <v>1</v>
      </c>
      <c r="U66" s="4">
        <f t="shared" ca="1" si="22"/>
        <v>-1.7399645821447289</v>
      </c>
      <c r="V66" s="4">
        <f t="shared" ca="1" si="23"/>
        <v>2.0712982392627892</v>
      </c>
      <c r="Y66" s="4">
        <v>2.6640900000138856</v>
      </c>
      <c r="Z66" s="4">
        <v>3.2012775000112015</v>
      </c>
      <c r="AA66" s="4">
        <v>0.6318849999935594</v>
      </c>
      <c r="AB66" s="4">
        <v>0.60684250001585838</v>
      </c>
      <c r="AD66" s="4">
        <v>1.1643024999763441</v>
      </c>
      <c r="AE66" s="4">
        <f t="shared" si="6"/>
        <v>0.90730249997506007</v>
      </c>
      <c r="AF66" s="4">
        <v>45</v>
      </c>
      <c r="AG66" s="2">
        <f t="shared" si="24"/>
        <v>-2.3199999999999914</v>
      </c>
      <c r="AH66" s="4">
        <f t="shared" si="7"/>
        <v>58</v>
      </c>
      <c r="AI66" s="4">
        <f t="shared" si="8"/>
        <v>0.14536340852130325</v>
      </c>
      <c r="AJ66" s="2">
        <f t="shared" si="9"/>
        <v>4.5568466621098154E-2</v>
      </c>
      <c r="AK66" s="4">
        <v>45</v>
      </c>
      <c r="AL66" s="4">
        <f t="shared" ca="1" si="10"/>
        <v>-1.7399645821447289</v>
      </c>
      <c r="AM66" s="4">
        <f t="shared" ca="1" si="11"/>
        <v>2.0712982392627892</v>
      </c>
      <c r="AN66" s="2">
        <f t="shared" si="25"/>
        <v>-2.3199999999999914</v>
      </c>
      <c r="AO66" s="4">
        <f t="shared" ca="1" si="12"/>
        <v>54</v>
      </c>
      <c r="AP66" s="4">
        <f t="shared" ca="1" si="13"/>
        <v>0.13533834586466165</v>
      </c>
      <c r="AQ66" s="2">
        <f t="shared" ca="1" si="14"/>
        <v>6.8352699931647234E-2</v>
      </c>
    </row>
    <row r="67" spans="2:43" x14ac:dyDescent="0.15">
      <c r="B67" s="4">
        <v>0.90730249997506007</v>
      </c>
      <c r="C67" s="4">
        <f t="shared" si="15"/>
        <v>0.40430249997669421</v>
      </c>
      <c r="F67" s="4">
        <v>46</v>
      </c>
      <c r="G67" s="4">
        <f t="shared" ca="1" si="0"/>
        <v>1</v>
      </c>
      <c r="H67" s="4">
        <f t="shared" ca="1" si="26"/>
        <v>0.25469938650306728</v>
      </c>
      <c r="I67" s="4">
        <f t="shared" ca="1" si="1"/>
        <v>2.1282208588957054E-2</v>
      </c>
      <c r="J67" s="4">
        <f t="shared" ca="1" si="27"/>
        <v>0.25469938650306728</v>
      </c>
      <c r="K67" s="4">
        <f t="shared" ca="1" si="16"/>
        <v>0.63126933841906974</v>
      </c>
      <c r="L67" s="4">
        <f t="shared" ca="1" si="17"/>
        <v>2</v>
      </c>
      <c r="M67" s="4">
        <f t="shared" ca="1" si="2"/>
        <v>-8.04307223835597E-15</v>
      </c>
      <c r="N67" s="4">
        <f t="shared" ca="1" si="18"/>
        <v>1.9100850702714316</v>
      </c>
      <c r="O67" s="4">
        <f t="shared" ca="1" si="19"/>
        <v>5</v>
      </c>
      <c r="P67" s="4">
        <f t="shared" ca="1" si="3"/>
        <v>1.8165988527597301</v>
      </c>
      <c r="Q67" s="4">
        <f t="shared" ca="1" si="20"/>
        <v>1.8165988527597221</v>
      </c>
      <c r="R67" s="4">
        <f t="shared" ca="1" si="21"/>
        <v>2.0712982392627892</v>
      </c>
      <c r="S67" s="4">
        <f t="shared" ca="1" si="4"/>
        <v>50</v>
      </c>
      <c r="T67" s="4">
        <f t="shared" ca="1" si="5"/>
        <v>1</v>
      </c>
      <c r="U67" s="4">
        <f t="shared" ca="1" si="22"/>
        <v>2.0712982392627892</v>
      </c>
      <c r="V67" s="4">
        <f t="shared" ca="1" si="23"/>
        <v>0.27598159509200781</v>
      </c>
      <c r="Y67" s="4">
        <v>0.46909000001704726</v>
      </c>
      <c r="Z67" s="4">
        <v>2.5962775000110128</v>
      </c>
      <c r="AA67" s="4">
        <v>1.0398849999937454</v>
      </c>
      <c r="AB67" s="4">
        <v>1.6398425000154759</v>
      </c>
      <c r="AD67" s="4">
        <v>0.90730249997506007</v>
      </c>
      <c r="AE67" s="4">
        <f t="shared" si="6"/>
        <v>0.40430249997669421</v>
      </c>
      <c r="AF67" s="4">
        <v>46</v>
      </c>
      <c r="AG67" s="2">
        <f t="shared" si="24"/>
        <v>-2.0999999999999912</v>
      </c>
      <c r="AH67" s="4">
        <f t="shared" si="7"/>
        <v>62</v>
      </c>
      <c r="AI67" s="4">
        <f t="shared" si="8"/>
        <v>0.15538847117794485</v>
      </c>
      <c r="AJ67" s="2">
        <f t="shared" si="9"/>
        <v>3.4176349965823652E-2</v>
      </c>
      <c r="AK67" s="4">
        <v>46</v>
      </c>
      <c r="AL67" s="4">
        <f t="shared" ca="1" si="10"/>
        <v>2.0712982392627892</v>
      </c>
      <c r="AM67" s="4">
        <f t="shared" ca="1" si="11"/>
        <v>0.27598159509200781</v>
      </c>
      <c r="AN67" s="2">
        <f t="shared" si="25"/>
        <v>-2.0999999999999912</v>
      </c>
      <c r="AO67" s="4">
        <f t="shared" ca="1" si="12"/>
        <v>60</v>
      </c>
      <c r="AP67" s="4">
        <f t="shared" ca="1" si="13"/>
        <v>0.15037593984962405</v>
      </c>
      <c r="AQ67" s="2">
        <f t="shared" ca="1" si="14"/>
        <v>0.10252904989747096</v>
      </c>
    </row>
    <row r="68" spans="2:43" x14ac:dyDescent="0.15">
      <c r="B68" s="4">
        <v>0.40430249997669421</v>
      </c>
      <c r="C68" s="4">
        <f t="shared" si="15"/>
        <v>-0.12069750002297042</v>
      </c>
      <c r="F68" s="4">
        <v>47</v>
      </c>
      <c r="G68" s="4">
        <f t="shared" ca="1" si="0"/>
        <v>1</v>
      </c>
      <c r="H68" s="4">
        <f t="shared" ca="1" si="26"/>
        <v>0.27598159509202436</v>
      </c>
      <c r="I68" s="4">
        <f t="shared" ca="1" si="1"/>
        <v>2.1282208588957054E-2</v>
      </c>
      <c r="J68" s="4">
        <f t="shared" ca="1" si="27"/>
        <v>0.27598159509202436</v>
      </c>
      <c r="K68" s="4">
        <f t="shared" ca="1" si="16"/>
        <v>1.7581517237335738</v>
      </c>
      <c r="L68" s="4">
        <f t="shared" ca="1" si="17"/>
        <v>2</v>
      </c>
      <c r="M68" s="4">
        <f t="shared" ca="1" si="2"/>
        <v>-8.6148437561574012E-15</v>
      </c>
      <c r="N68" s="4">
        <f t="shared" ca="1" si="18"/>
        <v>0.8085816209755754</v>
      </c>
      <c r="O68" s="4">
        <f t="shared" ca="1" si="19"/>
        <v>1</v>
      </c>
      <c r="P68" s="4">
        <f t="shared" ca="1" si="3"/>
        <v>7.9240081897057567E-15</v>
      </c>
      <c r="Q68" s="4">
        <f t="shared" ca="1" si="20"/>
        <v>-1.6538851945863158E-14</v>
      </c>
      <c r="R68" s="4">
        <f t="shared" ca="1" si="21"/>
        <v>0.27598159509200781</v>
      </c>
      <c r="S68" s="4">
        <f t="shared" ca="1" si="4"/>
        <v>50</v>
      </c>
      <c r="T68" s="4">
        <f t="shared" ca="1" si="5"/>
        <v>1</v>
      </c>
      <c r="U68" s="4">
        <f t="shared" ca="1" si="22"/>
        <v>0.27598159509200781</v>
      </c>
      <c r="V68" s="4">
        <f t="shared" ca="1" si="23"/>
        <v>-0.34430436323012231</v>
      </c>
      <c r="Y68" s="4">
        <v>-4.5909999982995942E-2</v>
      </c>
      <c r="Z68" s="4">
        <v>2.3782775000107392</v>
      </c>
      <c r="AA68" s="4">
        <v>1.7808849999916276</v>
      </c>
      <c r="AB68" s="4">
        <v>2.8468425000163222</v>
      </c>
      <c r="AD68" s="4">
        <v>0.40430249997669421</v>
      </c>
      <c r="AE68" s="4">
        <f t="shared" si="6"/>
        <v>-0.12069750002297042</v>
      </c>
      <c r="AF68" s="4">
        <v>47</v>
      </c>
      <c r="AG68" s="2">
        <f t="shared" si="24"/>
        <v>-1.8799999999999912</v>
      </c>
      <c r="AH68" s="4">
        <f t="shared" si="7"/>
        <v>65</v>
      </c>
      <c r="AI68" s="4">
        <f t="shared" si="8"/>
        <v>0.16290726817042606</v>
      </c>
      <c r="AJ68" s="2">
        <f t="shared" si="9"/>
        <v>5.6960583276372753E-2</v>
      </c>
      <c r="AK68" s="4">
        <v>47</v>
      </c>
      <c r="AL68" s="4">
        <f t="shared" ca="1" si="10"/>
        <v>0.27598159509200781</v>
      </c>
      <c r="AM68" s="4">
        <f t="shared" ca="1" si="11"/>
        <v>-0.34430436323012231</v>
      </c>
      <c r="AN68" s="2">
        <f t="shared" si="25"/>
        <v>-1.8799999999999912</v>
      </c>
      <c r="AO68" s="4">
        <f t="shared" ca="1" si="12"/>
        <v>69</v>
      </c>
      <c r="AP68" s="4">
        <f t="shared" ca="1" si="13"/>
        <v>0.17293233082706766</v>
      </c>
      <c r="AQ68" s="2">
        <f t="shared" ca="1" si="14"/>
        <v>3.4176349965823652E-2</v>
      </c>
    </row>
    <row r="69" spans="2:43" x14ac:dyDescent="0.15">
      <c r="B69" s="4">
        <v>-0.12069750002297042</v>
      </c>
      <c r="C69" s="4">
        <f t="shared" si="15"/>
        <v>-1.1446975000239945</v>
      </c>
      <c r="F69" s="4">
        <v>48</v>
      </c>
      <c r="G69" s="4">
        <f t="shared" ca="1" si="0"/>
        <v>1</v>
      </c>
      <c r="H69" s="4">
        <f t="shared" ca="1" si="26"/>
        <v>0.29726380368098143</v>
      </c>
      <c r="I69" s="4">
        <f t="shared" ca="1" si="1"/>
        <v>2.1282208588957054E-2</v>
      </c>
      <c r="J69" s="4">
        <f t="shared" ca="1" si="27"/>
        <v>0.29726380368098143</v>
      </c>
      <c r="K69" s="4">
        <f t="shared" ca="1" si="16"/>
        <v>1.0915009595917311</v>
      </c>
      <c r="L69" s="4">
        <f t="shared" ca="1" si="17"/>
        <v>5</v>
      </c>
      <c r="M69" s="4">
        <f t="shared" ca="1" si="2"/>
        <v>-0.64156816691110008</v>
      </c>
      <c r="N69" s="4">
        <f t="shared" ca="1" si="18"/>
        <v>1.2437328935523413</v>
      </c>
      <c r="O69" s="4">
        <f t="shared" ca="1" si="19"/>
        <v>4</v>
      </c>
      <c r="P69" s="4">
        <f t="shared" ca="1" si="3"/>
        <v>-3.6570178388512276E-15</v>
      </c>
      <c r="Q69" s="4">
        <f t="shared" ca="1" si="20"/>
        <v>-0.64156816691110374</v>
      </c>
      <c r="R69" s="4">
        <f t="shared" ca="1" si="21"/>
        <v>-0.34430436323012231</v>
      </c>
      <c r="S69" s="4">
        <f t="shared" ca="1" si="4"/>
        <v>50</v>
      </c>
      <c r="T69" s="4">
        <f t="shared" ca="1" si="5"/>
        <v>1</v>
      </c>
      <c r="U69" s="4">
        <f t="shared" ca="1" si="22"/>
        <v>-0.34430436323012231</v>
      </c>
      <c r="V69" s="4">
        <f t="shared" ca="1" si="23"/>
        <v>-2.0577736699832498</v>
      </c>
      <c r="Y69" s="4">
        <v>0.57509000001587651</v>
      </c>
      <c r="Z69" s="4">
        <v>1.608277500011468</v>
      </c>
      <c r="AA69" s="4">
        <v>1.4808849999923268</v>
      </c>
      <c r="AB69" s="4">
        <v>2.7618425000142111</v>
      </c>
      <c r="AD69" s="4">
        <v>-0.12069750002297042</v>
      </c>
      <c r="AE69" s="4">
        <f t="shared" si="6"/>
        <v>-1.1446975000239945</v>
      </c>
      <c r="AF69" s="4">
        <v>48</v>
      </c>
      <c r="AG69" s="2">
        <f t="shared" si="24"/>
        <v>-1.6599999999999913</v>
      </c>
      <c r="AH69" s="4">
        <f t="shared" si="7"/>
        <v>70</v>
      </c>
      <c r="AI69" s="4">
        <f t="shared" si="8"/>
        <v>0.17543859649122806</v>
      </c>
      <c r="AJ69" s="2">
        <f t="shared" si="9"/>
        <v>4.5568466621098203E-2</v>
      </c>
      <c r="AK69" s="4">
        <v>48</v>
      </c>
      <c r="AL69" s="4">
        <f t="shared" ca="1" si="10"/>
        <v>-0.34430436323012231</v>
      </c>
      <c r="AM69" s="4">
        <f t="shared" ca="1" si="11"/>
        <v>-2.0577736699832498</v>
      </c>
      <c r="AN69" s="2">
        <f t="shared" si="25"/>
        <v>-1.6599999999999913</v>
      </c>
      <c r="AO69" s="4">
        <f t="shared" ca="1" si="12"/>
        <v>72</v>
      </c>
      <c r="AP69" s="4">
        <f t="shared" ca="1" si="13"/>
        <v>0.18045112781954886</v>
      </c>
      <c r="AQ69" s="2">
        <f t="shared" ca="1" si="14"/>
        <v>0.15948963317384371</v>
      </c>
    </row>
    <row r="70" spans="2:43" x14ac:dyDescent="0.15">
      <c r="B70" s="4">
        <v>-1.1446975000239945</v>
      </c>
      <c r="C70" s="4">
        <f t="shared" si="15"/>
        <v>1.3613024999763468</v>
      </c>
      <c r="F70" s="4">
        <v>49</v>
      </c>
      <c r="G70" s="4">
        <f t="shared" ca="1" si="0"/>
        <v>1</v>
      </c>
      <c r="H70" s="4">
        <f t="shared" ca="1" si="26"/>
        <v>0.31854601226993851</v>
      </c>
      <c r="I70" s="4">
        <f t="shared" ca="1" si="1"/>
        <v>2.1282208588957054E-2</v>
      </c>
      <c r="J70" s="4">
        <f t="shared" ca="1" si="27"/>
        <v>0.31854601226993851</v>
      </c>
      <c r="K70" s="4">
        <f t="shared" ca="1" si="16"/>
        <v>0.99543073930567316</v>
      </c>
      <c r="L70" s="4">
        <f t="shared" ca="1" si="17"/>
        <v>5</v>
      </c>
      <c r="M70" s="4">
        <f t="shared" ca="1" si="2"/>
        <v>-0.94671089113716567</v>
      </c>
      <c r="N70" s="4">
        <f t="shared" ca="1" si="18"/>
        <v>1.4296087911160227</v>
      </c>
      <c r="O70" s="4">
        <f t="shared" ca="1" si="19"/>
        <v>4</v>
      </c>
      <c r="P70" s="4">
        <f t="shared" ca="1" si="3"/>
        <v>1.4296087911160227</v>
      </c>
      <c r="Q70" s="4">
        <f t="shared" ca="1" si="20"/>
        <v>-2.3763196822531882</v>
      </c>
      <c r="R70" s="4">
        <f t="shared" ca="1" si="21"/>
        <v>-2.0577736699832498</v>
      </c>
      <c r="S70" s="4">
        <f t="shared" ca="1" si="4"/>
        <v>50</v>
      </c>
      <c r="T70" s="4">
        <f t="shared" ca="1" si="5"/>
        <v>1</v>
      </c>
      <c r="U70" s="4">
        <f t="shared" ca="1" si="22"/>
        <v>-2.0577736699832498</v>
      </c>
      <c r="V70" s="4">
        <f t="shared" ca="1" si="23"/>
        <v>6.787794694758845</v>
      </c>
      <c r="Y70" s="4">
        <v>0.70909000001506683</v>
      </c>
      <c r="Z70" s="4">
        <v>6.1662775000108638</v>
      </c>
      <c r="AA70" s="4">
        <v>1.8038849999904016</v>
      </c>
      <c r="AB70" s="4">
        <v>2.1328425000142204</v>
      </c>
      <c r="AD70" s="4">
        <v>-1.1446975000239945</v>
      </c>
      <c r="AE70" s="4">
        <f t="shared" si="6"/>
        <v>1.3613024999763468</v>
      </c>
      <c r="AF70" s="4">
        <v>49</v>
      </c>
      <c r="AG70" s="2">
        <f t="shared" si="24"/>
        <v>-1.4399999999999913</v>
      </c>
      <c r="AH70" s="4">
        <f t="shared" si="7"/>
        <v>74</v>
      </c>
      <c r="AI70" s="4">
        <f t="shared" si="8"/>
        <v>0.18546365914786966</v>
      </c>
      <c r="AJ70" s="2">
        <f t="shared" si="9"/>
        <v>4.5568466621098203E-2</v>
      </c>
      <c r="AK70" s="4">
        <v>49</v>
      </c>
      <c r="AL70" s="4">
        <f t="shared" ca="1" si="10"/>
        <v>-2.0577736699832498</v>
      </c>
      <c r="AM70" s="4">
        <f t="shared" ca="1" si="11"/>
        <v>6.787794694758845</v>
      </c>
      <c r="AN70" s="2">
        <f t="shared" si="25"/>
        <v>-1.4399999999999913</v>
      </c>
      <c r="AO70" s="4">
        <f t="shared" ca="1" si="12"/>
        <v>86</v>
      </c>
      <c r="AP70" s="4">
        <f t="shared" ca="1" si="13"/>
        <v>0.21553884711779447</v>
      </c>
      <c r="AQ70" s="2">
        <f t="shared" ca="1" si="14"/>
        <v>6.8352699931647304E-2</v>
      </c>
    </row>
    <row r="71" spans="2:43" x14ac:dyDescent="0.15">
      <c r="B71" s="4">
        <v>1.3613024999763468</v>
      </c>
      <c r="C71" s="4">
        <f t="shared" si="15"/>
        <v>1.0003024999747367</v>
      </c>
      <c r="F71" s="4">
        <v>50</v>
      </c>
      <c r="G71" s="4">
        <f t="shared" ca="1" si="0"/>
        <v>1</v>
      </c>
      <c r="H71" s="4">
        <f t="shared" ca="1" si="26"/>
        <v>0.33982822085889558</v>
      </c>
      <c r="I71" s="4">
        <f t="shared" ca="1" si="1"/>
        <v>2.1282208588957054E-2</v>
      </c>
      <c r="J71" s="4">
        <f t="shared" ca="1" si="27"/>
        <v>0.33982822085889558</v>
      </c>
      <c r="K71" s="4">
        <f t="shared" ca="1" si="16"/>
        <v>1.1171017271685988</v>
      </c>
      <c r="L71" s="4">
        <f t="shared" ca="1" si="17"/>
        <v>1</v>
      </c>
      <c r="M71" s="4">
        <f t="shared" ca="1" si="2"/>
        <v>2.1888157967305884E-15</v>
      </c>
      <c r="N71" s="4">
        <f t="shared" ca="1" si="18"/>
        <v>1.5232704138194155</v>
      </c>
      <c r="O71" s="4">
        <f t="shared" ca="1" si="19"/>
        <v>4</v>
      </c>
      <c r="P71" s="4">
        <f t="shared" ca="1" si="3"/>
        <v>-7.4616265094115928E-16</v>
      </c>
      <c r="Q71" s="4">
        <f t="shared" ca="1" si="20"/>
        <v>2.9349784476717477E-15</v>
      </c>
      <c r="R71" s="4">
        <f t="shared" ca="1" si="21"/>
        <v>0.33982822085889852</v>
      </c>
      <c r="S71" s="4">
        <f t="shared" ca="1" si="4"/>
        <v>50</v>
      </c>
      <c r="T71" s="4">
        <f t="shared" ca="1" si="5"/>
        <v>1</v>
      </c>
      <c r="U71" s="4">
        <f t="shared" ca="1" si="22"/>
        <v>6.787794694758845</v>
      </c>
      <c r="V71" s="4">
        <f t="shared" ca="1" si="23"/>
        <v>0.68874961009895552</v>
      </c>
      <c r="Y71" s="4">
        <v>1.5890900000137265</v>
      </c>
      <c r="Z71" s="4">
        <v>0.25327750001125082</v>
      </c>
      <c r="AA71" s="4">
        <v>3.9948849999937863</v>
      </c>
      <c r="AB71" s="4">
        <v>-1.6841574999837405</v>
      </c>
      <c r="AD71" s="4">
        <v>1.3613024999763468</v>
      </c>
      <c r="AE71" s="4">
        <f t="shared" si="6"/>
        <v>1.0003024999747367</v>
      </c>
      <c r="AF71" s="4">
        <v>50</v>
      </c>
      <c r="AG71" s="2">
        <f t="shared" si="24"/>
        <v>-1.2199999999999913</v>
      </c>
      <c r="AH71" s="4">
        <f t="shared" si="7"/>
        <v>78</v>
      </c>
      <c r="AI71" s="4">
        <f t="shared" si="8"/>
        <v>0.19548872180451127</v>
      </c>
      <c r="AJ71" s="2">
        <f t="shared" si="9"/>
        <v>7.9744816586921854E-2</v>
      </c>
      <c r="AK71" s="4">
        <v>50</v>
      </c>
      <c r="AL71" s="4">
        <f t="shared" ca="1" si="10"/>
        <v>6.787794694758845</v>
      </c>
      <c r="AM71" s="4">
        <f t="shared" ca="1" si="11"/>
        <v>0.68874961009895552</v>
      </c>
      <c r="AN71" s="2">
        <f t="shared" si="25"/>
        <v>-1.2199999999999913</v>
      </c>
      <c r="AO71" s="4">
        <f t="shared" ca="1" si="12"/>
        <v>92</v>
      </c>
      <c r="AP71" s="4">
        <f t="shared" ca="1" si="13"/>
        <v>0.23057644110275688</v>
      </c>
      <c r="AQ71" s="2">
        <f t="shared" ca="1" si="14"/>
        <v>6.8352699931647304E-2</v>
      </c>
    </row>
    <row r="72" spans="2:43" x14ac:dyDescent="0.15">
      <c r="B72" s="4">
        <v>1.0003024999747367</v>
      </c>
      <c r="C72" s="4">
        <f t="shared" si="15"/>
        <v>0.98430249997605301</v>
      </c>
      <c r="F72" s="4">
        <v>51</v>
      </c>
      <c r="G72" s="4">
        <f t="shared" ca="1" si="0"/>
        <v>1</v>
      </c>
      <c r="H72" s="4">
        <f t="shared" ca="1" si="26"/>
        <v>0.36111042944785265</v>
      </c>
      <c r="I72" s="4">
        <f t="shared" ca="1" si="1"/>
        <v>2.1282208588957054E-2</v>
      </c>
      <c r="J72" s="4">
        <f t="shared" ca="1" si="27"/>
        <v>0.36111042944785265</v>
      </c>
      <c r="K72" s="4">
        <f t="shared" ca="1" si="16"/>
        <v>0.34450022163498978</v>
      </c>
      <c r="L72" s="4">
        <f t="shared" ca="1" si="17"/>
        <v>5</v>
      </c>
      <c r="M72" s="4">
        <f t="shared" ca="1" si="2"/>
        <v>0.32763918065108066</v>
      </c>
      <c r="N72" s="4">
        <f t="shared" ca="1" si="18"/>
        <v>1.1333359020181888</v>
      </c>
      <c r="O72" s="4">
        <f t="shared" ca="1" si="19"/>
        <v>1</v>
      </c>
      <c r="P72" s="4">
        <f t="shared" ca="1" si="3"/>
        <v>-2.2215584161901968E-14</v>
      </c>
      <c r="Q72" s="4">
        <f t="shared" ca="1" si="20"/>
        <v>0.32763918065110287</v>
      </c>
      <c r="R72" s="4">
        <f t="shared" ca="1" si="21"/>
        <v>0.68874961009895552</v>
      </c>
      <c r="S72" s="4">
        <f t="shared" ca="1" si="4"/>
        <v>50</v>
      </c>
      <c r="T72" s="4">
        <f t="shared" ca="1" si="5"/>
        <v>1</v>
      </c>
      <c r="U72" s="4">
        <f t="shared" ca="1" si="22"/>
        <v>0.68874961009895552</v>
      </c>
      <c r="V72" s="4">
        <f t="shared" ca="1" si="23"/>
        <v>0.38239263803682294</v>
      </c>
      <c r="Y72" s="4">
        <v>0.21409000001426648</v>
      </c>
      <c r="Z72" s="4">
        <v>1.2562775000084514</v>
      </c>
      <c r="AA72" s="4">
        <v>1.6138849999904892</v>
      </c>
      <c r="AB72" s="4">
        <v>0.54984250001410828</v>
      </c>
      <c r="AD72" s="4">
        <v>1.0003024999747367</v>
      </c>
      <c r="AE72" s="4">
        <f t="shared" si="6"/>
        <v>0.98430249997605301</v>
      </c>
      <c r="AF72" s="4">
        <v>51</v>
      </c>
      <c r="AG72" s="2">
        <f t="shared" si="24"/>
        <v>-0.99999999999999134</v>
      </c>
      <c r="AH72" s="4">
        <f t="shared" si="7"/>
        <v>85</v>
      </c>
      <c r="AI72" s="4">
        <f t="shared" si="8"/>
        <v>0.21303258145363407</v>
      </c>
      <c r="AJ72" s="2">
        <f t="shared" si="9"/>
        <v>0.14809751651856917</v>
      </c>
      <c r="AK72" s="4">
        <v>51</v>
      </c>
      <c r="AL72" s="4">
        <f t="shared" ca="1" si="10"/>
        <v>0.68874961009895552</v>
      </c>
      <c r="AM72" s="4">
        <f t="shared" ca="1" si="11"/>
        <v>0.38239263803682294</v>
      </c>
      <c r="AN72" s="2">
        <f t="shared" si="25"/>
        <v>-0.99999999999999134</v>
      </c>
      <c r="AO72" s="4">
        <f t="shared" ca="1" si="12"/>
        <v>98</v>
      </c>
      <c r="AP72" s="4">
        <f t="shared" ca="1" si="13"/>
        <v>0.24561403508771928</v>
      </c>
      <c r="AQ72" s="2">
        <f t="shared" ca="1" si="14"/>
        <v>0.11392116655274551</v>
      </c>
    </row>
    <row r="73" spans="2:43" x14ac:dyDescent="0.15">
      <c r="B73" s="4">
        <v>0.98430249997605301</v>
      </c>
      <c r="C73" s="4">
        <f t="shared" si="15"/>
        <v>-0.67969750002561113</v>
      </c>
      <c r="F73" s="4">
        <v>52</v>
      </c>
      <c r="G73" s="4">
        <f t="shared" ca="1" si="0"/>
        <v>1</v>
      </c>
      <c r="H73" s="4">
        <f t="shared" ca="1" si="26"/>
        <v>0.38239263803680973</v>
      </c>
      <c r="I73" s="4">
        <f t="shared" ca="1" si="1"/>
        <v>2.1282208588957054E-2</v>
      </c>
      <c r="J73" s="4">
        <f t="shared" ca="1" si="27"/>
        <v>0.38239263803680973</v>
      </c>
      <c r="K73" s="4">
        <f t="shared" ca="1" si="16"/>
        <v>1.2839655819761133</v>
      </c>
      <c r="L73" s="4">
        <f t="shared" ca="1" si="17"/>
        <v>1</v>
      </c>
      <c r="M73" s="4">
        <f t="shared" ca="1" si="2"/>
        <v>2.0132792820860294E-14</v>
      </c>
      <c r="N73" s="4">
        <f t="shared" ca="1" si="18"/>
        <v>0.44140036088888951</v>
      </c>
      <c r="O73" s="4">
        <f t="shared" ca="1" si="19"/>
        <v>1</v>
      </c>
      <c r="P73" s="4">
        <f t="shared" ca="1" si="3"/>
        <v>6.9212307102125283E-15</v>
      </c>
      <c r="Q73" s="4">
        <f t="shared" ca="1" si="20"/>
        <v>1.3211562110647766E-14</v>
      </c>
      <c r="R73" s="4">
        <f t="shared" ca="1" si="21"/>
        <v>0.38239263803682294</v>
      </c>
      <c r="S73" s="4">
        <f t="shared" ca="1" si="4"/>
        <v>50</v>
      </c>
      <c r="T73" s="4">
        <f t="shared" ca="1" si="5"/>
        <v>1</v>
      </c>
      <c r="U73" s="4">
        <f t="shared" ca="1" si="22"/>
        <v>0.38239263803682294</v>
      </c>
      <c r="V73" s="4">
        <f t="shared" ca="1" si="23"/>
        <v>0.40367484662577996</v>
      </c>
      <c r="Y73" s="4">
        <v>1.9450900000137494</v>
      </c>
      <c r="Z73" s="4">
        <v>2.6432775000095887</v>
      </c>
      <c r="AA73" s="4">
        <v>1.8658849999937388</v>
      </c>
      <c r="AB73" s="4">
        <v>0.2698425000140503</v>
      </c>
      <c r="AD73" s="4">
        <v>0.98430249997605301</v>
      </c>
      <c r="AE73" s="4">
        <f t="shared" si="6"/>
        <v>-0.67969750002561113</v>
      </c>
      <c r="AF73" s="4">
        <v>52</v>
      </c>
      <c r="AG73" s="2">
        <f t="shared" si="24"/>
        <v>-0.77999999999999137</v>
      </c>
      <c r="AH73" s="4">
        <f t="shared" si="7"/>
        <v>98</v>
      </c>
      <c r="AI73" s="4">
        <f t="shared" si="8"/>
        <v>0.24561403508771928</v>
      </c>
      <c r="AJ73" s="2">
        <f t="shared" si="9"/>
        <v>9.1136933242196405E-2</v>
      </c>
      <c r="AK73" s="4">
        <v>52</v>
      </c>
      <c r="AL73" s="4">
        <f t="shared" ca="1" si="10"/>
        <v>0.38239263803682294</v>
      </c>
      <c r="AM73" s="4">
        <f t="shared" ca="1" si="11"/>
        <v>0.40367484662577996</v>
      </c>
      <c r="AN73" s="2">
        <f t="shared" si="25"/>
        <v>-0.77999999999999137</v>
      </c>
      <c r="AO73" s="4">
        <f t="shared" ca="1" si="12"/>
        <v>108</v>
      </c>
      <c r="AP73" s="4">
        <f t="shared" ca="1" si="13"/>
        <v>0.27067669172932329</v>
      </c>
      <c r="AQ73" s="2">
        <f t="shared" ca="1" si="14"/>
        <v>0.10252904989747096</v>
      </c>
    </row>
    <row r="74" spans="2:43" x14ac:dyDescent="0.15">
      <c r="B74" s="4">
        <v>-0.67969750002561113</v>
      </c>
      <c r="C74" s="4">
        <f t="shared" si="15"/>
        <v>-0.48869750002467072</v>
      </c>
      <c r="F74" s="4">
        <v>53</v>
      </c>
      <c r="G74" s="4">
        <f t="shared" ca="1" si="0"/>
        <v>1</v>
      </c>
      <c r="H74" s="4">
        <f t="shared" ca="1" si="26"/>
        <v>0.4036748466257668</v>
      </c>
      <c r="I74" s="4">
        <f t="shared" ca="1" si="1"/>
        <v>2.1282208588957054E-2</v>
      </c>
      <c r="J74" s="4">
        <f t="shared" ca="1" si="27"/>
        <v>0.4036748466257668</v>
      </c>
      <c r="K74" s="4">
        <f t="shared" ca="1" si="16"/>
        <v>1.7307982992868047</v>
      </c>
      <c r="L74" s="4">
        <f t="shared" ca="1" si="17"/>
        <v>2</v>
      </c>
      <c r="M74" s="4">
        <f t="shared" ca="1" si="2"/>
        <v>5.0895389761665151E-15</v>
      </c>
      <c r="N74" s="4">
        <f t="shared" ca="1" si="18"/>
        <v>1.3760637789774557</v>
      </c>
      <c r="O74" s="4">
        <f t="shared" ca="1" si="19"/>
        <v>1</v>
      </c>
      <c r="P74" s="4">
        <f t="shared" ca="1" si="3"/>
        <v>-8.0928323533512024E-15</v>
      </c>
      <c r="Q74" s="4">
        <f t="shared" ca="1" si="20"/>
        <v>1.3182371329517717E-14</v>
      </c>
      <c r="R74" s="4">
        <f t="shared" ca="1" si="21"/>
        <v>0.40367484662577996</v>
      </c>
      <c r="S74" s="4">
        <f t="shared" ca="1" si="4"/>
        <v>50</v>
      </c>
      <c r="T74" s="4">
        <f t="shared" ca="1" si="5"/>
        <v>1</v>
      </c>
      <c r="U74" s="4">
        <f t="shared" ca="1" si="22"/>
        <v>0.40367484662577996</v>
      </c>
      <c r="V74" s="4">
        <f t="shared" ca="1" si="23"/>
        <v>-0.9727165595849574</v>
      </c>
      <c r="Y74" s="4">
        <v>1.6300900000167928</v>
      </c>
      <c r="Z74" s="4">
        <v>1.7312775000100089</v>
      </c>
      <c r="AA74" s="4">
        <v>1.1498849999931338</v>
      </c>
      <c r="AB74" s="4">
        <v>1.3378425000141192</v>
      </c>
      <c r="AD74" s="4">
        <v>-0.67969750002561113</v>
      </c>
      <c r="AE74" s="4">
        <f t="shared" si="6"/>
        <v>-0.48869750002467072</v>
      </c>
      <c r="AF74" s="4">
        <v>53</v>
      </c>
      <c r="AG74" s="2">
        <f t="shared" si="24"/>
        <v>-0.55999999999999139</v>
      </c>
      <c r="AH74" s="4">
        <f t="shared" si="7"/>
        <v>106</v>
      </c>
      <c r="AI74" s="4">
        <f t="shared" si="8"/>
        <v>0.26566416040100249</v>
      </c>
      <c r="AJ74" s="2">
        <f t="shared" si="9"/>
        <v>7.9744816586921854E-2</v>
      </c>
      <c r="AK74" s="4">
        <v>53</v>
      </c>
      <c r="AL74" s="4">
        <f t="shared" ca="1" si="10"/>
        <v>0.40367484662577996</v>
      </c>
      <c r="AM74" s="4">
        <f t="shared" ca="1" si="11"/>
        <v>-0.9727165595849574</v>
      </c>
      <c r="AN74" s="2">
        <f t="shared" si="25"/>
        <v>-0.55999999999999139</v>
      </c>
      <c r="AO74" s="4">
        <f t="shared" ca="1" si="12"/>
        <v>117</v>
      </c>
      <c r="AP74" s="4">
        <f t="shared" ca="1" si="13"/>
        <v>0.2932330827067669</v>
      </c>
      <c r="AQ74" s="2">
        <f t="shared" ca="1" si="14"/>
        <v>5.6960583276372753E-2</v>
      </c>
    </row>
    <row r="75" spans="2:43" x14ac:dyDescent="0.15">
      <c r="B75" s="4">
        <v>-0.48869750002467072</v>
      </c>
      <c r="C75" s="4">
        <f t="shared" si="15"/>
        <v>-4.3697500025530189E-2</v>
      </c>
      <c r="F75" s="4">
        <v>54</v>
      </c>
      <c r="G75" s="4">
        <f t="shared" ca="1" si="0"/>
        <v>1</v>
      </c>
      <c r="H75" s="4">
        <f t="shared" ca="1" si="26"/>
        <v>0.42495705521472388</v>
      </c>
      <c r="I75" s="4">
        <f t="shared" ca="1" si="1"/>
        <v>2.1282208588957054E-2</v>
      </c>
      <c r="J75" s="4">
        <f t="shared" ca="1" si="27"/>
        <v>0.42495705521472388</v>
      </c>
      <c r="K75" s="4">
        <f t="shared" ca="1" si="16"/>
        <v>1.4696010077764217</v>
      </c>
      <c r="L75" s="4">
        <f t="shared" ca="1" si="17"/>
        <v>5</v>
      </c>
      <c r="M75" s="4">
        <f t="shared" ca="1" si="2"/>
        <v>-1.3976736147996918</v>
      </c>
      <c r="N75" s="4">
        <f t="shared" ca="1" si="18"/>
        <v>1.5296453470404552</v>
      </c>
      <c r="O75" s="4">
        <f t="shared" ca="1" si="19"/>
        <v>4</v>
      </c>
      <c r="P75" s="4">
        <f t="shared" ca="1" si="3"/>
        <v>1.0494307058553053E-14</v>
      </c>
      <c r="Q75" s="4">
        <f t="shared" ca="1" si="20"/>
        <v>-1.3976736147996813</v>
      </c>
      <c r="R75" s="4">
        <f t="shared" ca="1" si="21"/>
        <v>-0.9727165595849574</v>
      </c>
      <c r="S75" s="4">
        <f t="shared" ca="1" si="4"/>
        <v>50</v>
      </c>
      <c r="T75" s="4">
        <f t="shared" ca="1" si="5"/>
        <v>1</v>
      </c>
      <c r="U75" s="4">
        <f t="shared" ca="1" si="22"/>
        <v>-0.9727165595849574</v>
      </c>
      <c r="V75" s="4">
        <f t="shared" ca="1" si="23"/>
        <v>0.44623926380367496</v>
      </c>
      <c r="Y75" s="4">
        <v>1.9770900000146696</v>
      </c>
      <c r="Z75" s="4">
        <v>1.1532775000091533</v>
      </c>
      <c r="AA75" s="4">
        <v>1.2318849999921611</v>
      </c>
      <c r="AB75" s="4">
        <v>2.6828425000147149</v>
      </c>
      <c r="AD75" s="4">
        <v>-0.48869750002467072</v>
      </c>
      <c r="AE75" s="4">
        <f t="shared" si="6"/>
        <v>-4.3697500025530189E-2</v>
      </c>
      <c r="AF75" s="4">
        <v>54</v>
      </c>
      <c r="AG75" s="2">
        <f t="shared" si="24"/>
        <v>-0.33999999999999142</v>
      </c>
      <c r="AH75" s="4">
        <f t="shared" si="7"/>
        <v>113</v>
      </c>
      <c r="AI75" s="4">
        <f t="shared" si="8"/>
        <v>0.2832080200501253</v>
      </c>
      <c r="AJ75" s="2">
        <f t="shared" si="9"/>
        <v>4.5568466621098196E-2</v>
      </c>
      <c r="AK75" s="4">
        <v>54</v>
      </c>
      <c r="AL75" s="4">
        <f t="shared" ca="1" si="10"/>
        <v>-0.9727165595849574</v>
      </c>
      <c r="AM75" s="4">
        <f t="shared" ca="1" si="11"/>
        <v>0.44623926380367496</v>
      </c>
      <c r="AN75" s="2">
        <f t="shared" si="25"/>
        <v>-0.33999999999999142</v>
      </c>
      <c r="AO75" s="4">
        <f t="shared" ca="1" si="12"/>
        <v>122</v>
      </c>
      <c r="AP75" s="4">
        <f t="shared" ca="1" si="13"/>
        <v>0.30576441102756891</v>
      </c>
      <c r="AQ75" s="2">
        <f t="shared" ca="1" si="14"/>
        <v>0.18227386648439278</v>
      </c>
    </row>
    <row r="76" spans="2:43" x14ac:dyDescent="0.15">
      <c r="B76" s="4">
        <v>-4.3697500025530189E-2</v>
      </c>
      <c r="C76" s="4">
        <f t="shared" si="15"/>
        <v>1.5053024999751585</v>
      </c>
      <c r="F76" s="4">
        <v>55</v>
      </c>
      <c r="G76" s="4">
        <f t="shared" ca="1" si="0"/>
        <v>1</v>
      </c>
      <c r="H76" s="4">
        <f t="shared" ca="1" si="26"/>
        <v>0.44623926380368095</v>
      </c>
      <c r="I76" s="4">
        <f t="shared" ca="1" si="1"/>
        <v>2.1282208588957054E-2</v>
      </c>
      <c r="J76" s="4">
        <f t="shared" ca="1" si="27"/>
        <v>0.44623926380368095</v>
      </c>
      <c r="K76" s="4">
        <f t="shared" ca="1" si="16"/>
        <v>0.78248613238885811</v>
      </c>
      <c r="L76" s="4">
        <f t="shared" ca="1" si="17"/>
        <v>5</v>
      </c>
      <c r="M76" s="4">
        <f t="shared" ca="1" si="2"/>
        <v>3.4508426846352029E-15</v>
      </c>
      <c r="N76" s="4">
        <f t="shared" ca="1" si="18"/>
        <v>1.2062180386941292</v>
      </c>
      <c r="O76" s="4">
        <f t="shared" ca="1" si="19"/>
        <v>1</v>
      </c>
      <c r="P76" s="4">
        <f t="shared" ca="1" si="3"/>
        <v>9.4563261238280661E-15</v>
      </c>
      <c r="Q76" s="4">
        <f t="shared" ca="1" si="20"/>
        <v>-6.0054834391928629E-15</v>
      </c>
      <c r="R76" s="4">
        <f t="shared" ca="1" si="21"/>
        <v>0.44623926380367496</v>
      </c>
      <c r="S76" s="4">
        <f t="shared" ca="1" si="4"/>
        <v>50</v>
      </c>
      <c r="T76" s="4">
        <f t="shared" ca="1" si="5"/>
        <v>1</v>
      </c>
      <c r="U76" s="4">
        <f t="shared" ca="1" si="22"/>
        <v>0.44623926380367496</v>
      </c>
      <c r="V76" s="4">
        <f t="shared" ca="1" si="23"/>
        <v>0.46752147239263953</v>
      </c>
      <c r="Y76" s="4">
        <v>0.68909000001582399</v>
      </c>
      <c r="Z76" s="4">
        <v>1.531277500010475</v>
      </c>
      <c r="AA76" s="4">
        <v>7.9884999991008954E-2</v>
      </c>
      <c r="AB76" s="4">
        <v>4.1978425000159802</v>
      </c>
      <c r="AD76" s="4">
        <v>-4.3697500025530189E-2</v>
      </c>
      <c r="AE76" s="4">
        <f t="shared" si="6"/>
        <v>1.5053024999751585</v>
      </c>
      <c r="AF76" s="4">
        <v>55</v>
      </c>
      <c r="AG76" s="2">
        <f t="shared" si="24"/>
        <v>-0.11999999999999142</v>
      </c>
      <c r="AH76" s="4">
        <f t="shared" si="7"/>
        <v>117</v>
      </c>
      <c r="AI76" s="4">
        <f t="shared" si="8"/>
        <v>0.2932330827067669</v>
      </c>
      <c r="AJ76" s="2">
        <f t="shared" si="9"/>
        <v>0.12531328320802004</v>
      </c>
      <c r="AK76" s="4">
        <v>55</v>
      </c>
      <c r="AL76" s="4">
        <f t="shared" ca="1" si="10"/>
        <v>0.44623926380367496</v>
      </c>
      <c r="AM76" s="4">
        <f t="shared" ca="1" si="11"/>
        <v>0.46752147239263953</v>
      </c>
      <c r="AN76" s="2">
        <f t="shared" si="25"/>
        <v>-0.11999999999999142</v>
      </c>
      <c r="AO76" s="4">
        <f t="shared" ca="1" si="12"/>
        <v>138</v>
      </c>
      <c r="AP76" s="4">
        <f t="shared" ca="1" si="13"/>
        <v>0.34586466165413532</v>
      </c>
      <c r="AQ76" s="2">
        <f t="shared" ca="1" si="14"/>
        <v>0.22784233310549099</v>
      </c>
    </row>
    <row r="77" spans="2:43" x14ac:dyDescent="0.15">
      <c r="B77" s="4">
        <v>1.5053024999751585</v>
      </c>
      <c r="C77" s="4">
        <f t="shared" si="15"/>
        <v>0.66330249997648139</v>
      </c>
      <c r="F77" s="4">
        <v>56</v>
      </c>
      <c r="G77" s="4">
        <f t="shared" ca="1" si="0"/>
        <v>1</v>
      </c>
      <c r="H77" s="4">
        <f t="shared" ca="1" si="26"/>
        <v>0.46752147239263803</v>
      </c>
      <c r="I77" s="4">
        <f t="shared" ca="1" si="1"/>
        <v>2.1282208588957054E-2</v>
      </c>
      <c r="J77" s="4">
        <f t="shared" ca="1" si="27"/>
        <v>0.46752147239263803</v>
      </c>
      <c r="K77" s="4">
        <f t="shared" ca="1" si="16"/>
        <v>0.27611343980774689</v>
      </c>
      <c r="L77" s="4">
        <f t="shared" ca="1" si="17"/>
        <v>2</v>
      </c>
      <c r="M77" s="4">
        <f t="shared" ca="1" si="2"/>
        <v>-1.8943677432958061E-15</v>
      </c>
      <c r="N77" s="4">
        <f t="shared" ca="1" si="18"/>
        <v>0.99717937168912463</v>
      </c>
      <c r="O77" s="4">
        <f t="shared" ca="1" si="19"/>
        <v>4</v>
      </c>
      <c r="P77" s="4">
        <f t="shared" ca="1" si="3"/>
        <v>-3.4207397461767029E-15</v>
      </c>
      <c r="Q77" s="4">
        <f t="shared" ca="1" si="20"/>
        <v>1.5263720028808968E-15</v>
      </c>
      <c r="R77" s="4">
        <f t="shared" ca="1" si="21"/>
        <v>0.46752147239263953</v>
      </c>
      <c r="S77" s="4">
        <f t="shared" ca="1" si="4"/>
        <v>50</v>
      </c>
      <c r="T77" s="4">
        <f t="shared" ca="1" si="5"/>
        <v>1</v>
      </c>
      <c r="U77" s="4">
        <f t="shared" ca="1" si="22"/>
        <v>0.46752147239263953</v>
      </c>
      <c r="V77" s="4">
        <f t="shared" ca="1" si="23"/>
        <v>0.47702816785927793</v>
      </c>
      <c r="Y77" s="4">
        <v>0.4070900000137101</v>
      </c>
      <c r="Z77" s="4">
        <v>2.8862775000106922</v>
      </c>
      <c r="AA77" s="4">
        <v>3.371884999992858</v>
      </c>
      <c r="AB77" s="4">
        <v>2.151842500015988</v>
      </c>
      <c r="AD77" s="4">
        <v>1.5053024999751585</v>
      </c>
      <c r="AE77" s="4">
        <f t="shared" si="6"/>
        <v>0.66330249997648139</v>
      </c>
      <c r="AF77" s="4">
        <v>56</v>
      </c>
      <c r="AG77" s="2">
        <f t="shared" si="24"/>
        <v>0.10000000000000858</v>
      </c>
      <c r="AH77" s="4">
        <f t="shared" si="7"/>
        <v>128</v>
      </c>
      <c r="AI77" s="4">
        <f t="shared" si="8"/>
        <v>0.32080200501253131</v>
      </c>
      <c r="AJ77" s="2">
        <f t="shared" si="9"/>
        <v>0.22784233310549096</v>
      </c>
      <c r="AK77" s="4">
        <v>56</v>
      </c>
      <c r="AL77" s="4">
        <f t="shared" ca="1" si="10"/>
        <v>0.46752147239263953</v>
      </c>
      <c r="AM77" s="4">
        <f t="shared" ca="1" si="11"/>
        <v>0.47702816785927793</v>
      </c>
      <c r="AN77" s="2">
        <f t="shared" si="25"/>
        <v>0.10000000000000858</v>
      </c>
      <c r="AO77" s="4">
        <f t="shared" ca="1" si="12"/>
        <v>158</v>
      </c>
      <c r="AP77" s="4">
        <f t="shared" ca="1" si="13"/>
        <v>0.39598997493734334</v>
      </c>
      <c r="AQ77" s="2">
        <f t="shared" ca="1" si="14"/>
        <v>0.12531328320802002</v>
      </c>
    </row>
    <row r="78" spans="2:43" x14ac:dyDescent="0.15">
      <c r="B78" s="4">
        <v>0.66330249997648139</v>
      </c>
      <c r="C78" s="4">
        <f t="shared" si="15"/>
        <v>0.30330249997589931</v>
      </c>
      <c r="F78" s="4">
        <v>57</v>
      </c>
      <c r="G78" s="4">
        <f t="shared" ca="1" si="0"/>
        <v>1</v>
      </c>
      <c r="H78" s="4">
        <f t="shared" ca="1" si="26"/>
        <v>0.4888036809815951</v>
      </c>
      <c r="I78" s="4">
        <f t="shared" ca="1" si="1"/>
        <v>2.1282208588957054E-2</v>
      </c>
      <c r="J78" s="4">
        <f t="shared" ca="1" si="27"/>
        <v>0.4888036809815951</v>
      </c>
      <c r="K78" s="4">
        <f t="shared" ca="1" si="16"/>
        <v>1.113330602803573</v>
      </c>
      <c r="L78" s="4">
        <f t="shared" ca="1" si="17"/>
        <v>4</v>
      </c>
      <c r="M78" s="4">
        <f t="shared" ca="1" si="2"/>
        <v>1.113330602803573</v>
      </c>
      <c r="N78" s="4">
        <f t="shared" ca="1" si="18"/>
        <v>1.1251061159258902</v>
      </c>
      <c r="O78" s="4">
        <f t="shared" ca="1" si="19"/>
        <v>4</v>
      </c>
      <c r="P78" s="4">
        <f t="shared" ca="1" si="3"/>
        <v>1.1251061159258902</v>
      </c>
      <c r="Q78" s="4">
        <f t="shared" ca="1" si="20"/>
        <v>-1.1775513122317172E-2</v>
      </c>
      <c r="R78" s="4">
        <f t="shared" ca="1" si="21"/>
        <v>0.47702816785927793</v>
      </c>
      <c r="S78" s="4">
        <f t="shared" ca="1" si="4"/>
        <v>50</v>
      </c>
      <c r="T78" s="4">
        <f t="shared" ca="1" si="5"/>
        <v>1</v>
      </c>
      <c r="U78" s="4">
        <f t="shared" ca="1" si="22"/>
        <v>0.47702816785927793</v>
      </c>
      <c r="V78" s="4">
        <f t="shared" ca="1" si="23"/>
        <v>2.1780968775522083</v>
      </c>
      <c r="Y78" s="4">
        <v>-0.32490999998557868</v>
      </c>
      <c r="Z78" s="4">
        <v>3.0222775000083857</v>
      </c>
      <c r="AA78" s="4">
        <v>2.478884999991493</v>
      </c>
      <c r="AB78" s="4">
        <v>3.1598425000147756</v>
      </c>
      <c r="AD78" s="4">
        <v>0.66330249997648139</v>
      </c>
      <c r="AE78" s="4">
        <f t="shared" si="6"/>
        <v>0.30330249997589931</v>
      </c>
      <c r="AF78" s="4">
        <v>57</v>
      </c>
      <c r="AG78" s="2">
        <f t="shared" si="24"/>
        <v>0.32000000000000861</v>
      </c>
      <c r="AH78" s="4">
        <f t="shared" si="7"/>
        <v>148</v>
      </c>
      <c r="AI78" s="4">
        <f t="shared" si="8"/>
        <v>0.37092731829573933</v>
      </c>
      <c r="AJ78" s="2">
        <f t="shared" si="9"/>
        <v>0.17088174982911827</v>
      </c>
      <c r="AK78" s="4">
        <v>57</v>
      </c>
      <c r="AL78" s="4">
        <f t="shared" ca="1" si="10"/>
        <v>0.47702816785927793</v>
      </c>
      <c r="AM78" s="4">
        <f t="shared" ca="1" si="11"/>
        <v>2.1780968775522083</v>
      </c>
      <c r="AN78" s="2">
        <f t="shared" si="25"/>
        <v>0.32000000000000861</v>
      </c>
      <c r="AO78" s="4">
        <f t="shared" ca="1" si="12"/>
        <v>169</v>
      </c>
      <c r="AP78" s="4">
        <f t="shared" ca="1" si="13"/>
        <v>0.42355889724310775</v>
      </c>
      <c r="AQ78" s="2">
        <f t="shared" ca="1" si="14"/>
        <v>0.17088174982911827</v>
      </c>
    </row>
    <row r="79" spans="2:43" x14ac:dyDescent="0.15">
      <c r="B79" s="4">
        <v>0.30330249997589931</v>
      </c>
      <c r="C79" s="4">
        <f t="shared" si="15"/>
        <v>0.27130249997497913</v>
      </c>
      <c r="F79" s="4">
        <v>58</v>
      </c>
      <c r="G79" s="4">
        <f t="shared" ca="1" si="0"/>
        <v>1</v>
      </c>
      <c r="H79" s="4">
        <f t="shared" ca="1" si="26"/>
        <v>0.51008588957055212</v>
      </c>
      <c r="I79" s="4">
        <f t="shared" ca="1" si="1"/>
        <v>2.1282208588957054E-2</v>
      </c>
      <c r="J79" s="4">
        <f t="shared" ca="1" si="27"/>
        <v>0.51008588957055212</v>
      </c>
      <c r="K79" s="4">
        <f t="shared" ca="1" si="16"/>
        <v>1.9260531858449255</v>
      </c>
      <c r="L79" s="4">
        <f t="shared" ca="1" si="17"/>
        <v>3</v>
      </c>
      <c r="M79" s="4">
        <f t="shared" ca="1" si="2"/>
        <v>1.668010987981656</v>
      </c>
      <c r="N79" s="4">
        <f t="shared" ca="1" si="18"/>
        <v>0.3531725588168127</v>
      </c>
      <c r="O79" s="4">
        <f t="shared" ca="1" si="19"/>
        <v>4</v>
      </c>
      <c r="P79" s="4">
        <f t="shared" ca="1" si="3"/>
        <v>7.6582091106290584E-20</v>
      </c>
      <c r="Q79" s="4">
        <f t="shared" ca="1" si="20"/>
        <v>1.668010987981656</v>
      </c>
      <c r="R79" s="4">
        <f t="shared" ca="1" si="21"/>
        <v>2.1780968775522083</v>
      </c>
      <c r="S79" s="4">
        <f t="shared" ca="1" si="4"/>
        <v>50</v>
      </c>
      <c r="T79" s="4">
        <f t="shared" ca="1" si="5"/>
        <v>1</v>
      </c>
      <c r="U79" s="4">
        <f t="shared" ca="1" si="22"/>
        <v>2.1780968775522083</v>
      </c>
      <c r="V79" s="4">
        <f t="shared" ca="1" si="23"/>
        <v>0.53136809815954067</v>
      </c>
      <c r="Y79" s="4">
        <v>0.82209000001398636</v>
      </c>
      <c r="Z79" s="4">
        <v>1.4252775000116458</v>
      </c>
      <c r="AA79" s="4">
        <v>2.6818849999905581</v>
      </c>
      <c r="AB79" s="4">
        <v>1.4958425000131115</v>
      </c>
      <c r="AD79" s="4">
        <v>0.30330249997589931</v>
      </c>
      <c r="AE79" s="4">
        <f t="shared" si="6"/>
        <v>0.27130249997497913</v>
      </c>
      <c r="AF79" s="4">
        <v>58</v>
      </c>
      <c r="AG79" s="2">
        <f t="shared" si="24"/>
        <v>0.54000000000000858</v>
      </c>
      <c r="AH79" s="4">
        <f t="shared" si="7"/>
        <v>163</v>
      </c>
      <c r="AI79" s="4">
        <f t="shared" si="8"/>
        <v>0.40852130325814534</v>
      </c>
      <c r="AJ79" s="2">
        <f t="shared" si="9"/>
        <v>0.18227386648439281</v>
      </c>
      <c r="AK79" s="4">
        <v>58</v>
      </c>
      <c r="AL79" s="4">
        <f t="shared" ca="1" si="10"/>
        <v>2.1780968775522083</v>
      </c>
      <c r="AM79" s="4">
        <f t="shared" ca="1" si="11"/>
        <v>0.53136809815954067</v>
      </c>
      <c r="AN79" s="2">
        <f t="shared" si="25"/>
        <v>0.54000000000000858</v>
      </c>
      <c r="AO79" s="4">
        <f t="shared" ca="1" si="12"/>
        <v>184</v>
      </c>
      <c r="AP79" s="4">
        <f t="shared" ca="1" si="13"/>
        <v>0.46115288220551376</v>
      </c>
      <c r="AQ79" s="2">
        <f t="shared" ca="1" si="14"/>
        <v>0.15948963317384371</v>
      </c>
    </row>
    <row r="80" spans="2:43" x14ac:dyDescent="0.15">
      <c r="B80" s="4">
        <v>0.27130249997497913</v>
      </c>
      <c r="C80" s="4">
        <f t="shared" si="15"/>
        <v>0.51630249997458577</v>
      </c>
      <c r="F80" s="4">
        <v>59</v>
      </c>
      <c r="G80" s="4">
        <f t="shared" ca="1" si="0"/>
        <v>1</v>
      </c>
      <c r="H80" s="4">
        <f t="shared" ca="1" si="26"/>
        <v>0.53136809815950914</v>
      </c>
      <c r="I80" s="4">
        <f t="shared" ca="1" si="1"/>
        <v>2.1282208588957054E-2</v>
      </c>
      <c r="J80" s="4">
        <f t="shared" ca="1" si="27"/>
        <v>0.53136809815950914</v>
      </c>
      <c r="K80" s="4">
        <f t="shared" ca="1" si="16"/>
        <v>1.9663070782916923</v>
      </c>
      <c r="L80" s="4">
        <f t="shared" ca="1" si="17"/>
        <v>2</v>
      </c>
      <c r="M80" s="4">
        <f t="shared" ca="1" si="2"/>
        <v>2.1198932718954346E-14</v>
      </c>
      <c r="N80" s="4">
        <f t="shared" ca="1" si="18"/>
        <v>0.47689937466461285</v>
      </c>
      <c r="O80" s="4">
        <f t="shared" ca="1" si="19"/>
        <v>1</v>
      </c>
      <c r="P80" s="4">
        <f t="shared" ca="1" si="3"/>
        <v>-1.0282989741368153E-14</v>
      </c>
      <c r="Q80" s="4">
        <f t="shared" ca="1" si="20"/>
        <v>3.1481922460322499E-14</v>
      </c>
      <c r="R80" s="4">
        <f t="shared" ca="1" si="21"/>
        <v>0.53136809815954067</v>
      </c>
      <c r="S80" s="4">
        <f t="shared" ca="1" si="4"/>
        <v>50</v>
      </c>
      <c r="T80" s="4">
        <f t="shared" ca="1" si="5"/>
        <v>1</v>
      </c>
      <c r="U80" s="4">
        <f t="shared" ca="1" si="22"/>
        <v>0.53136809815954067</v>
      </c>
      <c r="V80" s="4">
        <f t="shared" ca="1" si="23"/>
        <v>0.55265030674846449</v>
      </c>
      <c r="Y80" s="4">
        <v>2.2040900000170893</v>
      </c>
      <c r="Z80" s="4">
        <v>0.46127750000835022</v>
      </c>
      <c r="AA80" s="4">
        <v>2.1308849999925883</v>
      </c>
      <c r="AB80" s="4">
        <v>2.7958425000136344</v>
      </c>
      <c r="AD80" s="4">
        <v>0.27130249997497913</v>
      </c>
      <c r="AE80" s="4">
        <f t="shared" si="6"/>
        <v>0.51630249997458577</v>
      </c>
      <c r="AF80" s="4">
        <v>59</v>
      </c>
      <c r="AG80" s="2">
        <f t="shared" si="24"/>
        <v>0.76000000000000856</v>
      </c>
      <c r="AH80" s="4">
        <f t="shared" si="7"/>
        <v>179</v>
      </c>
      <c r="AI80" s="4">
        <f t="shared" si="8"/>
        <v>0.44862155388471175</v>
      </c>
      <c r="AJ80" s="2">
        <f t="shared" si="9"/>
        <v>0.15948963317384371</v>
      </c>
      <c r="AK80" s="4">
        <v>59</v>
      </c>
      <c r="AL80" s="4">
        <f t="shared" ca="1" si="10"/>
        <v>0.53136809815954067</v>
      </c>
      <c r="AM80" s="4">
        <f t="shared" ca="1" si="11"/>
        <v>0.55265030674846449</v>
      </c>
      <c r="AN80" s="2">
        <f t="shared" si="25"/>
        <v>0.76000000000000856</v>
      </c>
      <c r="AO80" s="4">
        <f t="shared" ca="1" si="12"/>
        <v>198</v>
      </c>
      <c r="AP80" s="4">
        <f t="shared" ca="1" si="13"/>
        <v>0.49624060150375937</v>
      </c>
      <c r="AQ80" s="2">
        <f t="shared" ca="1" si="14"/>
        <v>0.18227386648439281</v>
      </c>
    </row>
    <row r="81" spans="2:43" x14ac:dyDescent="0.15">
      <c r="B81" s="4">
        <v>0.51630249997458577</v>
      </c>
      <c r="C81" s="4">
        <f t="shared" si="15"/>
        <v>0.55430249997456826</v>
      </c>
      <c r="F81" s="4">
        <v>60</v>
      </c>
      <c r="G81" s="4">
        <f t="shared" ca="1" si="0"/>
        <v>1</v>
      </c>
      <c r="H81" s="4">
        <f t="shared" ca="1" si="26"/>
        <v>0.55265030674846616</v>
      </c>
      <c r="I81" s="4">
        <f t="shared" ca="1" si="1"/>
        <v>2.1282208588957054E-2</v>
      </c>
      <c r="J81" s="4">
        <f t="shared" ca="1" si="27"/>
        <v>0.55265030674846616</v>
      </c>
      <c r="K81" s="4">
        <f t="shared" ca="1" si="16"/>
        <v>1.7338126498809463</v>
      </c>
      <c r="L81" s="4">
        <f t="shared" ca="1" si="17"/>
        <v>5</v>
      </c>
      <c r="M81" s="4">
        <f t="shared" ca="1" si="2"/>
        <v>-5.0980269338463875E-15</v>
      </c>
      <c r="N81" s="4">
        <f t="shared" ca="1" si="18"/>
        <v>1.1750199304602444</v>
      </c>
      <c r="O81" s="4">
        <f t="shared" ca="1" si="19"/>
        <v>5</v>
      </c>
      <c r="P81" s="4">
        <f t="shared" ca="1" si="3"/>
        <v>-3.4549772454964863E-15</v>
      </c>
      <c r="Q81" s="4">
        <f t="shared" ca="1" si="20"/>
        <v>-1.6430496883499012E-15</v>
      </c>
      <c r="R81" s="4">
        <f t="shared" ca="1" si="21"/>
        <v>0.55265030674846449</v>
      </c>
      <c r="S81" s="4">
        <f t="shared" ca="1" si="4"/>
        <v>50</v>
      </c>
      <c r="T81" s="4">
        <f t="shared" ca="1" si="5"/>
        <v>1</v>
      </c>
      <c r="U81" s="4">
        <f t="shared" ca="1" si="22"/>
        <v>0.55265030674846449</v>
      </c>
      <c r="V81" s="4">
        <f t="shared" ca="1" si="23"/>
        <v>-1.2932500187018969</v>
      </c>
      <c r="Y81" s="4">
        <v>2.2690900000164049</v>
      </c>
      <c r="Z81" s="4">
        <v>4.5277500010598715E-2</v>
      </c>
      <c r="AA81" s="4">
        <v>2.5608849999905203</v>
      </c>
      <c r="AB81" s="4">
        <v>1.5118425000153479</v>
      </c>
      <c r="AD81" s="4">
        <v>0.51630249997458577</v>
      </c>
      <c r="AE81" s="4">
        <f t="shared" si="6"/>
        <v>0.55430249997456826</v>
      </c>
      <c r="AF81" s="4">
        <v>60</v>
      </c>
      <c r="AG81" s="2">
        <f t="shared" si="24"/>
        <v>0.98000000000000853</v>
      </c>
      <c r="AH81" s="4">
        <f t="shared" si="7"/>
        <v>193</v>
      </c>
      <c r="AI81" s="4">
        <f t="shared" si="8"/>
        <v>0.48370927318295737</v>
      </c>
      <c r="AJ81" s="2">
        <f t="shared" si="9"/>
        <v>0.31897926634768753</v>
      </c>
      <c r="AK81" s="4">
        <v>60</v>
      </c>
      <c r="AL81" s="4">
        <f t="shared" ca="1" si="10"/>
        <v>0.55265030674846449</v>
      </c>
      <c r="AM81" s="4">
        <f t="shared" ca="1" si="11"/>
        <v>-1.2932500187018969</v>
      </c>
      <c r="AN81" s="2">
        <f t="shared" si="25"/>
        <v>0.98000000000000853</v>
      </c>
      <c r="AO81" s="4">
        <f t="shared" ca="1" si="12"/>
        <v>214</v>
      </c>
      <c r="AP81" s="4">
        <f t="shared" ca="1" si="13"/>
        <v>0.53634085213032578</v>
      </c>
      <c r="AQ81" s="2">
        <f t="shared" ca="1" si="14"/>
        <v>0.21645021645021661</v>
      </c>
    </row>
    <row r="82" spans="2:43" x14ac:dyDescent="0.15">
      <c r="B82" s="4">
        <v>0.55430249997456826</v>
      </c>
      <c r="C82" s="4">
        <f t="shared" si="15"/>
        <v>0.97730249997596275</v>
      </c>
      <c r="F82" s="4">
        <v>61</v>
      </c>
      <c r="G82" s="4">
        <f t="shared" ca="1" si="0"/>
        <v>1</v>
      </c>
      <c r="H82" s="4">
        <f t="shared" ca="1" si="26"/>
        <v>0.57393251533742318</v>
      </c>
      <c r="I82" s="4">
        <f t="shared" ca="1" si="1"/>
        <v>2.1282208588957054E-2</v>
      </c>
      <c r="J82" s="4">
        <f t="shared" ca="1" si="27"/>
        <v>0.57393251533742318</v>
      </c>
      <c r="K82" s="4">
        <f t="shared" ca="1" si="16"/>
        <v>1.7454199302801212</v>
      </c>
      <c r="L82" s="4">
        <f t="shared" ca="1" si="17"/>
        <v>2</v>
      </c>
      <c r="M82" s="4">
        <f t="shared" ca="1" si="2"/>
        <v>6.8432537760141472E-15</v>
      </c>
      <c r="N82" s="4">
        <f t="shared" ca="1" si="18"/>
        <v>1.963271900299832</v>
      </c>
      <c r="O82" s="4">
        <f t="shared" ca="1" si="19"/>
        <v>5</v>
      </c>
      <c r="P82" s="4">
        <f t="shared" ca="1" si="3"/>
        <v>1.8671825340393269</v>
      </c>
      <c r="Q82" s="4">
        <f t="shared" ca="1" si="20"/>
        <v>-1.86718253403932</v>
      </c>
      <c r="R82" s="4">
        <f t="shared" ca="1" si="21"/>
        <v>-1.2932500187018969</v>
      </c>
      <c r="S82" s="4">
        <f t="shared" ca="1" si="4"/>
        <v>50</v>
      </c>
      <c r="T82" s="4">
        <f t="shared" ca="1" si="5"/>
        <v>1</v>
      </c>
      <c r="U82" s="4">
        <f t="shared" ca="1" si="22"/>
        <v>-1.2932500187018969</v>
      </c>
      <c r="V82" s="4">
        <f t="shared" ca="1" si="23"/>
        <v>0.59521472392641583</v>
      </c>
      <c r="Y82" s="4">
        <v>0.7750900000154104</v>
      </c>
      <c r="Z82" s="4">
        <v>0.35827750000905212</v>
      </c>
      <c r="AA82" s="4">
        <v>3.854884999991981</v>
      </c>
      <c r="AB82" s="4">
        <v>1.410842500014553</v>
      </c>
      <c r="AD82" s="4">
        <v>0.55430249997456826</v>
      </c>
      <c r="AE82" s="4">
        <f t="shared" si="6"/>
        <v>0.97730249997596275</v>
      </c>
      <c r="AF82" s="4">
        <v>61</v>
      </c>
      <c r="AG82" s="2">
        <f t="shared" si="24"/>
        <v>1.2000000000000086</v>
      </c>
      <c r="AH82" s="4">
        <f t="shared" si="7"/>
        <v>221</v>
      </c>
      <c r="AI82" s="4">
        <f t="shared" si="8"/>
        <v>0.55388471177944865</v>
      </c>
      <c r="AJ82" s="2">
        <f t="shared" si="9"/>
        <v>0.2848029163818635</v>
      </c>
      <c r="AK82" s="4">
        <v>61</v>
      </c>
      <c r="AL82" s="4">
        <f t="shared" ca="1" si="10"/>
        <v>-1.2932500187018969</v>
      </c>
      <c r="AM82" s="4">
        <f t="shared" ca="1" si="11"/>
        <v>0.59521472392641583</v>
      </c>
      <c r="AN82" s="2">
        <f t="shared" si="25"/>
        <v>1.2000000000000086</v>
      </c>
      <c r="AO82" s="4">
        <f t="shared" ca="1" si="12"/>
        <v>233</v>
      </c>
      <c r="AP82" s="4">
        <f t="shared" ca="1" si="13"/>
        <v>0.58395989974937346</v>
      </c>
      <c r="AQ82" s="2">
        <f t="shared" ca="1" si="14"/>
        <v>0.14809751651856889</v>
      </c>
    </row>
    <row r="83" spans="2:43" x14ac:dyDescent="0.15">
      <c r="B83" s="4">
        <v>0.97730249997596275</v>
      </c>
      <c r="C83" s="4">
        <f t="shared" si="15"/>
        <v>0.11130249997393094</v>
      </c>
      <c r="F83" s="4">
        <v>62</v>
      </c>
      <c r="G83" s="4">
        <f t="shared" ca="1" si="0"/>
        <v>1</v>
      </c>
      <c r="H83" s="4">
        <f t="shared" ca="1" si="26"/>
        <v>0.5952147239263802</v>
      </c>
      <c r="I83" s="4">
        <f t="shared" ca="1" si="1"/>
        <v>2.1282208588957054E-2</v>
      </c>
      <c r="J83" s="4">
        <f t="shared" ca="1" si="27"/>
        <v>0.5952147239263802</v>
      </c>
      <c r="K83" s="4">
        <f t="shared" ca="1" si="16"/>
        <v>1.4248302315430512</v>
      </c>
      <c r="L83" s="4">
        <f t="shared" ca="1" si="17"/>
        <v>4</v>
      </c>
      <c r="M83" s="4">
        <f t="shared" ca="1" si="2"/>
        <v>1.0473462379285871E-14</v>
      </c>
      <c r="N83" s="4">
        <f t="shared" ca="1" si="18"/>
        <v>0.85578422980448687</v>
      </c>
      <c r="O83" s="4">
        <f t="shared" ca="1" si="19"/>
        <v>1</v>
      </c>
      <c r="P83" s="4">
        <f t="shared" ca="1" si="3"/>
        <v>-2.5162363170626225E-14</v>
      </c>
      <c r="Q83" s="4">
        <f t="shared" ca="1" si="20"/>
        <v>3.5635825549912098E-14</v>
      </c>
      <c r="R83" s="4">
        <f t="shared" ca="1" si="21"/>
        <v>0.59521472392641583</v>
      </c>
      <c r="S83" s="4">
        <f t="shared" ca="1" si="4"/>
        <v>50</v>
      </c>
      <c r="T83" s="4">
        <f t="shared" ca="1" si="5"/>
        <v>1</v>
      </c>
      <c r="U83" s="4">
        <f t="shared" ca="1" si="22"/>
        <v>0.59521472392641583</v>
      </c>
      <c r="V83" s="4">
        <f t="shared" ca="1" si="23"/>
        <v>0.61649693251533777</v>
      </c>
      <c r="Y83" s="4">
        <v>1.4100900000144634</v>
      </c>
      <c r="Z83" s="4">
        <v>1.1972775000081981</v>
      </c>
      <c r="AA83" s="4">
        <v>3.5198849999922288</v>
      </c>
      <c r="AB83" s="4">
        <v>1.1068425000146931</v>
      </c>
      <c r="AD83" s="4">
        <v>0.97730249997596275</v>
      </c>
      <c r="AE83" s="4">
        <f t="shared" si="6"/>
        <v>0.11130249997393094</v>
      </c>
      <c r="AF83" s="4">
        <v>62</v>
      </c>
      <c r="AG83" s="2">
        <f t="shared" si="24"/>
        <v>1.4200000000000086</v>
      </c>
      <c r="AH83" s="4">
        <f t="shared" si="7"/>
        <v>246</v>
      </c>
      <c r="AI83" s="4">
        <f t="shared" si="8"/>
        <v>0.61654135338345861</v>
      </c>
      <c r="AJ83" s="2">
        <f t="shared" si="9"/>
        <v>5.6960583276373003E-2</v>
      </c>
      <c r="AK83" s="4">
        <v>62</v>
      </c>
      <c r="AL83" s="4">
        <f t="shared" ca="1" si="10"/>
        <v>0.59521472392641583</v>
      </c>
      <c r="AM83" s="4">
        <f t="shared" ca="1" si="11"/>
        <v>0.61649693251533777</v>
      </c>
      <c r="AN83" s="2">
        <f t="shared" si="25"/>
        <v>1.4200000000000086</v>
      </c>
      <c r="AO83" s="4">
        <f t="shared" ca="1" si="12"/>
        <v>246</v>
      </c>
      <c r="AP83" s="4">
        <f t="shared" ca="1" si="13"/>
        <v>0.61654135338345861</v>
      </c>
      <c r="AQ83" s="2">
        <f t="shared" ca="1" si="14"/>
        <v>0.14809751651856942</v>
      </c>
    </row>
    <row r="84" spans="2:43" x14ac:dyDescent="0.15">
      <c r="B84" s="4">
        <v>0.11130249997393094</v>
      </c>
      <c r="C84" s="4">
        <f t="shared" si="15"/>
        <v>-3.4697500023384009E-2</v>
      </c>
      <c r="F84" s="4">
        <v>63</v>
      </c>
      <c r="G84" s="4">
        <f t="shared" ca="1" si="0"/>
        <v>1</v>
      </c>
      <c r="H84" s="4">
        <f t="shared" ca="1" si="26"/>
        <v>0.61649693251533721</v>
      </c>
      <c r="I84" s="4">
        <f t="shared" ca="1" si="1"/>
        <v>2.1282208588957054E-2</v>
      </c>
      <c r="J84" s="4">
        <f t="shared" ca="1" si="27"/>
        <v>0.61649693251533721</v>
      </c>
      <c r="K84" s="4">
        <f t="shared" ca="1" si="16"/>
        <v>1.6449785867240052</v>
      </c>
      <c r="L84" s="4">
        <f t="shared" ca="1" si="17"/>
        <v>2</v>
      </c>
      <c r="M84" s="4">
        <f t="shared" ca="1" si="2"/>
        <v>-4.835753043703982E-15</v>
      </c>
      <c r="N84" s="4">
        <f t="shared" ca="1" si="18"/>
        <v>1.8479950727193086</v>
      </c>
      <c r="O84" s="4">
        <f t="shared" ca="1" si="19"/>
        <v>2</v>
      </c>
      <c r="P84" s="4">
        <f t="shared" ca="1" si="3"/>
        <v>-5.4325617790863781E-15</v>
      </c>
      <c r="Q84" s="4">
        <f t="shared" ca="1" si="20"/>
        <v>5.9680873538239614E-16</v>
      </c>
      <c r="R84" s="4">
        <f t="shared" ca="1" si="21"/>
        <v>0.61649693251533777</v>
      </c>
      <c r="S84" s="4">
        <f t="shared" ca="1" si="4"/>
        <v>50</v>
      </c>
      <c r="T84" s="4">
        <f t="shared" ca="1" si="5"/>
        <v>1</v>
      </c>
      <c r="U84" s="4">
        <f t="shared" ca="1" si="22"/>
        <v>0.61649693251533777</v>
      </c>
      <c r="V84" s="4">
        <f t="shared" ca="1" si="23"/>
        <v>2.7304858148379387</v>
      </c>
      <c r="Y84" s="4">
        <v>1.784090000015226</v>
      </c>
      <c r="Z84" s="4">
        <v>0.57727750001035361</v>
      </c>
      <c r="AA84" s="4">
        <v>2.57888499999126</v>
      </c>
      <c r="AB84" s="4">
        <v>1.0248425000156658</v>
      </c>
      <c r="AD84" s="4">
        <v>0.11130249997393094</v>
      </c>
      <c r="AE84" s="4">
        <f t="shared" si="6"/>
        <v>-3.4697500023384009E-2</v>
      </c>
      <c r="AF84" s="4">
        <v>63</v>
      </c>
      <c r="AG84" s="2">
        <f t="shared" si="24"/>
        <v>1.6400000000000086</v>
      </c>
      <c r="AH84" s="4">
        <f t="shared" si="7"/>
        <v>251</v>
      </c>
      <c r="AI84" s="4">
        <f t="shared" si="8"/>
        <v>0.62907268170426067</v>
      </c>
      <c r="AJ84" s="2">
        <f t="shared" si="9"/>
        <v>0.13670539986329461</v>
      </c>
      <c r="AK84" s="4">
        <v>63</v>
      </c>
      <c r="AL84" s="4">
        <f t="shared" ca="1" si="10"/>
        <v>0.61649693251533777</v>
      </c>
      <c r="AM84" s="4">
        <f t="shared" ca="1" si="11"/>
        <v>2.7304858148379387</v>
      </c>
      <c r="AN84" s="2">
        <f t="shared" si="25"/>
        <v>1.6400000000000086</v>
      </c>
      <c r="AO84" s="4">
        <f t="shared" ca="1" si="12"/>
        <v>259</v>
      </c>
      <c r="AP84" s="4">
        <f t="shared" ca="1" si="13"/>
        <v>0.64912280701754388</v>
      </c>
      <c r="AQ84" s="2">
        <f t="shared" ca="1" si="14"/>
        <v>0.18227386648439281</v>
      </c>
    </row>
    <row r="85" spans="2:43" x14ac:dyDescent="0.15">
      <c r="B85" s="4">
        <v>-3.4697500023384009E-2</v>
      </c>
      <c r="C85" s="4">
        <f t="shared" si="15"/>
        <v>0.64030249997415467</v>
      </c>
      <c r="F85" s="4">
        <v>64</v>
      </c>
      <c r="G85" s="4">
        <f t="shared" ca="1" si="0"/>
        <v>1</v>
      </c>
      <c r="H85" s="4">
        <f t="shared" ca="1" si="26"/>
        <v>0.63777914110429423</v>
      </c>
      <c r="I85" s="4">
        <f t="shared" ca="1" si="1"/>
        <v>2.1282208588957054E-2</v>
      </c>
      <c r="J85" s="4">
        <f t="shared" ca="1" si="27"/>
        <v>0.63777914110429423</v>
      </c>
      <c r="K85" s="4">
        <f t="shared" ca="1" si="16"/>
        <v>0.74973199412967539</v>
      </c>
      <c r="L85" s="4">
        <f t="shared" ca="1" si="17"/>
        <v>3</v>
      </c>
      <c r="M85" s="4">
        <f t="shared" ca="1" si="2"/>
        <v>0.64928695294627004</v>
      </c>
      <c r="N85" s="4">
        <f t="shared" ca="1" si="18"/>
        <v>1.51770131012847</v>
      </c>
      <c r="O85" s="4">
        <f t="shared" ca="1" si="19"/>
        <v>5</v>
      </c>
      <c r="P85" s="4">
        <f t="shared" ca="1" si="3"/>
        <v>-1.4434197207873747</v>
      </c>
      <c r="Q85" s="4">
        <f t="shared" ca="1" si="20"/>
        <v>2.0927066737336446</v>
      </c>
      <c r="R85" s="4">
        <f t="shared" ca="1" si="21"/>
        <v>2.7304858148379387</v>
      </c>
      <c r="S85" s="4">
        <f t="shared" ca="1" si="4"/>
        <v>50</v>
      </c>
      <c r="T85" s="4">
        <f t="shared" ca="1" si="5"/>
        <v>1</v>
      </c>
      <c r="U85" s="4">
        <f t="shared" ca="1" si="22"/>
        <v>2.7304858148379387</v>
      </c>
      <c r="V85" s="4">
        <f t="shared" ca="1" si="23"/>
        <v>0.862462061803276</v>
      </c>
      <c r="Y85" s="4">
        <v>2.3110900000169465</v>
      </c>
      <c r="Z85" s="4">
        <v>1.5582775000098081</v>
      </c>
      <c r="AA85" s="4">
        <v>1.2108849999918903</v>
      </c>
      <c r="AB85" s="4">
        <v>7.632842500015613</v>
      </c>
      <c r="AD85" s="4">
        <v>-3.4697500023384009E-2</v>
      </c>
      <c r="AE85" s="4">
        <f t="shared" si="6"/>
        <v>0.64030249997415467</v>
      </c>
      <c r="AF85" s="4">
        <v>64</v>
      </c>
      <c r="AG85" s="2">
        <f t="shared" si="24"/>
        <v>1.8600000000000085</v>
      </c>
      <c r="AH85" s="4">
        <f t="shared" si="7"/>
        <v>263</v>
      </c>
      <c r="AI85" s="4">
        <f t="shared" si="8"/>
        <v>0.65914786967418548</v>
      </c>
      <c r="AJ85" s="2">
        <f t="shared" si="9"/>
        <v>0.20505809979494191</v>
      </c>
      <c r="AK85" s="4">
        <v>64</v>
      </c>
      <c r="AL85" s="4">
        <f t="shared" ca="1" si="10"/>
        <v>2.7304858148379387</v>
      </c>
      <c r="AM85" s="4">
        <f t="shared" ca="1" si="11"/>
        <v>0.862462061803276</v>
      </c>
      <c r="AN85" s="2">
        <f t="shared" si="25"/>
        <v>1.8600000000000085</v>
      </c>
      <c r="AO85" s="4">
        <f t="shared" ca="1" si="12"/>
        <v>275</v>
      </c>
      <c r="AP85" s="4">
        <f t="shared" ca="1" si="13"/>
        <v>0.68922305764411029</v>
      </c>
      <c r="AQ85" s="2">
        <f t="shared" ca="1" si="14"/>
        <v>0.1936659831396671</v>
      </c>
    </row>
    <row r="86" spans="2:43" x14ac:dyDescent="0.15">
      <c r="B86" s="4">
        <v>0.64030249997415467</v>
      </c>
      <c r="C86" s="4">
        <f t="shared" si="15"/>
        <v>1.8403024999749107</v>
      </c>
      <c r="F86" s="4">
        <v>65</v>
      </c>
      <c r="G86" s="4">
        <f t="shared" ref="G86:G149" ca="1" si="28">IF(AND(F86&gt;=$I$8,F86&lt;$I$9),1,IF(AND(F86&gt;=$I$9,F86&lt;$I$10),2,IF(AND(F86&gt;=$I$10,F86&lt;$I$11),3,IF(AND(F86&gt;=$I$11,F86&lt;=$I$12),4,0))))</f>
        <v>1</v>
      </c>
      <c r="H86" s="4">
        <f t="shared" ca="1" si="26"/>
        <v>0.65906134969325125</v>
      </c>
      <c r="I86" s="4">
        <f t="shared" ref="I86:I149" ca="1" si="29">IF(AND(F86&gt;=$I$8,F86&lt;$I$9),$K$9,IF(AND(F86&gt;=$I$9,F86&lt;$I$10),$K$10,IF(AND(F86&gt;=$I$10,F86&lt;$I$11),$K$11,IF(AND(F86&gt;=$I$11,F86&lt;=$I$12),$K$12,0))))</f>
        <v>2.1282208588957054E-2</v>
      </c>
      <c r="J86" s="4">
        <f t="shared" ca="1" si="27"/>
        <v>0.65906134969325125</v>
      </c>
      <c r="K86" s="4">
        <f t="shared" ca="1" si="16"/>
        <v>1.1732021294530539</v>
      </c>
      <c r="L86" s="4">
        <f t="shared" ca="1" si="17"/>
        <v>4</v>
      </c>
      <c r="M86" s="4">
        <f t="shared" ref="M86:M149" ca="1" si="30">K86*SIN(2*PI()*F86/L86)</f>
        <v>1.1732021294530539</v>
      </c>
      <c r="N86" s="4">
        <f t="shared" ca="1" si="18"/>
        <v>0.96980141734302916</v>
      </c>
      <c r="O86" s="4">
        <f t="shared" ca="1" si="19"/>
        <v>4</v>
      </c>
      <c r="P86" s="4">
        <f t="shared" ref="P86:P149" ca="1" si="31">N86*SIN(2*PI()*F86/O86)</f>
        <v>0.96980141734302916</v>
      </c>
      <c r="Q86" s="4">
        <f t="shared" ca="1" si="20"/>
        <v>0.20340071211002475</v>
      </c>
      <c r="R86" s="4">
        <f t="shared" ca="1" si="21"/>
        <v>0.862462061803276</v>
      </c>
      <c r="S86" s="4">
        <f t="shared" ref="S86:S149" ca="1" si="32">IF(AND(F86&gt;=$I$8,F86&lt;$I$9),$P$8,IF(AND(F86&gt;=$I$9,F86&lt;$I$10),$P$12,IF(AND(F86&gt;=$I$10,F86&lt;$I$11),$S$8,IF(AND(F86&gt;=$I$11,F86&lt;=$I$12),$S$12,0))))</f>
        <v>50</v>
      </c>
      <c r="T86" s="4">
        <f t="shared" ref="T86:T149" ca="1" si="33">IF(AND(F86&gt;=$I$8,F86&lt;$I$9),$N$10,IF(AND(F86&gt;=$I$9,F86&lt;$I$10),$N$14,IF(AND(F86&gt;=$I$10,F86&lt;$I$11),$Q$10,IF(AND(F86&gt;=$I$11,F86&lt;=$I$12),$Q$14,0))))</f>
        <v>1</v>
      </c>
      <c r="U86" s="4">
        <f t="shared" ref="U86:U149" ca="1" si="34">IF(AND(F86&gt;=$I$8,F86&lt;$I$9,F86=S86,RAND()&lt;T86),$P$9,IF(AND(F86&gt;=$I$9,F86&lt;$I$10,F86=S86,RAND()&lt;T86),$P$13,IF(AND(F86&gt;=$I$10,F86&lt;$I$11,F86=S86,RAND()&lt;T86),$S$9,IF(AND(F86&gt;=$I$11,F86&lt;=$I$12,F86=S86,RAND()&lt;T86),$S$13,R86))))</f>
        <v>0.862462061803276</v>
      </c>
      <c r="V86" s="4">
        <f t="shared" ca="1" si="23"/>
        <v>0.68034355828220783</v>
      </c>
      <c r="Y86" s="4">
        <v>1.3350900000155264</v>
      </c>
      <c r="Z86" s="4">
        <v>1.0672775000095669</v>
      </c>
      <c r="AA86" s="4">
        <v>0.21288499999272403</v>
      </c>
      <c r="AB86" s="4">
        <v>2.5708425000132706</v>
      </c>
      <c r="AD86" s="4">
        <v>0.64030249997415467</v>
      </c>
      <c r="AE86" s="4">
        <f t="shared" ref="AE86:AE149" si="35">AD87</f>
        <v>1.8403024999749107</v>
      </c>
      <c r="AF86" s="4">
        <v>65</v>
      </c>
      <c r="AG86" s="2">
        <f t="shared" si="24"/>
        <v>2.0800000000000085</v>
      </c>
      <c r="AH86" s="4">
        <f t="shared" ref="AH86:AH149" si="36">COUNTIFS($AD$22:$AD$420,"&lt;"&amp;AG86,$AE$22:$AE$420,"&lt;"&amp;AG86)</f>
        <v>281</v>
      </c>
      <c r="AI86" s="4">
        <f t="shared" ref="AI86:AI149" si="37">AH86/$AH$421</f>
        <v>0.7042606516290727</v>
      </c>
      <c r="AJ86" s="2">
        <f t="shared" ref="AJ86:AJ149" si="38">(AI87-AI86)/(AG87-AG86)</f>
        <v>0.1936659831396669</v>
      </c>
      <c r="AK86" s="4">
        <v>65</v>
      </c>
      <c r="AL86" s="4">
        <f t="shared" ref="AL86:AL149" ca="1" si="39">U86</f>
        <v>0.862462061803276</v>
      </c>
      <c r="AM86" s="4">
        <f t="shared" ref="AM86:AM149" ca="1" si="40">AL87</f>
        <v>0.68034355828220783</v>
      </c>
      <c r="AN86" s="2">
        <f t="shared" si="25"/>
        <v>2.0800000000000085</v>
      </c>
      <c r="AO86" s="4">
        <f t="shared" ref="AO86:AO149" ca="1" si="41">COUNTIFS($AL$22:$AL$420,"&lt;"&amp;AN86,$AM$22:$AM$420,"&lt;"&amp;AN86)</f>
        <v>292</v>
      </c>
      <c r="AP86" s="4">
        <f t="shared" ref="AP86:AP149" ca="1" si="42">AO86/$AO$421</f>
        <v>0.73182957393483705</v>
      </c>
      <c r="AQ86" s="2">
        <f t="shared" ref="AQ86:AQ149" ca="1" si="43">(AP87-AP86)/(AN87-AN86)</f>
        <v>0.17088174982911833</v>
      </c>
    </row>
    <row r="87" spans="2:43" x14ac:dyDescent="0.15">
      <c r="B87" s="4">
        <v>1.8403024999749107</v>
      </c>
      <c r="C87" s="4">
        <f t="shared" ref="C87:C150" si="44">B88</f>
        <v>1.9303024999750562</v>
      </c>
      <c r="F87" s="4">
        <v>66</v>
      </c>
      <c r="G87" s="4">
        <f t="shared" ca="1" si="28"/>
        <v>1</v>
      </c>
      <c r="H87" s="4">
        <f t="shared" ca="1" si="26"/>
        <v>0.68034355828220827</v>
      </c>
      <c r="I87" s="4">
        <f t="shared" ca="1" si="29"/>
        <v>2.1282208588957054E-2</v>
      </c>
      <c r="J87" s="4">
        <f t="shared" ca="1" si="27"/>
        <v>0.68034355828220827</v>
      </c>
      <c r="K87" s="4">
        <f t="shared" ref="K87:K150" ca="1" si="45">RAND()*($E$9-$D$9)+$D$9</f>
        <v>0.56158797568085839</v>
      </c>
      <c r="L87" s="4">
        <f t="shared" ref="L87:L150" ca="1" si="46">RANDBETWEEN($D$12,$E$12)</f>
        <v>4</v>
      </c>
      <c r="M87" s="4">
        <f t="shared" ca="1" si="30"/>
        <v>2.7533323126092029E-16</v>
      </c>
      <c r="N87" s="4">
        <f t="shared" ref="N87:N150" ca="1" si="47">RAND()*($E$9-$D$9)+$D$9</f>
        <v>1.4609544344434588</v>
      </c>
      <c r="O87" s="4">
        <f t="shared" ref="O87:O150" ca="1" si="48">RANDBETWEEN($D$13,$E$13)</f>
        <v>4</v>
      </c>
      <c r="P87" s="4">
        <f t="shared" ca="1" si="31"/>
        <v>7.1627122121446534E-16</v>
      </c>
      <c r="Q87" s="4">
        <f t="shared" ref="Q87:Q150" ca="1" si="49">IF(RAND()&gt;$I$14,M87+P87,M87-P87)</f>
        <v>-4.4093798995354506E-16</v>
      </c>
      <c r="R87" s="4">
        <f t="shared" ref="R87:R150" ca="1" si="50">J87+Q87</f>
        <v>0.68034355828220783</v>
      </c>
      <c r="S87" s="4">
        <f t="shared" ca="1" si="32"/>
        <v>50</v>
      </c>
      <c r="T87" s="4">
        <f t="shared" ca="1" si="33"/>
        <v>1</v>
      </c>
      <c r="U87" s="4">
        <f t="shared" ca="1" si="34"/>
        <v>0.68034355828220783</v>
      </c>
      <c r="V87" s="4">
        <f t="shared" ref="V87:V150" ca="1" si="51">U88</f>
        <v>0.77090489241275661</v>
      </c>
      <c r="Y87" s="4">
        <v>4.5520900000148856</v>
      </c>
      <c r="Z87" s="4">
        <v>2.3462775000098191</v>
      </c>
      <c r="AA87" s="4">
        <v>2.3468849999908059</v>
      </c>
      <c r="AB87" s="4">
        <v>1.5258425000155285</v>
      </c>
      <c r="AD87" s="4">
        <v>1.8403024999749107</v>
      </c>
      <c r="AE87" s="4">
        <f t="shared" si="35"/>
        <v>1.9303024999750562</v>
      </c>
      <c r="AF87" s="4">
        <v>66</v>
      </c>
      <c r="AG87" s="2">
        <f t="shared" ref="AG87:AG150" si="52">AG86+$W$3</f>
        <v>2.3000000000000087</v>
      </c>
      <c r="AH87" s="4">
        <f t="shared" si="36"/>
        <v>298</v>
      </c>
      <c r="AI87" s="4">
        <f t="shared" si="37"/>
        <v>0.74686716791979946</v>
      </c>
      <c r="AJ87" s="2">
        <f t="shared" si="38"/>
        <v>0.14809751651856926</v>
      </c>
      <c r="AK87" s="4">
        <v>66</v>
      </c>
      <c r="AL87" s="4">
        <f t="shared" ca="1" si="39"/>
        <v>0.68034355828220783</v>
      </c>
      <c r="AM87" s="4">
        <f t="shared" ca="1" si="40"/>
        <v>0.77090489241275661</v>
      </c>
      <c r="AN87" s="2">
        <f t="shared" ref="AN87:AN150" si="53">AG86+$W$3</f>
        <v>2.3000000000000087</v>
      </c>
      <c r="AO87" s="4">
        <f t="shared" ca="1" si="41"/>
        <v>307</v>
      </c>
      <c r="AP87" s="4">
        <f t="shared" ca="1" si="42"/>
        <v>0.76942355889724312</v>
      </c>
      <c r="AQ87" s="2">
        <f t="shared" ca="1" si="43"/>
        <v>0.20505809979494172</v>
      </c>
    </row>
    <row r="88" spans="2:43" x14ac:dyDescent="0.15">
      <c r="B88" s="4">
        <v>1.9303024999750562</v>
      </c>
      <c r="C88" s="4">
        <f t="shared" si="44"/>
        <v>0.55530249997559622</v>
      </c>
      <c r="F88" s="4">
        <v>67</v>
      </c>
      <c r="G88" s="4">
        <f t="shared" ca="1" si="28"/>
        <v>1</v>
      </c>
      <c r="H88" s="4">
        <f t="shared" ref="H88:H151" ca="1" si="54">H87+$K$9</f>
        <v>0.70162576687116529</v>
      </c>
      <c r="I88" s="4">
        <f t="shared" ca="1" si="29"/>
        <v>2.1282208588957054E-2</v>
      </c>
      <c r="J88" s="4">
        <f t="shared" ref="J88:J151" ca="1" si="55">J87+I88</f>
        <v>0.70162576687116529</v>
      </c>
      <c r="K88" s="4">
        <f t="shared" ca="1" si="45"/>
        <v>0.29514708342817064</v>
      </c>
      <c r="L88" s="4">
        <f t="shared" ca="1" si="46"/>
        <v>3</v>
      </c>
      <c r="M88" s="4">
        <f t="shared" ca="1" si="30"/>
        <v>0.25560487210168203</v>
      </c>
      <c r="N88" s="4">
        <f t="shared" ca="1" si="47"/>
        <v>0.21515043986685167</v>
      </c>
      <c r="O88" s="4">
        <f t="shared" ca="1" si="48"/>
        <v>3</v>
      </c>
      <c r="P88" s="4">
        <f t="shared" ca="1" si="31"/>
        <v>0.18632574656009065</v>
      </c>
      <c r="Q88" s="4">
        <f t="shared" ca="1" si="49"/>
        <v>6.927912554159138E-2</v>
      </c>
      <c r="R88" s="4">
        <f t="shared" ca="1" si="50"/>
        <v>0.77090489241275661</v>
      </c>
      <c r="S88" s="4">
        <f t="shared" ca="1" si="32"/>
        <v>50</v>
      </c>
      <c r="T88" s="4">
        <f t="shared" ca="1" si="33"/>
        <v>1</v>
      </c>
      <c r="U88" s="4">
        <f t="shared" ca="1" si="34"/>
        <v>0.77090489241275661</v>
      </c>
      <c r="V88" s="4">
        <f t="shared" ca="1" si="51"/>
        <v>0.72290797546010344</v>
      </c>
      <c r="Y88" s="4">
        <v>0.32009000001664845</v>
      </c>
      <c r="Z88" s="4">
        <v>3.9832775000085974</v>
      </c>
      <c r="AA88" s="4">
        <v>2.7918849999934992</v>
      </c>
      <c r="AB88" s="4">
        <v>1.5148425000148791</v>
      </c>
      <c r="AD88" s="4">
        <v>1.9303024999750562</v>
      </c>
      <c r="AE88" s="4">
        <f t="shared" si="35"/>
        <v>0.55530249997559622</v>
      </c>
      <c r="AF88" s="4">
        <v>67</v>
      </c>
      <c r="AG88" s="2">
        <f t="shared" si="52"/>
        <v>2.5200000000000089</v>
      </c>
      <c r="AH88" s="4">
        <f t="shared" si="36"/>
        <v>311</v>
      </c>
      <c r="AI88" s="4">
        <f t="shared" si="37"/>
        <v>0.77944862155388472</v>
      </c>
      <c r="AJ88" s="2">
        <f t="shared" si="38"/>
        <v>0.17088174982911783</v>
      </c>
      <c r="AK88" s="4">
        <v>67</v>
      </c>
      <c r="AL88" s="4">
        <f t="shared" ca="1" si="39"/>
        <v>0.77090489241275661</v>
      </c>
      <c r="AM88" s="4">
        <f t="shared" ca="1" si="40"/>
        <v>0.72290797546010344</v>
      </c>
      <c r="AN88" s="2">
        <f t="shared" si="53"/>
        <v>2.5200000000000089</v>
      </c>
      <c r="AO88" s="4">
        <f t="shared" ca="1" si="41"/>
        <v>325</v>
      </c>
      <c r="AP88" s="4">
        <f t="shared" ca="1" si="42"/>
        <v>0.81453634085213034</v>
      </c>
      <c r="AQ88" s="2">
        <f t="shared" ca="1" si="43"/>
        <v>0.18227386648439262</v>
      </c>
    </row>
    <row r="89" spans="2:43" x14ac:dyDescent="0.15">
      <c r="B89" s="4">
        <v>0.55530249997559622</v>
      </c>
      <c r="C89" s="4">
        <f t="shared" si="44"/>
        <v>-0.33369750002520959</v>
      </c>
      <c r="F89" s="4">
        <v>68</v>
      </c>
      <c r="G89" s="4">
        <f t="shared" ca="1" si="28"/>
        <v>1</v>
      </c>
      <c r="H89" s="4">
        <f t="shared" ca="1" si="54"/>
        <v>0.72290797546012231</v>
      </c>
      <c r="I89" s="4">
        <f t="shared" ca="1" si="29"/>
        <v>2.1282208588957054E-2</v>
      </c>
      <c r="J89" s="4">
        <f t="shared" ca="1" si="55"/>
        <v>0.72290797546012231</v>
      </c>
      <c r="K89" s="4">
        <f t="shared" ca="1" si="45"/>
        <v>0.63515862946731738</v>
      </c>
      <c r="L89" s="4">
        <f t="shared" ca="1" si="46"/>
        <v>4</v>
      </c>
      <c r="M89" s="4">
        <f t="shared" ca="1" si="30"/>
        <v>1.8673172162866489E-15</v>
      </c>
      <c r="N89" s="4">
        <f t="shared" ca="1" si="47"/>
        <v>1.7659882316858153</v>
      </c>
      <c r="O89" s="4">
        <f t="shared" ca="1" si="48"/>
        <v>1</v>
      </c>
      <c r="P89" s="4">
        <f t="shared" ca="1" si="31"/>
        <v>2.0767474931748351E-14</v>
      </c>
      <c r="Q89" s="4">
        <f t="shared" ca="1" si="49"/>
        <v>-1.8900157715461702E-14</v>
      </c>
      <c r="R89" s="4">
        <f t="shared" ca="1" si="50"/>
        <v>0.72290797546010344</v>
      </c>
      <c r="S89" s="4">
        <f t="shared" ca="1" si="32"/>
        <v>50</v>
      </c>
      <c r="T89" s="4">
        <f t="shared" ca="1" si="33"/>
        <v>1</v>
      </c>
      <c r="U89" s="4">
        <f t="shared" ca="1" si="34"/>
        <v>0.72290797546010344</v>
      </c>
      <c r="V89" s="4">
        <f t="shared" ca="1" si="51"/>
        <v>0.74419018404908233</v>
      </c>
      <c r="Y89" s="4">
        <v>-0.89890999998587517</v>
      </c>
      <c r="Z89" s="4">
        <v>-0.46372249999038218</v>
      </c>
      <c r="AA89" s="4">
        <v>2.5248849999925937</v>
      </c>
      <c r="AB89" s="4">
        <v>1.5808425000152226</v>
      </c>
      <c r="AD89" s="4">
        <v>0.55530249997559622</v>
      </c>
      <c r="AE89" s="4">
        <f t="shared" si="35"/>
        <v>-0.33369750002520959</v>
      </c>
      <c r="AF89" s="4">
        <v>68</v>
      </c>
      <c r="AG89" s="2">
        <f t="shared" si="52"/>
        <v>2.7400000000000091</v>
      </c>
      <c r="AH89" s="4">
        <f t="shared" si="36"/>
        <v>326</v>
      </c>
      <c r="AI89" s="4">
        <f t="shared" si="37"/>
        <v>0.81704260651629068</v>
      </c>
      <c r="AJ89" s="2">
        <f t="shared" si="38"/>
        <v>0.3075871496924128</v>
      </c>
      <c r="AK89" s="4">
        <v>68</v>
      </c>
      <c r="AL89" s="4">
        <f t="shared" ca="1" si="39"/>
        <v>0.72290797546010344</v>
      </c>
      <c r="AM89" s="4">
        <f t="shared" ca="1" si="40"/>
        <v>0.74419018404908233</v>
      </c>
      <c r="AN89" s="2">
        <f t="shared" si="53"/>
        <v>2.7400000000000091</v>
      </c>
      <c r="AO89" s="4">
        <f t="shared" ca="1" si="41"/>
        <v>341</v>
      </c>
      <c r="AP89" s="4">
        <f t="shared" ca="1" si="42"/>
        <v>0.85463659147869675</v>
      </c>
      <c r="AQ89" s="2">
        <f t="shared" ca="1" si="43"/>
        <v>0.20505809979494172</v>
      </c>
    </row>
    <row r="90" spans="2:43" x14ac:dyDescent="0.15">
      <c r="B90" s="4">
        <v>-0.33369750002520959</v>
      </c>
      <c r="C90" s="4">
        <f t="shared" si="44"/>
        <v>1.08430249997582</v>
      </c>
      <c r="F90" s="4">
        <v>69</v>
      </c>
      <c r="G90" s="4">
        <f t="shared" ca="1" si="28"/>
        <v>1</v>
      </c>
      <c r="H90" s="4">
        <f t="shared" ca="1" si="54"/>
        <v>0.74419018404907933</v>
      </c>
      <c r="I90" s="4">
        <f t="shared" ca="1" si="29"/>
        <v>2.1282208588957054E-2</v>
      </c>
      <c r="J90" s="4">
        <f t="shared" ca="1" si="55"/>
        <v>0.74419018404907933</v>
      </c>
      <c r="K90" s="4">
        <f t="shared" ca="1" si="45"/>
        <v>0.83813516007048205</v>
      </c>
      <c r="L90" s="4">
        <f t="shared" ca="1" si="46"/>
        <v>2</v>
      </c>
      <c r="M90" s="4">
        <f t="shared" ca="1" si="30"/>
        <v>4.1075417270520372E-15</v>
      </c>
      <c r="N90" s="4">
        <f t="shared" ca="1" si="47"/>
        <v>0.22464779170879712</v>
      </c>
      <c r="O90" s="4">
        <f t="shared" ca="1" si="48"/>
        <v>2</v>
      </c>
      <c r="P90" s="4">
        <f t="shared" ca="1" si="31"/>
        <v>1.1009562923674281E-15</v>
      </c>
      <c r="Q90" s="4">
        <f t="shared" ca="1" si="49"/>
        <v>3.0065854346846093E-15</v>
      </c>
      <c r="R90" s="4">
        <f t="shared" ca="1" si="50"/>
        <v>0.74419018404908233</v>
      </c>
      <c r="S90" s="4">
        <f t="shared" ca="1" si="32"/>
        <v>50</v>
      </c>
      <c r="T90" s="4">
        <f t="shared" ca="1" si="33"/>
        <v>1</v>
      </c>
      <c r="U90" s="4">
        <f t="shared" ca="1" si="34"/>
        <v>0.74419018404908233</v>
      </c>
      <c r="V90" s="4">
        <f t="shared" ca="1" si="51"/>
        <v>0.76547239263807765</v>
      </c>
      <c r="Y90" s="4">
        <v>2.2300900000153945</v>
      </c>
      <c r="Z90" s="4">
        <v>1.4872775000114302</v>
      </c>
      <c r="AA90" s="4">
        <v>1.1368849999904285</v>
      </c>
      <c r="AB90" s="4">
        <v>2.5558425000156149</v>
      </c>
      <c r="AD90" s="4">
        <v>-0.33369750002520959</v>
      </c>
      <c r="AE90" s="4">
        <f t="shared" si="35"/>
        <v>1.08430249997582</v>
      </c>
      <c r="AF90" s="4">
        <v>69</v>
      </c>
      <c r="AG90" s="2">
        <f t="shared" si="52"/>
        <v>2.9600000000000093</v>
      </c>
      <c r="AH90" s="4">
        <f t="shared" si="36"/>
        <v>353</v>
      </c>
      <c r="AI90" s="4">
        <f t="shared" si="37"/>
        <v>0.88471177944862156</v>
      </c>
      <c r="AJ90" s="2">
        <f t="shared" si="38"/>
        <v>0.12531328320801968</v>
      </c>
      <c r="AK90" s="4">
        <v>69</v>
      </c>
      <c r="AL90" s="4">
        <f t="shared" ca="1" si="39"/>
        <v>0.74419018404908233</v>
      </c>
      <c r="AM90" s="4">
        <f t="shared" ca="1" si="40"/>
        <v>0.76547239263807765</v>
      </c>
      <c r="AN90" s="2">
        <f t="shared" si="53"/>
        <v>2.9600000000000093</v>
      </c>
      <c r="AO90" s="4">
        <f t="shared" ca="1" si="41"/>
        <v>359</v>
      </c>
      <c r="AP90" s="4">
        <f t="shared" ca="1" si="42"/>
        <v>0.89974937343358397</v>
      </c>
      <c r="AQ90" s="2">
        <f t="shared" ca="1" si="43"/>
        <v>0.10252904989747059</v>
      </c>
    </row>
    <row r="91" spans="2:43" x14ac:dyDescent="0.15">
      <c r="B91" s="4">
        <v>1.08430249997582</v>
      </c>
      <c r="C91" s="4">
        <f t="shared" si="44"/>
        <v>1.391302499975211</v>
      </c>
      <c r="F91" s="4">
        <v>70</v>
      </c>
      <c r="G91" s="4">
        <f t="shared" ca="1" si="28"/>
        <v>1</v>
      </c>
      <c r="H91" s="4">
        <f t="shared" ca="1" si="54"/>
        <v>0.76547239263803635</v>
      </c>
      <c r="I91" s="4">
        <f t="shared" ca="1" si="29"/>
        <v>2.1282208588957054E-2</v>
      </c>
      <c r="J91" s="4">
        <f t="shared" ca="1" si="55"/>
        <v>0.76547239263803635</v>
      </c>
      <c r="K91" s="4">
        <f t="shared" ca="1" si="45"/>
        <v>1.3234615335313322</v>
      </c>
      <c r="L91" s="4">
        <f t="shared" ca="1" si="46"/>
        <v>2</v>
      </c>
      <c r="M91" s="4">
        <f t="shared" ca="1" si="30"/>
        <v>-2.0753817757644433E-14</v>
      </c>
      <c r="N91" s="4">
        <f t="shared" ca="1" si="47"/>
        <v>1.9769496617764946</v>
      </c>
      <c r="O91" s="4">
        <f t="shared" ca="1" si="48"/>
        <v>1</v>
      </c>
      <c r="P91" s="4">
        <f t="shared" ca="1" si="31"/>
        <v>-6.200293995257978E-14</v>
      </c>
      <c r="Q91" s="4">
        <f t="shared" ca="1" si="49"/>
        <v>4.124912219493535E-14</v>
      </c>
      <c r="R91" s="4">
        <f t="shared" ca="1" si="50"/>
        <v>0.76547239263807765</v>
      </c>
      <c r="S91" s="4">
        <f t="shared" ca="1" si="32"/>
        <v>50</v>
      </c>
      <c r="T91" s="4">
        <f t="shared" ca="1" si="33"/>
        <v>1</v>
      </c>
      <c r="U91" s="4">
        <f t="shared" ca="1" si="34"/>
        <v>0.76547239263807765</v>
      </c>
      <c r="V91" s="4">
        <f t="shared" ca="1" si="51"/>
        <v>1.2313215711276264</v>
      </c>
      <c r="Y91" s="4">
        <v>2.1340900000161867</v>
      </c>
      <c r="Z91" s="4">
        <v>-1.6487224999899297</v>
      </c>
      <c r="AA91" s="4">
        <v>2.1458849999937968</v>
      </c>
      <c r="AB91" s="4">
        <v>2.7258425000162845</v>
      </c>
      <c r="AD91" s="4">
        <v>1.08430249997582</v>
      </c>
      <c r="AE91" s="4">
        <f t="shared" si="35"/>
        <v>1.391302499975211</v>
      </c>
      <c r="AF91" s="4">
        <v>70</v>
      </c>
      <c r="AG91" s="2">
        <f t="shared" si="52"/>
        <v>3.1800000000000095</v>
      </c>
      <c r="AH91" s="4">
        <f t="shared" si="36"/>
        <v>364</v>
      </c>
      <c r="AI91" s="4">
        <f t="shared" si="37"/>
        <v>0.91228070175438591</v>
      </c>
      <c r="AJ91" s="2">
        <f t="shared" si="38"/>
        <v>0.1139211665527454</v>
      </c>
      <c r="AK91" s="4">
        <v>70</v>
      </c>
      <c r="AL91" s="4">
        <f t="shared" ca="1" si="39"/>
        <v>0.76547239263807765</v>
      </c>
      <c r="AM91" s="4">
        <f t="shared" ca="1" si="40"/>
        <v>1.2313215711276264</v>
      </c>
      <c r="AN91" s="2">
        <f t="shared" si="53"/>
        <v>3.1800000000000095</v>
      </c>
      <c r="AO91" s="4">
        <f t="shared" ca="1" si="41"/>
        <v>368</v>
      </c>
      <c r="AP91" s="4">
        <f t="shared" ca="1" si="42"/>
        <v>0.92230576441102752</v>
      </c>
      <c r="AQ91" s="2">
        <f t="shared" ca="1" si="43"/>
        <v>6.8352699931647234E-2</v>
      </c>
    </row>
    <row r="92" spans="2:43" x14ac:dyDescent="0.15">
      <c r="B92" s="4">
        <v>1.391302499975211</v>
      </c>
      <c r="C92" s="4">
        <f t="shared" si="44"/>
        <v>0.25430249997526744</v>
      </c>
      <c r="F92" s="4">
        <v>71</v>
      </c>
      <c r="G92" s="4">
        <f t="shared" ca="1" si="28"/>
        <v>1</v>
      </c>
      <c r="H92" s="4">
        <f t="shared" ca="1" si="54"/>
        <v>0.78675460122699337</v>
      </c>
      <c r="I92" s="4">
        <f t="shared" ca="1" si="29"/>
        <v>2.1282208588957054E-2</v>
      </c>
      <c r="J92" s="4">
        <f t="shared" ca="1" si="55"/>
        <v>0.78675460122699337</v>
      </c>
      <c r="K92" s="4">
        <f t="shared" ca="1" si="45"/>
        <v>0.89345479574650688</v>
      </c>
      <c r="L92" s="4">
        <f t="shared" ca="1" si="46"/>
        <v>3</v>
      </c>
      <c r="M92" s="4">
        <f t="shared" ca="1" si="30"/>
        <v>-0.77375455024951656</v>
      </c>
      <c r="N92" s="4">
        <f t="shared" ca="1" si="47"/>
        <v>1.2183215201501496</v>
      </c>
      <c r="O92" s="4">
        <f t="shared" ca="1" si="48"/>
        <v>4</v>
      </c>
      <c r="P92" s="4">
        <f t="shared" ca="1" si="31"/>
        <v>-1.2183215201501496</v>
      </c>
      <c r="Q92" s="4">
        <f t="shared" ca="1" si="49"/>
        <v>0.44456696990063305</v>
      </c>
      <c r="R92" s="4">
        <f t="shared" ca="1" si="50"/>
        <v>1.2313215711276264</v>
      </c>
      <c r="S92" s="4">
        <f t="shared" ca="1" si="32"/>
        <v>50</v>
      </c>
      <c r="T92" s="4">
        <f t="shared" ca="1" si="33"/>
        <v>1</v>
      </c>
      <c r="U92" s="4">
        <f t="shared" ca="1" si="34"/>
        <v>1.2313215711276264</v>
      </c>
      <c r="V92" s="4">
        <f t="shared" ca="1" si="51"/>
        <v>0.80803680981594961</v>
      </c>
      <c r="Y92" s="4">
        <v>1.4010900000158699</v>
      </c>
      <c r="Z92" s="4">
        <v>-1.7507224999917526</v>
      </c>
      <c r="AA92" s="4">
        <v>2.8998849999908316</v>
      </c>
      <c r="AB92" s="4">
        <v>2.3728425000157927</v>
      </c>
      <c r="AD92" s="4">
        <v>1.391302499975211</v>
      </c>
      <c r="AE92" s="4">
        <f t="shared" si="35"/>
        <v>0.25430249997526744</v>
      </c>
      <c r="AF92" s="4">
        <v>71</v>
      </c>
      <c r="AG92" s="2">
        <f t="shared" si="52"/>
        <v>3.4000000000000097</v>
      </c>
      <c r="AH92" s="4">
        <f t="shared" si="36"/>
        <v>374</v>
      </c>
      <c r="AI92" s="4">
        <f t="shared" si="37"/>
        <v>0.93734335839598992</v>
      </c>
      <c r="AJ92" s="2">
        <f t="shared" si="38"/>
        <v>3.4176349965823867E-2</v>
      </c>
      <c r="AK92" s="4">
        <v>71</v>
      </c>
      <c r="AL92" s="4">
        <f t="shared" ca="1" si="39"/>
        <v>1.2313215711276264</v>
      </c>
      <c r="AM92" s="4">
        <f t="shared" ca="1" si="40"/>
        <v>0.80803680981594961</v>
      </c>
      <c r="AN92" s="2">
        <f t="shared" si="53"/>
        <v>3.4000000000000097</v>
      </c>
      <c r="AO92" s="4">
        <f t="shared" ca="1" si="41"/>
        <v>374</v>
      </c>
      <c r="AP92" s="4">
        <f t="shared" ca="1" si="42"/>
        <v>0.93734335839598992</v>
      </c>
      <c r="AQ92" s="2">
        <f t="shared" ca="1" si="43"/>
        <v>5.6960583276372947E-2</v>
      </c>
    </row>
    <row r="93" spans="2:43" x14ac:dyDescent="0.15">
      <c r="B93" s="4">
        <v>0.25430249997526744</v>
      </c>
      <c r="C93" s="4">
        <f t="shared" si="44"/>
        <v>1.0163024999769732</v>
      </c>
      <c r="F93" s="4">
        <v>72</v>
      </c>
      <c r="G93" s="4">
        <f t="shared" ca="1" si="28"/>
        <v>1</v>
      </c>
      <c r="H93" s="4">
        <f t="shared" ca="1" si="54"/>
        <v>0.80803680981595039</v>
      </c>
      <c r="I93" s="4">
        <f t="shared" ca="1" si="29"/>
        <v>2.1282208588957054E-2</v>
      </c>
      <c r="J93" s="4">
        <f t="shared" ca="1" si="55"/>
        <v>0.80803680981595039</v>
      </c>
      <c r="K93" s="4">
        <f t="shared" ca="1" si="45"/>
        <v>1.3606678070669265</v>
      </c>
      <c r="L93" s="4">
        <f t="shared" ca="1" si="46"/>
        <v>3</v>
      </c>
      <c r="M93" s="4">
        <f t="shared" ca="1" si="30"/>
        <v>-8.0016962950653371E-15</v>
      </c>
      <c r="N93" s="4">
        <f t="shared" ca="1" si="47"/>
        <v>1.6296638948502575</v>
      </c>
      <c r="O93" s="4">
        <f t="shared" ca="1" si="48"/>
        <v>4</v>
      </c>
      <c r="P93" s="4">
        <f t="shared" ca="1" si="31"/>
        <v>-7.187688730066165E-15</v>
      </c>
      <c r="Q93" s="4">
        <f t="shared" ca="1" si="49"/>
        <v>-8.1400756499917212E-16</v>
      </c>
      <c r="R93" s="4">
        <f t="shared" ca="1" si="50"/>
        <v>0.80803680981594961</v>
      </c>
      <c r="S93" s="4">
        <f t="shared" ca="1" si="32"/>
        <v>50</v>
      </c>
      <c r="T93" s="4">
        <f t="shared" ca="1" si="33"/>
        <v>1</v>
      </c>
      <c r="U93" s="4">
        <f t="shared" ca="1" si="34"/>
        <v>0.80803680981594961</v>
      </c>
      <c r="V93" s="4">
        <f t="shared" ca="1" si="51"/>
        <v>1.6699587646910583</v>
      </c>
      <c r="Y93" s="4">
        <v>0.68109000001470577</v>
      </c>
      <c r="Z93" s="4">
        <v>1.3322775000084164</v>
      </c>
      <c r="AA93" s="4">
        <v>3.4838849999907495</v>
      </c>
      <c r="AB93" s="4">
        <v>0.26084250001545684</v>
      </c>
      <c r="AD93" s="4">
        <v>0.25430249997526744</v>
      </c>
      <c r="AE93" s="4">
        <f t="shared" si="35"/>
        <v>1.0163024999769732</v>
      </c>
      <c r="AF93" s="4">
        <v>72</v>
      </c>
      <c r="AG93" s="2">
        <f t="shared" si="52"/>
        <v>3.6200000000000099</v>
      </c>
      <c r="AH93" s="4">
        <f t="shared" si="36"/>
        <v>377</v>
      </c>
      <c r="AI93" s="4">
        <f t="shared" si="37"/>
        <v>0.94486215538847118</v>
      </c>
      <c r="AJ93" s="2">
        <f t="shared" si="38"/>
        <v>9.1136933242196308E-2</v>
      </c>
      <c r="AK93" s="4">
        <v>72</v>
      </c>
      <c r="AL93" s="4">
        <f t="shared" ca="1" si="39"/>
        <v>0.80803680981594961</v>
      </c>
      <c r="AM93" s="4">
        <f t="shared" ca="1" si="40"/>
        <v>1.6699587646910583</v>
      </c>
      <c r="AN93" s="2">
        <f t="shared" si="53"/>
        <v>3.6200000000000099</v>
      </c>
      <c r="AO93" s="4">
        <f t="shared" ca="1" si="41"/>
        <v>379</v>
      </c>
      <c r="AP93" s="4">
        <f t="shared" ca="1" si="42"/>
        <v>0.94987468671679198</v>
      </c>
      <c r="AQ93" s="2">
        <f t="shared" ca="1" si="43"/>
        <v>0.13670539986329447</v>
      </c>
    </row>
    <row r="94" spans="2:43" x14ac:dyDescent="0.15">
      <c r="B94" s="4">
        <v>1.0163024999769732</v>
      </c>
      <c r="C94" s="4">
        <f t="shared" si="44"/>
        <v>0.95430249997718875</v>
      </c>
      <c r="F94" s="4">
        <v>73</v>
      </c>
      <c r="G94" s="4">
        <f t="shared" ca="1" si="28"/>
        <v>1</v>
      </c>
      <c r="H94" s="4">
        <f t="shared" ca="1" si="54"/>
        <v>0.8293190184049074</v>
      </c>
      <c r="I94" s="4">
        <f t="shared" ca="1" si="29"/>
        <v>2.1282208588957054E-2</v>
      </c>
      <c r="J94" s="4">
        <f t="shared" ca="1" si="55"/>
        <v>0.8293190184049074</v>
      </c>
      <c r="K94" s="4">
        <f t="shared" ca="1" si="45"/>
        <v>1.0223802431386848</v>
      </c>
      <c r="L94" s="4">
        <f t="shared" ca="1" si="46"/>
        <v>4</v>
      </c>
      <c r="M94" s="4">
        <f t="shared" ca="1" si="30"/>
        <v>1.0223802431386848</v>
      </c>
      <c r="N94" s="4">
        <f t="shared" ca="1" si="47"/>
        <v>0.20985584956093084</v>
      </c>
      <c r="O94" s="4">
        <f t="shared" ca="1" si="48"/>
        <v>3</v>
      </c>
      <c r="P94" s="4">
        <f t="shared" ca="1" si="31"/>
        <v>0.18174049685253391</v>
      </c>
      <c r="Q94" s="4">
        <f t="shared" ca="1" si="49"/>
        <v>0.8406397462861509</v>
      </c>
      <c r="R94" s="4">
        <f t="shared" ca="1" si="50"/>
        <v>1.6699587646910583</v>
      </c>
      <c r="S94" s="4">
        <f t="shared" ca="1" si="32"/>
        <v>50</v>
      </c>
      <c r="T94" s="4">
        <f t="shared" ca="1" si="33"/>
        <v>1</v>
      </c>
      <c r="U94" s="4">
        <f t="shared" ca="1" si="34"/>
        <v>1.6699587646910583</v>
      </c>
      <c r="V94" s="4">
        <f t="shared" ca="1" si="51"/>
        <v>1.8998046895042555</v>
      </c>
      <c r="Y94" s="4">
        <v>0.85409000001490654</v>
      </c>
      <c r="Z94" s="4">
        <v>2.8002775000111058</v>
      </c>
      <c r="AA94" s="4">
        <v>2.3108849999928793</v>
      </c>
      <c r="AB94" s="4">
        <v>0.44084250001574787</v>
      </c>
      <c r="AD94" s="4">
        <v>1.0163024999769732</v>
      </c>
      <c r="AE94" s="4">
        <f t="shared" si="35"/>
        <v>0.95430249997718875</v>
      </c>
      <c r="AF94" s="4">
        <v>73</v>
      </c>
      <c r="AG94" s="2">
        <f t="shared" si="52"/>
        <v>3.8400000000000101</v>
      </c>
      <c r="AH94" s="4">
        <f t="shared" si="36"/>
        <v>385</v>
      </c>
      <c r="AI94" s="4">
        <f t="shared" si="37"/>
        <v>0.96491228070175439</v>
      </c>
      <c r="AJ94" s="2">
        <f t="shared" si="38"/>
        <v>4.5568466621098154E-2</v>
      </c>
      <c r="AK94" s="4">
        <v>73</v>
      </c>
      <c r="AL94" s="4">
        <f t="shared" ca="1" si="39"/>
        <v>1.6699587646910583</v>
      </c>
      <c r="AM94" s="4">
        <f t="shared" ca="1" si="40"/>
        <v>1.8998046895042555</v>
      </c>
      <c r="AN94" s="2">
        <f t="shared" si="53"/>
        <v>3.8400000000000101</v>
      </c>
      <c r="AO94" s="4">
        <f t="shared" ca="1" si="41"/>
        <v>391</v>
      </c>
      <c r="AP94" s="4">
        <f t="shared" ca="1" si="42"/>
        <v>0.97994987468671679</v>
      </c>
      <c r="AQ94" s="2">
        <f t="shared" ca="1" si="43"/>
        <v>2.2784233310549077E-2</v>
      </c>
    </row>
    <row r="95" spans="2:43" x14ac:dyDescent="0.15">
      <c r="B95" s="4">
        <v>0.95430249997718875</v>
      </c>
      <c r="C95" s="4">
        <f t="shared" si="44"/>
        <v>1.8293024999742613</v>
      </c>
      <c r="F95" s="4">
        <v>74</v>
      </c>
      <c r="G95" s="4">
        <f t="shared" ca="1" si="28"/>
        <v>1</v>
      </c>
      <c r="H95" s="4">
        <f t="shared" ca="1" si="54"/>
        <v>0.85060122699386442</v>
      </c>
      <c r="I95" s="4">
        <f t="shared" ca="1" si="29"/>
        <v>2.1282208588957054E-2</v>
      </c>
      <c r="J95" s="4">
        <f t="shared" ca="1" si="55"/>
        <v>0.85060122699386442</v>
      </c>
      <c r="K95" s="4">
        <f t="shared" ca="1" si="45"/>
        <v>1.7128310491512133</v>
      </c>
      <c r="L95" s="4">
        <f t="shared" ca="1" si="46"/>
        <v>2</v>
      </c>
      <c r="M95" s="4">
        <f t="shared" ca="1" si="30"/>
        <v>-3.3582985234772275E-15</v>
      </c>
      <c r="N95" s="4">
        <f t="shared" ca="1" si="47"/>
        <v>1.1031978063696697</v>
      </c>
      <c r="O95" s="4">
        <f t="shared" ca="1" si="48"/>
        <v>5</v>
      </c>
      <c r="P95" s="4">
        <f t="shared" ca="1" si="31"/>
        <v>-1.0492034625103945</v>
      </c>
      <c r="Q95" s="4">
        <f t="shared" ca="1" si="49"/>
        <v>1.0492034625103912</v>
      </c>
      <c r="R95" s="4">
        <f t="shared" ca="1" si="50"/>
        <v>1.8998046895042555</v>
      </c>
      <c r="S95" s="4">
        <f t="shared" ca="1" si="32"/>
        <v>50</v>
      </c>
      <c r="T95" s="4">
        <f t="shared" ca="1" si="33"/>
        <v>1</v>
      </c>
      <c r="U95" s="4">
        <f t="shared" ca="1" si="34"/>
        <v>1.8998046895042555</v>
      </c>
      <c r="V95" s="4">
        <f t="shared" ca="1" si="51"/>
        <v>0.87188343558280024</v>
      </c>
      <c r="Y95" s="4">
        <v>-2.3209099999839111</v>
      </c>
      <c r="Z95" s="4">
        <v>-0.60172249999013161</v>
      </c>
      <c r="AA95" s="4">
        <v>1.9888849999922797</v>
      </c>
      <c r="AB95" s="4">
        <v>0.52584250001430632</v>
      </c>
      <c r="AD95" s="4">
        <v>0.95430249997718875</v>
      </c>
      <c r="AE95" s="4">
        <f t="shared" si="35"/>
        <v>1.8293024999742613</v>
      </c>
      <c r="AF95" s="4">
        <v>74</v>
      </c>
      <c r="AG95" s="2">
        <f t="shared" si="52"/>
        <v>4.0600000000000103</v>
      </c>
      <c r="AH95" s="4">
        <f t="shared" si="36"/>
        <v>389</v>
      </c>
      <c r="AI95" s="4">
        <f t="shared" si="37"/>
        <v>0.97493734335839599</v>
      </c>
      <c r="AJ95" s="2">
        <f t="shared" si="38"/>
        <v>2.2784233310549126E-2</v>
      </c>
      <c r="AK95" s="4">
        <v>74</v>
      </c>
      <c r="AL95" s="4">
        <f t="shared" ca="1" si="39"/>
        <v>1.8998046895042555</v>
      </c>
      <c r="AM95" s="4">
        <f t="shared" ca="1" si="40"/>
        <v>0.87188343558280024</v>
      </c>
      <c r="AN95" s="2">
        <f t="shared" si="53"/>
        <v>4.0600000000000103</v>
      </c>
      <c r="AO95" s="4">
        <f t="shared" ca="1" si="41"/>
        <v>393</v>
      </c>
      <c r="AP95" s="4">
        <f t="shared" ca="1" si="42"/>
        <v>0.98496240601503759</v>
      </c>
      <c r="AQ95" s="2">
        <f t="shared" ca="1" si="43"/>
        <v>2.2784233310549126E-2</v>
      </c>
    </row>
    <row r="96" spans="2:43" x14ac:dyDescent="0.15">
      <c r="B96" s="4">
        <v>1.8293024999742613</v>
      </c>
      <c r="C96" s="4">
        <f t="shared" si="44"/>
        <v>3.8743024999767783</v>
      </c>
      <c r="F96" s="4">
        <v>75</v>
      </c>
      <c r="G96" s="4">
        <f t="shared" ca="1" si="28"/>
        <v>1</v>
      </c>
      <c r="H96" s="4">
        <f t="shared" ca="1" si="54"/>
        <v>0.87188343558282144</v>
      </c>
      <c r="I96" s="4">
        <f t="shared" ca="1" si="29"/>
        <v>2.1282208588957054E-2</v>
      </c>
      <c r="J96" s="4">
        <f t="shared" ca="1" si="55"/>
        <v>0.87188343558282144</v>
      </c>
      <c r="K96" s="4">
        <f t="shared" ca="1" si="45"/>
        <v>0.64382298937485416</v>
      </c>
      <c r="L96" s="4">
        <f t="shared" ca="1" si="46"/>
        <v>1</v>
      </c>
      <c r="M96" s="4">
        <f t="shared" ca="1" si="30"/>
        <v>-1.640631859216532E-14</v>
      </c>
      <c r="N96" s="4">
        <f t="shared" ca="1" si="47"/>
        <v>0.3757442249130768</v>
      </c>
      <c r="O96" s="4">
        <f t="shared" ca="1" si="48"/>
        <v>2</v>
      </c>
      <c r="P96" s="4">
        <f t="shared" ca="1" si="31"/>
        <v>4.7874800720271779E-15</v>
      </c>
      <c r="Q96" s="4">
        <f t="shared" ca="1" si="49"/>
        <v>-2.1193798664192499E-14</v>
      </c>
      <c r="R96" s="4">
        <f t="shared" ca="1" si="50"/>
        <v>0.87188343558280024</v>
      </c>
      <c r="S96" s="4">
        <f t="shared" ca="1" si="32"/>
        <v>50</v>
      </c>
      <c r="T96" s="4">
        <f t="shared" ca="1" si="33"/>
        <v>1</v>
      </c>
      <c r="U96" s="4">
        <f t="shared" ca="1" si="34"/>
        <v>0.87188343558280024</v>
      </c>
      <c r="V96" s="4">
        <f t="shared" ca="1" si="51"/>
        <v>-0.3091844319722169</v>
      </c>
      <c r="Y96" s="4">
        <v>0.64409000001575123</v>
      </c>
      <c r="Z96" s="4">
        <v>0.63327750001107574</v>
      </c>
      <c r="AA96" s="4">
        <v>1.2748849999937306</v>
      </c>
      <c r="AB96" s="4">
        <v>0.2698425000140503</v>
      </c>
      <c r="AD96" s="4">
        <v>1.8293024999742613</v>
      </c>
      <c r="AE96" s="4">
        <f t="shared" si="35"/>
        <v>3.8743024999767783</v>
      </c>
      <c r="AF96" s="4">
        <v>75</v>
      </c>
      <c r="AG96" s="2">
        <f t="shared" si="52"/>
        <v>4.28000000000001</v>
      </c>
      <c r="AH96" s="4">
        <f t="shared" si="36"/>
        <v>391</v>
      </c>
      <c r="AI96" s="4">
        <f t="shared" si="37"/>
        <v>0.97994987468671679</v>
      </c>
      <c r="AJ96" s="2">
        <f t="shared" si="38"/>
        <v>2.2784233310549126E-2</v>
      </c>
      <c r="AK96" s="4">
        <v>75</v>
      </c>
      <c r="AL96" s="4">
        <f t="shared" ca="1" si="39"/>
        <v>0.87188343558280024</v>
      </c>
      <c r="AM96" s="4">
        <f t="shared" ca="1" si="40"/>
        <v>-0.3091844319722169</v>
      </c>
      <c r="AN96" s="2">
        <f t="shared" si="53"/>
        <v>4.28000000000001</v>
      </c>
      <c r="AO96" s="4">
        <f t="shared" ca="1" si="41"/>
        <v>395</v>
      </c>
      <c r="AP96" s="4">
        <f t="shared" ca="1" si="42"/>
        <v>0.9899749373433584</v>
      </c>
      <c r="AQ96" s="2">
        <f t="shared" ca="1" si="43"/>
        <v>0</v>
      </c>
    </row>
    <row r="97" spans="2:43" x14ac:dyDescent="0.15">
      <c r="B97" s="4">
        <v>3.8743024999767783</v>
      </c>
      <c r="C97" s="4">
        <f t="shared" si="44"/>
        <v>2.8793024999771433</v>
      </c>
      <c r="F97" s="4">
        <v>76</v>
      </c>
      <c r="G97" s="4">
        <f t="shared" ca="1" si="28"/>
        <v>1</v>
      </c>
      <c r="H97" s="4">
        <f t="shared" ca="1" si="54"/>
        <v>0.89316564417177846</v>
      </c>
      <c r="I97" s="4">
        <f t="shared" ca="1" si="29"/>
        <v>2.1282208588957054E-2</v>
      </c>
      <c r="J97" s="4">
        <f t="shared" ca="1" si="55"/>
        <v>0.89316564417177846</v>
      </c>
      <c r="K97" s="4">
        <f t="shared" ca="1" si="45"/>
        <v>1.157529861257846</v>
      </c>
      <c r="L97" s="4">
        <f t="shared" ca="1" si="46"/>
        <v>2</v>
      </c>
      <c r="M97" s="4">
        <f t="shared" ca="1" si="30"/>
        <v>-2.7227397686676041E-14</v>
      </c>
      <c r="N97" s="4">
        <f t="shared" ca="1" si="47"/>
        <v>1.2642256853753882</v>
      </c>
      <c r="O97" s="4">
        <f t="shared" ca="1" si="48"/>
        <v>5</v>
      </c>
      <c r="P97" s="4">
        <f t="shared" ca="1" si="31"/>
        <v>1.202350076143968</v>
      </c>
      <c r="Q97" s="4">
        <f t="shared" ca="1" si="49"/>
        <v>-1.2023500761439954</v>
      </c>
      <c r="R97" s="4">
        <f t="shared" ca="1" si="50"/>
        <v>-0.3091844319722169</v>
      </c>
      <c r="S97" s="4">
        <f t="shared" ca="1" si="32"/>
        <v>50</v>
      </c>
      <c r="T97" s="4">
        <f t="shared" ca="1" si="33"/>
        <v>1</v>
      </c>
      <c r="U97" s="4">
        <f t="shared" ca="1" si="34"/>
        <v>-0.3091844319722169</v>
      </c>
      <c r="V97" s="4">
        <f t="shared" ca="1" si="51"/>
        <v>1.295349573532012</v>
      </c>
      <c r="Y97" s="4">
        <v>-0.40890999998310917</v>
      </c>
      <c r="Z97" s="4">
        <v>0.37227750000923265</v>
      </c>
      <c r="AA97" s="4">
        <v>1.0348849999921583</v>
      </c>
      <c r="AB97" s="4">
        <v>1.0458425000159366</v>
      </c>
      <c r="AD97" s="4">
        <v>3.8743024999767783</v>
      </c>
      <c r="AE97" s="4">
        <f t="shared" si="35"/>
        <v>2.8793024999771433</v>
      </c>
      <c r="AF97" s="4">
        <v>76</v>
      </c>
      <c r="AG97" s="2">
        <f t="shared" si="52"/>
        <v>4.5000000000000098</v>
      </c>
      <c r="AH97" s="4">
        <f t="shared" si="36"/>
        <v>393</v>
      </c>
      <c r="AI97" s="4">
        <f t="shared" si="37"/>
        <v>0.98496240601503759</v>
      </c>
      <c r="AJ97" s="2">
        <f t="shared" si="38"/>
        <v>2.2784233310549126E-2</v>
      </c>
      <c r="AK97" s="4">
        <v>76</v>
      </c>
      <c r="AL97" s="4">
        <f t="shared" ca="1" si="39"/>
        <v>-0.3091844319722169</v>
      </c>
      <c r="AM97" s="4">
        <f t="shared" ca="1" si="40"/>
        <v>1.295349573532012</v>
      </c>
      <c r="AN97" s="2">
        <f t="shared" si="53"/>
        <v>4.5000000000000098</v>
      </c>
      <c r="AO97" s="4">
        <f t="shared" ca="1" si="41"/>
        <v>395</v>
      </c>
      <c r="AP97" s="4">
        <f t="shared" ca="1" si="42"/>
        <v>0.9899749373433584</v>
      </c>
      <c r="AQ97" s="2">
        <f t="shared" ca="1" si="43"/>
        <v>2.2784233310549126E-2</v>
      </c>
    </row>
    <row r="98" spans="2:43" x14ac:dyDescent="0.15">
      <c r="B98" s="4">
        <v>2.8793024999771433</v>
      </c>
      <c r="C98" s="4">
        <f t="shared" si="44"/>
        <v>0.24430249997564601</v>
      </c>
      <c r="F98" s="4">
        <v>77</v>
      </c>
      <c r="G98" s="4">
        <f t="shared" ca="1" si="28"/>
        <v>1</v>
      </c>
      <c r="H98" s="4">
        <f t="shared" ca="1" si="54"/>
        <v>0.91444785276073548</v>
      </c>
      <c r="I98" s="4">
        <f t="shared" ca="1" si="29"/>
        <v>2.1282208588957054E-2</v>
      </c>
      <c r="J98" s="4">
        <f t="shared" ca="1" si="55"/>
        <v>0.91444785276073548</v>
      </c>
      <c r="K98" s="4">
        <f t="shared" ca="1" si="45"/>
        <v>0.38090172077125894</v>
      </c>
      <c r="L98" s="4">
        <f t="shared" ca="1" si="46"/>
        <v>4</v>
      </c>
      <c r="M98" s="4">
        <f t="shared" ca="1" si="30"/>
        <v>0.38090172077125894</v>
      </c>
      <c r="N98" s="4">
        <f t="shared" ca="1" si="47"/>
        <v>1.5007421033314667</v>
      </c>
      <c r="O98" s="4">
        <f t="shared" ca="1" si="48"/>
        <v>1</v>
      </c>
      <c r="P98" s="4">
        <f t="shared" ca="1" si="31"/>
        <v>-1.7651516786622955E-14</v>
      </c>
      <c r="Q98" s="4">
        <f t="shared" ca="1" si="49"/>
        <v>0.3809017207712766</v>
      </c>
      <c r="R98" s="4">
        <f t="shared" ca="1" si="50"/>
        <v>1.295349573532012</v>
      </c>
      <c r="S98" s="4">
        <f t="shared" ca="1" si="32"/>
        <v>50</v>
      </c>
      <c r="T98" s="4">
        <f t="shared" ca="1" si="33"/>
        <v>1</v>
      </c>
      <c r="U98" s="4">
        <f t="shared" ca="1" si="34"/>
        <v>1.295349573532012</v>
      </c>
      <c r="V98" s="4">
        <f t="shared" ca="1" si="51"/>
        <v>0.93573006134974623</v>
      </c>
      <c r="Y98" s="4">
        <v>0.63109000001659865</v>
      </c>
      <c r="Z98" s="4">
        <v>2.9632775000116851</v>
      </c>
      <c r="AA98" s="4">
        <v>2.4258849999938548</v>
      </c>
      <c r="AB98" s="4">
        <v>1.1178425000153425</v>
      </c>
      <c r="AD98" s="4">
        <v>2.8793024999771433</v>
      </c>
      <c r="AE98" s="4">
        <f t="shared" si="35"/>
        <v>0.24430249997564601</v>
      </c>
      <c r="AF98" s="4">
        <v>77</v>
      </c>
      <c r="AG98" s="2">
        <f t="shared" si="52"/>
        <v>4.7200000000000095</v>
      </c>
      <c r="AH98" s="4">
        <f t="shared" si="36"/>
        <v>395</v>
      </c>
      <c r="AI98" s="4">
        <f t="shared" si="37"/>
        <v>0.9899749373433584</v>
      </c>
      <c r="AJ98" s="2">
        <f t="shared" si="38"/>
        <v>2.2784233310549126E-2</v>
      </c>
      <c r="AK98" s="4">
        <v>77</v>
      </c>
      <c r="AL98" s="4">
        <f t="shared" ca="1" si="39"/>
        <v>1.295349573532012</v>
      </c>
      <c r="AM98" s="4">
        <f t="shared" ca="1" si="40"/>
        <v>0.93573006134974623</v>
      </c>
      <c r="AN98" s="2">
        <f t="shared" si="53"/>
        <v>4.7200000000000095</v>
      </c>
      <c r="AO98" s="4">
        <f t="shared" ca="1" si="41"/>
        <v>397</v>
      </c>
      <c r="AP98" s="4">
        <f t="shared" ca="1" si="42"/>
        <v>0.9949874686716792</v>
      </c>
      <c r="AQ98" s="2">
        <f t="shared" ca="1" si="43"/>
        <v>0</v>
      </c>
    </row>
    <row r="99" spans="2:43" x14ac:dyDescent="0.15">
      <c r="B99" s="4">
        <v>0.24430249997564601</v>
      </c>
      <c r="C99" s="4">
        <f t="shared" si="44"/>
        <v>0.60430249997622809</v>
      </c>
      <c r="F99" s="4">
        <v>78</v>
      </c>
      <c r="G99" s="4">
        <f t="shared" ca="1" si="28"/>
        <v>1</v>
      </c>
      <c r="H99" s="4">
        <f t="shared" ca="1" si="54"/>
        <v>0.9357300613496925</v>
      </c>
      <c r="I99" s="4">
        <f t="shared" ca="1" si="29"/>
        <v>2.1282208588957054E-2</v>
      </c>
      <c r="J99" s="4">
        <f t="shared" ca="1" si="55"/>
        <v>0.9357300613496925</v>
      </c>
      <c r="K99" s="4">
        <f t="shared" ca="1" si="45"/>
        <v>0.3291339522779112</v>
      </c>
      <c r="L99" s="4">
        <f t="shared" ca="1" si="46"/>
        <v>1</v>
      </c>
      <c r="M99" s="4">
        <f t="shared" ca="1" si="30"/>
        <v>-1.0967786845885132E-14</v>
      </c>
      <c r="N99" s="4">
        <f t="shared" ca="1" si="47"/>
        <v>1.9407943429774008</v>
      </c>
      <c r="O99" s="4">
        <f t="shared" ca="1" si="48"/>
        <v>1</v>
      </c>
      <c r="P99" s="4">
        <f t="shared" ca="1" si="31"/>
        <v>-6.4673421013406558E-14</v>
      </c>
      <c r="Q99" s="4">
        <f t="shared" ca="1" si="49"/>
        <v>5.3705634167521425E-14</v>
      </c>
      <c r="R99" s="4">
        <f t="shared" ca="1" si="50"/>
        <v>0.93573006134974623</v>
      </c>
      <c r="S99" s="4">
        <f t="shared" ca="1" si="32"/>
        <v>50</v>
      </c>
      <c r="T99" s="4">
        <f t="shared" ca="1" si="33"/>
        <v>1</v>
      </c>
      <c r="U99" s="4">
        <f t="shared" ca="1" si="34"/>
        <v>0.93573006134974623</v>
      </c>
      <c r="V99" s="4">
        <f t="shared" ca="1" si="51"/>
        <v>-0.97928403505329931</v>
      </c>
      <c r="Y99" s="4">
        <v>0.94909000001663912</v>
      </c>
      <c r="Z99" s="4">
        <v>2.8822775000101331</v>
      </c>
      <c r="AA99" s="4">
        <v>2.379884999992754</v>
      </c>
      <c r="AB99" s="4">
        <v>0.15684250001513078</v>
      </c>
      <c r="AD99" s="4">
        <v>0.24430249997564601</v>
      </c>
      <c r="AE99" s="4">
        <f t="shared" si="35"/>
        <v>0.60430249997622809</v>
      </c>
      <c r="AF99" s="4">
        <v>78</v>
      </c>
      <c r="AG99" s="2">
        <f t="shared" si="52"/>
        <v>4.9400000000000093</v>
      </c>
      <c r="AH99" s="4">
        <f t="shared" si="36"/>
        <v>397</v>
      </c>
      <c r="AI99" s="4">
        <f t="shared" si="37"/>
        <v>0.9949874686716792</v>
      </c>
      <c r="AJ99" s="2">
        <f t="shared" si="38"/>
        <v>0</v>
      </c>
      <c r="AK99" s="4">
        <v>78</v>
      </c>
      <c r="AL99" s="4">
        <f t="shared" ca="1" si="39"/>
        <v>0.93573006134974623</v>
      </c>
      <c r="AM99" s="4">
        <f t="shared" ca="1" si="40"/>
        <v>-0.97928403505329931</v>
      </c>
      <c r="AN99" s="2">
        <f t="shared" si="53"/>
        <v>4.9400000000000093</v>
      </c>
      <c r="AO99" s="4">
        <f t="shared" ca="1" si="41"/>
        <v>397</v>
      </c>
      <c r="AP99" s="4">
        <f t="shared" ca="1" si="42"/>
        <v>0.9949874686716792</v>
      </c>
      <c r="AQ99" s="2">
        <f t="shared" ca="1" si="43"/>
        <v>0</v>
      </c>
    </row>
    <row r="100" spans="2:43" x14ac:dyDescent="0.15">
      <c r="B100" s="4">
        <v>0.60430249997622809</v>
      </c>
      <c r="C100" s="4">
        <f t="shared" si="44"/>
        <v>0.25430249997526744</v>
      </c>
      <c r="F100" s="4">
        <v>79</v>
      </c>
      <c r="G100" s="4">
        <f t="shared" ca="1" si="28"/>
        <v>1</v>
      </c>
      <c r="H100" s="4">
        <f t="shared" ca="1" si="54"/>
        <v>0.95701226993864952</v>
      </c>
      <c r="I100" s="4">
        <f t="shared" ca="1" si="29"/>
        <v>2.1282208588957054E-2</v>
      </c>
      <c r="J100" s="4">
        <f t="shared" ca="1" si="55"/>
        <v>0.95701226993864952</v>
      </c>
      <c r="K100" s="4">
        <f t="shared" ca="1" si="45"/>
        <v>1.9362963049919499</v>
      </c>
      <c r="L100" s="4">
        <f t="shared" ca="1" si="46"/>
        <v>4</v>
      </c>
      <c r="M100" s="4">
        <f t="shared" ca="1" si="30"/>
        <v>-1.9362963049919499</v>
      </c>
      <c r="N100" s="4">
        <f t="shared" ca="1" si="47"/>
        <v>1.0948788019338189</v>
      </c>
      <c r="O100" s="4">
        <f t="shared" ca="1" si="48"/>
        <v>2</v>
      </c>
      <c r="P100" s="4">
        <f t="shared" ca="1" si="31"/>
        <v>-1.0723990160157363E-15</v>
      </c>
      <c r="Q100" s="4">
        <f t="shared" ca="1" si="49"/>
        <v>-1.9362963049919488</v>
      </c>
      <c r="R100" s="4">
        <f t="shared" ca="1" si="50"/>
        <v>-0.97928403505329931</v>
      </c>
      <c r="S100" s="4">
        <f t="shared" ca="1" si="32"/>
        <v>50</v>
      </c>
      <c r="T100" s="4">
        <f t="shared" ca="1" si="33"/>
        <v>1</v>
      </c>
      <c r="U100" s="4">
        <f t="shared" ca="1" si="34"/>
        <v>-0.97928403505329931</v>
      </c>
      <c r="V100" s="4">
        <f t="shared" ca="1" si="51"/>
        <v>0.97829447852760509</v>
      </c>
      <c r="Y100" s="4">
        <v>-1.5709099999838827</v>
      </c>
      <c r="Z100" s="4">
        <v>0.64527750000920037</v>
      </c>
      <c r="AA100" s="4">
        <v>2.3858849999918164</v>
      </c>
      <c r="AB100" s="4">
        <v>0.54084250001551482</v>
      </c>
      <c r="AD100" s="4">
        <v>0.60430249997622809</v>
      </c>
      <c r="AE100" s="4">
        <f t="shared" si="35"/>
        <v>0.25430249997526744</v>
      </c>
      <c r="AF100" s="4">
        <v>79</v>
      </c>
      <c r="AG100" s="2">
        <f t="shared" si="52"/>
        <v>5.160000000000009</v>
      </c>
      <c r="AH100" s="4">
        <f t="shared" si="36"/>
        <v>397</v>
      </c>
      <c r="AI100" s="4">
        <f t="shared" si="37"/>
        <v>0.9949874686716792</v>
      </c>
      <c r="AJ100" s="2">
        <f t="shared" si="38"/>
        <v>0</v>
      </c>
      <c r="AK100" s="4">
        <v>79</v>
      </c>
      <c r="AL100" s="4">
        <f t="shared" ca="1" si="39"/>
        <v>-0.97928403505329931</v>
      </c>
      <c r="AM100" s="4">
        <f t="shared" ca="1" si="40"/>
        <v>0.97829447852760509</v>
      </c>
      <c r="AN100" s="2">
        <f t="shared" si="53"/>
        <v>5.160000000000009</v>
      </c>
      <c r="AO100" s="4">
        <f t="shared" ca="1" si="41"/>
        <v>397</v>
      </c>
      <c r="AP100" s="4">
        <f t="shared" ca="1" si="42"/>
        <v>0.9949874686716792</v>
      </c>
      <c r="AQ100" s="2">
        <f t="shared" ca="1" si="43"/>
        <v>0</v>
      </c>
    </row>
    <row r="101" spans="2:43" x14ac:dyDescent="0.15">
      <c r="B101" s="4">
        <v>0.25430249997526744</v>
      </c>
      <c r="C101" s="4">
        <f t="shared" si="44"/>
        <v>1.4193024999755721</v>
      </c>
      <c r="F101" s="4">
        <v>80</v>
      </c>
      <c r="G101" s="4">
        <f t="shared" ca="1" si="28"/>
        <v>1</v>
      </c>
      <c r="H101" s="4">
        <f t="shared" ca="1" si="54"/>
        <v>0.97829447852760654</v>
      </c>
      <c r="I101" s="4">
        <f t="shared" ca="1" si="29"/>
        <v>2.1282208588957054E-2</v>
      </c>
      <c r="J101" s="4">
        <f t="shared" ca="1" si="55"/>
        <v>0.97829447852760654</v>
      </c>
      <c r="K101" s="4">
        <f t="shared" ca="1" si="45"/>
        <v>0.67080249589356222</v>
      </c>
      <c r="L101" s="4">
        <f t="shared" ca="1" si="46"/>
        <v>2</v>
      </c>
      <c r="M101" s="4">
        <f t="shared" ca="1" si="30"/>
        <v>-6.5746611311427494E-15</v>
      </c>
      <c r="N101" s="4">
        <f t="shared" ca="1" si="47"/>
        <v>1.3097362623469302</v>
      </c>
      <c r="O101" s="4">
        <f t="shared" ca="1" si="48"/>
        <v>5</v>
      </c>
      <c r="P101" s="4">
        <f t="shared" ca="1" si="31"/>
        <v>-5.1347883460868242E-15</v>
      </c>
      <c r="Q101" s="4">
        <f t="shared" ca="1" si="49"/>
        <v>-1.4398727850559253E-15</v>
      </c>
      <c r="R101" s="4">
        <f t="shared" ca="1" si="50"/>
        <v>0.97829447852760509</v>
      </c>
      <c r="S101" s="4">
        <f t="shared" ca="1" si="32"/>
        <v>50</v>
      </c>
      <c r="T101" s="4">
        <f t="shared" ca="1" si="33"/>
        <v>1</v>
      </c>
      <c r="U101" s="4">
        <f t="shared" ca="1" si="34"/>
        <v>0.97829447852760509</v>
      </c>
      <c r="V101" s="4">
        <f t="shared" ca="1" si="51"/>
        <v>0.99957668711653891</v>
      </c>
      <c r="Y101" s="4">
        <v>1.1260900000138463</v>
      </c>
      <c r="Z101" s="4">
        <v>1.6982775000116135</v>
      </c>
      <c r="AA101" s="4">
        <v>2.2118849999905876</v>
      </c>
      <c r="AB101" s="4">
        <v>1.155842500015325</v>
      </c>
      <c r="AD101" s="4">
        <v>0.25430249997526744</v>
      </c>
      <c r="AE101" s="4">
        <f t="shared" si="35"/>
        <v>1.4193024999755721</v>
      </c>
      <c r="AF101" s="4">
        <v>80</v>
      </c>
      <c r="AG101" s="2">
        <f t="shared" si="52"/>
        <v>5.3800000000000088</v>
      </c>
      <c r="AH101" s="4">
        <f t="shared" si="36"/>
        <v>397</v>
      </c>
      <c r="AI101" s="4">
        <f t="shared" si="37"/>
        <v>0.9949874686716792</v>
      </c>
      <c r="AJ101" s="2">
        <f t="shared" si="38"/>
        <v>0</v>
      </c>
      <c r="AK101" s="4">
        <v>80</v>
      </c>
      <c r="AL101" s="4">
        <f t="shared" ca="1" si="39"/>
        <v>0.97829447852760509</v>
      </c>
      <c r="AM101" s="4">
        <f t="shared" ca="1" si="40"/>
        <v>0.99957668711653891</v>
      </c>
      <c r="AN101" s="2">
        <f t="shared" si="53"/>
        <v>5.3800000000000088</v>
      </c>
      <c r="AO101" s="4">
        <f t="shared" ca="1" si="41"/>
        <v>397</v>
      </c>
      <c r="AP101" s="4">
        <f t="shared" ca="1" si="42"/>
        <v>0.9949874686716792</v>
      </c>
      <c r="AQ101" s="2">
        <f t="shared" ca="1" si="43"/>
        <v>0</v>
      </c>
    </row>
    <row r="102" spans="2:43" x14ac:dyDescent="0.15">
      <c r="B102" s="4">
        <v>1.4193024999755721</v>
      </c>
      <c r="C102" s="4">
        <f t="shared" si="44"/>
        <v>0.61630249997435271</v>
      </c>
      <c r="F102" s="4">
        <v>81</v>
      </c>
      <c r="G102" s="4">
        <f t="shared" ca="1" si="28"/>
        <v>1</v>
      </c>
      <c r="H102" s="4">
        <f t="shared" ca="1" si="54"/>
        <v>0.99957668711656356</v>
      </c>
      <c r="I102" s="4">
        <f t="shared" ca="1" si="29"/>
        <v>2.1282208588957054E-2</v>
      </c>
      <c r="J102" s="4">
        <f t="shared" ca="1" si="55"/>
        <v>0.99957668711656356</v>
      </c>
      <c r="K102" s="4">
        <f t="shared" ca="1" si="45"/>
        <v>1.1051017145390685</v>
      </c>
      <c r="L102" s="4">
        <f t="shared" ca="1" si="46"/>
        <v>3</v>
      </c>
      <c r="M102" s="4">
        <f t="shared" ca="1" si="30"/>
        <v>-1.5163353709073466E-14</v>
      </c>
      <c r="N102" s="4">
        <f t="shared" ca="1" si="47"/>
        <v>0.4616773935253648</v>
      </c>
      <c r="O102" s="4">
        <f t="shared" ca="1" si="48"/>
        <v>2</v>
      </c>
      <c r="P102" s="4">
        <f t="shared" ca="1" si="31"/>
        <v>9.5021718707966762E-15</v>
      </c>
      <c r="Q102" s="4">
        <f t="shared" ca="1" si="49"/>
        <v>-2.4665525579870142E-14</v>
      </c>
      <c r="R102" s="4">
        <f t="shared" ca="1" si="50"/>
        <v>0.99957668711653891</v>
      </c>
      <c r="S102" s="4">
        <f t="shared" ca="1" si="32"/>
        <v>50</v>
      </c>
      <c r="T102" s="4">
        <f t="shared" ca="1" si="33"/>
        <v>1</v>
      </c>
      <c r="U102" s="4">
        <f t="shared" ca="1" si="34"/>
        <v>0.99957668711653891</v>
      </c>
      <c r="V102" s="4">
        <f t="shared" ca="1" si="51"/>
        <v>1.0208588957055198</v>
      </c>
      <c r="Y102" s="4">
        <v>0.77909000001596951</v>
      </c>
      <c r="Z102" s="4">
        <v>0.62027750000837045</v>
      </c>
      <c r="AA102" s="4">
        <v>3.2738849999915942</v>
      </c>
      <c r="AB102" s="4">
        <v>2.6248425000154896</v>
      </c>
      <c r="AD102" s="4">
        <v>1.4193024999755721</v>
      </c>
      <c r="AE102" s="4">
        <f t="shared" si="35"/>
        <v>0.61630249997435271</v>
      </c>
      <c r="AF102" s="4">
        <v>81</v>
      </c>
      <c r="AG102" s="2">
        <f t="shared" si="52"/>
        <v>5.6000000000000085</v>
      </c>
      <c r="AH102" s="4">
        <f t="shared" si="36"/>
        <v>397</v>
      </c>
      <c r="AI102" s="4">
        <f t="shared" si="37"/>
        <v>0.9949874686716792</v>
      </c>
      <c r="AJ102" s="2">
        <f t="shared" si="38"/>
        <v>0</v>
      </c>
      <c r="AK102" s="4">
        <v>81</v>
      </c>
      <c r="AL102" s="4">
        <f t="shared" ca="1" si="39"/>
        <v>0.99957668711653891</v>
      </c>
      <c r="AM102" s="4">
        <f t="shared" ca="1" si="40"/>
        <v>1.0208588957055198</v>
      </c>
      <c r="AN102" s="2">
        <f t="shared" si="53"/>
        <v>5.6000000000000085</v>
      </c>
      <c r="AO102" s="4">
        <f t="shared" ca="1" si="41"/>
        <v>397</v>
      </c>
      <c r="AP102" s="4">
        <f t="shared" ca="1" si="42"/>
        <v>0.9949874686716792</v>
      </c>
      <c r="AQ102" s="2">
        <f t="shared" ca="1" si="43"/>
        <v>0</v>
      </c>
    </row>
    <row r="103" spans="2:43" x14ac:dyDescent="0.15">
      <c r="B103" s="4">
        <v>0.61630249997435271</v>
      </c>
      <c r="C103" s="4">
        <f t="shared" si="44"/>
        <v>1.1953024999762363</v>
      </c>
      <c r="F103" s="4">
        <v>82</v>
      </c>
      <c r="G103" s="4">
        <f t="shared" ca="1" si="28"/>
        <v>1</v>
      </c>
      <c r="H103" s="4">
        <f t="shared" ca="1" si="54"/>
        <v>1.0208588957055207</v>
      </c>
      <c r="I103" s="4">
        <f t="shared" ca="1" si="29"/>
        <v>2.1282208588957054E-2</v>
      </c>
      <c r="J103" s="4">
        <f t="shared" ca="1" si="55"/>
        <v>1.0208588957055207</v>
      </c>
      <c r="K103" s="4">
        <f t="shared" ca="1" si="45"/>
        <v>0.5395899283297122</v>
      </c>
      <c r="L103" s="4">
        <f t="shared" ca="1" si="46"/>
        <v>2</v>
      </c>
      <c r="M103" s="4">
        <f t="shared" ca="1" si="30"/>
        <v>-1.6922888805134383E-14</v>
      </c>
      <c r="N103" s="4">
        <f t="shared" ca="1" si="47"/>
        <v>0.51164412236355361</v>
      </c>
      <c r="O103" s="4">
        <f t="shared" ca="1" si="48"/>
        <v>2</v>
      </c>
      <c r="P103" s="4">
        <f t="shared" ca="1" si="31"/>
        <v>-1.6046438482202881E-14</v>
      </c>
      <c r="Q103" s="4">
        <f t="shared" ca="1" si="49"/>
        <v>-8.76450322931502E-16</v>
      </c>
      <c r="R103" s="4">
        <f t="shared" ca="1" si="50"/>
        <v>1.0208588957055198</v>
      </c>
      <c r="S103" s="4">
        <f t="shared" ca="1" si="32"/>
        <v>50</v>
      </c>
      <c r="T103" s="4">
        <f t="shared" ca="1" si="33"/>
        <v>1</v>
      </c>
      <c r="U103" s="4">
        <f t="shared" ca="1" si="34"/>
        <v>1.0208588957055198</v>
      </c>
      <c r="V103" s="4">
        <f t="shared" ca="1" si="51"/>
        <v>0.97704842518976809</v>
      </c>
      <c r="Y103" s="4">
        <v>-0.19090999998283564</v>
      </c>
      <c r="Z103" s="4">
        <v>1.0272775000110812</v>
      </c>
      <c r="AA103" s="4">
        <v>2.8748849999935544</v>
      </c>
      <c r="AB103" s="4">
        <v>1.8468425000151001</v>
      </c>
      <c r="AD103" s="4">
        <v>0.61630249997435271</v>
      </c>
      <c r="AE103" s="4">
        <f t="shared" si="35"/>
        <v>1.1953024999762363</v>
      </c>
      <c r="AF103" s="4">
        <v>82</v>
      </c>
      <c r="AG103" s="2">
        <f t="shared" si="52"/>
        <v>5.8200000000000083</v>
      </c>
      <c r="AH103" s="4">
        <f t="shared" si="36"/>
        <v>397</v>
      </c>
      <c r="AI103" s="4">
        <f t="shared" si="37"/>
        <v>0.9949874686716792</v>
      </c>
      <c r="AJ103" s="2">
        <f t="shared" si="38"/>
        <v>0</v>
      </c>
      <c r="AK103" s="4">
        <v>82</v>
      </c>
      <c r="AL103" s="4">
        <f t="shared" ca="1" si="39"/>
        <v>1.0208588957055198</v>
      </c>
      <c r="AM103" s="4">
        <f t="shared" ca="1" si="40"/>
        <v>0.97704842518976809</v>
      </c>
      <c r="AN103" s="2">
        <f t="shared" si="53"/>
        <v>5.8200000000000083</v>
      </c>
      <c r="AO103" s="4">
        <f t="shared" ca="1" si="41"/>
        <v>397</v>
      </c>
      <c r="AP103" s="4">
        <f t="shared" ca="1" si="42"/>
        <v>0.9949874686716792</v>
      </c>
      <c r="AQ103" s="2">
        <f t="shared" ca="1" si="43"/>
        <v>0</v>
      </c>
    </row>
    <row r="104" spans="2:43" x14ac:dyDescent="0.15">
      <c r="B104" s="4">
        <v>1.1953024999762363</v>
      </c>
      <c r="C104" s="4">
        <f t="shared" si="44"/>
        <v>1.0293024999761258</v>
      </c>
      <c r="F104" s="4">
        <v>83</v>
      </c>
      <c r="G104" s="4">
        <f t="shared" ca="1" si="28"/>
        <v>1</v>
      </c>
      <c r="H104" s="4">
        <f t="shared" ca="1" si="54"/>
        <v>1.0421411042944777</v>
      </c>
      <c r="I104" s="4">
        <f t="shared" ca="1" si="29"/>
        <v>2.1282208588957054E-2</v>
      </c>
      <c r="J104" s="4">
        <f t="shared" ca="1" si="55"/>
        <v>1.0421411042944777</v>
      </c>
      <c r="K104" s="4">
        <f t="shared" ca="1" si="45"/>
        <v>0.8655358427296227</v>
      </c>
      <c r="L104" s="4">
        <f t="shared" ca="1" si="46"/>
        <v>3</v>
      </c>
      <c r="M104" s="4">
        <f t="shared" ca="1" si="30"/>
        <v>-0.74957602768983012</v>
      </c>
      <c r="N104" s="4">
        <f t="shared" ca="1" si="47"/>
        <v>1.1645126275548829</v>
      </c>
      <c r="O104" s="4">
        <f t="shared" ca="1" si="48"/>
        <v>5</v>
      </c>
      <c r="P104" s="4">
        <f t="shared" ca="1" si="31"/>
        <v>-0.6844833485851205</v>
      </c>
      <c r="Q104" s="4">
        <f t="shared" ca="1" si="49"/>
        <v>-6.5092679104709616E-2</v>
      </c>
      <c r="R104" s="4">
        <f t="shared" ca="1" si="50"/>
        <v>0.97704842518976809</v>
      </c>
      <c r="S104" s="4">
        <f t="shared" ca="1" si="32"/>
        <v>50</v>
      </c>
      <c r="T104" s="4">
        <f t="shared" ca="1" si="33"/>
        <v>1</v>
      </c>
      <c r="U104" s="4">
        <f t="shared" ca="1" si="34"/>
        <v>0.97704842518976809</v>
      </c>
      <c r="V104" s="4">
        <f t="shared" ca="1" si="51"/>
        <v>-0.43148136070047616</v>
      </c>
      <c r="Y104" s="4">
        <v>1.0170900000154859</v>
      </c>
      <c r="Z104" s="4">
        <v>1.1412775000110287</v>
      </c>
      <c r="AA104" s="4">
        <v>4.7668849999915608</v>
      </c>
      <c r="AB104" s="4">
        <v>1.4478425000135076</v>
      </c>
      <c r="AD104" s="4">
        <v>1.1953024999762363</v>
      </c>
      <c r="AE104" s="4">
        <f t="shared" si="35"/>
        <v>1.0293024999761258</v>
      </c>
      <c r="AF104" s="4">
        <v>83</v>
      </c>
      <c r="AG104" s="2">
        <f t="shared" si="52"/>
        <v>6.040000000000008</v>
      </c>
      <c r="AH104" s="4">
        <f t="shared" si="36"/>
        <v>397</v>
      </c>
      <c r="AI104" s="4">
        <f t="shared" si="37"/>
        <v>0.9949874686716792</v>
      </c>
      <c r="AJ104" s="2">
        <f t="shared" si="38"/>
        <v>0</v>
      </c>
      <c r="AK104" s="4">
        <v>83</v>
      </c>
      <c r="AL104" s="4">
        <f t="shared" ca="1" si="39"/>
        <v>0.97704842518976809</v>
      </c>
      <c r="AM104" s="4">
        <f t="shared" ca="1" si="40"/>
        <v>-0.43148136070047616</v>
      </c>
      <c r="AN104" s="2">
        <f t="shared" si="53"/>
        <v>6.040000000000008</v>
      </c>
      <c r="AO104" s="4">
        <f t="shared" ca="1" si="41"/>
        <v>397</v>
      </c>
      <c r="AP104" s="4">
        <f t="shared" ca="1" si="42"/>
        <v>0.9949874686716792</v>
      </c>
      <c r="AQ104" s="2">
        <f t="shared" ca="1" si="43"/>
        <v>0</v>
      </c>
    </row>
    <row r="105" spans="2:43" x14ac:dyDescent="0.15">
      <c r="B105" s="4">
        <v>1.0293024999761258</v>
      </c>
      <c r="C105" s="4">
        <f t="shared" si="44"/>
        <v>1.0303024999771537</v>
      </c>
      <c r="F105" s="4">
        <v>84</v>
      </c>
      <c r="G105" s="4">
        <f t="shared" ca="1" si="28"/>
        <v>1</v>
      </c>
      <c r="H105" s="4">
        <f t="shared" ca="1" si="54"/>
        <v>1.0634233128834347</v>
      </c>
      <c r="I105" s="4">
        <f t="shared" ca="1" si="29"/>
        <v>2.1282208588957054E-2</v>
      </c>
      <c r="J105" s="4">
        <f t="shared" ca="1" si="55"/>
        <v>1.0634233128834347</v>
      </c>
      <c r="K105" s="4">
        <f t="shared" ca="1" si="45"/>
        <v>1.5718357931107168</v>
      </c>
      <c r="L105" s="4">
        <f t="shared" ca="1" si="46"/>
        <v>5</v>
      </c>
      <c r="M105" s="4">
        <f t="shared" ca="1" si="30"/>
        <v>-1.49490467358391</v>
      </c>
      <c r="N105" s="4">
        <f t="shared" ca="1" si="47"/>
        <v>0.49864093574554008</v>
      </c>
      <c r="O105" s="4">
        <f t="shared" ca="1" si="48"/>
        <v>4</v>
      </c>
      <c r="P105" s="4">
        <f t="shared" ca="1" si="31"/>
        <v>9.7723842413820887E-16</v>
      </c>
      <c r="Q105" s="4">
        <f t="shared" ca="1" si="49"/>
        <v>-1.4949046735839109</v>
      </c>
      <c r="R105" s="4">
        <f t="shared" ca="1" si="50"/>
        <v>-0.43148136070047616</v>
      </c>
      <c r="S105" s="4">
        <f t="shared" ca="1" si="32"/>
        <v>50</v>
      </c>
      <c r="T105" s="4">
        <f t="shared" ca="1" si="33"/>
        <v>1</v>
      </c>
      <c r="U105" s="4">
        <f t="shared" ca="1" si="34"/>
        <v>-0.43148136070047616</v>
      </c>
      <c r="V105" s="4">
        <f t="shared" ca="1" si="51"/>
        <v>1.0847055214724135</v>
      </c>
      <c r="Y105" s="4">
        <v>0.48209000001619984</v>
      </c>
      <c r="Z105" s="4">
        <v>0.69827750001039135</v>
      </c>
      <c r="AA105" s="4">
        <v>1.6048849999918957</v>
      </c>
      <c r="AB105" s="4">
        <v>4.3268425000135835</v>
      </c>
      <c r="AD105" s="4">
        <v>1.0293024999761258</v>
      </c>
      <c r="AE105" s="4">
        <f t="shared" si="35"/>
        <v>1.0303024999771537</v>
      </c>
      <c r="AF105" s="4">
        <v>84</v>
      </c>
      <c r="AG105" s="2">
        <f t="shared" si="52"/>
        <v>6.2600000000000078</v>
      </c>
      <c r="AH105" s="4">
        <f t="shared" si="36"/>
        <v>397</v>
      </c>
      <c r="AI105" s="4">
        <f t="shared" si="37"/>
        <v>0.9949874686716792</v>
      </c>
      <c r="AJ105" s="2">
        <f t="shared" si="38"/>
        <v>0</v>
      </c>
      <c r="AK105" s="4">
        <v>84</v>
      </c>
      <c r="AL105" s="4">
        <f t="shared" ca="1" si="39"/>
        <v>-0.43148136070047616</v>
      </c>
      <c r="AM105" s="4">
        <f t="shared" ca="1" si="40"/>
        <v>1.0847055214724135</v>
      </c>
      <c r="AN105" s="2">
        <f t="shared" si="53"/>
        <v>6.2600000000000078</v>
      </c>
      <c r="AO105" s="4">
        <f t="shared" ca="1" si="41"/>
        <v>397</v>
      </c>
      <c r="AP105" s="4">
        <f t="shared" ca="1" si="42"/>
        <v>0.9949874686716792</v>
      </c>
      <c r="AQ105" s="2">
        <f t="shared" ca="1" si="43"/>
        <v>0</v>
      </c>
    </row>
    <row r="106" spans="2:43" x14ac:dyDescent="0.15">
      <c r="B106" s="4">
        <v>1.0303024999771537</v>
      </c>
      <c r="C106" s="4">
        <f t="shared" si="44"/>
        <v>2.2643024999737804</v>
      </c>
      <c r="F106" s="4">
        <v>85</v>
      </c>
      <c r="G106" s="4">
        <f t="shared" ca="1" si="28"/>
        <v>1</v>
      </c>
      <c r="H106" s="4">
        <f t="shared" ca="1" si="54"/>
        <v>1.0847055214723917</v>
      </c>
      <c r="I106" s="4">
        <f t="shared" ca="1" si="29"/>
        <v>2.1282208588957054E-2</v>
      </c>
      <c r="J106" s="4">
        <f t="shared" ca="1" si="55"/>
        <v>1.0847055214723917</v>
      </c>
      <c r="K106" s="4">
        <f t="shared" ca="1" si="45"/>
        <v>1.6922764595013806</v>
      </c>
      <c r="L106" s="4">
        <f t="shared" ca="1" si="46"/>
        <v>5</v>
      </c>
      <c r="M106" s="4">
        <f t="shared" ca="1" si="30"/>
        <v>4.9751618272016964E-15</v>
      </c>
      <c r="N106" s="4">
        <f t="shared" ca="1" si="47"/>
        <v>1.2308722789428492</v>
      </c>
      <c r="O106" s="4">
        <f t="shared" ca="1" si="48"/>
        <v>1</v>
      </c>
      <c r="P106" s="4">
        <f t="shared" ca="1" si="31"/>
        <v>-1.689014803801041E-14</v>
      </c>
      <c r="Q106" s="4">
        <f t="shared" ca="1" si="49"/>
        <v>2.1865309865212106E-14</v>
      </c>
      <c r="R106" s="4">
        <f t="shared" ca="1" si="50"/>
        <v>1.0847055214724135</v>
      </c>
      <c r="S106" s="4">
        <f t="shared" ca="1" si="32"/>
        <v>50</v>
      </c>
      <c r="T106" s="4">
        <f t="shared" ca="1" si="33"/>
        <v>1</v>
      </c>
      <c r="U106" s="4">
        <f t="shared" ca="1" si="34"/>
        <v>1.0847055214724135</v>
      </c>
      <c r="V106" s="4">
        <f t="shared" ca="1" si="51"/>
        <v>2.7057618999455118</v>
      </c>
      <c r="Y106" s="4">
        <v>2.0720900000164022</v>
      </c>
      <c r="Z106" s="4">
        <v>1.9922775000082993</v>
      </c>
      <c r="AA106" s="4">
        <v>1.9058849999922245</v>
      </c>
      <c r="AB106" s="4">
        <v>3.0998425000134944</v>
      </c>
      <c r="AD106" s="4">
        <v>1.0303024999771537</v>
      </c>
      <c r="AE106" s="4">
        <f t="shared" si="35"/>
        <v>2.2643024999737804</v>
      </c>
      <c r="AF106" s="4">
        <v>85</v>
      </c>
      <c r="AG106" s="2">
        <f t="shared" si="52"/>
        <v>6.4800000000000075</v>
      </c>
      <c r="AH106" s="4">
        <f t="shared" si="36"/>
        <v>397</v>
      </c>
      <c r="AI106" s="4">
        <f t="shared" si="37"/>
        <v>0.9949874686716792</v>
      </c>
      <c r="AJ106" s="2">
        <f t="shared" si="38"/>
        <v>0</v>
      </c>
      <c r="AK106" s="4">
        <v>85</v>
      </c>
      <c r="AL106" s="4">
        <f t="shared" ca="1" si="39"/>
        <v>1.0847055214724135</v>
      </c>
      <c r="AM106" s="4">
        <f t="shared" ca="1" si="40"/>
        <v>2.7057618999455118</v>
      </c>
      <c r="AN106" s="2">
        <f t="shared" si="53"/>
        <v>6.4800000000000075</v>
      </c>
      <c r="AO106" s="4">
        <f t="shared" ca="1" si="41"/>
        <v>397</v>
      </c>
      <c r="AP106" s="4">
        <f t="shared" ca="1" si="42"/>
        <v>0.9949874686716792</v>
      </c>
      <c r="AQ106" s="2">
        <f t="shared" ca="1" si="43"/>
        <v>0</v>
      </c>
    </row>
    <row r="107" spans="2:43" x14ac:dyDescent="0.15">
      <c r="B107" s="4">
        <v>2.2643024999737804</v>
      </c>
      <c r="C107" s="4">
        <f t="shared" si="44"/>
        <v>2.2203024999747356</v>
      </c>
      <c r="F107" s="4">
        <v>86</v>
      </c>
      <c r="G107" s="4">
        <f t="shared" ca="1" si="28"/>
        <v>1</v>
      </c>
      <c r="H107" s="4">
        <f t="shared" ca="1" si="54"/>
        <v>1.1059877300613488</v>
      </c>
      <c r="I107" s="4">
        <f t="shared" ca="1" si="29"/>
        <v>2.1282208588957054E-2</v>
      </c>
      <c r="J107" s="4">
        <f t="shared" ca="1" si="55"/>
        <v>1.1059877300613488</v>
      </c>
      <c r="K107" s="4">
        <f t="shared" ca="1" si="45"/>
        <v>1.8041173134677626</v>
      </c>
      <c r="L107" s="4">
        <f t="shared" ca="1" si="46"/>
        <v>2</v>
      </c>
      <c r="M107" s="4">
        <f t="shared" ca="1" si="30"/>
        <v>-3.1827703751428173E-14</v>
      </c>
      <c r="N107" s="4">
        <f t="shared" ca="1" si="47"/>
        <v>1.8472600952505127</v>
      </c>
      <c r="O107" s="4">
        <f t="shared" ca="1" si="48"/>
        <v>3</v>
      </c>
      <c r="P107" s="4">
        <f t="shared" ca="1" si="31"/>
        <v>-1.599774169884195</v>
      </c>
      <c r="Q107" s="4">
        <f t="shared" ca="1" si="49"/>
        <v>1.5997741698841632</v>
      </c>
      <c r="R107" s="4">
        <f t="shared" ca="1" si="50"/>
        <v>2.7057618999455118</v>
      </c>
      <c r="S107" s="4">
        <f t="shared" ca="1" si="32"/>
        <v>50</v>
      </c>
      <c r="T107" s="4">
        <f t="shared" ca="1" si="33"/>
        <v>1</v>
      </c>
      <c r="U107" s="4">
        <f t="shared" ca="1" si="34"/>
        <v>2.7057618999455118</v>
      </c>
      <c r="V107" s="4">
        <f t="shared" ca="1" si="51"/>
        <v>1.6073394752806864</v>
      </c>
      <c r="Y107" s="4">
        <v>1.5100900000142303</v>
      </c>
      <c r="Z107" s="4">
        <v>1.4162775000094996</v>
      </c>
      <c r="AA107" s="4">
        <v>2.095884999992137</v>
      </c>
      <c r="AB107" s="4">
        <v>1.917842500013478</v>
      </c>
      <c r="AD107" s="4">
        <v>2.2643024999737804</v>
      </c>
      <c r="AE107" s="4">
        <f t="shared" si="35"/>
        <v>2.2203024999747356</v>
      </c>
      <c r="AF107" s="4">
        <v>86</v>
      </c>
      <c r="AG107" s="2">
        <f t="shared" si="52"/>
        <v>6.7000000000000073</v>
      </c>
      <c r="AH107" s="4">
        <f t="shared" si="36"/>
        <v>397</v>
      </c>
      <c r="AI107" s="4">
        <f t="shared" si="37"/>
        <v>0.9949874686716792</v>
      </c>
      <c r="AJ107" s="2">
        <f t="shared" si="38"/>
        <v>0</v>
      </c>
      <c r="AK107" s="4">
        <v>86</v>
      </c>
      <c r="AL107" s="4">
        <f t="shared" ca="1" si="39"/>
        <v>2.7057618999455118</v>
      </c>
      <c r="AM107" s="4">
        <f t="shared" ca="1" si="40"/>
        <v>1.6073394752806864</v>
      </c>
      <c r="AN107" s="2">
        <f t="shared" si="53"/>
        <v>6.7000000000000073</v>
      </c>
      <c r="AO107" s="4">
        <f t="shared" ca="1" si="41"/>
        <v>397</v>
      </c>
      <c r="AP107" s="4">
        <f t="shared" ca="1" si="42"/>
        <v>0.9949874686716792</v>
      </c>
      <c r="AQ107" s="2">
        <f t="shared" ca="1" si="43"/>
        <v>2.2784233310549126E-2</v>
      </c>
    </row>
    <row r="108" spans="2:43" x14ac:dyDescent="0.15">
      <c r="B108" s="4">
        <v>2.2203024999747356</v>
      </c>
      <c r="C108" s="4">
        <f t="shared" si="44"/>
        <v>2.1923024999743745</v>
      </c>
      <c r="F108" s="4">
        <v>87</v>
      </c>
      <c r="G108" s="4">
        <f t="shared" ca="1" si="28"/>
        <v>1</v>
      </c>
      <c r="H108" s="4">
        <f t="shared" ca="1" si="54"/>
        <v>1.1272699386503058</v>
      </c>
      <c r="I108" s="4">
        <f t="shared" ca="1" si="29"/>
        <v>2.1282208588957054E-2</v>
      </c>
      <c r="J108" s="4">
        <f t="shared" ca="1" si="55"/>
        <v>1.1272699386503058</v>
      </c>
      <c r="K108" s="4">
        <f t="shared" ca="1" si="45"/>
        <v>0.81674307879953867</v>
      </c>
      <c r="L108" s="4">
        <f t="shared" ca="1" si="46"/>
        <v>5</v>
      </c>
      <c r="M108" s="4">
        <f t="shared" ca="1" si="30"/>
        <v>0.48006953663032564</v>
      </c>
      <c r="N108" s="4">
        <f t="shared" ca="1" si="47"/>
        <v>1.9315740302787439</v>
      </c>
      <c r="O108" s="4">
        <f t="shared" ca="1" si="48"/>
        <v>3</v>
      </c>
      <c r="P108" s="4">
        <f t="shared" ca="1" si="31"/>
        <v>-5.4899473518600831E-14</v>
      </c>
      <c r="Q108" s="4">
        <f t="shared" ca="1" si="49"/>
        <v>0.48006953663038054</v>
      </c>
      <c r="R108" s="4">
        <f t="shared" ca="1" si="50"/>
        <v>1.6073394752806864</v>
      </c>
      <c r="S108" s="4">
        <f t="shared" ca="1" si="32"/>
        <v>50</v>
      </c>
      <c r="T108" s="4">
        <f t="shared" ca="1" si="33"/>
        <v>1</v>
      </c>
      <c r="U108" s="4">
        <f t="shared" ca="1" si="34"/>
        <v>1.6073394752806864</v>
      </c>
      <c r="V108" s="4">
        <f t="shared" ca="1" si="51"/>
        <v>0.57474833529402558</v>
      </c>
      <c r="Y108" s="4">
        <v>2.8170900000148436</v>
      </c>
      <c r="Z108" s="4">
        <v>1.8732775000103175</v>
      </c>
      <c r="AA108" s="4">
        <v>3.3138849999936326</v>
      </c>
      <c r="AB108" s="4">
        <v>2.0358425000139846</v>
      </c>
      <c r="AD108" s="4">
        <v>2.2203024999747356</v>
      </c>
      <c r="AE108" s="4">
        <f t="shared" si="35"/>
        <v>2.1923024999743745</v>
      </c>
      <c r="AF108" s="4">
        <v>87</v>
      </c>
      <c r="AG108" s="2">
        <f t="shared" si="52"/>
        <v>6.920000000000007</v>
      </c>
      <c r="AH108" s="4">
        <f t="shared" si="36"/>
        <v>397</v>
      </c>
      <c r="AI108" s="4">
        <f t="shared" si="37"/>
        <v>0.9949874686716792</v>
      </c>
      <c r="AJ108" s="2">
        <f t="shared" si="38"/>
        <v>0</v>
      </c>
      <c r="AK108" s="4">
        <v>87</v>
      </c>
      <c r="AL108" s="4">
        <f t="shared" ca="1" si="39"/>
        <v>1.6073394752806864</v>
      </c>
      <c r="AM108" s="4">
        <f t="shared" ca="1" si="40"/>
        <v>0.57474833529402558</v>
      </c>
      <c r="AN108" s="2">
        <f t="shared" si="53"/>
        <v>6.920000000000007</v>
      </c>
      <c r="AO108" s="4">
        <f t="shared" ca="1" si="41"/>
        <v>399</v>
      </c>
      <c r="AP108" s="4">
        <f t="shared" ca="1" si="42"/>
        <v>1</v>
      </c>
      <c r="AQ108" s="2">
        <f t="shared" ca="1" si="43"/>
        <v>0</v>
      </c>
    </row>
    <row r="109" spans="2:43" x14ac:dyDescent="0.15">
      <c r="B109" s="4">
        <v>2.1923024999743745</v>
      </c>
      <c r="C109" s="4">
        <f t="shared" si="44"/>
        <v>0.51830249997664168</v>
      </c>
      <c r="F109" s="4">
        <v>88</v>
      </c>
      <c r="G109" s="4">
        <f t="shared" ca="1" si="28"/>
        <v>1</v>
      </c>
      <c r="H109" s="4">
        <f t="shared" ca="1" si="54"/>
        <v>1.1485521472392628</v>
      </c>
      <c r="I109" s="4">
        <f t="shared" ca="1" si="29"/>
        <v>2.1282208588957054E-2</v>
      </c>
      <c r="J109" s="4">
        <f t="shared" ca="1" si="55"/>
        <v>1.1485521472392628</v>
      </c>
      <c r="K109" s="4">
        <f t="shared" ca="1" si="45"/>
        <v>0.31291810929294167</v>
      </c>
      <c r="L109" s="4">
        <f t="shared" ca="1" si="46"/>
        <v>2</v>
      </c>
      <c r="M109" s="4">
        <f t="shared" ca="1" si="30"/>
        <v>-1.2267333593231326E-14</v>
      </c>
      <c r="N109" s="4">
        <f t="shared" ca="1" si="47"/>
        <v>0.66257157057721172</v>
      </c>
      <c r="O109" s="4">
        <f t="shared" ca="1" si="48"/>
        <v>3</v>
      </c>
      <c r="P109" s="4">
        <f t="shared" ca="1" si="31"/>
        <v>0.57380381194522501</v>
      </c>
      <c r="Q109" s="4">
        <f t="shared" ca="1" si="49"/>
        <v>-0.57380381194523722</v>
      </c>
      <c r="R109" s="4">
        <f t="shared" ca="1" si="50"/>
        <v>0.57474833529402558</v>
      </c>
      <c r="S109" s="4">
        <f t="shared" ca="1" si="32"/>
        <v>50</v>
      </c>
      <c r="T109" s="4">
        <f t="shared" ca="1" si="33"/>
        <v>1</v>
      </c>
      <c r="U109" s="4">
        <f t="shared" ca="1" si="34"/>
        <v>0.57474833529402558</v>
      </c>
      <c r="V109" s="4">
        <f t="shared" ca="1" si="51"/>
        <v>1.1698343558282187</v>
      </c>
      <c r="Y109" s="4">
        <v>1.7540900000163617</v>
      </c>
      <c r="Z109" s="4">
        <v>1.682277500009377</v>
      </c>
      <c r="AA109" s="4">
        <v>3.3798849999904235</v>
      </c>
      <c r="AB109" s="4">
        <v>2.074842500014995</v>
      </c>
      <c r="AD109" s="4">
        <v>2.1923024999743745</v>
      </c>
      <c r="AE109" s="4">
        <f t="shared" si="35"/>
        <v>0.51830249997664168</v>
      </c>
      <c r="AF109" s="4">
        <v>88</v>
      </c>
      <c r="AG109" s="2">
        <f t="shared" si="52"/>
        <v>7.1400000000000068</v>
      </c>
      <c r="AH109" s="4">
        <f t="shared" si="36"/>
        <v>397</v>
      </c>
      <c r="AI109" s="4">
        <f t="shared" si="37"/>
        <v>0.9949874686716792</v>
      </c>
      <c r="AJ109" s="2">
        <f t="shared" si="38"/>
        <v>0</v>
      </c>
      <c r="AK109" s="4">
        <v>88</v>
      </c>
      <c r="AL109" s="4">
        <f t="shared" ca="1" si="39"/>
        <v>0.57474833529402558</v>
      </c>
      <c r="AM109" s="4">
        <f t="shared" ca="1" si="40"/>
        <v>1.1698343558282187</v>
      </c>
      <c r="AN109" s="2">
        <f t="shared" si="53"/>
        <v>7.1400000000000068</v>
      </c>
      <c r="AO109" s="4">
        <f t="shared" ca="1" si="41"/>
        <v>399</v>
      </c>
      <c r="AP109" s="4">
        <f t="shared" ca="1" si="42"/>
        <v>1</v>
      </c>
      <c r="AQ109" s="2">
        <f t="shared" ca="1" si="43"/>
        <v>0</v>
      </c>
    </row>
    <row r="110" spans="2:43" x14ac:dyDescent="0.15">
      <c r="B110" s="4">
        <v>0.51830249997664168</v>
      </c>
      <c r="C110" s="4">
        <f t="shared" si="44"/>
        <v>0.79230249997408464</v>
      </c>
      <c r="F110" s="4">
        <v>89</v>
      </c>
      <c r="G110" s="4">
        <f t="shared" ca="1" si="28"/>
        <v>1</v>
      </c>
      <c r="H110" s="4">
        <f t="shared" ca="1" si="54"/>
        <v>1.1698343558282198</v>
      </c>
      <c r="I110" s="4">
        <f t="shared" ca="1" si="29"/>
        <v>2.1282208588957054E-2</v>
      </c>
      <c r="J110" s="4">
        <f t="shared" ca="1" si="55"/>
        <v>1.1698343558282198</v>
      </c>
      <c r="K110" s="4">
        <f t="shared" ca="1" si="45"/>
        <v>0.39751259362842839</v>
      </c>
      <c r="L110" s="4">
        <f t="shared" ca="1" si="46"/>
        <v>2</v>
      </c>
      <c r="M110" s="4">
        <f t="shared" ca="1" si="30"/>
        <v>-2.7268358793696858E-15</v>
      </c>
      <c r="N110" s="4">
        <f t="shared" ca="1" si="47"/>
        <v>0.22276823056364647</v>
      </c>
      <c r="O110" s="4">
        <f t="shared" ca="1" si="48"/>
        <v>2</v>
      </c>
      <c r="P110" s="4">
        <f t="shared" ca="1" si="31"/>
        <v>-1.528133733676023E-15</v>
      </c>
      <c r="Q110" s="4">
        <f t="shared" ca="1" si="49"/>
        <v>-1.1987021456936629E-15</v>
      </c>
      <c r="R110" s="4">
        <f t="shared" ca="1" si="50"/>
        <v>1.1698343558282187</v>
      </c>
      <c r="S110" s="4">
        <f t="shared" ca="1" si="32"/>
        <v>50</v>
      </c>
      <c r="T110" s="4">
        <f t="shared" ca="1" si="33"/>
        <v>1</v>
      </c>
      <c r="U110" s="4">
        <f t="shared" ca="1" si="34"/>
        <v>1.1698343558282187</v>
      </c>
      <c r="V110" s="4">
        <f t="shared" ca="1" si="51"/>
        <v>1.1911165644171864</v>
      </c>
      <c r="Y110" s="4">
        <v>2.7440900000144097</v>
      </c>
      <c r="Z110" s="4">
        <v>1.6372775000093043</v>
      </c>
      <c r="AA110" s="4">
        <v>2.3788849999917261</v>
      </c>
      <c r="AB110" s="4">
        <v>1.9648425000156067</v>
      </c>
      <c r="AD110" s="4">
        <v>0.51830249997664168</v>
      </c>
      <c r="AE110" s="4">
        <f t="shared" si="35"/>
        <v>0.79230249997408464</v>
      </c>
      <c r="AF110" s="4">
        <v>89</v>
      </c>
      <c r="AG110" s="2">
        <f t="shared" si="52"/>
        <v>7.3600000000000065</v>
      </c>
      <c r="AH110" s="4">
        <f t="shared" si="36"/>
        <v>397</v>
      </c>
      <c r="AI110" s="4">
        <f t="shared" si="37"/>
        <v>0.9949874686716792</v>
      </c>
      <c r="AJ110" s="2">
        <f t="shared" si="38"/>
        <v>0</v>
      </c>
      <c r="AK110" s="4">
        <v>89</v>
      </c>
      <c r="AL110" s="4">
        <f t="shared" ca="1" si="39"/>
        <v>1.1698343558282187</v>
      </c>
      <c r="AM110" s="4">
        <f t="shared" ca="1" si="40"/>
        <v>1.1911165644171864</v>
      </c>
      <c r="AN110" s="2">
        <f t="shared" si="53"/>
        <v>7.3600000000000065</v>
      </c>
      <c r="AO110" s="4">
        <f t="shared" ca="1" si="41"/>
        <v>399</v>
      </c>
      <c r="AP110" s="4">
        <f t="shared" ca="1" si="42"/>
        <v>1</v>
      </c>
      <c r="AQ110" s="2">
        <f t="shared" ca="1" si="43"/>
        <v>0</v>
      </c>
    </row>
    <row r="111" spans="2:43" x14ac:dyDescent="0.15">
      <c r="B111" s="4">
        <v>0.79230249997408464</v>
      </c>
      <c r="C111" s="4">
        <f t="shared" si="44"/>
        <v>0.6713024999740469</v>
      </c>
      <c r="F111" s="4">
        <v>90</v>
      </c>
      <c r="G111" s="4">
        <f t="shared" ca="1" si="28"/>
        <v>1</v>
      </c>
      <c r="H111" s="4">
        <f t="shared" ca="1" si="54"/>
        <v>1.1911165644171768</v>
      </c>
      <c r="I111" s="4">
        <f t="shared" ca="1" si="29"/>
        <v>2.1282208588957054E-2</v>
      </c>
      <c r="J111" s="4">
        <f t="shared" ca="1" si="55"/>
        <v>1.1911165644171768</v>
      </c>
      <c r="K111" s="4">
        <f t="shared" ca="1" si="45"/>
        <v>0.75528238002462911</v>
      </c>
      <c r="L111" s="4">
        <f t="shared" ca="1" si="46"/>
        <v>3</v>
      </c>
      <c r="M111" s="4">
        <f t="shared" ca="1" si="30"/>
        <v>5.1812099260407154E-15</v>
      </c>
      <c r="N111" s="4">
        <f t="shared" ca="1" si="47"/>
        <v>0.9860964968579824</v>
      </c>
      <c r="O111" s="4">
        <f t="shared" ca="1" si="48"/>
        <v>5</v>
      </c>
      <c r="P111" s="4">
        <f t="shared" ca="1" si="31"/>
        <v>-4.3492125582588963E-15</v>
      </c>
      <c r="Q111" s="4">
        <f t="shared" ca="1" si="49"/>
        <v>9.5304224842996117E-15</v>
      </c>
      <c r="R111" s="4">
        <f t="shared" ca="1" si="50"/>
        <v>1.1911165644171864</v>
      </c>
      <c r="S111" s="4">
        <f t="shared" ca="1" si="32"/>
        <v>50</v>
      </c>
      <c r="T111" s="4">
        <f t="shared" ca="1" si="33"/>
        <v>1</v>
      </c>
      <c r="U111" s="4">
        <f t="shared" ca="1" si="34"/>
        <v>1.1911165644171864</v>
      </c>
      <c r="V111" s="4">
        <f t="shared" ca="1" si="51"/>
        <v>1.2123987730060986</v>
      </c>
      <c r="Y111" s="4">
        <v>2.8470900000137078</v>
      </c>
      <c r="Z111" s="4">
        <v>1.275277500010219</v>
      </c>
      <c r="AA111" s="4">
        <v>2.2048849999904974</v>
      </c>
      <c r="AB111" s="4">
        <v>2.2198425000148347</v>
      </c>
      <c r="AD111" s="4">
        <v>0.79230249997408464</v>
      </c>
      <c r="AE111" s="4">
        <f t="shared" si="35"/>
        <v>0.6713024999740469</v>
      </c>
      <c r="AF111" s="4">
        <v>90</v>
      </c>
      <c r="AG111" s="2">
        <f t="shared" si="52"/>
        <v>7.5800000000000063</v>
      </c>
      <c r="AH111" s="4">
        <f t="shared" si="36"/>
        <v>397</v>
      </c>
      <c r="AI111" s="4">
        <f t="shared" si="37"/>
        <v>0.9949874686716792</v>
      </c>
      <c r="AJ111" s="2">
        <f t="shared" si="38"/>
        <v>0</v>
      </c>
      <c r="AK111" s="4">
        <v>90</v>
      </c>
      <c r="AL111" s="4">
        <f t="shared" ca="1" si="39"/>
        <v>1.1911165644171864</v>
      </c>
      <c r="AM111" s="4">
        <f t="shared" ca="1" si="40"/>
        <v>1.2123987730060986</v>
      </c>
      <c r="AN111" s="2">
        <f t="shared" si="53"/>
        <v>7.5800000000000063</v>
      </c>
      <c r="AO111" s="4">
        <f t="shared" ca="1" si="41"/>
        <v>399</v>
      </c>
      <c r="AP111" s="4">
        <f t="shared" ca="1" si="42"/>
        <v>1</v>
      </c>
      <c r="AQ111" s="2">
        <f t="shared" ca="1" si="43"/>
        <v>0</v>
      </c>
    </row>
    <row r="112" spans="2:43" x14ac:dyDescent="0.15">
      <c r="B112" s="4">
        <v>0.6713024999740469</v>
      </c>
      <c r="C112" s="4">
        <f t="shared" si="44"/>
        <v>2.2403024999739785</v>
      </c>
      <c r="F112" s="4">
        <v>91</v>
      </c>
      <c r="G112" s="4">
        <f t="shared" ca="1" si="28"/>
        <v>1</v>
      </c>
      <c r="H112" s="4">
        <f t="shared" ca="1" si="54"/>
        <v>1.2123987730061339</v>
      </c>
      <c r="I112" s="4">
        <f t="shared" ca="1" si="29"/>
        <v>2.1282208588957054E-2</v>
      </c>
      <c r="J112" s="4">
        <f t="shared" ca="1" si="55"/>
        <v>1.2123987730061339</v>
      </c>
      <c r="K112" s="4">
        <f t="shared" ca="1" si="45"/>
        <v>1.9468552174795823</v>
      </c>
      <c r="L112" s="4">
        <f t="shared" ca="1" si="46"/>
        <v>1</v>
      </c>
      <c r="M112" s="4">
        <f t="shared" ca="1" si="30"/>
        <v>-5.7243635565158973E-14</v>
      </c>
      <c r="N112" s="4">
        <f t="shared" ca="1" si="47"/>
        <v>1.4989420056507767</v>
      </c>
      <c r="O112" s="4">
        <f t="shared" ca="1" si="48"/>
        <v>2</v>
      </c>
      <c r="P112" s="4">
        <f t="shared" ca="1" si="31"/>
        <v>2.2036792755412335E-14</v>
      </c>
      <c r="Q112" s="4">
        <f t="shared" ca="1" si="49"/>
        <v>-3.5206842809746638E-14</v>
      </c>
      <c r="R112" s="4">
        <f t="shared" ca="1" si="50"/>
        <v>1.2123987730060986</v>
      </c>
      <c r="S112" s="4">
        <f t="shared" ca="1" si="32"/>
        <v>50</v>
      </c>
      <c r="T112" s="4">
        <f t="shared" ca="1" si="33"/>
        <v>1</v>
      </c>
      <c r="U112" s="4">
        <f t="shared" ca="1" si="34"/>
        <v>1.2123987730060986</v>
      </c>
      <c r="V112" s="4">
        <f t="shared" ca="1" si="51"/>
        <v>0.96296318335855191</v>
      </c>
      <c r="Y112" s="4">
        <v>2.2220900000142763</v>
      </c>
      <c r="Z112" s="4">
        <v>1.6652775000096653</v>
      </c>
      <c r="AA112" s="4">
        <v>3.4338849999926424</v>
      </c>
      <c r="AB112" s="4">
        <v>1.9858425000158775</v>
      </c>
      <c r="AD112" s="4">
        <v>0.6713024999740469</v>
      </c>
      <c r="AE112" s="4">
        <f t="shared" si="35"/>
        <v>2.2403024999739785</v>
      </c>
      <c r="AF112" s="4">
        <v>91</v>
      </c>
      <c r="AG112" s="2">
        <f t="shared" si="52"/>
        <v>7.800000000000006</v>
      </c>
      <c r="AH112" s="4">
        <f t="shared" si="36"/>
        <v>397</v>
      </c>
      <c r="AI112" s="4">
        <f t="shared" si="37"/>
        <v>0.9949874686716792</v>
      </c>
      <c r="AJ112" s="2">
        <f t="shared" si="38"/>
        <v>0</v>
      </c>
      <c r="AK112" s="4">
        <v>91</v>
      </c>
      <c r="AL112" s="4">
        <f t="shared" ca="1" si="39"/>
        <v>1.2123987730060986</v>
      </c>
      <c r="AM112" s="4">
        <f t="shared" ca="1" si="40"/>
        <v>0.96296318335855191</v>
      </c>
      <c r="AN112" s="2">
        <f t="shared" si="53"/>
        <v>7.800000000000006</v>
      </c>
      <c r="AO112" s="4">
        <f t="shared" ca="1" si="41"/>
        <v>399</v>
      </c>
      <c r="AP112" s="4">
        <f t="shared" ca="1" si="42"/>
        <v>1</v>
      </c>
      <c r="AQ112" s="2">
        <f t="shared" ca="1" si="43"/>
        <v>0</v>
      </c>
    </row>
    <row r="113" spans="2:43" x14ac:dyDescent="0.15">
      <c r="B113" s="4">
        <v>2.2403024999739785</v>
      </c>
      <c r="C113" s="4">
        <f t="shared" si="44"/>
        <v>1.9853024999747504</v>
      </c>
      <c r="F113" s="4">
        <v>92</v>
      </c>
      <c r="G113" s="4">
        <f t="shared" ca="1" si="28"/>
        <v>1</v>
      </c>
      <c r="H113" s="4">
        <f t="shared" ca="1" si="54"/>
        <v>1.2336809815950909</v>
      </c>
      <c r="I113" s="4">
        <f t="shared" ca="1" si="29"/>
        <v>2.1282208588957054E-2</v>
      </c>
      <c r="J113" s="4">
        <f t="shared" ca="1" si="55"/>
        <v>1.2336809815950909</v>
      </c>
      <c r="K113" s="4">
        <f t="shared" ca="1" si="45"/>
        <v>0.31259798737256494</v>
      </c>
      <c r="L113" s="4">
        <f t="shared" ca="1" si="46"/>
        <v>3</v>
      </c>
      <c r="M113" s="4">
        <f t="shared" ca="1" si="30"/>
        <v>-0.27071779823652425</v>
      </c>
      <c r="N113" s="4">
        <f t="shared" ca="1" si="47"/>
        <v>1.1535462261235123</v>
      </c>
      <c r="O113" s="4">
        <f t="shared" ca="1" si="48"/>
        <v>4</v>
      </c>
      <c r="P113" s="4">
        <f t="shared" ca="1" si="31"/>
        <v>-1.4697459645719494E-14</v>
      </c>
      <c r="Q113" s="4">
        <f t="shared" ca="1" si="49"/>
        <v>-0.27071779823653896</v>
      </c>
      <c r="R113" s="4">
        <f t="shared" ca="1" si="50"/>
        <v>0.96296318335855191</v>
      </c>
      <c r="S113" s="4">
        <f t="shared" ca="1" si="32"/>
        <v>50</v>
      </c>
      <c r="T113" s="4">
        <f t="shared" ca="1" si="33"/>
        <v>1</v>
      </c>
      <c r="U113" s="4">
        <f t="shared" ca="1" si="34"/>
        <v>0.96296318335855191</v>
      </c>
      <c r="V113" s="4">
        <f t="shared" ca="1" si="51"/>
        <v>2.1004690489082813</v>
      </c>
      <c r="Y113" s="4">
        <v>2.1890900000158808</v>
      </c>
      <c r="Z113" s="4">
        <v>1.7462775000112174</v>
      </c>
      <c r="AA113" s="4">
        <v>1.3508849999936956</v>
      </c>
      <c r="AB113" s="4">
        <v>2.0718425000154639</v>
      </c>
      <c r="AD113" s="4">
        <v>2.2403024999739785</v>
      </c>
      <c r="AE113" s="4">
        <f t="shared" si="35"/>
        <v>1.9853024999747504</v>
      </c>
      <c r="AF113" s="4">
        <v>92</v>
      </c>
      <c r="AG113" s="2">
        <f t="shared" si="52"/>
        <v>8.0200000000000067</v>
      </c>
      <c r="AH113" s="4">
        <f t="shared" si="36"/>
        <v>397</v>
      </c>
      <c r="AI113" s="4">
        <f t="shared" si="37"/>
        <v>0.9949874686716792</v>
      </c>
      <c r="AJ113" s="2">
        <f t="shared" si="38"/>
        <v>0</v>
      </c>
      <c r="AK113" s="4">
        <v>92</v>
      </c>
      <c r="AL113" s="4">
        <f t="shared" ca="1" si="39"/>
        <v>0.96296318335855191</v>
      </c>
      <c r="AM113" s="4">
        <f t="shared" ca="1" si="40"/>
        <v>2.1004690489082813</v>
      </c>
      <c r="AN113" s="2">
        <f t="shared" si="53"/>
        <v>8.0200000000000067</v>
      </c>
      <c r="AO113" s="4">
        <f t="shared" ca="1" si="41"/>
        <v>399</v>
      </c>
      <c r="AP113" s="4">
        <f t="shared" ca="1" si="42"/>
        <v>1</v>
      </c>
      <c r="AQ113" s="2">
        <f t="shared" ca="1" si="43"/>
        <v>0</v>
      </c>
    </row>
    <row r="114" spans="2:43" x14ac:dyDescent="0.15">
      <c r="B114" s="4">
        <v>1.9853024999747504</v>
      </c>
      <c r="C114" s="4">
        <f t="shared" si="44"/>
        <v>2.1353024999761772</v>
      </c>
      <c r="F114" s="4">
        <v>93</v>
      </c>
      <c r="G114" s="4">
        <f t="shared" ca="1" si="28"/>
        <v>1</v>
      </c>
      <c r="H114" s="4">
        <f t="shared" ca="1" si="54"/>
        <v>1.2549631901840479</v>
      </c>
      <c r="I114" s="4">
        <f t="shared" ca="1" si="29"/>
        <v>2.1282208588957054E-2</v>
      </c>
      <c r="J114" s="4">
        <f t="shared" ca="1" si="55"/>
        <v>1.2549631901840479</v>
      </c>
      <c r="K114" s="4">
        <f t="shared" ca="1" si="45"/>
        <v>0.84550585872421102</v>
      </c>
      <c r="L114" s="4">
        <f t="shared" ca="1" si="46"/>
        <v>4</v>
      </c>
      <c r="M114" s="4">
        <f t="shared" ca="1" si="30"/>
        <v>0.84550585872421102</v>
      </c>
      <c r="N114" s="4">
        <f t="shared" ca="1" si="47"/>
        <v>1.5357457389817275</v>
      </c>
      <c r="O114" s="4">
        <f t="shared" ca="1" si="48"/>
        <v>3</v>
      </c>
      <c r="P114" s="4">
        <f t="shared" ca="1" si="31"/>
        <v>-2.2577532207404888E-14</v>
      </c>
      <c r="Q114" s="4">
        <f t="shared" ca="1" si="49"/>
        <v>0.84550585872423356</v>
      </c>
      <c r="R114" s="4">
        <f t="shared" ca="1" si="50"/>
        <v>2.1004690489082813</v>
      </c>
      <c r="S114" s="4">
        <f t="shared" ca="1" si="32"/>
        <v>50</v>
      </c>
      <c r="T114" s="4">
        <f t="shared" ca="1" si="33"/>
        <v>1</v>
      </c>
      <c r="U114" s="4">
        <f t="shared" ca="1" si="34"/>
        <v>2.1004690489082813</v>
      </c>
      <c r="V114" s="4">
        <f t="shared" ca="1" si="51"/>
        <v>0.93332570400334625</v>
      </c>
      <c r="Y114" s="4">
        <v>2.3250900000171271</v>
      </c>
      <c r="Z114" s="4">
        <v>2.5832775000083075</v>
      </c>
      <c r="AA114" s="4">
        <v>1.966884999990981</v>
      </c>
      <c r="AB114" s="4">
        <v>2.0708425000144359</v>
      </c>
      <c r="AD114" s="4">
        <v>1.9853024999747504</v>
      </c>
      <c r="AE114" s="4">
        <f t="shared" si="35"/>
        <v>2.1353024999761772</v>
      </c>
      <c r="AF114" s="4">
        <v>93</v>
      </c>
      <c r="AG114" s="2">
        <f t="shared" si="52"/>
        <v>8.2400000000000073</v>
      </c>
      <c r="AH114" s="4">
        <f t="shared" si="36"/>
        <v>397</v>
      </c>
      <c r="AI114" s="4">
        <f t="shared" si="37"/>
        <v>0.9949874686716792</v>
      </c>
      <c r="AJ114" s="2">
        <f t="shared" si="38"/>
        <v>0</v>
      </c>
      <c r="AK114" s="4">
        <v>93</v>
      </c>
      <c r="AL114" s="4">
        <f t="shared" ca="1" si="39"/>
        <v>2.1004690489082813</v>
      </c>
      <c r="AM114" s="4">
        <f t="shared" ca="1" si="40"/>
        <v>0.93332570400334625</v>
      </c>
      <c r="AN114" s="2">
        <f t="shared" si="53"/>
        <v>8.2400000000000073</v>
      </c>
      <c r="AO114" s="4">
        <f t="shared" ca="1" si="41"/>
        <v>399</v>
      </c>
      <c r="AP114" s="4">
        <f t="shared" ca="1" si="42"/>
        <v>1</v>
      </c>
      <c r="AQ114" s="2">
        <f t="shared" ca="1" si="43"/>
        <v>0</v>
      </c>
    </row>
    <row r="115" spans="2:43" x14ac:dyDescent="0.15">
      <c r="B115" s="4">
        <v>2.1353024999761772</v>
      </c>
      <c r="C115" s="4">
        <f t="shared" si="44"/>
        <v>1.5113024999742208</v>
      </c>
      <c r="F115" s="4">
        <v>94</v>
      </c>
      <c r="G115" s="4">
        <f t="shared" ca="1" si="28"/>
        <v>1</v>
      </c>
      <c r="H115" s="4">
        <f t="shared" ca="1" si="54"/>
        <v>1.2762453987730049</v>
      </c>
      <c r="I115" s="4">
        <f t="shared" ca="1" si="29"/>
        <v>2.1282208588957054E-2</v>
      </c>
      <c r="J115" s="4">
        <f t="shared" ca="1" si="55"/>
        <v>1.2762453987730049</v>
      </c>
      <c r="K115" s="4">
        <f t="shared" ca="1" si="45"/>
        <v>0.36056710499762479</v>
      </c>
      <c r="L115" s="4">
        <f t="shared" ca="1" si="46"/>
        <v>5</v>
      </c>
      <c r="M115" s="4">
        <f t="shared" ca="1" si="30"/>
        <v>-0.34291969476966883</v>
      </c>
      <c r="N115" s="4">
        <f t="shared" ca="1" si="47"/>
        <v>1.0353723242225477</v>
      </c>
      <c r="O115" s="4">
        <f t="shared" ca="1" si="48"/>
        <v>2</v>
      </c>
      <c r="P115" s="4">
        <f t="shared" ca="1" si="31"/>
        <v>1.0146531362703304E-14</v>
      </c>
      <c r="Q115" s="4">
        <f t="shared" ca="1" si="49"/>
        <v>-0.34291969476965867</v>
      </c>
      <c r="R115" s="4">
        <f t="shared" ca="1" si="50"/>
        <v>0.93332570400334625</v>
      </c>
      <c r="S115" s="4">
        <f t="shared" ca="1" si="32"/>
        <v>50</v>
      </c>
      <c r="T115" s="4">
        <f t="shared" ca="1" si="33"/>
        <v>1</v>
      </c>
      <c r="U115" s="4">
        <f t="shared" ca="1" si="34"/>
        <v>0.93332570400334625</v>
      </c>
      <c r="V115" s="4">
        <f t="shared" ca="1" si="51"/>
        <v>1.2975276073619566</v>
      </c>
      <c r="Y115" s="4">
        <v>1.7650900000170111</v>
      </c>
      <c r="Z115" s="4">
        <v>3.0472775000092156</v>
      </c>
      <c r="AA115" s="4">
        <v>1.9658849999935057</v>
      </c>
      <c r="AB115" s="4">
        <v>3.6858425000154682</v>
      </c>
      <c r="AD115" s="4">
        <v>2.1353024999761772</v>
      </c>
      <c r="AE115" s="4">
        <f t="shared" si="35"/>
        <v>1.5113024999742208</v>
      </c>
      <c r="AF115" s="4">
        <v>94</v>
      </c>
      <c r="AG115" s="2">
        <f t="shared" si="52"/>
        <v>8.460000000000008</v>
      </c>
      <c r="AH115" s="4">
        <f t="shared" si="36"/>
        <v>397</v>
      </c>
      <c r="AI115" s="4">
        <f t="shared" si="37"/>
        <v>0.9949874686716792</v>
      </c>
      <c r="AJ115" s="2">
        <f t="shared" si="38"/>
        <v>0</v>
      </c>
      <c r="AK115" s="4">
        <v>94</v>
      </c>
      <c r="AL115" s="4">
        <f t="shared" ca="1" si="39"/>
        <v>0.93332570400334625</v>
      </c>
      <c r="AM115" s="4">
        <f t="shared" ca="1" si="40"/>
        <v>1.2975276073619566</v>
      </c>
      <c r="AN115" s="2">
        <f t="shared" si="53"/>
        <v>8.460000000000008</v>
      </c>
      <c r="AO115" s="4">
        <f t="shared" ca="1" si="41"/>
        <v>399</v>
      </c>
      <c r="AP115" s="4">
        <f t="shared" ca="1" si="42"/>
        <v>1</v>
      </c>
      <c r="AQ115" s="2">
        <f t="shared" ca="1" si="43"/>
        <v>0</v>
      </c>
    </row>
    <row r="116" spans="2:43" x14ac:dyDescent="0.15">
      <c r="B116" s="4">
        <v>1.5113024999742208</v>
      </c>
      <c r="C116" s="4">
        <f t="shared" si="44"/>
        <v>4.2923024999765858</v>
      </c>
      <c r="F116" s="4">
        <v>95</v>
      </c>
      <c r="G116" s="4">
        <f t="shared" ca="1" si="28"/>
        <v>1</v>
      </c>
      <c r="H116" s="4">
        <f t="shared" ca="1" si="54"/>
        <v>1.2975276073619619</v>
      </c>
      <c r="I116" s="4">
        <f t="shared" ca="1" si="29"/>
        <v>2.1282208588957054E-2</v>
      </c>
      <c r="J116" s="4">
        <f t="shared" ca="1" si="55"/>
        <v>1.2975276073619619</v>
      </c>
      <c r="K116" s="4">
        <f t="shared" ca="1" si="45"/>
        <v>0.77516393399952688</v>
      </c>
      <c r="L116" s="4">
        <f t="shared" ca="1" si="46"/>
        <v>1</v>
      </c>
      <c r="M116" s="4">
        <f t="shared" ca="1" si="30"/>
        <v>-1.5205139549701822E-15</v>
      </c>
      <c r="N116" s="4">
        <f t="shared" ca="1" si="47"/>
        <v>1.5699928991035375</v>
      </c>
      <c r="O116" s="4">
        <f t="shared" ca="1" si="48"/>
        <v>5</v>
      </c>
      <c r="P116" s="4">
        <f t="shared" ca="1" si="31"/>
        <v>3.8462678732236096E-15</v>
      </c>
      <c r="Q116" s="4">
        <f t="shared" ca="1" si="49"/>
        <v>-5.3667818281937914E-15</v>
      </c>
      <c r="R116" s="4">
        <f t="shared" ca="1" si="50"/>
        <v>1.2975276073619566</v>
      </c>
      <c r="S116" s="4">
        <f t="shared" ca="1" si="32"/>
        <v>50</v>
      </c>
      <c r="T116" s="4">
        <f t="shared" ca="1" si="33"/>
        <v>1</v>
      </c>
      <c r="U116" s="4">
        <f t="shared" ca="1" si="34"/>
        <v>1.2975276073619566</v>
      </c>
      <c r="V116" s="4">
        <f t="shared" ca="1" si="51"/>
        <v>2.2241011724799291</v>
      </c>
      <c r="Y116" s="4">
        <v>2.2710900000149081</v>
      </c>
      <c r="Z116" s="4">
        <v>4.4912775000085503</v>
      </c>
      <c r="AA116" s="4">
        <v>1.9548849999928564</v>
      </c>
      <c r="AB116" s="4">
        <v>2.255842500016314</v>
      </c>
      <c r="AD116" s="4">
        <v>1.5113024999742208</v>
      </c>
      <c r="AE116" s="4">
        <f t="shared" si="35"/>
        <v>4.2923024999765858</v>
      </c>
      <c r="AF116" s="4">
        <v>95</v>
      </c>
      <c r="AG116" s="2">
        <f t="shared" si="52"/>
        <v>8.6800000000000086</v>
      </c>
      <c r="AH116" s="4">
        <f t="shared" si="36"/>
        <v>397</v>
      </c>
      <c r="AI116" s="4">
        <f t="shared" si="37"/>
        <v>0.9949874686716792</v>
      </c>
      <c r="AJ116" s="2">
        <f t="shared" si="38"/>
        <v>2.2784233310549032E-2</v>
      </c>
      <c r="AK116" s="4">
        <v>95</v>
      </c>
      <c r="AL116" s="4">
        <f t="shared" ca="1" si="39"/>
        <v>1.2975276073619566</v>
      </c>
      <c r="AM116" s="4">
        <f t="shared" ca="1" si="40"/>
        <v>2.2241011724799291</v>
      </c>
      <c r="AN116" s="2">
        <f t="shared" si="53"/>
        <v>8.6800000000000086</v>
      </c>
      <c r="AO116" s="4">
        <f t="shared" ca="1" si="41"/>
        <v>399</v>
      </c>
      <c r="AP116" s="4">
        <f t="shared" ca="1" si="42"/>
        <v>1</v>
      </c>
      <c r="AQ116" s="2">
        <f t="shared" ca="1" si="43"/>
        <v>0</v>
      </c>
    </row>
    <row r="117" spans="2:43" x14ac:dyDescent="0.15">
      <c r="B117" s="4">
        <v>4.2923024999765858</v>
      </c>
      <c r="C117" s="4">
        <f t="shared" si="44"/>
        <v>0.45930249997638839</v>
      </c>
      <c r="F117" s="4">
        <v>96</v>
      </c>
      <c r="G117" s="4">
        <f t="shared" ca="1" si="28"/>
        <v>1</v>
      </c>
      <c r="H117" s="4">
        <f t="shared" ca="1" si="54"/>
        <v>1.318809815950919</v>
      </c>
      <c r="I117" s="4">
        <f t="shared" ca="1" si="29"/>
        <v>2.1282208588957054E-2</v>
      </c>
      <c r="J117" s="4">
        <f t="shared" ca="1" si="55"/>
        <v>1.318809815950919</v>
      </c>
      <c r="K117" s="4">
        <f t="shared" ca="1" si="45"/>
        <v>0.95187966331966001</v>
      </c>
      <c r="L117" s="4">
        <f t="shared" ca="1" si="46"/>
        <v>5</v>
      </c>
      <c r="M117" s="4">
        <f t="shared" ca="1" si="30"/>
        <v>0.90529135652899806</v>
      </c>
      <c r="N117" s="4">
        <f t="shared" ca="1" si="47"/>
        <v>1.5760446693775798</v>
      </c>
      <c r="O117" s="4">
        <f t="shared" ca="1" si="48"/>
        <v>3</v>
      </c>
      <c r="P117" s="4">
        <f t="shared" ca="1" si="31"/>
        <v>-1.2357687625951416E-14</v>
      </c>
      <c r="Q117" s="4">
        <f t="shared" ca="1" si="49"/>
        <v>0.90529135652901038</v>
      </c>
      <c r="R117" s="4">
        <f t="shared" ca="1" si="50"/>
        <v>2.2241011724799291</v>
      </c>
      <c r="S117" s="4">
        <f t="shared" ca="1" si="32"/>
        <v>50</v>
      </c>
      <c r="T117" s="4">
        <f t="shared" ca="1" si="33"/>
        <v>1</v>
      </c>
      <c r="U117" s="4">
        <f t="shared" ca="1" si="34"/>
        <v>2.2241011724799291</v>
      </c>
      <c r="V117" s="4">
        <f t="shared" ca="1" si="51"/>
        <v>2.444850476122661</v>
      </c>
      <c r="Y117" s="4">
        <v>2.2570900000147276</v>
      </c>
      <c r="Z117" s="4">
        <v>3.4382775000096899</v>
      </c>
      <c r="AA117" s="4">
        <v>2.6508849999906658</v>
      </c>
      <c r="AB117" s="4">
        <v>3.3628425000138407</v>
      </c>
      <c r="AD117" s="4">
        <v>4.2923024999765858</v>
      </c>
      <c r="AE117" s="4">
        <f t="shared" si="35"/>
        <v>0.45930249997638839</v>
      </c>
      <c r="AF117" s="4">
        <v>96</v>
      </c>
      <c r="AG117" s="2">
        <f t="shared" si="52"/>
        <v>8.9000000000000092</v>
      </c>
      <c r="AH117" s="4">
        <f t="shared" si="36"/>
        <v>399</v>
      </c>
      <c r="AI117" s="4">
        <f t="shared" si="37"/>
        <v>1</v>
      </c>
      <c r="AJ117" s="2">
        <f t="shared" si="38"/>
        <v>0</v>
      </c>
      <c r="AK117" s="4">
        <v>96</v>
      </c>
      <c r="AL117" s="4">
        <f t="shared" ca="1" si="39"/>
        <v>2.2241011724799291</v>
      </c>
      <c r="AM117" s="4">
        <f t="shared" ca="1" si="40"/>
        <v>2.444850476122661</v>
      </c>
      <c r="AN117" s="2">
        <f t="shared" si="53"/>
        <v>8.9000000000000092</v>
      </c>
      <c r="AO117" s="4">
        <f t="shared" ca="1" si="41"/>
        <v>399</v>
      </c>
      <c r="AP117" s="4">
        <f t="shared" ca="1" si="42"/>
        <v>1</v>
      </c>
      <c r="AQ117" s="2">
        <f t="shared" ca="1" si="43"/>
        <v>0</v>
      </c>
    </row>
    <row r="118" spans="2:43" x14ac:dyDescent="0.15">
      <c r="B118" s="4">
        <v>0.45930249997638839</v>
      </c>
      <c r="C118" s="4">
        <f t="shared" si="44"/>
        <v>1.8943024999771296</v>
      </c>
      <c r="F118" s="4">
        <v>97</v>
      </c>
      <c r="G118" s="4">
        <f t="shared" ca="1" si="28"/>
        <v>1</v>
      </c>
      <c r="H118" s="4">
        <f t="shared" ca="1" si="54"/>
        <v>1.340092024539876</v>
      </c>
      <c r="I118" s="4">
        <f t="shared" ca="1" si="29"/>
        <v>2.1282208588957054E-2</v>
      </c>
      <c r="J118" s="4">
        <f t="shared" ca="1" si="55"/>
        <v>1.340092024539876</v>
      </c>
      <c r="K118" s="4">
        <f t="shared" ca="1" si="45"/>
        <v>1.548906368290857</v>
      </c>
      <c r="L118" s="4">
        <f t="shared" ca="1" si="46"/>
        <v>1</v>
      </c>
      <c r="M118" s="4">
        <f t="shared" ca="1" si="30"/>
        <v>-6.983114578269631E-14</v>
      </c>
      <c r="N118" s="4">
        <f t="shared" ca="1" si="47"/>
        <v>1.8795273397453764</v>
      </c>
      <c r="O118" s="4">
        <f t="shared" ca="1" si="48"/>
        <v>5</v>
      </c>
      <c r="P118" s="4">
        <f t="shared" ca="1" si="31"/>
        <v>1.104758451582855</v>
      </c>
      <c r="Q118" s="4">
        <f t="shared" ca="1" si="49"/>
        <v>1.1047584515827853</v>
      </c>
      <c r="R118" s="4">
        <f t="shared" ca="1" si="50"/>
        <v>2.444850476122661</v>
      </c>
      <c r="S118" s="4">
        <f t="shared" ca="1" si="32"/>
        <v>50</v>
      </c>
      <c r="T118" s="4">
        <f t="shared" ca="1" si="33"/>
        <v>1</v>
      </c>
      <c r="U118" s="4">
        <f t="shared" ca="1" si="34"/>
        <v>2.444850476122661</v>
      </c>
      <c r="V118" s="4">
        <f t="shared" ca="1" si="51"/>
        <v>1.3613742331288194</v>
      </c>
      <c r="Y118" s="4">
        <v>0.86709000001405911</v>
      </c>
      <c r="Z118" s="4">
        <v>3.1672775000082254</v>
      </c>
      <c r="AA118" s="4">
        <v>3.9558849999927759</v>
      </c>
      <c r="AB118" s="4">
        <v>3.095842500016488</v>
      </c>
      <c r="AD118" s="4">
        <v>0.45930249997638839</v>
      </c>
      <c r="AE118" s="4">
        <f t="shared" si="35"/>
        <v>1.8943024999771296</v>
      </c>
      <c r="AF118" s="4">
        <v>97</v>
      </c>
      <c r="AG118" s="2">
        <f t="shared" si="52"/>
        <v>9.1200000000000099</v>
      </c>
      <c r="AH118" s="4">
        <f t="shared" si="36"/>
        <v>399</v>
      </c>
      <c r="AI118" s="4">
        <f t="shared" si="37"/>
        <v>1</v>
      </c>
      <c r="AJ118" s="2">
        <f t="shared" si="38"/>
        <v>0</v>
      </c>
      <c r="AK118" s="4">
        <v>97</v>
      </c>
      <c r="AL118" s="4">
        <f t="shared" ca="1" si="39"/>
        <v>2.444850476122661</v>
      </c>
      <c r="AM118" s="4">
        <f t="shared" ca="1" si="40"/>
        <v>1.3613742331288194</v>
      </c>
      <c r="AN118" s="2">
        <f t="shared" si="53"/>
        <v>9.1200000000000099</v>
      </c>
      <c r="AO118" s="4">
        <f t="shared" ca="1" si="41"/>
        <v>399</v>
      </c>
      <c r="AP118" s="4">
        <f t="shared" ca="1" si="42"/>
        <v>1</v>
      </c>
      <c r="AQ118" s="2">
        <f t="shared" ca="1" si="43"/>
        <v>0</v>
      </c>
    </row>
    <row r="119" spans="2:43" x14ac:dyDescent="0.15">
      <c r="B119" s="4">
        <v>1.8943024999771296</v>
      </c>
      <c r="C119" s="4">
        <f t="shared" si="44"/>
        <v>1.2963024999770312</v>
      </c>
      <c r="F119" s="4">
        <v>98</v>
      </c>
      <c r="G119" s="4">
        <f t="shared" ca="1" si="28"/>
        <v>1</v>
      </c>
      <c r="H119" s="4">
        <f t="shared" ca="1" si="54"/>
        <v>1.361374233128833</v>
      </c>
      <c r="I119" s="4">
        <f t="shared" ca="1" si="29"/>
        <v>2.1282208588957054E-2</v>
      </c>
      <c r="J119" s="4">
        <f t="shared" ca="1" si="55"/>
        <v>1.361374233128833</v>
      </c>
      <c r="K119" s="4">
        <f t="shared" ca="1" si="45"/>
        <v>0.57495896181523709</v>
      </c>
      <c r="L119" s="4">
        <f t="shared" ca="1" si="46"/>
        <v>2</v>
      </c>
      <c r="M119" s="4">
        <f t="shared" ca="1" si="30"/>
        <v>-1.9159206230636825E-14</v>
      </c>
      <c r="N119" s="4">
        <f t="shared" ca="1" si="47"/>
        <v>0.33096343755106383</v>
      </c>
      <c r="O119" s="4">
        <f t="shared" ca="1" si="48"/>
        <v>4</v>
      </c>
      <c r="P119" s="4">
        <f t="shared" ca="1" si="31"/>
        <v>5.5143037816314636E-15</v>
      </c>
      <c r="Q119" s="4">
        <f t="shared" ca="1" si="49"/>
        <v>-1.3644902449005362E-14</v>
      </c>
      <c r="R119" s="4">
        <f t="shared" ca="1" si="50"/>
        <v>1.3613742331288194</v>
      </c>
      <c r="S119" s="4">
        <f t="shared" ca="1" si="32"/>
        <v>50</v>
      </c>
      <c r="T119" s="4">
        <f t="shared" ca="1" si="33"/>
        <v>1</v>
      </c>
      <c r="U119" s="4">
        <f t="shared" ca="1" si="34"/>
        <v>1.3613742331288194</v>
      </c>
      <c r="V119" s="4">
        <f t="shared" ca="1" si="51"/>
        <v>2.8833667857220351</v>
      </c>
      <c r="Y119" s="4">
        <v>2.1090000014822863E-2</v>
      </c>
      <c r="Z119" s="4">
        <v>1.0762775000081604</v>
      </c>
      <c r="AA119" s="4">
        <v>4.8158849999921927</v>
      </c>
      <c r="AB119" s="4">
        <v>2.605842500013722</v>
      </c>
      <c r="AD119" s="4">
        <v>1.8943024999771296</v>
      </c>
      <c r="AE119" s="4">
        <f t="shared" si="35"/>
        <v>1.2963024999770312</v>
      </c>
      <c r="AF119" s="4">
        <v>98</v>
      </c>
      <c r="AG119" s="2">
        <f t="shared" si="52"/>
        <v>9.3400000000000105</v>
      </c>
      <c r="AH119" s="4">
        <f t="shared" si="36"/>
        <v>399</v>
      </c>
      <c r="AI119" s="4">
        <f t="shared" si="37"/>
        <v>1</v>
      </c>
      <c r="AJ119" s="2">
        <f t="shared" si="38"/>
        <v>0</v>
      </c>
      <c r="AK119" s="4">
        <v>98</v>
      </c>
      <c r="AL119" s="4">
        <f t="shared" ca="1" si="39"/>
        <v>1.3613742331288194</v>
      </c>
      <c r="AM119" s="4">
        <f t="shared" ca="1" si="40"/>
        <v>2.8833667857220351</v>
      </c>
      <c r="AN119" s="2">
        <f t="shared" si="53"/>
        <v>9.3400000000000105</v>
      </c>
      <c r="AO119" s="4">
        <f t="shared" ca="1" si="41"/>
        <v>399</v>
      </c>
      <c r="AP119" s="4">
        <f t="shared" ca="1" si="42"/>
        <v>1</v>
      </c>
      <c r="AQ119" s="2">
        <f t="shared" ca="1" si="43"/>
        <v>0</v>
      </c>
    </row>
    <row r="120" spans="2:43" x14ac:dyDescent="0.15">
      <c r="B120" s="4">
        <v>1.2963024999770312</v>
      </c>
      <c r="C120" s="4">
        <f t="shared" si="44"/>
        <v>0.84130249997471651</v>
      </c>
      <c r="F120" s="4">
        <v>99</v>
      </c>
      <c r="G120" s="4">
        <f t="shared" ca="1" si="28"/>
        <v>1</v>
      </c>
      <c r="H120" s="4">
        <f t="shared" ca="1" si="54"/>
        <v>1.38265644171779</v>
      </c>
      <c r="I120" s="4">
        <f t="shared" ca="1" si="29"/>
        <v>2.1282208588957054E-2</v>
      </c>
      <c r="J120" s="4">
        <f t="shared" ca="1" si="55"/>
        <v>1.38265644171779</v>
      </c>
      <c r="K120" s="4">
        <f t="shared" ca="1" si="45"/>
        <v>0.23965514128881804</v>
      </c>
      <c r="L120" s="4">
        <f t="shared" ca="1" si="46"/>
        <v>1</v>
      </c>
      <c r="M120" s="4">
        <f t="shared" ca="1" si="30"/>
        <v>6.1064254851172399E-15</v>
      </c>
      <c r="N120" s="4">
        <f t="shared" ca="1" si="47"/>
        <v>1.5007103440042389</v>
      </c>
      <c r="O120" s="4">
        <f t="shared" ca="1" si="48"/>
        <v>4</v>
      </c>
      <c r="P120" s="4">
        <f t="shared" ca="1" si="31"/>
        <v>-1.5007103440042389</v>
      </c>
      <c r="Q120" s="4">
        <f t="shared" ca="1" si="49"/>
        <v>1.5007103440042451</v>
      </c>
      <c r="R120" s="4">
        <f t="shared" ca="1" si="50"/>
        <v>2.8833667857220351</v>
      </c>
      <c r="S120" s="4">
        <f t="shared" ca="1" si="32"/>
        <v>50</v>
      </c>
      <c r="T120" s="4">
        <f t="shared" ca="1" si="33"/>
        <v>1</v>
      </c>
      <c r="U120" s="4">
        <f t="shared" ca="1" si="34"/>
        <v>2.8833667857220351</v>
      </c>
      <c r="V120" s="4">
        <f t="shared" ca="1" si="51"/>
        <v>1.4039386503067446</v>
      </c>
      <c r="Y120" s="4">
        <v>1.2690900000151828</v>
      </c>
      <c r="Z120" s="4">
        <v>2.8262775000094109</v>
      </c>
      <c r="AA120" s="4">
        <v>4.926884999992609</v>
      </c>
      <c r="AB120" s="4">
        <v>2.5698425000157954</v>
      </c>
      <c r="AD120" s="4">
        <v>1.2963024999770312</v>
      </c>
      <c r="AE120" s="4">
        <f t="shared" si="35"/>
        <v>0.84130249997471651</v>
      </c>
      <c r="AF120" s="4">
        <v>99</v>
      </c>
      <c r="AG120" s="2">
        <f t="shared" si="52"/>
        <v>9.5600000000000112</v>
      </c>
      <c r="AH120" s="4">
        <f t="shared" si="36"/>
        <v>399</v>
      </c>
      <c r="AI120" s="4">
        <f t="shared" si="37"/>
        <v>1</v>
      </c>
      <c r="AJ120" s="2">
        <f t="shared" si="38"/>
        <v>0</v>
      </c>
      <c r="AK120" s="4">
        <v>99</v>
      </c>
      <c r="AL120" s="4">
        <f t="shared" ca="1" si="39"/>
        <v>2.8833667857220351</v>
      </c>
      <c r="AM120" s="4">
        <f t="shared" ca="1" si="40"/>
        <v>1.4039386503067446</v>
      </c>
      <c r="AN120" s="2">
        <f t="shared" si="53"/>
        <v>9.5600000000000112</v>
      </c>
      <c r="AO120" s="4">
        <f t="shared" ca="1" si="41"/>
        <v>399</v>
      </c>
      <c r="AP120" s="4">
        <f t="shared" ca="1" si="42"/>
        <v>1</v>
      </c>
      <c r="AQ120" s="2">
        <f t="shared" ca="1" si="43"/>
        <v>0</v>
      </c>
    </row>
    <row r="121" spans="2:43" x14ac:dyDescent="0.15">
      <c r="B121" s="4">
        <v>0.84130249997471651</v>
      </c>
      <c r="C121" s="4">
        <f t="shared" si="44"/>
        <v>0.33930249997382589</v>
      </c>
      <c r="F121" s="4">
        <v>100</v>
      </c>
      <c r="G121" s="4">
        <f t="shared" ca="1" si="28"/>
        <v>1</v>
      </c>
      <c r="H121" s="4">
        <f t="shared" ca="1" si="54"/>
        <v>1.403938650306747</v>
      </c>
      <c r="I121" s="4">
        <f t="shared" ca="1" si="29"/>
        <v>2.1282208588957054E-2</v>
      </c>
      <c r="J121" s="4">
        <f t="shared" ca="1" si="55"/>
        <v>1.403938650306747</v>
      </c>
      <c r="K121" s="4">
        <f t="shared" ca="1" si="45"/>
        <v>1.1152180101201157</v>
      </c>
      <c r="L121" s="4">
        <f t="shared" ca="1" si="46"/>
        <v>2</v>
      </c>
      <c r="M121" s="4">
        <f t="shared" ca="1" si="30"/>
        <v>2.1851248977443869E-15</v>
      </c>
      <c r="N121" s="4">
        <f t="shared" ca="1" si="47"/>
        <v>1.1946577470548547</v>
      </c>
      <c r="O121" s="4">
        <f t="shared" ca="1" si="48"/>
        <v>1</v>
      </c>
      <c r="P121" s="4">
        <f t="shared" ca="1" si="31"/>
        <v>4.681553496596805E-15</v>
      </c>
      <c r="Q121" s="4">
        <f t="shared" ca="1" si="49"/>
        <v>-2.4964285988524181E-15</v>
      </c>
      <c r="R121" s="4">
        <f t="shared" ca="1" si="50"/>
        <v>1.4039386503067446</v>
      </c>
      <c r="S121" s="4">
        <f t="shared" ca="1" si="32"/>
        <v>50</v>
      </c>
      <c r="T121" s="4">
        <f t="shared" ca="1" si="33"/>
        <v>1</v>
      </c>
      <c r="U121" s="4">
        <f t="shared" ca="1" si="34"/>
        <v>1.4039386503067446</v>
      </c>
      <c r="V121" s="4">
        <f t="shared" ca="1" si="51"/>
        <v>2.8797252656459835</v>
      </c>
      <c r="Y121" s="4">
        <v>1.9010900000147046</v>
      </c>
      <c r="Z121" s="4">
        <v>3.5372775000084289</v>
      </c>
      <c r="AA121" s="4">
        <v>2.7658849999916413</v>
      </c>
      <c r="AB121" s="4">
        <v>2.4458425000162265</v>
      </c>
      <c r="AD121" s="4">
        <v>0.84130249997471651</v>
      </c>
      <c r="AE121" s="4">
        <f t="shared" si="35"/>
        <v>0.33930249997382589</v>
      </c>
      <c r="AF121" s="4">
        <v>100</v>
      </c>
      <c r="AG121" s="2">
        <f t="shared" si="52"/>
        <v>9.7800000000000118</v>
      </c>
      <c r="AH121" s="4">
        <f t="shared" si="36"/>
        <v>399</v>
      </c>
      <c r="AI121" s="4">
        <f t="shared" si="37"/>
        <v>1</v>
      </c>
      <c r="AJ121" s="2">
        <f t="shared" si="38"/>
        <v>0</v>
      </c>
      <c r="AK121" s="4">
        <v>100</v>
      </c>
      <c r="AL121" s="4">
        <f t="shared" ca="1" si="39"/>
        <v>1.4039386503067446</v>
      </c>
      <c r="AM121" s="4">
        <f t="shared" ca="1" si="40"/>
        <v>2.8797252656459835</v>
      </c>
      <c r="AN121" s="2">
        <f t="shared" si="53"/>
        <v>9.7800000000000118</v>
      </c>
      <c r="AO121" s="4">
        <f t="shared" ca="1" si="41"/>
        <v>399</v>
      </c>
      <c r="AP121" s="4">
        <f t="shared" ca="1" si="42"/>
        <v>1</v>
      </c>
      <c r="AQ121" s="2">
        <f t="shared" ca="1" si="43"/>
        <v>0</v>
      </c>
    </row>
    <row r="122" spans="2:43" x14ac:dyDescent="0.15">
      <c r="B122" s="4">
        <v>0.33930249997382589</v>
      </c>
      <c r="C122" s="4">
        <f t="shared" si="44"/>
        <v>2.1593024999759791</v>
      </c>
      <c r="F122" s="4">
        <v>101</v>
      </c>
      <c r="G122" s="4">
        <f t="shared" ca="1" si="28"/>
        <v>1</v>
      </c>
      <c r="H122" s="4">
        <f t="shared" ca="1" si="54"/>
        <v>1.425220858895704</v>
      </c>
      <c r="I122" s="4">
        <f t="shared" ca="1" si="29"/>
        <v>2.1282208588957054E-2</v>
      </c>
      <c r="J122" s="4">
        <f t="shared" ca="1" si="55"/>
        <v>1.425220858895704</v>
      </c>
      <c r="K122" s="4">
        <f t="shared" ca="1" si="45"/>
        <v>1.5293564386860015</v>
      </c>
      <c r="L122" s="4">
        <f t="shared" ca="1" si="46"/>
        <v>5</v>
      </c>
      <c r="M122" s="4">
        <f t="shared" ca="1" si="30"/>
        <v>1.4545044067502721</v>
      </c>
      <c r="N122" s="4">
        <f t="shared" ca="1" si="47"/>
        <v>0.41229098730317926</v>
      </c>
      <c r="O122" s="4">
        <f t="shared" ca="1" si="48"/>
        <v>1</v>
      </c>
      <c r="P122" s="4">
        <f t="shared" ca="1" si="31"/>
        <v>-7.273873194081901E-15</v>
      </c>
      <c r="Q122" s="4">
        <f t="shared" ca="1" si="49"/>
        <v>1.4545044067502795</v>
      </c>
      <c r="R122" s="4">
        <f t="shared" ca="1" si="50"/>
        <v>2.8797252656459835</v>
      </c>
      <c r="S122" s="4">
        <f t="shared" ca="1" si="32"/>
        <v>50</v>
      </c>
      <c r="T122" s="4">
        <f t="shared" ca="1" si="33"/>
        <v>1</v>
      </c>
      <c r="U122" s="4">
        <f t="shared" ca="1" si="34"/>
        <v>2.8797252656459835</v>
      </c>
      <c r="V122" s="4">
        <f t="shared" ca="1" si="51"/>
        <v>1.446503067484695</v>
      </c>
      <c r="Y122" s="4">
        <v>1.4500900000165018</v>
      </c>
      <c r="Z122" s="4">
        <v>2.1832775000092397</v>
      </c>
      <c r="AA122" s="4">
        <v>2.3938849999929346</v>
      </c>
      <c r="AB122" s="4">
        <v>4.8918425000152865</v>
      </c>
      <c r="AD122" s="4">
        <v>0.33930249997382589</v>
      </c>
      <c r="AE122" s="4">
        <f t="shared" si="35"/>
        <v>2.1593024999759791</v>
      </c>
      <c r="AF122" s="4">
        <v>101</v>
      </c>
      <c r="AG122" s="2">
        <f t="shared" si="52"/>
        <v>10.000000000000012</v>
      </c>
      <c r="AH122" s="4">
        <f t="shared" si="36"/>
        <v>399</v>
      </c>
      <c r="AI122" s="4">
        <f t="shared" si="37"/>
        <v>1</v>
      </c>
      <c r="AJ122" s="2">
        <f t="shared" si="38"/>
        <v>0</v>
      </c>
      <c r="AK122" s="4">
        <v>101</v>
      </c>
      <c r="AL122" s="4">
        <f t="shared" ca="1" si="39"/>
        <v>2.8797252656459835</v>
      </c>
      <c r="AM122" s="4">
        <f t="shared" ca="1" si="40"/>
        <v>1.446503067484695</v>
      </c>
      <c r="AN122" s="2">
        <f t="shared" si="53"/>
        <v>10.000000000000012</v>
      </c>
      <c r="AO122" s="4">
        <f t="shared" ca="1" si="41"/>
        <v>399</v>
      </c>
      <c r="AP122" s="4">
        <f t="shared" ca="1" si="42"/>
        <v>1</v>
      </c>
      <c r="AQ122" s="2">
        <f t="shared" ca="1" si="43"/>
        <v>0</v>
      </c>
    </row>
    <row r="123" spans="2:43" x14ac:dyDescent="0.15">
      <c r="B123" s="4">
        <v>2.1593024999759791</v>
      </c>
      <c r="C123" s="4">
        <f t="shared" si="44"/>
        <v>2.9443024999764589</v>
      </c>
      <c r="F123" s="4">
        <v>102</v>
      </c>
      <c r="G123" s="4">
        <f t="shared" ca="1" si="28"/>
        <v>1</v>
      </c>
      <c r="H123" s="4">
        <f t="shared" ca="1" si="54"/>
        <v>1.4465030674846611</v>
      </c>
      <c r="I123" s="4">
        <f t="shared" ca="1" si="29"/>
        <v>2.1282208588957054E-2</v>
      </c>
      <c r="J123" s="4">
        <f t="shared" ca="1" si="55"/>
        <v>1.4465030674846611</v>
      </c>
      <c r="K123" s="4">
        <f t="shared" ca="1" si="45"/>
        <v>0.64734292355446166</v>
      </c>
      <c r="L123" s="4">
        <f t="shared" ca="1" si="46"/>
        <v>2</v>
      </c>
      <c r="M123" s="4">
        <f t="shared" ca="1" si="30"/>
        <v>-1.2689178181178817E-14</v>
      </c>
      <c r="N123" s="4">
        <f t="shared" ca="1" si="47"/>
        <v>1.1876247748797524</v>
      </c>
      <c r="O123" s="4">
        <f t="shared" ca="1" si="48"/>
        <v>1</v>
      </c>
      <c r="P123" s="4">
        <f t="shared" ca="1" si="31"/>
        <v>-4.6559502954275224E-14</v>
      </c>
      <c r="Q123" s="4">
        <f t="shared" ca="1" si="49"/>
        <v>3.3870324773096407E-14</v>
      </c>
      <c r="R123" s="4">
        <f t="shared" ca="1" si="50"/>
        <v>1.446503067484695</v>
      </c>
      <c r="S123" s="4">
        <f t="shared" ca="1" si="32"/>
        <v>50</v>
      </c>
      <c r="T123" s="4">
        <f t="shared" ca="1" si="33"/>
        <v>1</v>
      </c>
      <c r="U123" s="4">
        <f t="shared" ca="1" si="34"/>
        <v>1.446503067484695</v>
      </c>
      <c r="V123" s="4">
        <f t="shared" ca="1" si="51"/>
        <v>-3.8581251213185563E-2</v>
      </c>
      <c r="Y123" s="4">
        <v>9.2540900000166459</v>
      </c>
      <c r="Z123" s="4">
        <v>1.630277500009214</v>
      </c>
      <c r="AA123" s="4">
        <v>5.101884999991313</v>
      </c>
      <c r="AB123" s="4">
        <v>1.5768425000146635</v>
      </c>
      <c r="AD123" s="4">
        <v>2.1593024999759791</v>
      </c>
      <c r="AE123" s="4">
        <f t="shared" si="35"/>
        <v>2.9443024999764589</v>
      </c>
      <c r="AF123" s="4">
        <v>102</v>
      </c>
      <c r="AG123" s="2">
        <f t="shared" si="52"/>
        <v>10.220000000000013</v>
      </c>
      <c r="AH123" s="4">
        <f t="shared" si="36"/>
        <v>399</v>
      </c>
      <c r="AI123" s="4">
        <f t="shared" si="37"/>
        <v>1</v>
      </c>
      <c r="AJ123" s="2">
        <f t="shared" si="38"/>
        <v>0</v>
      </c>
      <c r="AK123" s="4">
        <v>102</v>
      </c>
      <c r="AL123" s="4">
        <f t="shared" ca="1" si="39"/>
        <v>1.446503067484695</v>
      </c>
      <c r="AM123" s="4">
        <f t="shared" ca="1" si="40"/>
        <v>-3.8581251213185563E-2</v>
      </c>
      <c r="AN123" s="2">
        <f t="shared" si="53"/>
        <v>10.220000000000013</v>
      </c>
      <c r="AO123" s="4">
        <f t="shared" ca="1" si="41"/>
        <v>399</v>
      </c>
      <c r="AP123" s="4">
        <f t="shared" ca="1" si="42"/>
        <v>1</v>
      </c>
      <c r="AQ123" s="2">
        <f t="shared" ca="1" si="43"/>
        <v>0</v>
      </c>
    </row>
    <row r="124" spans="2:43" x14ac:dyDescent="0.15">
      <c r="B124" s="4">
        <v>2.9443024999764589</v>
      </c>
      <c r="C124" s="4">
        <f t="shared" si="44"/>
        <v>1.87630249997639</v>
      </c>
      <c r="F124" s="4">
        <v>103</v>
      </c>
      <c r="G124" s="4">
        <f t="shared" ca="1" si="28"/>
        <v>1</v>
      </c>
      <c r="H124" s="4">
        <f t="shared" ca="1" si="54"/>
        <v>1.4677852760736181</v>
      </c>
      <c r="I124" s="4">
        <f t="shared" ca="1" si="29"/>
        <v>2.1282208588957054E-2</v>
      </c>
      <c r="J124" s="4">
        <f t="shared" ca="1" si="55"/>
        <v>1.4677852760736181</v>
      </c>
      <c r="K124" s="4">
        <f t="shared" ca="1" si="45"/>
        <v>1.5063665272868674</v>
      </c>
      <c r="L124" s="4">
        <f t="shared" ca="1" si="46"/>
        <v>4</v>
      </c>
      <c r="M124" s="4">
        <f t="shared" ca="1" si="30"/>
        <v>-1.5063665272868674</v>
      </c>
      <c r="N124" s="4">
        <f t="shared" ca="1" si="47"/>
        <v>1.049695742602786</v>
      </c>
      <c r="O124" s="4">
        <f t="shared" ca="1" si="48"/>
        <v>1</v>
      </c>
      <c r="P124" s="4">
        <f t="shared" ca="1" si="31"/>
        <v>-6.3784966447019249E-14</v>
      </c>
      <c r="Q124" s="4">
        <f t="shared" ca="1" si="49"/>
        <v>-1.5063665272868036</v>
      </c>
      <c r="R124" s="4">
        <f t="shared" ca="1" si="50"/>
        <v>-3.8581251213185563E-2</v>
      </c>
      <c r="S124" s="4">
        <f t="shared" ca="1" si="32"/>
        <v>50</v>
      </c>
      <c r="T124" s="4">
        <f t="shared" ca="1" si="33"/>
        <v>1</v>
      </c>
      <c r="U124" s="4">
        <f t="shared" ca="1" si="34"/>
        <v>-3.8581251213185563E-2</v>
      </c>
      <c r="V124" s="4">
        <f t="shared" ca="1" si="51"/>
        <v>2.8882532410974076</v>
      </c>
      <c r="Y124" s="4">
        <v>15.498090000015452</v>
      </c>
      <c r="Z124" s="4">
        <v>3.646277500010342</v>
      </c>
      <c r="AA124" s="4">
        <v>4.2538849999935735</v>
      </c>
      <c r="AB124" s="4">
        <v>2.3108425000160082</v>
      </c>
      <c r="AD124" s="4">
        <v>2.9443024999764589</v>
      </c>
      <c r="AE124" s="4">
        <f t="shared" si="35"/>
        <v>1.87630249997639</v>
      </c>
      <c r="AF124" s="4">
        <v>103</v>
      </c>
      <c r="AG124" s="2">
        <f t="shared" si="52"/>
        <v>10.440000000000014</v>
      </c>
      <c r="AH124" s="4">
        <f t="shared" si="36"/>
        <v>399</v>
      </c>
      <c r="AI124" s="4">
        <f t="shared" si="37"/>
        <v>1</v>
      </c>
      <c r="AJ124" s="2">
        <f t="shared" si="38"/>
        <v>0</v>
      </c>
      <c r="AK124" s="4">
        <v>103</v>
      </c>
      <c r="AL124" s="4">
        <f t="shared" ca="1" si="39"/>
        <v>-3.8581251213185563E-2</v>
      </c>
      <c r="AM124" s="4">
        <f t="shared" ca="1" si="40"/>
        <v>2.8882532410974076</v>
      </c>
      <c r="AN124" s="2">
        <f t="shared" si="53"/>
        <v>10.440000000000014</v>
      </c>
      <c r="AO124" s="4">
        <f t="shared" ca="1" si="41"/>
        <v>399</v>
      </c>
      <c r="AP124" s="4">
        <f t="shared" ca="1" si="42"/>
        <v>1</v>
      </c>
      <c r="AQ124" s="2">
        <f t="shared" ca="1" si="43"/>
        <v>0</v>
      </c>
    </row>
    <row r="125" spans="2:43" x14ac:dyDescent="0.15">
      <c r="B125" s="4">
        <v>1.87630249997639</v>
      </c>
      <c r="C125" s="4">
        <f t="shared" si="44"/>
        <v>2.534302499974217</v>
      </c>
      <c r="F125" s="4">
        <v>104</v>
      </c>
      <c r="G125" s="4">
        <f t="shared" ca="1" si="28"/>
        <v>1</v>
      </c>
      <c r="H125" s="4">
        <f t="shared" ca="1" si="54"/>
        <v>1.4890674846625751</v>
      </c>
      <c r="I125" s="4">
        <f t="shared" ca="1" si="29"/>
        <v>2.1282208588957054E-2</v>
      </c>
      <c r="J125" s="4">
        <f t="shared" ca="1" si="55"/>
        <v>1.4890674846625751</v>
      </c>
      <c r="K125" s="4">
        <f t="shared" ca="1" si="45"/>
        <v>0.25885221660479979</v>
      </c>
      <c r="L125" s="4">
        <f t="shared" ca="1" si="46"/>
        <v>1</v>
      </c>
      <c r="M125" s="4">
        <f t="shared" ca="1" si="30"/>
        <v>8.1176911924759663E-15</v>
      </c>
      <c r="N125" s="4">
        <f t="shared" ca="1" si="47"/>
        <v>1.47119096758346</v>
      </c>
      <c r="O125" s="4">
        <f t="shared" ca="1" si="48"/>
        <v>5</v>
      </c>
      <c r="P125" s="4">
        <f t="shared" ca="1" si="31"/>
        <v>-1.399185756434824</v>
      </c>
      <c r="Q125" s="4">
        <f t="shared" ca="1" si="49"/>
        <v>1.3991857564348322</v>
      </c>
      <c r="R125" s="4">
        <f t="shared" ca="1" si="50"/>
        <v>2.8882532410974076</v>
      </c>
      <c r="S125" s="4">
        <f t="shared" ca="1" si="32"/>
        <v>50</v>
      </c>
      <c r="T125" s="4">
        <f t="shared" ca="1" si="33"/>
        <v>1</v>
      </c>
      <c r="U125" s="4">
        <f t="shared" ca="1" si="34"/>
        <v>2.8882532410974076</v>
      </c>
      <c r="V125" s="4">
        <f t="shared" ca="1" si="51"/>
        <v>2.0278111147115809</v>
      </c>
      <c r="Y125" s="4">
        <v>1.9400900000157151</v>
      </c>
      <c r="Z125" s="4">
        <v>3.5812775000110264</v>
      </c>
      <c r="AA125" s="4">
        <v>1.0558849999924291</v>
      </c>
      <c r="AB125" s="4">
        <v>2.8868425000148079</v>
      </c>
      <c r="AD125" s="4">
        <v>1.87630249997639</v>
      </c>
      <c r="AE125" s="4">
        <f t="shared" si="35"/>
        <v>2.534302499974217</v>
      </c>
      <c r="AF125" s="4">
        <v>104</v>
      </c>
      <c r="AG125" s="2">
        <f t="shared" si="52"/>
        <v>10.660000000000014</v>
      </c>
      <c r="AH125" s="4">
        <f t="shared" si="36"/>
        <v>399</v>
      </c>
      <c r="AI125" s="4">
        <f t="shared" si="37"/>
        <v>1</v>
      </c>
      <c r="AJ125" s="2">
        <f t="shared" si="38"/>
        <v>0</v>
      </c>
      <c r="AK125" s="4">
        <v>104</v>
      </c>
      <c r="AL125" s="4">
        <f t="shared" ca="1" si="39"/>
        <v>2.8882532410974076</v>
      </c>
      <c r="AM125" s="4">
        <f t="shared" ca="1" si="40"/>
        <v>2.0278111147115809</v>
      </c>
      <c r="AN125" s="2">
        <f t="shared" si="53"/>
        <v>10.660000000000014</v>
      </c>
      <c r="AO125" s="4">
        <f t="shared" ca="1" si="41"/>
        <v>399</v>
      </c>
      <c r="AP125" s="4">
        <f t="shared" ca="1" si="42"/>
        <v>1</v>
      </c>
      <c r="AQ125" s="2">
        <f t="shared" ca="1" si="43"/>
        <v>0</v>
      </c>
    </row>
    <row r="126" spans="2:43" x14ac:dyDescent="0.15">
      <c r="B126" s="4">
        <v>2.534302499974217</v>
      </c>
      <c r="C126" s="4">
        <f t="shared" si="44"/>
        <v>2.7653024999771958</v>
      </c>
      <c r="F126" s="4">
        <v>105</v>
      </c>
      <c r="G126" s="4">
        <f t="shared" ca="1" si="28"/>
        <v>1</v>
      </c>
      <c r="H126" s="4">
        <f t="shared" ca="1" si="54"/>
        <v>1.5103496932515321</v>
      </c>
      <c r="I126" s="4">
        <f t="shared" ca="1" si="29"/>
        <v>2.1282208588957054E-2</v>
      </c>
      <c r="J126" s="4">
        <f t="shared" ca="1" si="55"/>
        <v>1.5103496932515321</v>
      </c>
      <c r="K126" s="4">
        <f t="shared" ca="1" si="45"/>
        <v>0.44443426195851271</v>
      </c>
      <c r="L126" s="4">
        <f t="shared" ca="1" si="46"/>
        <v>1</v>
      </c>
      <c r="M126" s="4">
        <f t="shared" ca="1" si="30"/>
        <v>4.3550198815907131E-15</v>
      </c>
      <c r="N126" s="4">
        <f t="shared" ca="1" si="47"/>
        <v>0.51746142146004448</v>
      </c>
      <c r="O126" s="4">
        <f t="shared" ca="1" si="48"/>
        <v>4</v>
      </c>
      <c r="P126" s="4">
        <f t="shared" ca="1" si="31"/>
        <v>0.51746142146004448</v>
      </c>
      <c r="Q126" s="4">
        <f t="shared" ca="1" si="49"/>
        <v>0.51746142146004881</v>
      </c>
      <c r="R126" s="4">
        <f t="shared" ca="1" si="50"/>
        <v>2.0278111147115809</v>
      </c>
      <c r="S126" s="4">
        <f t="shared" ca="1" si="32"/>
        <v>50</v>
      </c>
      <c r="T126" s="4">
        <f t="shared" ca="1" si="33"/>
        <v>1</v>
      </c>
      <c r="U126" s="4">
        <f t="shared" ca="1" si="34"/>
        <v>2.0278111147115809</v>
      </c>
      <c r="V126" s="4">
        <f t="shared" ca="1" si="51"/>
        <v>3.1228124722470207</v>
      </c>
      <c r="Y126" s="4">
        <v>2.2170900000162419</v>
      </c>
      <c r="Z126" s="4">
        <v>2.0052775000110046</v>
      </c>
      <c r="AA126" s="4">
        <v>1.1468849999936026</v>
      </c>
      <c r="AB126" s="4">
        <v>2.7318425000153468</v>
      </c>
      <c r="AD126" s="4">
        <v>2.534302499974217</v>
      </c>
      <c r="AE126" s="4">
        <f t="shared" si="35"/>
        <v>2.7653024999771958</v>
      </c>
      <c r="AF126" s="4">
        <v>105</v>
      </c>
      <c r="AG126" s="2">
        <f t="shared" si="52"/>
        <v>10.880000000000015</v>
      </c>
      <c r="AH126" s="4">
        <f t="shared" si="36"/>
        <v>399</v>
      </c>
      <c r="AI126" s="4">
        <f t="shared" si="37"/>
        <v>1</v>
      </c>
      <c r="AJ126" s="2">
        <f t="shared" si="38"/>
        <v>0</v>
      </c>
      <c r="AK126" s="4">
        <v>105</v>
      </c>
      <c r="AL126" s="4">
        <f t="shared" ca="1" si="39"/>
        <v>2.0278111147115809</v>
      </c>
      <c r="AM126" s="4">
        <f t="shared" ca="1" si="40"/>
        <v>3.1228124722470207</v>
      </c>
      <c r="AN126" s="2">
        <f t="shared" si="53"/>
        <v>10.880000000000015</v>
      </c>
      <c r="AO126" s="4">
        <f t="shared" ca="1" si="41"/>
        <v>399</v>
      </c>
      <c r="AP126" s="4">
        <f t="shared" ca="1" si="42"/>
        <v>1</v>
      </c>
      <c r="AQ126" s="2">
        <f t="shared" ca="1" si="43"/>
        <v>0</v>
      </c>
    </row>
    <row r="127" spans="2:43" x14ac:dyDescent="0.15">
      <c r="B127" s="4">
        <v>2.7653024999771958</v>
      </c>
      <c r="C127" s="4">
        <f t="shared" si="44"/>
        <v>2.842302499974636</v>
      </c>
      <c r="F127" s="4">
        <v>106</v>
      </c>
      <c r="G127" s="4">
        <f t="shared" ca="1" si="28"/>
        <v>1</v>
      </c>
      <c r="H127" s="4">
        <f t="shared" ca="1" si="54"/>
        <v>1.5316319018404891</v>
      </c>
      <c r="I127" s="4">
        <f t="shared" ca="1" si="29"/>
        <v>2.1282208588957054E-2</v>
      </c>
      <c r="J127" s="4">
        <f t="shared" ca="1" si="55"/>
        <v>1.5316319018404891</v>
      </c>
      <c r="K127" s="4">
        <f t="shared" ca="1" si="45"/>
        <v>1.837337061307029</v>
      </c>
      <c r="L127" s="4">
        <f t="shared" ca="1" si="46"/>
        <v>3</v>
      </c>
      <c r="M127" s="4">
        <f t="shared" ca="1" si="30"/>
        <v>1.5911805704065374</v>
      </c>
      <c r="N127" s="4">
        <f t="shared" ca="1" si="47"/>
        <v>1.8553651625287679</v>
      </c>
      <c r="O127" s="4">
        <f t="shared" ca="1" si="48"/>
        <v>4</v>
      </c>
      <c r="P127" s="4">
        <f t="shared" ca="1" si="31"/>
        <v>5.4558369473801548E-15</v>
      </c>
      <c r="Q127" s="4">
        <f t="shared" ca="1" si="49"/>
        <v>1.5911805704065318</v>
      </c>
      <c r="R127" s="4">
        <f t="shared" ca="1" si="50"/>
        <v>3.1228124722470207</v>
      </c>
      <c r="S127" s="4">
        <f t="shared" ca="1" si="32"/>
        <v>50</v>
      </c>
      <c r="T127" s="4">
        <f t="shared" ca="1" si="33"/>
        <v>1</v>
      </c>
      <c r="U127" s="4">
        <f t="shared" ca="1" si="34"/>
        <v>3.1228124722470207</v>
      </c>
      <c r="V127" s="4">
        <f t="shared" ca="1" si="51"/>
        <v>0.54517426833481242</v>
      </c>
      <c r="Y127" s="4">
        <v>2.5940900000165357</v>
      </c>
      <c r="Z127" s="4">
        <v>3.9932775000082188</v>
      </c>
      <c r="AA127" s="4">
        <v>1.5668849999919132</v>
      </c>
      <c r="AB127" s="4">
        <v>3.8228425000141897</v>
      </c>
      <c r="AD127" s="4">
        <v>2.7653024999771958</v>
      </c>
      <c r="AE127" s="4">
        <f t="shared" si="35"/>
        <v>2.842302499974636</v>
      </c>
      <c r="AF127" s="4">
        <v>106</v>
      </c>
      <c r="AG127" s="2">
        <f t="shared" si="52"/>
        <v>11.100000000000016</v>
      </c>
      <c r="AH127" s="4">
        <f t="shared" si="36"/>
        <v>399</v>
      </c>
      <c r="AI127" s="4">
        <f t="shared" si="37"/>
        <v>1</v>
      </c>
      <c r="AJ127" s="2">
        <f t="shared" si="38"/>
        <v>0</v>
      </c>
      <c r="AK127" s="4">
        <v>106</v>
      </c>
      <c r="AL127" s="4">
        <f t="shared" ca="1" si="39"/>
        <v>3.1228124722470207</v>
      </c>
      <c r="AM127" s="4">
        <f t="shared" ca="1" si="40"/>
        <v>0.54517426833481242</v>
      </c>
      <c r="AN127" s="2">
        <f t="shared" si="53"/>
        <v>11.100000000000016</v>
      </c>
      <c r="AO127" s="4">
        <f t="shared" ca="1" si="41"/>
        <v>399</v>
      </c>
      <c r="AP127" s="4">
        <f t="shared" ca="1" si="42"/>
        <v>1</v>
      </c>
      <c r="AQ127" s="2">
        <f t="shared" ca="1" si="43"/>
        <v>0</v>
      </c>
    </row>
    <row r="128" spans="2:43" x14ac:dyDescent="0.15">
      <c r="B128" s="4">
        <v>2.842302499974636</v>
      </c>
      <c r="C128" s="4">
        <f t="shared" si="44"/>
        <v>2.6873024999751749</v>
      </c>
      <c r="F128" s="4">
        <v>107</v>
      </c>
      <c r="G128" s="4">
        <f t="shared" ca="1" si="28"/>
        <v>1</v>
      </c>
      <c r="H128" s="4">
        <f t="shared" ca="1" si="54"/>
        <v>1.5529141104294462</v>
      </c>
      <c r="I128" s="4">
        <f t="shared" ca="1" si="29"/>
        <v>2.1282208588957054E-2</v>
      </c>
      <c r="J128" s="4">
        <f t="shared" ca="1" si="55"/>
        <v>1.5529141104294462</v>
      </c>
      <c r="K128" s="4">
        <f t="shared" ca="1" si="45"/>
        <v>0.91847305640995991</v>
      </c>
      <c r="L128" s="4">
        <f t="shared" ca="1" si="46"/>
        <v>2</v>
      </c>
      <c r="M128" s="4">
        <f t="shared" ca="1" si="30"/>
        <v>1.5303416342631074E-14</v>
      </c>
      <c r="N128" s="4">
        <f t="shared" ca="1" si="47"/>
        <v>1.7144694225727115</v>
      </c>
      <c r="O128" s="4">
        <f t="shared" ca="1" si="48"/>
        <v>5</v>
      </c>
      <c r="P128" s="4">
        <f t="shared" ca="1" si="31"/>
        <v>1.0077398420946491</v>
      </c>
      <c r="Q128" s="4">
        <f t="shared" ca="1" si="49"/>
        <v>-1.0077398420946337</v>
      </c>
      <c r="R128" s="4">
        <f t="shared" ca="1" si="50"/>
        <v>0.54517426833481242</v>
      </c>
      <c r="S128" s="4">
        <f t="shared" ca="1" si="32"/>
        <v>50</v>
      </c>
      <c r="T128" s="4">
        <f t="shared" ca="1" si="33"/>
        <v>1</v>
      </c>
      <c r="U128" s="4">
        <f t="shared" ca="1" si="34"/>
        <v>0.54517426833481242</v>
      </c>
      <c r="V128" s="4">
        <f t="shared" ca="1" si="51"/>
        <v>1.5741963190184101</v>
      </c>
      <c r="Y128" s="4">
        <v>2.1900900000169088</v>
      </c>
      <c r="Z128" s="4">
        <v>7.4262775000093484</v>
      </c>
      <c r="AA128" s="4">
        <v>3.905884999991116</v>
      </c>
      <c r="AB128" s="4">
        <v>2.2418425000161335</v>
      </c>
      <c r="AD128" s="4">
        <v>2.842302499974636</v>
      </c>
      <c r="AE128" s="4">
        <f t="shared" si="35"/>
        <v>2.6873024999751749</v>
      </c>
      <c r="AF128" s="4">
        <v>107</v>
      </c>
      <c r="AG128" s="2">
        <f t="shared" si="52"/>
        <v>11.320000000000016</v>
      </c>
      <c r="AH128" s="4">
        <f t="shared" si="36"/>
        <v>399</v>
      </c>
      <c r="AI128" s="4">
        <f t="shared" si="37"/>
        <v>1</v>
      </c>
      <c r="AJ128" s="2">
        <f t="shared" si="38"/>
        <v>0</v>
      </c>
      <c r="AK128" s="4">
        <v>107</v>
      </c>
      <c r="AL128" s="4">
        <f t="shared" ca="1" si="39"/>
        <v>0.54517426833481242</v>
      </c>
      <c r="AM128" s="4">
        <f t="shared" ca="1" si="40"/>
        <v>1.5741963190184101</v>
      </c>
      <c r="AN128" s="2">
        <f t="shared" si="53"/>
        <v>11.320000000000016</v>
      </c>
      <c r="AO128" s="4">
        <f t="shared" ca="1" si="41"/>
        <v>399</v>
      </c>
      <c r="AP128" s="4">
        <f t="shared" ca="1" si="42"/>
        <v>1</v>
      </c>
      <c r="AQ128" s="2">
        <f t="shared" ca="1" si="43"/>
        <v>0</v>
      </c>
    </row>
    <row r="129" spans="2:43" x14ac:dyDescent="0.15">
      <c r="B129" s="4">
        <v>2.6873024999751749</v>
      </c>
      <c r="C129" s="4">
        <f t="shared" si="44"/>
        <v>1.2463024999753713</v>
      </c>
      <c r="F129" s="4">
        <v>108</v>
      </c>
      <c r="G129" s="4">
        <f t="shared" ca="1" si="28"/>
        <v>1</v>
      </c>
      <c r="H129" s="4">
        <f t="shared" ca="1" si="54"/>
        <v>1.5741963190184032</v>
      </c>
      <c r="I129" s="4">
        <f t="shared" ca="1" si="29"/>
        <v>2.1282208588957054E-2</v>
      </c>
      <c r="J129" s="4">
        <f t="shared" ca="1" si="55"/>
        <v>1.5741963190184032</v>
      </c>
      <c r="K129" s="4">
        <f t="shared" ca="1" si="45"/>
        <v>0.42769526892394516</v>
      </c>
      <c r="L129" s="4">
        <f t="shared" ca="1" si="46"/>
        <v>3</v>
      </c>
      <c r="M129" s="4">
        <f t="shared" ca="1" si="30"/>
        <v>-3.7727294248360662E-15</v>
      </c>
      <c r="N129" s="4">
        <f t="shared" ca="1" si="47"/>
        <v>0.78432107033884435</v>
      </c>
      <c r="O129" s="4">
        <f t="shared" ca="1" si="48"/>
        <v>4</v>
      </c>
      <c r="P129" s="4">
        <f t="shared" ca="1" si="31"/>
        <v>-1.076184902670924E-14</v>
      </c>
      <c r="Q129" s="4">
        <f t="shared" ca="1" si="49"/>
        <v>6.9891196018731734E-15</v>
      </c>
      <c r="R129" s="4">
        <f t="shared" ca="1" si="50"/>
        <v>1.5741963190184101</v>
      </c>
      <c r="S129" s="4">
        <f t="shared" ca="1" si="32"/>
        <v>50</v>
      </c>
      <c r="T129" s="4">
        <f t="shared" ca="1" si="33"/>
        <v>1</v>
      </c>
      <c r="U129" s="4">
        <f t="shared" ca="1" si="34"/>
        <v>1.5741963190184101</v>
      </c>
      <c r="V129" s="4">
        <f t="shared" ca="1" si="51"/>
        <v>4.2274077798942322E-2</v>
      </c>
      <c r="Y129" s="4">
        <v>1.8450900000139825</v>
      </c>
      <c r="Z129" s="4">
        <v>5.0032775000090624</v>
      </c>
      <c r="AA129" s="4">
        <v>3.6288849999905892</v>
      </c>
      <c r="AB129" s="4">
        <v>2.0148425000137138</v>
      </c>
      <c r="AD129" s="4">
        <v>2.6873024999751749</v>
      </c>
      <c r="AE129" s="4">
        <f t="shared" si="35"/>
        <v>1.2463024999753713</v>
      </c>
      <c r="AF129" s="4">
        <v>108</v>
      </c>
      <c r="AG129" s="2">
        <f t="shared" si="52"/>
        <v>11.540000000000017</v>
      </c>
      <c r="AH129" s="4">
        <f t="shared" si="36"/>
        <v>399</v>
      </c>
      <c r="AI129" s="4">
        <f t="shared" si="37"/>
        <v>1</v>
      </c>
      <c r="AJ129" s="2">
        <f t="shared" si="38"/>
        <v>0</v>
      </c>
      <c r="AK129" s="4">
        <v>108</v>
      </c>
      <c r="AL129" s="4">
        <f t="shared" ca="1" si="39"/>
        <v>1.5741963190184101</v>
      </c>
      <c r="AM129" s="4">
        <f t="shared" ca="1" si="40"/>
        <v>4.2274077798942322E-2</v>
      </c>
      <c r="AN129" s="2">
        <f t="shared" si="53"/>
        <v>11.540000000000017</v>
      </c>
      <c r="AO129" s="4">
        <f t="shared" ca="1" si="41"/>
        <v>399</v>
      </c>
      <c r="AP129" s="4">
        <f t="shared" ca="1" si="42"/>
        <v>1</v>
      </c>
      <c r="AQ129" s="2">
        <f t="shared" ca="1" si="43"/>
        <v>0</v>
      </c>
    </row>
    <row r="130" spans="2:43" x14ac:dyDescent="0.15">
      <c r="B130" s="4">
        <v>1.2463024999753713</v>
      </c>
      <c r="C130" s="4">
        <f t="shared" si="44"/>
        <v>0.95430249997718875</v>
      </c>
      <c r="F130" s="4">
        <v>109</v>
      </c>
      <c r="G130" s="4">
        <f t="shared" ca="1" si="28"/>
        <v>1</v>
      </c>
      <c r="H130" s="4">
        <f t="shared" ca="1" si="54"/>
        <v>1.5954785276073602</v>
      </c>
      <c r="I130" s="4">
        <f t="shared" ca="1" si="29"/>
        <v>2.1282208588957054E-2</v>
      </c>
      <c r="J130" s="4">
        <f t="shared" ca="1" si="55"/>
        <v>1.5954785276073602</v>
      </c>
      <c r="K130" s="4">
        <f t="shared" ca="1" si="45"/>
        <v>1.2406878739988434</v>
      </c>
      <c r="L130" s="4">
        <f t="shared" ca="1" si="46"/>
        <v>5</v>
      </c>
      <c r="M130" s="4">
        <f t="shared" ca="1" si="30"/>
        <v>-1.1799642872549907</v>
      </c>
      <c r="N130" s="4">
        <f t="shared" ca="1" si="47"/>
        <v>0.43098061664519532</v>
      </c>
      <c r="O130" s="4">
        <f t="shared" ca="1" si="48"/>
        <v>3</v>
      </c>
      <c r="P130" s="4">
        <f t="shared" ca="1" si="31"/>
        <v>0.37324016255342712</v>
      </c>
      <c r="Q130" s="4">
        <f t="shared" ca="1" si="49"/>
        <v>-1.5532044498084179</v>
      </c>
      <c r="R130" s="4">
        <f t="shared" ca="1" si="50"/>
        <v>4.2274077798942322E-2</v>
      </c>
      <c r="S130" s="4">
        <f t="shared" ca="1" si="32"/>
        <v>50</v>
      </c>
      <c r="T130" s="4">
        <f t="shared" ca="1" si="33"/>
        <v>1</v>
      </c>
      <c r="U130" s="4">
        <f t="shared" ca="1" si="34"/>
        <v>4.2274077798942322E-2</v>
      </c>
      <c r="V130" s="4">
        <f t="shared" ca="1" si="51"/>
        <v>1.6167607361962937</v>
      </c>
      <c r="Y130" s="4">
        <v>2.2840900000140607</v>
      </c>
      <c r="Z130" s="4">
        <v>6.3562775000107763</v>
      </c>
      <c r="AA130" s="4">
        <v>1.943884999992207</v>
      </c>
      <c r="AB130" s="4">
        <v>1.7008425000142324</v>
      </c>
      <c r="AD130" s="4">
        <v>1.2463024999753713</v>
      </c>
      <c r="AE130" s="4">
        <f t="shared" si="35"/>
        <v>0.95430249997718875</v>
      </c>
      <c r="AF130" s="4">
        <v>109</v>
      </c>
      <c r="AG130" s="2">
        <f t="shared" si="52"/>
        <v>11.760000000000018</v>
      </c>
      <c r="AH130" s="4">
        <f t="shared" si="36"/>
        <v>399</v>
      </c>
      <c r="AI130" s="4">
        <f t="shared" si="37"/>
        <v>1</v>
      </c>
      <c r="AJ130" s="2">
        <f t="shared" si="38"/>
        <v>0</v>
      </c>
      <c r="AK130" s="4">
        <v>109</v>
      </c>
      <c r="AL130" s="4">
        <f t="shared" ca="1" si="39"/>
        <v>4.2274077798942322E-2</v>
      </c>
      <c r="AM130" s="4">
        <f t="shared" ca="1" si="40"/>
        <v>1.6167607361962937</v>
      </c>
      <c r="AN130" s="2">
        <f t="shared" si="53"/>
        <v>11.760000000000018</v>
      </c>
      <c r="AO130" s="4">
        <f t="shared" ca="1" si="41"/>
        <v>399</v>
      </c>
      <c r="AP130" s="4">
        <f t="shared" ca="1" si="42"/>
        <v>1</v>
      </c>
      <c r="AQ130" s="2">
        <f t="shared" ca="1" si="43"/>
        <v>0</v>
      </c>
    </row>
    <row r="131" spans="2:43" x14ac:dyDescent="0.15">
      <c r="B131" s="4">
        <v>0.95430249997718875</v>
      </c>
      <c r="C131" s="4">
        <f t="shared" si="44"/>
        <v>1.0263024999765946</v>
      </c>
      <c r="F131" s="4">
        <v>110</v>
      </c>
      <c r="G131" s="4">
        <f t="shared" ca="1" si="28"/>
        <v>1</v>
      </c>
      <c r="H131" s="4">
        <f t="shared" ca="1" si="54"/>
        <v>1.6167607361963172</v>
      </c>
      <c r="I131" s="4">
        <f t="shared" ca="1" si="29"/>
        <v>2.1282208588957054E-2</v>
      </c>
      <c r="J131" s="4">
        <f t="shared" ca="1" si="55"/>
        <v>1.6167607361963172</v>
      </c>
      <c r="K131" s="4">
        <f t="shared" ca="1" si="45"/>
        <v>0.95140567857947289</v>
      </c>
      <c r="L131" s="4">
        <f t="shared" ca="1" si="46"/>
        <v>4</v>
      </c>
      <c r="M131" s="4">
        <f t="shared" ca="1" si="30"/>
        <v>-3.7293433210671925E-15</v>
      </c>
      <c r="N131" s="4">
        <f t="shared" ca="1" si="47"/>
        <v>1.256782914088973</v>
      </c>
      <c r="O131" s="4">
        <f t="shared" ca="1" si="48"/>
        <v>1</v>
      </c>
      <c r="P131" s="4">
        <f t="shared" ca="1" si="31"/>
        <v>1.970547400426331E-14</v>
      </c>
      <c r="Q131" s="4">
        <f t="shared" ca="1" si="49"/>
        <v>-2.3434817325330502E-14</v>
      </c>
      <c r="R131" s="4">
        <f t="shared" ca="1" si="50"/>
        <v>1.6167607361962937</v>
      </c>
      <c r="S131" s="4">
        <f t="shared" ca="1" si="32"/>
        <v>50</v>
      </c>
      <c r="T131" s="4">
        <f t="shared" ca="1" si="33"/>
        <v>1</v>
      </c>
      <c r="U131" s="4">
        <f t="shared" ca="1" si="34"/>
        <v>1.6167607361962937</v>
      </c>
      <c r="V131" s="4">
        <f t="shared" ca="1" si="51"/>
        <v>1.0448127996370449</v>
      </c>
      <c r="Y131" s="4">
        <v>5.9550900000147067</v>
      </c>
      <c r="Z131" s="4">
        <v>2.9102775000104941</v>
      </c>
      <c r="AA131" s="4">
        <v>2.2818849999914903</v>
      </c>
      <c r="AB131" s="4">
        <v>3.7728425000160826</v>
      </c>
      <c r="AD131" s="4">
        <v>0.95430249997718875</v>
      </c>
      <c r="AE131" s="4">
        <f t="shared" si="35"/>
        <v>1.0263024999765946</v>
      </c>
      <c r="AF131" s="4">
        <v>110</v>
      </c>
      <c r="AG131" s="2">
        <f t="shared" si="52"/>
        <v>11.980000000000018</v>
      </c>
      <c r="AH131" s="4">
        <f t="shared" si="36"/>
        <v>399</v>
      </c>
      <c r="AI131" s="4">
        <f t="shared" si="37"/>
        <v>1</v>
      </c>
      <c r="AJ131" s="2">
        <f t="shared" si="38"/>
        <v>0</v>
      </c>
      <c r="AK131" s="4">
        <v>110</v>
      </c>
      <c r="AL131" s="4">
        <f t="shared" ca="1" si="39"/>
        <v>1.6167607361962937</v>
      </c>
      <c r="AM131" s="4">
        <f t="shared" ca="1" si="40"/>
        <v>1.0448127996370449</v>
      </c>
      <c r="AN131" s="2">
        <f t="shared" si="53"/>
        <v>11.980000000000018</v>
      </c>
      <c r="AO131" s="4">
        <f t="shared" ca="1" si="41"/>
        <v>399</v>
      </c>
      <c r="AP131" s="4">
        <f t="shared" ca="1" si="42"/>
        <v>1</v>
      </c>
      <c r="AQ131" s="2">
        <f t="shared" ca="1" si="43"/>
        <v>0</v>
      </c>
    </row>
    <row r="132" spans="2:43" x14ac:dyDescent="0.15">
      <c r="B132" s="4">
        <v>1.0263024999765946</v>
      </c>
      <c r="C132" s="4">
        <f t="shared" si="44"/>
        <v>1.1553024999741979</v>
      </c>
      <c r="F132" s="4">
        <v>111</v>
      </c>
      <c r="G132" s="4">
        <f t="shared" ca="1" si="28"/>
        <v>1</v>
      </c>
      <c r="H132" s="4">
        <f t="shared" ca="1" si="54"/>
        <v>1.6380429447852742</v>
      </c>
      <c r="I132" s="4">
        <f t="shared" ca="1" si="29"/>
        <v>2.1282208588957054E-2</v>
      </c>
      <c r="J132" s="4">
        <f t="shared" ca="1" si="55"/>
        <v>1.6380429447852742</v>
      </c>
      <c r="K132" s="4">
        <f t="shared" ca="1" si="45"/>
        <v>0.28032849354998196</v>
      </c>
      <c r="L132" s="4">
        <f t="shared" ca="1" si="46"/>
        <v>1</v>
      </c>
      <c r="M132" s="4">
        <f t="shared" ca="1" si="30"/>
        <v>-1.6488960188642428E-15</v>
      </c>
      <c r="N132" s="4">
        <f t="shared" ca="1" si="47"/>
        <v>0.62375908790274803</v>
      </c>
      <c r="O132" s="4">
        <f t="shared" ca="1" si="48"/>
        <v>5</v>
      </c>
      <c r="P132" s="4">
        <f t="shared" ca="1" si="31"/>
        <v>0.59323014514822758</v>
      </c>
      <c r="Q132" s="4">
        <f t="shared" ca="1" si="49"/>
        <v>-0.59323014514822925</v>
      </c>
      <c r="R132" s="4">
        <f t="shared" ca="1" si="50"/>
        <v>1.0448127996370449</v>
      </c>
      <c r="S132" s="4">
        <f t="shared" ca="1" si="32"/>
        <v>50</v>
      </c>
      <c r="T132" s="4">
        <f t="shared" ca="1" si="33"/>
        <v>1</v>
      </c>
      <c r="U132" s="4">
        <f t="shared" ca="1" si="34"/>
        <v>1.0448127996370449</v>
      </c>
      <c r="V132" s="4">
        <f t="shared" ca="1" si="51"/>
        <v>3.2535029826990876</v>
      </c>
      <c r="Y132" s="4">
        <v>2.727090000014698</v>
      </c>
      <c r="Z132" s="4">
        <v>3.3852775000084989</v>
      </c>
      <c r="AA132" s="4">
        <v>2.3018849999907331</v>
      </c>
      <c r="AB132" s="4">
        <v>3.2578425000160394</v>
      </c>
      <c r="AD132" s="4">
        <v>1.0263024999765946</v>
      </c>
      <c r="AE132" s="4">
        <f t="shared" si="35"/>
        <v>1.1553024999741979</v>
      </c>
      <c r="AF132" s="4">
        <v>111</v>
      </c>
      <c r="AG132" s="2">
        <f t="shared" si="52"/>
        <v>12.200000000000019</v>
      </c>
      <c r="AH132" s="4">
        <f t="shared" si="36"/>
        <v>399</v>
      </c>
      <c r="AI132" s="4">
        <f t="shared" si="37"/>
        <v>1</v>
      </c>
      <c r="AJ132" s="2">
        <f t="shared" si="38"/>
        <v>0</v>
      </c>
      <c r="AK132" s="4">
        <v>111</v>
      </c>
      <c r="AL132" s="4">
        <f t="shared" ca="1" si="39"/>
        <v>1.0448127996370449</v>
      </c>
      <c r="AM132" s="4">
        <f t="shared" ca="1" si="40"/>
        <v>3.2535029826990876</v>
      </c>
      <c r="AN132" s="2">
        <f t="shared" si="53"/>
        <v>12.200000000000019</v>
      </c>
      <c r="AO132" s="4">
        <f t="shared" ca="1" si="41"/>
        <v>399</v>
      </c>
      <c r="AP132" s="4">
        <f t="shared" ca="1" si="42"/>
        <v>1</v>
      </c>
      <c r="AQ132" s="2">
        <f t="shared" ca="1" si="43"/>
        <v>0</v>
      </c>
    </row>
    <row r="133" spans="2:43" x14ac:dyDescent="0.15">
      <c r="B133" s="4">
        <v>1.1553024999741979</v>
      </c>
      <c r="C133" s="4">
        <f t="shared" si="44"/>
        <v>3.0263024999754862</v>
      </c>
      <c r="F133" s="4">
        <v>112</v>
      </c>
      <c r="G133" s="4">
        <f t="shared" ca="1" si="28"/>
        <v>1</v>
      </c>
      <c r="H133" s="4">
        <f t="shared" ca="1" si="54"/>
        <v>1.6593251533742313</v>
      </c>
      <c r="I133" s="4">
        <f t="shared" ca="1" si="29"/>
        <v>2.1282208588957054E-2</v>
      </c>
      <c r="J133" s="4">
        <f t="shared" ca="1" si="55"/>
        <v>1.6593251533742313</v>
      </c>
      <c r="K133" s="4">
        <f t="shared" ca="1" si="45"/>
        <v>1.8407979977936366</v>
      </c>
      <c r="L133" s="4">
        <f t="shared" ca="1" si="46"/>
        <v>3</v>
      </c>
      <c r="M133" s="4">
        <f t="shared" ca="1" si="30"/>
        <v>1.5941778293248374</v>
      </c>
      <c r="N133" s="4">
        <f t="shared" ca="1" si="47"/>
        <v>1.3744032873578811</v>
      </c>
      <c r="O133" s="4">
        <f t="shared" ca="1" si="48"/>
        <v>2</v>
      </c>
      <c r="P133" s="4">
        <f t="shared" ca="1" si="31"/>
        <v>-1.8859098315991766E-14</v>
      </c>
      <c r="Q133" s="4">
        <f t="shared" ca="1" si="49"/>
        <v>1.5941778293248563</v>
      </c>
      <c r="R133" s="4">
        <f t="shared" ca="1" si="50"/>
        <v>3.2535029826990876</v>
      </c>
      <c r="S133" s="4">
        <f t="shared" ca="1" si="32"/>
        <v>50</v>
      </c>
      <c r="T133" s="4">
        <f t="shared" ca="1" si="33"/>
        <v>1</v>
      </c>
      <c r="U133" s="4">
        <f t="shared" ca="1" si="34"/>
        <v>3.2535029826990876</v>
      </c>
      <c r="V133" s="4">
        <f t="shared" ca="1" si="51"/>
        <v>1.6806073619631545</v>
      </c>
      <c r="Y133" s="4">
        <v>2.7500900000170247</v>
      </c>
      <c r="Z133" s="4">
        <v>3.3312775000098327</v>
      </c>
      <c r="AA133" s="4">
        <v>3.1458849999914662</v>
      </c>
      <c r="AB133" s="4">
        <v>1.8808425000145235</v>
      </c>
      <c r="AD133" s="4">
        <v>1.1553024999741979</v>
      </c>
      <c r="AE133" s="4">
        <f t="shared" si="35"/>
        <v>3.0263024999754862</v>
      </c>
      <c r="AF133" s="4">
        <v>112</v>
      </c>
      <c r="AG133" s="2">
        <f t="shared" si="52"/>
        <v>12.420000000000019</v>
      </c>
      <c r="AH133" s="4">
        <f t="shared" si="36"/>
        <v>399</v>
      </c>
      <c r="AI133" s="4">
        <f t="shared" si="37"/>
        <v>1</v>
      </c>
      <c r="AJ133" s="2">
        <f t="shared" si="38"/>
        <v>0</v>
      </c>
      <c r="AK133" s="4">
        <v>112</v>
      </c>
      <c r="AL133" s="4">
        <f t="shared" ca="1" si="39"/>
        <v>3.2535029826990876</v>
      </c>
      <c r="AM133" s="4">
        <f t="shared" ca="1" si="40"/>
        <v>1.6806073619631545</v>
      </c>
      <c r="AN133" s="2">
        <f t="shared" si="53"/>
        <v>12.420000000000019</v>
      </c>
      <c r="AO133" s="4">
        <f t="shared" ca="1" si="41"/>
        <v>399</v>
      </c>
      <c r="AP133" s="4">
        <f t="shared" ca="1" si="42"/>
        <v>1</v>
      </c>
      <c r="AQ133" s="2">
        <f t="shared" ca="1" si="43"/>
        <v>0</v>
      </c>
    </row>
    <row r="134" spans="2:43" x14ac:dyDescent="0.15">
      <c r="B134" s="4">
        <v>3.0263024999754862</v>
      </c>
      <c r="C134" s="4">
        <f t="shared" si="44"/>
        <v>1.7853024999752165</v>
      </c>
      <c r="F134" s="4">
        <v>113</v>
      </c>
      <c r="G134" s="4">
        <f t="shared" ca="1" si="28"/>
        <v>1</v>
      </c>
      <c r="H134" s="4">
        <f t="shared" ca="1" si="54"/>
        <v>1.6806073619631883</v>
      </c>
      <c r="I134" s="4">
        <f t="shared" ca="1" si="29"/>
        <v>2.1282208588957054E-2</v>
      </c>
      <c r="J134" s="4">
        <f t="shared" ca="1" si="55"/>
        <v>1.6806073619631883</v>
      </c>
      <c r="K134" s="4">
        <f t="shared" ca="1" si="45"/>
        <v>0.35530307241390635</v>
      </c>
      <c r="L134" s="4">
        <f t="shared" ca="1" si="46"/>
        <v>1</v>
      </c>
      <c r="M134" s="4">
        <f t="shared" ca="1" si="30"/>
        <v>-1.7411498143251713E-14</v>
      </c>
      <c r="N134" s="4">
        <f t="shared" ca="1" si="47"/>
        <v>0.66599004334614298</v>
      </c>
      <c r="O134" s="4">
        <f t="shared" ca="1" si="48"/>
        <v>2</v>
      </c>
      <c r="P134" s="4">
        <f t="shared" ca="1" si="31"/>
        <v>1.631830021108993E-14</v>
      </c>
      <c r="Q134" s="4">
        <f t="shared" ca="1" si="49"/>
        <v>-3.3729798354341643E-14</v>
      </c>
      <c r="R134" s="4">
        <f t="shared" ca="1" si="50"/>
        <v>1.6806073619631545</v>
      </c>
      <c r="S134" s="4">
        <f t="shared" ca="1" si="32"/>
        <v>50</v>
      </c>
      <c r="T134" s="4">
        <f t="shared" ca="1" si="33"/>
        <v>1</v>
      </c>
      <c r="U134" s="4">
        <f t="shared" ca="1" si="34"/>
        <v>1.6806073619631545</v>
      </c>
      <c r="V134" s="4">
        <f t="shared" ca="1" si="51"/>
        <v>1.7018895705520112</v>
      </c>
      <c r="Y134" s="4">
        <v>1.8450900000139825</v>
      </c>
      <c r="Z134" s="4">
        <v>4.153277500009267</v>
      </c>
      <c r="AA134" s="4">
        <v>2.3218849999935287</v>
      </c>
      <c r="AB134" s="4">
        <v>-1.1801574999843467</v>
      </c>
      <c r="AD134" s="4">
        <v>3.0263024999754862</v>
      </c>
      <c r="AE134" s="4">
        <f t="shared" si="35"/>
        <v>1.7853024999752165</v>
      </c>
      <c r="AF134" s="4">
        <v>113</v>
      </c>
      <c r="AG134" s="2">
        <f t="shared" si="52"/>
        <v>12.64000000000002</v>
      </c>
      <c r="AH134" s="4">
        <f t="shared" si="36"/>
        <v>399</v>
      </c>
      <c r="AI134" s="4">
        <f t="shared" si="37"/>
        <v>1</v>
      </c>
      <c r="AJ134" s="2">
        <f t="shared" si="38"/>
        <v>0</v>
      </c>
      <c r="AK134" s="4">
        <v>113</v>
      </c>
      <c r="AL134" s="4">
        <f t="shared" ca="1" si="39"/>
        <v>1.6806073619631545</v>
      </c>
      <c r="AM134" s="4">
        <f t="shared" ca="1" si="40"/>
        <v>1.7018895705520112</v>
      </c>
      <c r="AN134" s="2">
        <f t="shared" si="53"/>
        <v>12.64000000000002</v>
      </c>
      <c r="AO134" s="4">
        <f t="shared" ca="1" si="41"/>
        <v>399</v>
      </c>
      <c r="AP134" s="4">
        <f t="shared" ca="1" si="42"/>
        <v>1</v>
      </c>
      <c r="AQ134" s="2">
        <f t="shared" ca="1" si="43"/>
        <v>0</v>
      </c>
    </row>
    <row r="135" spans="2:43" x14ac:dyDescent="0.15">
      <c r="B135" s="4">
        <v>1.7853024999752165</v>
      </c>
      <c r="C135" s="4">
        <f t="shared" si="44"/>
        <v>1.439302499974815</v>
      </c>
      <c r="F135" s="4">
        <v>114</v>
      </c>
      <c r="G135" s="4">
        <f t="shared" ca="1" si="28"/>
        <v>1</v>
      </c>
      <c r="H135" s="4">
        <f t="shared" ca="1" si="54"/>
        <v>1.7018895705521453</v>
      </c>
      <c r="I135" s="4">
        <f t="shared" ca="1" si="29"/>
        <v>2.1282208588957054E-2</v>
      </c>
      <c r="J135" s="4">
        <f t="shared" ca="1" si="55"/>
        <v>1.7018895705521453</v>
      </c>
      <c r="K135" s="4">
        <f t="shared" ca="1" si="45"/>
        <v>1.6036680907341072</v>
      </c>
      <c r="L135" s="4">
        <f t="shared" ca="1" si="46"/>
        <v>1</v>
      </c>
      <c r="M135" s="4">
        <f t="shared" ca="1" si="30"/>
        <v>-1.1316436057140393E-13</v>
      </c>
      <c r="N135" s="4">
        <f t="shared" ca="1" si="47"/>
        <v>1.186317436459229</v>
      </c>
      <c r="O135" s="4">
        <f t="shared" ca="1" si="48"/>
        <v>4</v>
      </c>
      <c r="P135" s="4">
        <f t="shared" ca="1" si="31"/>
        <v>2.0928403905287065E-14</v>
      </c>
      <c r="Q135" s="4">
        <f t="shared" ca="1" si="49"/>
        <v>-1.3409276447669099E-13</v>
      </c>
      <c r="R135" s="4">
        <f t="shared" ca="1" si="50"/>
        <v>1.7018895705520112</v>
      </c>
      <c r="S135" s="4">
        <f t="shared" ca="1" si="32"/>
        <v>50</v>
      </c>
      <c r="T135" s="4">
        <f t="shared" ca="1" si="33"/>
        <v>1</v>
      </c>
      <c r="U135" s="4">
        <f t="shared" ca="1" si="34"/>
        <v>1.7018895705520112</v>
      </c>
      <c r="V135" s="4">
        <f t="shared" ca="1" si="51"/>
        <v>1.7231717791411043</v>
      </c>
      <c r="Y135" s="4">
        <v>6.1860900000141328</v>
      </c>
      <c r="Z135" s="4">
        <v>4.5972775000109323</v>
      </c>
      <c r="AA135" s="4">
        <v>3.3148849999911079</v>
      </c>
      <c r="AB135" s="4">
        <v>1.1668425000159743</v>
      </c>
      <c r="AD135" s="4">
        <v>1.7853024999752165</v>
      </c>
      <c r="AE135" s="4">
        <f t="shared" si="35"/>
        <v>1.439302499974815</v>
      </c>
      <c r="AF135" s="4">
        <v>114</v>
      </c>
      <c r="AG135" s="2">
        <f t="shared" si="52"/>
        <v>12.860000000000021</v>
      </c>
      <c r="AH135" s="4">
        <f t="shared" si="36"/>
        <v>399</v>
      </c>
      <c r="AI135" s="4">
        <f t="shared" si="37"/>
        <v>1</v>
      </c>
      <c r="AJ135" s="2">
        <f t="shared" si="38"/>
        <v>0</v>
      </c>
      <c r="AK135" s="4">
        <v>114</v>
      </c>
      <c r="AL135" s="4">
        <f t="shared" ca="1" si="39"/>
        <v>1.7018895705520112</v>
      </c>
      <c r="AM135" s="4">
        <f t="shared" ca="1" si="40"/>
        <v>1.7231717791411043</v>
      </c>
      <c r="AN135" s="2">
        <f t="shared" si="53"/>
        <v>12.860000000000021</v>
      </c>
      <c r="AO135" s="4">
        <f t="shared" ca="1" si="41"/>
        <v>399</v>
      </c>
      <c r="AP135" s="4">
        <f t="shared" ca="1" si="42"/>
        <v>1</v>
      </c>
      <c r="AQ135" s="2">
        <f t="shared" ca="1" si="43"/>
        <v>0</v>
      </c>
    </row>
    <row r="136" spans="2:43" x14ac:dyDescent="0.15">
      <c r="B136" s="4">
        <v>1.439302499974815</v>
      </c>
      <c r="C136" s="4">
        <f t="shared" si="44"/>
        <v>1.5843024999746547</v>
      </c>
      <c r="F136" s="4">
        <v>115</v>
      </c>
      <c r="G136" s="4">
        <f t="shared" ca="1" si="28"/>
        <v>1</v>
      </c>
      <c r="H136" s="4">
        <f t="shared" ca="1" si="54"/>
        <v>1.7231717791411023</v>
      </c>
      <c r="I136" s="4">
        <f t="shared" ca="1" si="29"/>
        <v>2.1282208588957054E-2</v>
      </c>
      <c r="J136" s="4">
        <f t="shared" ca="1" si="55"/>
        <v>1.7231717791411023</v>
      </c>
      <c r="K136" s="4">
        <f t="shared" ca="1" si="45"/>
        <v>1.1380341141516512</v>
      </c>
      <c r="L136" s="4">
        <f t="shared" ca="1" si="46"/>
        <v>2</v>
      </c>
      <c r="M136" s="4">
        <f t="shared" ca="1" si="30"/>
        <v>-1.2267767079276025E-14</v>
      </c>
      <c r="N136" s="4">
        <f t="shared" ca="1" si="47"/>
        <v>1.3212925183593431</v>
      </c>
      <c r="O136" s="4">
        <f t="shared" ca="1" si="48"/>
        <v>2</v>
      </c>
      <c r="P136" s="4">
        <f t="shared" ca="1" si="31"/>
        <v>-1.4243253921175913E-14</v>
      </c>
      <c r="Q136" s="4">
        <f t="shared" ca="1" si="49"/>
        <v>1.9754868418998877E-15</v>
      </c>
      <c r="R136" s="4">
        <f t="shared" ca="1" si="50"/>
        <v>1.7231717791411043</v>
      </c>
      <c r="S136" s="4">
        <f t="shared" ca="1" si="32"/>
        <v>50</v>
      </c>
      <c r="T136" s="4">
        <f t="shared" ca="1" si="33"/>
        <v>1</v>
      </c>
      <c r="U136" s="4">
        <f t="shared" ca="1" si="34"/>
        <v>1.7231717791411043</v>
      </c>
      <c r="V136" s="4">
        <f t="shared" ca="1" si="51"/>
        <v>-1.1298486001010544</v>
      </c>
      <c r="Y136" s="4">
        <v>3.3550900000136608</v>
      </c>
      <c r="Z136" s="4">
        <v>3.0362775000085662</v>
      </c>
      <c r="AA136" s="4">
        <v>2.4018849999905001</v>
      </c>
      <c r="AB136" s="4">
        <v>3.3518425000131913</v>
      </c>
      <c r="AD136" s="4">
        <v>1.439302499974815</v>
      </c>
      <c r="AE136" s="4">
        <f t="shared" si="35"/>
        <v>1.5843024999746547</v>
      </c>
      <c r="AF136" s="4">
        <v>115</v>
      </c>
      <c r="AG136" s="2">
        <f t="shared" si="52"/>
        <v>13.080000000000021</v>
      </c>
      <c r="AH136" s="4">
        <f t="shared" si="36"/>
        <v>399</v>
      </c>
      <c r="AI136" s="4">
        <f t="shared" si="37"/>
        <v>1</v>
      </c>
      <c r="AJ136" s="2">
        <f t="shared" si="38"/>
        <v>0</v>
      </c>
      <c r="AK136" s="4">
        <v>115</v>
      </c>
      <c r="AL136" s="4">
        <f t="shared" ca="1" si="39"/>
        <v>1.7231717791411043</v>
      </c>
      <c r="AM136" s="4">
        <f t="shared" ca="1" si="40"/>
        <v>-1.1298486001010544</v>
      </c>
      <c r="AN136" s="2">
        <f t="shared" si="53"/>
        <v>13.080000000000021</v>
      </c>
      <c r="AO136" s="4">
        <f t="shared" ca="1" si="41"/>
        <v>399</v>
      </c>
      <c r="AP136" s="4">
        <f t="shared" ca="1" si="42"/>
        <v>1</v>
      </c>
      <c r="AQ136" s="2">
        <f t="shared" ca="1" si="43"/>
        <v>0</v>
      </c>
    </row>
    <row r="137" spans="2:43" x14ac:dyDescent="0.15">
      <c r="B137" s="4">
        <v>1.5843024999746547</v>
      </c>
      <c r="C137" s="4">
        <f t="shared" si="44"/>
        <v>2.8523024999742574</v>
      </c>
      <c r="F137" s="4">
        <v>116</v>
      </c>
      <c r="G137" s="4">
        <f t="shared" ca="1" si="28"/>
        <v>1</v>
      </c>
      <c r="H137" s="4">
        <f t="shared" ca="1" si="54"/>
        <v>1.7444539877300593</v>
      </c>
      <c r="I137" s="4">
        <f t="shared" ca="1" si="29"/>
        <v>2.1282208588957054E-2</v>
      </c>
      <c r="J137" s="4">
        <f t="shared" ca="1" si="55"/>
        <v>1.7444539877300593</v>
      </c>
      <c r="K137" s="4">
        <f t="shared" ca="1" si="45"/>
        <v>1.6038420108180327</v>
      </c>
      <c r="L137" s="4">
        <f t="shared" ca="1" si="46"/>
        <v>3</v>
      </c>
      <c r="M137" s="4">
        <f t="shared" ca="1" si="30"/>
        <v>-1.3889679250251328</v>
      </c>
      <c r="N137" s="4">
        <f t="shared" ca="1" si="47"/>
        <v>1.561773288292176</v>
      </c>
      <c r="O137" s="4">
        <f t="shared" ca="1" si="48"/>
        <v>5</v>
      </c>
      <c r="P137" s="4">
        <f t="shared" ca="1" si="31"/>
        <v>1.4853346628059807</v>
      </c>
      <c r="Q137" s="4">
        <f t="shared" ca="1" si="49"/>
        <v>-2.8743025878311137</v>
      </c>
      <c r="R137" s="4">
        <f t="shared" ca="1" si="50"/>
        <v>-1.1298486001010544</v>
      </c>
      <c r="S137" s="4">
        <f t="shared" ca="1" si="32"/>
        <v>50</v>
      </c>
      <c r="T137" s="4">
        <f t="shared" ca="1" si="33"/>
        <v>1</v>
      </c>
      <c r="U137" s="4">
        <f t="shared" ca="1" si="34"/>
        <v>-1.1298486001010544</v>
      </c>
      <c r="V137" s="4">
        <f t="shared" ca="1" si="51"/>
        <v>2.515393575087308</v>
      </c>
      <c r="Y137" s="4">
        <v>2.7170900000150766</v>
      </c>
      <c r="Z137" s="4">
        <v>3.6352775000096926</v>
      </c>
      <c r="AA137" s="4">
        <v>2.7018849999933536</v>
      </c>
      <c r="AB137" s="4">
        <v>3.8978425000131267</v>
      </c>
      <c r="AD137" s="4">
        <v>1.5843024999746547</v>
      </c>
      <c r="AE137" s="4">
        <f t="shared" si="35"/>
        <v>2.8523024999742574</v>
      </c>
      <c r="AF137" s="4">
        <v>116</v>
      </c>
      <c r="AG137" s="2">
        <f t="shared" si="52"/>
        <v>13.300000000000022</v>
      </c>
      <c r="AH137" s="4">
        <f t="shared" si="36"/>
        <v>399</v>
      </c>
      <c r="AI137" s="4">
        <f t="shared" si="37"/>
        <v>1</v>
      </c>
      <c r="AJ137" s="2">
        <f t="shared" si="38"/>
        <v>0</v>
      </c>
      <c r="AK137" s="4">
        <v>116</v>
      </c>
      <c r="AL137" s="4">
        <f t="shared" ca="1" si="39"/>
        <v>-1.1298486001010544</v>
      </c>
      <c r="AM137" s="4">
        <f t="shared" ca="1" si="40"/>
        <v>2.515393575087308</v>
      </c>
      <c r="AN137" s="2">
        <f t="shared" si="53"/>
        <v>13.300000000000022</v>
      </c>
      <c r="AO137" s="4">
        <f t="shared" ca="1" si="41"/>
        <v>399</v>
      </c>
      <c r="AP137" s="4">
        <f t="shared" ca="1" si="42"/>
        <v>1</v>
      </c>
      <c r="AQ137" s="2">
        <f t="shared" ca="1" si="43"/>
        <v>0</v>
      </c>
    </row>
    <row r="138" spans="2:43" x14ac:dyDescent="0.15">
      <c r="B138" s="4">
        <v>2.8523024999742574</v>
      </c>
      <c r="C138" s="4">
        <f t="shared" si="44"/>
        <v>2.5353024999752449</v>
      </c>
      <c r="F138" s="4">
        <v>117</v>
      </c>
      <c r="G138" s="4">
        <f t="shared" ca="1" si="28"/>
        <v>1</v>
      </c>
      <c r="H138" s="4">
        <f t="shared" ca="1" si="54"/>
        <v>1.7657361963190163</v>
      </c>
      <c r="I138" s="4">
        <f t="shared" ca="1" si="29"/>
        <v>2.1282208588957054E-2</v>
      </c>
      <c r="J138" s="4">
        <f t="shared" ca="1" si="55"/>
        <v>1.7657361963190163</v>
      </c>
      <c r="K138" s="4">
        <f t="shared" ca="1" si="45"/>
        <v>1.2753933104726745</v>
      </c>
      <c r="L138" s="4">
        <f t="shared" ca="1" si="46"/>
        <v>5</v>
      </c>
      <c r="M138" s="4">
        <f t="shared" ca="1" si="30"/>
        <v>0.74965737876831207</v>
      </c>
      <c r="N138" s="4">
        <f t="shared" ca="1" si="47"/>
        <v>1.9081435383895688</v>
      </c>
      <c r="O138" s="4">
        <f t="shared" ca="1" si="48"/>
        <v>2</v>
      </c>
      <c r="P138" s="4">
        <f t="shared" ca="1" si="31"/>
        <v>2.0572693911330203E-14</v>
      </c>
      <c r="Q138" s="4">
        <f t="shared" ca="1" si="49"/>
        <v>0.74965737876829153</v>
      </c>
      <c r="R138" s="4">
        <f t="shared" ca="1" si="50"/>
        <v>2.515393575087308</v>
      </c>
      <c r="S138" s="4">
        <f t="shared" ca="1" si="32"/>
        <v>50</v>
      </c>
      <c r="T138" s="4">
        <f t="shared" ca="1" si="33"/>
        <v>1</v>
      </c>
      <c r="U138" s="4">
        <f t="shared" ca="1" si="34"/>
        <v>2.515393575087308</v>
      </c>
      <c r="V138" s="4">
        <f t="shared" ca="1" si="51"/>
        <v>1.7870184049080202</v>
      </c>
      <c r="Y138" s="4">
        <v>2.4160900000147478</v>
      </c>
      <c r="Z138" s="4">
        <v>3.6152775000104498</v>
      </c>
      <c r="AA138" s="4">
        <v>3.6608849999915094</v>
      </c>
      <c r="AB138" s="4">
        <v>7.8425000147319679E-3</v>
      </c>
      <c r="AD138" s="4">
        <v>2.8523024999742574</v>
      </c>
      <c r="AE138" s="4">
        <f t="shared" si="35"/>
        <v>2.5353024999752449</v>
      </c>
      <c r="AF138" s="4">
        <v>117</v>
      </c>
      <c r="AG138" s="2">
        <f t="shared" si="52"/>
        <v>13.520000000000023</v>
      </c>
      <c r="AH138" s="4">
        <f t="shared" si="36"/>
        <v>399</v>
      </c>
      <c r="AI138" s="4">
        <f t="shared" si="37"/>
        <v>1</v>
      </c>
      <c r="AJ138" s="2">
        <f t="shared" si="38"/>
        <v>0</v>
      </c>
      <c r="AK138" s="4">
        <v>117</v>
      </c>
      <c r="AL138" s="4">
        <f t="shared" ca="1" si="39"/>
        <v>2.515393575087308</v>
      </c>
      <c r="AM138" s="4">
        <f t="shared" ca="1" si="40"/>
        <v>1.7870184049080202</v>
      </c>
      <c r="AN138" s="2">
        <f t="shared" si="53"/>
        <v>13.520000000000023</v>
      </c>
      <c r="AO138" s="4">
        <f t="shared" ca="1" si="41"/>
        <v>399</v>
      </c>
      <c r="AP138" s="4">
        <f t="shared" ca="1" si="42"/>
        <v>1</v>
      </c>
      <c r="AQ138" s="2">
        <f t="shared" ca="1" si="43"/>
        <v>0</v>
      </c>
    </row>
    <row r="139" spans="2:43" x14ac:dyDescent="0.15">
      <c r="B139" s="4">
        <v>2.5353024999752449</v>
      </c>
      <c r="C139" s="4">
        <f t="shared" si="44"/>
        <v>2.2813024999770448</v>
      </c>
      <c r="F139" s="4">
        <v>118</v>
      </c>
      <c r="G139" s="4">
        <f t="shared" ca="1" si="28"/>
        <v>1</v>
      </c>
      <c r="H139" s="4">
        <f t="shared" ca="1" si="54"/>
        <v>1.7870184049079734</v>
      </c>
      <c r="I139" s="4">
        <f t="shared" ca="1" si="29"/>
        <v>2.1282208588957054E-2</v>
      </c>
      <c r="J139" s="4">
        <f t="shared" ca="1" si="55"/>
        <v>1.7870184049079734</v>
      </c>
      <c r="K139" s="4">
        <f t="shared" ca="1" si="45"/>
        <v>1.9519396153005422</v>
      </c>
      <c r="L139" s="4">
        <f t="shared" ca="1" si="46"/>
        <v>4</v>
      </c>
      <c r="M139" s="4">
        <f t="shared" ca="1" si="30"/>
        <v>2.1044035813657098E-14</v>
      </c>
      <c r="N139" s="4">
        <f t="shared" ca="1" si="47"/>
        <v>1.1932942065391923</v>
      </c>
      <c r="O139" s="4">
        <f t="shared" ca="1" si="48"/>
        <v>2</v>
      </c>
      <c r="P139" s="4">
        <f t="shared" ca="1" si="31"/>
        <v>-2.5730023430846566E-14</v>
      </c>
      <c r="Q139" s="4">
        <f t="shared" ca="1" si="49"/>
        <v>4.6774059244503664E-14</v>
      </c>
      <c r="R139" s="4">
        <f t="shared" ca="1" si="50"/>
        <v>1.7870184049080202</v>
      </c>
      <c r="S139" s="4">
        <f t="shared" ca="1" si="32"/>
        <v>50</v>
      </c>
      <c r="T139" s="4">
        <f t="shared" ca="1" si="33"/>
        <v>1</v>
      </c>
      <c r="U139" s="4">
        <f t="shared" ca="1" si="34"/>
        <v>1.7870184049080202</v>
      </c>
      <c r="V139" s="4">
        <f t="shared" ca="1" si="51"/>
        <v>3.6828195206359418</v>
      </c>
      <c r="Y139" s="4">
        <v>2.2850900000150887</v>
      </c>
      <c r="Z139" s="4">
        <v>8.5592775000087329</v>
      </c>
      <c r="AA139" s="4">
        <v>-3.2551150000088569</v>
      </c>
      <c r="AB139" s="4">
        <v>2.5078425000160109</v>
      </c>
      <c r="AD139" s="4">
        <v>2.5353024999752449</v>
      </c>
      <c r="AE139" s="4">
        <f t="shared" si="35"/>
        <v>2.2813024999770448</v>
      </c>
      <c r="AF139" s="4">
        <v>118</v>
      </c>
      <c r="AG139" s="2">
        <f t="shared" si="52"/>
        <v>13.740000000000023</v>
      </c>
      <c r="AH139" s="4">
        <f t="shared" si="36"/>
        <v>399</v>
      </c>
      <c r="AI139" s="4">
        <f t="shared" si="37"/>
        <v>1</v>
      </c>
      <c r="AJ139" s="2">
        <f t="shared" si="38"/>
        <v>0</v>
      </c>
      <c r="AK139" s="4">
        <v>118</v>
      </c>
      <c r="AL139" s="4">
        <f t="shared" ca="1" si="39"/>
        <v>1.7870184049080202</v>
      </c>
      <c r="AM139" s="4">
        <f t="shared" ca="1" si="40"/>
        <v>3.6828195206359418</v>
      </c>
      <c r="AN139" s="2">
        <f t="shared" si="53"/>
        <v>13.740000000000023</v>
      </c>
      <c r="AO139" s="4">
        <f t="shared" ca="1" si="41"/>
        <v>399</v>
      </c>
      <c r="AP139" s="4">
        <f t="shared" ca="1" si="42"/>
        <v>1</v>
      </c>
      <c r="AQ139" s="2">
        <f t="shared" ca="1" si="43"/>
        <v>0</v>
      </c>
    </row>
    <row r="140" spans="2:43" x14ac:dyDescent="0.15">
      <c r="B140" s="4">
        <v>2.2813024999770448</v>
      </c>
      <c r="C140" s="4">
        <f t="shared" si="44"/>
        <v>2.2143024999756733</v>
      </c>
      <c r="F140" s="4">
        <v>119</v>
      </c>
      <c r="G140" s="4">
        <f t="shared" ca="1" si="28"/>
        <v>1</v>
      </c>
      <c r="H140" s="4">
        <f t="shared" ca="1" si="54"/>
        <v>1.8083006134969304</v>
      </c>
      <c r="I140" s="4">
        <f t="shared" ca="1" si="29"/>
        <v>2.1282208588957054E-2</v>
      </c>
      <c r="J140" s="4">
        <f t="shared" ca="1" si="55"/>
        <v>1.8083006134969304</v>
      </c>
      <c r="K140" s="4">
        <f t="shared" ca="1" si="45"/>
        <v>0.26253539466149312</v>
      </c>
      <c r="L140" s="4">
        <f t="shared" ca="1" si="46"/>
        <v>1</v>
      </c>
      <c r="M140" s="4">
        <f t="shared" ca="1" si="30"/>
        <v>-1.698227790628655E-14</v>
      </c>
      <c r="N140" s="4">
        <f t="shared" ca="1" si="47"/>
        <v>1.9709858194770802</v>
      </c>
      <c r="O140" s="4">
        <f t="shared" ca="1" si="48"/>
        <v>5</v>
      </c>
      <c r="P140" s="4">
        <f t="shared" ca="1" si="31"/>
        <v>-1.874518907139028</v>
      </c>
      <c r="Q140" s="4">
        <f t="shared" ca="1" si="49"/>
        <v>1.8745189071390111</v>
      </c>
      <c r="R140" s="4">
        <f t="shared" ca="1" si="50"/>
        <v>3.6828195206359418</v>
      </c>
      <c r="S140" s="4">
        <f t="shared" ca="1" si="32"/>
        <v>50</v>
      </c>
      <c r="T140" s="4">
        <f t="shared" ca="1" si="33"/>
        <v>1</v>
      </c>
      <c r="U140" s="4">
        <f t="shared" ca="1" si="34"/>
        <v>3.6828195206359418</v>
      </c>
      <c r="V140" s="4">
        <f t="shared" ca="1" si="51"/>
        <v>1.8295828220859121</v>
      </c>
      <c r="Y140" s="4">
        <v>0.58009000001391087</v>
      </c>
      <c r="Z140" s="4">
        <v>5.074277500010993</v>
      </c>
      <c r="AA140" s="4">
        <v>3.4368849999921736</v>
      </c>
      <c r="AB140" s="4">
        <v>2.7498425000160864</v>
      </c>
      <c r="AD140" s="4">
        <v>2.2813024999770448</v>
      </c>
      <c r="AE140" s="4">
        <f t="shared" si="35"/>
        <v>2.2143024999756733</v>
      </c>
      <c r="AF140" s="4">
        <v>119</v>
      </c>
      <c r="AG140" s="2">
        <f t="shared" si="52"/>
        <v>13.960000000000024</v>
      </c>
      <c r="AH140" s="4">
        <f t="shared" si="36"/>
        <v>399</v>
      </c>
      <c r="AI140" s="4">
        <f t="shared" si="37"/>
        <v>1</v>
      </c>
      <c r="AJ140" s="2">
        <f t="shared" si="38"/>
        <v>0</v>
      </c>
      <c r="AK140" s="4">
        <v>119</v>
      </c>
      <c r="AL140" s="4">
        <f t="shared" ca="1" si="39"/>
        <v>3.6828195206359418</v>
      </c>
      <c r="AM140" s="4">
        <f t="shared" ca="1" si="40"/>
        <v>1.8295828220859121</v>
      </c>
      <c r="AN140" s="2">
        <f t="shared" si="53"/>
        <v>13.960000000000024</v>
      </c>
      <c r="AO140" s="4">
        <f t="shared" ca="1" si="41"/>
        <v>399</v>
      </c>
      <c r="AP140" s="4">
        <f t="shared" ca="1" si="42"/>
        <v>1</v>
      </c>
      <c r="AQ140" s="2">
        <f t="shared" ca="1" si="43"/>
        <v>0</v>
      </c>
    </row>
    <row r="141" spans="2:43" x14ac:dyDescent="0.15">
      <c r="B141" s="4">
        <v>2.2143024999756733</v>
      </c>
      <c r="C141" s="4">
        <f t="shared" si="44"/>
        <v>1.9723024999755978</v>
      </c>
      <c r="F141" s="4">
        <v>120</v>
      </c>
      <c r="G141" s="4">
        <f t="shared" ca="1" si="28"/>
        <v>1</v>
      </c>
      <c r="H141" s="4">
        <f t="shared" ca="1" si="54"/>
        <v>1.8295828220858874</v>
      </c>
      <c r="I141" s="4">
        <f t="shared" ca="1" si="29"/>
        <v>2.1282208588957054E-2</v>
      </c>
      <c r="J141" s="4">
        <f t="shared" ca="1" si="55"/>
        <v>1.8295828220858874</v>
      </c>
      <c r="K141" s="4">
        <f t="shared" ca="1" si="45"/>
        <v>0.60199843802951869</v>
      </c>
      <c r="L141" s="4">
        <f t="shared" ca="1" si="46"/>
        <v>4</v>
      </c>
      <c r="M141" s="4">
        <f t="shared" ca="1" si="30"/>
        <v>-1.2980137078871632E-14</v>
      </c>
      <c r="N141" s="4">
        <f t="shared" ca="1" si="47"/>
        <v>0.87509307992295216</v>
      </c>
      <c r="O141" s="4">
        <f t="shared" ca="1" si="48"/>
        <v>2</v>
      </c>
      <c r="P141" s="4">
        <f t="shared" ca="1" si="31"/>
        <v>-3.7737068459353424E-14</v>
      </c>
      <c r="Q141" s="4">
        <f t="shared" ca="1" si="49"/>
        <v>2.4756931380481792E-14</v>
      </c>
      <c r="R141" s="4">
        <f t="shared" ca="1" si="50"/>
        <v>1.8295828220859121</v>
      </c>
      <c r="S141" s="4">
        <f t="shared" ca="1" si="32"/>
        <v>50</v>
      </c>
      <c r="T141" s="4">
        <f t="shared" ca="1" si="33"/>
        <v>1</v>
      </c>
      <c r="U141" s="4">
        <f t="shared" ca="1" si="34"/>
        <v>1.8295828220859121</v>
      </c>
      <c r="V141" s="4">
        <f t="shared" ca="1" si="51"/>
        <v>2.1178034208348628</v>
      </c>
      <c r="Y141" s="4">
        <v>1.5240900000144109</v>
      </c>
      <c r="Z141" s="4">
        <v>2.9372775000098272</v>
      </c>
      <c r="AA141" s="4">
        <v>0.67888499999213536</v>
      </c>
      <c r="AB141" s="4">
        <v>0.86784250001414875</v>
      </c>
      <c r="AD141" s="4">
        <v>2.2143024999756733</v>
      </c>
      <c r="AE141" s="4">
        <f t="shared" si="35"/>
        <v>1.9723024999755978</v>
      </c>
      <c r="AF141" s="4">
        <v>120</v>
      </c>
      <c r="AG141" s="2">
        <f t="shared" si="52"/>
        <v>14.180000000000025</v>
      </c>
      <c r="AH141" s="4">
        <f t="shared" si="36"/>
        <v>399</v>
      </c>
      <c r="AI141" s="4">
        <f t="shared" si="37"/>
        <v>1</v>
      </c>
      <c r="AJ141" s="2">
        <f t="shared" si="38"/>
        <v>0</v>
      </c>
      <c r="AK141" s="4">
        <v>120</v>
      </c>
      <c r="AL141" s="4">
        <f t="shared" ca="1" si="39"/>
        <v>1.8295828220859121</v>
      </c>
      <c r="AM141" s="4">
        <f t="shared" ca="1" si="40"/>
        <v>2.1178034208348628</v>
      </c>
      <c r="AN141" s="2">
        <f t="shared" si="53"/>
        <v>14.180000000000025</v>
      </c>
      <c r="AO141" s="4">
        <f t="shared" ca="1" si="41"/>
        <v>399</v>
      </c>
      <c r="AP141" s="4">
        <f t="shared" ca="1" si="42"/>
        <v>1</v>
      </c>
      <c r="AQ141" s="2">
        <f t="shared" ca="1" si="43"/>
        <v>0</v>
      </c>
    </row>
    <row r="142" spans="2:43" x14ac:dyDescent="0.15">
      <c r="B142" s="4">
        <v>1.9723024999755978</v>
      </c>
      <c r="C142" s="4">
        <f t="shared" si="44"/>
        <v>2.0723024999753648</v>
      </c>
      <c r="F142" s="4">
        <v>121</v>
      </c>
      <c r="G142" s="4">
        <f t="shared" ca="1" si="28"/>
        <v>1</v>
      </c>
      <c r="H142" s="4">
        <f t="shared" ca="1" si="54"/>
        <v>1.8508650306748444</v>
      </c>
      <c r="I142" s="4">
        <f t="shared" ca="1" si="29"/>
        <v>2.1282208588957054E-2</v>
      </c>
      <c r="J142" s="4">
        <f t="shared" ca="1" si="55"/>
        <v>1.8508650306748444</v>
      </c>
      <c r="K142" s="4">
        <f t="shared" ca="1" si="45"/>
        <v>0.28067563345223823</v>
      </c>
      <c r="L142" s="4">
        <f t="shared" ca="1" si="46"/>
        <v>5</v>
      </c>
      <c r="M142" s="4">
        <f t="shared" ca="1" si="30"/>
        <v>0.26693839016002124</v>
      </c>
      <c r="N142" s="4">
        <f t="shared" ca="1" si="47"/>
        <v>0.48915346398726206</v>
      </c>
      <c r="O142" s="4">
        <f t="shared" ca="1" si="48"/>
        <v>1</v>
      </c>
      <c r="P142" s="4">
        <f t="shared" ca="1" si="31"/>
        <v>2.8755102484658608E-15</v>
      </c>
      <c r="Q142" s="4">
        <f t="shared" ca="1" si="49"/>
        <v>0.26693839016001836</v>
      </c>
      <c r="R142" s="4">
        <f t="shared" ca="1" si="50"/>
        <v>2.1178034208348628</v>
      </c>
      <c r="S142" s="4">
        <f t="shared" ca="1" si="32"/>
        <v>50</v>
      </c>
      <c r="T142" s="4">
        <f t="shared" ca="1" si="33"/>
        <v>1</v>
      </c>
      <c r="U142" s="4">
        <f t="shared" ca="1" si="34"/>
        <v>2.1178034208348628</v>
      </c>
      <c r="V142" s="4">
        <f t="shared" ca="1" si="51"/>
        <v>0.1809254254721846</v>
      </c>
      <c r="Y142" s="4">
        <v>2.5590900000160843</v>
      </c>
      <c r="Z142" s="4">
        <v>4.356277500008332</v>
      </c>
      <c r="AA142" s="4">
        <v>4.3118849999927988</v>
      </c>
      <c r="AB142" s="4">
        <v>5.5568425000132038</v>
      </c>
      <c r="AD142" s="4">
        <v>1.9723024999755978</v>
      </c>
      <c r="AE142" s="4">
        <f t="shared" si="35"/>
        <v>2.0723024999753648</v>
      </c>
      <c r="AF142" s="4">
        <v>121</v>
      </c>
      <c r="AG142" s="2">
        <f t="shared" si="52"/>
        <v>14.400000000000025</v>
      </c>
      <c r="AH142" s="4">
        <f t="shared" si="36"/>
        <v>399</v>
      </c>
      <c r="AI142" s="4">
        <f t="shared" si="37"/>
        <v>1</v>
      </c>
      <c r="AJ142" s="2">
        <f t="shared" si="38"/>
        <v>0</v>
      </c>
      <c r="AK142" s="4">
        <v>121</v>
      </c>
      <c r="AL142" s="4">
        <f t="shared" ca="1" si="39"/>
        <v>2.1178034208348628</v>
      </c>
      <c r="AM142" s="4">
        <f t="shared" ca="1" si="40"/>
        <v>0.1809254254721846</v>
      </c>
      <c r="AN142" s="2">
        <f t="shared" si="53"/>
        <v>14.400000000000025</v>
      </c>
      <c r="AO142" s="4">
        <f t="shared" ca="1" si="41"/>
        <v>399</v>
      </c>
      <c r="AP142" s="4">
        <f t="shared" ca="1" si="42"/>
        <v>1</v>
      </c>
      <c r="AQ142" s="2">
        <f t="shared" ca="1" si="43"/>
        <v>0</v>
      </c>
    </row>
    <row r="143" spans="2:43" x14ac:dyDescent="0.15">
      <c r="B143" s="4">
        <v>2.0723024999753648</v>
      </c>
      <c r="C143" s="4">
        <f t="shared" si="44"/>
        <v>3.1273024999762811</v>
      </c>
      <c r="F143" s="4">
        <v>122</v>
      </c>
      <c r="G143" s="4">
        <f t="shared" ca="1" si="28"/>
        <v>1</v>
      </c>
      <c r="H143" s="4">
        <f t="shared" ca="1" si="54"/>
        <v>1.8721472392638014</v>
      </c>
      <c r="I143" s="4">
        <f t="shared" ca="1" si="29"/>
        <v>2.1282208588957054E-2</v>
      </c>
      <c r="J143" s="4">
        <f t="shared" ca="1" si="55"/>
        <v>1.8721472392638014</v>
      </c>
      <c r="K143" s="4">
        <f t="shared" ca="1" si="45"/>
        <v>1.2318577742624497</v>
      </c>
      <c r="L143" s="4">
        <f t="shared" ca="1" si="46"/>
        <v>4</v>
      </c>
      <c r="M143" s="4">
        <f t="shared" ca="1" si="30"/>
        <v>4.8297347927504073E-15</v>
      </c>
      <c r="N143" s="4">
        <f t="shared" ca="1" si="47"/>
        <v>1.9528547389039366</v>
      </c>
      <c r="O143" s="4">
        <f t="shared" ca="1" si="48"/>
        <v>3</v>
      </c>
      <c r="P143" s="4">
        <f t="shared" ca="1" si="31"/>
        <v>-1.6912218137916217</v>
      </c>
      <c r="Q143" s="4">
        <f t="shared" ca="1" si="49"/>
        <v>-1.6912218137916168</v>
      </c>
      <c r="R143" s="4">
        <f t="shared" ca="1" si="50"/>
        <v>0.1809254254721846</v>
      </c>
      <c r="S143" s="4">
        <f t="shared" ca="1" si="32"/>
        <v>50</v>
      </c>
      <c r="T143" s="4">
        <f t="shared" ca="1" si="33"/>
        <v>1</v>
      </c>
      <c r="U143" s="4">
        <f t="shared" ca="1" si="34"/>
        <v>0.1809254254721846</v>
      </c>
      <c r="V143" s="4">
        <f t="shared" ca="1" si="51"/>
        <v>2.5388976937231451</v>
      </c>
      <c r="Y143" s="4">
        <v>2.2900900000166757</v>
      </c>
      <c r="Z143" s="4">
        <v>2.0232775000081915</v>
      </c>
      <c r="AA143" s="4">
        <v>2.304884999993817</v>
      </c>
      <c r="AB143" s="4">
        <v>2.5468425000134687</v>
      </c>
      <c r="AD143" s="4">
        <v>2.0723024999753648</v>
      </c>
      <c r="AE143" s="4">
        <f t="shared" si="35"/>
        <v>3.1273024999762811</v>
      </c>
      <c r="AF143" s="4">
        <v>122</v>
      </c>
      <c r="AG143" s="2">
        <f t="shared" si="52"/>
        <v>14.620000000000026</v>
      </c>
      <c r="AH143" s="4">
        <f t="shared" si="36"/>
        <v>399</v>
      </c>
      <c r="AI143" s="4">
        <f t="shared" si="37"/>
        <v>1</v>
      </c>
      <c r="AJ143" s="2">
        <f t="shared" si="38"/>
        <v>0</v>
      </c>
      <c r="AK143" s="4">
        <v>122</v>
      </c>
      <c r="AL143" s="4">
        <f t="shared" ca="1" si="39"/>
        <v>0.1809254254721846</v>
      </c>
      <c r="AM143" s="4">
        <f t="shared" ca="1" si="40"/>
        <v>2.5388976937231451</v>
      </c>
      <c r="AN143" s="2">
        <f t="shared" si="53"/>
        <v>14.620000000000026</v>
      </c>
      <c r="AO143" s="4">
        <f t="shared" ca="1" si="41"/>
        <v>399</v>
      </c>
      <c r="AP143" s="4">
        <f t="shared" ca="1" si="42"/>
        <v>1</v>
      </c>
      <c r="AQ143" s="2">
        <f t="shared" ca="1" si="43"/>
        <v>0</v>
      </c>
    </row>
    <row r="144" spans="2:43" x14ac:dyDescent="0.15">
      <c r="B144" s="4">
        <v>3.1273024999762811</v>
      </c>
      <c r="C144" s="4">
        <f t="shared" si="44"/>
        <v>3.0293024999750173</v>
      </c>
      <c r="F144" s="4">
        <v>123</v>
      </c>
      <c r="G144" s="4">
        <f t="shared" ca="1" si="28"/>
        <v>1</v>
      </c>
      <c r="H144" s="4">
        <f t="shared" ca="1" si="54"/>
        <v>1.8934294478527585</v>
      </c>
      <c r="I144" s="4">
        <f t="shared" ca="1" si="29"/>
        <v>2.1282208588957054E-2</v>
      </c>
      <c r="J144" s="4">
        <f t="shared" ca="1" si="55"/>
        <v>1.8934294478527585</v>
      </c>
      <c r="K144" s="4">
        <f t="shared" ca="1" si="45"/>
        <v>0.87592284180638891</v>
      </c>
      <c r="L144" s="4">
        <f t="shared" ca="1" si="46"/>
        <v>3</v>
      </c>
      <c r="M144" s="4">
        <f t="shared" ca="1" si="30"/>
        <v>-2.7471129603273963E-14</v>
      </c>
      <c r="N144" s="4">
        <f t="shared" ca="1" si="47"/>
        <v>1.0981361702305019</v>
      </c>
      <c r="O144" s="4">
        <f t="shared" ca="1" si="48"/>
        <v>5</v>
      </c>
      <c r="P144" s="4">
        <f t="shared" ca="1" si="31"/>
        <v>-0.64546824587041407</v>
      </c>
      <c r="Q144" s="4">
        <f t="shared" ca="1" si="49"/>
        <v>0.64546824587038665</v>
      </c>
      <c r="R144" s="4">
        <f t="shared" ca="1" si="50"/>
        <v>2.5388976937231451</v>
      </c>
      <c r="S144" s="4">
        <f t="shared" ca="1" si="32"/>
        <v>50</v>
      </c>
      <c r="T144" s="4">
        <f t="shared" ca="1" si="33"/>
        <v>1</v>
      </c>
      <c r="U144" s="4">
        <f t="shared" ca="1" si="34"/>
        <v>2.5388976937231451</v>
      </c>
      <c r="V144" s="4">
        <f t="shared" ca="1" si="51"/>
        <v>1.9147116564417099</v>
      </c>
      <c r="Y144" s="4">
        <v>2.321090000016568</v>
      </c>
      <c r="Z144" s="4">
        <v>4.101277500009104</v>
      </c>
      <c r="AA144" s="4">
        <v>3.6158849999914366</v>
      </c>
      <c r="AB144" s="4">
        <v>2.4848425000136842</v>
      </c>
      <c r="AD144" s="4">
        <v>3.1273024999762811</v>
      </c>
      <c r="AE144" s="4">
        <f t="shared" si="35"/>
        <v>3.0293024999750173</v>
      </c>
      <c r="AF144" s="4">
        <v>123</v>
      </c>
      <c r="AG144" s="2">
        <f t="shared" si="52"/>
        <v>14.840000000000027</v>
      </c>
      <c r="AH144" s="4">
        <f t="shared" si="36"/>
        <v>399</v>
      </c>
      <c r="AI144" s="4">
        <f t="shared" si="37"/>
        <v>1</v>
      </c>
      <c r="AJ144" s="2">
        <f t="shared" si="38"/>
        <v>0</v>
      </c>
      <c r="AK144" s="4">
        <v>123</v>
      </c>
      <c r="AL144" s="4">
        <f t="shared" ca="1" si="39"/>
        <v>2.5388976937231451</v>
      </c>
      <c r="AM144" s="4">
        <f t="shared" ca="1" si="40"/>
        <v>1.9147116564417099</v>
      </c>
      <c r="AN144" s="2">
        <f t="shared" si="53"/>
        <v>14.840000000000027</v>
      </c>
      <c r="AO144" s="4">
        <f t="shared" ca="1" si="41"/>
        <v>399</v>
      </c>
      <c r="AP144" s="4">
        <f t="shared" ca="1" si="42"/>
        <v>1</v>
      </c>
      <c r="AQ144" s="2">
        <f t="shared" ca="1" si="43"/>
        <v>0</v>
      </c>
    </row>
    <row r="145" spans="2:43" x14ac:dyDescent="0.15">
      <c r="B145" s="4">
        <v>3.0293024999750173</v>
      </c>
      <c r="C145" s="4">
        <f t="shared" si="44"/>
        <v>1.2803024999747947</v>
      </c>
      <c r="F145" s="4">
        <v>124</v>
      </c>
      <c r="G145" s="4">
        <f t="shared" ca="1" si="28"/>
        <v>1</v>
      </c>
      <c r="H145" s="4">
        <f t="shared" ca="1" si="54"/>
        <v>1.9147116564417155</v>
      </c>
      <c r="I145" s="4">
        <f t="shared" ca="1" si="29"/>
        <v>2.1282208588957054E-2</v>
      </c>
      <c r="J145" s="4">
        <f t="shared" ca="1" si="55"/>
        <v>1.9147116564417155</v>
      </c>
      <c r="K145" s="4">
        <f t="shared" ca="1" si="45"/>
        <v>1.7152078202808441</v>
      </c>
      <c r="L145" s="4">
        <f t="shared" ca="1" si="46"/>
        <v>4</v>
      </c>
      <c r="M145" s="4">
        <f t="shared" ca="1" si="30"/>
        <v>-2.5215866677553091E-14</v>
      </c>
      <c r="N145" s="4">
        <f t="shared" ca="1" si="47"/>
        <v>0.33625695554963458</v>
      </c>
      <c r="O145" s="4">
        <f t="shared" ca="1" si="48"/>
        <v>1</v>
      </c>
      <c r="P145" s="4">
        <f t="shared" ca="1" si="31"/>
        <v>-1.9773721785272992E-14</v>
      </c>
      <c r="Q145" s="4">
        <f t="shared" ca="1" si="49"/>
        <v>-5.4421448922800987E-15</v>
      </c>
      <c r="R145" s="4">
        <f t="shared" ca="1" si="50"/>
        <v>1.9147116564417099</v>
      </c>
      <c r="S145" s="4">
        <f t="shared" ca="1" si="32"/>
        <v>50</v>
      </c>
      <c r="T145" s="4">
        <f t="shared" ca="1" si="33"/>
        <v>1</v>
      </c>
      <c r="U145" s="4">
        <f t="shared" ca="1" si="34"/>
        <v>1.9147116564417099</v>
      </c>
      <c r="V145" s="4">
        <f t="shared" ca="1" si="51"/>
        <v>1.4090344085751616</v>
      </c>
      <c r="Y145" s="4">
        <v>4.4080900000160739</v>
      </c>
      <c r="Z145" s="4">
        <v>5.5182775000091056</v>
      </c>
      <c r="AA145" s="4">
        <v>4.0358849999933</v>
      </c>
      <c r="AB145" s="4">
        <v>1.8058425000155864</v>
      </c>
      <c r="AD145" s="4">
        <v>3.0293024999750173</v>
      </c>
      <c r="AE145" s="4">
        <f t="shared" si="35"/>
        <v>1.2803024999747947</v>
      </c>
      <c r="AF145" s="4">
        <v>124</v>
      </c>
      <c r="AG145" s="2">
        <f t="shared" si="52"/>
        <v>15.060000000000027</v>
      </c>
      <c r="AH145" s="4">
        <f t="shared" si="36"/>
        <v>399</v>
      </c>
      <c r="AI145" s="4">
        <f t="shared" si="37"/>
        <v>1</v>
      </c>
      <c r="AJ145" s="2">
        <f t="shared" si="38"/>
        <v>0</v>
      </c>
      <c r="AK145" s="4">
        <v>124</v>
      </c>
      <c r="AL145" s="4">
        <f t="shared" ca="1" si="39"/>
        <v>1.9147116564417099</v>
      </c>
      <c r="AM145" s="4">
        <f t="shared" ca="1" si="40"/>
        <v>1.4090344085751616</v>
      </c>
      <c r="AN145" s="2">
        <f t="shared" si="53"/>
        <v>15.060000000000027</v>
      </c>
      <c r="AO145" s="4">
        <f t="shared" ca="1" si="41"/>
        <v>399</v>
      </c>
      <c r="AP145" s="4">
        <f t="shared" ca="1" si="42"/>
        <v>1</v>
      </c>
      <c r="AQ145" s="2">
        <f t="shared" ca="1" si="43"/>
        <v>0</v>
      </c>
    </row>
    <row r="146" spans="2:43" x14ac:dyDescent="0.15">
      <c r="B146" s="4">
        <v>1.2803024999747947</v>
      </c>
      <c r="C146" s="4">
        <f t="shared" si="44"/>
        <v>3.7003024999755496</v>
      </c>
      <c r="F146" s="4">
        <v>125</v>
      </c>
      <c r="G146" s="4">
        <f t="shared" ca="1" si="28"/>
        <v>1</v>
      </c>
      <c r="H146" s="4">
        <f t="shared" ca="1" si="54"/>
        <v>1.9359938650306725</v>
      </c>
      <c r="I146" s="4">
        <f t="shared" ca="1" si="29"/>
        <v>2.1282208588957054E-2</v>
      </c>
      <c r="J146" s="4">
        <f t="shared" ca="1" si="55"/>
        <v>1.9359938650306725</v>
      </c>
      <c r="K146" s="4">
        <f t="shared" ca="1" si="45"/>
        <v>0.60848036807326866</v>
      </c>
      <c r="L146" s="4">
        <f t="shared" ca="1" si="46"/>
        <v>3</v>
      </c>
      <c r="M146" s="4">
        <f t="shared" ca="1" si="30"/>
        <v>-0.52695945645555398</v>
      </c>
      <c r="N146" s="4">
        <f t="shared" ca="1" si="47"/>
        <v>0.53579436941598257</v>
      </c>
      <c r="O146" s="4">
        <f t="shared" ca="1" si="48"/>
        <v>1</v>
      </c>
      <c r="P146" s="4">
        <f t="shared" ca="1" si="31"/>
        <v>-4.3060026889446537E-14</v>
      </c>
      <c r="Q146" s="4">
        <f t="shared" ca="1" si="49"/>
        <v>-0.5269594564555109</v>
      </c>
      <c r="R146" s="4">
        <f t="shared" ca="1" si="50"/>
        <v>1.4090344085751616</v>
      </c>
      <c r="S146" s="4">
        <f t="shared" ca="1" si="32"/>
        <v>50</v>
      </c>
      <c r="T146" s="4">
        <f t="shared" ca="1" si="33"/>
        <v>1</v>
      </c>
      <c r="U146" s="4">
        <f t="shared" ca="1" si="34"/>
        <v>1.4090344085751616</v>
      </c>
      <c r="V146" s="4">
        <f t="shared" ca="1" si="51"/>
        <v>1.6482310199420178</v>
      </c>
      <c r="Y146" s="4">
        <v>3.9070900000162112</v>
      </c>
      <c r="Z146" s="4">
        <v>3.8342775000081986</v>
      </c>
      <c r="AA146" s="4">
        <v>3.5248849999938159</v>
      </c>
      <c r="AB146" s="4">
        <v>1.0908425000160094</v>
      </c>
      <c r="AD146" s="4">
        <v>1.2803024999747947</v>
      </c>
      <c r="AE146" s="4">
        <f t="shared" si="35"/>
        <v>3.7003024999755496</v>
      </c>
      <c r="AF146" s="4">
        <v>125</v>
      </c>
      <c r="AG146" s="2">
        <f t="shared" si="52"/>
        <v>15.280000000000028</v>
      </c>
      <c r="AH146" s="4">
        <f t="shared" si="36"/>
        <v>399</v>
      </c>
      <c r="AI146" s="4">
        <f t="shared" si="37"/>
        <v>1</v>
      </c>
      <c r="AJ146" s="2">
        <f t="shared" si="38"/>
        <v>0</v>
      </c>
      <c r="AK146" s="4">
        <v>125</v>
      </c>
      <c r="AL146" s="4">
        <f t="shared" ca="1" si="39"/>
        <v>1.4090344085751616</v>
      </c>
      <c r="AM146" s="4">
        <f t="shared" ca="1" si="40"/>
        <v>1.6482310199420178</v>
      </c>
      <c r="AN146" s="2">
        <f t="shared" si="53"/>
        <v>15.280000000000028</v>
      </c>
      <c r="AO146" s="4">
        <f t="shared" ca="1" si="41"/>
        <v>399</v>
      </c>
      <c r="AP146" s="4">
        <f t="shared" ca="1" si="42"/>
        <v>1</v>
      </c>
      <c r="AQ146" s="2">
        <f t="shared" ca="1" si="43"/>
        <v>0</v>
      </c>
    </row>
    <row r="147" spans="2:43" x14ac:dyDescent="0.15">
      <c r="B147" s="4">
        <v>3.7003024999755496</v>
      </c>
      <c r="C147" s="4">
        <f t="shared" si="44"/>
        <v>3.3773024999739221</v>
      </c>
      <c r="F147" s="4">
        <v>126</v>
      </c>
      <c r="G147" s="4">
        <f t="shared" ca="1" si="28"/>
        <v>1</v>
      </c>
      <c r="H147" s="4">
        <f t="shared" ca="1" si="54"/>
        <v>1.9572760736196295</v>
      </c>
      <c r="I147" s="4">
        <f t="shared" ca="1" si="29"/>
        <v>2.1282208588957054E-2</v>
      </c>
      <c r="J147" s="4">
        <f t="shared" ca="1" si="55"/>
        <v>1.9572760736196295</v>
      </c>
      <c r="K147" s="4">
        <f t="shared" ca="1" si="45"/>
        <v>0.64026393109207025</v>
      </c>
      <c r="L147" s="4">
        <f t="shared" ca="1" si="46"/>
        <v>1</v>
      </c>
      <c r="M147" s="4">
        <f t="shared" ca="1" si="30"/>
        <v>7.528750291439092E-15</v>
      </c>
      <c r="N147" s="4">
        <f t="shared" ca="1" si="47"/>
        <v>0.32494919952970341</v>
      </c>
      <c r="O147" s="4">
        <f t="shared" ca="1" si="48"/>
        <v>5</v>
      </c>
      <c r="P147" s="4">
        <f t="shared" ca="1" si="31"/>
        <v>0.30904505367761931</v>
      </c>
      <c r="Q147" s="4">
        <f t="shared" ca="1" si="49"/>
        <v>-0.30904505367761176</v>
      </c>
      <c r="R147" s="4">
        <f t="shared" ca="1" si="50"/>
        <v>1.6482310199420178</v>
      </c>
      <c r="S147" s="4">
        <f t="shared" ca="1" si="32"/>
        <v>50</v>
      </c>
      <c r="T147" s="4">
        <f t="shared" ca="1" si="33"/>
        <v>1</v>
      </c>
      <c r="U147" s="4">
        <f t="shared" ca="1" si="34"/>
        <v>1.6482310199420178</v>
      </c>
      <c r="V147" s="4">
        <f t="shared" ca="1" si="51"/>
        <v>1.9785582822085916</v>
      </c>
      <c r="Y147" s="4">
        <v>3.8250900000136312</v>
      </c>
      <c r="Z147" s="4">
        <v>-0.34372249999137239</v>
      </c>
      <c r="AA147" s="4">
        <v>3.5368849999919405</v>
      </c>
      <c r="AB147" s="4">
        <v>1.6458425000145382</v>
      </c>
      <c r="AD147" s="4">
        <v>3.7003024999755496</v>
      </c>
      <c r="AE147" s="4">
        <f t="shared" si="35"/>
        <v>3.3773024999739221</v>
      </c>
      <c r="AF147" s="4">
        <v>126</v>
      </c>
      <c r="AG147" s="2">
        <f t="shared" si="52"/>
        <v>15.500000000000028</v>
      </c>
      <c r="AH147" s="4">
        <f t="shared" si="36"/>
        <v>399</v>
      </c>
      <c r="AI147" s="4">
        <f t="shared" si="37"/>
        <v>1</v>
      </c>
      <c r="AJ147" s="2">
        <f t="shared" si="38"/>
        <v>0</v>
      </c>
      <c r="AK147" s="4">
        <v>126</v>
      </c>
      <c r="AL147" s="4">
        <f t="shared" ca="1" si="39"/>
        <v>1.6482310199420178</v>
      </c>
      <c r="AM147" s="4">
        <f t="shared" ca="1" si="40"/>
        <v>1.9785582822085916</v>
      </c>
      <c r="AN147" s="2">
        <f t="shared" si="53"/>
        <v>15.500000000000028</v>
      </c>
      <c r="AO147" s="4">
        <f t="shared" ca="1" si="41"/>
        <v>399</v>
      </c>
      <c r="AP147" s="4">
        <f t="shared" ca="1" si="42"/>
        <v>1</v>
      </c>
      <c r="AQ147" s="2">
        <f t="shared" ca="1" si="43"/>
        <v>0</v>
      </c>
    </row>
    <row r="148" spans="2:43" x14ac:dyDescent="0.15">
      <c r="B148" s="4">
        <v>3.3773024999739221</v>
      </c>
      <c r="C148" s="4">
        <f t="shared" si="44"/>
        <v>2.3673024999766312</v>
      </c>
      <c r="F148" s="4">
        <v>127</v>
      </c>
      <c r="G148" s="4">
        <f t="shared" ca="1" si="28"/>
        <v>1</v>
      </c>
      <c r="H148" s="4">
        <f t="shared" ca="1" si="54"/>
        <v>1.9785582822085865</v>
      </c>
      <c r="I148" s="4">
        <f t="shared" ca="1" si="29"/>
        <v>2.1282208588957054E-2</v>
      </c>
      <c r="J148" s="4">
        <f t="shared" ca="1" si="55"/>
        <v>1.9785582822085865</v>
      </c>
      <c r="K148" s="4">
        <f t="shared" ca="1" si="45"/>
        <v>1.7477217338359265</v>
      </c>
      <c r="L148" s="4">
        <f t="shared" ca="1" si="46"/>
        <v>2</v>
      </c>
      <c r="M148" s="4">
        <f t="shared" ca="1" si="30"/>
        <v>8.5660112574976341E-15</v>
      </c>
      <c r="N148" s="4">
        <f t="shared" ca="1" si="47"/>
        <v>0.72423080536408224</v>
      </c>
      <c r="O148" s="4">
        <f t="shared" ca="1" si="48"/>
        <v>2</v>
      </c>
      <c r="P148" s="4">
        <f t="shared" ca="1" si="31"/>
        <v>3.5496321363236574E-15</v>
      </c>
      <c r="Q148" s="4">
        <f t="shared" ca="1" si="49"/>
        <v>5.0163791211739771E-15</v>
      </c>
      <c r="R148" s="4">
        <f t="shared" ca="1" si="50"/>
        <v>1.9785582822085916</v>
      </c>
      <c r="S148" s="4">
        <f t="shared" ca="1" si="32"/>
        <v>50</v>
      </c>
      <c r="T148" s="4">
        <f t="shared" ca="1" si="33"/>
        <v>1</v>
      </c>
      <c r="U148" s="4">
        <f t="shared" ca="1" si="34"/>
        <v>1.9785582822085916</v>
      </c>
      <c r="V148" s="4">
        <f t="shared" ca="1" si="51"/>
        <v>1.999840490797534</v>
      </c>
      <c r="Y148" s="4">
        <v>2.145090000016836</v>
      </c>
      <c r="Z148" s="4">
        <v>2.1612775000114937</v>
      </c>
      <c r="AA148" s="4">
        <v>4.4088849999930346</v>
      </c>
      <c r="AB148" s="4">
        <v>2.7448425000144994</v>
      </c>
      <c r="AD148" s="4">
        <v>3.3773024999739221</v>
      </c>
      <c r="AE148" s="4">
        <f t="shared" si="35"/>
        <v>2.3673024999766312</v>
      </c>
      <c r="AF148" s="4">
        <v>127</v>
      </c>
      <c r="AG148" s="2">
        <f t="shared" si="52"/>
        <v>15.720000000000029</v>
      </c>
      <c r="AH148" s="4">
        <f t="shared" si="36"/>
        <v>399</v>
      </c>
      <c r="AI148" s="4">
        <f t="shared" si="37"/>
        <v>1</v>
      </c>
      <c r="AJ148" s="2">
        <f t="shared" si="38"/>
        <v>0</v>
      </c>
      <c r="AK148" s="4">
        <v>127</v>
      </c>
      <c r="AL148" s="4">
        <f t="shared" ca="1" si="39"/>
        <v>1.9785582822085916</v>
      </c>
      <c r="AM148" s="4">
        <f t="shared" ca="1" si="40"/>
        <v>1.999840490797534</v>
      </c>
      <c r="AN148" s="2">
        <f t="shared" si="53"/>
        <v>15.720000000000029</v>
      </c>
      <c r="AO148" s="4">
        <f t="shared" ca="1" si="41"/>
        <v>399</v>
      </c>
      <c r="AP148" s="4">
        <f t="shared" ca="1" si="42"/>
        <v>1</v>
      </c>
      <c r="AQ148" s="2">
        <f t="shared" ca="1" si="43"/>
        <v>0</v>
      </c>
    </row>
    <row r="149" spans="2:43" x14ac:dyDescent="0.15">
      <c r="B149" s="4">
        <v>2.3673024999766312</v>
      </c>
      <c r="C149" s="4">
        <f t="shared" si="44"/>
        <v>1.5243024999769261</v>
      </c>
      <c r="F149" s="4">
        <v>128</v>
      </c>
      <c r="G149" s="4">
        <f t="shared" ca="1" si="28"/>
        <v>1</v>
      </c>
      <c r="H149" s="4">
        <f t="shared" ca="1" si="54"/>
        <v>1.9998404907975436</v>
      </c>
      <c r="I149" s="4">
        <f t="shared" ca="1" si="29"/>
        <v>2.1282208588957054E-2</v>
      </c>
      <c r="J149" s="4">
        <f t="shared" ca="1" si="55"/>
        <v>1.9998404907975436</v>
      </c>
      <c r="K149" s="4">
        <f t="shared" ca="1" si="45"/>
        <v>1.8723450691822403</v>
      </c>
      <c r="L149" s="4">
        <f t="shared" ca="1" si="46"/>
        <v>4</v>
      </c>
      <c r="M149" s="4">
        <f t="shared" ca="1" si="30"/>
        <v>-1.4680964278812127E-14</v>
      </c>
      <c r="N149" s="4">
        <f t="shared" ca="1" si="47"/>
        <v>0.6529591199357796</v>
      </c>
      <c r="O149" s="4">
        <f t="shared" ca="1" si="48"/>
        <v>4</v>
      </c>
      <c r="P149" s="4">
        <f t="shared" ca="1" si="31"/>
        <v>-5.1198198842100012E-15</v>
      </c>
      <c r="Q149" s="4">
        <f t="shared" ca="1" si="49"/>
        <v>-9.561144394602126E-15</v>
      </c>
      <c r="R149" s="4">
        <f t="shared" ca="1" si="50"/>
        <v>1.999840490797534</v>
      </c>
      <c r="S149" s="4">
        <f t="shared" ca="1" si="32"/>
        <v>50</v>
      </c>
      <c r="T149" s="4">
        <f t="shared" ca="1" si="33"/>
        <v>1</v>
      </c>
      <c r="U149" s="4">
        <f t="shared" ca="1" si="34"/>
        <v>1.999840490797534</v>
      </c>
      <c r="V149" s="4">
        <f t="shared" ca="1" si="51"/>
        <v>2.9480125983603735</v>
      </c>
      <c r="Y149" s="4">
        <v>1.4470900000169706</v>
      </c>
      <c r="Z149" s="4">
        <v>6.4332775000082165</v>
      </c>
      <c r="AA149" s="4">
        <v>3.7618849999923043</v>
      </c>
      <c r="AB149" s="4">
        <v>3.0908425000149009</v>
      </c>
      <c r="AD149" s="4">
        <v>2.3673024999766312</v>
      </c>
      <c r="AE149" s="4">
        <f t="shared" si="35"/>
        <v>1.5243024999769261</v>
      </c>
      <c r="AF149" s="4">
        <v>128</v>
      </c>
      <c r="AG149" s="2">
        <f t="shared" si="52"/>
        <v>15.94000000000003</v>
      </c>
      <c r="AH149" s="4">
        <f t="shared" si="36"/>
        <v>399</v>
      </c>
      <c r="AI149" s="4">
        <f t="shared" si="37"/>
        <v>1</v>
      </c>
      <c r="AJ149" s="2">
        <f t="shared" si="38"/>
        <v>0</v>
      </c>
      <c r="AK149" s="4">
        <v>128</v>
      </c>
      <c r="AL149" s="4">
        <f t="shared" ca="1" si="39"/>
        <v>1.999840490797534</v>
      </c>
      <c r="AM149" s="4">
        <f t="shared" ca="1" si="40"/>
        <v>2.9480125983603735</v>
      </c>
      <c r="AN149" s="2">
        <f t="shared" si="53"/>
        <v>15.94000000000003</v>
      </c>
      <c r="AO149" s="4">
        <f t="shared" ca="1" si="41"/>
        <v>399</v>
      </c>
      <c r="AP149" s="4">
        <f t="shared" ca="1" si="42"/>
        <v>1</v>
      </c>
      <c r="AQ149" s="2">
        <f t="shared" ca="1" si="43"/>
        <v>0</v>
      </c>
    </row>
    <row r="150" spans="2:43" x14ac:dyDescent="0.15">
      <c r="B150" s="4">
        <v>1.5243024999769261</v>
      </c>
      <c r="C150" s="4">
        <f t="shared" si="44"/>
        <v>2.7723024999737333</v>
      </c>
      <c r="F150" s="4">
        <v>129</v>
      </c>
      <c r="G150" s="4">
        <f t="shared" ref="G150:G213" ca="1" si="56">IF(AND(F150&gt;=$I$8,F150&lt;$I$9),1,IF(AND(F150&gt;=$I$9,F150&lt;$I$10),2,IF(AND(F150&gt;=$I$10,F150&lt;$I$11),3,IF(AND(F150&gt;=$I$11,F150&lt;=$I$12),4,0))))</f>
        <v>1</v>
      </c>
      <c r="H150" s="4">
        <f t="shared" ca="1" si="54"/>
        <v>2.0211226993865008</v>
      </c>
      <c r="I150" s="4">
        <f t="shared" ref="I150:I213" ca="1" si="57">IF(AND(F150&gt;=$I$8,F150&lt;$I$9),$K$9,IF(AND(F150&gt;=$I$9,F150&lt;$I$10),$K$10,IF(AND(F150&gt;=$I$10,F150&lt;$I$11),$K$11,IF(AND(F150&gt;=$I$11,F150&lt;=$I$12),$K$12,0))))</f>
        <v>2.1282208588957054E-2</v>
      </c>
      <c r="J150" s="4">
        <f t="shared" ca="1" si="55"/>
        <v>2.0211226993865008</v>
      </c>
      <c r="K150" s="4">
        <f t="shared" ca="1" si="45"/>
        <v>0.22712253295205012</v>
      </c>
      <c r="L150" s="4">
        <f t="shared" ca="1" si="46"/>
        <v>5</v>
      </c>
      <c r="M150" s="4">
        <f t="shared" ref="M150:M213" ca="1" si="58">K150*SIN(2*PI()*F150/L150)</f>
        <v>-0.21600636496150796</v>
      </c>
      <c r="N150" s="4">
        <f t="shared" ca="1" si="47"/>
        <v>1.2017122477511013</v>
      </c>
      <c r="O150" s="4">
        <f t="shared" ca="1" si="48"/>
        <v>5</v>
      </c>
      <c r="P150" s="4">
        <f t="shared" ref="P150:P213" ca="1" si="59">N150*SIN(2*PI()*F150/O150)</f>
        <v>-1.1428962639353806</v>
      </c>
      <c r="Q150" s="4">
        <f t="shared" ca="1" si="49"/>
        <v>0.92688989897387264</v>
      </c>
      <c r="R150" s="4">
        <f t="shared" ca="1" si="50"/>
        <v>2.9480125983603735</v>
      </c>
      <c r="S150" s="4">
        <f t="shared" ref="S150:S213" ca="1" si="60">IF(AND(F150&gt;=$I$8,F150&lt;$I$9),$P$8,IF(AND(F150&gt;=$I$9,F150&lt;$I$10),$P$12,IF(AND(F150&gt;=$I$10,F150&lt;$I$11),$S$8,IF(AND(F150&gt;=$I$11,F150&lt;=$I$12),$S$12,0))))</f>
        <v>50</v>
      </c>
      <c r="T150" s="4">
        <f t="shared" ref="T150:T213" ca="1" si="61">IF(AND(F150&gt;=$I$8,F150&lt;$I$9),$N$10,IF(AND(F150&gt;=$I$9,F150&lt;$I$10),$N$14,IF(AND(F150&gt;=$I$10,F150&lt;$I$11),$Q$10,IF(AND(F150&gt;=$I$11,F150&lt;=$I$12),$Q$14,0))))</f>
        <v>1</v>
      </c>
      <c r="U150" s="4">
        <f t="shared" ref="U150:U213" ca="1" si="62">IF(AND(F150&gt;=$I$8,F150&lt;$I$9,F150=S150,RAND()&lt;T150),$P$9,IF(AND(F150&gt;=$I$9,F150&lt;$I$10,F150=S150,RAND()&lt;T150),$P$13,IF(AND(F150&gt;=$I$10,F150&lt;$I$11,F150=S150,RAND()&lt;T150),$S$9,IF(AND(F150&gt;=$I$11,F150&lt;=$I$12,F150=S150,RAND()&lt;T150),$S$13,R150))))</f>
        <v>2.9480125983603735</v>
      </c>
      <c r="V150" s="4">
        <f t="shared" ca="1" si="51"/>
        <v>2.0424049079754649</v>
      </c>
      <c r="Y150" s="4">
        <v>2.367090000014116</v>
      </c>
      <c r="Z150" s="4">
        <v>4.7232775000090044</v>
      </c>
      <c r="AA150" s="4">
        <v>3.0268849999934844</v>
      </c>
      <c r="AB150" s="4">
        <v>3.4028425000158791</v>
      </c>
      <c r="AD150" s="4">
        <v>1.5243024999769261</v>
      </c>
      <c r="AE150" s="4">
        <f t="shared" ref="AE150:AE213" si="63">AD151</f>
        <v>2.7723024999737333</v>
      </c>
      <c r="AF150" s="4">
        <v>129</v>
      </c>
      <c r="AG150" s="2">
        <f t="shared" si="52"/>
        <v>16.160000000000029</v>
      </c>
      <c r="AH150" s="4">
        <f t="shared" ref="AH150:AH213" si="64">COUNTIFS($AD$22:$AD$420,"&lt;"&amp;AG150,$AE$22:$AE$420,"&lt;"&amp;AG150)</f>
        <v>399</v>
      </c>
      <c r="AI150" s="4">
        <f t="shared" ref="AI150:AI213" si="65">AH150/$AH$421</f>
        <v>1</v>
      </c>
      <c r="AJ150" s="2">
        <f t="shared" ref="AJ150:AJ213" si="66">(AI151-AI150)/(AG151-AG150)</f>
        <v>0</v>
      </c>
      <c r="AK150" s="4">
        <v>129</v>
      </c>
      <c r="AL150" s="4">
        <f t="shared" ref="AL150:AL213" ca="1" si="67">U150</f>
        <v>2.9480125983603735</v>
      </c>
      <c r="AM150" s="4">
        <f t="shared" ref="AM150:AM213" ca="1" si="68">AL151</f>
        <v>2.0424049079754649</v>
      </c>
      <c r="AN150" s="2">
        <f t="shared" si="53"/>
        <v>16.160000000000029</v>
      </c>
      <c r="AO150" s="4">
        <f t="shared" ref="AO150:AO213" ca="1" si="69">COUNTIFS($AL$22:$AL$420,"&lt;"&amp;AN150,$AM$22:$AM$420,"&lt;"&amp;AN150)</f>
        <v>399</v>
      </c>
      <c r="AP150" s="4">
        <f t="shared" ref="AP150:AP213" ca="1" si="70">AO150/$AO$421</f>
        <v>1</v>
      </c>
      <c r="AQ150" s="2">
        <f t="shared" ref="AQ150:AQ213" ca="1" si="71">(AP151-AP150)/(AN151-AN150)</f>
        <v>0</v>
      </c>
    </row>
    <row r="151" spans="2:43" x14ac:dyDescent="0.15">
      <c r="B151" s="4">
        <v>2.7723024999737333</v>
      </c>
      <c r="C151" s="4">
        <f t="shared" ref="C151:C214" si="72">B152</f>
        <v>1.8623024999762094</v>
      </c>
      <c r="F151" s="4">
        <v>130</v>
      </c>
      <c r="G151" s="4">
        <f t="shared" ca="1" si="56"/>
        <v>1</v>
      </c>
      <c r="H151" s="4">
        <f t="shared" ca="1" si="54"/>
        <v>2.0424049079754578</v>
      </c>
      <c r="I151" s="4">
        <f t="shared" ca="1" si="57"/>
        <v>2.1282208588957054E-2</v>
      </c>
      <c r="J151" s="4">
        <f t="shared" ca="1" si="55"/>
        <v>2.0424049079754578</v>
      </c>
      <c r="K151" s="4">
        <f t="shared" ref="K151:K214" ca="1" si="73">RAND()*($E$9-$D$9)+$D$9</f>
        <v>0.51761635336093303</v>
      </c>
      <c r="L151" s="4">
        <f t="shared" ref="L151:L214" ca="1" si="74">RANDBETWEEN($D$12,$E$12)</f>
        <v>2</v>
      </c>
      <c r="M151" s="4">
        <f t="shared" ca="1" si="58"/>
        <v>-1.927769557595988E-14</v>
      </c>
      <c r="N151" s="4">
        <f t="shared" ref="N151:N214" ca="1" si="75">RAND()*($E$9-$D$9)+$D$9</f>
        <v>1.2774499297313209</v>
      </c>
      <c r="O151" s="4">
        <f t="shared" ref="O151:O214" ca="1" si="76">RANDBETWEEN($D$13,$E$13)</f>
        <v>5</v>
      </c>
      <c r="P151" s="4">
        <f t="shared" ca="1" si="59"/>
        <v>-2.6291997557050766E-14</v>
      </c>
      <c r="Q151" s="4">
        <f t="shared" ref="Q151:Q214" ca="1" si="77">IF(RAND()&gt;$I$14,M151+P151,M151-P151)</f>
        <v>7.0143019810908858E-15</v>
      </c>
      <c r="R151" s="4">
        <f t="shared" ref="R151:R214" ca="1" si="78">J151+Q151</f>
        <v>2.0424049079754649</v>
      </c>
      <c r="S151" s="4">
        <f t="shared" ca="1" si="60"/>
        <v>50</v>
      </c>
      <c r="T151" s="4">
        <f t="shared" ca="1" si="61"/>
        <v>1</v>
      </c>
      <c r="U151" s="4">
        <f t="shared" ca="1" si="62"/>
        <v>2.0424049079754649</v>
      </c>
      <c r="V151" s="4">
        <f t="shared" ref="V151:V214" ca="1" si="79">U152</f>
        <v>2.0673796732914371</v>
      </c>
      <c r="Y151" s="4">
        <v>1.5860900000141953</v>
      </c>
      <c r="Z151" s="4">
        <v>2.8402775000095914</v>
      </c>
      <c r="AA151" s="4">
        <v>3.241884999990674</v>
      </c>
      <c r="AB151" s="4">
        <v>4.4238425000138193</v>
      </c>
      <c r="AD151" s="4">
        <v>2.7723024999737333</v>
      </c>
      <c r="AE151" s="4">
        <f t="shared" si="63"/>
        <v>1.8623024999762094</v>
      </c>
      <c r="AF151" s="4">
        <v>130</v>
      </c>
      <c r="AG151" s="2">
        <f t="shared" ref="AG151:AG214" si="80">AG150+$W$3</f>
        <v>16.380000000000027</v>
      </c>
      <c r="AH151" s="4">
        <f t="shared" si="64"/>
        <v>399</v>
      </c>
      <c r="AI151" s="4">
        <f t="shared" si="65"/>
        <v>1</v>
      </c>
      <c r="AJ151" s="2">
        <f t="shared" si="66"/>
        <v>0</v>
      </c>
      <c r="AK151" s="4">
        <v>130</v>
      </c>
      <c r="AL151" s="4">
        <f t="shared" ca="1" si="67"/>
        <v>2.0424049079754649</v>
      </c>
      <c r="AM151" s="4">
        <f t="shared" ca="1" si="68"/>
        <v>2.0673796732914371</v>
      </c>
      <c r="AN151" s="2">
        <f t="shared" ref="AN151:AN214" si="81">AG150+$W$3</f>
        <v>16.380000000000027</v>
      </c>
      <c r="AO151" s="4">
        <f t="shared" ca="1" si="69"/>
        <v>399</v>
      </c>
      <c r="AP151" s="4">
        <f t="shared" ca="1" si="70"/>
        <v>1</v>
      </c>
      <c r="AQ151" s="2">
        <f t="shared" ca="1" si="71"/>
        <v>0</v>
      </c>
    </row>
    <row r="152" spans="2:43" x14ac:dyDescent="0.15">
      <c r="B152" s="4">
        <v>1.8623024999762094</v>
      </c>
      <c r="C152" s="4">
        <f t="shared" si="72"/>
        <v>3.5843024999770989</v>
      </c>
      <c r="F152" s="4">
        <v>131</v>
      </c>
      <c r="G152" s="4">
        <f t="shared" ca="1" si="56"/>
        <v>1</v>
      </c>
      <c r="H152" s="4">
        <f t="shared" ref="H152:H215" ca="1" si="82">H151+$K$9</f>
        <v>2.0636871165644148</v>
      </c>
      <c r="I152" s="4">
        <f t="shared" ca="1" si="57"/>
        <v>2.1282208588957054E-2</v>
      </c>
      <c r="J152" s="4">
        <f t="shared" ref="J152:J215" ca="1" si="83">J151+I152</f>
        <v>2.0636871165644148</v>
      </c>
      <c r="K152" s="4">
        <f t="shared" ca="1" si="73"/>
        <v>0.97068456291543215</v>
      </c>
      <c r="L152" s="4">
        <f t="shared" ca="1" si="74"/>
        <v>3</v>
      </c>
      <c r="M152" s="4">
        <f t="shared" ca="1" si="58"/>
        <v>-0.84063749054616133</v>
      </c>
      <c r="N152" s="4">
        <f t="shared" ca="1" si="75"/>
        <v>0.84433004727318361</v>
      </c>
      <c r="O152" s="4">
        <f t="shared" ca="1" si="76"/>
        <v>4</v>
      </c>
      <c r="P152" s="4">
        <f t="shared" ca="1" si="59"/>
        <v>-0.84433004727318361</v>
      </c>
      <c r="Q152" s="4">
        <f t="shared" ca="1" si="77"/>
        <v>3.6925567270222892E-3</v>
      </c>
      <c r="R152" s="4">
        <f t="shared" ca="1" si="78"/>
        <v>2.0673796732914371</v>
      </c>
      <c r="S152" s="4">
        <f t="shared" ca="1" si="60"/>
        <v>50</v>
      </c>
      <c r="T152" s="4">
        <f t="shared" ca="1" si="61"/>
        <v>1</v>
      </c>
      <c r="U152" s="4">
        <f t="shared" ca="1" si="62"/>
        <v>2.0673796732914371</v>
      </c>
      <c r="V152" s="4">
        <f t="shared" ca="1" si="79"/>
        <v>2.0849693251533625</v>
      </c>
      <c r="Y152" s="4">
        <v>3.7260900000148922</v>
      </c>
      <c r="Z152" s="4">
        <v>2.5102775000114264</v>
      </c>
      <c r="AA152" s="4">
        <v>3.1568849999921156</v>
      </c>
      <c r="AB152" s="4">
        <v>1.6708425000153682</v>
      </c>
      <c r="AD152" s="4">
        <v>1.8623024999762094</v>
      </c>
      <c r="AE152" s="4">
        <f t="shared" si="63"/>
        <v>3.5843024999770989</v>
      </c>
      <c r="AF152" s="4">
        <v>131</v>
      </c>
      <c r="AG152" s="2">
        <f t="shared" si="80"/>
        <v>16.600000000000026</v>
      </c>
      <c r="AH152" s="4">
        <f t="shared" si="64"/>
        <v>399</v>
      </c>
      <c r="AI152" s="4">
        <f t="shared" si="65"/>
        <v>1</v>
      </c>
      <c r="AJ152" s="2">
        <f t="shared" si="66"/>
        <v>0</v>
      </c>
      <c r="AK152" s="4">
        <v>131</v>
      </c>
      <c r="AL152" s="4">
        <f t="shared" ca="1" si="67"/>
        <v>2.0673796732914371</v>
      </c>
      <c r="AM152" s="4">
        <f t="shared" ca="1" si="68"/>
        <v>2.0849693251533625</v>
      </c>
      <c r="AN152" s="2">
        <f t="shared" si="81"/>
        <v>16.600000000000026</v>
      </c>
      <c r="AO152" s="4">
        <f t="shared" ca="1" si="69"/>
        <v>399</v>
      </c>
      <c r="AP152" s="4">
        <f t="shared" ca="1" si="70"/>
        <v>1</v>
      </c>
      <c r="AQ152" s="2">
        <f t="shared" ca="1" si="71"/>
        <v>0</v>
      </c>
    </row>
    <row r="153" spans="2:43" x14ac:dyDescent="0.15">
      <c r="B153" s="4">
        <v>3.5843024999770989</v>
      </c>
      <c r="C153" s="4">
        <f t="shared" si="72"/>
        <v>4.0613024999771596</v>
      </c>
      <c r="F153" s="4">
        <v>132</v>
      </c>
      <c r="G153" s="4">
        <f t="shared" ca="1" si="56"/>
        <v>1</v>
      </c>
      <c r="H153" s="4">
        <f t="shared" ca="1" si="82"/>
        <v>2.0849693251533719</v>
      </c>
      <c r="I153" s="4">
        <f t="shared" ca="1" si="57"/>
        <v>2.1282208588957054E-2</v>
      </c>
      <c r="J153" s="4">
        <f t="shared" ca="1" si="83"/>
        <v>2.0849693251533719</v>
      </c>
      <c r="K153" s="4">
        <f t="shared" ca="1" si="73"/>
        <v>1.236202622947788</v>
      </c>
      <c r="L153" s="4">
        <f t="shared" ca="1" si="74"/>
        <v>2</v>
      </c>
      <c r="M153" s="4">
        <f t="shared" ca="1" si="58"/>
        <v>-2.4243230083890914E-15</v>
      </c>
      <c r="N153" s="4">
        <f t="shared" ca="1" si="75"/>
        <v>0.38762868868175121</v>
      </c>
      <c r="O153" s="4">
        <f t="shared" ca="1" si="76"/>
        <v>3</v>
      </c>
      <c r="P153" s="4">
        <f t="shared" ca="1" si="59"/>
        <v>6.8379262932542904E-15</v>
      </c>
      <c r="Q153" s="4">
        <f t="shared" ca="1" si="77"/>
        <v>-9.2622493016433822E-15</v>
      </c>
      <c r="R153" s="4">
        <f t="shared" ca="1" si="78"/>
        <v>2.0849693251533625</v>
      </c>
      <c r="S153" s="4">
        <f t="shared" ca="1" si="60"/>
        <v>50</v>
      </c>
      <c r="T153" s="4">
        <f t="shared" ca="1" si="61"/>
        <v>1</v>
      </c>
      <c r="U153" s="4">
        <f t="shared" ca="1" si="62"/>
        <v>2.0849693251533625</v>
      </c>
      <c r="V153" s="4">
        <f t="shared" ca="1" si="79"/>
        <v>3.5899186837172259</v>
      </c>
      <c r="Y153" s="4">
        <v>3.8730900000167878</v>
      </c>
      <c r="Z153" s="4">
        <v>2.2012775000099793</v>
      </c>
      <c r="AA153" s="4">
        <v>3.0308849999904908</v>
      </c>
      <c r="AB153" s="4">
        <v>10.916842500016344</v>
      </c>
      <c r="AD153" s="4">
        <v>3.5843024999770989</v>
      </c>
      <c r="AE153" s="4">
        <f t="shared" si="63"/>
        <v>4.0613024999771596</v>
      </c>
      <c r="AF153" s="4">
        <v>132</v>
      </c>
      <c r="AG153" s="2">
        <f t="shared" si="80"/>
        <v>16.820000000000025</v>
      </c>
      <c r="AH153" s="4">
        <f t="shared" si="64"/>
        <v>399</v>
      </c>
      <c r="AI153" s="4">
        <f t="shared" si="65"/>
        <v>1</v>
      </c>
      <c r="AJ153" s="2">
        <f t="shared" si="66"/>
        <v>0</v>
      </c>
      <c r="AK153" s="4">
        <v>132</v>
      </c>
      <c r="AL153" s="4">
        <f t="shared" ca="1" si="67"/>
        <v>2.0849693251533625</v>
      </c>
      <c r="AM153" s="4">
        <f t="shared" ca="1" si="68"/>
        <v>3.5899186837172259</v>
      </c>
      <c r="AN153" s="2">
        <f t="shared" si="81"/>
        <v>16.820000000000025</v>
      </c>
      <c r="AO153" s="4">
        <f t="shared" ca="1" si="69"/>
        <v>399</v>
      </c>
      <c r="AP153" s="4">
        <f t="shared" ca="1" si="70"/>
        <v>1</v>
      </c>
      <c r="AQ153" s="2">
        <f t="shared" ca="1" si="71"/>
        <v>0</v>
      </c>
    </row>
    <row r="154" spans="2:43" x14ac:dyDescent="0.15">
      <c r="B154" s="4">
        <v>4.0613024999771596</v>
      </c>
      <c r="C154" s="4">
        <f t="shared" si="72"/>
        <v>2.9553024999771083</v>
      </c>
      <c r="F154" s="4">
        <v>133</v>
      </c>
      <c r="G154" s="4">
        <f t="shared" ca="1" si="56"/>
        <v>1</v>
      </c>
      <c r="H154" s="4">
        <f t="shared" ca="1" si="82"/>
        <v>2.1062515337423289</v>
      </c>
      <c r="I154" s="4">
        <f t="shared" ca="1" si="57"/>
        <v>2.1282208588957054E-2</v>
      </c>
      <c r="J154" s="4">
        <f t="shared" ca="1" si="83"/>
        <v>2.1062515337423289</v>
      </c>
      <c r="K154" s="4">
        <f t="shared" ca="1" si="73"/>
        <v>1.4836671499749112</v>
      </c>
      <c r="L154" s="4">
        <f t="shared" ca="1" si="74"/>
        <v>4</v>
      </c>
      <c r="M154" s="4">
        <f t="shared" ca="1" si="58"/>
        <v>1.4836671499749112</v>
      </c>
      <c r="N154" s="4">
        <f t="shared" ca="1" si="75"/>
        <v>1.1026106809503844</v>
      </c>
      <c r="O154" s="4">
        <f t="shared" ca="1" si="76"/>
        <v>2</v>
      </c>
      <c r="P154" s="4">
        <f t="shared" ca="1" si="59"/>
        <v>1.4049201520753029E-14</v>
      </c>
      <c r="Q154" s="4">
        <f t="shared" ca="1" si="77"/>
        <v>1.4836671499748972</v>
      </c>
      <c r="R154" s="4">
        <f t="shared" ca="1" si="78"/>
        <v>3.5899186837172259</v>
      </c>
      <c r="S154" s="4">
        <f t="shared" ca="1" si="60"/>
        <v>50</v>
      </c>
      <c r="T154" s="4">
        <f t="shared" ca="1" si="61"/>
        <v>1</v>
      </c>
      <c r="U154" s="4">
        <f t="shared" ca="1" si="62"/>
        <v>3.5899186837172259</v>
      </c>
      <c r="V154" s="4">
        <f t="shared" ca="1" si="79"/>
        <v>2.4516636010965951</v>
      </c>
      <c r="Y154" s="4">
        <v>3.8880900000144436</v>
      </c>
      <c r="Z154" s="4">
        <v>3.5632775000102868</v>
      </c>
      <c r="AA154" s="4">
        <v>3.8108849999929362</v>
      </c>
      <c r="AB154" s="4">
        <v>2.9768425000149534</v>
      </c>
      <c r="AD154" s="4">
        <v>4.0613024999771596</v>
      </c>
      <c r="AE154" s="4">
        <f t="shared" si="63"/>
        <v>2.9553024999771083</v>
      </c>
      <c r="AF154" s="4">
        <v>133</v>
      </c>
      <c r="AG154" s="2">
        <f t="shared" si="80"/>
        <v>17.040000000000024</v>
      </c>
      <c r="AH154" s="4">
        <f t="shared" si="64"/>
        <v>399</v>
      </c>
      <c r="AI154" s="4">
        <f t="shared" si="65"/>
        <v>1</v>
      </c>
      <c r="AJ154" s="2">
        <f t="shared" si="66"/>
        <v>0</v>
      </c>
      <c r="AK154" s="4">
        <v>133</v>
      </c>
      <c r="AL154" s="4">
        <f t="shared" ca="1" si="67"/>
        <v>3.5899186837172259</v>
      </c>
      <c r="AM154" s="4">
        <f t="shared" ca="1" si="68"/>
        <v>2.4516636010965951</v>
      </c>
      <c r="AN154" s="2">
        <f t="shared" si="81"/>
        <v>17.040000000000024</v>
      </c>
      <c r="AO154" s="4">
        <f t="shared" ca="1" si="69"/>
        <v>399</v>
      </c>
      <c r="AP154" s="4">
        <f t="shared" ca="1" si="70"/>
        <v>1</v>
      </c>
      <c r="AQ154" s="2">
        <f t="shared" ca="1" si="71"/>
        <v>0</v>
      </c>
    </row>
    <row r="155" spans="2:43" x14ac:dyDescent="0.15">
      <c r="B155" s="4">
        <v>2.9553024999771083</v>
      </c>
      <c r="C155" s="4">
        <f t="shared" si="72"/>
        <v>2.7723024999737333</v>
      </c>
      <c r="F155" s="4">
        <v>134</v>
      </c>
      <c r="G155" s="4">
        <f t="shared" ca="1" si="56"/>
        <v>1</v>
      </c>
      <c r="H155" s="4">
        <f t="shared" ca="1" si="82"/>
        <v>2.1275337423312859</v>
      </c>
      <c r="I155" s="4">
        <f t="shared" ca="1" si="57"/>
        <v>2.1282208588957054E-2</v>
      </c>
      <c r="J155" s="4">
        <f t="shared" ca="1" si="83"/>
        <v>2.1275337423312859</v>
      </c>
      <c r="K155" s="4">
        <f t="shared" ca="1" si="73"/>
        <v>0.80180193427152968</v>
      </c>
      <c r="L155" s="4">
        <f t="shared" ca="1" si="74"/>
        <v>2</v>
      </c>
      <c r="M155" s="4">
        <f t="shared" ca="1" si="58"/>
        <v>-1.8860319171418128E-14</v>
      </c>
      <c r="N155" s="4">
        <f t="shared" ca="1" si="75"/>
        <v>0.37427292242111831</v>
      </c>
      <c r="O155" s="4">
        <f t="shared" ca="1" si="76"/>
        <v>3</v>
      </c>
      <c r="P155" s="4">
        <f t="shared" ca="1" si="59"/>
        <v>-0.32412985876532796</v>
      </c>
      <c r="Q155" s="4">
        <f t="shared" ca="1" si="77"/>
        <v>0.32412985876530909</v>
      </c>
      <c r="R155" s="4">
        <f t="shared" ca="1" si="78"/>
        <v>2.4516636010965951</v>
      </c>
      <c r="S155" s="4">
        <f t="shared" ca="1" si="60"/>
        <v>50</v>
      </c>
      <c r="T155" s="4">
        <f t="shared" ca="1" si="61"/>
        <v>1</v>
      </c>
      <c r="U155" s="4">
        <f t="shared" ca="1" si="62"/>
        <v>2.4516636010965951</v>
      </c>
      <c r="V155" s="4">
        <f t="shared" ca="1" si="79"/>
        <v>2.1488159509202456</v>
      </c>
      <c r="Y155" s="4">
        <v>7.3320900000162226</v>
      </c>
      <c r="Z155" s="4">
        <v>3.0182775000113793</v>
      </c>
      <c r="AA155" s="4">
        <v>3.755884999993242</v>
      </c>
      <c r="AB155" s="4">
        <v>-0.22815749998628121</v>
      </c>
      <c r="AD155" s="4">
        <v>2.9553024999771083</v>
      </c>
      <c r="AE155" s="4">
        <f t="shared" si="63"/>
        <v>2.7723024999737333</v>
      </c>
      <c r="AF155" s="4">
        <v>134</v>
      </c>
      <c r="AG155" s="2">
        <f t="shared" si="80"/>
        <v>17.260000000000023</v>
      </c>
      <c r="AH155" s="4">
        <f t="shared" si="64"/>
        <v>399</v>
      </c>
      <c r="AI155" s="4">
        <f t="shared" si="65"/>
        <v>1</v>
      </c>
      <c r="AJ155" s="2">
        <f t="shared" si="66"/>
        <v>0</v>
      </c>
      <c r="AK155" s="4">
        <v>134</v>
      </c>
      <c r="AL155" s="4">
        <f t="shared" ca="1" si="67"/>
        <v>2.4516636010965951</v>
      </c>
      <c r="AM155" s="4">
        <f t="shared" ca="1" si="68"/>
        <v>2.1488159509202456</v>
      </c>
      <c r="AN155" s="2">
        <f t="shared" si="81"/>
        <v>17.260000000000023</v>
      </c>
      <c r="AO155" s="4">
        <f t="shared" ca="1" si="69"/>
        <v>399</v>
      </c>
      <c r="AP155" s="4">
        <f t="shared" ca="1" si="70"/>
        <v>1</v>
      </c>
      <c r="AQ155" s="2">
        <f t="shared" ca="1" si="71"/>
        <v>0</v>
      </c>
    </row>
    <row r="156" spans="2:43" x14ac:dyDescent="0.15">
      <c r="B156" s="4">
        <v>2.7723024999737333</v>
      </c>
      <c r="C156" s="4">
        <f t="shared" si="72"/>
        <v>2.9363024999753407</v>
      </c>
      <c r="F156" s="4">
        <v>135</v>
      </c>
      <c r="G156" s="4">
        <f t="shared" ca="1" si="56"/>
        <v>1</v>
      </c>
      <c r="H156" s="4">
        <f t="shared" ca="1" si="82"/>
        <v>2.1488159509202429</v>
      </c>
      <c r="I156" s="4">
        <f t="shared" ca="1" si="57"/>
        <v>2.1282208588957054E-2</v>
      </c>
      <c r="J156" s="4">
        <f t="shared" ca="1" si="83"/>
        <v>2.1488159509202429</v>
      </c>
      <c r="K156" s="4">
        <f t="shared" ca="1" si="73"/>
        <v>1.3332187054443201</v>
      </c>
      <c r="L156" s="4">
        <f t="shared" ca="1" si="74"/>
        <v>5</v>
      </c>
      <c r="M156" s="4">
        <f t="shared" ca="1" si="58"/>
        <v>-1.8293399183293514E-14</v>
      </c>
      <c r="N156" s="4">
        <f t="shared" ca="1" si="75"/>
        <v>1.5370755058579804</v>
      </c>
      <c r="O156" s="4">
        <f t="shared" ca="1" si="76"/>
        <v>5</v>
      </c>
      <c r="P156" s="4">
        <f t="shared" ca="1" si="59"/>
        <v>-2.1090565027852559E-14</v>
      </c>
      <c r="Q156" s="4">
        <f t="shared" ca="1" si="77"/>
        <v>2.7971658445590453E-15</v>
      </c>
      <c r="R156" s="4">
        <f t="shared" ca="1" si="78"/>
        <v>2.1488159509202456</v>
      </c>
      <c r="S156" s="4">
        <f t="shared" ca="1" si="60"/>
        <v>50</v>
      </c>
      <c r="T156" s="4">
        <f t="shared" ca="1" si="61"/>
        <v>1</v>
      </c>
      <c r="U156" s="4">
        <f t="shared" ca="1" si="62"/>
        <v>2.1488159509202456</v>
      </c>
      <c r="V156" s="4">
        <f t="shared" ca="1" si="79"/>
        <v>3.7202200565570074</v>
      </c>
      <c r="Y156" s="4">
        <v>3.6680900000156669</v>
      </c>
      <c r="Z156" s="4">
        <v>2.7612775000100953</v>
      </c>
      <c r="AA156" s="4">
        <v>4.6388849999914328</v>
      </c>
      <c r="AB156" s="4">
        <v>4.3228425000165771</v>
      </c>
      <c r="AD156" s="4">
        <v>2.7723024999737333</v>
      </c>
      <c r="AE156" s="4">
        <f t="shared" si="63"/>
        <v>2.9363024999753407</v>
      </c>
      <c r="AF156" s="4">
        <v>135</v>
      </c>
      <c r="AG156" s="2">
        <f t="shared" si="80"/>
        <v>17.480000000000022</v>
      </c>
      <c r="AH156" s="4">
        <f t="shared" si="64"/>
        <v>399</v>
      </c>
      <c r="AI156" s="4">
        <f t="shared" si="65"/>
        <v>1</v>
      </c>
      <c r="AJ156" s="2">
        <f t="shared" si="66"/>
        <v>0</v>
      </c>
      <c r="AK156" s="4">
        <v>135</v>
      </c>
      <c r="AL156" s="4">
        <f t="shared" ca="1" si="67"/>
        <v>2.1488159509202456</v>
      </c>
      <c r="AM156" s="4">
        <f t="shared" ca="1" si="68"/>
        <v>3.7202200565570074</v>
      </c>
      <c r="AN156" s="2">
        <f t="shared" si="81"/>
        <v>17.480000000000022</v>
      </c>
      <c r="AO156" s="4">
        <f t="shared" ca="1" si="69"/>
        <v>399</v>
      </c>
      <c r="AP156" s="4">
        <f t="shared" ca="1" si="70"/>
        <v>1</v>
      </c>
      <c r="AQ156" s="2">
        <f t="shared" ca="1" si="71"/>
        <v>0</v>
      </c>
    </row>
    <row r="157" spans="2:43" x14ac:dyDescent="0.15">
      <c r="B157" s="4">
        <v>2.9363024999753407</v>
      </c>
      <c r="C157" s="4">
        <f t="shared" si="72"/>
        <v>2.8113024999747438</v>
      </c>
      <c r="F157" s="4">
        <v>136</v>
      </c>
      <c r="G157" s="4">
        <f t="shared" ca="1" si="56"/>
        <v>1</v>
      </c>
      <c r="H157" s="4">
        <f t="shared" ca="1" si="82"/>
        <v>2.1700981595091999</v>
      </c>
      <c r="I157" s="4">
        <f t="shared" ca="1" si="57"/>
        <v>2.1282208588957054E-2</v>
      </c>
      <c r="J157" s="4">
        <f t="shared" ca="1" si="83"/>
        <v>2.1700981595091999</v>
      </c>
      <c r="K157" s="4">
        <f t="shared" ca="1" si="73"/>
        <v>1.6298946177103351</v>
      </c>
      <c r="L157" s="4">
        <f t="shared" ca="1" si="74"/>
        <v>5</v>
      </c>
      <c r="M157" s="4">
        <f t="shared" ca="1" si="58"/>
        <v>1.550121897047809</v>
      </c>
      <c r="N157" s="4">
        <f t="shared" ca="1" si="75"/>
        <v>0.27348477057836196</v>
      </c>
      <c r="O157" s="4">
        <f t="shared" ca="1" si="76"/>
        <v>4</v>
      </c>
      <c r="P157" s="4">
        <f t="shared" ca="1" si="59"/>
        <v>1.6080481215266469E-15</v>
      </c>
      <c r="Q157" s="4">
        <f t="shared" ca="1" si="77"/>
        <v>1.5501218970478075</v>
      </c>
      <c r="R157" s="4">
        <f t="shared" ca="1" si="78"/>
        <v>3.7202200565570074</v>
      </c>
      <c r="S157" s="4">
        <f t="shared" ca="1" si="60"/>
        <v>50</v>
      </c>
      <c r="T157" s="4">
        <f t="shared" ca="1" si="61"/>
        <v>1</v>
      </c>
      <c r="U157" s="4">
        <f t="shared" ca="1" si="62"/>
        <v>3.7202200565570074</v>
      </c>
      <c r="V157" s="4">
        <f t="shared" ca="1" si="79"/>
        <v>1.3457603512259744</v>
      </c>
      <c r="Y157" s="4">
        <v>1.709090000016289</v>
      </c>
      <c r="Z157" s="4">
        <v>2.55127750001094</v>
      </c>
      <c r="AA157" s="4">
        <v>3.2098849999933066</v>
      </c>
      <c r="AB157" s="4">
        <v>4.4508425000131524</v>
      </c>
      <c r="AD157" s="4">
        <v>2.9363024999753407</v>
      </c>
      <c r="AE157" s="4">
        <f t="shared" si="63"/>
        <v>2.8113024999747438</v>
      </c>
      <c r="AF157" s="4">
        <v>136</v>
      </c>
      <c r="AG157" s="2">
        <f t="shared" si="80"/>
        <v>17.700000000000021</v>
      </c>
      <c r="AH157" s="4">
        <f t="shared" si="64"/>
        <v>399</v>
      </c>
      <c r="AI157" s="4">
        <f t="shared" si="65"/>
        <v>1</v>
      </c>
      <c r="AJ157" s="2">
        <f t="shared" si="66"/>
        <v>0</v>
      </c>
      <c r="AK157" s="4">
        <v>136</v>
      </c>
      <c r="AL157" s="4">
        <f t="shared" ca="1" si="67"/>
        <v>3.7202200565570074</v>
      </c>
      <c r="AM157" s="4">
        <f t="shared" ca="1" si="68"/>
        <v>1.3457603512259744</v>
      </c>
      <c r="AN157" s="2">
        <f t="shared" si="81"/>
        <v>17.700000000000021</v>
      </c>
      <c r="AO157" s="4">
        <f t="shared" ca="1" si="69"/>
        <v>399</v>
      </c>
      <c r="AP157" s="4">
        <f t="shared" ca="1" si="70"/>
        <v>1</v>
      </c>
      <c r="AQ157" s="2">
        <f t="shared" ca="1" si="71"/>
        <v>0</v>
      </c>
    </row>
    <row r="158" spans="2:43" x14ac:dyDescent="0.15">
      <c r="B158" s="4">
        <v>2.8113024999747438</v>
      </c>
      <c r="C158" s="4">
        <f t="shared" si="72"/>
        <v>3.2353024999771662</v>
      </c>
      <c r="F158" s="4">
        <v>137</v>
      </c>
      <c r="G158" s="4">
        <f t="shared" ca="1" si="56"/>
        <v>1</v>
      </c>
      <c r="H158" s="4">
        <f t="shared" ca="1" si="82"/>
        <v>2.1913803680981569</v>
      </c>
      <c r="I158" s="4">
        <f t="shared" ca="1" si="57"/>
        <v>2.1282208588957054E-2</v>
      </c>
      <c r="J158" s="4">
        <f t="shared" ca="1" si="83"/>
        <v>2.1913803680981569</v>
      </c>
      <c r="K158" s="4">
        <f t="shared" ca="1" si="73"/>
        <v>1.6651327342045896</v>
      </c>
      <c r="L158" s="4">
        <f t="shared" ca="1" si="74"/>
        <v>2</v>
      </c>
      <c r="M158" s="4">
        <f t="shared" ca="1" si="58"/>
        <v>-1.6302224966949136E-15</v>
      </c>
      <c r="N158" s="4">
        <f t="shared" ca="1" si="75"/>
        <v>1.4386547018219737</v>
      </c>
      <c r="O158" s="4">
        <f t="shared" ca="1" si="76"/>
        <v>5</v>
      </c>
      <c r="P158" s="4">
        <f t="shared" ca="1" si="59"/>
        <v>0.84562001687218102</v>
      </c>
      <c r="Q158" s="4">
        <f t="shared" ca="1" si="77"/>
        <v>-0.84562001687218269</v>
      </c>
      <c r="R158" s="4">
        <f t="shared" ca="1" si="78"/>
        <v>1.3457603512259744</v>
      </c>
      <c r="S158" s="4">
        <f t="shared" ca="1" si="60"/>
        <v>50</v>
      </c>
      <c r="T158" s="4">
        <f t="shared" ca="1" si="61"/>
        <v>1</v>
      </c>
      <c r="U158" s="4">
        <f t="shared" ca="1" si="62"/>
        <v>1.3457603512259744</v>
      </c>
      <c r="V158" s="4">
        <f t="shared" ca="1" si="79"/>
        <v>2.2126625766870802</v>
      </c>
      <c r="Y158" s="4">
        <v>-0.10490999998324924</v>
      </c>
      <c r="Z158" s="4">
        <v>2.3972775000089541</v>
      </c>
      <c r="AA158" s="4">
        <v>3.038884999991609</v>
      </c>
      <c r="AB158" s="4">
        <v>3.6998425000156487</v>
      </c>
      <c r="AD158" s="4">
        <v>2.8113024999747438</v>
      </c>
      <c r="AE158" s="4">
        <f t="shared" si="63"/>
        <v>3.2353024999771662</v>
      </c>
      <c r="AF158" s="4">
        <v>137</v>
      </c>
      <c r="AG158" s="2">
        <f t="shared" si="80"/>
        <v>17.920000000000019</v>
      </c>
      <c r="AH158" s="4">
        <f t="shared" si="64"/>
        <v>399</v>
      </c>
      <c r="AI158" s="4">
        <f t="shared" si="65"/>
        <v>1</v>
      </c>
      <c r="AJ158" s="2">
        <f t="shared" si="66"/>
        <v>0</v>
      </c>
      <c r="AK158" s="4">
        <v>137</v>
      </c>
      <c r="AL158" s="4">
        <f t="shared" ca="1" si="67"/>
        <v>1.3457603512259744</v>
      </c>
      <c r="AM158" s="4">
        <f t="shared" ca="1" si="68"/>
        <v>2.2126625766870802</v>
      </c>
      <c r="AN158" s="2">
        <f t="shared" si="81"/>
        <v>17.920000000000019</v>
      </c>
      <c r="AO158" s="4">
        <f t="shared" ca="1" si="69"/>
        <v>399</v>
      </c>
      <c r="AP158" s="4">
        <f t="shared" ca="1" si="70"/>
        <v>1</v>
      </c>
      <c r="AQ158" s="2">
        <f t="shared" ca="1" si="71"/>
        <v>0</v>
      </c>
    </row>
    <row r="159" spans="2:43" x14ac:dyDescent="0.15">
      <c r="B159" s="4">
        <v>3.2353024999771662</v>
      </c>
      <c r="C159" s="4">
        <f t="shared" si="72"/>
        <v>3.53030249997488</v>
      </c>
      <c r="F159" s="4">
        <v>138</v>
      </c>
      <c r="G159" s="4">
        <f t="shared" ca="1" si="56"/>
        <v>1</v>
      </c>
      <c r="H159" s="4">
        <f t="shared" ca="1" si="82"/>
        <v>2.212662576687114</v>
      </c>
      <c r="I159" s="4">
        <f t="shared" ca="1" si="57"/>
        <v>2.1282208588957054E-2</v>
      </c>
      <c r="J159" s="4">
        <f t="shared" ca="1" si="83"/>
        <v>2.212662576687114</v>
      </c>
      <c r="K159" s="4">
        <f t="shared" ca="1" si="73"/>
        <v>1.8450733665050154</v>
      </c>
      <c r="L159" s="4">
        <f t="shared" ca="1" si="74"/>
        <v>1</v>
      </c>
      <c r="M159" s="4">
        <f t="shared" ca="1" si="58"/>
        <v>-3.6169420892708539E-14</v>
      </c>
      <c r="N159" s="4">
        <f t="shared" ca="1" si="75"/>
        <v>0.26289801555392295</v>
      </c>
      <c r="O159" s="4">
        <f t="shared" ca="1" si="76"/>
        <v>2</v>
      </c>
      <c r="P159" s="4">
        <f t="shared" ca="1" si="59"/>
        <v>-2.5768267942752907E-15</v>
      </c>
      <c r="Q159" s="4">
        <f t="shared" ca="1" si="77"/>
        <v>-3.3592594098433248E-14</v>
      </c>
      <c r="R159" s="4">
        <f t="shared" ca="1" si="78"/>
        <v>2.2126625766870802</v>
      </c>
      <c r="S159" s="4">
        <f t="shared" ca="1" si="60"/>
        <v>50</v>
      </c>
      <c r="T159" s="4">
        <f t="shared" ca="1" si="61"/>
        <v>1</v>
      </c>
      <c r="U159" s="4">
        <f t="shared" ca="1" si="62"/>
        <v>2.2126625766870802</v>
      </c>
      <c r="V159" s="4">
        <f t="shared" ca="1" si="79"/>
        <v>3.4466149035321245</v>
      </c>
      <c r="Y159" s="4">
        <v>5.2170900000163556</v>
      </c>
      <c r="Z159" s="4">
        <v>5.5692775000082406</v>
      </c>
      <c r="AA159" s="4">
        <v>3.2248849999909623</v>
      </c>
      <c r="AB159" s="4">
        <v>3.5108425000132115</v>
      </c>
      <c r="AD159" s="4">
        <v>3.2353024999771662</v>
      </c>
      <c r="AE159" s="4">
        <f t="shared" si="63"/>
        <v>3.53030249997488</v>
      </c>
      <c r="AF159" s="4">
        <v>138</v>
      </c>
      <c r="AG159" s="2">
        <f t="shared" si="80"/>
        <v>18.140000000000018</v>
      </c>
      <c r="AH159" s="4">
        <f t="shared" si="64"/>
        <v>399</v>
      </c>
      <c r="AI159" s="4">
        <f t="shared" si="65"/>
        <v>1</v>
      </c>
      <c r="AJ159" s="2">
        <f t="shared" si="66"/>
        <v>0</v>
      </c>
      <c r="AK159" s="4">
        <v>138</v>
      </c>
      <c r="AL159" s="4">
        <f t="shared" ca="1" si="67"/>
        <v>2.2126625766870802</v>
      </c>
      <c r="AM159" s="4">
        <f t="shared" ca="1" si="68"/>
        <v>3.4466149035321245</v>
      </c>
      <c r="AN159" s="2">
        <f t="shared" si="81"/>
        <v>18.140000000000018</v>
      </c>
      <c r="AO159" s="4">
        <f t="shared" ca="1" si="69"/>
        <v>399</v>
      </c>
      <c r="AP159" s="4">
        <f t="shared" ca="1" si="70"/>
        <v>1</v>
      </c>
      <c r="AQ159" s="2">
        <f t="shared" ca="1" si="71"/>
        <v>0</v>
      </c>
    </row>
    <row r="160" spans="2:43" x14ac:dyDescent="0.15">
      <c r="B160" s="4">
        <v>3.53030249997488</v>
      </c>
      <c r="C160" s="4">
        <f t="shared" si="72"/>
        <v>2.7003024999743275</v>
      </c>
      <c r="F160" s="4">
        <v>139</v>
      </c>
      <c r="G160" s="4">
        <f t="shared" ca="1" si="56"/>
        <v>1</v>
      </c>
      <c r="H160" s="4">
        <f t="shared" ca="1" si="82"/>
        <v>2.233944785276071</v>
      </c>
      <c r="I160" s="4">
        <f t="shared" ca="1" si="57"/>
        <v>2.1282208588957054E-2</v>
      </c>
      <c r="J160" s="4">
        <f t="shared" ca="1" si="83"/>
        <v>2.233944785276071</v>
      </c>
      <c r="K160" s="4">
        <f t="shared" ca="1" si="73"/>
        <v>1.7585055180655318</v>
      </c>
      <c r="L160" s="4">
        <f t="shared" ca="1" si="74"/>
        <v>2</v>
      </c>
      <c r="M160" s="4">
        <f t="shared" ca="1" si="58"/>
        <v>3.6194048034124708E-14</v>
      </c>
      <c r="N160" s="4">
        <f t="shared" ca="1" si="75"/>
        <v>1.2126701182560173</v>
      </c>
      <c r="O160" s="4">
        <f t="shared" ca="1" si="76"/>
        <v>4</v>
      </c>
      <c r="P160" s="4">
        <f t="shared" ca="1" si="59"/>
        <v>-1.2126701182560173</v>
      </c>
      <c r="Q160" s="4">
        <f t="shared" ca="1" si="77"/>
        <v>1.2126701182560535</v>
      </c>
      <c r="R160" s="4">
        <f t="shared" ca="1" si="78"/>
        <v>3.4466149035321245</v>
      </c>
      <c r="S160" s="4">
        <f t="shared" ca="1" si="60"/>
        <v>50</v>
      </c>
      <c r="T160" s="4">
        <f t="shared" ca="1" si="61"/>
        <v>1</v>
      </c>
      <c r="U160" s="4">
        <f t="shared" ca="1" si="62"/>
        <v>3.4466149035321245</v>
      </c>
      <c r="V160" s="4">
        <f t="shared" ca="1" si="79"/>
        <v>2.2552269938649667</v>
      </c>
      <c r="Y160" s="4">
        <v>1.8910900000150832</v>
      </c>
      <c r="Z160" s="4">
        <v>3.9722775000115007</v>
      </c>
      <c r="AA160" s="4">
        <v>3.4138849999933996</v>
      </c>
      <c r="AB160" s="4">
        <v>-0.9871574999849031</v>
      </c>
      <c r="AD160" s="4">
        <v>3.53030249997488</v>
      </c>
      <c r="AE160" s="4">
        <f t="shared" si="63"/>
        <v>2.7003024999743275</v>
      </c>
      <c r="AF160" s="4">
        <v>139</v>
      </c>
      <c r="AG160" s="2">
        <f t="shared" si="80"/>
        <v>18.360000000000017</v>
      </c>
      <c r="AH160" s="4">
        <f t="shared" si="64"/>
        <v>399</v>
      </c>
      <c r="AI160" s="4">
        <f t="shared" si="65"/>
        <v>1</v>
      </c>
      <c r="AJ160" s="2">
        <f t="shared" si="66"/>
        <v>0</v>
      </c>
      <c r="AK160" s="4">
        <v>139</v>
      </c>
      <c r="AL160" s="4">
        <f t="shared" ca="1" si="67"/>
        <v>3.4466149035321245</v>
      </c>
      <c r="AM160" s="4">
        <f t="shared" ca="1" si="68"/>
        <v>2.2552269938649667</v>
      </c>
      <c r="AN160" s="2">
        <f t="shared" si="81"/>
        <v>18.360000000000017</v>
      </c>
      <c r="AO160" s="4">
        <f t="shared" ca="1" si="69"/>
        <v>399</v>
      </c>
      <c r="AP160" s="4">
        <f t="shared" ca="1" si="70"/>
        <v>1</v>
      </c>
      <c r="AQ160" s="2">
        <f t="shared" ca="1" si="71"/>
        <v>0</v>
      </c>
    </row>
    <row r="161" spans="2:43" x14ac:dyDescent="0.15">
      <c r="B161" s="4">
        <v>2.7003024999743275</v>
      </c>
      <c r="C161" s="4">
        <f t="shared" si="72"/>
        <v>2.0873024999765732</v>
      </c>
      <c r="F161" s="4">
        <v>140</v>
      </c>
      <c r="G161" s="4">
        <f t="shared" ca="1" si="56"/>
        <v>1</v>
      </c>
      <c r="H161" s="4">
        <f t="shared" ca="1" si="82"/>
        <v>2.255226993865028</v>
      </c>
      <c r="I161" s="4">
        <f t="shared" ca="1" si="57"/>
        <v>2.1282208588957054E-2</v>
      </c>
      <c r="J161" s="4">
        <f t="shared" ca="1" si="83"/>
        <v>2.255226993865028</v>
      </c>
      <c r="K161" s="4">
        <f t="shared" ca="1" si="73"/>
        <v>1.0045764799229917</v>
      </c>
      <c r="L161" s="4">
        <f t="shared" ca="1" si="74"/>
        <v>1</v>
      </c>
      <c r="M161" s="4">
        <f t="shared" ca="1" si="58"/>
        <v>-6.3012929835014781E-14</v>
      </c>
      <c r="N161" s="4">
        <f t="shared" ca="1" si="75"/>
        <v>0.23148228755524464</v>
      </c>
      <c r="O161" s="4">
        <f t="shared" ca="1" si="76"/>
        <v>5</v>
      </c>
      <c r="P161" s="4">
        <f t="shared" ca="1" si="59"/>
        <v>-1.5881609348473167E-15</v>
      </c>
      <c r="Q161" s="4">
        <f t="shared" ca="1" si="77"/>
        <v>-6.1424768900167467E-14</v>
      </c>
      <c r="R161" s="4">
        <f t="shared" ca="1" si="78"/>
        <v>2.2552269938649667</v>
      </c>
      <c r="S161" s="4">
        <f t="shared" ca="1" si="60"/>
        <v>50</v>
      </c>
      <c r="T161" s="4">
        <f t="shared" ca="1" si="61"/>
        <v>1</v>
      </c>
      <c r="U161" s="4">
        <f t="shared" ca="1" si="62"/>
        <v>2.2552269938649667</v>
      </c>
      <c r="V161" s="4">
        <f t="shared" ca="1" si="79"/>
        <v>1.1172631093400565</v>
      </c>
      <c r="Y161" s="4">
        <v>2.5270900000151642</v>
      </c>
      <c r="Z161" s="4">
        <v>2.5962775000110128</v>
      </c>
      <c r="AA161" s="4">
        <v>2.8918849999932661</v>
      </c>
      <c r="AB161" s="4">
        <v>2.0848425000146165</v>
      </c>
      <c r="AD161" s="4">
        <v>2.7003024999743275</v>
      </c>
      <c r="AE161" s="4">
        <f t="shared" si="63"/>
        <v>2.0873024999765732</v>
      </c>
      <c r="AF161" s="4">
        <v>140</v>
      </c>
      <c r="AG161" s="2">
        <f t="shared" si="80"/>
        <v>18.580000000000016</v>
      </c>
      <c r="AH161" s="4">
        <f t="shared" si="64"/>
        <v>399</v>
      </c>
      <c r="AI161" s="4">
        <f t="shared" si="65"/>
        <v>1</v>
      </c>
      <c r="AJ161" s="2">
        <f t="shared" si="66"/>
        <v>0</v>
      </c>
      <c r="AK161" s="4">
        <v>140</v>
      </c>
      <c r="AL161" s="4">
        <f t="shared" ca="1" si="67"/>
        <v>2.2552269938649667</v>
      </c>
      <c r="AM161" s="4">
        <f t="shared" ca="1" si="68"/>
        <v>1.1172631093400565</v>
      </c>
      <c r="AN161" s="2">
        <f t="shared" si="81"/>
        <v>18.580000000000016</v>
      </c>
      <c r="AO161" s="4">
        <f t="shared" ca="1" si="69"/>
        <v>399</v>
      </c>
      <c r="AP161" s="4">
        <f t="shared" ca="1" si="70"/>
        <v>1</v>
      </c>
      <c r="AQ161" s="2">
        <f t="shared" ca="1" si="71"/>
        <v>0</v>
      </c>
    </row>
    <row r="162" spans="2:43" x14ac:dyDescent="0.15">
      <c r="B162" s="4">
        <v>2.0873024999765732</v>
      </c>
      <c r="C162" s="4">
        <f t="shared" si="72"/>
        <v>4.8773024999739789</v>
      </c>
      <c r="F162" s="4">
        <v>141</v>
      </c>
      <c r="G162" s="4">
        <f t="shared" ca="1" si="56"/>
        <v>1</v>
      </c>
      <c r="H162" s="4">
        <f t="shared" ca="1" si="82"/>
        <v>2.276509202453985</v>
      </c>
      <c r="I162" s="4">
        <f t="shared" ca="1" si="57"/>
        <v>2.1282208588957054E-2</v>
      </c>
      <c r="J162" s="4">
        <f t="shared" ca="1" si="83"/>
        <v>2.276509202453985</v>
      </c>
      <c r="K162" s="4">
        <f t="shared" ca="1" si="73"/>
        <v>1.7058613317871041</v>
      </c>
      <c r="L162" s="4">
        <f t="shared" ca="1" si="74"/>
        <v>1</v>
      </c>
      <c r="M162" s="4">
        <f t="shared" ca="1" si="58"/>
        <v>-1.4378223759902713E-13</v>
      </c>
      <c r="N162" s="4">
        <f t="shared" ca="1" si="75"/>
        <v>1.2189034755049526</v>
      </c>
      <c r="O162" s="4">
        <f t="shared" ca="1" si="76"/>
        <v>5</v>
      </c>
      <c r="P162" s="4">
        <f t="shared" ca="1" si="59"/>
        <v>1.1592460931137847</v>
      </c>
      <c r="Q162" s="4">
        <f t="shared" ca="1" si="77"/>
        <v>-1.1592460931139286</v>
      </c>
      <c r="R162" s="4">
        <f t="shared" ca="1" si="78"/>
        <v>1.1172631093400565</v>
      </c>
      <c r="S162" s="4">
        <f t="shared" ca="1" si="60"/>
        <v>50</v>
      </c>
      <c r="T162" s="4">
        <f t="shared" ca="1" si="61"/>
        <v>1</v>
      </c>
      <c r="U162" s="4">
        <f t="shared" ca="1" si="62"/>
        <v>1.1172631093400565</v>
      </c>
      <c r="V162" s="4">
        <f t="shared" ca="1" si="79"/>
        <v>2.29779141104295</v>
      </c>
      <c r="Y162" s="4">
        <v>2.8640900000169722</v>
      </c>
      <c r="Z162" s="4">
        <v>2.7812775000093382</v>
      </c>
      <c r="AA162" s="4">
        <v>2.8438849999936622</v>
      </c>
      <c r="AB162" s="4">
        <v>5.791842500013189</v>
      </c>
      <c r="AD162" s="4">
        <v>2.0873024999765732</v>
      </c>
      <c r="AE162" s="4">
        <f t="shared" si="63"/>
        <v>4.8773024999739789</v>
      </c>
      <c r="AF162" s="4">
        <v>141</v>
      </c>
      <c r="AG162" s="2">
        <f t="shared" si="80"/>
        <v>18.800000000000015</v>
      </c>
      <c r="AH162" s="4">
        <f t="shared" si="64"/>
        <v>399</v>
      </c>
      <c r="AI162" s="4">
        <f t="shared" si="65"/>
        <v>1</v>
      </c>
      <c r="AJ162" s="2">
        <f t="shared" si="66"/>
        <v>0</v>
      </c>
      <c r="AK162" s="4">
        <v>141</v>
      </c>
      <c r="AL162" s="4">
        <f t="shared" ca="1" si="67"/>
        <v>1.1172631093400565</v>
      </c>
      <c r="AM162" s="4">
        <f t="shared" ca="1" si="68"/>
        <v>2.29779141104295</v>
      </c>
      <c r="AN162" s="2">
        <f t="shared" si="81"/>
        <v>18.800000000000015</v>
      </c>
      <c r="AO162" s="4">
        <f t="shared" ca="1" si="69"/>
        <v>399</v>
      </c>
      <c r="AP162" s="4">
        <f t="shared" ca="1" si="70"/>
        <v>1</v>
      </c>
      <c r="AQ162" s="2">
        <f t="shared" ca="1" si="71"/>
        <v>0</v>
      </c>
    </row>
    <row r="163" spans="2:43" x14ac:dyDescent="0.15">
      <c r="B163" s="4">
        <v>4.8773024999739789</v>
      </c>
      <c r="C163" s="4">
        <f t="shared" si="72"/>
        <v>3.6993024999745217</v>
      </c>
      <c r="F163" s="4">
        <v>142</v>
      </c>
      <c r="G163" s="4">
        <f t="shared" ca="1" si="56"/>
        <v>1</v>
      </c>
      <c r="H163" s="4">
        <f t="shared" ca="1" si="82"/>
        <v>2.297791411042942</v>
      </c>
      <c r="I163" s="4">
        <f t="shared" ca="1" si="57"/>
        <v>2.1282208588957054E-2</v>
      </c>
      <c r="J163" s="4">
        <f t="shared" ca="1" si="83"/>
        <v>2.297791411042942</v>
      </c>
      <c r="K163" s="4">
        <f t="shared" ca="1" si="73"/>
        <v>0.34024158175858821</v>
      </c>
      <c r="L163" s="4">
        <f t="shared" ca="1" si="74"/>
        <v>1</v>
      </c>
      <c r="M163" s="4">
        <f t="shared" ca="1" si="58"/>
        <v>2.666931930809005E-15</v>
      </c>
      <c r="N163" s="4">
        <f t="shared" ca="1" si="75"/>
        <v>1.3638510128756363</v>
      </c>
      <c r="O163" s="4">
        <f t="shared" ca="1" si="76"/>
        <v>2</v>
      </c>
      <c r="P163" s="4">
        <f t="shared" ca="1" si="59"/>
        <v>5.3451694474031276E-15</v>
      </c>
      <c r="Q163" s="4">
        <f t="shared" ca="1" si="77"/>
        <v>8.0121013782121327E-15</v>
      </c>
      <c r="R163" s="4">
        <f t="shared" ca="1" si="78"/>
        <v>2.29779141104295</v>
      </c>
      <c r="S163" s="4">
        <f t="shared" ca="1" si="60"/>
        <v>50</v>
      </c>
      <c r="T163" s="4">
        <f t="shared" ca="1" si="61"/>
        <v>1</v>
      </c>
      <c r="U163" s="4">
        <f t="shared" ca="1" si="62"/>
        <v>2.29779141104295</v>
      </c>
      <c r="V163" s="4">
        <f t="shared" ca="1" si="79"/>
        <v>2.3190736196318884</v>
      </c>
      <c r="Y163" s="4">
        <v>2.8510900000142669</v>
      </c>
      <c r="Z163" s="4">
        <v>2.9182775000116123</v>
      </c>
      <c r="AA163" s="4">
        <v>3.0938849999913032</v>
      </c>
      <c r="AB163" s="4">
        <v>5.6668425000161449</v>
      </c>
      <c r="AD163" s="4">
        <v>4.8773024999739789</v>
      </c>
      <c r="AE163" s="4">
        <f t="shared" si="63"/>
        <v>3.6993024999745217</v>
      </c>
      <c r="AF163" s="4">
        <v>142</v>
      </c>
      <c r="AG163" s="2">
        <f t="shared" si="80"/>
        <v>19.020000000000014</v>
      </c>
      <c r="AH163" s="4">
        <f t="shared" si="64"/>
        <v>399</v>
      </c>
      <c r="AI163" s="4">
        <f t="shared" si="65"/>
        <v>1</v>
      </c>
      <c r="AJ163" s="2">
        <f t="shared" si="66"/>
        <v>0</v>
      </c>
      <c r="AK163" s="4">
        <v>142</v>
      </c>
      <c r="AL163" s="4">
        <f t="shared" ca="1" si="67"/>
        <v>2.29779141104295</v>
      </c>
      <c r="AM163" s="4">
        <f t="shared" ca="1" si="68"/>
        <v>2.3190736196318884</v>
      </c>
      <c r="AN163" s="2">
        <f t="shared" si="81"/>
        <v>19.020000000000014</v>
      </c>
      <c r="AO163" s="4">
        <f t="shared" ca="1" si="69"/>
        <v>399</v>
      </c>
      <c r="AP163" s="4">
        <f t="shared" ca="1" si="70"/>
        <v>1</v>
      </c>
      <c r="AQ163" s="2">
        <f t="shared" ca="1" si="71"/>
        <v>0</v>
      </c>
    </row>
    <row r="164" spans="2:43" x14ac:dyDescent="0.15">
      <c r="B164" s="4">
        <v>3.6993024999745217</v>
      </c>
      <c r="C164" s="4">
        <f t="shared" si="72"/>
        <v>3.047302499975757</v>
      </c>
      <c r="F164" s="4">
        <v>143</v>
      </c>
      <c r="G164" s="4">
        <f t="shared" ca="1" si="56"/>
        <v>1</v>
      </c>
      <c r="H164" s="4">
        <f t="shared" ca="1" si="82"/>
        <v>2.3190736196318991</v>
      </c>
      <c r="I164" s="4">
        <f t="shared" ca="1" si="57"/>
        <v>2.1282208588957054E-2</v>
      </c>
      <c r="J164" s="4">
        <f t="shared" ca="1" si="83"/>
        <v>2.3190736196318991</v>
      </c>
      <c r="K164" s="4">
        <f t="shared" ca="1" si="73"/>
        <v>0.29154295486925885</v>
      </c>
      <c r="L164" s="4">
        <f t="shared" ca="1" si="74"/>
        <v>1</v>
      </c>
      <c r="M164" s="4">
        <f t="shared" ca="1" si="58"/>
        <v>-4.0008333976187896E-15</v>
      </c>
      <c r="N164" s="4">
        <f t="shared" ca="1" si="75"/>
        <v>0.98322963824217746</v>
      </c>
      <c r="O164" s="4">
        <f t="shared" ca="1" si="76"/>
        <v>2</v>
      </c>
      <c r="P164" s="4">
        <f t="shared" ca="1" si="59"/>
        <v>6.7464123356573849E-15</v>
      </c>
      <c r="Q164" s="4">
        <f t="shared" ca="1" si="77"/>
        <v>-1.0747245733276174E-14</v>
      </c>
      <c r="R164" s="4">
        <f t="shared" ca="1" si="78"/>
        <v>2.3190736196318884</v>
      </c>
      <c r="S164" s="4">
        <f t="shared" ca="1" si="60"/>
        <v>50</v>
      </c>
      <c r="T164" s="4">
        <f t="shared" ca="1" si="61"/>
        <v>1</v>
      </c>
      <c r="U164" s="4">
        <f t="shared" ca="1" si="62"/>
        <v>2.3190736196318884</v>
      </c>
      <c r="V164" s="4">
        <f t="shared" ca="1" si="79"/>
        <v>1.9638695206772492</v>
      </c>
      <c r="Y164" s="4">
        <v>2.5600900000171123</v>
      </c>
      <c r="Z164" s="4">
        <v>3.0762775000106046</v>
      </c>
      <c r="AA164" s="4">
        <v>4.3558849999918436</v>
      </c>
      <c r="AB164" s="4">
        <v>2.9178425000147001</v>
      </c>
      <c r="AD164" s="4">
        <v>3.6993024999745217</v>
      </c>
      <c r="AE164" s="4">
        <f t="shared" si="63"/>
        <v>3.047302499975757</v>
      </c>
      <c r="AF164" s="4">
        <v>143</v>
      </c>
      <c r="AG164" s="2">
        <f t="shared" si="80"/>
        <v>19.240000000000013</v>
      </c>
      <c r="AH164" s="4">
        <f t="shared" si="64"/>
        <v>399</v>
      </c>
      <c r="AI164" s="4">
        <f t="shared" si="65"/>
        <v>1</v>
      </c>
      <c r="AJ164" s="2">
        <f t="shared" si="66"/>
        <v>0</v>
      </c>
      <c r="AK164" s="4">
        <v>143</v>
      </c>
      <c r="AL164" s="4">
        <f t="shared" ca="1" si="67"/>
        <v>2.3190736196318884</v>
      </c>
      <c r="AM164" s="4">
        <f t="shared" ca="1" si="68"/>
        <v>1.9638695206772492</v>
      </c>
      <c r="AN164" s="2">
        <f t="shared" si="81"/>
        <v>19.240000000000013</v>
      </c>
      <c r="AO164" s="4">
        <f t="shared" ca="1" si="69"/>
        <v>399</v>
      </c>
      <c r="AP164" s="4">
        <f t="shared" ca="1" si="70"/>
        <v>1</v>
      </c>
      <c r="AQ164" s="2">
        <f t="shared" ca="1" si="71"/>
        <v>0</v>
      </c>
    </row>
    <row r="165" spans="2:43" x14ac:dyDescent="0.15">
      <c r="B165" s="4">
        <v>3.047302499975757</v>
      </c>
      <c r="C165" s="4">
        <f t="shared" si="72"/>
        <v>2.872302499977053</v>
      </c>
      <c r="F165" s="4">
        <v>144</v>
      </c>
      <c r="G165" s="4">
        <f t="shared" ca="1" si="56"/>
        <v>1</v>
      </c>
      <c r="H165" s="4">
        <f t="shared" ca="1" si="82"/>
        <v>2.3403558282208561</v>
      </c>
      <c r="I165" s="4">
        <f t="shared" ca="1" si="57"/>
        <v>2.1282208588957054E-2</v>
      </c>
      <c r="J165" s="4">
        <f t="shared" ca="1" si="83"/>
        <v>2.3403558282208561</v>
      </c>
      <c r="K165" s="4">
        <f t="shared" ca="1" si="73"/>
        <v>0.39586113032504655</v>
      </c>
      <c r="L165" s="4">
        <f t="shared" ca="1" si="74"/>
        <v>5</v>
      </c>
      <c r="M165" s="4">
        <f t="shared" ca="1" si="58"/>
        <v>-0.37648630754360141</v>
      </c>
      <c r="N165" s="4">
        <f t="shared" ca="1" si="75"/>
        <v>0.47745936259265287</v>
      </c>
      <c r="O165" s="4">
        <f t="shared" ca="1" si="76"/>
        <v>3</v>
      </c>
      <c r="P165" s="4">
        <f t="shared" ca="1" si="59"/>
        <v>-5.615602563475615E-15</v>
      </c>
      <c r="Q165" s="4">
        <f t="shared" ca="1" si="77"/>
        <v>-0.37648630754360701</v>
      </c>
      <c r="R165" s="4">
        <f t="shared" ca="1" si="78"/>
        <v>1.9638695206772492</v>
      </c>
      <c r="S165" s="4">
        <f t="shared" ca="1" si="60"/>
        <v>50</v>
      </c>
      <c r="T165" s="4">
        <f t="shared" ca="1" si="61"/>
        <v>1</v>
      </c>
      <c r="U165" s="4">
        <f t="shared" ca="1" si="62"/>
        <v>1.9638695206772492</v>
      </c>
      <c r="V165" s="4">
        <f t="shared" ca="1" si="79"/>
        <v>3.6833090636891992</v>
      </c>
      <c r="Y165" s="4">
        <v>2.5160900000145148</v>
      </c>
      <c r="Z165" s="4">
        <v>3.1002775000104066</v>
      </c>
      <c r="AA165" s="4">
        <v>4.2198849999905974</v>
      </c>
      <c r="AB165" s="4">
        <v>2.7348425000148779</v>
      </c>
      <c r="AD165" s="4">
        <v>3.047302499975757</v>
      </c>
      <c r="AE165" s="4">
        <f t="shared" si="63"/>
        <v>2.872302499977053</v>
      </c>
      <c r="AF165" s="4">
        <v>144</v>
      </c>
      <c r="AG165" s="2">
        <f t="shared" si="80"/>
        <v>19.460000000000012</v>
      </c>
      <c r="AH165" s="4">
        <f t="shared" si="64"/>
        <v>399</v>
      </c>
      <c r="AI165" s="4">
        <f t="shared" si="65"/>
        <v>1</v>
      </c>
      <c r="AJ165" s="2">
        <f t="shared" si="66"/>
        <v>0</v>
      </c>
      <c r="AK165" s="4">
        <v>144</v>
      </c>
      <c r="AL165" s="4">
        <f t="shared" ca="1" si="67"/>
        <v>1.9638695206772492</v>
      </c>
      <c r="AM165" s="4">
        <f t="shared" ca="1" si="68"/>
        <v>3.6833090636891992</v>
      </c>
      <c r="AN165" s="2">
        <f t="shared" si="81"/>
        <v>19.460000000000012</v>
      </c>
      <c r="AO165" s="4">
        <f t="shared" ca="1" si="69"/>
        <v>399</v>
      </c>
      <c r="AP165" s="4">
        <f t="shared" ca="1" si="70"/>
        <v>1</v>
      </c>
      <c r="AQ165" s="2">
        <f t="shared" ca="1" si="71"/>
        <v>0</v>
      </c>
    </row>
    <row r="166" spans="2:43" x14ac:dyDescent="0.15">
      <c r="B166" s="4">
        <v>2.872302499977053</v>
      </c>
      <c r="C166" s="4">
        <f t="shared" si="72"/>
        <v>1.8493024999770569</v>
      </c>
      <c r="F166" s="4">
        <v>145</v>
      </c>
      <c r="G166" s="4">
        <f t="shared" ca="1" si="56"/>
        <v>1</v>
      </c>
      <c r="H166" s="4">
        <f t="shared" ca="1" si="82"/>
        <v>2.3616380368098131</v>
      </c>
      <c r="I166" s="4">
        <f t="shared" ca="1" si="57"/>
        <v>2.1282208588957054E-2</v>
      </c>
      <c r="J166" s="4">
        <f t="shared" ca="1" si="83"/>
        <v>2.3616380368098131</v>
      </c>
      <c r="K166" s="4">
        <f t="shared" ca="1" si="73"/>
        <v>1.3216710268792831</v>
      </c>
      <c r="L166" s="4">
        <f t="shared" ca="1" si="74"/>
        <v>4</v>
      </c>
      <c r="M166" s="4">
        <f t="shared" ca="1" si="58"/>
        <v>1.3216710268792831</v>
      </c>
      <c r="N166" s="4">
        <f t="shared" ca="1" si="75"/>
        <v>1.809931842407783</v>
      </c>
      <c r="O166" s="4">
        <f t="shared" ca="1" si="76"/>
        <v>1</v>
      </c>
      <c r="P166" s="4">
        <f t="shared" ca="1" si="59"/>
        <v>-1.0288663849157075E-13</v>
      </c>
      <c r="Q166" s="4">
        <f t="shared" ca="1" si="77"/>
        <v>1.3216710268793859</v>
      </c>
      <c r="R166" s="4">
        <f t="shared" ca="1" si="78"/>
        <v>3.6833090636891992</v>
      </c>
      <c r="S166" s="4">
        <f t="shared" ca="1" si="60"/>
        <v>50</v>
      </c>
      <c r="T166" s="4">
        <f t="shared" ca="1" si="61"/>
        <v>1</v>
      </c>
      <c r="U166" s="4">
        <f t="shared" ca="1" si="62"/>
        <v>3.6833090636891992</v>
      </c>
      <c r="V166" s="4">
        <f t="shared" ca="1" si="79"/>
        <v>2.3829202453987937</v>
      </c>
      <c r="Y166" s="4">
        <v>3.1320900000153529</v>
      </c>
      <c r="Z166" s="4">
        <v>3.186277500009993</v>
      </c>
      <c r="AA166" s="4">
        <v>3.9048849999936408</v>
      </c>
      <c r="AB166" s="4">
        <v>2.990842500015134</v>
      </c>
      <c r="AD166" s="4">
        <v>2.872302499977053</v>
      </c>
      <c r="AE166" s="4">
        <f t="shared" si="63"/>
        <v>1.8493024999770569</v>
      </c>
      <c r="AF166" s="4">
        <v>145</v>
      </c>
      <c r="AG166" s="2">
        <f t="shared" si="80"/>
        <v>19.68000000000001</v>
      </c>
      <c r="AH166" s="4">
        <f t="shared" si="64"/>
        <v>399</v>
      </c>
      <c r="AI166" s="4">
        <f t="shared" si="65"/>
        <v>1</v>
      </c>
      <c r="AJ166" s="2">
        <f t="shared" si="66"/>
        <v>0</v>
      </c>
      <c r="AK166" s="4">
        <v>145</v>
      </c>
      <c r="AL166" s="4">
        <f t="shared" ca="1" si="67"/>
        <v>3.6833090636891992</v>
      </c>
      <c r="AM166" s="4">
        <f t="shared" ca="1" si="68"/>
        <v>2.3829202453987937</v>
      </c>
      <c r="AN166" s="2">
        <f t="shared" si="81"/>
        <v>19.68000000000001</v>
      </c>
      <c r="AO166" s="4">
        <f t="shared" ca="1" si="69"/>
        <v>399</v>
      </c>
      <c r="AP166" s="4">
        <f t="shared" ca="1" si="70"/>
        <v>1</v>
      </c>
      <c r="AQ166" s="2">
        <f t="shared" ca="1" si="71"/>
        <v>0</v>
      </c>
    </row>
    <row r="167" spans="2:43" x14ac:dyDescent="0.15">
      <c r="B167" s="4">
        <v>1.8493024999770569</v>
      </c>
      <c r="C167" s="4">
        <f t="shared" si="72"/>
        <v>-2.1666975000229627</v>
      </c>
      <c r="F167" s="4">
        <v>146</v>
      </c>
      <c r="G167" s="4">
        <f t="shared" ca="1" si="56"/>
        <v>1</v>
      </c>
      <c r="H167" s="4">
        <f t="shared" ca="1" si="82"/>
        <v>2.3829202453987701</v>
      </c>
      <c r="I167" s="4">
        <f t="shared" ca="1" si="57"/>
        <v>2.1282208588957054E-2</v>
      </c>
      <c r="J167" s="4">
        <f t="shared" ca="1" si="83"/>
        <v>2.3829202453987701</v>
      </c>
      <c r="K167" s="4">
        <f t="shared" ca="1" si="73"/>
        <v>1.4146304830278922</v>
      </c>
      <c r="L167" s="4">
        <f t="shared" ca="1" si="74"/>
        <v>4</v>
      </c>
      <c r="M167" s="4">
        <f t="shared" ca="1" si="58"/>
        <v>2.7729197361506331E-14</v>
      </c>
      <c r="N167" s="4">
        <f t="shared" ca="1" si="75"/>
        <v>0.22042864797085052</v>
      </c>
      <c r="O167" s="4">
        <f t="shared" ca="1" si="76"/>
        <v>4</v>
      </c>
      <c r="P167" s="4">
        <f t="shared" ca="1" si="59"/>
        <v>4.3207816861339336E-15</v>
      </c>
      <c r="Q167" s="4">
        <f t="shared" ca="1" si="77"/>
        <v>2.3408415675372396E-14</v>
      </c>
      <c r="R167" s="4">
        <f t="shared" ca="1" si="78"/>
        <v>2.3829202453987937</v>
      </c>
      <c r="S167" s="4">
        <f t="shared" ca="1" si="60"/>
        <v>50</v>
      </c>
      <c r="T167" s="4">
        <f t="shared" ca="1" si="61"/>
        <v>1</v>
      </c>
      <c r="U167" s="4">
        <f t="shared" ca="1" si="62"/>
        <v>2.3829202453987937</v>
      </c>
      <c r="V167" s="4">
        <f t="shared" ca="1" si="79"/>
        <v>2.4042024539877609</v>
      </c>
      <c r="Y167" s="4">
        <v>2.9710900000168294</v>
      </c>
      <c r="Z167" s="4">
        <v>3.081277500008639</v>
      </c>
      <c r="AA167" s="4">
        <v>3.1398849999924039</v>
      </c>
      <c r="AB167" s="4">
        <v>1.5468425000157993</v>
      </c>
      <c r="AD167" s="4">
        <v>1.8493024999770569</v>
      </c>
      <c r="AE167" s="4">
        <f t="shared" si="63"/>
        <v>-2.1666975000229627</v>
      </c>
      <c r="AF167" s="4">
        <v>146</v>
      </c>
      <c r="AG167" s="2">
        <f t="shared" si="80"/>
        <v>19.900000000000009</v>
      </c>
      <c r="AH167" s="4">
        <f t="shared" si="64"/>
        <v>399</v>
      </c>
      <c r="AI167" s="4">
        <f t="shared" si="65"/>
        <v>1</v>
      </c>
      <c r="AJ167" s="2">
        <f t="shared" si="66"/>
        <v>0</v>
      </c>
      <c r="AK167" s="4">
        <v>146</v>
      </c>
      <c r="AL167" s="4">
        <f t="shared" ca="1" si="67"/>
        <v>2.3829202453987937</v>
      </c>
      <c r="AM167" s="4">
        <f t="shared" ca="1" si="68"/>
        <v>2.4042024539877609</v>
      </c>
      <c r="AN167" s="2">
        <f t="shared" si="81"/>
        <v>19.900000000000009</v>
      </c>
      <c r="AO167" s="4">
        <f t="shared" ca="1" si="69"/>
        <v>399</v>
      </c>
      <c r="AP167" s="4">
        <f t="shared" ca="1" si="70"/>
        <v>1</v>
      </c>
      <c r="AQ167" s="2">
        <f t="shared" ca="1" si="71"/>
        <v>0</v>
      </c>
    </row>
    <row r="168" spans="2:43" x14ac:dyDescent="0.15">
      <c r="B168" s="4">
        <v>-2.1666975000229627</v>
      </c>
      <c r="C168" s="4">
        <f t="shared" si="72"/>
        <v>3.09930249997592</v>
      </c>
      <c r="F168" s="4">
        <v>147</v>
      </c>
      <c r="G168" s="4">
        <f t="shared" ca="1" si="56"/>
        <v>1</v>
      </c>
      <c r="H168" s="4">
        <f t="shared" ca="1" si="82"/>
        <v>2.4042024539877271</v>
      </c>
      <c r="I168" s="4">
        <f t="shared" ca="1" si="57"/>
        <v>2.1282208588957054E-2</v>
      </c>
      <c r="J168" s="4">
        <f t="shared" ca="1" si="83"/>
        <v>2.4042024539877271</v>
      </c>
      <c r="K168" s="4">
        <f t="shared" ca="1" si="73"/>
        <v>0.99354107843488859</v>
      </c>
      <c r="L168" s="4">
        <f t="shared" ca="1" si="74"/>
        <v>3</v>
      </c>
      <c r="M168" s="4">
        <f t="shared" ca="1" si="58"/>
        <v>2.3368763690157374E-14</v>
      </c>
      <c r="N168" s="4">
        <f t="shared" ca="1" si="75"/>
        <v>1.5070571714872631</v>
      </c>
      <c r="O168" s="4">
        <f t="shared" ca="1" si="76"/>
        <v>2</v>
      </c>
      <c r="P168" s="4">
        <f t="shared" ca="1" si="59"/>
        <v>-1.0337377548073683E-14</v>
      </c>
      <c r="Q168" s="4">
        <f t="shared" ca="1" si="77"/>
        <v>3.3706141238231055E-14</v>
      </c>
      <c r="R168" s="4">
        <f t="shared" ca="1" si="78"/>
        <v>2.4042024539877609</v>
      </c>
      <c r="S168" s="4">
        <f t="shared" ca="1" si="60"/>
        <v>50</v>
      </c>
      <c r="T168" s="4">
        <f t="shared" ca="1" si="61"/>
        <v>1</v>
      </c>
      <c r="U168" s="4">
        <f t="shared" ca="1" si="62"/>
        <v>2.4042024539877609</v>
      </c>
      <c r="V168" s="4">
        <f t="shared" ca="1" si="79"/>
        <v>2.4254846625766771</v>
      </c>
      <c r="Y168" s="4">
        <v>3.8370900000153085</v>
      </c>
      <c r="Z168" s="4">
        <v>2.417277500008197</v>
      </c>
      <c r="AA168" s="4">
        <v>3.9388849999930642</v>
      </c>
      <c r="AB168" s="4">
        <v>4.1758425000146815</v>
      </c>
      <c r="AD168" s="4">
        <v>-2.1666975000229627</v>
      </c>
      <c r="AE168" s="4">
        <f t="shared" si="63"/>
        <v>3.09930249997592</v>
      </c>
      <c r="AF168" s="4">
        <v>147</v>
      </c>
      <c r="AG168" s="2">
        <f t="shared" si="80"/>
        <v>20.120000000000008</v>
      </c>
      <c r="AH168" s="4">
        <f t="shared" si="64"/>
        <v>399</v>
      </c>
      <c r="AI168" s="4">
        <f t="shared" si="65"/>
        <v>1</v>
      </c>
      <c r="AJ168" s="2">
        <f t="shared" si="66"/>
        <v>0</v>
      </c>
      <c r="AK168" s="4">
        <v>147</v>
      </c>
      <c r="AL168" s="4">
        <f t="shared" ca="1" si="67"/>
        <v>2.4042024539877609</v>
      </c>
      <c r="AM168" s="4">
        <f t="shared" ca="1" si="68"/>
        <v>2.4254846625766771</v>
      </c>
      <c r="AN168" s="2">
        <f t="shared" si="81"/>
        <v>20.120000000000008</v>
      </c>
      <c r="AO168" s="4">
        <f t="shared" ca="1" si="69"/>
        <v>399</v>
      </c>
      <c r="AP168" s="4">
        <f t="shared" ca="1" si="70"/>
        <v>1</v>
      </c>
      <c r="AQ168" s="2">
        <f t="shared" ca="1" si="71"/>
        <v>0</v>
      </c>
    </row>
    <row r="169" spans="2:43" x14ac:dyDescent="0.15">
      <c r="B169" s="4">
        <v>3.09930249997592</v>
      </c>
      <c r="C169" s="4">
        <f t="shared" si="72"/>
        <v>1.2213024999745414</v>
      </c>
      <c r="F169" s="4">
        <v>148</v>
      </c>
      <c r="G169" s="4">
        <f t="shared" ca="1" si="56"/>
        <v>1</v>
      </c>
      <c r="H169" s="4">
        <f t="shared" ca="1" si="82"/>
        <v>2.4254846625766842</v>
      </c>
      <c r="I169" s="4">
        <f t="shared" ca="1" si="57"/>
        <v>2.1282208588957054E-2</v>
      </c>
      <c r="J169" s="4">
        <f t="shared" ca="1" si="83"/>
        <v>2.4254846625766842</v>
      </c>
      <c r="K169" s="4">
        <f t="shared" ca="1" si="73"/>
        <v>1.5922830612344561</v>
      </c>
      <c r="L169" s="4">
        <f t="shared" ca="1" si="74"/>
        <v>1</v>
      </c>
      <c r="M169" s="4">
        <f t="shared" ca="1" si="58"/>
        <v>-1.2487774217197517E-14</v>
      </c>
      <c r="N169" s="4">
        <f t="shared" ca="1" si="75"/>
        <v>1.3364832199465615</v>
      </c>
      <c r="O169" s="4">
        <f t="shared" ca="1" si="76"/>
        <v>2</v>
      </c>
      <c r="P169" s="4">
        <f t="shared" ca="1" si="59"/>
        <v>-5.2408083405806919E-15</v>
      </c>
      <c r="Q169" s="4">
        <f t="shared" ca="1" si="77"/>
        <v>-7.2469658766168259E-15</v>
      </c>
      <c r="R169" s="4">
        <f t="shared" ca="1" si="78"/>
        <v>2.4254846625766771</v>
      </c>
      <c r="S169" s="4">
        <f t="shared" ca="1" si="60"/>
        <v>50</v>
      </c>
      <c r="T169" s="4">
        <f t="shared" ca="1" si="61"/>
        <v>1</v>
      </c>
      <c r="U169" s="4">
        <f t="shared" ca="1" si="62"/>
        <v>2.4254846625766771</v>
      </c>
      <c r="V169" s="4">
        <f t="shared" ca="1" si="79"/>
        <v>2.2671134986605921</v>
      </c>
      <c r="Y169" s="4">
        <v>1.9890900000163469</v>
      </c>
      <c r="Z169" s="4">
        <v>5.3622775000086165</v>
      </c>
      <c r="AA169" s="4">
        <v>4.2048849999929416</v>
      </c>
      <c r="AB169" s="4">
        <v>3.3648425000158966</v>
      </c>
      <c r="AD169" s="4">
        <v>3.09930249997592</v>
      </c>
      <c r="AE169" s="4">
        <f t="shared" si="63"/>
        <v>1.2213024999745414</v>
      </c>
      <c r="AF169" s="4">
        <v>148</v>
      </c>
      <c r="AG169" s="2">
        <f t="shared" si="80"/>
        <v>20.340000000000007</v>
      </c>
      <c r="AH169" s="4">
        <f t="shared" si="64"/>
        <v>399</v>
      </c>
      <c r="AI169" s="4">
        <f t="shared" si="65"/>
        <v>1</v>
      </c>
      <c r="AJ169" s="2">
        <f t="shared" si="66"/>
        <v>0</v>
      </c>
      <c r="AK169" s="4">
        <v>148</v>
      </c>
      <c r="AL169" s="4">
        <f t="shared" ca="1" si="67"/>
        <v>2.4254846625766771</v>
      </c>
      <c r="AM169" s="4">
        <f t="shared" ca="1" si="68"/>
        <v>2.2671134986605921</v>
      </c>
      <c r="AN169" s="2">
        <f t="shared" si="81"/>
        <v>20.340000000000007</v>
      </c>
      <c r="AO169" s="4">
        <f t="shared" ca="1" si="69"/>
        <v>399</v>
      </c>
      <c r="AP169" s="4">
        <f t="shared" ca="1" si="70"/>
        <v>1</v>
      </c>
      <c r="AQ169" s="2">
        <f t="shared" ca="1" si="71"/>
        <v>0</v>
      </c>
    </row>
    <row r="170" spans="2:43" x14ac:dyDescent="0.15">
      <c r="B170" s="4">
        <v>1.2213024999745414</v>
      </c>
      <c r="C170" s="4">
        <f t="shared" si="72"/>
        <v>3.2813024999747142</v>
      </c>
      <c r="F170" s="4">
        <v>149</v>
      </c>
      <c r="G170" s="4">
        <f t="shared" ca="1" si="56"/>
        <v>1</v>
      </c>
      <c r="H170" s="4">
        <f t="shared" ca="1" si="82"/>
        <v>2.4467668711656412</v>
      </c>
      <c r="I170" s="4">
        <f t="shared" ca="1" si="57"/>
        <v>2.1282208588957054E-2</v>
      </c>
      <c r="J170" s="4">
        <f t="shared" ca="1" si="83"/>
        <v>2.4467668711656412</v>
      </c>
      <c r="K170" s="4">
        <f t="shared" ca="1" si="73"/>
        <v>1.8142875030518386</v>
      </c>
      <c r="L170" s="4">
        <f t="shared" ca="1" si="74"/>
        <v>3</v>
      </c>
      <c r="M170" s="4">
        <f t="shared" ca="1" si="58"/>
        <v>-1.5712190674115205</v>
      </c>
      <c r="N170" s="4">
        <f t="shared" ca="1" si="75"/>
        <v>1.6068416570986086</v>
      </c>
      <c r="O170" s="4">
        <f t="shared" ca="1" si="76"/>
        <v>3</v>
      </c>
      <c r="P170" s="4">
        <f t="shared" ca="1" si="59"/>
        <v>-1.3915656949064712</v>
      </c>
      <c r="Q170" s="4">
        <f t="shared" ca="1" si="77"/>
        <v>-0.17965337250504931</v>
      </c>
      <c r="R170" s="4">
        <f t="shared" ca="1" si="78"/>
        <v>2.2671134986605921</v>
      </c>
      <c r="S170" s="4">
        <f t="shared" ca="1" si="60"/>
        <v>50</v>
      </c>
      <c r="T170" s="4">
        <f t="shared" ca="1" si="61"/>
        <v>1</v>
      </c>
      <c r="U170" s="4">
        <f t="shared" ca="1" si="62"/>
        <v>2.2671134986605921</v>
      </c>
      <c r="V170" s="4">
        <f t="shared" ca="1" si="79"/>
        <v>2.4680490797546457</v>
      </c>
      <c r="Y170" s="4">
        <v>2.5120900000139557</v>
      </c>
      <c r="Z170" s="4">
        <v>5.2692775000089398</v>
      </c>
      <c r="AA170" s="4">
        <v>4.4018849999929444</v>
      </c>
      <c r="AB170" s="4">
        <v>2.6398425000131454</v>
      </c>
      <c r="AD170" s="4">
        <v>1.2213024999745414</v>
      </c>
      <c r="AE170" s="4">
        <f t="shared" si="63"/>
        <v>3.2813024999747142</v>
      </c>
      <c r="AF170" s="4">
        <v>149</v>
      </c>
      <c r="AG170" s="2">
        <f t="shared" si="80"/>
        <v>20.560000000000006</v>
      </c>
      <c r="AH170" s="4">
        <f t="shared" si="64"/>
        <v>399</v>
      </c>
      <c r="AI170" s="4">
        <f t="shared" si="65"/>
        <v>1</v>
      </c>
      <c r="AJ170" s="2">
        <f t="shared" si="66"/>
        <v>0</v>
      </c>
      <c r="AK170" s="4">
        <v>149</v>
      </c>
      <c r="AL170" s="4">
        <f t="shared" ca="1" si="67"/>
        <v>2.2671134986605921</v>
      </c>
      <c r="AM170" s="4">
        <f t="shared" ca="1" si="68"/>
        <v>2.4680490797546457</v>
      </c>
      <c r="AN170" s="2">
        <f t="shared" si="81"/>
        <v>20.560000000000006</v>
      </c>
      <c r="AO170" s="4">
        <f t="shared" ca="1" si="69"/>
        <v>399</v>
      </c>
      <c r="AP170" s="4">
        <f t="shared" ca="1" si="70"/>
        <v>1</v>
      </c>
      <c r="AQ170" s="2">
        <f t="shared" ca="1" si="71"/>
        <v>0</v>
      </c>
    </row>
    <row r="171" spans="2:43" x14ac:dyDescent="0.15">
      <c r="B171" s="4">
        <v>3.2813024999747142</v>
      </c>
      <c r="C171" s="4">
        <f t="shared" si="72"/>
        <v>1.316302499976274</v>
      </c>
      <c r="F171" s="4">
        <v>150</v>
      </c>
      <c r="G171" s="4">
        <f t="shared" ca="1" si="56"/>
        <v>1</v>
      </c>
      <c r="H171" s="4">
        <f t="shared" ca="1" si="82"/>
        <v>2.4680490797545982</v>
      </c>
      <c r="I171" s="4">
        <f t="shared" ca="1" si="57"/>
        <v>2.1282208588957054E-2</v>
      </c>
      <c r="J171" s="4">
        <f t="shared" ca="1" si="83"/>
        <v>2.4680490797545982</v>
      </c>
      <c r="K171" s="4">
        <f t="shared" ca="1" si="73"/>
        <v>0.93242304079852367</v>
      </c>
      <c r="L171" s="4">
        <f t="shared" ca="1" si="74"/>
        <v>4</v>
      </c>
      <c r="M171" s="4">
        <f t="shared" ca="1" si="58"/>
        <v>1.1880306949639986E-14</v>
      </c>
      <c r="N171" s="4">
        <f t="shared" ca="1" si="75"/>
        <v>0.70178265538027818</v>
      </c>
      <c r="O171" s="4">
        <f t="shared" ca="1" si="76"/>
        <v>1</v>
      </c>
      <c r="P171" s="4">
        <f t="shared" ca="1" si="59"/>
        <v>-3.5766569434882301E-14</v>
      </c>
      <c r="Q171" s="4">
        <f t="shared" ca="1" si="77"/>
        <v>4.7646876384522289E-14</v>
      </c>
      <c r="R171" s="4">
        <f t="shared" ca="1" si="78"/>
        <v>2.4680490797546457</v>
      </c>
      <c r="S171" s="4">
        <f t="shared" ca="1" si="60"/>
        <v>50</v>
      </c>
      <c r="T171" s="4">
        <f t="shared" ca="1" si="61"/>
        <v>1</v>
      </c>
      <c r="U171" s="4">
        <f t="shared" ca="1" si="62"/>
        <v>2.4680490797546457</v>
      </c>
      <c r="V171" s="4">
        <f t="shared" ca="1" si="79"/>
        <v>3.9599956473671893</v>
      </c>
      <c r="Y171" s="4">
        <v>2.3360900000142237</v>
      </c>
      <c r="Z171" s="4">
        <v>3.4412775000092211</v>
      </c>
      <c r="AA171" s="4">
        <v>3.3168849999931638</v>
      </c>
      <c r="AB171" s="4">
        <v>2.867842500016593</v>
      </c>
      <c r="AD171" s="4">
        <v>3.2813024999747142</v>
      </c>
      <c r="AE171" s="4">
        <f t="shared" si="63"/>
        <v>1.316302499976274</v>
      </c>
      <c r="AF171" s="4">
        <v>150</v>
      </c>
      <c r="AG171" s="2">
        <f t="shared" si="80"/>
        <v>20.780000000000005</v>
      </c>
      <c r="AH171" s="4">
        <f t="shared" si="64"/>
        <v>399</v>
      </c>
      <c r="AI171" s="4">
        <f t="shared" si="65"/>
        <v>1</v>
      </c>
      <c r="AJ171" s="2">
        <f t="shared" si="66"/>
        <v>0</v>
      </c>
      <c r="AK171" s="4">
        <v>150</v>
      </c>
      <c r="AL171" s="4">
        <f t="shared" ca="1" si="67"/>
        <v>2.4680490797546457</v>
      </c>
      <c r="AM171" s="4">
        <f t="shared" ca="1" si="68"/>
        <v>3.9599956473671893</v>
      </c>
      <c r="AN171" s="2">
        <f t="shared" si="81"/>
        <v>20.780000000000005</v>
      </c>
      <c r="AO171" s="4">
        <f t="shared" ca="1" si="69"/>
        <v>399</v>
      </c>
      <c r="AP171" s="4">
        <f t="shared" ca="1" si="70"/>
        <v>1</v>
      </c>
      <c r="AQ171" s="2">
        <f t="shared" ca="1" si="71"/>
        <v>0</v>
      </c>
    </row>
    <row r="172" spans="2:43" x14ac:dyDescent="0.15">
      <c r="B172" s="4">
        <v>1.316302499976274</v>
      </c>
      <c r="C172" s="4">
        <f t="shared" si="72"/>
        <v>1.3143024999742181</v>
      </c>
      <c r="F172" s="4">
        <v>151</v>
      </c>
      <c r="G172" s="4">
        <f t="shared" ca="1" si="56"/>
        <v>1</v>
      </c>
      <c r="H172" s="4">
        <f t="shared" ca="1" si="82"/>
        <v>2.4893312883435552</v>
      </c>
      <c r="I172" s="4">
        <f t="shared" ca="1" si="57"/>
        <v>2.1282208588957054E-2</v>
      </c>
      <c r="J172" s="4">
        <f t="shared" ca="1" si="83"/>
        <v>2.4893312883435552</v>
      </c>
      <c r="K172" s="4">
        <f t="shared" ca="1" si="73"/>
        <v>1.6981769271396965</v>
      </c>
      <c r="L172" s="4">
        <f t="shared" ca="1" si="74"/>
        <v>3</v>
      </c>
      <c r="M172" s="4">
        <f t="shared" ca="1" si="58"/>
        <v>1.4706643590236095</v>
      </c>
      <c r="N172" s="4">
        <f t="shared" ca="1" si="75"/>
        <v>0.33577091591406194</v>
      </c>
      <c r="O172" s="4">
        <f t="shared" ca="1" si="76"/>
        <v>1</v>
      </c>
      <c r="P172" s="4">
        <f t="shared" ca="1" si="59"/>
        <v>-2.4352329667940635E-14</v>
      </c>
      <c r="Q172" s="4">
        <f t="shared" ca="1" si="77"/>
        <v>1.4706643590236339</v>
      </c>
      <c r="R172" s="4">
        <f t="shared" ca="1" si="78"/>
        <v>3.9599956473671893</v>
      </c>
      <c r="S172" s="4">
        <f t="shared" ca="1" si="60"/>
        <v>50</v>
      </c>
      <c r="T172" s="4">
        <f t="shared" ca="1" si="61"/>
        <v>1</v>
      </c>
      <c r="U172" s="4">
        <f t="shared" ca="1" si="62"/>
        <v>3.9599956473671893</v>
      </c>
      <c r="V172" s="4">
        <f t="shared" ca="1" si="79"/>
        <v>1.7758243624872492</v>
      </c>
      <c r="Y172" s="4">
        <v>3.0960900000138736</v>
      </c>
      <c r="Z172" s="4">
        <v>2.4262775000103431</v>
      </c>
      <c r="AA172" s="4">
        <v>2.7008849999923257</v>
      </c>
      <c r="AB172" s="4">
        <v>5.0768425000136119</v>
      </c>
      <c r="AD172" s="4">
        <v>1.316302499976274</v>
      </c>
      <c r="AE172" s="4">
        <f t="shared" si="63"/>
        <v>1.3143024999742181</v>
      </c>
      <c r="AF172" s="4">
        <v>151</v>
      </c>
      <c r="AG172" s="2">
        <f t="shared" si="80"/>
        <v>21.000000000000004</v>
      </c>
      <c r="AH172" s="4">
        <f t="shared" si="64"/>
        <v>399</v>
      </c>
      <c r="AI172" s="4">
        <f t="shared" si="65"/>
        <v>1</v>
      </c>
      <c r="AJ172" s="2">
        <f t="shared" si="66"/>
        <v>0</v>
      </c>
      <c r="AK172" s="4">
        <v>151</v>
      </c>
      <c r="AL172" s="4">
        <f t="shared" ca="1" si="67"/>
        <v>3.9599956473671893</v>
      </c>
      <c r="AM172" s="4">
        <f t="shared" ca="1" si="68"/>
        <v>1.7758243624872492</v>
      </c>
      <c r="AN172" s="2">
        <f t="shared" si="81"/>
        <v>21.000000000000004</v>
      </c>
      <c r="AO172" s="4">
        <f t="shared" ca="1" si="69"/>
        <v>399</v>
      </c>
      <c r="AP172" s="4">
        <f t="shared" ca="1" si="70"/>
        <v>1</v>
      </c>
      <c r="AQ172" s="2">
        <f t="shared" ca="1" si="71"/>
        <v>0</v>
      </c>
    </row>
    <row r="173" spans="2:43" x14ac:dyDescent="0.15">
      <c r="B173" s="4">
        <v>1.3143024999742181</v>
      </c>
      <c r="C173" s="4">
        <f t="shared" si="72"/>
        <v>2.4593024999752799</v>
      </c>
      <c r="F173" s="4">
        <v>152</v>
      </c>
      <c r="G173" s="4">
        <f t="shared" ca="1" si="56"/>
        <v>1</v>
      </c>
      <c r="H173" s="4">
        <f t="shared" ca="1" si="82"/>
        <v>2.5106134969325122</v>
      </c>
      <c r="I173" s="4">
        <f t="shared" ca="1" si="57"/>
        <v>2.1282208588957054E-2</v>
      </c>
      <c r="J173" s="4">
        <f t="shared" ca="1" si="83"/>
        <v>2.5106134969325122</v>
      </c>
      <c r="K173" s="4">
        <f t="shared" ca="1" si="73"/>
        <v>1.4069009478288297</v>
      </c>
      <c r="L173" s="4">
        <f t="shared" ca="1" si="74"/>
        <v>3</v>
      </c>
      <c r="M173" s="4">
        <f t="shared" ca="1" si="58"/>
        <v>-1.2184119614281497</v>
      </c>
      <c r="N173" s="4">
        <f t="shared" ca="1" si="75"/>
        <v>0.55843953868964502</v>
      </c>
      <c r="O173" s="4">
        <f t="shared" ca="1" si="76"/>
        <v>3</v>
      </c>
      <c r="P173" s="4">
        <f t="shared" ca="1" si="59"/>
        <v>-0.48362282698288672</v>
      </c>
      <c r="Q173" s="4">
        <f t="shared" ca="1" si="77"/>
        <v>-0.73478913444526295</v>
      </c>
      <c r="R173" s="4">
        <f t="shared" ca="1" si="78"/>
        <v>1.7758243624872492</v>
      </c>
      <c r="S173" s="4">
        <f t="shared" ca="1" si="60"/>
        <v>50</v>
      </c>
      <c r="T173" s="4">
        <f t="shared" ca="1" si="61"/>
        <v>1</v>
      </c>
      <c r="U173" s="4">
        <f t="shared" ca="1" si="62"/>
        <v>1.7758243624872492</v>
      </c>
      <c r="V173" s="4">
        <f t="shared" ca="1" si="79"/>
        <v>4.2336568674808168</v>
      </c>
      <c r="Y173" s="4">
        <v>2.832090000016052</v>
      </c>
      <c r="Z173" s="4">
        <v>2.3952775000104509</v>
      </c>
      <c r="AA173" s="4">
        <v>3.6118849999908775</v>
      </c>
      <c r="AB173" s="4">
        <v>3.986842500015797</v>
      </c>
      <c r="AD173" s="4">
        <v>1.3143024999742181</v>
      </c>
      <c r="AE173" s="4">
        <f t="shared" si="63"/>
        <v>2.4593024999752799</v>
      </c>
      <c r="AF173" s="4">
        <v>152</v>
      </c>
      <c r="AG173" s="2">
        <f t="shared" si="80"/>
        <v>21.220000000000002</v>
      </c>
      <c r="AH173" s="4">
        <f t="shared" si="64"/>
        <v>399</v>
      </c>
      <c r="AI173" s="4">
        <f t="shared" si="65"/>
        <v>1</v>
      </c>
      <c r="AJ173" s="2">
        <f t="shared" si="66"/>
        <v>0</v>
      </c>
      <c r="AK173" s="4">
        <v>152</v>
      </c>
      <c r="AL173" s="4">
        <f t="shared" ca="1" si="67"/>
        <v>1.7758243624872492</v>
      </c>
      <c r="AM173" s="4">
        <f t="shared" ca="1" si="68"/>
        <v>4.2336568674808168</v>
      </c>
      <c r="AN173" s="2">
        <f t="shared" si="81"/>
        <v>21.220000000000002</v>
      </c>
      <c r="AO173" s="4">
        <f t="shared" ca="1" si="69"/>
        <v>399</v>
      </c>
      <c r="AP173" s="4">
        <f t="shared" ca="1" si="70"/>
        <v>1</v>
      </c>
      <c r="AQ173" s="2">
        <f t="shared" ca="1" si="71"/>
        <v>0</v>
      </c>
    </row>
    <row r="174" spans="2:43" x14ac:dyDescent="0.15">
      <c r="B174" s="4">
        <v>2.4593024999752799</v>
      </c>
      <c r="C174" s="4">
        <f t="shared" si="72"/>
        <v>2.6273024999738936</v>
      </c>
      <c r="F174" s="4">
        <v>153</v>
      </c>
      <c r="G174" s="4">
        <f t="shared" ca="1" si="56"/>
        <v>1</v>
      </c>
      <c r="H174" s="4">
        <f t="shared" ca="1" si="82"/>
        <v>2.5318957055214693</v>
      </c>
      <c r="I174" s="4">
        <f t="shared" ca="1" si="57"/>
        <v>2.1282208588957054E-2</v>
      </c>
      <c r="J174" s="4">
        <f t="shared" ca="1" si="83"/>
        <v>2.5318957055214693</v>
      </c>
      <c r="K174" s="4">
        <f t="shared" ca="1" si="73"/>
        <v>1.7017611619593243</v>
      </c>
      <c r="L174" s="4">
        <f t="shared" ca="1" si="74"/>
        <v>4</v>
      </c>
      <c r="M174" s="4">
        <f t="shared" ca="1" si="58"/>
        <v>1.7017611619593243</v>
      </c>
      <c r="N174" s="4">
        <f t="shared" ca="1" si="75"/>
        <v>1.2021877731336867</v>
      </c>
      <c r="O174" s="4">
        <f t="shared" ca="1" si="76"/>
        <v>3</v>
      </c>
      <c r="P174" s="4">
        <f t="shared" ca="1" si="59"/>
        <v>-2.3565214518398187E-14</v>
      </c>
      <c r="Q174" s="4">
        <f t="shared" ca="1" si="77"/>
        <v>1.7017611619593478</v>
      </c>
      <c r="R174" s="4">
        <f t="shared" ca="1" si="78"/>
        <v>4.2336568674808168</v>
      </c>
      <c r="S174" s="4">
        <f t="shared" ca="1" si="60"/>
        <v>50</v>
      </c>
      <c r="T174" s="4">
        <f t="shared" ca="1" si="61"/>
        <v>1</v>
      </c>
      <c r="U174" s="4">
        <f t="shared" ca="1" si="62"/>
        <v>4.2336568674808168</v>
      </c>
      <c r="V174" s="4">
        <f t="shared" ca="1" si="79"/>
        <v>2.5531779141104258</v>
      </c>
      <c r="Y174" s="4">
        <v>2.7150900000165734</v>
      </c>
      <c r="Z174" s="4">
        <v>1.8652775000091992</v>
      </c>
      <c r="AA174" s="4">
        <v>0.14488499999387727</v>
      </c>
      <c r="AB174" s="4">
        <v>3.2018425000153172</v>
      </c>
      <c r="AD174" s="4">
        <v>2.4593024999752799</v>
      </c>
      <c r="AE174" s="4">
        <f t="shared" si="63"/>
        <v>2.6273024999738936</v>
      </c>
      <c r="AF174" s="4">
        <v>153</v>
      </c>
      <c r="AG174" s="2">
        <f t="shared" si="80"/>
        <v>21.44</v>
      </c>
      <c r="AH174" s="4">
        <f t="shared" si="64"/>
        <v>399</v>
      </c>
      <c r="AI174" s="4">
        <f t="shared" si="65"/>
        <v>1</v>
      </c>
      <c r="AJ174" s="2">
        <f t="shared" si="66"/>
        <v>0</v>
      </c>
      <c r="AK174" s="4">
        <v>153</v>
      </c>
      <c r="AL174" s="4">
        <f t="shared" ca="1" si="67"/>
        <v>4.2336568674808168</v>
      </c>
      <c r="AM174" s="4">
        <f t="shared" ca="1" si="68"/>
        <v>2.5531779141104258</v>
      </c>
      <c r="AN174" s="2">
        <f t="shared" si="81"/>
        <v>21.44</v>
      </c>
      <c r="AO174" s="4">
        <f t="shared" ca="1" si="69"/>
        <v>399</v>
      </c>
      <c r="AP174" s="4">
        <f t="shared" ca="1" si="70"/>
        <v>1</v>
      </c>
      <c r="AQ174" s="2">
        <f t="shared" ca="1" si="71"/>
        <v>0</v>
      </c>
    </row>
    <row r="175" spans="2:43" x14ac:dyDescent="0.15">
      <c r="B175" s="4">
        <v>2.6273024999738936</v>
      </c>
      <c r="C175" s="4">
        <f t="shared" si="72"/>
        <v>-0.77569750002481896</v>
      </c>
      <c r="F175" s="4">
        <v>154</v>
      </c>
      <c r="G175" s="4">
        <f t="shared" ca="1" si="56"/>
        <v>1</v>
      </c>
      <c r="H175" s="4">
        <f t="shared" ca="1" si="82"/>
        <v>2.5531779141104263</v>
      </c>
      <c r="I175" s="4">
        <f t="shared" ca="1" si="57"/>
        <v>2.1282208588957054E-2</v>
      </c>
      <c r="J175" s="4">
        <f t="shared" ca="1" si="83"/>
        <v>2.5531779141104263</v>
      </c>
      <c r="K175" s="4">
        <f t="shared" ca="1" si="73"/>
        <v>0.622227106708232</v>
      </c>
      <c r="L175" s="4">
        <f t="shared" ca="1" si="74"/>
        <v>4</v>
      </c>
      <c r="M175" s="4">
        <f t="shared" ca="1" si="58"/>
        <v>3.6592737002482617E-15</v>
      </c>
      <c r="N175" s="4">
        <f t="shared" ca="1" si="75"/>
        <v>0.70135728582365986</v>
      </c>
      <c r="O175" s="4">
        <f t="shared" ca="1" si="76"/>
        <v>4</v>
      </c>
      <c r="P175" s="4">
        <f t="shared" ca="1" si="59"/>
        <v>4.1246326989342446E-15</v>
      </c>
      <c r="Q175" s="4">
        <f t="shared" ca="1" si="77"/>
        <v>-4.6535899868598287E-16</v>
      </c>
      <c r="R175" s="4">
        <f t="shared" ca="1" si="78"/>
        <v>2.5531779141104258</v>
      </c>
      <c r="S175" s="4">
        <f t="shared" ca="1" si="60"/>
        <v>50</v>
      </c>
      <c r="T175" s="4">
        <f t="shared" ca="1" si="61"/>
        <v>1</v>
      </c>
      <c r="U175" s="4">
        <f t="shared" ca="1" si="62"/>
        <v>2.5531779141104258</v>
      </c>
      <c r="V175" s="4">
        <f t="shared" ca="1" si="79"/>
        <v>2.1877538460273898</v>
      </c>
      <c r="Y175" s="4">
        <v>2.1860900000163497</v>
      </c>
      <c r="Z175" s="4">
        <v>3.6512775000083764</v>
      </c>
      <c r="AA175" s="4">
        <v>3.5438849999920308</v>
      </c>
      <c r="AB175" s="4">
        <v>2.9608425000162697</v>
      </c>
      <c r="AD175" s="4">
        <v>2.6273024999738936</v>
      </c>
      <c r="AE175" s="4">
        <f t="shared" si="63"/>
        <v>-0.77569750002481896</v>
      </c>
      <c r="AF175" s="4">
        <v>154</v>
      </c>
      <c r="AG175" s="2">
        <f t="shared" si="80"/>
        <v>21.66</v>
      </c>
      <c r="AH175" s="4">
        <f t="shared" si="64"/>
        <v>399</v>
      </c>
      <c r="AI175" s="4">
        <f t="shared" si="65"/>
        <v>1</v>
      </c>
      <c r="AJ175" s="2">
        <f t="shared" si="66"/>
        <v>0</v>
      </c>
      <c r="AK175" s="4">
        <v>154</v>
      </c>
      <c r="AL175" s="4">
        <f t="shared" ca="1" si="67"/>
        <v>2.5531779141104258</v>
      </c>
      <c r="AM175" s="4">
        <f t="shared" ca="1" si="68"/>
        <v>2.1877538460273898</v>
      </c>
      <c r="AN175" s="2">
        <f t="shared" si="81"/>
        <v>21.66</v>
      </c>
      <c r="AO175" s="4">
        <f t="shared" ca="1" si="69"/>
        <v>399</v>
      </c>
      <c r="AP175" s="4">
        <f t="shared" ca="1" si="70"/>
        <v>1</v>
      </c>
      <c r="AQ175" s="2">
        <f t="shared" ca="1" si="71"/>
        <v>0</v>
      </c>
    </row>
    <row r="176" spans="2:43" x14ac:dyDescent="0.15">
      <c r="B176" s="4">
        <v>-0.77569750002481896</v>
      </c>
      <c r="C176" s="4">
        <f t="shared" si="72"/>
        <v>0.10130249997430951</v>
      </c>
      <c r="F176" s="4">
        <v>155</v>
      </c>
      <c r="G176" s="4">
        <f t="shared" ca="1" si="56"/>
        <v>1</v>
      </c>
      <c r="H176" s="4">
        <f t="shared" ca="1" si="82"/>
        <v>2.5744601226993833</v>
      </c>
      <c r="I176" s="4">
        <f t="shared" ca="1" si="57"/>
        <v>2.1282208588957054E-2</v>
      </c>
      <c r="J176" s="4">
        <f t="shared" ca="1" si="83"/>
        <v>2.5744601226993833</v>
      </c>
      <c r="K176" s="4">
        <f t="shared" ca="1" si="73"/>
        <v>1.36430378257408</v>
      </c>
      <c r="L176" s="4">
        <f t="shared" ca="1" si="74"/>
        <v>3</v>
      </c>
      <c r="M176" s="4">
        <f t="shared" ca="1" si="58"/>
        <v>-1.1815217341883573</v>
      </c>
      <c r="N176" s="4">
        <f t="shared" ca="1" si="75"/>
        <v>0.91777383670629442</v>
      </c>
      <c r="O176" s="4">
        <f t="shared" ca="1" si="76"/>
        <v>3</v>
      </c>
      <c r="P176" s="4">
        <f t="shared" ca="1" si="59"/>
        <v>-0.79481545751636384</v>
      </c>
      <c r="Q176" s="4">
        <f t="shared" ca="1" si="77"/>
        <v>-0.38670627667199342</v>
      </c>
      <c r="R176" s="4">
        <f t="shared" ca="1" si="78"/>
        <v>2.1877538460273898</v>
      </c>
      <c r="S176" s="4">
        <f t="shared" ca="1" si="60"/>
        <v>50</v>
      </c>
      <c r="T176" s="4">
        <f t="shared" ca="1" si="61"/>
        <v>1</v>
      </c>
      <c r="U176" s="4">
        <f t="shared" ca="1" si="62"/>
        <v>2.1877538460273898</v>
      </c>
      <c r="V176" s="4">
        <f t="shared" ca="1" si="79"/>
        <v>2.5957423312883514</v>
      </c>
      <c r="Y176" s="4">
        <v>2.0540900000156626</v>
      </c>
      <c r="Z176" s="4">
        <v>5.2662775000094086</v>
      </c>
      <c r="AA176" s="4">
        <v>3.2848849999922436</v>
      </c>
      <c r="AB176" s="4">
        <v>3.1198425000162899</v>
      </c>
      <c r="AD176" s="4">
        <v>-0.77569750002481896</v>
      </c>
      <c r="AE176" s="4">
        <f t="shared" si="63"/>
        <v>0.10130249997430951</v>
      </c>
      <c r="AF176" s="4">
        <v>155</v>
      </c>
      <c r="AG176" s="2">
        <f t="shared" si="80"/>
        <v>21.88</v>
      </c>
      <c r="AH176" s="4">
        <f t="shared" si="64"/>
        <v>399</v>
      </c>
      <c r="AI176" s="4">
        <f t="shared" si="65"/>
        <v>1</v>
      </c>
      <c r="AJ176" s="2">
        <f t="shared" si="66"/>
        <v>0</v>
      </c>
      <c r="AK176" s="4">
        <v>155</v>
      </c>
      <c r="AL176" s="4">
        <f t="shared" ca="1" si="67"/>
        <v>2.1877538460273898</v>
      </c>
      <c r="AM176" s="4">
        <f t="shared" ca="1" si="68"/>
        <v>2.5957423312883514</v>
      </c>
      <c r="AN176" s="2">
        <f t="shared" si="81"/>
        <v>21.88</v>
      </c>
      <c r="AO176" s="4">
        <f t="shared" ca="1" si="69"/>
        <v>399</v>
      </c>
      <c r="AP176" s="4">
        <f t="shared" ca="1" si="70"/>
        <v>1</v>
      </c>
      <c r="AQ176" s="2">
        <f t="shared" ca="1" si="71"/>
        <v>0</v>
      </c>
    </row>
    <row r="177" spans="2:43" x14ac:dyDescent="0.15">
      <c r="B177" s="4">
        <v>0.10130249997430951</v>
      </c>
      <c r="C177" s="4">
        <f t="shared" si="72"/>
        <v>1.1223024999758024</v>
      </c>
      <c r="F177" s="4">
        <v>156</v>
      </c>
      <c r="G177" s="4">
        <f t="shared" ca="1" si="56"/>
        <v>1</v>
      </c>
      <c r="H177" s="4">
        <f t="shared" ca="1" si="82"/>
        <v>2.5957423312883403</v>
      </c>
      <c r="I177" s="4">
        <f t="shared" ca="1" si="57"/>
        <v>2.1282208588957054E-2</v>
      </c>
      <c r="J177" s="4">
        <f t="shared" ca="1" si="83"/>
        <v>2.5957423312883403</v>
      </c>
      <c r="K177" s="4">
        <f t="shared" ca="1" si="73"/>
        <v>0.67268664305989723</v>
      </c>
      <c r="L177" s="4">
        <f t="shared" ca="1" si="74"/>
        <v>2</v>
      </c>
      <c r="M177" s="4">
        <f t="shared" ca="1" si="58"/>
        <v>-2.2416051774948139E-14</v>
      </c>
      <c r="N177" s="4">
        <f t="shared" ca="1" si="75"/>
        <v>1.9987846376590699</v>
      </c>
      <c r="O177" s="4">
        <f t="shared" ca="1" si="76"/>
        <v>4</v>
      </c>
      <c r="P177" s="4">
        <f t="shared" ca="1" si="59"/>
        <v>-3.3302920748455505E-14</v>
      </c>
      <c r="Q177" s="4">
        <f t="shared" ca="1" si="77"/>
        <v>1.0886868973507366E-14</v>
      </c>
      <c r="R177" s="4">
        <f t="shared" ca="1" si="78"/>
        <v>2.5957423312883514</v>
      </c>
      <c r="S177" s="4">
        <f t="shared" ca="1" si="60"/>
        <v>50</v>
      </c>
      <c r="T177" s="4">
        <f t="shared" ca="1" si="61"/>
        <v>1</v>
      </c>
      <c r="U177" s="4">
        <f t="shared" ca="1" si="62"/>
        <v>2.5957423312883514</v>
      </c>
      <c r="V177" s="4">
        <f t="shared" ca="1" si="79"/>
        <v>2.470300553210917</v>
      </c>
      <c r="Y177" s="4">
        <v>3.9450900000161937</v>
      </c>
      <c r="Z177" s="4">
        <v>2.7722775000107447</v>
      </c>
      <c r="AA177" s="4">
        <v>2.479884999992521</v>
      </c>
      <c r="AB177" s="4">
        <v>3.6668425000137006</v>
      </c>
      <c r="AD177" s="4">
        <v>0.10130249997430951</v>
      </c>
      <c r="AE177" s="4">
        <f t="shared" si="63"/>
        <v>1.1223024999758024</v>
      </c>
      <c r="AF177" s="4">
        <v>156</v>
      </c>
      <c r="AG177" s="2">
        <f t="shared" si="80"/>
        <v>22.099999999999998</v>
      </c>
      <c r="AH177" s="4">
        <f t="shared" si="64"/>
        <v>399</v>
      </c>
      <c r="AI177" s="4">
        <f t="shared" si="65"/>
        <v>1</v>
      </c>
      <c r="AJ177" s="2">
        <f t="shared" si="66"/>
        <v>0</v>
      </c>
      <c r="AK177" s="4">
        <v>156</v>
      </c>
      <c r="AL177" s="4">
        <f t="shared" ca="1" si="67"/>
        <v>2.5957423312883514</v>
      </c>
      <c r="AM177" s="4">
        <f t="shared" ca="1" si="68"/>
        <v>2.470300553210917</v>
      </c>
      <c r="AN177" s="2">
        <f t="shared" si="81"/>
        <v>22.099999999999998</v>
      </c>
      <c r="AO177" s="4">
        <f t="shared" ca="1" si="69"/>
        <v>399</v>
      </c>
      <c r="AP177" s="4">
        <f t="shared" ca="1" si="70"/>
        <v>1</v>
      </c>
      <c r="AQ177" s="2">
        <f t="shared" ca="1" si="71"/>
        <v>0</v>
      </c>
    </row>
    <row r="178" spans="2:43" x14ac:dyDescent="0.15">
      <c r="B178" s="4">
        <v>1.1223024999758024</v>
      </c>
      <c r="C178" s="4">
        <f t="shared" si="72"/>
        <v>2.6223024999758593</v>
      </c>
      <c r="F178" s="4">
        <v>157</v>
      </c>
      <c r="G178" s="4">
        <f t="shared" ca="1" si="56"/>
        <v>1</v>
      </c>
      <c r="H178" s="4">
        <f t="shared" ca="1" si="82"/>
        <v>2.6170245398772973</v>
      </c>
      <c r="I178" s="4">
        <f t="shared" ca="1" si="57"/>
        <v>2.1282208588957054E-2</v>
      </c>
      <c r="J178" s="4">
        <f t="shared" ca="1" si="83"/>
        <v>2.6170245398772973</v>
      </c>
      <c r="K178" s="4">
        <f t="shared" ca="1" si="73"/>
        <v>1.0193552834141848</v>
      </c>
      <c r="L178" s="4">
        <f t="shared" ca="1" si="74"/>
        <v>5</v>
      </c>
      <c r="M178" s="4">
        <f t="shared" ca="1" si="58"/>
        <v>0.599162002437296</v>
      </c>
      <c r="N178" s="4">
        <f t="shared" ca="1" si="75"/>
        <v>1.2689770391389554</v>
      </c>
      <c r="O178" s="4">
        <f t="shared" ca="1" si="76"/>
        <v>5</v>
      </c>
      <c r="P178" s="4">
        <f t="shared" ca="1" si="59"/>
        <v>0.74588598910367621</v>
      </c>
      <c r="Q178" s="4">
        <f t="shared" ca="1" si="77"/>
        <v>-0.1467239866663802</v>
      </c>
      <c r="R178" s="4">
        <f t="shared" ca="1" si="78"/>
        <v>2.470300553210917</v>
      </c>
      <c r="S178" s="4">
        <f t="shared" ca="1" si="60"/>
        <v>50</v>
      </c>
      <c r="T178" s="4">
        <f t="shared" ca="1" si="61"/>
        <v>1</v>
      </c>
      <c r="U178" s="4">
        <f t="shared" ca="1" si="62"/>
        <v>2.470300553210917</v>
      </c>
      <c r="V178" s="4">
        <f t="shared" ca="1" si="79"/>
        <v>3.7361335862271954</v>
      </c>
      <c r="Y178" s="4">
        <v>3.8020900000148572</v>
      </c>
      <c r="Z178" s="4">
        <v>1.4082775000083814</v>
      </c>
      <c r="AA178" s="4">
        <v>1.7608849999923848</v>
      </c>
      <c r="AB178" s="4">
        <v>3.1818425000160744</v>
      </c>
      <c r="AD178" s="4">
        <v>1.1223024999758024</v>
      </c>
      <c r="AE178" s="4">
        <f t="shared" si="63"/>
        <v>2.6223024999758593</v>
      </c>
      <c r="AF178" s="4">
        <v>157</v>
      </c>
      <c r="AG178" s="2">
        <f t="shared" si="80"/>
        <v>22.319999999999997</v>
      </c>
      <c r="AH178" s="4">
        <f t="shared" si="64"/>
        <v>399</v>
      </c>
      <c r="AI178" s="4">
        <f t="shared" si="65"/>
        <v>1</v>
      </c>
      <c r="AJ178" s="2">
        <f t="shared" si="66"/>
        <v>0</v>
      </c>
      <c r="AK178" s="4">
        <v>157</v>
      </c>
      <c r="AL178" s="4">
        <f t="shared" ca="1" si="67"/>
        <v>2.470300553210917</v>
      </c>
      <c r="AM178" s="4">
        <f t="shared" ca="1" si="68"/>
        <v>3.7361335862271954</v>
      </c>
      <c r="AN178" s="2">
        <f t="shared" si="81"/>
        <v>22.319999999999997</v>
      </c>
      <c r="AO178" s="4">
        <f t="shared" ca="1" si="69"/>
        <v>399</v>
      </c>
      <c r="AP178" s="4">
        <f t="shared" ca="1" si="70"/>
        <v>1</v>
      </c>
      <c r="AQ178" s="2">
        <f t="shared" ca="1" si="71"/>
        <v>0</v>
      </c>
    </row>
    <row r="179" spans="2:43" x14ac:dyDescent="0.15">
      <c r="B179" s="4">
        <v>2.6223024999758593</v>
      </c>
      <c r="C179" s="4">
        <f t="shared" si="72"/>
        <v>1.2203024999770662</v>
      </c>
      <c r="F179" s="4">
        <v>158</v>
      </c>
      <c r="G179" s="4">
        <f t="shared" ca="1" si="56"/>
        <v>1</v>
      </c>
      <c r="H179" s="4">
        <f t="shared" ca="1" si="82"/>
        <v>2.6383067484662543</v>
      </c>
      <c r="I179" s="4">
        <f t="shared" ca="1" si="57"/>
        <v>2.1282208588957054E-2</v>
      </c>
      <c r="J179" s="4">
        <f t="shared" ca="1" si="83"/>
        <v>2.6383067484662543</v>
      </c>
      <c r="K179" s="4">
        <f t="shared" ca="1" si="73"/>
        <v>0.72840872469113971</v>
      </c>
      <c r="L179" s="4">
        <f t="shared" ca="1" si="74"/>
        <v>4</v>
      </c>
      <c r="M179" s="4">
        <f t="shared" ca="1" si="58"/>
        <v>-7.1345321348478605E-16</v>
      </c>
      <c r="N179" s="4">
        <f t="shared" ca="1" si="75"/>
        <v>1.8677345739438007</v>
      </c>
      <c r="O179" s="4">
        <f t="shared" ca="1" si="76"/>
        <v>5</v>
      </c>
      <c r="P179" s="4">
        <f t="shared" ca="1" si="59"/>
        <v>-1.0978268377609415</v>
      </c>
      <c r="Q179" s="4">
        <f t="shared" ca="1" si="77"/>
        <v>1.0978268377609408</v>
      </c>
      <c r="R179" s="4">
        <f t="shared" ca="1" si="78"/>
        <v>3.7361335862271954</v>
      </c>
      <c r="S179" s="4">
        <f t="shared" ca="1" si="60"/>
        <v>50</v>
      </c>
      <c r="T179" s="4">
        <f t="shared" ca="1" si="61"/>
        <v>1</v>
      </c>
      <c r="U179" s="4">
        <f t="shared" ca="1" si="62"/>
        <v>3.7361335862271954</v>
      </c>
      <c r="V179" s="4">
        <f t="shared" ca="1" si="79"/>
        <v>2.6595889570552247</v>
      </c>
      <c r="Y179" s="4">
        <v>2.757090000017115</v>
      </c>
      <c r="Z179" s="4">
        <v>2.4912775000096588</v>
      </c>
      <c r="AA179" s="4">
        <v>2.2788849999919591</v>
      </c>
      <c r="AB179" s="4">
        <v>0.81784250001604164</v>
      </c>
      <c r="AD179" s="4">
        <v>2.6223024999758593</v>
      </c>
      <c r="AE179" s="4">
        <f t="shared" si="63"/>
        <v>1.2203024999770662</v>
      </c>
      <c r="AF179" s="4">
        <v>158</v>
      </c>
      <c r="AG179" s="2">
        <f t="shared" si="80"/>
        <v>22.539999999999996</v>
      </c>
      <c r="AH179" s="4">
        <f t="shared" si="64"/>
        <v>399</v>
      </c>
      <c r="AI179" s="4">
        <f t="shared" si="65"/>
        <v>1</v>
      </c>
      <c r="AJ179" s="2">
        <f t="shared" si="66"/>
        <v>0</v>
      </c>
      <c r="AK179" s="4">
        <v>158</v>
      </c>
      <c r="AL179" s="4">
        <f t="shared" ca="1" si="67"/>
        <v>3.7361335862271954</v>
      </c>
      <c r="AM179" s="4">
        <f t="shared" ca="1" si="68"/>
        <v>2.6595889570552247</v>
      </c>
      <c r="AN179" s="2">
        <f t="shared" si="81"/>
        <v>22.539999999999996</v>
      </c>
      <c r="AO179" s="4">
        <f t="shared" ca="1" si="69"/>
        <v>399</v>
      </c>
      <c r="AP179" s="4">
        <f t="shared" ca="1" si="70"/>
        <v>1</v>
      </c>
      <c r="AQ179" s="2">
        <f t="shared" ca="1" si="71"/>
        <v>0</v>
      </c>
    </row>
    <row r="180" spans="2:43" x14ac:dyDescent="0.15">
      <c r="B180" s="4">
        <v>1.2203024999770662</v>
      </c>
      <c r="C180" s="4">
        <f t="shared" si="72"/>
        <v>2.3413024999747734</v>
      </c>
      <c r="F180" s="4">
        <v>159</v>
      </c>
      <c r="G180" s="4">
        <f t="shared" ca="1" si="56"/>
        <v>1</v>
      </c>
      <c r="H180" s="4">
        <f t="shared" ca="1" si="82"/>
        <v>2.6595889570552114</v>
      </c>
      <c r="I180" s="4">
        <f t="shared" ca="1" si="57"/>
        <v>2.1282208588957054E-2</v>
      </c>
      <c r="J180" s="4">
        <f t="shared" ca="1" si="83"/>
        <v>2.6595889570552114</v>
      </c>
      <c r="K180" s="4">
        <f t="shared" ca="1" si="73"/>
        <v>0.69589514419083365</v>
      </c>
      <c r="L180" s="4">
        <f t="shared" ca="1" si="74"/>
        <v>2</v>
      </c>
      <c r="M180" s="4">
        <f t="shared" ca="1" si="58"/>
        <v>6.1389916915397331E-15</v>
      </c>
      <c r="N180" s="4">
        <f t="shared" ca="1" si="75"/>
        <v>1.2587913872144723</v>
      </c>
      <c r="O180" s="4">
        <f t="shared" ca="1" si="76"/>
        <v>3</v>
      </c>
      <c r="P180" s="4">
        <f t="shared" ca="1" si="59"/>
        <v>-7.4031362646135178E-15</v>
      </c>
      <c r="Q180" s="4">
        <f t="shared" ca="1" si="77"/>
        <v>1.3542127956153251E-14</v>
      </c>
      <c r="R180" s="4">
        <f t="shared" ca="1" si="78"/>
        <v>2.6595889570552247</v>
      </c>
      <c r="S180" s="4">
        <f t="shared" ca="1" si="60"/>
        <v>50</v>
      </c>
      <c r="T180" s="4">
        <f t="shared" ca="1" si="61"/>
        <v>1</v>
      </c>
      <c r="U180" s="4">
        <f t="shared" ca="1" si="62"/>
        <v>2.6595889570552247</v>
      </c>
      <c r="V180" s="4">
        <f t="shared" ca="1" si="79"/>
        <v>3.3709156364350399</v>
      </c>
      <c r="Y180" s="4">
        <v>2.1360900000146898</v>
      </c>
      <c r="Z180" s="4">
        <v>1.2562775000084514</v>
      </c>
      <c r="AA180" s="4">
        <v>2.2018849999909662</v>
      </c>
      <c r="AB180" s="4">
        <v>1.8548425000162183</v>
      </c>
      <c r="AD180" s="4">
        <v>1.2203024999770662</v>
      </c>
      <c r="AE180" s="4">
        <f t="shared" si="63"/>
        <v>2.3413024999747734</v>
      </c>
      <c r="AF180" s="4">
        <v>159</v>
      </c>
      <c r="AG180" s="2">
        <f t="shared" si="80"/>
        <v>22.759999999999994</v>
      </c>
      <c r="AH180" s="4">
        <f t="shared" si="64"/>
        <v>399</v>
      </c>
      <c r="AI180" s="4">
        <f t="shared" si="65"/>
        <v>1</v>
      </c>
      <c r="AJ180" s="2">
        <f t="shared" si="66"/>
        <v>0</v>
      </c>
      <c r="AK180" s="4">
        <v>159</v>
      </c>
      <c r="AL180" s="4">
        <f t="shared" ca="1" si="67"/>
        <v>2.6595889570552247</v>
      </c>
      <c r="AM180" s="4">
        <f t="shared" ca="1" si="68"/>
        <v>3.3709156364350399</v>
      </c>
      <c r="AN180" s="2">
        <f t="shared" si="81"/>
        <v>22.759999999999994</v>
      </c>
      <c r="AO180" s="4">
        <f t="shared" ca="1" si="69"/>
        <v>399</v>
      </c>
      <c r="AP180" s="4">
        <f t="shared" ca="1" si="70"/>
        <v>1</v>
      </c>
      <c r="AQ180" s="2">
        <f t="shared" ca="1" si="71"/>
        <v>0</v>
      </c>
    </row>
    <row r="181" spans="2:43" x14ac:dyDescent="0.15">
      <c r="B181" s="4">
        <v>2.3413024999747734</v>
      </c>
      <c r="C181" s="4">
        <f t="shared" si="72"/>
        <v>0.33630249997429473</v>
      </c>
      <c r="F181" s="4">
        <v>160</v>
      </c>
      <c r="G181" s="4">
        <f t="shared" ca="1" si="56"/>
        <v>1</v>
      </c>
      <c r="H181" s="4">
        <f t="shared" ca="1" si="82"/>
        <v>2.6808711656441684</v>
      </c>
      <c r="I181" s="4">
        <f t="shared" ca="1" si="57"/>
        <v>2.1282208588957054E-2</v>
      </c>
      <c r="J181" s="4">
        <f t="shared" ca="1" si="83"/>
        <v>2.6808711656441684</v>
      </c>
      <c r="K181" s="4">
        <f t="shared" ca="1" si="73"/>
        <v>0.79679472192782752</v>
      </c>
      <c r="L181" s="4">
        <f t="shared" ca="1" si="74"/>
        <v>3</v>
      </c>
      <c r="M181" s="4">
        <f t="shared" ca="1" si="58"/>
        <v>0.69004447079085396</v>
      </c>
      <c r="N181" s="4">
        <f t="shared" ca="1" si="75"/>
        <v>0.89682924218904714</v>
      </c>
      <c r="O181" s="4">
        <f t="shared" ca="1" si="76"/>
        <v>2</v>
      </c>
      <c r="P181" s="4">
        <f t="shared" ca="1" si="59"/>
        <v>-1.7579983366156475E-14</v>
      </c>
      <c r="Q181" s="4">
        <f t="shared" ca="1" si="77"/>
        <v>0.6900444707908715</v>
      </c>
      <c r="R181" s="4">
        <f t="shared" ca="1" si="78"/>
        <v>3.3709156364350399</v>
      </c>
      <c r="S181" s="4">
        <f t="shared" ca="1" si="60"/>
        <v>50</v>
      </c>
      <c r="T181" s="4">
        <f t="shared" ca="1" si="61"/>
        <v>1</v>
      </c>
      <c r="U181" s="4">
        <f t="shared" ca="1" si="62"/>
        <v>3.3709156364350399</v>
      </c>
      <c r="V181" s="4">
        <f t="shared" ca="1" si="79"/>
        <v>1.2834953222339214</v>
      </c>
      <c r="Y181" s="4">
        <v>2.3560900000170193</v>
      </c>
      <c r="Z181" s="4">
        <v>1.5182775000113224</v>
      </c>
      <c r="AA181" s="4">
        <v>3.0138849999907791</v>
      </c>
      <c r="AB181" s="4">
        <v>-0.37315749998612091</v>
      </c>
      <c r="AD181" s="4">
        <v>2.3413024999747734</v>
      </c>
      <c r="AE181" s="4">
        <f t="shared" si="63"/>
        <v>0.33630249997429473</v>
      </c>
      <c r="AF181" s="4">
        <v>160</v>
      </c>
      <c r="AG181" s="2">
        <f t="shared" si="80"/>
        <v>22.979999999999993</v>
      </c>
      <c r="AH181" s="4">
        <f t="shared" si="64"/>
        <v>399</v>
      </c>
      <c r="AI181" s="4">
        <f t="shared" si="65"/>
        <v>1</v>
      </c>
      <c r="AJ181" s="2">
        <f t="shared" si="66"/>
        <v>0</v>
      </c>
      <c r="AK181" s="4">
        <v>160</v>
      </c>
      <c r="AL181" s="4">
        <f t="shared" ca="1" si="67"/>
        <v>3.3709156364350399</v>
      </c>
      <c r="AM181" s="4">
        <f t="shared" ca="1" si="68"/>
        <v>1.2834953222339214</v>
      </c>
      <c r="AN181" s="2">
        <f t="shared" si="81"/>
        <v>22.979999999999993</v>
      </c>
      <c r="AO181" s="4">
        <f t="shared" ca="1" si="69"/>
        <v>399</v>
      </c>
      <c r="AP181" s="4">
        <f t="shared" ca="1" si="70"/>
        <v>1</v>
      </c>
      <c r="AQ181" s="2">
        <f t="shared" ca="1" si="71"/>
        <v>0</v>
      </c>
    </row>
    <row r="182" spans="2:43" x14ac:dyDescent="0.15">
      <c r="B182" s="4">
        <v>0.33630249997429473</v>
      </c>
      <c r="C182" s="4">
        <f t="shared" si="72"/>
        <v>1.619302499975106</v>
      </c>
      <c r="F182" s="4">
        <v>161</v>
      </c>
      <c r="G182" s="4">
        <f t="shared" ca="1" si="56"/>
        <v>1</v>
      </c>
      <c r="H182" s="4">
        <f t="shared" ca="1" si="82"/>
        <v>2.7021533742331254</v>
      </c>
      <c r="I182" s="4">
        <f t="shared" ca="1" si="57"/>
        <v>2.1282208588957054E-2</v>
      </c>
      <c r="J182" s="4">
        <f t="shared" ca="1" si="83"/>
        <v>2.7021533742331254</v>
      </c>
      <c r="K182" s="4">
        <f t="shared" ca="1" si="73"/>
        <v>1.638125216419545</v>
      </c>
      <c r="L182" s="4">
        <f t="shared" ca="1" si="74"/>
        <v>3</v>
      </c>
      <c r="M182" s="4">
        <f t="shared" ca="1" si="58"/>
        <v>-1.4186580519991754</v>
      </c>
      <c r="N182" s="4">
        <f t="shared" ca="1" si="75"/>
        <v>0.94511138174103149</v>
      </c>
      <c r="O182" s="4">
        <f t="shared" ca="1" si="76"/>
        <v>2</v>
      </c>
      <c r="P182" s="4">
        <f t="shared" ca="1" si="59"/>
        <v>2.8715348561515081E-14</v>
      </c>
      <c r="Q182" s="4">
        <f t="shared" ca="1" si="77"/>
        <v>-1.418658051999204</v>
      </c>
      <c r="R182" s="4">
        <f t="shared" ca="1" si="78"/>
        <v>1.2834953222339214</v>
      </c>
      <c r="S182" s="4">
        <f t="shared" ca="1" si="60"/>
        <v>50</v>
      </c>
      <c r="T182" s="4">
        <f t="shared" ca="1" si="61"/>
        <v>1</v>
      </c>
      <c r="U182" s="4">
        <f t="shared" ca="1" si="62"/>
        <v>1.2834953222339214</v>
      </c>
      <c r="V182" s="4">
        <f t="shared" ca="1" si="79"/>
        <v>2.7234355828220234</v>
      </c>
      <c r="Y182" s="4">
        <v>2.727090000014698</v>
      </c>
      <c r="Z182" s="4">
        <v>1.5162775000092665</v>
      </c>
      <c r="AA182" s="4">
        <v>3.4308849999931113</v>
      </c>
      <c r="AB182" s="4">
        <v>4.4208425000142881</v>
      </c>
      <c r="AD182" s="4">
        <v>0.33630249997429473</v>
      </c>
      <c r="AE182" s="4">
        <f t="shared" si="63"/>
        <v>1.619302499975106</v>
      </c>
      <c r="AF182" s="4">
        <v>161</v>
      </c>
      <c r="AG182" s="2">
        <f t="shared" si="80"/>
        <v>23.199999999999992</v>
      </c>
      <c r="AH182" s="4">
        <f t="shared" si="64"/>
        <v>399</v>
      </c>
      <c r="AI182" s="4">
        <f t="shared" si="65"/>
        <v>1</v>
      </c>
      <c r="AJ182" s="2">
        <f t="shared" si="66"/>
        <v>0</v>
      </c>
      <c r="AK182" s="4">
        <v>161</v>
      </c>
      <c r="AL182" s="4">
        <f t="shared" ca="1" si="67"/>
        <v>1.2834953222339214</v>
      </c>
      <c r="AM182" s="4">
        <f t="shared" ca="1" si="68"/>
        <v>2.7234355828220234</v>
      </c>
      <c r="AN182" s="2">
        <f t="shared" si="81"/>
        <v>23.199999999999992</v>
      </c>
      <c r="AO182" s="4">
        <f t="shared" ca="1" si="69"/>
        <v>399</v>
      </c>
      <c r="AP182" s="4">
        <f t="shared" ca="1" si="70"/>
        <v>1</v>
      </c>
      <c r="AQ182" s="2">
        <f t="shared" ca="1" si="71"/>
        <v>0</v>
      </c>
    </row>
    <row r="183" spans="2:43" x14ac:dyDescent="0.15">
      <c r="B183" s="4">
        <v>1.619302499975106</v>
      </c>
      <c r="C183" s="4">
        <f t="shared" si="72"/>
        <v>1.7963024999758659</v>
      </c>
      <c r="F183" s="4">
        <v>162</v>
      </c>
      <c r="G183" s="4">
        <f t="shared" ca="1" si="56"/>
        <v>1</v>
      </c>
      <c r="H183" s="4">
        <f t="shared" ca="1" si="82"/>
        <v>2.7234355828220824</v>
      </c>
      <c r="I183" s="4">
        <f t="shared" ca="1" si="57"/>
        <v>2.1282208588957054E-2</v>
      </c>
      <c r="J183" s="4">
        <f t="shared" ca="1" si="83"/>
        <v>2.7234355828220824</v>
      </c>
      <c r="K183" s="4">
        <f t="shared" ca="1" si="73"/>
        <v>1.5244038487912197</v>
      </c>
      <c r="L183" s="4">
        <f t="shared" ca="1" si="74"/>
        <v>1</v>
      </c>
      <c r="M183" s="4">
        <f t="shared" ca="1" si="58"/>
        <v>-1.2550016591550783E-13</v>
      </c>
      <c r="N183" s="4">
        <f t="shared" ca="1" si="75"/>
        <v>1.6148461640818812</v>
      </c>
      <c r="O183" s="4">
        <f t="shared" ca="1" si="76"/>
        <v>2</v>
      </c>
      <c r="P183" s="4">
        <f t="shared" ca="1" si="59"/>
        <v>-6.6473022119761762E-14</v>
      </c>
      <c r="Q183" s="4">
        <f t="shared" ca="1" si="77"/>
        <v>-5.9027143795746063E-14</v>
      </c>
      <c r="R183" s="4">
        <f t="shared" ca="1" si="78"/>
        <v>2.7234355828220234</v>
      </c>
      <c r="S183" s="4">
        <f t="shared" ca="1" si="60"/>
        <v>50</v>
      </c>
      <c r="T183" s="4">
        <f t="shared" ca="1" si="61"/>
        <v>1</v>
      </c>
      <c r="U183" s="4">
        <f t="shared" ca="1" si="62"/>
        <v>2.7234355828220234</v>
      </c>
      <c r="V183" s="4">
        <f t="shared" ca="1" si="79"/>
        <v>2.744717791411325</v>
      </c>
      <c r="Y183" s="4">
        <v>3.4230900000160602</v>
      </c>
      <c r="Z183" s="4">
        <v>3.2072775000102638</v>
      </c>
      <c r="AA183" s="4">
        <v>3.2348849999905838</v>
      </c>
      <c r="AB183" s="4">
        <v>12.614842500013879</v>
      </c>
      <c r="AD183" s="4">
        <v>1.619302499975106</v>
      </c>
      <c r="AE183" s="4">
        <f t="shared" si="63"/>
        <v>1.7963024999758659</v>
      </c>
      <c r="AF183" s="4">
        <v>162</v>
      </c>
      <c r="AG183" s="2">
        <f t="shared" si="80"/>
        <v>23.419999999999991</v>
      </c>
      <c r="AH183" s="4">
        <f t="shared" si="64"/>
        <v>399</v>
      </c>
      <c r="AI183" s="4">
        <f t="shared" si="65"/>
        <v>1</v>
      </c>
      <c r="AJ183" s="2">
        <f t="shared" si="66"/>
        <v>0</v>
      </c>
      <c r="AK183" s="4">
        <v>162</v>
      </c>
      <c r="AL183" s="4">
        <f t="shared" ca="1" si="67"/>
        <v>2.7234355828220234</v>
      </c>
      <c r="AM183" s="4">
        <f t="shared" ca="1" si="68"/>
        <v>2.744717791411325</v>
      </c>
      <c r="AN183" s="2">
        <f t="shared" si="81"/>
        <v>23.419999999999991</v>
      </c>
      <c r="AO183" s="4">
        <f t="shared" ca="1" si="69"/>
        <v>399</v>
      </c>
      <c r="AP183" s="4">
        <f t="shared" ca="1" si="70"/>
        <v>1</v>
      </c>
      <c r="AQ183" s="2">
        <f t="shared" ca="1" si="71"/>
        <v>0</v>
      </c>
    </row>
    <row r="184" spans="2:43" x14ac:dyDescent="0.15">
      <c r="B184" s="4">
        <v>1.7963024999758659</v>
      </c>
      <c r="C184" s="4">
        <f t="shared" si="72"/>
        <v>-0.2746975000249563</v>
      </c>
      <c r="F184" s="4">
        <v>163</v>
      </c>
      <c r="G184" s="4">
        <f t="shared" ca="1" si="56"/>
        <v>1</v>
      </c>
      <c r="H184" s="4">
        <f t="shared" ca="1" si="82"/>
        <v>2.7447177914110394</v>
      </c>
      <c r="I184" s="4">
        <f t="shared" ca="1" si="57"/>
        <v>2.1282208588957054E-2</v>
      </c>
      <c r="J184" s="4">
        <f t="shared" ca="1" si="83"/>
        <v>2.7447177914110394</v>
      </c>
      <c r="K184" s="4">
        <f t="shared" ca="1" si="73"/>
        <v>1.5387429872691858</v>
      </c>
      <c r="L184" s="4">
        <f t="shared" ca="1" si="74"/>
        <v>2</v>
      </c>
      <c r="M184" s="4">
        <f t="shared" ca="1" si="58"/>
        <v>7.992899340294161E-14</v>
      </c>
      <c r="N184" s="4">
        <f t="shared" ca="1" si="75"/>
        <v>1.9785764800381105</v>
      </c>
      <c r="O184" s="4">
        <f t="shared" ca="1" si="76"/>
        <v>1</v>
      </c>
      <c r="P184" s="4">
        <f t="shared" ca="1" si="59"/>
        <v>-2.0555171036177174E-13</v>
      </c>
      <c r="Q184" s="4">
        <f t="shared" ca="1" si="77"/>
        <v>2.8548070376471335E-13</v>
      </c>
      <c r="R184" s="4">
        <f t="shared" ca="1" si="78"/>
        <v>2.744717791411325</v>
      </c>
      <c r="S184" s="4">
        <f t="shared" ca="1" si="60"/>
        <v>50</v>
      </c>
      <c r="T184" s="4">
        <f t="shared" ca="1" si="61"/>
        <v>1</v>
      </c>
      <c r="U184" s="4">
        <f t="shared" ca="1" si="62"/>
        <v>2.744717791411325</v>
      </c>
      <c r="V184" s="4">
        <f t="shared" ca="1" si="79"/>
        <v>2.4285511247444926</v>
      </c>
      <c r="Y184" s="4">
        <v>3.288090000015842</v>
      </c>
      <c r="Z184" s="4">
        <v>1.4682775000096626</v>
      </c>
      <c r="AA184" s="4">
        <v>2.608884999993677</v>
      </c>
      <c r="AB184" s="4">
        <v>8.5518425000152831</v>
      </c>
      <c r="AD184" s="4">
        <v>1.7963024999758659</v>
      </c>
      <c r="AE184" s="4">
        <f t="shared" si="63"/>
        <v>-0.2746975000249563</v>
      </c>
      <c r="AF184" s="4">
        <v>163</v>
      </c>
      <c r="AG184" s="2">
        <f t="shared" si="80"/>
        <v>23.63999999999999</v>
      </c>
      <c r="AH184" s="4">
        <f t="shared" si="64"/>
        <v>399</v>
      </c>
      <c r="AI184" s="4">
        <f t="shared" si="65"/>
        <v>1</v>
      </c>
      <c r="AJ184" s="2">
        <f t="shared" si="66"/>
        <v>0</v>
      </c>
      <c r="AK184" s="4">
        <v>163</v>
      </c>
      <c r="AL184" s="4">
        <f t="shared" ca="1" si="67"/>
        <v>2.744717791411325</v>
      </c>
      <c r="AM184" s="4">
        <f t="shared" ca="1" si="68"/>
        <v>2.4285511247444926</v>
      </c>
      <c r="AN184" s="2">
        <f t="shared" si="81"/>
        <v>23.63999999999999</v>
      </c>
      <c r="AO184" s="4">
        <f t="shared" ca="1" si="69"/>
        <v>399</v>
      </c>
      <c r="AP184" s="4">
        <f t="shared" ca="1" si="70"/>
        <v>1</v>
      </c>
      <c r="AQ184" s="2">
        <f t="shared" ca="1" si="71"/>
        <v>0</v>
      </c>
    </row>
    <row r="185" spans="2:43" x14ac:dyDescent="0.15">
      <c r="B185" s="4">
        <v>-0.2746975000249563</v>
      </c>
      <c r="C185" s="4">
        <f t="shared" si="72"/>
        <v>2.7423024999748691</v>
      </c>
      <c r="F185" s="4">
        <v>164</v>
      </c>
      <c r="G185" s="4">
        <f t="shared" ca="1" si="56"/>
        <v>2</v>
      </c>
      <c r="H185" s="4">
        <f t="shared" ca="1" si="82"/>
        <v>2.7659999999999965</v>
      </c>
      <c r="I185" s="4">
        <f t="shared" ca="1" si="57"/>
        <v>-0.31616666666666665</v>
      </c>
      <c r="J185" s="4">
        <f t="shared" ca="1" si="83"/>
        <v>2.4285511247443727</v>
      </c>
      <c r="K185" s="4">
        <f t="shared" ca="1" si="73"/>
        <v>1.7303950037295499</v>
      </c>
      <c r="L185" s="4">
        <f t="shared" ca="1" si="74"/>
        <v>4</v>
      </c>
      <c r="M185" s="4">
        <f t="shared" ca="1" si="58"/>
        <v>-5.4269512271515099E-14</v>
      </c>
      <c r="N185" s="4">
        <f t="shared" ca="1" si="75"/>
        <v>1.3876294219930863</v>
      </c>
      <c r="O185" s="4">
        <f t="shared" ca="1" si="76"/>
        <v>1</v>
      </c>
      <c r="P185" s="4">
        <f t="shared" ca="1" si="59"/>
        <v>-1.7407810767567163E-13</v>
      </c>
      <c r="Q185" s="4">
        <f t="shared" ca="1" si="77"/>
        <v>1.1980859540415652E-13</v>
      </c>
      <c r="R185" s="4">
        <f t="shared" ca="1" si="78"/>
        <v>2.4285511247444926</v>
      </c>
      <c r="S185" s="4">
        <f t="shared" ca="1" si="60"/>
        <v>197</v>
      </c>
      <c r="T185" s="4">
        <f t="shared" ca="1" si="61"/>
        <v>2</v>
      </c>
      <c r="U185" s="4">
        <f t="shared" ca="1" si="62"/>
        <v>2.4285511247444926</v>
      </c>
      <c r="V185" s="4">
        <f t="shared" ca="1" si="79"/>
        <v>2.1123844580779143</v>
      </c>
      <c r="Y185" s="4">
        <v>1.627090000013709</v>
      </c>
      <c r="Z185" s="4">
        <v>2.0862775000090039</v>
      </c>
      <c r="AA185" s="4">
        <v>2.4968849999922327</v>
      </c>
      <c r="AB185" s="4">
        <v>2.2608425000143484</v>
      </c>
      <c r="AD185" s="4">
        <v>-0.2746975000249563</v>
      </c>
      <c r="AE185" s="4">
        <f t="shared" si="63"/>
        <v>2.7423024999748691</v>
      </c>
      <c r="AF185" s="4">
        <v>164</v>
      </c>
      <c r="AG185" s="2">
        <f t="shared" si="80"/>
        <v>23.859999999999989</v>
      </c>
      <c r="AH185" s="4">
        <f t="shared" si="64"/>
        <v>399</v>
      </c>
      <c r="AI185" s="4">
        <f t="shared" si="65"/>
        <v>1</v>
      </c>
      <c r="AJ185" s="2">
        <f t="shared" si="66"/>
        <v>0</v>
      </c>
      <c r="AK185" s="4">
        <v>164</v>
      </c>
      <c r="AL185" s="4">
        <f t="shared" ca="1" si="67"/>
        <v>2.4285511247444926</v>
      </c>
      <c r="AM185" s="4">
        <f t="shared" ca="1" si="68"/>
        <v>2.1123844580779143</v>
      </c>
      <c r="AN185" s="2">
        <f t="shared" si="81"/>
        <v>23.859999999999989</v>
      </c>
      <c r="AO185" s="4">
        <f t="shared" ca="1" si="69"/>
        <v>399</v>
      </c>
      <c r="AP185" s="4">
        <f t="shared" ca="1" si="70"/>
        <v>1</v>
      </c>
      <c r="AQ185" s="2">
        <f t="shared" ca="1" si="71"/>
        <v>0</v>
      </c>
    </row>
    <row r="186" spans="2:43" x14ac:dyDescent="0.15">
      <c r="B186" s="4">
        <v>2.7423024999748691</v>
      </c>
      <c r="C186" s="4">
        <f t="shared" si="72"/>
        <v>-2.8766975000245054</v>
      </c>
      <c r="F186" s="4">
        <v>165</v>
      </c>
      <c r="G186" s="4">
        <f t="shared" ca="1" si="56"/>
        <v>2</v>
      </c>
      <c r="H186" s="4">
        <f t="shared" ca="1" si="82"/>
        <v>2.7872822085889535</v>
      </c>
      <c r="I186" s="4">
        <f t="shared" ca="1" si="57"/>
        <v>-0.31616666666666665</v>
      </c>
      <c r="J186" s="4">
        <f t="shared" ca="1" si="83"/>
        <v>2.112384458077706</v>
      </c>
      <c r="K186" s="4">
        <f t="shared" ca="1" si="73"/>
        <v>1.2943903984200358</v>
      </c>
      <c r="L186" s="4">
        <f t="shared" ca="1" si="74"/>
        <v>5</v>
      </c>
      <c r="M186" s="4">
        <f t="shared" ca="1" si="58"/>
        <v>-3.8058005463090221E-14</v>
      </c>
      <c r="N186" s="4">
        <f t="shared" ca="1" si="75"/>
        <v>1.6762359099469555</v>
      </c>
      <c r="O186" s="4">
        <f t="shared" ca="1" si="76"/>
        <v>1</v>
      </c>
      <c r="P186" s="4">
        <f t="shared" ca="1" si="59"/>
        <v>-2.464256359443719E-13</v>
      </c>
      <c r="Q186" s="4">
        <f t="shared" ca="1" si="77"/>
        <v>2.0836763048128168E-13</v>
      </c>
      <c r="R186" s="4">
        <f t="shared" ca="1" si="78"/>
        <v>2.1123844580779143</v>
      </c>
      <c r="S186" s="4">
        <f t="shared" ca="1" si="60"/>
        <v>197</v>
      </c>
      <c r="T186" s="4">
        <f t="shared" ca="1" si="61"/>
        <v>2</v>
      </c>
      <c r="U186" s="4">
        <f t="shared" ca="1" si="62"/>
        <v>2.1123844580779143</v>
      </c>
      <c r="V186" s="4">
        <f t="shared" ca="1" si="79"/>
        <v>2.116209208669205</v>
      </c>
      <c r="Y186" s="4">
        <v>2.7820900000143922</v>
      </c>
      <c r="Z186" s="4">
        <v>5.2132775000082177</v>
      </c>
      <c r="AA186" s="4">
        <v>2.7048849999928848</v>
      </c>
      <c r="AB186" s="4">
        <v>0.35484250001616147</v>
      </c>
      <c r="AD186" s="4">
        <v>2.7423024999748691</v>
      </c>
      <c r="AE186" s="4">
        <f t="shared" si="63"/>
        <v>-2.8766975000245054</v>
      </c>
      <c r="AF186" s="4">
        <v>165</v>
      </c>
      <c r="AG186" s="2">
        <f t="shared" si="80"/>
        <v>24.079999999999988</v>
      </c>
      <c r="AH186" s="4">
        <f t="shared" si="64"/>
        <v>399</v>
      </c>
      <c r="AI186" s="4">
        <f t="shared" si="65"/>
        <v>1</v>
      </c>
      <c r="AJ186" s="2">
        <f t="shared" si="66"/>
        <v>0</v>
      </c>
      <c r="AK186" s="4">
        <v>165</v>
      </c>
      <c r="AL186" s="4">
        <f t="shared" ca="1" si="67"/>
        <v>2.1123844580779143</v>
      </c>
      <c r="AM186" s="4">
        <f t="shared" ca="1" si="68"/>
        <v>2.116209208669205</v>
      </c>
      <c r="AN186" s="2">
        <f t="shared" si="81"/>
        <v>24.079999999999988</v>
      </c>
      <c r="AO186" s="4">
        <f t="shared" ca="1" si="69"/>
        <v>399</v>
      </c>
      <c r="AP186" s="4">
        <f t="shared" ca="1" si="70"/>
        <v>1</v>
      </c>
      <c r="AQ186" s="2">
        <f t="shared" ca="1" si="71"/>
        <v>0</v>
      </c>
    </row>
    <row r="187" spans="2:43" x14ac:dyDescent="0.15">
      <c r="B187" s="4">
        <v>-2.8766975000245054</v>
      </c>
      <c r="C187" s="4">
        <f t="shared" si="72"/>
        <v>-4.4296975000257532</v>
      </c>
      <c r="F187" s="4">
        <v>166</v>
      </c>
      <c r="G187" s="4">
        <f t="shared" ca="1" si="56"/>
        <v>2</v>
      </c>
      <c r="H187" s="4">
        <f t="shared" ca="1" si="82"/>
        <v>2.8085644171779105</v>
      </c>
      <c r="I187" s="4">
        <f t="shared" ca="1" si="57"/>
        <v>-0.31616666666666665</v>
      </c>
      <c r="J187" s="4">
        <f t="shared" ca="1" si="83"/>
        <v>1.7962177914110393</v>
      </c>
      <c r="K187" s="4">
        <f t="shared" ca="1" si="73"/>
        <v>0.36949426178486511</v>
      </c>
      <c r="L187" s="4">
        <f t="shared" ca="1" si="74"/>
        <v>3</v>
      </c>
      <c r="M187" s="4">
        <f t="shared" ca="1" si="58"/>
        <v>0.31999141725826724</v>
      </c>
      <c r="N187" s="4">
        <f t="shared" ca="1" si="75"/>
        <v>1.7234576524870777</v>
      </c>
      <c r="O187" s="4">
        <f t="shared" ca="1" si="76"/>
        <v>1</v>
      </c>
      <c r="P187" s="4">
        <f t="shared" ca="1" si="59"/>
        <v>1.013411270135854E-13</v>
      </c>
      <c r="Q187" s="4">
        <f t="shared" ca="1" si="77"/>
        <v>0.31999141725816588</v>
      </c>
      <c r="R187" s="4">
        <f t="shared" ca="1" si="78"/>
        <v>2.116209208669205</v>
      </c>
      <c r="S187" s="4">
        <f t="shared" ca="1" si="60"/>
        <v>197</v>
      </c>
      <c r="T187" s="4">
        <f t="shared" ca="1" si="61"/>
        <v>2</v>
      </c>
      <c r="U187" s="4">
        <f t="shared" ca="1" si="62"/>
        <v>2.116209208669205</v>
      </c>
      <c r="V187" s="4">
        <f t="shared" ca="1" si="79"/>
        <v>2.5235238486950191</v>
      </c>
      <c r="Y187" s="4">
        <v>2.7860900000149513</v>
      </c>
      <c r="Z187" s="4">
        <v>3.5602775000107556</v>
      </c>
      <c r="AA187" s="4">
        <v>1.7208849999903464</v>
      </c>
      <c r="AB187" s="4">
        <v>1.6758425000134025</v>
      </c>
      <c r="AD187" s="4">
        <v>-2.8766975000245054</v>
      </c>
      <c r="AE187" s="4">
        <f t="shared" si="63"/>
        <v>-4.4296975000257532</v>
      </c>
      <c r="AF187" s="4">
        <v>166</v>
      </c>
      <c r="AG187" s="2">
        <f t="shared" si="80"/>
        <v>24.299999999999986</v>
      </c>
      <c r="AH187" s="4">
        <f t="shared" si="64"/>
        <v>399</v>
      </c>
      <c r="AI187" s="4">
        <f t="shared" si="65"/>
        <v>1</v>
      </c>
      <c r="AJ187" s="2">
        <f t="shared" si="66"/>
        <v>0</v>
      </c>
      <c r="AK187" s="4">
        <v>166</v>
      </c>
      <c r="AL187" s="4">
        <f t="shared" ca="1" si="67"/>
        <v>2.116209208669205</v>
      </c>
      <c r="AM187" s="4">
        <f t="shared" ca="1" si="68"/>
        <v>2.5235238486950191</v>
      </c>
      <c r="AN187" s="2">
        <f t="shared" si="81"/>
        <v>24.299999999999986</v>
      </c>
      <c r="AO187" s="4">
        <f t="shared" ca="1" si="69"/>
        <v>399</v>
      </c>
      <c r="AP187" s="4">
        <f t="shared" ca="1" si="70"/>
        <v>1</v>
      </c>
      <c r="AQ187" s="2">
        <f t="shared" ca="1" si="71"/>
        <v>0</v>
      </c>
    </row>
    <row r="188" spans="2:43" x14ac:dyDescent="0.15">
      <c r="B188" s="4">
        <v>-4.4296975000257532</v>
      </c>
      <c r="C188" s="4">
        <f t="shared" si="72"/>
        <v>8.7653024999738705</v>
      </c>
      <c r="F188" s="4">
        <v>167</v>
      </c>
      <c r="G188" s="4">
        <f t="shared" ca="1" si="56"/>
        <v>2</v>
      </c>
      <c r="H188" s="4">
        <f t="shared" ca="1" si="82"/>
        <v>2.8298466257668675</v>
      </c>
      <c r="I188" s="4">
        <f t="shared" ca="1" si="57"/>
        <v>-0.31616666666666665</v>
      </c>
      <c r="J188" s="4">
        <f t="shared" ca="1" si="83"/>
        <v>1.4800511247443726</v>
      </c>
      <c r="K188" s="4">
        <f t="shared" ca="1" si="73"/>
        <v>0.83708399565431324</v>
      </c>
      <c r="L188" s="4">
        <f t="shared" ca="1" si="74"/>
        <v>4</v>
      </c>
      <c r="M188" s="4">
        <f t="shared" ca="1" si="58"/>
        <v>-0.83708399565431324</v>
      </c>
      <c r="N188" s="4">
        <f t="shared" ca="1" si="75"/>
        <v>1.8805567196049597</v>
      </c>
      <c r="O188" s="4">
        <f t="shared" ca="1" si="76"/>
        <v>4</v>
      </c>
      <c r="P188" s="4">
        <f t="shared" ca="1" si="59"/>
        <v>-1.8805567196049597</v>
      </c>
      <c r="Q188" s="4">
        <f t="shared" ca="1" si="77"/>
        <v>1.0434727239506465</v>
      </c>
      <c r="R188" s="4">
        <f t="shared" ca="1" si="78"/>
        <v>2.5235238486950191</v>
      </c>
      <c r="S188" s="4">
        <f t="shared" ca="1" si="60"/>
        <v>197</v>
      </c>
      <c r="T188" s="4">
        <f t="shared" ca="1" si="61"/>
        <v>2</v>
      </c>
      <c r="U188" s="4">
        <f t="shared" ca="1" si="62"/>
        <v>2.5235238486950191</v>
      </c>
      <c r="V188" s="4">
        <f t="shared" ca="1" si="79"/>
        <v>1.1638844580777157</v>
      </c>
      <c r="Y188" s="4">
        <v>4.1460900000167555</v>
      </c>
      <c r="Z188" s="4">
        <v>2.4912775000096588</v>
      </c>
      <c r="AA188" s="4">
        <v>2.3568849999904273</v>
      </c>
      <c r="AB188" s="4">
        <v>2.6078425000157779</v>
      </c>
      <c r="AD188" s="4">
        <v>-4.4296975000257532</v>
      </c>
      <c r="AE188" s="4">
        <f t="shared" si="63"/>
        <v>8.7653024999738705</v>
      </c>
      <c r="AF188" s="4">
        <v>167</v>
      </c>
      <c r="AG188" s="2">
        <f t="shared" si="80"/>
        <v>24.519999999999985</v>
      </c>
      <c r="AH188" s="4">
        <f t="shared" si="64"/>
        <v>399</v>
      </c>
      <c r="AI188" s="4">
        <f t="shared" si="65"/>
        <v>1</v>
      </c>
      <c r="AJ188" s="2">
        <f t="shared" si="66"/>
        <v>0</v>
      </c>
      <c r="AK188" s="4">
        <v>167</v>
      </c>
      <c r="AL188" s="4">
        <f t="shared" ca="1" si="67"/>
        <v>2.5235238486950191</v>
      </c>
      <c r="AM188" s="4">
        <f t="shared" ca="1" si="68"/>
        <v>1.1638844580777157</v>
      </c>
      <c r="AN188" s="2">
        <f t="shared" si="81"/>
        <v>24.519999999999985</v>
      </c>
      <c r="AO188" s="4">
        <f t="shared" ca="1" si="69"/>
        <v>399</v>
      </c>
      <c r="AP188" s="4">
        <f t="shared" ca="1" si="70"/>
        <v>1</v>
      </c>
      <c r="AQ188" s="2">
        <f t="shared" ca="1" si="71"/>
        <v>0</v>
      </c>
    </row>
    <row r="189" spans="2:43" x14ac:dyDescent="0.15">
      <c r="B189" s="4">
        <v>8.7653024999738705</v>
      </c>
      <c r="C189" s="4">
        <f t="shared" si="72"/>
        <v>1.3803024999745617</v>
      </c>
      <c r="F189" s="4">
        <v>168</v>
      </c>
      <c r="G189" s="4">
        <f t="shared" ca="1" si="56"/>
        <v>2</v>
      </c>
      <c r="H189" s="4">
        <f t="shared" ca="1" si="82"/>
        <v>2.8511288343558245</v>
      </c>
      <c r="I189" s="4">
        <f t="shared" ca="1" si="57"/>
        <v>-0.31616666666666665</v>
      </c>
      <c r="J189" s="4">
        <f t="shared" ca="1" si="83"/>
        <v>1.1638844580777059</v>
      </c>
      <c r="K189" s="4">
        <f t="shared" ca="1" si="73"/>
        <v>1.0410313987997344</v>
      </c>
      <c r="L189" s="4">
        <f t="shared" ca="1" si="74"/>
        <v>4</v>
      </c>
      <c r="M189" s="4">
        <f t="shared" ca="1" si="58"/>
        <v>4.0804346803993694E-15</v>
      </c>
      <c r="N189" s="4">
        <f t="shared" ca="1" si="75"/>
        <v>0.41233507517944684</v>
      </c>
      <c r="O189" s="4">
        <f t="shared" ca="1" si="76"/>
        <v>3</v>
      </c>
      <c r="P189" s="4">
        <f t="shared" ca="1" si="59"/>
        <v>-5.6579228189201643E-15</v>
      </c>
      <c r="Q189" s="4">
        <f t="shared" ca="1" si="77"/>
        <v>9.7383574993195337E-15</v>
      </c>
      <c r="R189" s="4">
        <f t="shared" ca="1" si="78"/>
        <v>1.1638844580777157</v>
      </c>
      <c r="S189" s="4">
        <f t="shared" ca="1" si="60"/>
        <v>197</v>
      </c>
      <c r="T189" s="4">
        <f t="shared" ca="1" si="61"/>
        <v>2</v>
      </c>
      <c r="U189" s="4">
        <f t="shared" ca="1" si="62"/>
        <v>1.1638844580777157</v>
      </c>
      <c r="V189" s="4">
        <f t="shared" ca="1" si="79"/>
        <v>0.73175265721539207</v>
      </c>
      <c r="Y189" s="4">
        <v>1.9960900000164372</v>
      </c>
      <c r="Z189" s="4">
        <v>1.0762775000081604</v>
      </c>
      <c r="AA189" s="4">
        <v>2.3338849999916533</v>
      </c>
      <c r="AB189" s="4">
        <v>0.63184250001313558</v>
      </c>
      <c r="AD189" s="4">
        <v>8.7653024999738705</v>
      </c>
      <c r="AE189" s="4">
        <f t="shared" si="63"/>
        <v>1.3803024999745617</v>
      </c>
      <c r="AF189" s="4">
        <v>168</v>
      </c>
      <c r="AG189" s="2">
        <f t="shared" si="80"/>
        <v>24.739999999999984</v>
      </c>
      <c r="AH189" s="4">
        <f t="shared" si="64"/>
        <v>399</v>
      </c>
      <c r="AI189" s="4">
        <f t="shared" si="65"/>
        <v>1</v>
      </c>
      <c r="AJ189" s="2">
        <f t="shared" si="66"/>
        <v>0</v>
      </c>
      <c r="AK189" s="4">
        <v>168</v>
      </c>
      <c r="AL189" s="4">
        <f t="shared" ca="1" si="67"/>
        <v>1.1638844580777157</v>
      </c>
      <c r="AM189" s="4">
        <f t="shared" ca="1" si="68"/>
        <v>0.73175265721539207</v>
      </c>
      <c r="AN189" s="2">
        <f t="shared" si="81"/>
        <v>24.739999999999984</v>
      </c>
      <c r="AO189" s="4">
        <f t="shared" ca="1" si="69"/>
        <v>399</v>
      </c>
      <c r="AP189" s="4">
        <f t="shared" ca="1" si="70"/>
        <v>1</v>
      </c>
      <c r="AQ189" s="2">
        <f t="shared" ca="1" si="71"/>
        <v>0</v>
      </c>
    </row>
    <row r="190" spans="2:43" x14ac:dyDescent="0.15">
      <c r="B190" s="4">
        <v>1.3803024999745617</v>
      </c>
      <c r="C190" s="4">
        <f t="shared" si="72"/>
        <v>0.15530249997652845</v>
      </c>
      <c r="F190" s="4">
        <v>169</v>
      </c>
      <c r="G190" s="4">
        <f t="shared" ca="1" si="56"/>
        <v>2</v>
      </c>
      <c r="H190" s="4">
        <f t="shared" ca="1" si="82"/>
        <v>2.8724110429447816</v>
      </c>
      <c r="I190" s="4">
        <f t="shared" ca="1" si="57"/>
        <v>-0.31616666666666665</v>
      </c>
      <c r="J190" s="4">
        <f t="shared" ca="1" si="83"/>
        <v>0.8477177914110392</v>
      </c>
      <c r="K190" s="4">
        <f t="shared" ca="1" si="73"/>
        <v>0.99218012335306272</v>
      </c>
      <c r="L190" s="4">
        <f t="shared" ca="1" si="74"/>
        <v>4</v>
      </c>
      <c r="M190" s="4">
        <f t="shared" ca="1" si="58"/>
        <v>0.99218012335306272</v>
      </c>
      <c r="N190" s="4">
        <f t="shared" ca="1" si="75"/>
        <v>1.2795759254939083</v>
      </c>
      <c r="O190" s="4">
        <f t="shared" ca="1" si="76"/>
        <v>3</v>
      </c>
      <c r="P190" s="4">
        <f t="shared" ca="1" si="59"/>
        <v>1.1081452575487098</v>
      </c>
      <c r="Q190" s="4">
        <f t="shared" ca="1" si="77"/>
        <v>-0.11596513419564713</v>
      </c>
      <c r="R190" s="4">
        <f t="shared" ca="1" si="78"/>
        <v>0.73175265721539207</v>
      </c>
      <c r="S190" s="4">
        <f t="shared" ca="1" si="60"/>
        <v>197</v>
      </c>
      <c r="T190" s="4">
        <f t="shared" ca="1" si="61"/>
        <v>2</v>
      </c>
      <c r="U190" s="4">
        <f t="shared" ca="1" si="62"/>
        <v>0.73175265721539207</v>
      </c>
      <c r="V190" s="4">
        <f t="shared" ca="1" si="79"/>
        <v>0.53155112474434207</v>
      </c>
      <c r="Y190" s="4">
        <v>1.3670900000164465</v>
      </c>
      <c r="Z190" s="4">
        <v>1.4312775000107081</v>
      </c>
      <c r="AA190" s="4">
        <v>1.640884999993375</v>
      </c>
      <c r="AB190" s="4">
        <v>3.4008425000138232</v>
      </c>
      <c r="AD190" s="4">
        <v>1.3803024999745617</v>
      </c>
      <c r="AE190" s="4">
        <f t="shared" si="63"/>
        <v>0.15530249997652845</v>
      </c>
      <c r="AF190" s="4">
        <v>169</v>
      </c>
      <c r="AG190" s="2">
        <f t="shared" si="80"/>
        <v>24.959999999999983</v>
      </c>
      <c r="AH190" s="4">
        <f t="shared" si="64"/>
        <v>399</v>
      </c>
      <c r="AI190" s="4">
        <f t="shared" si="65"/>
        <v>1</v>
      </c>
      <c r="AJ190" s="2">
        <f t="shared" si="66"/>
        <v>0</v>
      </c>
      <c r="AK190" s="4">
        <v>169</v>
      </c>
      <c r="AL190" s="4">
        <f t="shared" ca="1" si="67"/>
        <v>0.73175265721539207</v>
      </c>
      <c r="AM190" s="4">
        <f t="shared" ca="1" si="68"/>
        <v>0.53155112474434207</v>
      </c>
      <c r="AN190" s="2">
        <f t="shared" si="81"/>
        <v>24.959999999999983</v>
      </c>
      <c r="AO190" s="4">
        <f t="shared" ca="1" si="69"/>
        <v>399</v>
      </c>
      <c r="AP190" s="4">
        <f t="shared" ca="1" si="70"/>
        <v>1</v>
      </c>
      <c r="AQ190" s="2">
        <f t="shared" ca="1" si="71"/>
        <v>0</v>
      </c>
    </row>
    <row r="191" spans="2:43" x14ac:dyDescent="0.15">
      <c r="B191" s="4">
        <v>0.15530249997652845</v>
      </c>
      <c r="C191" s="4">
        <f t="shared" si="72"/>
        <v>3.7243024999753516</v>
      </c>
      <c r="F191" s="4">
        <v>170</v>
      </c>
      <c r="G191" s="4">
        <f t="shared" ca="1" si="56"/>
        <v>2</v>
      </c>
      <c r="H191" s="4">
        <f t="shared" ca="1" si="82"/>
        <v>2.8936932515337386</v>
      </c>
      <c r="I191" s="4">
        <f t="shared" ca="1" si="57"/>
        <v>-0.31616666666666665</v>
      </c>
      <c r="J191" s="4">
        <f t="shared" ca="1" si="83"/>
        <v>0.53155112474437249</v>
      </c>
      <c r="K191" s="4">
        <f t="shared" ca="1" si="73"/>
        <v>0.94542771061524356</v>
      </c>
      <c r="L191" s="4">
        <f t="shared" ca="1" si="74"/>
        <v>1</v>
      </c>
      <c r="M191" s="4">
        <f t="shared" ca="1" si="58"/>
        <v>-2.5946500322914757E-14</v>
      </c>
      <c r="N191" s="4">
        <f t="shared" ca="1" si="75"/>
        <v>0.6451405145759348</v>
      </c>
      <c r="O191" s="4">
        <f t="shared" ca="1" si="76"/>
        <v>4</v>
      </c>
      <c r="P191" s="4">
        <f t="shared" ca="1" si="59"/>
        <v>4.4263401584867802E-15</v>
      </c>
      <c r="Q191" s="4">
        <f t="shared" ca="1" si="77"/>
        <v>-3.0372840481401535E-14</v>
      </c>
      <c r="R191" s="4">
        <f t="shared" ca="1" si="78"/>
        <v>0.53155112474434207</v>
      </c>
      <c r="S191" s="4">
        <f t="shared" ca="1" si="60"/>
        <v>197</v>
      </c>
      <c r="T191" s="4">
        <f t="shared" ca="1" si="61"/>
        <v>2</v>
      </c>
      <c r="U191" s="4">
        <f t="shared" ca="1" si="62"/>
        <v>0.53155112474434207</v>
      </c>
      <c r="V191" s="4">
        <f t="shared" ca="1" si="79"/>
        <v>0.68190942245448194</v>
      </c>
      <c r="Y191" s="4">
        <v>1.1870900000161555</v>
      </c>
      <c r="Z191" s="4">
        <v>-6.1722499989258495E-2</v>
      </c>
      <c r="AA191" s="4">
        <v>3.2458849999912331</v>
      </c>
      <c r="AB191" s="4">
        <v>-2.4831574999844008</v>
      </c>
      <c r="AD191" s="4">
        <v>0.15530249997652845</v>
      </c>
      <c r="AE191" s="4">
        <f t="shared" si="63"/>
        <v>3.7243024999753516</v>
      </c>
      <c r="AF191" s="4">
        <v>170</v>
      </c>
      <c r="AG191" s="2">
        <f t="shared" si="80"/>
        <v>25.179999999999982</v>
      </c>
      <c r="AH191" s="4">
        <f t="shared" si="64"/>
        <v>399</v>
      </c>
      <c r="AI191" s="4">
        <f t="shared" si="65"/>
        <v>1</v>
      </c>
      <c r="AJ191" s="2">
        <f t="shared" si="66"/>
        <v>0</v>
      </c>
      <c r="AK191" s="4">
        <v>170</v>
      </c>
      <c r="AL191" s="4">
        <f t="shared" ca="1" si="67"/>
        <v>0.53155112474434207</v>
      </c>
      <c r="AM191" s="4">
        <f t="shared" ca="1" si="68"/>
        <v>0.68190942245448194</v>
      </c>
      <c r="AN191" s="2">
        <f t="shared" si="81"/>
        <v>25.179999999999982</v>
      </c>
      <c r="AO191" s="4">
        <f t="shared" ca="1" si="69"/>
        <v>399</v>
      </c>
      <c r="AP191" s="4">
        <f t="shared" ca="1" si="70"/>
        <v>1</v>
      </c>
      <c r="AQ191" s="2">
        <f t="shared" ca="1" si="71"/>
        <v>0</v>
      </c>
    </row>
    <row r="192" spans="2:43" x14ac:dyDescent="0.15">
      <c r="B192" s="4">
        <v>3.7243024999753516</v>
      </c>
      <c r="C192" s="4">
        <f t="shared" si="72"/>
        <v>0.57430249997381111</v>
      </c>
      <c r="F192" s="4">
        <v>171</v>
      </c>
      <c r="G192" s="4">
        <f t="shared" ca="1" si="56"/>
        <v>2</v>
      </c>
      <c r="H192" s="4">
        <f t="shared" ca="1" si="82"/>
        <v>2.9149754601226956</v>
      </c>
      <c r="I192" s="4">
        <f t="shared" ca="1" si="57"/>
        <v>-0.31616666666666665</v>
      </c>
      <c r="J192" s="4">
        <f t="shared" ca="1" si="83"/>
        <v>0.21538445807770584</v>
      </c>
      <c r="K192" s="4">
        <f t="shared" ca="1" si="73"/>
        <v>0.31951457406375816</v>
      </c>
      <c r="L192" s="4">
        <f t="shared" ca="1" si="74"/>
        <v>3</v>
      </c>
      <c r="M192" s="4">
        <f t="shared" ca="1" si="58"/>
        <v>-1.1273424555893566E-14</v>
      </c>
      <c r="N192" s="4">
        <f t="shared" ca="1" si="75"/>
        <v>0.46652496437678731</v>
      </c>
      <c r="O192" s="4">
        <f t="shared" ca="1" si="76"/>
        <v>4</v>
      </c>
      <c r="P192" s="4">
        <f t="shared" ca="1" si="59"/>
        <v>-0.46652496437678731</v>
      </c>
      <c r="Q192" s="4">
        <f t="shared" ca="1" si="77"/>
        <v>0.46652496437677604</v>
      </c>
      <c r="R192" s="4">
        <f t="shared" ca="1" si="78"/>
        <v>0.68190942245448194</v>
      </c>
      <c r="S192" s="4">
        <f t="shared" ca="1" si="60"/>
        <v>197</v>
      </c>
      <c r="T192" s="4">
        <f t="shared" ca="1" si="61"/>
        <v>2</v>
      </c>
      <c r="U192" s="4">
        <f t="shared" ca="1" si="62"/>
        <v>0.68190942245448194</v>
      </c>
      <c r="V192" s="4">
        <f t="shared" ca="1" si="79"/>
        <v>-0.94139447430680245</v>
      </c>
      <c r="Y192" s="4">
        <v>0.33009000001626987</v>
      </c>
      <c r="Z192" s="4">
        <v>9.5277500008705829E-2</v>
      </c>
      <c r="AA192" s="4">
        <v>0.88988499999231863</v>
      </c>
      <c r="AB192" s="4">
        <v>0.26284250001396003</v>
      </c>
      <c r="AD192" s="4">
        <v>3.7243024999753516</v>
      </c>
      <c r="AE192" s="4">
        <f t="shared" si="63"/>
        <v>0.57430249997381111</v>
      </c>
      <c r="AF192" s="4">
        <v>171</v>
      </c>
      <c r="AG192" s="2">
        <f t="shared" si="80"/>
        <v>25.399999999999981</v>
      </c>
      <c r="AH192" s="4">
        <f t="shared" si="64"/>
        <v>399</v>
      </c>
      <c r="AI192" s="4">
        <f t="shared" si="65"/>
        <v>1</v>
      </c>
      <c r="AJ192" s="2">
        <f t="shared" si="66"/>
        <v>0</v>
      </c>
      <c r="AK192" s="4">
        <v>171</v>
      </c>
      <c r="AL192" s="4">
        <f t="shared" ca="1" si="67"/>
        <v>0.68190942245448194</v>
      </c>
      <c r="AM192" s="4">
        <f t="shared" ca="1" si="68"/>
        <v>-0.94139447430680245</v>
      </c>
      <c r="AN192" s="2">
        <f t="shared" si="81"/>
        <v>25.399999999999981</v>
      </c>
      <c r="AO192" s="4">
        <f t="shared" ca="1" si="69"/>
        <v>399</v>
      </c>
      <c r="AP192" s="4">
        <f t="shared" ca="1" si="70"/>
        <v>1</v>
      </c>
      <c r="AQ192" s="2">
        <f t="shared" ca="1" si="71"/>
        <v>0</v>
      </c>
    </row>
    <row r="193" spans="2:43" x14ac:dyDescent="0.15">
      <c r="B193" s="4">
        <v>0.57430249997381111</v>
      </c>
      <c r="C193" s="4">
        <f t="shared" si="72"/>
        <v>1.2313024999741629</v>
      </c>
      <c r="F193" s="4">
        <v>172</v>
      </c>
      <c r="G193" s="4">
        <f t="shared" ca="1" si="56"/>
        <v>2</v>
      </c>
      <c r="H193" s="4">
        <f t="shared" ca="1" si="82"/>
        <v>2.9362576687116526</v>
      </c>
      <c r="I193" s="4">
        <f t="shared" ca="1" si="57"/>
        <v>-0.31616666666666665</v>
      </c>
      <c r="J193" s="4">
        <f t="shared" ca="1" si="83"/>
        <v>-0.10078220858896081</v>
      </c>
      <c r="K193" s="4">
        <f t="shared" ca="1" si="73"/>
        <v>0.20350052841741118</v>
      </c>
      <c r="L193" s="4">
        <f t="shared" ca="1" si="74"/>
        <v>1</v>
      </c>
      <c r="M193" s="4">
        <f t="shared" ca="1" si="58"/>
        <v>-1.4360384401563893E-14</v>
      </c>
      <c r="N193" s="4">
        <f t="shared" ca="1" si="75"/>
        <v>1.4301350066870027</v>
      </c>
      <c r="O193" s="4">
        <f t="shared" ca="1" si="76"/>
        <v>5</v>
      </c>
      <c r="P193" s="4">
        <f t="shared" ca="1" si="59"/>
        <v>0.84061226571782732</v>
      </c>
      <c r="Q193" s="4">
        <f t="shared" ca="1" si="77"/>
        <v>-0.84061226571784164</v>
      </c>
      <c r="R193" s="4">
        <f t="shared" ca="1" si="78"/>
        <v>-0.94139447430680245</v>
      </c>
      <c r="S193" s="4">
        <f t="shared" ca="1" si="60"/>
        <v>197</v>
      </c>
      <c r="T193" s="4">
        <f t="shared" ca="1" si="61"/>
        <v>2</v>
      </c>
      <c r="U193" s="4">
        <f t="shared" ca="1" si="62"/>
        <v>-0.94139447430680245</v>
      </c>
      <c r="V193" s="4">
        <f t="shared" ca="1" si="79"/>
        <v>-1.4820332061547845</v>
      </c>
      <c r="Y193" s="4">
        <v>1.9560900000143988</v>
      </c>
      <c r="Z193" s="4">
        <v>0.99027750000857395</v>
      </c>
      <c r="AA193" s="4">
        <v>0.85988499999345436</v>
      </c>
      <c r="AB193" s="4">
        <v>0.71184250001365967</v>
      </c>
      <c r="AD193" s="4">
        <v>0.57430249997381111</v>
      </c>
      <c r="AE193" s="4">
        <f t="shared" si="63"/>
        <v>1.2313024999741629</v>
      </c>
      <c r="AF193" s="4">
        <v>172</v>
      </c>
      <c r="AG193" s="2">
        <f t="shared" si="80"/>
        <v>25.61999999999998</v>
      </c>
      <c r="AH193" s="4">
        <f t="shared" si="64"/>
        <v>399</v>
      </c>
      <c r="AI193" s="4">
        <f t="shared" si="65"/>
        <v>1</v>
      </c>
      <c r="AJ193" s="2">
        <f t="shared" si="66"/>
        <v>0</v>
      </c>
      <c r="AK193" s="4">
        <v>172</v>
      </c>
      <c r="AL193" s="4">
        <f t="shared" ca="1" si="67"/>
        <v>-0.94139447430680245</v>
      </c>
      <c r="AM193" s="4">
        <f t="shared" ca="1" si="68"/>
        <v>-1.4820332061547845</v>
      </c>
      <c r="AN193" s="2">
        <f t="shared" si="81"/>
        <v>25.61999999999998</v>
      </c>
      <c r="AO193" s="4">
        <f t="shared" ca="1" si="69"/>
        <v>399</v>
      </c>
      <c r="AP193" s="4">
        <f t="shared" ca="1" si="70"/>
        <v>1</v>
      </c>
      <c r="AQ193" s="2">
        <f t="shared" ca="1" si="71"/>
        <v>0</v>
      </c>
    </row>
    <row r="194" spans="2:43" x14ac:dyDescent="0.15">
      <c r="B194" s="4">
        <v>1.2313024999741629</v>
      </c>
      <c r="C194" s="4">
        <f t="shared" si="72"/>
        <v>-0.19069750002387309</v>
      </c>
      <c r="F194" s="4">
        <v>173</v>
      </c>
      <c r="G194" s="4">
        <f t="shared" ca="1" si="56"/>
        <v>2</v>
      </c>
      <c r="H194" s="4">
        <f t="shared" ca="1" si="82"/>
        <v>2.9575398773006096</v>
      </c>
      <c r="I194" s="4">
        <f t="shared" ca="1" si="57"/>
        <v>-0.31616666666666665</v>
      </c>
      <c r="J194" s="4">
        <f t="shared" ca="1" si="83"/>
        <v>-0.41694887525562746</v>
      </c>
      <c r="K194" s="4">
        <f t="shared" ca="1" si="73"/>
        <v>0.40322805709166126</v>
      </c>
      <c r="L194" s="4">
        <f t="shared" ca="1" si="74"/>
        <v>1</v>
      </c>
      <c r="M194" s="4">
        <f t="shared" ca="1" si="58"/>
        <v>-3.7148646074288933E-14</v>
      </c>
      <c r="N194" s="4">
        <f t="shared" ca="1" si="75"/>
        <v>1.06508433089912</v>
      </c>
      <c r="O194" s="4">
        <f t="shared" ca="1" si="76"/>
        <v>4</v>
      </c>
      <c r="P194" s="4">
        <f t="shared" ca="1" si="59"/>
        <v>1.06508433089912</v>
      </c>
      <c r="Q194" s="4">
        <f t="shared" ca="1" si="77"/>
        <v>-1.0650843308991571</v>
      </c>
      <c r="R194" s="4">
        <f t="shared" ca="1" si="78"/>
        <v>-1.4820332061547845</v>
      </c>
      <c r="S194" s="4">
        <f t="shared" ca="1" si="60"/>
        <v>197</v>
      </c>
      <c r="T194" s="4">
        <f t="shared" ca="1" si="61"/>
        <v>2</v>
      </c>
      <c r="U194" s="4">
        <f t="shared" ca="1" si="62"/>
        <v>-1.4820332061547845</v>
      </c>
      <c r="V194" s="4">
        <f t="shared" ca="1" si="79"/>
        <v>-0.73311554192243944</v>
      </c>
      <c r="Y194" s="4">
        <v>2.5360900000137576</v>
      </c>
      <c r="Z194" s="4">
        <v>1.2102775000109034</v>
      </c>
      <c r="AA194" s="4">
        <v>-0.42111500000885371</v>
      </c>
      <c r="AB194" s="4">
        <v>2.3098425000149803</v>
      </c>
      <c r="AD194" s="4">
        <v>1.2313024999741629</v>
      </c>
      <c r="AE194" s="4">
        <f t="shared" si="63"/>
        <v>-0.19069750002387309</v>
      </c>
      <c r="AF194" s="4">
        <v>173</v>
      </c>
      <c r="AG194" s="2">
        <f t="shared" si="80"/>
        <v>25.839999999999979</v>
      </c>
      <c r="AH194" s="4">
        <f t="shared" si="64"/>
        <v>399</v>
      </c>
      <c r="AI194" s="4">
        <f t="shared" si="65"/>
        <v>1</v>
      </c>
      <c r="AJ194" s="2">
        <f t="shared" si="66"/>
        <v>0</v>
      </c>
      <c r="AK194" s="4">
        <v>173</v>
      </c>
      <c r="AL194" s="4">
        <f t="shared" ca="1" si="67"/>
        <v>-1.4820332061547845</v>
      </c>
      <c r="AM194" s="4">
        <f t="shared" ca="1" si="68"/>
        <v>-0.73311554192243944</v>
      </c>
      <c r="AN194" s="2">
        <f t="shared" si="81"/>
        <v>25.839999999999979</v>
      </c>
      <c r="AO194" s="4">
        <f t="shared" ca="1" si="69"/>
        <v>399</v>
      </c>
      <c r="AP194" s="4">
        <f t="shared" ca="1" si="70"/>
        <v>1</v>
      </c>
      <c r="AQ194" s="2">
        <f t="shared" ca="1" si="71"/>
        <v>0</v>
      </c>
    </row>
    <row r="195" spans="2:43" x14ac:dyDescent="0.15">
      <c r="B195" s="4">
        <v>-0.19069750002387309</v>
      </c>
      <c r="C195" s="4">
        <f t="shared" si="72"/>
        <v>-0.10869750002484579</v>
      </c>
      <c r="F195" s="4">
        <v>174</v>
      </c>
      <c r="G195" s="4">
        <f t="shared" ca="1" si="56"/>
        <v>2</v>
      </c>
      <c r="H195" s="4">
        <f t="shared" ca="1" si="82"/>
        <v>2.9788220858895667</v>
      </c>
      <c r="I195" s="4">
        <f t="shared" ca="1" si="57"/>
        <v>-0.31616666666666665</v>
      </c>
      <c r="J195" s="4">
        <f t="shared" ca="1" si="83"/>
        <v>-0.73311554192229411</v>
      </c>
      <c r="K195" s="4">
        <f t="shared" ca="1" si="73"/>
        <v>1.9056393273225811</v>
      </c>
      <c r="L195" s="4">
        <f t="shared" ca="1" si="74"/>
        <v>3</v>
      </c>
      <c r="M195" s="4">
        <f t="shared" ca="1" si="58"/>
        <v>-1.0832470735926483E-13</v>
      </c>
      <c r="N195" s="4">
        <f t="shared" ca="1" si="75"/>
        <v>1.3023087294039091</v>
      </c>
      <c r="O195" s="4">
        <f t="shared" ca="1" si="76"/>
        <v>4</v>
      </c>
      <c r="P195" s="4">
        <f t="shared" ca="1" si="59"/>
        <v>3.7014687475368743E-14</v>
      </c>
      <c r="Q195" s="4">
        <f t="shared" ca="1" si="77"/>
        <v>-1.4533939483463358E-13</v>
      </c>
      <c r="R195" s="4">
        <f t="shared" ca="1" si="78"/>
        <v>-0.73311554192243944</v>
      </c>
      <c r="S195" s="4">
        <f t="shared" ca="1" si="60"/>
        <v>197</v>
      </c>
      <c r="T195" s="4">
        <f t="shared" ca="1" si="61"/>
        <v>2</v>
      </c>
      <c r="U195" s="4">
        <f t="shared" ca="1" si="62"/>
        <v>-0.73311554192243944</v>
      </c>
      <c r="V195" s="4">
        <f t="shared" ca="1" si="79"/>
        <v>-1.0492822085889733</v>
      </c>
      <c r="Y195" s="4">
        <v>2.5850900000143895</v>
      </c>
      <c r="Z195" s="4">
        <v>2.6432775000095887</v>
      </c>
      <c r="AA195" s="4">
        <v>0.63088499999253145</v>
      </c>
      <c r="AB195" s="4">
        <v>-0.34915749998631895</v>
      </c>
      <c r="AD195" s="4">
        <v>-0.19069750002387309</v>
      </c>
      <c r="AE195" s="4">
        <f t="shared" si="63"/>
        <v>-0.10869750002484579</v>
      </c>
      <c r="AF195" s="4">
        <v>174</v>
      </c>
      <c r="AG195" s="2">
        <f t="shared" si="80"/>
        <v>26.059999999999977</v>
      </c>
      <c r="AH195" s="4">
        <f t="shared" si="64"/>
        <v>399</v>
      </c>
      <c r="AI195" s="4">
        <f t="shared" si="65"/>
        <v>1</v>
      </c>
      <c r="AJ195" s="2">
        <f t="shared" si="66"/>
        <v>0</v>
      </c>
      <c r="AK195" s="4">
        <v>174</v>
      </c>
      <c r="AL195" s="4">
        <f t="shared" ca="1" si="67"/>
        <v>-0.73311554192243944</v>
      </c>
      <c r="AM195" s="4">
        <f t="shared" ca="1" si="68"/>
        <v>-1.0492822085889733</v>
      </c>
      <c r="AN195" s="2">
        <f t="shared" si="81"/>
        <v>26.059999999999977</v>
      </c>
      <c r="AO195" s="4">
        <f t="shared" ca="1" si="69"/>
        <v>399</v>
      </c>
      <c r="AP195" s="4">
        <f t="shared" ca="1" si="70"/>
        <v>1</v>
      </c>
      <c r="AQ195" s="2">
        <f t="shared" ca="1" si="71"/>
        <v>0</v>
      </c>
    </row>
    <row r="196" spans="2:43" x14ac:dyDescent="0.15">
      <c r="B196" s="4">
        <v>-0.10869750002484579</v>
      </c>
      <c r="C196" s="4">
        <f t="shared" si="72"/>
        <v>0.61830249997640863</v>
      </c>
      <c r="F196" s="4">
        <v>175</v>
      </c>
      <c r="G196" s="4">
        <f t="shared" ca="1" si="56"/>
        <v>2</v>
      </c>
      <c r="H196" s="4">
        <f t="shared" ca="1" si="82"/>
        <v>3.0001042944785237</v>
      </c>
      <c r="I196" s="4">
        <f t="shared" ca="1" si="57"/>
        <v>-0.31616666666666665</v>
      </c>
      <c r="J196" s="4">
        <f t="shared" ca="1" si="83"/>
        <v>-1.0492822085889608</v>
      </c>
      <c r="K196" s="4">
        <f t="shared" ca="1" si="73"/>
        <v>1.6234486870510725</v>
      </c>
      <c r="L196" s="4">
        <f t="shared" ca="1" si="74"/>
        <v>2</v>
      </c>
      <c r="M196" s="4">
        <f t="shared" ca="1" si="58"/>
        <v>1.0978632752999263E-13</v>
      </c>
      <c r="N196" s="4">
        <f t="shared" ca="1" si="75"/>
        <v>1.8073336654554568</v>
      </c>
      <c r="O196" s="4">
        <f t="shared" ca="1" si="76"/>
        <v>2</v>
      </c>
      <c r="P196" s="4">
        <f t="shared" ca="1" si="59"/>
        <v>1.2222161829586225E-13</v>
      </c>
      <c r="Q196" s="4">
        <f t="shared" ca="1" si="77"/>
        <v>-1.2435290765869621E-14</v>
      </c>
      <c r="R196" s="4">
        <f t="shared" ca="1" si="78"/>
        <v>-1.0492822085889733</v>
      </c>
      <c r="S196" s="4">
        <f t="shared" ca="1" si="60"/>
        <v>197</v>
      </c>
      <c r="T196" s="4">
        <f t="shared" ca="1" si="61"/>
        <v>2</v>
      </c>
      <c r="U196" s="4">
        <f t="shared" ca="1" si="62"/>
        <v>-1.0492822085889733</v>
      </c>
      <c r="V196" s="4">
        <f t="shared" ca="1" si="79"/>
        <v>0.38969578658007875</v>
      </c>
      <c r="Y196" s="4">
        <v>0.78109000001447271</v>
      </c>
      <c r="Z196" s="4">
        <v>1.5062775000096451</v>
      </c>
      <c r="AA196" s="4">
        <v>0.96088499999069654</v>
      </c>
      <c r="AB196" s="4">
        <v>0.71084250001618443</v>
      </c>
      <c r="AD196" s="4">
        <v>-0.10869750002484579</v>
      </c>
      <c r="AE196" s="4">
        <f t="shared" si="63"/>
        <v>0.61830249997640863</v>
      </c>
      <c r="AF196" s="4">
        <v>175</v>
      </c>
      <c r="AG196" s="2">
        <f t="shared" si="80"/>
        <v>26.279999999999976</v>
      </c>
      <c r="AH196" s="4">
        <f t="shared" si="64"/>
        <v>399</v>
      </c>
      <c r="AI196" s="4">
        <f t="shared" si="65"/>
        <v>1</v>
      </c>
      <c r="AJ196" s="2">
        <f t="shared" si="66"/>
        <v>0</v>
      </c>
      <c r="AK196" s="4">
        <v>175</v>
      </c>
      <c r="AL196" s="4">
        <f t="shared" ca="1" si="67"/>
        <v>-1.0492822085889733</v>
      </c>
      <c r="AM196" s="4">
        <f t="shared" ca="1" si="68"/>
        <v>0.38969578658007875</v>
      </c>
      <c r="AN196" s="2">
        <f t="shared" si="81"/>
        <v>26.279999999999976</v>
      </c>
      <c r="AO196" s="4">
        <f t="shared" ca="1" si="69"/>
        <v>399</v>
      </c>
      <c r="AP196" s="4">
        <f t="shared" ca="1" si="70"/>
        <v>1</v>
      </c>
      <c r="AQ196" s="2">
        <f t="shared" ca="1" si="71"/>
        <v>0</v>
      </c>
    </row>
    <row r="197" spans="2:43" x14ac:dyDescent="0.15">
      <c r="B197" s="4">
        <v>0.61830249997640863</v>
      </c>
      <c r="C197" s="4">
        <f t="shared" si="72"/>
        <v>-1.1086975000260679</v>
      </c>
      <c r="F197" s="4">
        <v>176</v>
      </c>
      <c r="G197" s="4">
        <f t="shared" ca="1" si="56"/>
        <v>2</v>
      </c>
      <c r="H197" s="4">
        <f t="shared" ca="1" si="82"/>
        <v>3.0213865030674807</v>
      </c>
      <c r="I197" s="4">
        <f t="shared" ca="1" si="57"/>
        <v>-0.31616666666666665</v>
      </c>
      <c r="J197" s="4">
        <f t="shared" ca="1" si="83"/>
        <v>-1.3654488752556275</v>
      </c>
      <c r="K197" s="4">
        <f t="shared" ca="1" si="73"/>
        <v>1.8454683099936586</v>
      </c>
      <c r="L197" s="4">
        <f t="shared" ca="1" si="74"/>
        <v>5</v>
      </c>
      <c r="M197" s="4">
        <f t="shared" ca="1" si="58"/>
        <v>1.7551446618356523</v>
      </c>
      <c r="N197" s="4">
        <f t="shared" ca="1" si="75"/>
        <v>1.3790558781362279</v>
      </c>
      <c r="O197" s="4">
        <f t="shared" ca="1" si="76"/>
        <v>4</v>
      </c>
      <c r="P197" s="4">
        <f t="shared" ca="1" si="59"/>
        <v>-5.4063149425993503E-14</v>
      </c>
      <c r="Q197" s="4">
        <f t="shared" ca="1" si="77"/>
        <v>1.7551446618357063</v>
      </c>
      <c r="R197" s="4">
        <f t="shared" ca="1" si="78"/>
        <v>0.38969578658007875</v>
      </c>
      <c r="S197" s="4">
        <f t="shared" ca="1" si="60"/>
        <v>197</v>
      </c>
      <c r="T197" s="4">
        <f t="shared" ca="1" si="61"/>
        <v>2</v>
      </c>
      <c r="U197" s="4">
        <f t="shared" ca="1" si="62"/>
        <v>0.38969578658007875</v>
      </c>
      <c r="V197" s="4">
        <f t="shared" ca="1" si="79"/>
        <v>-1.5427904648815209</v>
      </c>
      <c r="Y197" s="4">
        <v>-0.39990999998451571</v>
      </c>
      <c r="Z197" s="4">
        <v>1.0382775000081779</v>
      </c>
      <c r="AA197" s="4">
        <v>1.1318849999923941</v>
      </c>
      <c r="AB197" s="4">
        <v>3.2678425000156608</v>
      </c>
      <c r="AD197" s="4">
        <v>0.61830249997640863</v>
      </c>
      <c r="AE197" s="4">
        <f t="shared" si="63"/>
        <v>-1.1086975000260679</v>
      </c>
      <c r="AF197" s="4">
        <v>176</v>
      </c>
      <c r="AG197" s="2">
        <f t="shared" si="80"/>
        <v>26.499999999999975</v>
      </c>
      <c r="AH197" s="4">
        <f t="shared" si="64"/>
        <v>399</v>
      </c>
      <c r="AI197" s="4">
        <f t="shared" si="65"/>
        <v>1</v>
      </c>
      <c r="AJ197" s="2">
        <f t="shared" si="66"/>
        <v>0</v>
      </c>
      <c r="AK197" s="4">
        <v>176</v>
      </c>
      <c r="AL197" s="4">
        <f t="shared" ca="1" si="67"/>
        <v>0.38969578658007875</v>
      </c>
      <c r="AM197" s="4">
        <f t="shared" ca="1" si="68"/>
        <v>-1.5427904648815209</v>
      </c>
      <c r="AN197" s="2">
        <f t="shared" si="81"/>
        <v>26.499999999999975</v>
      </c>
      <c r="AO197" s="4">
        <f t="shared" ca="1" si="69"/>
        <v>399</v>
      </c>
      <c r="AP197" s="4">
        <f t="shared" ca="1" si="70"/>
        <v>1</v>
      </c>
      <c r="AQ197" s="2">
        <f t="shared" ca="1" si="71"/>
        <v>0</v>
      </c>
    </row>
    <row r="198" spans="2:43" x14ac:dyDescent="0.15">
      <c r="B198" s="4">
        <v>-1.1086975000260679</v>
      </c>
      <c r="C198" s="4">
        <f t="shared" si="72"/>
        <v>-2.2486975000255427</v>
      </c>
      <c r="F198" s="4">
        <v>177</v>
      </c>
      <c r="G198" s="4">
        <f t="shared" ca="1" si="56"/>
        <v>2</v>
      </c>
      <c r="H198" s="4">
        <f t="shared" ca="1" si="82"/>
        <v>3.0426687116564377</v>
      </c>
      <c r="I198" s="4">
        <f t="shared" ca="1" si="57"/>
        <v>-0.31616666666666665</v>
      </c>
      <c r="J198" s="4">
        <f t="shared" ca="1" si="83"/>
        <v>-1.6816155419222942</v>
      </c>
      <c r="K198" s="4">
        <f t="shared" ca="1" si="73"/>
        <v>0.2361833280086193</v>
      </c>
      <c r="L198" s="4">
        <f t="shared" ca="1" si="74"/>
        <v>5</v>
      </c>
      <c r="M198" s="4">
        <f t="shared" ca="1" si="58"/>
        <v>0.13882507704082253</v>
      </c>
      <c r="N198" s="4">
        <f t="shared" ca="1" si="75"/>
        <v>1.395629253886949</v>
      </c>
      <c r="O198" s="4">
        <f t="shared" ca="1" si="76"/>
        <v>3</v>
      </c>
      <c r="P198" s="4">
        <f t="shared" ca="1" si="59"/>
        <v>4.9239530287962796E-14</v>
      </c>
      <c r="Q198" s="4">
        <f t="shared" ca="1" si="77"/>
        <v>0.13882507704077329</v>
      </c>
      <c r="R198" s="4">
        <f t="shared" ca="1" si="78"/>
        <v>-1.5427904648815209</v>
      </c>
      <c r="S198" s="4">
        <f t="shared" ca="1" si="60"/>
        <v>197</v>
      </c>
      <c r="T198" s="4">
        <f t="shared" ca="1" si="61"/>
        <v>2</v>
      </c>
      <c r="U198" s="4">
        <f t="shared" ca="1" si="62"/>
        <v>-1.5427904648815209</v>
      </c>
      <c r="V198" s="4">
        <f t="shared" ca="1" si="79"/>
        <v>-0.90051575110374316</v>
      </c>
      <c r="Y198" s="4">
        <v>3.0020900000167217</v>
      </c>
      <c r="Z198" s="4">
        <v>0.95627750000915057</v>
      </c>
      <c r="AA198" s="4">
        <v>1.7888849999927459</v>
      </c>
      <c r="AB198" s="4">
        <v>2.1318425000131924</v>
      </c>
      <c r="AD198" s="4">
        <v>-1.1086975000260679</v>
      </c>
      <c r="AE198" s="4">
        <f t="shared" si="63"/>
        <v>-2.2486975000255427</v>
      </c>
      <c r="AF198" s="4">
        <v>177</v>
      </c>
      <c r="AG198" s="2">
        <f t="shared" si="80"/>
        <v>26.719999999999974</v>
      </c>
      <c r="AH198" s="4">
        <f t="shared" si="64"/>
        <v>399</v>
      </c>
      <c r="AI198" s="4">
        <f t="shared" si="65"/>
        <v>1</v>
      </c>
      <c r="AJ198" s="2">
        <f t="shared" si="66"/>
        <v>0</v>
      </c>
      <c r="AK198" s="4">
        <v>177</v>
      </c>
      <c r="AL198" s="4">
        <f t="shared" ca="1" si="67"/>
        <v>-1.5427904648815209</v>
      </c>
      <c r="AM198" s="4">
        <f t="shared" ca="1" si="68"/>
        <v>-0.90051575110374316</v>
      </c>
      <c r="AN198" s="2">
        <f t="shared" si="81"/>
        <v>26.719999999999974</v>
      </c>
      <c r="AO198" s="4">
        <f t="shared" ca="1" si="69"/>
        <v>399</v>
      </c>
      <c r="AP198" s="4">
        <f t="shared" ca="1" si="70"/>
        <v>1</v>
      </c>
      <c r="AQ198" s="2">
        <f t="shared" ca="1" si="71"/>
        <v>0</v>
      </c>
    </row>
    <row r="199" spans="2:43" x14ac:dyDescent="0.15">
      <c r="B199" s="4">
        <v>-2.2486975000255427</v>
      </c>
      <c r="C199" s="4">
        <f t="shared" si="72"/>
        <v>-1.1096975000235432</v>
      </c>
      <c r="F199" s="4">
        <v>178</v>
      </c>
      <c r="G199" s="4">
        <f t="shared" ca="1" si="56"/>
        <v>2</v>
      </c>
      <c r="H199" s="4">
        <f t="shared" ca="1" si="82"/>
        <v>3.0639509202453947</v>
      </c>
      <c r="I199" s="4">
        <f t="shared" ca="1" si="57"/>
        <v>-0.31616666666666665</v>
      </c>
      <c r="J199" s="4">
        <f t="shared" ca="1" si="83"/>
        <v>-1.9977822085889609</v>
      </c>
      <c r="K199" s="4">
        <f t="shared" ca="1" si="73"/>
        <v>1.2670141692036887</v>
      </c>
      <c r="L199" s="4">
        <f t="shared" ca="1" si="74"/>
        <v>3</v>
      </c>
      <c r="M199" s="4">
        <f t="shared" ca="1" si="58"/>
        <v>1.0972664574852358</v>
      </c>
      <c r="N199" s="4">
        <f t="shared" ca="1" si="75"/>
        <v>0.65229936452944492</v>
      </c>
      <c r="O199" s="4">
        <f t="shared" ca="1" si="76"/>
        <v>1</v>
      </c>
      <c r="P199" s="4">
        <f t="shared" ca="1" si="59"/>
        <v>1.7898434814888644E-14</v>
      </c>
      <c r="Q199" s="4">
        <f t="shared" ca="1" si="77"/>
        <v>1.0972664574852178</v>
      </c>
      <c r="R199" s="4">
        <f t="shared" ca="1" si="78"/>
        <v>-0.90051575110374316</v>
      </c>
      <c r="S199" s="4">
        <f t="shared" ca="1" si="60"/>
        <v>197</v>
      </c>
      <c r="T199" s="4">
        <f t="shared" ca="1" si="61"/>
        <v>2</v>
      </c>
      <c r="U199" s="4">
        <f t="shared" ca="1" si="62"/>
        <v>-0.90051575110374316</v>
      </c>
      <c r="V199" s="4">
        <f t="shared" ca="1" si="79"/>
        <v>-0.74402100499019874</v>
      </c>
      <c r="Y199" s="4">
        <v>4.0900000151111726E-3</v>
      </c>
      <c r="Z199" s="4">
        <v>-1.8857224999884181</v>
      </c>
      <c r="AA199" s="4">
        <v>1.3658849999913514</v>
      </c>
      <c r="AB199" s="4">
        <v>1.8028425000160553</v>
      </c>
      <c r="AD199" s="4">
        <v>-2.2486975000255427</v>
      </c>
      <c r="AE199" s="4">
        <f t="shared" si="63"/>
        <v>-1.1096975000235432</v>
      </c>
      <c r="AF199" s="4">
        <v>178</v>
      </c>
      <c r="AG199" s="2">
        <f t="shared" si="80"/>
        <v>26.939999999999973</v>
      </c>
      <c r="AH199" s="4">
        <f t="shared" si="64"/>
        <v>399</v>
      </c>
      <c r="AI199" s="4">
        <f t="shared" si="65"/>
        <v>1</v>
      </c>
      <c r="AJ199" s="2">
        <f t="shared" si="66"/>
        <v>0</v>
      </c>
      <c r="AK199" s="4">
        <v>178</v>
      </c>
      <c r="AL199" s="4">
        <f t="shared" ca="1" si="67"/>
        <v>-0.90051575110374316</v>
      </c>
      <c r="AM199" s="4">
        <f t="shared" ca="1" si="68"/>
        <v>-0.74402100499019874</v>
      </c>
      <c r="AN199" s="2">
        <f t="shared" si="81"/>
        <v>26.939999999999973</v>
      </c>
      <c r="AO199" s="4">
        <f t="shared" ca="1" si="69"/>
        <v>399</v>
      </c>
      <c r="AP199" s="4">
        <f t="shared" ca="1" si="70"/>
        <v>1</v>
      </c>
      <c r="AQ199" s="2">
        <f t="shared" ca="1" si="71"/>
        <v>0</v>
      </c>
    </row>
    <row r="200" spans="2:43" x14ac:dyDescent="0.15">
      <c r="B200" s="4">
        <v>-1.1096975000235432</v>
      </c>
      <c r="C200" s="4">
        <f t="shared" si="72"/>
        <v>-2.2056975000239731</v>
      </c>
      <c r="F200" s="4">
        <v>179</v>
      </c>
      <c r="G200" s="4">
        <f t="shared" ca="1" si="56"/>
        <v>2</v>
      </c>
      <c r="H200" s="4">
        <f t="shared" ca="1" si="82"/>
        <v>3.0852331288343517</v>
      </c>
      <c r="I200" s="4">
        <f t="shared" ca="1" si="57"/>
        <v>-0.31616666666666665</v>
      </c>
      <c r="J200" s="4">
        <f t="shared" ca="1" si="83"/>
        <v>-2.3139488752556274</v>
      </c>
      <c r="K200" s="4">
        <f t="shared" ca="1" si="73"/>
        <v>0.368571091085938</v>
      </c>
      <c r="L200" s="4">
        <f t="shared" ca="1" si="74"/>
        <v>5</v>
      </c>
      <c r="M200" s="4">
        <f t="shared" ca="1" si="58"/>
        <v>-0.35053193789529447</v>
      </c>
      <c r="N200" s="4">
        <f t="shared" ca="1" si="75"/>
        <v>1.9204598081607231</v>
      </c>
      <c r="O200" s="4">
        <f t="shared" ca="1" si="76"/>
        <v>4</v>
      </c>
      <c r="P200" s="4">
        <f t="shared" ca="1" si="59"/>
        <v>-1.9204598081607231</v>
      </c>
      <c r="Q200" s="4">
        <f t="shared" ca="1" si="77"/>
        <v>1.5699278702654287</v>
      </c>
      <c r="R200" s="4">
        <f t="shared" ca="1" si="78"/>
        <v>-0.74402100499019874</v>
      </c>
      <c r="S200" s="4">
        <f t="shared" ca="1" si="60"/>
        <v>197</v>
      </c>
      <c r="T200" s="4">
        <f t="shared" ca="1" si="61"/>
        <v>2</v>
      </c>
      <c r="U200" s="4">
        <f t="shared" ca="1" si="62"/>
        <v>-0.74402100499019874</v>
      </c>
      <c r="V200" s="4">
        <f t="shared" ca="1" si="79"/>
        <v>-2.6301155419223226</v>
      </c>
      <c r="Y200" s="4">
        <v>0.42509000001444974</v>
      </c>
      <c r="Z200" s="4">
        <v>-0.89372249998831421</v>
      </c>
      <c r="AA200" s="4">
        <v>-0.22111500000931983</v>
      </c>
      <c r="AB200" s="4">
        <v>0.3728425000133484</v>
      </c>
      <c r="AD200" s="4">
        <v>-1.1096975000235432</v>
      </c>
      <c r="AE200" s="4">
        <f t="shared" si="63"/>
        <v>-2.2056975000239731</v>
      </c>
      <c r="AF200" s="4">
        <v>179</v>
      </c>
      <c r="AG200" s="2">
        <f t="shared" si="80"/>
        <v>27.159999999999972</v>
      </c>
      <c r="AH200" s="4">
        <f t="shared" si="64"/>
        <v>399</v>
      </c>
      <c r="AI200" s="4">
        <f t="shared" si="65"/>
        <v>1</v>
      </c>
      <c r="AJ200" s="2">
        <f t="shared" si="66"/>
        <v>0</v>
      </c>
      <c r="AK200" s="4">
        <v>179</v>
      </c>
      <c r="AL200" s="4">
        <f t="shared" ca="1" si="67"/>
        <v>-0.74402100499019874</v>
      </c>
      <c r="AM200" s="4">
        <f t="shared" ca="1" si="68"/>
        <v>-2.6301155419223226</v>
      </c>
      <c r="AN200" s="2">
        <f t="shared" si="81"/>
        <v>27.159999999999972</v>
      </c>
      <c r="AO200" s="4">
        <f t="shared" ca="1" si="69"/>
        <v>399</v>
      </c>
      <c r="AP200" s="4">
        <f t="shared" ca="1" si="70"/>
        <v>1</v>
      </c>
      <c r="AQ200" s="2">
        <f t="shared" ca="1" si="71"/>
        <v>0</v>
      </c>
    </row>
    <row r="201" spans="2:43" x14ac:dyDescent="0.15">
      <c r="B201" s="4">
        <v>-2.2056975000239731</v>
      </c>
      <c r="C201" s="4">
        <f t="shared" si="72"/>
        <v>-3.0516975000232094</v>
      </c>
      <c r="F201" s="4">
        <v>180</v>
      </c>
      <c r="G201" s="4">
        <f t="shared" ca="1" si="56"/>
        <v>2</v>
      </c>
      <c r="H201" s="4">
        <f t="shared" ca="1" si="82"/>
        <v>3.1065153374233088</v>
      </c>
      <c r="I201" s="4">
        <f t="shared" ca="1" si="57"/>
        <v>-0.31616666666666665</v>
      </c>
      <c r="J201" s="4">
        <f t="shared" ca="1" si="83"/>
        <v>-2.6301155419222941</v>
      </c>
      <c r="K201" s="4">
        <f t="shared" ca="1" si="73"/>
        <v>0.26291047360683723</v>
      </c>
      <c r="L201" s="4">
        <f t="shared" ca="1" si="74"/>
        <v>2</v>
      </c>
      <c r="M201" s="4">
        <f t="shared" ca="1" si="58"/>
        <v>-2.0616959458050679E-15</v>
      </c>
      <c r="N201" s="4">
        <f t="shared" ca="1" si="75"/>
        <v>1.9296116840312765</v>
      </c>
      <c r="O201" s="4">
        <f t="shared" ca="1" si="76"/>
        <v>3</v>
      </c>
      <c r="P201" s="4">
        <f t="shared" ca="1" si="59"/>
        <v>2.6474133317875024E-14</v>
      </c>
      <c r="Q201" s="4">
        <f t="shared" ca="1" si="77"/>
        <v>-2.8535829263680094E-14</v>
      </c>
      <c r="R201" s="4">
        <f t="shared" ca="1" si="78"/>
        <v>-2.6301155419223226</v>
      </c>
      <c r="S201" s="4">
        <f t="shared" ca="1" si="60"/>
        <v>197</v>
      </c>
      <c r="T201" s="4">
        <f t="shared" ca="1" si="61"/>
        <v>2</v>
      </c>
      <c r="U201" s="4">
        <f t="shared" ca="1" si="62"/>
        <v>-2.6301155419223226</v>
      </c>
      <c r="V201" s="4">
        <f t="shared" ca="1" si="79"/>
        <v>-4.6848204385815269</v>
      </c>
      <c r="Y201" s="4">
        <v>2.5360900000137576</v>
      </c>
      <c r="Z201" s="4">
        <v>-0.90172249998943244</v>
      </c>
      <c r="AA201" s="4">
        <v>-0.1061150000083444</v>
      </c>
      <c r="AB201" s="4">
        <v>9.2188425000152563</v>
      </c>
      <c r="AD201" s="4">
        <v>-2.2056975000239731</v>
      </c>
      <c r="AE201" s="4">
        <f t="shared" si="63"/>
        <v>-3.0516975000232094</v>
      </c>
      <c r="AF201" s="4">
        <v>180</v>
      </c>
      <c r="AG201" s="2">
        <f t="shared" si="80"/>
        <v>27.379999999999971</v>
      </c>
      <c r="AH201" s="4">
        <f t="shared" si="64"/>
        <v>399</v>
      </c>
      <c r="AI201" s="4">
        <f t="shared" si="65"/>
        <v>1</v>
      </c>
      <c r="AJ201" s="2">
        <f t="shared" si="66"/>
        <v>0</v>
      </c>
      <c r="AK201" s="4">
        <v>180</v>
      </c>
      <c r="AL201" s="4">
        <f t="shared" ca="1" si="67"/>
        <v>-2.6301155419223226</v>
      </c>
      <c r="AM201" s="4">
        <f t="shared" ca="1" si="68"/>
        <v>-4.6848204385815269</v>
      </c>
      <c r="AN201" s="2">
        <f t="shared" si="81"/>
        <v>27.379999999999971</v>
      </c>
      <c r="AO201" s="4">
        <f t="shared" ca="1" si="69"/>
        <v>399</v>
      </c>
      <c r="AP201" s="4">
        <f t="shared" ca="1" si="70"/>
        <v>1</v>
      </c>
      <c r="AQ201" s="2">
        <f t="shared" ca="1" si="71"/>
        <v>0</v>
      </c>
    </row>
    <row r="202" spans="2:43" x14ac:dyDescent="0.15">
      <c r="B202" s="4">
        <v>-3.0516975000232094</v>
      </c>
      <c r="C202" s="4">
        <f t="shared" si="72"/>
        <v>-4.0956975000234763</v>
      </c>
      <c r="F202" s="4">
        <v>181</v>
      </c>
      <c r="G202" s="4">
        <f t="shared" ca="1" si="56"/>
        <v>2</v>
      </c>
      <c r="H202" s="4">
        <f t="shared" ca="1" si="82"/>
        <v>3.1277975460122658</v>
      </c>
      <c r="I202" s="4">
        <f t="shared" ca="1" si="57"/>
        <v>-0.31616666666666665</v>
      </c>
      <c r="J202" s="4">
        <f t="shared" ca="1" si="83"/>
        <v>-2.9462822085889608</v>
      </c>
      <c r="K202" s="4">
        <f t="shared" ca="1" si="73"/>
        <v>1.1922573368118752</v>
      </c>
      <c r="L202" s="4">
        <f t="shared" ca="1" si="74"/>
        <v>1</v>
      </c>
      <c r="M202" s="4">
        <f t="shared" ca="1" si="58"/>
        <v>-4.440556097427336E-14</v>
      </c>
      <c r="N202" s="4">
        <f t="shared" ca="1" si="75"/>
        <v>1.7385382299925212</v>
      </c>
      <c r="O202" s="4">
        <f t="shared" ca="1" si="76"/>
        <v>4</v>
      </c>
      <c r="P202" s="4">
        <f t="shared" ca="1" si="59"/>
        <v>1.7385382299925212</v>
      </c>
      <c r="Q202" s="4">
        <f t="shared" ca="1" si="77"/>
        <v>-1.7385382299925656</v>
      </c>
      <c r="R202" s="4">
        <f t="shared" ca="1" si="78"/>
        <v>-4.6848204385815269</v>
      </c>
      <c r="S202" s="4">
        <f t="shared" ca="1" si="60"/>
        <v>197</v>
      </c>
      <c r="T202" s="4">
        <f t="shared" ca="1" si="61"/>
        <v>2</v>
      </c>
      <c r="U202" s="4">
        <f t="shared" ca="1" si="62"/>
        <v>-4.6848204385815269</v>
      </c>
      <c r="V202" s="4">
        <f t="shared" ca="1" si="79"/>
        <v>-4.856721194151234</v>
      </c>
      <c r="Y202" s="4">
        <v>3.0690900000145405</v>
      </c>
      <c r="Z202" s="4">
        <v>-2.6187224999887349</v>
      </c>
      <c r="AA202" s="4">
        <v>2.3884999993839529E-2</v>
      </c>
      <c r="AB202" s="4">
        <v>-1.1831574999838779</v>
      </c>
      <c r="AD202" s="4">
        <v>-3.0516975000232094</v>
      </c>
      <c r="AE202" s="4">
        <f t="shared" si="63"/>
        <v>-4.0956975000234763</v>
      </c>
      <c r="AF202" s="4">
        <v>181</v>
      </c>
      <c r="AG202" s="2">
        <f t="shared" si="80"/>
        <v>27.599999999999969</v>
      </c>
      <c r="AH202" s="4">
        <f t="shared" si="64"/>
        <v>399</v>
      </c>
      <c r="AI202" s="4">
        <f t="shared" si="65"/>
        <v>1</v>
      </c>
      <c r="AJ202" s="2">
        <f t="shared" si="66"/>
        <v>0</v>
      </c>
      <c r="AK202" s="4">
        <v>181</v>
      </c>
      <c r="AL202" s="4">
        <f t="shared" ca="1" si="67"/>
        <v>-4.6848204385815269</v>
      </c>
      <c r="AM202" s="4">
        <f t="shared" ca="1" si="68"/>
        <v>-4.856721194151234</v>
      </c>
      <c r="AN202" s="2">
        <f t="shared" si="81"/>
        <v>27.599999999999969</v>
      </c>
      <c r="AO202" s="4">
        <f t="shared" ca="1" si="69"/>
        <v>399</v>
      </c>
      <c r="AP202" s="4">
        <f t="shared" ca="1" si="70"/>
        <v>1</v>
      </c>
      <c r="AQ202" s="2">
        <f t="shared" ca="1" si="71"/>
        <v>0</v>
      </c>
    </row>
    <row r="203" spans="2:43" x14ac:dyDescent="0.15">
      <c r="B203" s="4">
        <v>-4.0956975000234763</v>
      </c>
      <c r="C203" s="4">
        <f t="shared" si="72"/>
        <v>-4.9796975000262478</v>
      </c>
      <c r="F203" s="4">
        <v>182</v>
      </c>
      <c r="G203" s="4">
        <f t="shared" ca="1" si="56"/>
        <v>2</v>
      </c>
      <c r="H203" s="4">
        <f t="shared" ca="1" si="82"/>
        <v>3.1490797546012228</v>
      </c>
      <c r="I203" s="4">
        <f t="shared" ca="1" si="57"/>
        <v>-0.31616666666666665</v>
      </c>
      <c r="J203" s="4">
        <f t="shared" ca="1" si="83"/>
        <v>-3.2624488752556275</v>
      </c>
      <c r="K203" s="4">
        <f t="shared" ca="1" si="73"/>
        <v>0.87473474561042286</v>
      </c>
      <c r="L203" s="4">
        <f t="shared" ca="1" si="74"/>
        <v>3</v>
      </c>
      <c r="M203" s="4">
        <f t="shared" ca="1" si="58"/>
        <v>-0.75754251127153605</v>
      </c>
      <c r="N203" s="4">
        <f t="shared" ca="1" si="75"/>
        <v>1.42352977445528</v>
      </c>
      <c r="O203" s="4">
        <f t="shared" ca="1" si="76"/>
        <v>5</v>
      </c>
      <c r="P203" s="4">
        <f t="shared" ca="1" si="59"/>
        <v>0.83672980762407068</v>
      </c>
      <c r="Q203" s="4">
        <f t="shared" ca="1" si="77"/>
        <v>-1.5942723188956067</v>
      </c>
      <c r="R203" s="4">
        <f t="shared" ca="1" si="78"/>
        <v>-4.856721194151234</v>
      </c>
      <c r="S203" s="4">
        <f t="shared" ca="1" si="60"/>
        <v>197</v>
      </c>
      <c r="T203" s="4">
        <f t="shared" ca="1" si="61"/>
        <v>2</v>
      </c>
      <c r="U203" s="4">
        <f t="shared" ca="1" si="62"/>
        <v>-4.856721194151234</v>
      </c>
      <c r="V203" s="4">
        <f t="shared" ca="1" si="79"/>
        <v>-4.2239572863057564</v>
      </c>
      <c r="Y203" s="4">
        <v>1.9910900000148501</v>
      </c>
      <c r="Z203" s="4">
        <v>-1.9797224999891228</v>
      </c>
      <c r="AA203" s="4">
        <v>-0.68011500000864089</v>
      </c>
      <c r="AB203" s="4">
        <v>-1.3311574999868014</v>
      </c>
      <c r="AD203" s="4">
        <v>-4.0956975000234763</v>
      </c>
      <c r="AE203" s="4">
        <f t="shared" si="63"/>
        <v>-4.9796975000262478</v>
      </c>
      <c r="AF203" s="4">
        <v>182</v>
      </c>
      <c r="AG203" s="2">
        <f t="shared" si="80"/>
        <v>27.819999999999968</v>
      </c>
      <c r="AH203" s="4">
        <f t="shared" si="64"/>
        <v>399</v>
      </c>
      <c r="AI203" s="4">
        <f t="shared" si="65"/>
        <v>1</v>
      </c>
      <c r="AJ203" s="2">
        <f t="shared" si="66"/>
        <v>0</v>
      </c>
      <c r="AK203" s="4">
        <v>182</v>
      </c>
      <c r="AL203" s="4">
        <f t="shared" ca="1" si="67"/>
        <v>-4.856721194151234</v>
      </c>
      <c r="AM203" s="4">
        <f t="shared" ca="1" si="68"/>
        <v>-4.2239572863057564</v>
      </c>
      <c r="AN203" s="2">
        <f t="shared" si="81"/>
        <v>27.819999999999968</v>
      </c>
      <c r="AO203" s="4">
        <f t="shared" ca="1" si="69"/>
        <v>399</v>
      </c>
      <c r="AP203" s="4">
        <f t="shared" ca="1" si="70"/>
        <v>1</v>
      </c>
      <c r="AQ203" s="2">
        <f t="shared" ca="1" si="71"/>
        <v>0</v>
      </c>
    </row>
    <row r="204" spans="2:43" x14ac:dyDescent="0.15">
      <c r="B204" s="4">
        <v>-4.9796975000262478</v>
      </c>
      <c r="C204" s="4">
        <f t="shared" si="72"/>
        <v>-4.526697500025989</v>
      </c>
      <c r="F204" s="4">
        <v>183</v>
      </c>
      <c r="G204" s="4">
        <f t="shared" ca="1" si="56"/>
        <v>2</v>
      </c>
      <c r="H204" s="4">
        <f t="shared" ca="1" si="82"/>
        <v>3.1703619631901798</v>
      </c>
      <c r="I204" s="4">
        <f t="shared" ca="1" si="57"/>
        <v>-0.31616666666666665</v>
      </c>
      <c r="J204" s="4">
        <f t="shared" ca="1" si="83"/>
        <v>-3.5786155419222943</v>
      </c>
      <c r="K204" s="4">
        <f t="shared" ca="1" si="73"/>
        <v>0.64534174438347347</v>
      </c>
      <c r="L204" s="4">
        <f t="shared" ca="1" si="74"/>
        <v>4</v>
      </c>
      <c r="M204" s="4">
        <f t="shared" ca="1" si="58"/>
        <v>-0.64534174438347347</v>
      </c>
      <c r="N204" s="4">
        <f t="shared" ca="1" si="75"/>
        <v>1.4013636640021072</v>
      </c>
      <c r="O204" s="4">
        <f t="shared" ca="1" si="76"/>
        <v>3</v>
      </c>
      <c r="P204" s="4">
        <f t="shared" ca="1" si="59"/>
        <v>-1.0988630322002072E-14</v>
      </c>
      <c r="Q204" s="4">
        <f t="shared" ca="1" si="77"/>
        <v>-0.64534174438346248</v>
      </c>
      <c r="R204" s="4">
        <f t="shared" ca="1" si="78"/>
        <v>-4.2239572863057564</v>
      </c>
      <c r="S204" s="4">
        <f t="shared" ca="1" si="60"/>
        <v>197</v>
      </c>
      <c r="T204" s="4">
        <f t="shared" ca="1" si="61"/>
        <v>2</v>
      </c>
      <c r="U204" s="4">
        <f t="shared" ca="1" si="62"/>
        <v>-4.2239572863057564</v>
      </c>
      <c r="V204" s="4">
        <f t="shared" ca="1" si="79"/>
        <v>-3.4524456577982514</v>
      </c>
      <c r="Y204" s="4">
        <v>0.8590900000164936</v>
      </c>
      <c r="Z204" s="4">
        <v>-3.8497224999893831</v>
      </c>
      <c r="AA204" s="4">
        <v>1.360884999993317</v>
      </c>
      <c r="AB204" s="4">
        <v>-1.496157499985884</v>
      </c>
      <c r="AD204" s="4">
        <v>-4.9796975000262478</v>
      </c>
      <c r="AE204" s="4">
        <f t="shared" si="63"/>
        <v>-4.526697500025989</v>
      </c>
      <c r="AF204" s="4">
        <v>183</v>
      </c>
      <c r="AG204" s="2">
        <f t="shared" si="80"/>
        <v>28.039999999999967</v>
      </c>
      <c r="AH204" s="4">
        <f t="shared" si="64"/>
        <v>399</v>
      </c>
      <c r="AI204" s="4">
        <f t="shared" si="65"/>
        <v>1</v>
      </c>
      <c r="AJ204" s="2">
        <f t="shared" si="66"/>
        <v>0</v>
      </c>
      <c r="AK204" s="4">
        <v>183</v>
      </c>
      <c r="AL204" s="4">
        <f t="shared" ca="1" si="67"/>
        <v>-4.2239572863057564</v>
      </c>
      <c r="AM204" s="4">
        <f t="shared" ca="1" si="68"/>
        <v>-3.4524456577982514</v>
      </c>
      <c r="AN204" s="2">
        <f t="shared" si="81"/>
        <v>28.039999999999967</v>
      </c>
      <c r="AO204" s="4">
        <f t="shared" ca="1" si="69"/>
        <v>399</v>
      </c>
      <c r="AP204" s="4">
        <f t="shared" ca="1" si="70"/>
        <v>1</v>
      </c>
      <c r="AQ204" s="2">
        <f t="shared" ca="1" si="71"/>
        <v>0</v>
      </c>
    </row>
    <row r="205" spans="2:43" x14ac:dyDescent="0.15">
      <c r="B205" s="4">
        <v>-4.526697500025989</v>
      </c>
      <c r="C205" s="4">
        <f t="shared" si="72"/>
        <v>-5.6626975000249047</v>
      </c>
      <c r="F205" s="4">
        <v>184</v>
      </c>
      <c r="G205" s="4">
        <f t="shared" ca="1" si="56"/>
        <v>2</v>
      </c>
      <c r="H205" s="4">
        <f t="shared" ca="1" si="82"/>
        <v>3.1916441717791368</v>
      </c>
      <c r="I205" s="4">
        <f t="shared" ca="1" si="57"/>
        <v>-0.31616666666666665</v>
      </c>
      <c r="J205" s="4">
        <f t="shared" ca="1" si="83"/>
        <v>-3.894782208588961</v>
      </c>
      <c r="K205" s="4">
        <f t="shared" ca="1" si="73"/>
        <v>0.39591344640518311</v>
      </c>
      <c r="L205" s="4">
        <f t="shared" ca="1" si="74"/>
        <v>4</v>
      </c>
      <c r="M205" s="4">
        <f t="shared" ca="1" si="58"/>
        <v>-1.0088753740354855E-14</v>
      </c>
      <c r="N205" s="4">
        <f t="shared" ca="1" si="75"/>
        <v>0.51076625334284964</v>
      </c>
      <c r="O205" s="4">
        <f t="shared" ca="1" si="76"/>
        <v>3</v>
      </c>
      <c r="P205" s="4">
        <f t="shared" ca="1" si="59"/>
        <v>0.44233655079071976</v>
      </c>
      <c r="Q205" s="4">
        <f t="shared" ca="1" si="77"/>
        <v>0.44233655079070966</v>
      </c>
      <c r="R205" s="4">
        <f t="shared" ca="1" si="78"/>
        <v>-3.4524456577982514</v>
      </c>
      <c r="S205" s="4">
        <f t="shared" ca="1" si="60"/>
        <v>197</v>
      </c>
      <c r="T205" s="4">
        <f t="shared" ca="1" si="61"/>
        <v>2</v>
      </c>
      <c r="U205" s="4">
        <f t="shared" ca="1" si="62"/>
        <v>-3.4524456577982514</v>
      </c>
      <c r="V205" s="4">
        <f t="shared" ca="1" si="79"/>
        <v>-3.6813313163291634</v>
      </c>
      <c r="Y205" s="4">
        <v>-0.40990999998413713</v>
      </c>
      <c r="Z205" s="4">
        <v>-2.8807224999916059</v>
      </c>
      <c r="AA205" s="4">
        <v>2.9088849999929778</v>
      </c>
      <c r="AB205" s="4">
        <v>-3.1011574999837421</v>
      </c>
      <c r="AD205" s="4">
        <v>-4.526697500025989</v>
      </c>
      <c r="AE205" s="4">
        <f t="shared" si="63"/>
        <v>-5.6626975000249047</v>
      </c>
      <c r="AF205" s="4">
        <v>184</v>
      </c>
      <c r="AG205" s="2">
        <f t="shared" si="80"/>
        <v>28.259999999999966</v>
      </c>
      <c r="AH205" s="4">
        <f t="shared" si="64"/>
        <v>399</v>
      </c>
      <c r="AI205" s="4">
        <f t="shared" si="65"/>
        <v>1</v>
      </c>
      <c r="AJ205" s="2">
        <f t="shared" si="66"/>
        <v>0</v>
      </c>
      <c r="AK205" s="4">
        <v>184</v>
      </c>
      <c r="AL205" s="4">
        <f t="shared" ca="1" si="67"/>
        <v>-3.4524456577982514</v>
      </c>
      <c r="AM205" s="4">
        <f t="shared" ca="1" si="68"/>
        <v>-3.6813313163291634</v>
      </c>
      <c r="AN205" s="2">
        <f t="shared" si="81"/>
        <v>28.259999999999966</v>
      </c>
      <c r="AO205" s="4">
        <f t="shared" ca="1" si="69"/>
        <v>399</v>
      </c>
      <c r="AP205" s="4">
        <f t="shared" ca="1" si="70"/>
        <v>1</v>
      </c>
      <c r="AQ205" s="2">
        <f t="shared" ca="1" si="71"/>
        <v>0</v>
      </c>
    </row>
    <row r="206" spans="2:43" x14ac:dyDescent="0.15">
      <c r="B206" s="4">
        <v>-5.6626975000249047</v>
      </c>
      <c r="C206" s="4">
        <f t="shared" si="72"/>
        <v>-5.1076975000228231</v>
      </c>
      <c r="F206" s="4">
        <v>185</v>
      </c>
      <c r="G206" s="4">
        <f t="shared" ca="1" si="56"/>
        <v>2</v>
      </c>
      <c r="H206" s="4">
        <f t="shared" ca="1" si="82"/>
        <v>3.2129263803680939</v>
      </c>
      <c r="I206" s="4">
        <f t="shared" ca="1" si="57"/>
        <v>-0.31616666666666665</v>
      </c>
      <c r="J206" s="4">
        <f t="shared" ca="1" si="83"/>
        <v>-4.2109488752556272</v>
      </c>
      <c r="K206" s="4">
        <f t="shared" ca="1" si="73"/>
        <v>1.0905817345689801</v>
      </c>
      <c r="L206" s="4">
        <f t="shared" ca="1" si="74"/>
        <v>3</v>
      </c>
      <c r="M206" s="4">
        <f t="shared" ca="1" si="58"/>
        <v>-0.94447148704001205</v>
      </c>
      <c r="N206" s="4">
        <f t="shared" ca="1" si="75"/>
        <v>1.7021314149964875</v>
      </c>
      <c r="O206" s="4">
        <f t="shared" ca="1" si="76"/>
        <v>3</v>
      </c>
      <c r="P206" s="4">
        <f t="shared" ca="1" si="59"/>
        <v>-1.4740890459664759</v>
      </c>
      <c r="Q206" s="4">
        <f t="shared" ca="1" si="77"/>
        <v>0.52961755892646389</v>
      </c>
      <c r="R206" s="4">
        <f t="shared" ca="1" si="78"/>
        <v>-3.6813313163291634</v>
      </c>
      <c r="S206" s="4">
        <f t="shared" ca="1" si="60"/>
        <v>197</v>
      </c>
      <c r="T206" s="4">
        <f t="shared" ca="1" si="61"/>
        <v>2</v>
      </c>
      <c r="U206" s="4">
        <f t="shared" ca="1" si="62"/>
        <v>-3.6813313163291634</v>
      </c>
      <c r="V206" s="4">
        <f t="shared" ca="1" si="79"/>
        <v>-4.5271155419224698</v>
      </c>
      <c r="Y206" s="4">
        <v>0.3690900000137276</v>
      </c>
      <c r="Z206" s="4">
        <v>-14.49172249999009</v>
      </c>
      <c r="AA206" s="4">
        <v>-2.3961150000069154</v>
      </c>
      <c r="AB206" s="4">
        <v>-3.1831574999863221</v>
      </c>
      <c r="AD206" s="4">
        <v>-5.6626975000249047</v>
      </c>
      <c r="AE206" s="4">
        <f t="shared" si="63"/>
        <v>-5.1076975000228231</v>
      </c>
      <c r="AF206" s="4">
        <v>185</v>
      </c>
      <c r="AG206" s="2">
        <f t="shared" si="80"/>
        <v>28.479999999999965</v>
      </c>
      <c r="AH206" s="4">
        <f t="shared" si="64"/>
        <v>399</v>
      </c>
      <c r="AI206" s="4">
        <f t="shared" si="65"/>
        <v>1</v>
      </c>
      <c r="AJ206" s="2">
        <f t="shared" si="66"/>
        <v>0</v>
      </c>
      <c r="AK206" s="4">
        <v>185</v>
      </c>
      <c r="AL206" s="4">
        <f t="shared" ca="1" si="67"/>
        <v>-3.6813313163291634</v>
      </c>
      <c r="AM206" s="4">
        <f t="shared" ca="1" si="68"/>
        <v>-4.5271155419224698</v>
      </c>
      <c r="AN206" s="2">
        <f t="shared" si="81"/>
        <v>28.479999999999965</v>
      </c>
      <c r="AO206" s="4">
        <f t="shared" ca="1" si="69"/>
        <v>399</v>
      </c>
      <c r="AP206" s="4">
        <f t="shared" ca="1" si="70"/>
        <v>1</v>
      </c>
      <c r="AQ206" s="2">
        <f t="shared" ca="1" si="71"/>
        <v>0</v>
      </c>
    </row>
    <row r="207" spans="2:43" x14ac:dyDescent="0.15">
      <c r="B207" s="4">
        <v>-5.1076975000228231</v>
      </c>
      <c r="C207" s="4">
        <f t="shared" si="72"/>
        <v>-5.4726975000249922</v>
      </c>
      <c r="F207" s="4">
        <v>186</v>
      </c>
      <c r="G207" s="4">
        <f t="shared" ca="1" si="56"/>
        <v>2</v>
      </c>
      <c r="H207" s="4">
        <f t="shared" ca="1" si="82"/>
        <v>3.2342085889570509</v>
      </c>
      <c r="I207" s="4">
        <f t="shared" ca="1" si="57"/>
        <v>-0.31616666666666665</v>
      </c>
      <c r="J207" s="4">
        <f t="shared" ca="1" si="83"/>
        <v>-4.5271155419222939</v>
      </c>
      <c r="K207" s="4">
        <f t="shared" ca="1" si="73"/>
        <v>1.9812614041205878</v>
      </c>
      <c r="L207" s="4">
        <f t="shared" ca="1" si="74"/>
        <v>3</v>
      </c>
      <c r="M207" s="4">
        <f t="shared" ca="1" si="58"/>
        <v>-5.8254425882347217E-14</v>
      </c>
      <c r="N207" s="4">
        <f t="shared" ca="1" si="75"/>
        <v>0.8108097002005743</v>
      </c>
      <c r="O207" s="4">
        <f t="shared" ca="1" si="76"/>
        <v>1</v>
      </c>
      <c r="P207" s="4">
        <f t="shared" ca="1" si="59"/>
        <v>-1.1760916771162236E-13</v>
      </c>
      <c r="Q207" s="4">
        <f t="shared" ca="1" si="77"/>
        <v>-1.7586359359396957E-13</v>
      </c>
      <c r="R207" s="4">
        <f t="shared" ca="1" si="78"/>
        <v>-4.5271155419224698</v>
      </c>
      <c r="S207" s="4">
        <f t="shared" ca="1" si="60"/>
        <v>197</v>
      </c>
      <c r="T207" s="4">
        <f t="shared" ca="1" si="61"/>
        <v>2</v>
      </c>
      <c r="U207" s="4">
        <f t="shared" ca="1" si="62"/>
        <v>-4.5271155419224698</v>
      </c>
      <c r="V207" s="4">
        <f t="shared" ca="1" si="79"/>
        <v>-5.551500321380983</v>
      </c>
      <c r="Y207" s="4">
        <v>-0.62390999998385155</v>
      </c>
      <c r="Z207" s="4">
        <v>-3.747722499991113</v>
      </c>
      <c r="AA207" s="4">
        <v>-1.8121150000069974</v>
      </c>
      <c r="AB207" s="4">
        <v>-4.7231574999848647</v>
      </c>
      <c r="AD207" s="4">
        <v>-5.1076975000228231</v>
      </c>
      <c r="AE207" s="4">
        <f t="shared" si="63"/>
        <v>-5.4726975000249922</v>
      </c>
      <c r="AF207" s="4">
        <v>186</v>
      </c>
      <c r="AG207" s="2">
        <f t="shared" si="80"/>
        <v>28.699999999999964</v>
      </c>
      <c r="AH207" s="4">
        <f t="shared" si="64"/>
        <v>399</v>
      </c>
      <c r="AI207" s="4">
        <f t="shared" si="65"/>
        <v>1</v>
      </c>
      <c r="AJ207" s="2">
        <f t="shared" si="66"/>
        <v>0</v>
      </c>
      <c r="AK207" s="4">
        <v>186</v>
      </c>
      <c r="AL207" s="4">
        <f t="shared" ca="1" si="67"/>
        <v>-4.5271155419224698</v>
      </c>
      <c r="AM207" s="4">
        <f t="shared" ca="1" si="68"/>
        <v>-5.551500321380983</v>
      </c>
      <c r="AN207" s="2">
        <f t="shared" si="81"/>
        <v>28.699999999999964</v>
      </c>
      <c r="AO207" s="4">
        <f t="shared" ca="1" si="69"/>
        <v>399</v>
      </c>
      <c r="AP207" s="4">
        <f t="shared" ca="1" si="70"/>
        <v>1</v>
      </c>
      <c r="AQ207" s="2">
        <f t="shared" ca="1" si="71"/>
        <v>0</v>
      </c>
    </row>
    <row r="208" spans="2:43" x14ac:dyDescent="0.15">
      <c r="B208" s="4">
        <v>-5.4726975000249922</v>
      </c>
      <c r="C208" s="4">
        <f t="shared" si="72"/>
        <v>-6.3066975000261039</v>
      </c>
      <c r="F208" s="4">
        <v>187</v>
      </c>
      <c r="G208" s="4">
        <f t="shared" ca="1" si="56"/>
        <v>2</v>
      </c>
      <c r="H208" s="4">
        <f t="shared" ca="1" si="82"/>
        <v>3.2554907975460079</v>
      </c>
      <c r="I208" s="4">
        <f t="shared" ca="1" si="57"/>
        <v>-0.31616666666666665</v>
      </c>
      <c r="J208" s="4">
        <f t="shared" ca="1" si="83"/>
        <v>-4.8432822085889606</v>
      </c>
      <c r="K208" s="4">
        <f t="shared" ca="1" si="73"/>
        <v>1.5320690036148155</v>
      </c>
      <c r="L208" s="4">
        <f t="shared" ca="1" si="74"/>
        <v>1</v>
      </c>
      <c r="M208" s="4">
        <f t="shared" ca="1" si="58"/>
        <v>9.3089827405314471E-14</v>
      </c>
      <c r="N208" s="4">
        <f t="shared" ca="1" si="75"/>
        <v>1.2048926202723591</v>
      </c>
      <c r="O208" s="4">
        <f t="shared" ca="1" si="76"/>
        <v>5</v>
      </c>
      <c r="P208" s="4">
        <f t="shared" ca="1" si="59"/>
        <v>0.70821811279211577</v>
      </c>
      <c r="Q208" s="4">
        <f t="shared" ca="1" si="77"/>
        <v>-0.70821811279202274</v>
      </c>
      <c r="R208" s="4">
        <f t="shared" ca="1" si="78"/>
        <v>-5.551500321380983</v>
      </c>
      <c r="S208" s="4">
        <f t="shared" ca="1" si="60"/>
        <v>197</v>
      </c>
      <c r="T208" s="4">
        <f t="shared" ca="1" si="61"/>
        <v>2</v>
      </c>
      <c r="U208" s="4">
        <f t="shared" ca="1" si="62"/>
        <v>-5.551500321380983</v>
      </c>
      <c r="V208" s="4">
        <f t="shared" ca="1" si="79"/>
        <v>-5.725941220879025</v>
      </c>
      <c r="Y208" s="4">
        <v>-1.4729099999861717</v>
      </c>
      <c r="Z208" s="4">
        <v>-6.4007224999897971</v>
      </c>
      <c r="AA208" s="4">
        <v>-2.4621150000072589</v>
      </c>
      <c r="AB208" s="4">
        <v>-3.9781574999864233</v>
      </c>
      <c r="AD208" s="4">
        <v>-5.4726975000249922</v>
      </c>
      <c r="AE208" s="4">
        <f t="shared" si="63"/>
        <v>-6.3066975000261039</v>
      </c>
      <c r="AF208" s="4">
        <v>187</v>
      </c>
      <c r="AG208" s="2">
        <f t="shared" si="80"/>
        <v>28.919999999999963</v>
      </c>
      <c r="AH208" s="4">
        <f t="shared" si="64"/>
        <v>399</v>
      </c>
      <c r="AI208" s="4">
        <f t="shared" si="65"/>
        <v>1</v>
      </c>
      <c r="AJ208" s="2">
        <f t="shared" si="66"/>
        <v>0</v>
      </c>
      <c r="AK208" s="4">
        <v>187</v>
      </c>
      <c r="AL208" s="4">
        <f t="shared" ca="1" si="67"/>
        <v>-5.551500321380983</v>
      </c>
      <c r="AM208" s="4">
        <f t="shared" ca="1" si="68"/>
        <v>-5.725941220879025</v>
      </c>
      <c r="AN208" s="2">
        <f t="shared" si="81"/>
        <v>28.919999999999963</v>
      </c>
      <c r="AO208" s="4">
        <f t="shared" ca="1" si="69"/>
        <v>399</v>
      </c>
      <c r="AP208" s="4">
        <f t="shared" ca="1" si="70"/>
        <v>1</v>
      </c>
      <c r="AQ208" s="2">
        <f t="shared" ca="1" si="71"/>
        <v>0</v>
      </c>
    </row>
    <row r="209" spans="2:43" x14ac:dyDescent="0.15">
      <c r="B209" s="4">
        <v>-6.3066975000261039</v>
      </c>
      <c r="C209" s="4">
        <f t="shared" si="72"/>
        <v>-7.119697500023392</v>
      </c>
      <c r="F209" s="4">
        <v>188</v>
      </c>
      <c r="G209" s="4">
        <f t="shared" ca="1" si="56"/>
        <v>2</v>
      </c>
      <c r="H209" s="4">
        <f t="shared" ca="1" si="82"/>
        <v>3.2767730061349649</v>
      </c>
      <c r="I209" s="4">
        <f t="shared" ca="1" si="57"/>
        <v>-0.31616666666666665</v>
      </c>
      <c r="J209" s="4">
        <f t="shared" ca="1" si="83"/>
        <v>-5.1594488752556273</v>
      </c>
      <c r="K209" s="4">
        <f t="shared" ca="1" si="73"/>
        <v>0.65412901647905897</v>
      </c>
      <c r="L209" s="4">
        <f t="shared" ca="1" si="74"/>
        <v>3</v>
      </c>
      <c r="M209" s="4">
        <f t="shared" ca="1" si="58"/>
        <v>-0.56649234562339279</v>
      </c>
      <c r="N209" s="4">
        <f t="shared" ca="1" si="75"/>
        <v>0.25771210376511128</v>
      </c>
      <c r="O209" s="4">
        <f t="shared" ca="1" si="76"/>
        <v>2</v>
      </c>
      <c r="P209" s="4">
        <f t="shared" ca="1" si="59"/>
        <v>5.0510987829705494E-15</v>
      </c>
      <c r="Q209" s="4">
        <f t="shared" ca="1" si="77"/>
        <v>-0.56649234562339779</v>
      </c>
      <c r="R209" s="4">
        <f t="shared" ca="1" si="78"/>
        <v>-5.725941220879025</v>
      </c>
      <c r="S209" s="4">
        <f t="shared" ca="1" si="60"/>
        <v>197</v>
      </c>
      <c r="T209" s="4">
        <f t="shared" ca="1" si="61"/>
        <v>2</v>
      </c>
      <c r="U209" s="4">
        <f t="shared" ca="1" si="62"/>
        <v>-5.725941220879025</v>
      </c>
      <c r="V209" s="4">
        <f t="shared" ca="1" si="79"/>
        <v>-6.322781475669534</v>
      </c>
      <c r="Y209" s="4">
        <v>-2.0289099999857285</v>
      </c>
      <c r="Z209" s="4">
        <v>-7.7067224999893824</v>
      </c>
      <c r="AA209" s="4">
        <v>-4.4461150000074667</v>
      </c>
      <c r="AB209" s="4">
        <v>-4.525157499983834</v>
      </c>
      <c r="AD209" s="4">
        <v>-6.3066975000261039</v>
      </c>
      <c r="AE209" s="4">
        <f t="shared" si="63"/>
        <v>-7.119697500023392</v>
      </c>
      <c r="AF209" s="4">
        <v>188</v>
      </c>
      <c r="AG209" s="2">
        <f t="shared" si="80"/>
        <v>29.139999999999961</v>
      </c>
      <c r="AH209" s="4">
        <f t="shared" si="64"/>
        <v>399</v>
      </c>
      <c r="AI209" s="4">
        <f t="shared" si="65"/>
        <v>1</v>
      </c>
      <c r="AJ209" s="2">
        <f t="shared" si="66"/>
        <v>0</v>
      </c>
      <c r="AK209" s="4">
        <v>188</v>
      </c>
      <c r="AL209" s="4">
        <f t="shared" ca="1" si="67"/>
        <v>-5.725941220879025</v>
      </c>
      <c r="AM209" s="4">
        <f t="shared" ca="1" si="68"/>
        <v>-6.322781475669534</v>
      </c>
      <c r="AN209" s="2">
        <f t="shared" si="81"/>
        <v>29.139999999999961</v>
      </c>
      <c r="AO209" s="4">
        <f t="shared" ca="1" si="69"/>
        <v>399</v>
      </c>
      <c r="AP209" s="4">
        <f t="shared" ca="1" si="70"/>
        <v>1</v>
      </c>
      <c r="AQ209" s="2">
        <f t="shared" ca="1" si="71"/>
        <v>0</v>
      </c>
    </row>
    <row r="210" spans="2:43" x14ac:dyDescent="0.15">
      <c r="B210" s="4">
        <v>-7.119697500023392</v>
      </c>
      <c r="C210" s="4">
        <f t="shared" si="72"/>
        <v>-5.8926975000233028</v>
      </c>
      <c r="F210" s="4">
        <v>189</v>
      </c>
      <c r="G210" s="4">
        <f t="shared" ca="1" si="56"/>
        <v>2</v>
      </c>
      <c r="H210" s="4">
        <f t="shared" ca="1" si="82"/>
        <v>3.2980552147239219</v>
      </c>
      <c r="I210" s="4">
        <f t="shared" ca="1" si="57"/>
        <v>-0.31616666666666665</v>
      </c>
      <c r="J210" s="4">
        <f t="shared" ca="1" si="83"/>
        <v>-5.475615541922294</v>
      </c>
      <c r="K210" s="4">
        <f t="shared" ca="1" si="73"/>
        <v>0.22090795271899777</v>
      </c>
      <c r="L210" s="4">
        <f t="shared" ca="1" si="74"/>
        <v>3</v>
      </c>
      <c r="M210" s="4">
        <f t="shared" ca="1" si="58"/>
        <v>1.298808766704683E-15</v>
      </c>
      <c r="N210" s="4">
        <f t="shared" ca="1" si="75"/>
        <v>0.84716593374724103</v>
      </c>
      <c r="O210" s="4">
        <f t="shared" ca="1" si="76"/>
        <v>4</v>
      </c>
      <c r="P210" s="4">
        <f t="shared" ca="1" si="59"/>
        <v>0.84716593374724103</v>
      </c>
      <c r="Q210" s="4">
        <f t="shared" ca="1" si="77"/>
        <v>-0.8471659337472397</v>
      </c>
      <c r="R210" s="4">
        <f t="shared" ca="1" si="78"/>
        <v>-6.322781475669534</v>
      </c>
      <c r="S210" s="4">
        <f t="shared" ca="1" si="60"/>
        <v>197</v>
      </c>
      <c r="T210" s="4">
        <f t="shared" ca="1" si="61"/>
        <v>2</v>
      </c>
      <c r="U210" s="4">
        <f t="shared" ca="1" si="62"/>
        <v>-6.322781475669534</v>
      </c>
      <c r="V210" s="4">
        <f t="shared" ca="1" si="79"/>
        <v>-5.7917822085889563</v>
      </c>
      <c r="Y210" s="4">
        <v>-2.9569099999839921</v>
      </c>
      <c r="Z210" s="4">
        <v>-8.0467224999907216</v>
      </c>
      <c r="AA210" s="4">
        <v>-5.245115000008127</v>
      </c>
      <c r="AB210" s="4">
        <v>-4.8901574999860031</v>
      </c>
      <c r="AD210" s="4">
        <v>-7.119697500023392</v>
      </c>
      <c r="AE210" s="4">
        <f t="shared" si="63"/>
        <v>-5.8926975000233028</v>
      </c>
      <c r="AF210" s="4">
        <v>189</v>
      </c>
      <c r="AG210" s="2">
        <f t="shared" si="80"/>
        <v>29.35999999999996</v>
      </c>
      <c r="AH210" s="4">
        <f t="shared" si="64"/>
        <v>399</v>
      </c>
      <c r="AI210" s="4">
        <f t="shared" si="65"/>
        <v>1</v>
      </c>
      <c r="AJ210" s="2">
        <f t="shared" si="66"/>
        <v>0</v>
      </c>
      <c r="AK210" s="4">
        <v>189</v>
      </c>
      <c r="AL210" s="4">
        <f t="shared" ca="1" si="67"/>
        <v>-6.322781475669534</v>
      </c>
      <c r="AM210" s="4">
        <f t="shared" ca="1" si="68"/>
        <v>-5.7917822085889563</v>
      </c>
      <c r="AN210" s="2">
        <f t="shared" si="81"/>
        <v>29.35999999999996</v>
      </c>
      <c r="AO210" s="4">
        <f t="shared" ca="1" si="69"/>
        <v>399</v>
      </c>
      <c r="AP210" s="4">
        <f t="shared" ca="1" si="70"/>
        <v>1</v>
      </c>
      <c r="AQ210" s="2">
        <f t="shared" ca="1" si="71"/>
        <v>0</v>
      </c>
    </row>
    <row r="211" spans="2:43" x14ac:dyDescent="0.15">
      <c r="B211" s="4">
        <v>-5.8926975000233028</v>
      </c>
      <c r="C211" s="4">
        <f t="shared" si="72"/>
        <v>-7.0706975000263128</v>
      </c>
      <c r="F211" s="4">
        <v>190</v>
      </c>
      <c r="G211" s="4">
        <f t="shared" ca="1" si="56"/>
        <v>2</v>
      </c>
      <c r="H211" s="4">
        <f t="shared" ca="1" si="82"/>
        <v>3.319337423312879</v>
      </c>
      <c r="I211" s="4">
        <f t="shared" ca="1" si="57"/>
        <v>-0.31616666666666665</v>
      </c>
      <c r="J211" s="4">
        <f t="shared" ca="1" si="83"/>
        <v>-5.7917822085889608</v>
      </c>
      <c r="K211" s="4">
        <f t="shared" ca="1" si="73"/>
        <v>1.6925981150998595</v>
      </c>
      <c r="L211" s="4">
        <f t="shared" ca="1" si="74"/>
        <v>5</v>
      </c>
      <c r="M211" s="4">
        <f t="shared" ca="1" si="58"/>
        <v>8.2932677671405121E-15</v>
      </c>
      <c r="N211" s="4">
        <f t="shared" ca="1" si="75"/>
        <v>0.73366195023221481</v>
      </c>
      <c r="O211" s="4">
        <f t="shared" ca="1" si="76"/>
        <v>5</v>
      </c>
      <c r="P211" s="4">
        <f t="shared" ca="1" si="59"/>
        <v>3.5947428687047219E-15</v>
      </c>
      <c r="Q211" s="4">
        <f t="shared" ca="1" si="77"/>
        <v>4.6985248984357902E-15</v>
      </c>
      <c r="R211" s="4">
        <f t="shared" ca="1" si="78"/>
        <v>-5.7917822085889563</v>
      </c>
      <c r="S211" s="4">
        <f t="shared" ca="1" si="60"/>
        <v>197</v>
      </c>
      <c r="T211" s="4">
        <f t="shared" ca="1" si="61"/>
        <v>2</v>
      </c>
      <c r="U211" s="4">
        <f t="shared" ca="1" si="62"/>
        <v>-5.7917822085889563</v>
      </c>
      <c r="V211" s="4">
        <f t="shared" ca="1" si="79"/>
        <v>-5.1133353671608797</v>
      </c>
      <c r="Y211" s="4">
        <v>-4.716909999984864</v>
      </c>
      <c r="Z211" s="4">
        <v>-10.141722499991346</v>
      </c>
      <c r="AA211" s="4">
        <v>-3.2491150000062419</v>
      </c>
      <c r="AB211" s="4">
        <v>-5.5001574999842262</v>
      </c>
      <c r="AD211" s="4">
        <v>-5.8926975000233028</v>
      </c>
      <c r="AE211" s="4">
        <f t="shared" si="63"/>
        <v>-7.0706975000263128</v>
      </c>
      <c r="AF211" s="4">
        <v>190</v>
      </c>
      <c r="AG211" s="2">
        <f t="shared" si="80"/>
        <v>29.579999999999959</v>
      </c>
      <c r="AH211" s="4">
        <f t="shared" si="64"/>
        <v>399</v>
      </c>
      <c r="AI211" s="4">
        <f t="shared" si="65"/>
        <v>1</v>
      </c>
      <c r="AJ211" s="2">
        <f t="shared" si="66"/>
        <v>0</v>
      </c>
      <c r="AK211" s="4">
        <v>190</v>
      </c>
      <c r="AL211" s="4">
        <f t="shared" ca="1" si="67"/>
        <v>-5.7917822085889563</v>
      </c>
      <c r="AM211" s="4">
        <f t="shared" ca="1" si="68"/>
        <v>-5.1133353671608797</v>
      </c>
      <c r="AN211" s="2">
        <f t="shared" si="81"/>
        <v>29.579999999999959</v>
      </c>
      <c r="AO211" s="4">
        <f t="shared" ca="1" si="69"/>
        <v>399</v>
      </c>
      <c r="AP211" s="4">
        <f t="shared" ca="1" si="70"/>
        <v>1</v>
      </c>
      <c r="AQ211" s="2">
        <f t="shared" ca="1" si="71"/>
        <v>0</v>
      </c>
    </row>
    <row r="212" spans="2:43" x14ac:dyDescent="0.15">
      <c r="B212" s="4">
        <v>-7.0706975000263128</v>
      </c>
      <c r="C212" s="4">
        <f t="shared" si="72"/>
        <v>-8.8166975000234515</v>
      </c>
      <c r="F212" s="4">
        <v>191</v>
      </c>
      <c r="G212" s="4">
        <f t="shared" ca="1" si="56"/>
        <v>2</v>
      </c>
      <c r="H212" s="4">
        <f t="shared" ca="1" si="82"/>
        <v>3.340619631901836</v>
      </c>
      <c r="I212" s="4">
        <f t="shared" ca="1" si="57"/>
        <v>-0.31616666666666665</v>
      </c>
      <c r="J212" s="4">
        <f t="shared" ca="1" si="83"/>
        <v>-6.1079488752556275</v>
      </c>
      <c r="K212" s="4">
        <f t="shared" ca="1" si="73"/>
        <v>1.5849230731111119</v>
      </c>
      <c r="L212" s="4">
        <f t="shared" ca="1" si="74"/>
        <v>2</v>
      </c>
      <c r="M212" s="4">
        <f t="shared" ca="1" si="58"/>
        <v>2.0195397989602899E-14</v>
      </c>
      <c r="N212" s="4">
        <f t="shared" ca="1" si="75"/>
        <v>0.99461350809472759</v>
      </c>
      <c r="O212" s="4">
        <f t="shared" ca="1" si="76"/>
        <v>4</v>
      </c>
      <c r="P212" s="4">
        <f t="shared" ca="1" si="59"/>
        <v>-0.99461350809472759</v>
      </c>
      <c r="Q212" s="4">
        <f t="shared" ca="1" si="77"/>
        <v>0.9946135080947478</v>
      </c>
      <c r="R212" s="4">
        <f t="shared" ca="1" si="78"/>
        <v>-5.1133353671608797</v>
      </c>
      <c r="S212" s="4">
        <f t="shared" ca="1" si="60"/>
        <v>197</v>
      </c>
      <c r="T212" s="4">
        <f t="shared" ca="1" si="61"/>
        <v>2</v>
      </c>
      <c r="U212" s="4">
        <f t="shared" ca="1" si="62"/>
        <v>-5.1133353671608797</v>
      </c>
      <c r="V212" s="4">
        <f t="shared" ca="1" si="79"/>
        <v>-6.42411554192228</v>
      </c>
      <c r="Y212" s="4">
        <v>-4.9319099999856064</v>
      </c>
      <c r="Z212" s="4">
        <v>-6.9607224999899131</v>
      </c>
      <c r="AA212" s="4">
        <v>-1.2051150000083055</v>
      </c>
      <c r="AB212" s="4">
        <v>-4.4591574999834904</v>
      </c>
      <c r="AD212" s="4">
        <v>-7.0706975000263128</v>
      </c>
      <c r="AE212" s="4">
        <f t="shared" si="63"/>
        <v>-8.8166975000234515</v>
      </c>
      <c r="AF212" s="4">
        <v>191</v>
      </c>
      <c r="AG212" s="2">
        <f t="shared" si="80"/>
        <v>29.799999999999958</v>
      </c>
      <c r="AH212" s="4">
        <f t="shared" si="64"/>
        <v>399</v>
      </c>
      <c r="AI212" s="4">
        <f t="shared" si="65"/>
        <v>1</v>
      </c>
      <c r="AJ212" s="2">
        <f t="shared" si="66"/>
        <v>0</v>
      </c>
      <c r="AK212" s="4">
        <v>191</v>
      </c>
      <c r="AL212" s="4">
        <f t="shared" ca="1" si="67"/>
        <v>-5.1133353671608797</v>
      </c>
      <c r="AM212" s="4">
        <f t="shared" ca="1" si="68"/>
        <v>-6.42411554192228</v>
      </c>
      <c r="AN212" s="2">
        <f t="shared" si="81"/>
        <v>29.799999999999958</v>
      </c>
      <c r="AO212" s="4">
        <f t="shared" ca="1" si="69"/>
        <v>399</v>
      </c>
      <c r="AP212" s="4">
        <f t="shared" ca="1" si="70"/>
        <v>1</v>
      </c>
      <c r="AQ212" s="2">
        <f t="shared" ca="1" si="71"/>
        <v>0</v>
      </c>
    </row>
    <row r="213" spans="2:43" x14ac:dyDescent="0.15">
      <c r="B213" s="4">
        <v>-8.8166975000234515</v>
      </c>
      <c r="C213" s="4">
        <f t="shared" si="72"/>
        <v>-7.5256975000250748</v>
      </c>
      <c r="F213" s="4">
        <v>192</v>
      </c>
      <c r="G213" s="4">
        <f t="shared" ca="1" si="56"/>
        <v>2</v>
      </c>
      <c r="H213" s="4">
        <f t="shared" ca="1" si="82"/>
        <v>3.361901840490793</v>
      </c>
      <c r="I213" s="4">
        <f t="shared" ca="1" si="57"/>
        <v>-0.31616666666666665</v>
      </c>
      <c r="J213" s="4">
        <f t="shared" ca="1" si="83"/>
        <v>-6.4241155419222942</v>
      </c>
      <c r="K213" s="4">
        <f t="shared" ca="1" si="73"/>
        <v>0.26610504892864517</v>
      </c>
      <c r="L213" s="4">
        <f t="shared" ca="1" si="74"/>
        <v>2</v>
      </c>
      <c r="M213" s="4">
        <f t="shared" ca="1" si="58"/>
        <v>-6.2595492391355976E-15</v>
      </c>
      <c r="N213" s="4">
        <f t="shared" ca="1" si="75"/>
        <v>1.7243945806147269</v>
      </c>
      <c r="O213" s="4">
        <f t="shared" ca="1" si="76"/>
        <v>4</v>
      </c>
      <c r="P213" s="4">
        <f t="shared" ca="1" si="59"/>
        <v>-2.0281337818492132E-14</v>
      </c>
      <c r="Q213" s="4">
        <f t="shared" ca="1" si="77"/>
        <v>1.4021788579356535E-14</v>
      </c>
      <c r="R213" s="4">
        <f t="shared" ca="1" si="78"/>
        <v>-6.42411554192228</v>
      </c>
      <c r="S213" s="4">
        <f t="shared" ca="1" si="60"/>
        <v>197</v>
      </c>
      <c r="T213" s="4">
        <f t="shared" ca="1" si="61"/>
        <v>2</v>
      </c>
      <c r="U213" s="4">
        <f t="shared" ca="1" si="62"/>
        <v>-6.42411554192228</v>
      </c>
      <c r="V213" s="4">
        <f t="shared" ca="1" si="79"/>
        <v>-6.7402822085891358</v>
      </c>
      <c r="Y213" s="4">
        <v>-4.2699099999836676</v>
      </c>
      <c r="Z213" s="4">
        <v>-9.9317224999886378</v>
      </c>
      <c r="AA213" s="4">
        <v>-3.9291150000089203</v>
      </c>
      <c r="AB213" s="4">
        <v>-7.0461574999853838</v>
      </c>
      <c r="AD213" s="4">
        <v>-8.8166975000234515</v>
      </c>
      <c r="AE213" s="4">
        <f t="shared" si="63"/>
        <v>-7.5256975000250748</v>
      </c>
      <c r="AF213" s="4">
        <v>192</v>
      </c>
      <c r="AG213" s="2">
        <f t="shared" si="80"/>
        <v>30.019999999999957</v>
      </c>
      <c r="AH213" s="4">
        <f t="shared" si="64"/>
        <v>399</v>
      </c>
      <c r="AI213" s="4">
        <f t="shared" si="65"/>
        <v>1</v>
      </c>
      <c r="AJ213" s="2">
        <f t="shared" si="66"/>
        <v>0</v>
      </c>
      <c r="AK213" s="4">
        <v>192</v>
      </c>
      <c r="AL213" s="4">
        <f t="shared" ca="1" si="67"/>
        <v>-6.42411554192228</v>
      </c>
      <c r="AM213" s="4">
        <f t="shared" ca="1" si="68"/>
        <v>-6.7402822085891358</v>
      </c>
      <c r="AN213" s="2">
        <f t="shared" si="81"/>
        <v>30.019999999999957</v>
      </c>
      <c r="AO213" s="4">
        <f t="shared" ca="1" si="69"/>
        <v>399</v>
      </c>
      <c r="AP213" s="4">
        <f t="shared" ca="1" si="70"/>
        <v>1</v>
      </c>
      <c r="AQ213" s="2">
        <f t="shared" ca="1" si="71"/>
        <v>0</v>
      </c>
    </row>
    <row r="214" spans="2:43" x14ac:dyDescent="0.15">
      <c r="B214" s="4">
        <v>-7.5256975000250748</v>
      </c>
      <c r="C214" s="4">
        <f t="shared" si="72"/>
        <v>-3.9786975000239977</v>
      </c>
      <c r="F214" s="4">
        <v>193</v>
      </c>
      <c r="G214" s="4">
        <f t="shared" ref="G214:G277" ca="1" si="84">IF(AND(F214&gt;=$I$8,F214&lt;$I$9),1,IF(AND(F214&gt;=$I$9,F214&lt;$I$10),2,IF(AND(F214&gt;=$I$10,F214&lt;$I$11),3,IF(AND(F214&gt;=$I$11,F214&lt;=$I$12),4,0))))</f>
        <v>2</v>
      </c>
      <c r="H214" s="4">
        <f t="shared" ca="1" si="82"/>
        <v>3.38318404907975</v>
      </c>
      <c r="I214" s="4">
        <f t="shared" ref="I214:I277" ca="1" si="85">IF(AND(F214&gt;=$I$8,F214&lt;$I$9),$K$9,IF(AND(F214&gt;=$I$9,F214&lt;$I$10),$K$10,IF(AND(F214&gt;=$I$10,F214&lt;$I$11),$K$11,IF(AND(F214&gt;=$I$11,F214&lt;=$I$12),$K$12,0))))</f>
        <v>-0.31616666666666665</v>
      </c>
      <c r="J214" s="4">
        <f t="shared" ca="1" si="83"/>
        <v>-6.7402822085889609</v>
      </c>
      <c r="K214" s="4">
        <f t="shared" ca="1" si="73"/>
        <v>1.9012993154367506</v>
      </c>
      <c r="L214" s="4">
        <f t="shared" ca="1" si="74"/>
        <v>1</v>
      </c>
      <c r="M214" s="4">
        <f t="shared" ref="M214:M277" ca="1" si="86">K214*SIN(2*PI()*F214/L214)</f>
        <v>-1.304424657716465E-13</v>
      </c>
      <c r="N214" s="4">
        <f t="shared" ca="1" si="75"/>
        <v>1.309207461358886</v>
      </c>
      <c r="O214" s="4">
        <f t="shared" ca="1" si="76"/>
        <v>2</v>
      </c>
      <c r="P214" s="4">
        <f t="shared" ref="P214:P277" ca="1" si="87">N214*SIN(2*PI()*F214/O214)</f>
        <v>4.4910406288938625E-14</v>
      </c>
      <c r="Q214" s="4">
        <f t="shared" ca="1" si="77"/>
        <v>-1.7535287206058512E-13</v>
      </c>
      <c r="R214" s="4">
        <f t="shared" ca="1" si="78"/>
        <v>-6.7402822085891358</v>
      </c>
      <c r="S214" s="4">
        <f t="shared" ref="S214:S277" ca="1" si="88">IF(AND(F214&gt;=$I$8,F214&lt;$I$9),$P$8,IF(AND(F214&gt;=$I$9,F214&lt;$I$10),$P$12,IF(AND(F214&gt;=$I$10,F214&lt;$I$11),$S$8,IF(AND(F214&gt;=$I$11,F214&lt;=$I$12),$S$12,0))))</f>
        <v>197</v>
      </c>
      <c r="T214" s="4">
        <f t="shared" ref="T214:T277" ca="1" si="89">IF(AND(F214&gt;=$I$8,F214&lt;$I$9),$N$10,IF(AND(F214&gt;=$I$9,F214&lt;$I$10),$N$14,IF(AND(F214&gt;=$I$10,F214&lt;$I$11),$Q$10,IF(AND(F214&gt;=$I$11,F214&lt;=$I$12),$Q$14,0))))</f>
        <v>2</v>
      </c>
      <c r="U214" s="4">
        <f t="shared" ref="U214:U277" ca="1" si="90">IF(AND(F214&gt;=$I$8,F214&lt;$I$9,F214=S214,RAND()&lt;T214),$P$9,IF(AND(F214&gt;=$I$9,F214&lt;$I$10,F214=S214,RAND()&lt;T214),$P$13,IF(AND(F214&gt;=$I$10,F214&lt;$I$11,F214=S214,RAND()&lt;T214),$S$9,IF(AND(F214&gt;=$I$11,F214&lt;=$I$12,F214=S214,RAND()&lt;T214),$S$13,R214))))</f>
        <v>-6.7402822085891358</v>
      </c>
      <c r="V214" s="4">
        <f t="shared" ca="1" si="79"/>
        <v>-7.0564488752557724</v>
      </c>
      <c r="Y214" s="4">
        <v>-5.0569099999862033</v>
      </c>
      <c r="Z214" s="4">
        <v>-4.9977224999899761</v>
      </c>
      <c r="AA214" s="4">
        <v>-4.4861150000095051</v>
      </c>
      <c r="AB214" s="4">
        <v>-5.9261574999851518</v>
      </c>
      <c r="AD214" s="4">
        <v>-7.5256975000250748</v>
      </c>
      <c r="AE214" s="4">
        <f t="shared" ref="AE214:AE277" si="91">AD215</f>
        <v>-3.9786975000239977</v>
      </c>
      <c r="AF214" s="4">
        <v>193</v>
      </c>
      <c r="AG214" s="2">
        <f t="shared" si="80"/>
        <v>30.239999999999956</v>
      </c>
      <c r="AH214" s="4">
        <f t="shared" ref="AH214:AH277" si="92">COUNTIFS($AD$22:$AD$420,"&lt;"&amp;AG214,$AE$22:$AE$420,"&lt;"&amp;AG214)</f>
        <v>399</v>
      </c>
      <c r="AI214" s="4">
        <f t="shared" ref="AI214:AI277" si="93">AH214/$AH$421</f>
        <v>1</v>
      </c>
      <c r="AJ214" s="2">
        <f t="shared" ref="AJ214:AJ277" si="94">(AI215-AI214)/(AG215-AG214)</f>
        <v>0</v>
      </c>
      <c r="AK214" s="4">
        <v>193</v>
      </c>
      <c r="AL214" s="4">
        <f t="shared" ref="AL214:AL277" ca="1" si="95">U214</f>
        <v>-6.7402822085891358</v>
      </c>
      <c r="AM214" s="4">
        <f t="shared" ref="AM214:AM277" ca="1" si="96">AL215</f>
        <v>-7.0564488752557724</v>
      </c>
      <c r="AN214" s="2">
        <f t="shared" si="81"/>
        <v>30.239999999999956</v>
      </c>
      <c r="AO214" s="4">
        <f t="shared" ref="AO214:AO277" ca="1" si="97">COUNTIFS($AL$22:$AL$420,"&lt;"&amp;AN214,$AM$22:$AM$420,"&lt;"&amp;AN214)</f>
        <v>399</v>
      </c>
      <c r="AP214" s="4">
        <f t="shared" ref="AP214:AP277" ca="1" si="98">AO214/$AO$421</f>
        <v>1</v>
      </c>
      <c r="AQ214" s="2">
        <f t="shared" ref="AQ214:AQ277" ca="1" si="99">(AP215-AP214)/(AN215-AN214)</f>
        <v>0</v>
      </c>
    </row>
    <row r="215" spans="2:43" x14ac:dyDescent="0.15">
      <c r="B215" s="4">
        <v>-3.9786975000239977</v>
      </c>
      <c r="C215" s="4">
        <f t="shared" ref="C215:C278" si="100">B216</f>
        <v>-5.6026975000236234</v>
      </c>
      <c r="F215" s="4">
        <v>194</v>
      </c>
      <c r="G215" s="4">
        <f t="shared" ca="1" si="84"/>
        <v>2</v>
      </c>
      <c r="H215" s="4">
        <f t="shared" ca="1" si="82"/>
        <v>3.404466257668707</v>
      </c>
      <c r="I215" s="4">
        <f t="shared" ca="1" si="85"/>
        <v>-0.31616666666666665</v>
      </c>
      <c r="J215" s="4">
        <f t="shared" ca="1" si="83"/>
        <v>-7.0564488752556276</v>
      </c>
      <c r="K215" s="4">
        <f t="shared" ref="K215:K278" ca="1" si="101">RAND()*($E$9-$D$9)+$D$9</f>
        <v>1.3394752244907842</v>
      </c>
      <c r="L215" s="4">
        <f t="shared" ref="L215:L278" ca="1" si="102">RANDBETWEEN($D$12,$E$12)</f>
        <v>1</v>
      </c>
      <c r="M215" s="4">
        <f t="shared" ca="1" si="86"/>
        <v>-1.207782362944759E-13</v>
      </c>
      <c r="N215" s="4">
        <f t="shared" ref="N215:N278" ca="1" si="103">RAND()*($E$9-$D$9)+$D$9</f>
        <v>1.0540721578674153</v>
      </c>
      <c r="O215" s="4">
        <f t="shared" ref="O215:O278" ca="1" si="104">RANDBETWEEN($D$13,$E$13)</f>
        <v>4</v>
      </c>
      <c r="P215" s="4">
        <f t="shared" ca="1" si="87"/>
        <v>2.3760980014157533E-14</v>
      </c>
      <c r="Q215" s="4">
        <f t="shared" ref="Q215:Q278" ca="1" si="105">IF(RAND()&gt;$I$14,M215+P215,M215-P215)</f>
        <v>-1.4453921630863343E-13</v>
      </c>
      <c r="R215" s="4">
        <f t="shared" ref="R215:R278" ca="1" si="106">J215+Q215</f>
        <v>-7.0564488752557724</v>
      </c>
      <c r="S215" s="4">
        <f t="shared" ca="1" si="88"/>
        <v>197</v>
      </c>
      <c r="T215" s="4">
        <f t="shared" ca="1" si="89"/>
        <v>2</v>
      </c>
      <c r="U215" s="4">
        <f t="shared" ca="1" si="90"/>
        <v>-7.0564488752557724</v>
      </c>
      <c r="V215" s="4">
        <f t="shared" ref="V215:V278" ca="1" si="107">U216</f>
        <v>-7.3726155419223733</v>
      </c>
      <c r="Y215" s="4">
        <v>-4.2359099999842442</v>
      </c>
      <c r="Z215" s="4">
        <v>-4.4707224999918083</v>
      </c>
      <c r="AA215" s="4">
        <v>-4.990115000008899</v>
      </c>
      <c r="AB215" s="4">
        <v>-5.9381574999868292</v>
      </c>
      <c r="AD215" s="4">
        <v>-3.9786975000239977</v>
      </c>
      <c r="AE215" s="4">
        <f t="shared" si="91"/>
        <v>-5.6026975000236234</v>
      </c>
      <c r="AF215" s="4">
        <v>194</v>
      </c>
      <c r="AG215" s="2">
        <f t="shared" ref="AG215:AG278" si="108">AG214+$W$3</f>
        <v>30.459999999999955</v>
      </c>
      <c r="AH215" s="4">
        <f t="shared" si="92"/>
        <v>399</v>
      </c>
      <c r="AI215" s="4">
        <f t="shared" si="93"/>
        <v>1</v>
      </c>
      <c r="AJ215" s="2">
        <f t="shared" si="94"/>
        <v>0</v>
      </c>
      <c r="AK215" s="4">
        <v>194</v>
      </c>
      <c r="AL215" s="4">
        <f t="shared" ca="1" si="95"/>
        <v>-7.0564488752557724</v>
      </c>
      <c r="AM215" s="4">
        <f t="shared" ca="1" si="96"/>
        <v>-7.3726155419223733</v>
      </c>
      <c r="AN215" s="2">
        <f t="shared" ref="AN215:AN278" si="109">AG214+$W$3</f>
        <v>30.459999999999955</v>
      </c>
      <c r="AO215" s="4">
        <f t="shared" ca="1" si="97"/>
        <v>399</v>
      </c>
      <c r="AP215" s="4">
        <f t="shared" ca="1" si="98"/>
        <v>1</v>
      </c>
      <c r="AQ215" s="2">
        <f t="shared" ca="1" si="99"/>
        <v>0</v>
      </c>
    </row>
    <row r="216" spans="2:43" x14ac:dyDescent="0.15">
      <c r="B216" s="4">
        <v>-5.6026975000236234</v>
      </c>
      <c r="C216" s="4">
        <f t="shared" si="100"/>
        <v>-6.6956975000245222</v>
      </c>
      <c r="F216" s="4">
        <v>195</v>
      </c>
      <c r="G216" s="4">
        <f t="shared" ca="1" si="84"/>
        <v>2</v>
      </c>
      <c r="H216" s="4">
        <f t="shared" ref="H216:H279" ca="1" si="110">H215+$K$9</f>
        <v>3.425748466257664</v>
      </c>
      <c r="I216" s="4">
        <f t="shared" ca="1" si="85"/>
        <v>-0.31616666666666665</v>
      </c>
      <c r="J216" s="4">
        <f t="shared" ref="J216:J279" ca="1" si="111">J215+I216</f>
        <v>-7.3726155419222943</v>
      </c>
      <c r="K216" s="4">
        <f t="shared" ca="1" si="101"/>
        <v>0.34775048955051924</v>
      </c>
      <c r="L216" s="4">
        <f t="shared" ca="1" si="102"/>
        <v>1</v>
      </c>
      <c r="M216" s="4">
        <f t="shared" ca="1" si="86"/>
        <v>-3.8854035602337463E-14</v>
      </c>
      <c r="N216" s="4">
        <f t="shared" ca="1" si="103"/>
        <v>0.71185023749408094</v>
      </c>
      <c r="O216" s="4">
        <f t="shared" ca="1" si="104"/>
        <v>2</v>
      </c>
      <c r="P216" s="4">
        <f t="shared" ca="1" si="87"/>
        <v>3.9767383946571506E-14</v>
      </c>
      <c r="Q216" s="4">
        <f t="shared" ca="1" si="105"/>
        <v>-7.8621419548908969E-14</v>
      </c>
      <c r="R216" s="4">
        <f t="shared" ca="1" si="106"/>
        <v>-7.3726155419223733</v>
      </c>
      <c r="S216" s="4">
        <f t="shared" ca="1" si="88"/>
        <v>197</v>
      </c>
      <c r="T216" s="4">
        <f t="shared" ca="1" si="89"/>
        <v>2</v>
      </c>
      <c r="U216" s="4">
        <f t="shared" ca="1" si="90"/>
        <v>-7.3726155419223733</v>
      </c>
      <c r="V216" s="4">
        <f t="shared" ca="1" si="107"/>
        <v>-8.5251075390376503</v>
      </c>
      <c r="Y216" s="4">
        <v>-4.9369099999836408</v>
      </c>
      <c r="Z216" s="4">
        <v>-5.6487224999912655</v>
      </c>
      <c r="AA216" s="4">
        <v>-5.4071150000076784</v>
      </c>
      <c r="AB216" s="4">
        <v>-6.5361574999833749</v>
      </c>
      <c r="AD216" s="4">
        <v>-5.6026975000236234</v>
      </c>
      <c r="AE216" s="4">
        <f t="shared" si="91"/>
        <v>-6.6956975000245222</v>
      </c>
      <c r="AF216" s="4">
        <v>195</v>
      </c>
      <c r="AG216" s="2">
        <f t="shared" si="108"/>
        <v>30.679999999999954</v>
      </c>
      <c r="AH216" s="4">
        <f t="shared" si="92"/>
        <v>399</v>
      </c>
      <c r="AI216" s="4">
        <f t="shared" si="93"/>
        <v>1</v>
      </c>
      <c r="AJ216" s="2">
        <f t="shared" si="94"/>
        <v>0</v>
      </c>
      <c r="AK216" s="4">
        <v>195</v>
      </c>
      <c r="AL216" s="4">
        <f t="shared" ca="1" si="95"/>
        <v>-7.3726155419223733</v>
      </c>
      <c r="AM216" s="4">
        <f t="shared" ca="1" si="96"/>
        <v>-8.5251075390376503</v>
      </c>
      <c r="AN216" s="2">
        <f t="shared" si="109"/>
        <v>30.679999999999954</v>
      </c>
      <c r="AO216" s="4">
        <f t="shared" ca="1" si="97"/>
        <v>399</v>
      </c>
      <c r="AP216" s="4">
        <f t="shared" ca="1" si="98"/>
        <v>1</v>
      </c>
      <c r="AQ216" s="2">
        <f t="shared" ca="1" si="99"/>
        <v>0</v>
      </c>
    </row>
    <row r="217" spans="2:43" x14ac:dyDescent="0.15">
      <c r="B217" s="4">
        <v>-6.6956975000245222</v>
      </c>
      <c r="C217" s="4">
        <f t="shared" si="100"/>
        <v>-9.030697500023166</v>
      </c>
      <c r="F217" s="4">
        <v>196</v>
      </c>
      <c r="G217" s="4">
        <f t="shared" ca="1" si="84"/>
        <v>2</v>
      </c>
      <c r="H217" s="4">
        <f t="shared" ca="1" si="110"/>
        <v>3.4470306748466211</v>
      </c>
      <c r="I217" s="4">
        <f t="shared" ca="1" si="85"/>
        <v>-0.31616666666666665</v>
      </c>
      <c r="J217" s="4">
        <f t="shared" ca="1" si="111"/>
        <v>-7.688782208588961</v>
      </c>
      <c r="K217" s="4">
        <f t="shared" ca="1" si="101"/>
        <v>0.64484789230405903</v>
      </c>
      <c r="L217" s="4">
        <f t="shared" ca="1" si="102"/>
        <v>2</v>
      </c>
      <c r="M217" s="4">
        <f t="shared" ca="1" si="86"/>
        <v>-4.297619335139664E-14</v>
      </c>
      <c r="N217" s="4">
        <f t="shared" ca="1" si="103"/>
        <v>0.87936449214034762</v>
      </c>
      <c r="O217" s="4">
        <f t="shared" ca="1" si="104"/>
        <v>5</v>
      </c>
      <c r="P217" s="4">
        <f t="shared" ca="1" si="87"/>
        <v>0.83632533044864565</v>
      </c>
      <c r="Q217" s="4">
        <f t="shared" ca="1" si="105"/>
        <v>-0.83632533044868862</v>
      </c>
      <c r="R217" s="4">
        <f t="shared" ca="1" si="106"/>
        <v>-8.5251075390376503</v>
      </c>
      <c r="S217" s="4">
        <f t="shared" ca="1" si="88"/>
        <v>197</v>
      </c>
      <c r="T217" s="4">
        <f t="shared" ca="1" si="89"/>
        <v>2</v>
      </c>
      <c r="U217" s="4">
        <f t="shared" ca="1" si="90"/>
        <v>-8.5251075390376503</v>
      </c>
      <c r="V217" s="4">
        <f t="shared" ca="1" si="107"/>
        <v>-2.8191781645287888</v>
      </c>
      <c r="Y217" s="4">
        <v>-6.3789099999844723</v>
      </c>
      <c r="Z217" s="4">
        <v>-6.2307224999891275</v>
      </c>
      <c r="AA217" s="4">
        <v>-3.9991150000062703</v>
      </c>
      <c r="AB217" s="4">
        <v>-6.66915749998509</v>
      </c>
      <c r="AD217" s="4">
        <v>-6.6956975000245222</v>
      </c>
      <c r="AE217" s="4">
        <f t="shared" si="91"/>
        <v>-9.030697500023166</v>
      </c>
      <c r="AF217" s="4">
        <v>196</v>
      </c>
      <c r="AG217" s="2">
        <f t="shared" si="108"/>
        <v>30.899999999999952</v>
      </c>
      <c r="AH217" s="4">
        <f t="shared" si="92"/>
        <v>399</v>
      </c>
      <c r="AI217" s="4">
        <f t="shared" si="93"/>
        <v>1</v>
      </c>
      <c r="AJ217" s="2">
        <f t="shared" si="94"/>
        <v>0</v>
      </c>
      <c r="AK217" s="4">
        <v>196</v>
      </c>
      <c r="AL217" s="4">
        <f t="shared" ca="1" si="95"/>
        <v>-8.5251075390376503</v>
      </c>
      <c r="AM217" s="4">
        <f t="shared" ca="1" si="96"/>
        <v>-2.8191781645287888</v>
      </c>
      <c r="AN217" s="2">
        <f t="shared" si="109"/>
        <v>30.899999999999952</v>
      </c>
      <c r="AO217" s="4">
        <f t="shared" ca="1" si="97"/>
        <v>399</v>
      </c>
      <c r="AP217" s="4">
        <f t="shared" ca="1" si="98"/>
        <v>1</v>
      </c>
      <c r="AQ217" s="2">
        <f t="shared" ca="1" si="99"/>
        <v>0</v>
      </c>
    </row>
    <row r="218" spans="2:43" x14ac:dyDescent="0.15">
      <c r="B218" s="4">
        <v>-9.030697500023166</v>
      </c>
      <c r="C218" s="4">
        <f t="shared" si="100"/>
        <v>-7.5416975000237585</v>
      </c>
      <c r="F218" s="4">
        <v>197</v>
      </c>
      <c r="G218" s="4">
        <f t="shared" ca="1" si="84"/>
        <v>2</v>
      </c>
      <c r="H218" s="4">
        <f t="shared" ca="1" si="110"/>
        <v>3.4683128834355781</v>
      </c>
      <c r="I218" s="4">
        <f t="shared" ca="1" si="85"/>
        <v>-0.31616666666666665</v>
      </c>
      <c r="J218" s="4">
        <f t="shared" ca="1" si="111"/>
        <v>-8.0049488752556268</v>
      </c>
      <c r="K218" s="4">
        <f t="shared" ca="1" si="101"/>
        <v>0.39871180007030305</v>
      </c>
      <c r="L218" s="4">
        <f t="shared" ca="1" si="102"/>
        <v>2</v>
      </c>
      <c r="M218" s="4">
        <f t="shared" ca="1" si="86"/>
        <v>3.0870711562590383E-14</v>
      </c>
      <c r="N218" s="4">
        <f t="shared" ca="1" si="103"/>
        <v>0.20937040262262868</v>
      </c>
      <c r="O218" s="4">
        <f t="shared" ca="1" si="104"/>
        <v>4</v>
      </c>
      <c r="P218" s="4">
        <f t="shared" ca="1" si="87"/>
        <v>0.20937040262262868</v>
      </c>
      <c r="Q218" s="4">
        <f t="shared" ca="1" si="105"/>
        <v>-0.20937040262259782</v>
      </c>
      <c r="R218" s="4">
        <f t="shared" ca="1" si="106"/>
        <v>-8.214319277878225</v>
      </c>
      <c r="S218" s="4">
        <f t="shared" ca="1" si="88"/>
        <v>197</v>
      </c>
      <c r="T218" s="4">
        <f t="shared" ca="1" si="89"/>
        <v>2</v>
      </c>
      <c r="U218" s="4">
        <f t="shared" ca="1" si="90"/>
        <v>-2.8191781645287888</v>
      </c>
      <c r="V218" s="4">
        <f t="shared" ca="1" si="107"/>
        <v>-8.5185106664189991</v>
      </c>
      <c r="Y218" s="4">
        <v>-7.2149099999840871</v>
      </c>
      <c r="Z218" s="4">
        <v>-5.3647224999906484</v>
      </c>
      <c r="AA218" s="4">
        <v>-8.8351150000072209</v>
      </c>
      <c r="AB218" s="4">
        <v>-6.8701574999856518</v>
      </c>
      <c r="AD218" s="4">
        <v>-9.030697500023166</v>
      </c>
      <c r="AE218" s="4">
        <f t="shared" si="91"/>
        <v>-7.5416975000237585</v>
      </c>
      <c r="AF218" s="4">
        <v>197</v>
      </c>
      <c r="AG218" s="2">
        <f t="shared" si="108"/>
        <v>31.119999999999951</v>
      </c>
      <c r="AH218" s="4">
        <f t="shared" si="92"/>
        <v>399</v>
      </c>
      <c r="AI218" s="4">
        <f t="shared" si="93"/>
        <v>1</v>
      </c>
      <c r="AJ218" s="2">
        <f t="shared" si="94"/>
        <v>0</v>
      </c>
      <c r="AK218" s="4">
        <v>197</v>
      </c>
      <c r="AL218" s="4">
        <f t="shared" ca="1" si="95"/>
        <v>-2.8191781645287888</v>
      </c>
      <c r="AM218" s="4">
        <f t="shared" ca="1" si="96"/>
        <v>-8.5185106664189991</v>
      </c>
      <c r="AN218" s="2">
        <f t="shared" si="109"/>
        <v>31.119999999999951</v>
      </c>
      <c r="AO218" s="4">
        <f t="shared" ca="1" si="97"/>
        <v>399</v>
      </c>
      <c r="AP218" s="4">
        <f t="shared" ca="1" si="98"/>
        <v>1</v>
      </c>
      <c r="AQ218" s="2">
        <f t="shared" ca="1" si="99"/>
        <v>0</v>
      </c>
    </row>
    <row r="219" spans="2:43" x14ac:dyDescent="0.15">
      <c r="B219" s="4">
        <v>-7.5416975000237585</v>
      </c>
      <c r="C219" s="4">
        <f t="shared" si="100"/>
        <v>-8.2076975000262564</v>
      </c>
      <c r="F219" s="4">
        <v>198</v>
      </c>
      <c r="G219" s="4">
        <f t="shared" ca="1" si="84"/>
        <v>2</v>
      </c>
      <c r="H219" s="4">
        <f t="shared" ca="1" si="110"/>
        <v>3.4895950920245351</v>
      </c>
      <c r="I219" s="4">
        <f t="shared" ca="1" si="85"/>
        <v>-0.31616666666666665</v>
      </c>
      <c r="J219" s="4">
        <f t="shared" ca="1" si="111"/>
        <v>-8.3211155419222926</v>
      </c>
      <c r="K219" s="4">
        <f t="shared" ca="1" si="101"/>
        <v>1.0404408895447923</v>
      </c>
      <c r="L219" s="4">
        <f t="shared" ca="1" si="102"/>
        <v>3</v>
      </c>
      <c r="M219" s="4">
        <f t="shared" ca="1" si="86"/>
        <v>-2.0404137158175136E-15</v>
      </c>
      <c r="N219" s="4">
        <f t="shared" ca="1" si="103"/>
        <v>0.33582864443574573</v>
      </c>
      <c r="O219" s="4">
        <f t="shared" ca="1" si="104"/>
        <v>5</v>
      </c>
      <c r="P219" s="4">
        <f t="shared" ca="1" si="87"/>
        <v>-0.19739512449670529</v>
      </c>
      <c r="Q219" s="4">
        <f t="shared" ca="1" si="105"/>
        <v>-0.19739512449670735</v>
      </c>
      <c r="R219" s="4">
        <f t="shared" ca="1" si="106"/>
        <v>-8.5185106664189991</v>
      </c>
      <c r="S219" s="4">
        <f t="shared" ca="1" si="88"/>
        <v>197</v>
      </c>
      <c r="T219" s="4">
        <f t="shared" ca="1" si="89"/>
        <v>2</v>
      </c>
      <c r="U219" s="4">
        <f t="shared" ca="1" si="90"/>
        <v>-8.5185106664189991</v>
      </c>
      <c r="V219" s="4">
        <f t="shared" ca="1" si="107"/>
        <v>-9.7833888048798734</v>
      </c>
      <c r="Y219" s="4">
        <v>-7.0939099999840494</v>
      </c>
      <c r="Z219" s="4">
        <v>-4.5277224999900056</v>
      </c>
      <c r="AA219" s="4">
        <v>-6.7781150000065793</v>
      </c>
      <c r="AB219" s="4">
        <v>-11.084157499986702</v>
      </c>
      <c r="AD219" s="4">
        <v>-7.5416975000237585</v>
      </c>
      <c r="AE219" s="4">
        <f t="shared" si="91"/>
        <v>-8.2076975000262564</v>
      </c>
      <c r="AF219" s="4">
        <v>198</v>
      </c>
      <c r="AG219" s="2">
        <f t="shared" si="108"/>
        <v>31.33999999999995</v>
      </c>
      <c r="AH219" s="4">
        <f t="shared" si="92"/>
        <v>399</v>
      </c>
      <c r="AI219" s="4">
        <f t="shared" si="93"/>
        <v>1</v>
      </c>
      <c r="AJ219" s="2">
        <f t="shared" si="94"/>
        <v>0</v>
      </c>
      <c r="AK219" s="4">
        <v>198</v>
      </c>
      <c r="AL219" s="4">
        <f t="shared" ca="1" si="95"/>
        <v>-8.5185106664189991</v>
      </c>
      <c r="AM219" s="4">
        <f t="shared" ca="1" si="96"/>
        <v>-9.7833888048798734</v>
      </c>
      <c r="AN219" s="2">
        <f t="shared" si="109"/>
        <v>31.33999999999995</v>
      </c>
      <c r="AO219" s="4">
        <f t="shared" ca="1" si="97"/>
        <v>399</v>
      </c>
      <c r="AP219" s="4">
        <f t="shared" ca="1" si="98"/>
        <v>1</v>
      </c>
      <c r="AQ219" s="2">
        <f t="shared" ca="1" si="99"/>
        <v>0</v>
      </c>
    </row>
    <row r="220" spans="2:43" x14ac:dyDescent="0.15">
      <c r="B220" s="4">
        <v>-8.2076975000262564</v>
      </c>
      <c r="C220" s="4">
        <f t="shared" si="100"/>
        <v>-8.372697500025339</v>
      </c>
      <c r="F220" s="4">
        <v>199</v>
      </c>
      <c r="G220" s="4">
        <f t="shared" ca="1" si="84"/>
        <v>2</v>
      </c>
      <c r="H220" s="4">
        <f t="shared" ca="1" si="110"/>
        <v>3.5108773006134921</v>
      </c>
      <c r="I220" s="4">
        <f t="shared" ca="1" si="85"/>
        <v>-0.31616666666666665</v>
      </c>
      <c r="J220" s="4">
        <f t="shared" ca="1" si="111"/>
        <v>-8.6372822085889585</v>
      </c>
      <c r="K220" s="4">
        <f t="shared" ca="1" si="101"/>
        <v>0.32517659039530133</v>
      </c>
      <c r="L220" s="4">
        <f t="shared" ca="1" si="102"/>
        <v>5</v>
      </c>
      <c r="M220" s="4">
        <f t="shared" ca="1" si="86"/>
        <v>-0.30926131524209022</v>
      </c>
      <c r="N220" s="4">
        <f t="shared" ca="1" si="103"/>
        <v>0.9663056965672201</v>
      </c>
      <c r="O220" s="4">
        <f t="shared" ca="1" si="104"/>
        <v>3</v>
      </c>
      <c r="P220" s="4">
        <f t="shared" ca="1" si="87"/>
        <v>0.83684528104882527</v>
      </c>
      <c r="Q220" s="4">
        <f t="shared" ca="1" si="105"/>
        <v>-1.1461065962909154</v>
      </c>
      <c r="R220" s="4">
        <f t="shared" ca="1" si="106"/>
        <v>-9.7833888048798734</v>
      </c>
      <c r="S220" s="4">
        <f t="shared" ca="1" si="88"/>
        <v>197</v>
      </c>
      <c r="T220" s="4">
        <f t="shared" ca="1" si="89"/>
        <v>2</v>
      </c>
      <c r="U220" s="4">
        <f t="shared" ca="1" si="90"/>
        <v>-9.7833888048798734</v>
      </c>
      <c r="V220" s="4">
        <f t="shared" ca="1" si="107"/>
        <v>-9.109020277092938</v>
      </c>
      <c r="Y220" s="4">
        <v>-7.4649099999852808</v>
      </c>
      <c r="Z220" s="4">
        <v>-7.2047224999884918</v>
      </c>
      <c r="AA220" s="4">
        <v>-10.56111500000867</v>
      </c>
      <c r="AB220" s="4">
        <v>-7.6161574999851211</v>
      </c>
      <c r="AD220" s="4">
        <v>-8.2076975000262564</v>
      </c>
      <c r="AE220" s="4">
        <f t="shared" si="91"/>
        <v>-8.372697500025339</v>
      </c>
      <c r="AF220" s="4">
        <v>199</v>
      </c>
      <c r="AG220" s="2">
        <f t="shared" si="108"/>
        <v>31.559999999999949</v>
      </c>
      <c r="AH220" s="4">
        <f t="shared" si="92"/>
        <v>399</v>
      </c>
      <c r="AI220" s="4">
        <f t="shared" si="93"/>
        <v>1</v>
      </c>
      <c r="AJ220" s="2">
        <f t="shared" si="94"/>
        <v>0</v>
      </c>
      <c r="AK220" s="4">
        <v>199</v>
      </c>
      <c r="AL220" s="4">
        <f t="shared" ca="1" si="95"/>
        <v>-9.7833888048798734</v>
      </c>
      <c r="AM220" s="4">
        <f t="shared" ca="1" si="96"/>
        <v>-9.109020277092938</v>
      </c>
      <c r="AN220" s="2">
        <f t="shared" si="109"/>
        <v>31.559999999999949</v>
      </c>
      <c r="AO220" s="4">
        <f t="shared" ca="1" si="97"/>
        <v>399</v>
      </c>
      <c r="AP220" s="4">
        <f t="shared" ca="1" si="98"/>
        <v>1</v>
      </c>
      <c r="AQ220" s="2">
        <f t="shared" ca="1" si="99"/>
        <v>0</v>
      </c>
    </row>
    <row r="221" spans="2:43" x14ac:dyDescent="0.15">
      <c r="B221" s="4">
        <v>-8.372697500025339</v>
      </c>
      <c r="C221" s="4">
        <f t="shared" si="100"/>
        <v>-9.4406975000254079</v>
      </c>
      <c r="F221" s="4">
        <v>200</v>
      </c>
      <c r="G221" s="4">
        <f t="shared" ca="1" si="84"/>
        <v>3</v>
      </c>
      <c r="H221" s="4">
        <f t="shared" ca="1" si="110"/>
        <v>3.5321595092024491</v>
      </c>
      <c r="I221" s="4">
        <f t="shared" ca="1" si="85"/>
        <v>0.21477777777777776</v>
      </c>
      <c r="J221" s="4">
        <f t="shared" ca="1" si="111"/>
        <v>-8.4225044308111805</v>
      </c>
      <c r="K221" s="4">
        <f t="shared" ca="1" si="101"/>
        <v>0.79272021730744391</v>
      </c>
      <c r="L221" s="4">
        <f t="shared" ca="1" si="102"/>
        <v>3</v>
      </c>
      <c r="M221" s="4">
        <f t="shared" ca="1" si="86"/>
        <v>-0.68651584628177564</v>
      </c>
      <c r="N221" s="4">
        <f t="shared" ca="1" si="103"/>
        <v>1.7782277827241459</v>
      </c>
      <c r="O221" s="4">
        <f t="shared" ca="1" si="104"/>
        <v>5</v>
      </c>
      <c r="P221" s="4">
        <f t="shared" ca="1" si="87"/>
        <v>-1.7428744163840551E-14</v>
      </c>
      <c r="Q221" s="4">
        <f t="shared" ca="1" si="105"/>
        <v>-0.68651584628175821</v>
      </c>
      <c r="R221" s="4">
        <f t="shared" ca="1" si="106"/>
        <v>-9.109020277092938</v>
      </c>
      <c r="S221" s="4">
        <f t="shared" ca="1" si="88"/>
        <v>201</v>
      </c>
      <c r="T221" s="4">
        <f t="shared" ca="1" si="89"/>
        <v>0.5</v>
      </c>
      <c r="U221" s="4">
        <f t="shared" ca="1" si="90"/>
        <v>-9.109020277092938</v>
      </c>
      <c r="V221" s="4">
        <f t="shared" ca="1" si="107"/>
        <v>-3.3274507720047666</v>
      </c>
      <c r="Y221" s="4">
        <v>-7.3019099999847015</v>
      </c>
      <c r="Z221" s="4">
        <v>-5.3347224999917842</v>
      </c>
      <c r="AA221" s="4">
        <v>-8.7071150000070929</v>
      </c>
      <c r="AB221" s="4">
        <v>-9.8941574999855675</v>
      </c>
      <c r="AD221" s="4">
        <v>-8.372697500025339</v>
      </c>
      <c r="AE221" s="4">
        <f t="shared" si="91"/>
        <v>-9.4406975000254079</v>
      </c>
      <c r="AF221" s="4">
        <v>200</v>
      </c>
      <c r="AG221" s="2">
        <f t="shared" si="108"/>
        <v>31.779999999999948</v>
      </c>
      <c r="AH221" s="4">
        <f t="shared" si="92"/>
        <v>399</v>
      </c>
      <c r="AI221" s="4">
        <f t="shared" si="93"/>
        <v>1</v>
      </c>
      <c r="AJ221" s="2">
        <f t="shared" si="94"/>
        <v>0</v>
      </c>
      <c r="AK221" s="4">
        <v>200</v>
      </c>
      <c r="AL221" s="4">
        <f t="shared" ca="1" si="95"/>
        <v>-9.109020277092938</v>
      </c>
      <c r="AM221" s="4">
        <f t="shared" ca="1" si="96"/>
        <v>-3.3274507720047666</v>
      </c>
      <c r="AN221" s="2">
        <f t="shared" si="109"/>
        <v>31.779999999999948</v>
      </c>
      <c r="AO221" s="4">
        <f t="shared" ca="1" si="97"/>
        <v>399</v>
      </c>
      <c r="AP221" s="4">
        <f t="shared" ca="1" si="98"/>
        <v>1</v>
      </c>
      <c r="AQ221" s="2">
        <f t="shared" ca="1" si="99"/>
        <v>0</v>
      </c>
    </row>
    <row r="222" spans="2:43" x14ac:dyDescent="0.15">
      <c r="B222" s="4">
        <v>-9.4406975000254079</v>
      </c>
      <c r="C222" s="4">
        <f t="shared" si="100"/>
        <v>-6.920697500024886</v>
      </c>
      <c r="F222" s="4">
        <v>201</v>
      </c>
      <c r="G222" s="4">
        <f t="shared" ca="1" si="84"/>
        <v>3</v>
      </c>
      <c r="H222" s="4">
        <f t="shared" ca="1" si="110"/>
        <v>3.5534417177914062</v>
      </c>
      <c r="I222" s="4">
        <f t="shared" ca="1" si="85"/>
        <v>0.21477777777777776</v>
      </c>
      <c r="J222" s="4">
        <f t="shared" ca="1" si="111"/>
        <v>-8.2077266530334025</v>
      </c>
      <c r="K222" s="4">
        <f t="shared" ca="1" si="101"/>
        <v>1.1680141965180748</v>
      </c>
      <c r="L222" s="4">
        <f t="shared" ca="1" si="102"/>
        <v>2</v>
      </c>
      <c r="M222" s="4">
        <f t="shared" ca="1" si="86"/>
        <v>8.0148147773118931E-15</v>
      </c>
      <c r="N222" s="4">
        <f t="shared" ca="1" si="103"/>
        <v>1.7492555617999206</v>
      </c>
      <c r="O222" s="4">
        <f t="shared" ca="1" si="104"/>
        <v>4</v>
      </c>
      <c r="P222" s="4">
        <f t="shared" ca="1" si="87"/>
        <v>1.7492555617999206</v>
      </c>
      <c r="Q222" s="4">
        <f t="shared" ca="1" si="105"/>
        <v>-1.7492555617999126</v>
      </c>
      <c r="R222" s="4">
        <f t="shared" ca="1" si="106"/>
        <v>-9.9569822148333156</v>
      </c>
      <c r="S222" s="4">
        <f t="shared" ca="1" si="88"/>
        <v>201</v>
      </c>
      <c r="T222" s="4">
        <f t="shared" ca="1" si="89"/>
        <v>0.5</v>
      </c>
      <c r="U222" s="4">
        <f t="shared" ca="1" si="90"/>
        <v>-3.3274507720047666</v>
      </c>
      <c r="V222" s="4">
        <f t="shared" ca="1" si="107"/>
        <v>-7.9929488752556086</v>
      </c>
      <c r="Y222" s="4">
        <v>-6.5559099999852322</v>
      </c>
      <c r="Z222" s="4">
        <v>-8.7557224999912364</v>
      </c>
      <c r="AA222" s="4">
        <v>-8.5501150000091286</v>
      </c>
      <c r="AB222" s="4">
        <v>-8.9501574999850675</v>
      </c>
      <c r="AD222" s="4">
        <v>-9.4406975000254079</v>
      </c>
      <c r="AE222" s="4">
        <f t="shared" si="91"/>
        <v>-6.920697500024886</v>
      </c>
      <c r="AF222" s="4">
        <v>201</v>
      </c>
      <c r="AG222" s="2">
        <f t="shared" si="108"/>
        <v>31.999999999999947</v>
      </c>
      <c r="AH222" s="4">
        <f t="shared" si="92"/>
        <v>399</v>
      </c>
      <c r="AI222" s="4">
        <f t="shared" si="93"/>
        <v>1</v>
      </c>
      <c r="AJ222" s="2">
        <f t="shared" si="94"/>
        <v>0</v>
      </c>
      <c r="AK222" s="4">
        <v>201</v>
      </c>
      <c r="AL222" s="4">
        <f t="shared" ca="1" si="95"/>
        <v>-3.3274507720047666</v>
      </c>
      <c r="AM222" s="4">
        <f t="shared" ca="1" si="96"/>
        <v>-7.9929488752556086</v>
      </c>
      <c r="AN222" s="2">
        <f t="shared" si="109"/>
        <v>31.999999999999947</v>
      </c>
      <c r="AO222" s="4">
        <f t="shared" ca="1" si="97"/>
        <v>399</v>
      </c>
      <c r="AP222" s="4">
        <f t="shared" ca="1" si="98"/>
        <v>1</v>
      </c>
      <c r="AQ222" s="2">
        <f t="shared" ca="1" si="99"/>
        <v>0</v>
      </c>
    </row>
    <row r="223" spans="2:43" x14ac:dyDescent="0.15">
      <c r="B223" s="4">
        <v>-6.920697500024886</v>
      </c>
      <c r="C223" s="4">
        <f t="shared" si="100"/>
        <v>-6.7596975000228099</v>
      </c>
      <c r="F223" s="4">
        <v>202</v>
      </c>
      <c r="G223" s="4">
        <f t="shared" ca="1" si="84"/>
        <v>3</v>
      </c>
      <c r="H223" s="4">
        <f t="shared" ca="1" si="110"/>
        <v>3.5747239263803632</v>
      </c>
      <c r="I223" s="4">
        <f t="shared" ca="1" si="85"/>
        <v>0.21477777777777776</v>
      </c>
      <c r="J223" s="4">
        <f t="shared" ca="1" si="111"/>
        <v>-7.9929488752556246</v>
      </c>
      <c r="K223" s="4">
        <f t="shared" ca="1" si="101"/>
        <v>0.5990404581510913</v>
      </c>
      <c r="L223" s="4">
        <f t="shared" ca="1" si="102"/>
        <v>4</v>
      </c>
      <c r="M223" s="4">
        <f t="shared" ca="1" si="86"/>
        <v>5.2843070366604684E-15</v>
      </c>
      <c r="N223" s="4">
        <f t="shared" ca="1" si="103"/>
        <v>0.58686423391009224</v>
      </c>
      <c r="O223" s="4">
        <f t="shared" ca="1" si="104"/>
        <v>2</v>
      </c>
      <c r="P223" s="4">
        <f t="shared" ca="1" si="87"/>
        <v>-1.0353794167382503E-14</v>
      </c>
      <c r="Q223" s="4">
        <f t="shared" ca="1" si="105"/>
        <v>1.563810120404297E-14</v>
      </c>
      <c r="R223" s="4">
        <f t="shared" ca="1" si="106"/>
        <v>-7.9929488752556086</v>
      </c>
      <c r="S223" s="4">
        <f t="shared" ca="1" si="88"/>
        <v>201</v>
      </c>
      <c r="T223" s="4">
        <f t="shared" ca="1" si="89"/>
        <v>0.5</v>
      </c>
      <c r="U223" s="4">
        <f t="shared" ca="1" si="90"/>
        <v>-7.9929488752556086</v>
      </c>
      <c r="V223" s="4">
        <f t="shared" ca="1" si="107"/>
        <v>-8.5970688207405672</v>
      </c>
      <c r="Y223" s="4">
        <v>-6.5709099999828879</v>
      </c>
      <c r="Z223" s="4">
        <v>-6.193722499990173</v>
      </c>
      <c r="AA223" s="4">
        <v>-8.992115000008738</v>
      </c>
      <c r="AB223" s="4">
        <v>-9.0621574999865118</v>
      </c>
      <c r="AD223" s="4">
        <v>-6.920697500024886</v>
      </c>
      <c r="AE223" s="4">
        <f t="shared" si="91"/>
        <v>-6.7596975000228099</v>
      </c>
      <c r="AF223" s="4">
        <v>202</v>
      </c>
      <c r="AG223" s="2">
        <f t="shared" si="108"/>
        <v>32.219999999999949</v>
      </c>
      <c r="AH223" s="4">
        <f t="shared" si="92"/>
        <v>399</v>
      </c>
      <c r="AI223" s="4">
        <f t="shared" si="93"/>
        <v>1</v>
      </c>
      <c r="AJ223" s="2">
        <f t="shared" si="94"/>
        <v>0</v>
      </c>
      <c r="AK223" s="4">
        <v>202</v>
      </c>
      <c r="AL223" s="4">
        <f t="shared" ca="1" si="95"/>
        <v>-7.9929488752556086</v>
      </c>
      <c r="AM223" s="4">
        <f t="shared" ca="1" si="96"/>
        <v>-8.5970688207405672</v>
      </c>
      <c r="AN223" s="2">
        <f t="shared" si="109"/>
        <v>32.219999999999949</v>
      </c>
      <c r="AO223" s="4">
        <f t="shared" ca="1" si="97"/>
        <v>399</v>
      </c>
      <c r="AP223" s="4">
        <f t="shared" ca="1" si="98"/>
        <v>1</v>
      </c>
      <c r="AQ223" s="2">
        <f t="shared" ca="1" si="99"/>
        <v>0</v>
      </c>
    </row>
    <row r="224" spans="2:43" x14ac:dyDescent="0.15">
      <c r="B224" s="4">
        <v>-6.7596975000228099</v>
      </c>
      <c r="C224" s="4">
        <f t="shared" si="100"/>
        <v>-6.2166975000259583</v>
      </c>
      <c r="F224" s="4">
        <v>203</v>
      </c>
      <c r="G224" s="4">
        <f t="shared" ca="1" si="84"/>
        <v>3</v>
      </c>
      <c r="H224" s="4">
        <f t="shared" ca="1" si="110"/>
        <v>3.5960061349693202</v>
      </c>
      <c r="I224" s="4">
        <f t="shared" ca="1" si="85"/>
        <v>0.21477777777777776</v>
      </c>
      <c r="J224" s="4">
        <f t="shared" ca="1" si="111"/>
        <v>-7.7781710974778466</v>
      </c>
      <c r="K224" s="4">
        <f t="shared" ca="1" si="101"/>
        <v>1.7198840864395981</v>
      </c>
      <c r="L224" s="4">
        <f t="shared" ca="1" si="102"/>
        <v>3</v>
      </c>
      <c r="M224" s="4">
        <f t="shared" ca="1" si="86"/>
        <v>-1.4894633104212833</v>
      </c>
      <c r="N224" s="4">
        <f t="shared" ca="1" si="103"/>
        <v>1.1408343175390105</v>
      </c>
      <c r="O224" s="4">
        <f t="shared" ca="1" si="104"/>
        <v>5</v>
      </c>
      <c r="P224" s="4">
        <f t="shared" ca="1" si="87"/>
        <v>-0.67056558715856307</v>
      </c>
      <c r="Q224" s="4">
        <f t="shared" ca="1" si="105"/>
        <v>-0.81889772326272026</v>
      </c>
      <c r="R224" s="4">
        <f t="shared" ca="1" si="106"/>
        <v>-8.5970688207405672</v>
      </c>
      <c r="S224" s="4">
        <f t="shared" ca="1" si="88"/>
        <v>201</v>
      </c>
      <c r="T224" s="4">
        <f t="shared" ca="1" si="89"/>
        <v>0.5</v>
      </c>
      <c r="U224" s="4">
        <f t="shared" ca="1" si="90"/>
        <v>-8.5970688207405672</v>
      </c>
      <c r="V224" s="4">
        <f t="shared" ca="1" si="107"/>
        <v>-7.5633933197001051</v>
      </c>
      <c r="Y224" s="4">
        <v>-6.3139099999851567</v>
      </c>
      <c r="Z224" s="4">
        <v>-4.7747224999916682</v>
      </c>
      <c r="AA224" s="4">
        <v>-8.682115000006263</v>
      </c>
      <c r="AB224" s="4">
        <v>-4.4431574999848067</v>
      </c>
      <c r="AD224" s="4">
        <v>-6.7596975000228099</v>
      </c>
      <c r="AE224" s="4">
        <f t="shared" si="91"/>
        <v>-6.2166975000259583</v>
      </c>
      <c r="AF224" s="4">
        <v>203</v>
      </c>
      <c r="AG224" s="2">
        <f t="shared" si="108"/>
        <v>32.439999999999948</v>
      </c>
      <c r="AH224" s="4">
        <f t="shared" si="92"/>
        <v>399</v>
      </c>
      <c r="AI224" s="4">
        <f t="shared" si="93"/>
        <v>1</v>
      </c>
      <c r="AJ224" s="2">
        <f t="shared" si="94"/>
        <v>0</v>
      </c>
      <c r="AK224" s="4">
        <v>203</v>
      </c>
      <c r="AL224" s="4">
        <f t="shared" ca="1" si="95"/>
        <v>-8.5970688207405672</v>
      </c>
      <c r="AM224" s="4">
        <f t="shared" ca="1" si="96"/>
        <v>-7.5633933197001051</v>
      </c>
      <c r="AN224" s="2">
        <f t="shared" si="109"/>
        <v>32.439999999999948</v>
      </c>
      <c r="AO224" s="4">
        <f t="shared" ca="1" si="97"/>
        <v>399</v>
      </c>
      <c r="AP224" s="4">
        <f t="shared" ca="1" si="98"/>
        <v>1</v>
      </c>
      <c r="AQ224" s="2">
        <f t="shared" ca="1" si="99"/>
        <v>0</v>
      </c>
    </row>
    <row r="225" spans="2:43" x14ac:dyDescent="0.15">
      <c r="B225" s="4">
        <v>-6.2166975000259583</v>
      </c>
      <c r="C225" s="4">
        <f t="shared" si="100"/>
        <v>-4.4406975000228499</v>
      </c>
      <c r="F225" s="4">
        <v>204</v>
      </c>
      <c r="G225" s="4">
        <f t="shared" ca="1" si="84"/>
        <v>3</v>
      </c>
      <c r="H225" s="4">
        <f t="shared" ca="1" si="110"/>
        <v>3.6172883435582772</v>
      </c>
      <c r="I225" s="4">
        <f t="shared" ca="1" si="85"/>
        <v>0.21477777777777776</v>
      </c>
      <c r="J225" s="4">
        <f t="shared" ca="1" si="111"/>
        <v>-7.5633933197000687</v>
      </c>
      <c r="K225" s="4">
        <f t="shared" ca="1" si="101"/>
        <v>1.4239778094234343</v>
      </c>
      <c r="L225" s="4">
        <f t="shared" ca="1" si="102"/>
        <v>2</v>
      </c>
      <c r="M225" s="4">
        <f t="shared" ca="1" si="86"/>
        <v>-5.5825459713389381E-14</v>
      </c>
      <c r="N225" s="4">
        <f t="shared" ca="1" si="103"/>
        <v>0.96954541440385467</v>
      </c>
      <c r="O225" s="4">
        <f t="shared" ca="1" si="104"/>
        <v>4</v>
      </c>
      <c r="P225" s="4">
        <f t="shared" ca="1" si="87"/>
        <v>-1.9004972589432077E-14</v>
      </c>
      <c r="Q225" s="4">
        <f t="shared" ca="1" si="105"/>
        <v>-3.6820487123957307E-14</v>
      </c>
      <c r="R225" s="4">
        <f t="shared" ca="1" si="106"/>
        <v>-7.5633933197001051</v>
      </c>
      <c r="S225" s="4">
        <f t="shared" ca="1" si="88"/>
        <v>201</v>
      </c>
      <c r="T225" s="4">
        <f t="shared" ca="1" si="89"/>
        <v>0.5</v>
      </c>
      <c r="U225" s="4">
        <f t="shared" ca="1" si="90"/>
        <v>-7.5633933197001051</v>
      </c>
      <c r="V225" s="4">
        <f t="shared" ca="1" si="107"/>
        <v>-7.3486155419223902</v>
      </c>
      <c r="Y225" s="4">
        <v>-6.884909999985922</v>
      </c>
      <c r="Z225" s="4">
        <v>-4.9637224999905527</v>
      </c>
      <c r="AA225" s="4">
        <v>-7.3921150000089142</v>
      </c>
      <c r="AB225" s="4">
        <v>-5.9861574999864331</v>
      </c>
      <c r="AD225" s="4">
        <v>-6.2166975000259583</v>
      </c>
      <c r="AE225" s="4">
        <f t="shared" si="91"/>
        <v>-4.4406975000228499</v>
      </c>
      <c r="AF225" s="4">
        <v>204</v>
      </c>
      <c r="AG225" s="2">
        <f t="shared" si="108"/>
        <v>32.659999999999947</v>
      </c>
      <c r="AH225" s="4">
        <f t="shared" si="92"/>
        <v>399</v>
      </c>
      <c r="AI225" s="4">
        <f t="shared" si="93"/>
        <v>1</v>
      </c>
      <c r="AJ225" s="2">
        <f t="shared" si="94"/>
        <v>0</v>
      </c>
      <c r="AK225" s="4">
        <v>204</v>
      </c>
      <c r="AL225" s="4">
        <f t="shared" ca="1" si="95"/>
        <v>-7.5633933197001051</v>
      </c>
      <c r="AM225" s="4">
        <f t="shared" ca="1" si="96"/>
        <v>-7.3486155419223902</v>
      </c>
      <c r="AN225" s="2">
        <f t="shared" si="109"/>
        <v>32.659999999999947</v>
      </c>
      <c r="AO225" s="4">
        <f t="shared" ca="1" si="97"/>
        <v>399</v>
      </c>
      <c r="AP225" s="4">
        <f t="shared" ca="1" si="98"/>
        <v>1</v>
      </c>
      <c r="AQ225" s="2">
        <f t="shared" ca="1" si="99"/>
        <v>0</v>
      </c>
    </row>
    <row r="226" spans="2:43" x14ac:dyDescent="0.15">
      <c r="B226" s="4">
        <v>-4.4406975000228499</v>
      </c>
      <c r="C226" s="4">
        <f t="shared" si="100"/>
        <v>-5.4006975000255864</v>
      </c>
      <c r="F226" s="4">
        <v>205</v>
      </c>
      <c r="G226" s="4">
        <f t="shared" ca="1" si="84"/>
        <v>3</v>
      </c>
      <c r="H226" s="4">
        <f t="shared" ca="1" si="110"/>
        <v>3.6385705521472342</v>
      </c>
      <c r="I226" s="4">
        <f t="shared" ca="1" si="85"/>
        <v>0.21477777777777776</v>
      </c>
      <c r="J226" s="4">
        <f t="shared" ca="1" si="111"/>
        <v>-7.3486155419222907</v>
      </c>
      <c r="K226" s="4">
        <f t="shared" ca="1" si="101"/>
        <v>1.2296848630330077</v>
      </c>
      <c r="L226" s="4">
        <f t="shared" ca="1" si="102"/>
        <v>1</v>
      </c>
      <c r="M226" s="4">
        <f t="shared" ca="1" si="86"/>
        <v>-1.2293046217790373E-13</v>
      </c>
      <c r="N226" s="4">
        <f t="shared" ca="1" si="103"/>
        <v>0.73770745011389094</v>
      </c>
      <c r="O226" s="4">
        <f t="shared" ca="1" si="104"/>
        <v>5</v>
      </c>
      <c r="P226" s="4">
        <f t="shared" ca="1" si="87"/>
        <v>-2.3136349463825165E-14</v>
      </c>
      <c r="Q226" s="4">
        <f t="shared" ca="1" si="105"/>
        <v>-9.9794112714078559E-14</v>
      </c>
      <c r="R226" s="4">
        <f t="shared" ca="1" si="106"/>
        <v>-7.3486155419223902</v>
      </c>
      <c r="S226" s="4">
        <f t="shared" ca="1" si="88"/>
        <v>201</v>
      </c>
      <c r="T226" s="4">
        <f t="shared" ca="1" si="89"/>
        <v>0.5</v>
      </c>
      <c r="U226" s="4">
        <f t="shared" ca="1" si="90"/>
        <v>-7.3486155419223902</v>
      </c>
      <c r="V226" s="4">
        <f t="shared" ca="1" si="107"/>
        <v>-6.9422575148364443</v>
      </c>
      <c r="Y226" s="4">
        <v>-7.1709099999850423</v>
      </c>
      <c r="Z226" s="4">
        <v>-5.6377224999906161</v>
      </c>
      <c r="AA226" s="4">
        <v>-7.2401150000089842</v>
      </c>
      <c r="AB226" s="4">
        <v>-9.4061574999848574</v>
      </c>
      <c r="AD226" s="4">
        <v>-4.4406975000228499</v>
      </c>
      <c r="AE226" s="4">
        <f t="shared" si="91"/>
        <v>-5.4006975000255864</v>
      </c>
      <c r="AF226" s="4">
        <v>205</v>
      </c>
      <c r="AG226" s="2">
        <f t="shared" si="108"/>
        <v>32.879999999999946</v>
      </c>
      <c r="AH226" s="4">
        <f t="shared" si="92"/>
        <v>399</v>
      </c>
      <c r="AI226" s="4">
        <f t="shared" si="93"/>
        <v>1</v>
      </c>
      <c r="AJ226" s="2">
        <f t="shared" si="94"/>
        <v>0</v>
      </c>
      <c r="AK226" s="4">
        <v>205</v>
      </c>
      <c r="AL226" s="4">
        <f t="shared" ca="1" si="95"/>
        <v>-7.3486155419223902</v>
      </c>
      <c r="AM226" s="4">
        <f t="shared" ca="1" si="96"/>
        <v>-6.9422575148364443</v>
      </c>
      <c r="AN226" s="2">
        <f t="shared" si="109"/>
        <v>32.879999999999946</v>
      </c>
      <c r="AO226" s="4">
        <f t="shared" ca="1" si="97"/>
        <v>399</v>
      </c>
      <c r="AP226" s="4">
        <f t="shared" ca="1" si="98"/>
        <v>1</v>
      </c>
      <c r="AQ226" s="2">
        <f t="shared" ca="1" si="99"/>
        <v>0</v>
      </c>
    </row>
    <row r="227" spans="2:43" x14ac:dyDescent="0.15">
      <c r="B227" s="4">
        <v>-5.4006975000255864</v>
      </c>
      <c r="C227" s="4">
        <f t="shared" si="100"/>
        <v>-5.1876975000233472</v>
      </c>
      <c r="F227" s="4">
        <v>206</v>
      </c>
      <c r="G227" s="4">
        <f t="shared" ca="1" si="84"/>
        <v>3</v>
      </c>
      <c r="H227" s="4">
        <f t="shared" ca="1" si="110"/>
        <v>3.6598527607361913</v>
      </c>
      <c r="I227" s="4">
        <f t="shared" ca="1" si="85"/>
        <v>0.21477777777777776</v>
      </c>
      <c r="J227" s="4">
        <f t="shared" ca="1" si="111"/>
        <v>-7.1338377641445128</v>
      </c>
      <c r="K227" s="4">
        <f t="shared" ca="1" si="101"/>
        <v>0.20143939505762307</v>
      </c>
      <c r="L227" s="4">
        <f t="shared" ca="1" si="102"/>
        <v>5</v>
      </c>
      <c r="M227" s="4">
        <f t="shared" ca="1" si="86"/>
        <v>0.19158024930810466</v>
      </c>
      <c r="N227" s="4">
        <f t="shared" ca="1" si="103"/>
        <v>1.1874454423767415</v>
      </c>
      <c r="O227" s="4">
        <f t="shared" ca="1" si="104"/>
        <v>4</v>
      </c>
      <c r="P227" s="4">
        <f t="shared" ca="1" si="87"/>
        <v>3.6077676904672128E-14</v>
      </c>
      <c r="Q227" s="4">
        <f t="shared" ca="1" si="105"/>
        <v>0.19158024930806858</v>
      </c>
      <c r="R227" s="4">
        <f t="shared" ca="1" si="106"/>
        <v>-6.9422575148364443</v>
      </c>
      <c r="S227" s="4">
        <f t="shared" ca="1" si="88"/>
        <v>201</v>
      </c>
      <c r="T227" s="4">
        <f t="shared" ca="1" si="89"/>
        <v>0.5</v>
      </c>
      <c r="U227" s="4">
        <f t="shared" ca="1" si="90"/>
        <v>-6.9422575148364443</v>
      </c>
      <c r="V227" s="4">
        <f t="shared" ca="1" si="107"/>
        <v>-6.2832080458614623</v>
      </c>
      <c r="Y227" s="4">
        <v>-4.431909999983219</v>
      </c>
      <c r="Z227" s="4">
        <v>-4.0147224999884656</v>
      </c>
      <c r="AA227" s="4">
        <v>-8.9261150000083944</v>
      </c>
      <c r="AB227" s="4">
        <v>-5.1101574999847799</v>
      </c>
      <c r="AD227" s="4">
        <v>-5.4006975000255864</v>
      </c>
      <c r="AE227" s="4">
        <f t="shared" si="91"/>
        <v>-5.1876975000233472</v>
      </c>
      <c r="AF227" s="4">
        <v>206</v>
      </c>
      <c r="AG227" s="2">
        <f t="shared" si="108"/>
        <v>33.099999999999945</v>
      </c>
      <c r="AH227" s="4">
        <f t="shared" si="92"/>
        <v>399</v>
      </c>
      <c r="AI227" s="4">
        <f t="shared" si="93"/>
        <v>1</v>
      </c>
      <c r="AJ227" s="2">
        <f t="shared" si="94"/>
        <v>0</v>
      </c>
      <c r="AK227" s="4">
        <v>206</v>
      </c>
      <c r="AL227" s="4">
        <f t="shared" ca="1" si="95"/>
        <v>-6.9422575148364443</v>
      </c>
      <c r="AM227" s="4">
        <f t="shared" ca="1" si="96"/>
        <v>-6.2832080458614623</v>
      </c>
      <c r="AN227" s="2">
        <f t="shared" si="109"/>
        <v>33.099999999999945</v>
      </c>
      <c r="AO227" s="4">
        <f t="shared" ca="1" si="97"/>
        <v>399</v>
      </c>
      <c r="AP227" s="4">
        <f t="shared" ca="1" si="98"/>
        <v>1</v>
      </c>
      <c r="AQ227" s="2">
        <f t="shared" ca="1" si="99"/>
        <v>0</v>
      </c>
    </row>
    <row r="228" spans="2:43" x14ac:dyDescent="0.15">
      <c r="B228" s="4">
        <v>-5.1876975000233472</v>
      </c>
      <c r="C228" s="4">
        <f t="shared" si="100"/>
        <v>-5.2196975000242674</v>
      </c>
      <c r="F228" s="4">
        <v>207</v>
      </c>
      <c r="G228" s="4">
        <f t="shared" ca="1" si="84"/>
        <v>3</v>
      </c>
      <c r="H228" s="4">
        <f t="shared" ca="1" si="110"/>
        <v>3.6811349693251483</v>
      </c>
      <c r="I228" s="4">
        <f t="shared" ca="1" si="85"/>
        <v>0.21477777777777776</v>
      </c>
      <c r="J228" s="4">
        <f t="shared" ca="1" si="111"/>
        <v>-6.9190599863667348</v>
      </c>
      <c r="K228" s="4">
        <f t="shared" ca="1" si="101"/>
        <v>1.0817759343661693</v>
      </c>
      <c r="L228" s="4">
        <f t="shared" ca="1" si="102"/>
        <v>5</v>
      </c>
      <c r="M228" s="4">
        <f t="shared" ca="1" si="86"/>
        <v>0.63585194050535976</v>
      </c>
      <c r="N228" s="4">
        <f t="shared" ca="1" si="103"/>
        <v>1.3033682668036459</v>
      </c>
      <c r="O228" s="4">
        <f t="shared" ca="1" si="104"/>
        <v>3</v>
      </c>
      <c r="P228" s="4">
        <f t="shared" ca="1" si="87"/>
        <v>-8.6863030511698885E-14</v>
      </c>
      <c r="Q228" s="4">
        <f t="shared" ca="1" si="105"/>
        <v>0.63585194050527294</v>
      </c>
      <c r="R228" s="4">
        <f t="shared" ca="1" si="106"/>
        <v>-6.2832080458614623</v>
      </c>
      <c r="S228" s="4">
        <f t="shared" ca="1" si="88"/>
        <v>201</v>
      </c>
      <c r="T228" s="4">
        <f t="shared" ca="1" si="89"/>
        <v>0.5</v>
      </c>
      <c r="U228" s="4">
        <f t="shared" ca="1" si="90"/>
        <v>-6.2832080458614623</v>
      </c>
      <c r="V228" s="4">
        <f t="shared" ca="1" si="107"/>
        <v>-7.188177840227941</v>
      </c>
      <c r="Y228" s="4">
        <v>-4.5989099999843575</v>
      </c>
      <c r="Z228" s="4">
        <v>-6.1157224999917048</v>
      </c>
      <c r="AA228" s="4">
        <v>-7.1751150000061159</v>
      </c>
      <c r="AB228" s="4">
        <v>-5.8651574999863954</v>
      </c>
      <c r="AD228" s="4">
        <v>-5.1876975000233472</v>
      </c>
      <c r="AE228" s="4">
        <f t="shared" si="91"/>
        <v>-5.2196975000242674</v>
      </c>
      <c r="AF228" s="4">
        <v>207</v>
      </c>
      <c r="AG228" s="2">
        <f t="shared" si="108"/>
        <v>33.319999999999943</v>
      </c>
      <c r="AH228" s="4">
        <f t="shared" si="92"/>
        <v>399</v>
      </c>
      <c r="AI228" s="4">
        <f t="shared" si="93"/>
        <v>1</v>
      </c>
      <c r="AJ228" s="2">
        <f t="shared" si="94"/>
        <v>0</v>
      </c>
      <c r="AK228" s="4">
        <v>207</v>
      </c>
      <c r="AL228" s="4">
        <f t="shared" ca="1" si="95"/>
        <v>-6.2832080458614623</v>
      </c>
      <c r="AM228" s="4">
        <f t="shared" ca="1" si="96"/>
        <v>-7.188177840227941</v>
      </c>
      <c r="AN228" s="2">
        <f t="shared" si="109"/>
        <v>33.319999999999943</v>
      </c>
      <c r="AO228" s="4">
        <f t="shared" ca="1" si="97"/>
        <v>399</v>
      </c>
      <c r="AP228" s="4">
        <f t="shared" ca="1" si="98"/>
        <v>1</v>
      </c>
      <c r="AQ228" s="2">
        <f t="shared" ca="1" si="99"/>
        <v>0</v>
      </c>
    </row>
    <row r="229" spans="2:43" x14ac:dyDescent="0.15">
      <c r="B229" s="4">
        <v>-5.2196975000242674</v>
      </c>
      <c r="C229" s="4">
        <f t="shared" si="100"/>
        <v>-3.6486975000258326</v>
      </c>
      <c r="F229" s="4">
        <v>208</v>
      </c>
      <c r="G229" s="4">
        <f t="shared" ca="1" si="84"/>
        <v>3</v>
      </c>
      <c r="H229" s="4">
        <f t="shared" ca="1" si="110"/>
        <v>3.7024171779141053</v>
      </c>
      <c r="I229" s="4">
        <f t="shared" ca="1" si="85"/>
        <v>0.21477777777777776</v>
      </c>
      <c r="J229" s="4">
        <f t="shared" ca="1" si="111"/>
        <v>-6.7042822085889568</v>
      </c>
      <c r="K229" s="4">
        <f t="shared" ca="1" si="101"/>
        <v>0.8232524204234366</v>
      </c>
      <c r="L229" s="4">
        <f t="shared" ca="1" si="102"/>
        <v>5</v>
      </c>
      <c r="M229" s="4">
        <f t="shared" ca="1" si="86"/>
        <v>-0.48389563163897209</v>
      </c>
      <c r="N229" s="4">
        <f t="shared" ca="1" si="103"/>
        <v>0.76067902964778633</v>
      </c>
      <c r="O229" s="4">
        <f t="shared" ca="1" si="104"/>
        <v>4</v>
      </c>
      <c r="P229" s="4">
        <f t="shared" ca="1" si="87"/>
        <v>1.1927573076765572E-14</v>
      </c>
      <c r="Q229" s="4">
        <f t="shared" ca="1" si="105"/>
        <v>-0.48389563163898403</v>
      </c>
      <c r="R229" s="4">
        <f t="shared" ca="1" si="106"/>
        <v>-7.188177840227941</v>
      </c>
      <c r="S229" s="4">
        <f t="shared" ca="1" si="88"/>
        <v>201</v>
      </c>
      <c r="T229" s="4">
        <f t="shared" ca="1" si="89"/>
        <v>0.5</v>
      </c>
      <c r="U229" s="4">
        <f t="shared" ca="1" si="90"/>
        <v>-7.188177840227941</v>
      </c>
      <c r="V229" s="4">
        <f t="shared" ca="1" si="107"/>
        <v>-7.1077425391769733</v>
      </c>
      <c r="Y229" s="4">
        <v>-7.6029099999850303</v>
      </c>
      <c r="Z229" s="4">
        <v>2.8472775000096817</v>
      </c>
      <c r="AA229" s="4">
        <v>-6.8821150000069053</v>
      </c>
      <c r="AB229" s="4">
        <v>-3.8451574999847082</v>
      </c>
      <c r="AD229" s="4">
        <v>-5.2196975000242674</v>
      </c>
      <c r="AE229" s="4">
        <f t="shared" si="91"/>
        <v>-3.6486975000258326</v>
      </c>
      <c r="AF229" s="4">
        <v>208</v>
      </c>
      <c r="AG229" s="2">
        <f t="shared" si="108"/>
        <v>33.539999999999942</v>
      </c>
      <c r="AH229" s="4">
        <f t="shared" si="92"/>
        <v>399</v>
      </c>
      <c r="AI229" s="4">
        <f t="shared" si="93"/>
        <v>1</v>
      </c>
      <c r="AJ229" s="2">
        <f t="shared" si="94"/>
        <v>0</v>
      </c>
      <c r="AK229" s="4">
        <v>208</v>
      </c>
      <c r="AL229" s="4">
        <f t="shared" ca="1" si="95"/>
        <v>-7.188177840227941</v>
      </c>
      <c r="AM229" s="4">
        <f t="shared" ca="1" si="96"/>
        <v>-7.1077425391769733</v>
      </c>
      <c r="AN229" s="2">
        <f t="shared" si="109"/>
        <v>33.539999999999942</v>
      </c>
      <c r="AO229" s="4">
        <f t="shared" ca="1" si="97"/>
        <v>399</v>
      </c>
      <c r="AP229" s="4">
        <f t="shared" ca="1" si="98"/>
        <v>1</v>
      </c>
      <c r="AQ229" s="2">
        <f t="shared" ca="1" si="99"/>
        <v>0</v>
      </c>
    </row>
    <row r="230" spans="2:43" x14ac:dyDescent="0.15">
      <c r="B230" s="4">
        <v>-3.6486975000258326</v>
      </c>
      <c r="C230" s="4">
        <f t="shared" si="100"/>
        <v>-3.3286975000237362</v>
      </c>
      <c r="F230" s="4">
        <v>209</v>
      </c>
      <c r="G230" s="4">
        <f t="shared" ca="1" si="84"/>
        <v>3</v>
      </c>
      <c r="H230" s="4">
        <f t="shared" ca="1" si="110"/>
        <v>3.7236993865030623</v>
      </c>
      <c r="I230" s="4">
        <f t="shared" ca="1" si="85"/>
        <v>0.21477777777777776</v>
      </c>
      <c r="J230" s="4">
        <f t="shared" ca="1" si="111"/>
        <v>-6.4895044308111789</v>
      </c>
      <c r="K230" s="4">
        <f t="shared" ca="1" si="101"/>
        <v>0.37728067653338027</v>
      </c>
      <c r="L230" s="4">
        <f t="shared" ca="1" si="102"/>
        <v>4</v>
      </c>
      <c r="M230" s="4">
        <f t="shared" ca="1" si="86"/>
        <v>0.37728067653338027</v>
      </c>
      <c r="N230" s="4">
        <f t="shared" ca="1" si="103"/>
        <v>1.149526076889726</v>
      </c>
      <c r="O230" s="4">
        <f t="shared" ca="1" si="104"/>
        <v>3</v>
      </c>
      <c r="P230" s="4">
        <f t="shared" ca="1" si="87"/>
        <v>-0.99551878489917445</v>
      </c>
      <c r="Q230" s="4">
        <f t="shared" ca="1" si="105"/>
        <v>-0.61823810836579418</v>
      </c>
      <c r="R230" s="4">
        <f t="shared" ca="1" si="106"/>
        <v>-7.1077425391769733</v>
      </c>
      <c r="S230" s="4">
        <f t="shared" ca="1" si="88"/>
        <v>201</v>
      </c>
      <c r="T230" s="4">
        <f t="shared" ca="1" si="89"/>
        <v>0.5</v>
      </c>
      <c r="U230" s="4">
        <f t="shared" ca="1" si="90"/>
        <v>-7.1077425391769733</v>
      </c>
      <c r="V230" s="4">
        <f t="shared" ca="1" si="107"/>
        <v>-6.2747266530333627</v>
      </c>
      <c r="Y230" s="4">
        <v>-7.7859099999848524</v>
      </c>
      <c r="Z230" s="4">
        <v>-4.1287224999884131</v>
      </c>
      <c r="AA230" s="4">
        <v>-4.9871150000093678</v>
      </c>
      <c r="AB230" s="4">
        <v>-4.3101574999866443</v>
      </c>
      <c r="AD230" s="4">
        <v>-3.6486975000258326</v>
      </c>
      <c r="AE230" s="4">
        <f t="shared" si="91"/>
        <v>-3.3286975000237362</v>
      </c>
      <c r="AF230" s="4">
        <v>209</v>
      </c>
      <c r="AG230" s="2">
        <f t="shared" si="108"/>
        <v>33.759999999999941</v>
      </c>
      <c r="AH230" s="4">
        <f t="shared" si="92"/>
        <v>399</v>
      </c>
      <c r="AI230" s="4">
        <f t="shared" si="93"/>
        <v>1</v>
      </c>
      <c r="AJ230" s="2">
        <f t="shared" si="94"/>
        <v>0</v>
      </c>
      <c r="AK230" s="4">
        <v>209</v>
      </c>
      <c r="AL230" s="4">
        <f t="shared" ca="1" si="95"/>
        <v>-7.1077425391769733</v>
      </c>
      <c r="AM230" s="4">
        <f t="shared" ca="1" si="96"/>
        <v>-6.2747266530333627</v>
      </c>
      <c r="AN230" s="2">
        <f t="shared" si="109"/>
        <v>33.759999999999941</v>
      </c>
      <c r="AO230" s="4">
        <f t="shared" ca="1" si="97"/>
        <v>399</v>
      </c>
      <c r="AP230" s="4">
        <f t="shared" ca="1" si="98"/>
        <v>1</v>
      </c>
      <c r="AQ230" s="2">
        <f t="shared" ca="1" si="99"/>
        <v>0</v>
      </c>
    </row>
    <row r="231" spans="2:43" x14ac:dyDescent="0.15">
      <c r="B231" s="4">
        <v>-3.3286975000237362</v>
      </c>
      <c r="C231" s="4">
        <f t="shared" si="100"/>
        <v>-3.7546975000246618</v>
      </c>
      <c r="F231" s="4">
        <v>210</v>
      </c>
      <c r="G231" s="4">
        <f t="shared" ca="1" si="84"/>
        <v>3</v>
      </c>
      <c r="H231" s="4">
        <f t="shared" ca="1" si="110"/>
        <v>3.7449815950920193</v>
      </c>
      <c r="I231" s="4">
        <f t="shared" ca="1" si="85"/>
        <v>0.21477777777777776</v>
      </c>
      <c r="J231" s="4">
        <f t="shared" ca="1" si="111"/>
        <v>-6.2747266530334009</v>
      </c>
      <c r="K231" s="4">
        <f t="shared" ca="1" si="101"/>
        <v>1.3454125045711227</v>
      </c>
      <c r="L231" s="4">
        <f t="shared" ca="1" si="102"/>
        <v>3</v>
      </c>
      <c r="M231" s="4">
        <f t="shared" ca="1" si="86"/>
        <v>3.4281764186768163E-14</v>
      </c>
      <c r="N231" s="4">
        <f t="shared" ca="1" si="103"/>
        <v>0.77687878617855599</v>
      </c>
      <c r="O231" s="4">
        <f t="shared" ca="1" si="104"/>
        <v>4</v>
      </c>
      <c r="P231" s="4">
        <f t="shared" ca="1" si="87"/>
        <v>-3.8063250844840358E-15</v>
      </c>
      <c r="Q231" s="4">
        <f t="shared" ca="1" si="105"/>
        <v>3.8088089271252197E-14</v>
      </c>
      <c r="R231" s="4">
        <f t="shared" ca="1" si="106"/>
        <v>-6.2747266530333627</v>
      </c>
      <c r="S231" s="4">
        <f t="shared" ca="1" si="88"/>
        <v>201</v>
      </c>
      <c r="T231" s="4">
        <f t="shared" ca="1" si="89"/>
        <v>0.5</v>
      </c>
      <c r="U231" s="4">
        <f t="shared" ca="1" si="90"/>
        <v>-6.2747266530333627</v>
      </c>
      <c r="V231" s="4">
        <f t="shared" ca="1" si="107"/>
        <v>-5.2541438948781813</v>
      </c>
      <c r="Y231" s="4">
        <v>-7.0519099999835078</v>
      </c>
      <c r="Z231" s="4">
        <v>-4.8637224999907858</v>
      </c>
      <c r="AA231" s="4">
        <v>-4.6171150000091643</v>
      </c>
      <c r="AB231" s="4">
        <v>-3.3341574999852241</v>
      </c>
      <c r="AD231" s="4">
        <v>-3.3286975000237362</v>
      </c>
      <c r="AE231" s="4">
        <f t="shared" si="91"/>
        <v>-3.7546975000246618</v>
      </c>
      <c r="AF231" s="4">
        <v>210</v>
      </c>
      <c r="AG231" s="2">
        <f t="shared" si="108"/>
        <v>33.97999999999994</v>
      </c>
      <c r="AH231" s="4">
        <f t="shared" si="92"/>
        <v>399</v>
      </c>
      <c r="AI231" s="4">
        <f t="shared" si="93"/>
        <v>1</v>
      </c>
      <c r="AJ231" s="2">
        <f t="shared" si="94"/>
        <v>0</v>
      </c>
      <c r="AK231" s="4">
        <v>210</v>
      </c>
      <c r="AL231" s="4">
        <f t="shared" ca="1" si="95"/>
        <v>-6.2747266530333627</v>
      </c>
      <c r="AM231" s="4">
        <f t="shared" ca="1" si="96"/>
        <v>-5.2541438948781813</v>
      </c>
      <c r="AN231" s="2">
        <f t="shared" si="109"/>
        <v>33.97999999999994</v>
      </c>
      <c r="AO231" s="4">
        <f t="shared" ca="1" si="97"/>
        <v>399</v>
      </c>
      <c r="AP231" s="4">
        <f t="shared" ca="1" si="98"/>
        <v>1</v>
      </c>
      <c r="AQ231" s="2">
        <f t="shared" ca="1" si="99"/>
        <v>0</v>
      </c>
    </row>
    <row r="232" spans="2:43" x14ac:dyDescent="0.15">
      <c r="B232" s="4">
        <v>-3.7546975000246618</v>
      </c>
      <c r="C232" s="4">
        <f t="shared" si="100"/>
        <v>-3.4386975000231246</v>
      </c>
      <c r="F232" s="4">
        <v>211</v>
      </c>
      <c r="G232" s="4">
        <f t="shared" ca="1" si="84"/>
        <v>3</v>
      </c>
      <c r="H232" s="4">
        <f t="shared" ca="1" si="110"/>
        <v>3.7662638036809764</v>
      </c>
      <c r="I232" s="4">
        <f t="shared" ca="1" si="85"/>
        <v>0.21477777777777776</v>
      </c>
      <c r="J232" s="4">
        <f t="shared" ca="1" si="111"/>
        <v>-6.059948875255623</v>
      </c>
      <c r="K232" s="4">
        <f t="shared" ca="1" si="101"/>
        <v>0.93046344467050557</v>
      </c>
      <c r="L232" s="4">
        <f t="shared" ca="1" si="102"/>
        <v>3</v>
      </c>
      <c r="M232" s="4">
        <f t="shared" ca="1" si="86"/>
        <v>0.80580498037744341</v>
      </c>
      <c r="N232" s="4">
        <f t="shared" ca="1" si="103"/>
        <v>1.7085803062506801</v>
      </c>
      <c r="O232" s="4">
        <f t="shared" ca="1" si="104"/>
        <v>2</v>
      </c>
      <c r="P232" s="4">
        <f t="shared" ca="1" si="87"/>
        <v>1.6772050429041183E-15</v>
      </c>
      <c r="Q232" s="4">
        <f t="shared" ca="1" si="105"/>
        <v>0.80580498037744175</v>
      </c>
      <c r="R232" s="4">
        <f t="shared" ca="1" si="106"/>
        <v>-5.2541438948781813</v>
      </c>
      <c r="S232" s="4">
        <f t="shared" ca="1" si="88"/>
        <v>201</v>
      </c>
      <c r="T232" s="4">
        <f t="shared" ca="1" si="89"/>
        <v>0.5</v>
      </c>
      <c r="U232" s="4">
        <f t="shared" ca="1" si="90"/>
        <v>-5.2541438948781813</v>
      </c>
      <c r="V232" s="4">
        <f t="shared" ca="1" si="107"/>
        <v>-5.8451710974778779</v>
      </c>
      <c r="Y232" s="4">
        <v>-6.8139099999839914</v>
      </c>
      <c r="Z232" s="4">
        <v>-3.9627224999918553</v>
      </c>
      <c r="AA232" s="4">
        <v>-3.6961150000074383</v>
      </c>
      <c r="AB232" s="4">
        <v>-3.4861574999851541</v>
      </c>
      <c r="AD232" s="4">
        <v>-3.7546975000246618</v>
      </c>
      <c r="AE232" s="4">
        <f t="shared" si="91"/>
        <v>-3.4386975000231246</v>
      </c>
      <c r="AF232" s="4">
        <v>211</v>
      </c>
      <c r="AG232" s="2">
        <f t="shared" si="108"/>
        <v>34.199999999999939</v>
      </c>
      <c r="AH232" s="4">
        <f t="shared" si="92"/>
        <v>399</v>
      </c>
      <c r="AI232" s="4">
        <f t="shared" si="93"/>
        <v>1</v>
      </c>
      <c r="AJ232" s="2">
        <f t="shared" si="94"/>
        <v>0</v>
      </c>
      <c r="AK232" s="4">
        <v>211</v>
      </c>
      <c r="AL232" s="4">
        <f t="shared" ca="1" si="95"/>
        <v>-5.2541438948781813</v>
      </c>
      <c r="AM232" s="4">
        <f t="shared" ca="1" si="96"/>
        <v>-5.8451710974778779</v>
      </c>
      <c r="AN232" s="2">
        <f t="shared" si="109"/>
        <v>34.199999999999939</v>
      </c>
      <c r="AO232" s="4">
        <f t="shared" ca="1" si="97"/>
        <v>399</v>
      </c>
      <c r="AP232" s="4">
        <f t="shared" ca="1" si="98"/>
        <v>1</v>
      </c>
      <c r="AQ232" s="2">
        <f t="shared" ca="1" si="99"/>
        <v>0</v>
      </c>
    </row>
    <row r="233" spans="2:43" x14ac:dyDescent="0.15">
      <c r="B233" s="4">
        <v>-3.4386975000231246</v>
      </c>
      <c r="C233" s="4">
        <f t="shared" si="100"/>
        <v>-3.70569750002403</v>
      </c>
      <c r="F233" s="4">
        <v>212</v>
      </c>
      <c r="G233" s="4">
        <f t="shared" ca="1" si="84"/>
        <v>3</v>
      </c>
      <c r="H233" s="4">
        <f t="shared" ca="1" si="110"/>
        <v>3.7875460122699334</v>
      </c>
      <c r="I233" s="4">
        <f t="shared" ca="1" si="85"/>
        <v>0.21477777777777776</v>
      </c>
      <c r="J233" s="4">
        <f t="shared" ca="1" si="111"/>
        <v>-5.845171097477845</v>
      </c>
      <c r="K233" s="4">
        <f t="shared" ca="1" si="101"/>
        <v>1.1460330730551123</v>
      </c>
      <c r="L233" s="4">
        <f t="shared" ca="1" si="102"/>
        <v>2</v>
      </c>
      <c r="M233" s="4">
        <f t="shared" ca="1" si="86"/>
        <v>-1.3479976253023462E-14</v>
      </c>
      <c r="N233" s="4">
        <f t="shared" ca="1" si="103"/>
        <v>1.6786094533325613</v>
      </c>
      <c r="O233" s="4">
        <f t="shared" ca="1" si="104"/>
        <v>2</v>
      </c>
      <c r="P233" s="4">
        <f t="shared" ca="1" si="87"/>
        <v>-1.9744295431808597E-14</v>
      </c>
      <c r="Q233" s="4">
        <f t="shared" ca="1" si="105"/>
        <v>-3.322427168483206E-14</v>
      </c>
      <c r="R233" s="4">
        <f t="shared" ca="1" si="106"/>
        <v>-5.8451710974778779</v>
      </c>
      <c r="S233" s="4">
        <f t="shared" ca="1" si="88"/>
        <v>201</v>
      </c>
      <c r="T233" s="4">
        <f t="shared" ca="1" si="89"/>
        <v>0.5</v>
      </c>
      <c r="U233" s="4">
        <f t="shared" ca="1" si="90"/>
        <v>-5.8451710974778779</v>
      </c>
      <c r="V233" s="4">
        <f t="shared" ca="1" si="107"/>
        <v>-5.1068882075870894</v>
      </c>
      <c r="Y233" s="4">
        <v>-5.1299099999830844</v>
      </c>
      <c r="Z233" s="4">
        <v>-4.2857224999899302</v>
      </c>
      <c r="AA233" s="4">
        <v>-4.046115000008399</v>
      </c>
      <c r="AB233" s="4">
        <v>-3.3461574999833488</v>
      </c>
      <c r="AD233" s="4">
        <v>-3.4386975000231246</v>
      </c>
      <c r="AE233" s="4">
        <f t="shared" si="91"/>
        <v>-3.70569750002403</v>
      </c>
      <c r="AF233" s="4">
        <v>212</v>
      </c>
      <c r="AG233" s="2">
        <f t="shared" si="108"/>
        <v>34.419999999999938</v>
      </c>
      <c r="AH233" s="4">
        <f t="shared" si="92"/>
        <v>399</v>
      </c>
      <c r="AI233" s="4">
        <f t="shared" si="93"/>
        <v>1</v>
      </c>
      <c r="AJ233" s="2">
        <f t="shared" si="94"/>
        <v>0</v>
      </c>
      <c r="AK233" s="4">
        <v>212</v>
      </c>
      <c r="AL233" s="4">
        <f t="shared" ca="1" si="95"/>
        <v>-5.8451710974778779</v>
      </c>
      <c r="AM233" s="4">
        <f t="shared" ca="1" si="96"/>
        <v>-5.1068882075870894</v>
      </c>
      <c r="AN233" s="2">
        <f t="shared" si="109"/>
        <v>34.419999999999938</v>
      </c>
      <c r="AO233" s="4">
        <f t="shared" ca="1" si="97"/>
        <v>399</v>
      </c>
      <c r="AP233" s="4">
        <f t="shared" ca="1" si="98"/>
        <v>1</v>
      </c>
      <c r="AQ233" s="2">
        <f t="shared" ca="1" si="99"/>
        <v>0</v>
      </c>
    </row>
    <row r="234" spans="2:43" x14ac:dyDescent="0.15">
      <c r="B234" s="4">
        <v>-3.70569750002403</v>
      </c>
      <c r="C234" s="4">
        <f t="shared" si="100"/>
        <v>-3.3466975000244759</v>
      </c>
      <c r="F234" s="4">
        <v>213</v>
      </c>
      <c r="G234" s="4">
        <f t="shared" ca="1" si="84"/>
        <v>3</v>
      </c>
      <c r="H234" s="4">
        <f t="shared" ca="1" si="110"/>
        <v>3.8088282208588904</v>
      </c>
      <c r="I234" s="4">
        <f t="shared" ca="1" si="85"/>
        <v>0.21477777777777776</v>
      </c>
      <c r="J234" s="4">
        <f t="shared" ca="1" si="111"/>
        <v>-5.6303933197000671</v>
      </c>
      <c r="K234" s="4">
        <f t="shared" ca="1" si="101"/>
        <v>0.9645555503656611</v>
      </c>
      <c r="L234" s="4">
        <f t="shared" ca="1" si="102"/>
        <v>3</v>
      </c>
      <c r="M234" s="4">
        <f t="shared" ca="1" si="86"/>
        <v>3.7802610471850471E-15</v>
      </c>
      <c r="N234" s="4">
        <f t="shared" ca="1" si="103"/>
        <v>0.8906400935906913</v>
      </c>
      <c r="O234" s="4">
        <f t="shared" ca="1" si="104"/>
        <v>5</v>
      </c>
      <c r="P234" s="4">
        <f t="shared" ca="1" si="87"/>
        <v>-0.52350511211297357</v>
      </c>
      <c r="Q234" s="4">
        <f t="shared" ca="1" si="105"/>
        <v>0.52350511211297734</v>
      </c>
      <c r="R234" s="4">
        <f t="shared" ca="1" si="106"/>
        <v>-5.1068882075870894</v>
      </c>
      <c r="S234" s="4">
        <f t="shared" ca="1" si="88"/>
        <v>201</v>
      </c>
      <c r="T234" s="4">
        <f t="shared" ca="1" si="89"/>
        <v>0.5</v>
      </c>
      <c r="U234" s="4">
        <f t="shared" ca="1" si="90"/>
        <v>-5.1068882075870894</v>
      </c>
      <c r="V234" s="4">
        <f t="shared" ca="1" si="107"/>
        <v>-6.6913024702723671</v>
      </c>
      <c r="Y234" s="4">
        <v>-3.668909999984038</v>
      </c>
      <c r="Z234" s="4">
        <v>-3.5007224999894504</v>
      </c>
      <c r="AA234" s="4">
        <v>-3.7741150000094592</v>
      </c>
      <c r="AB234" s="4">
        <v>0.98084250001662099</v>
      </c>
      <c r="AD234" s="4">
        <v>-3.70569750002403</v>
      </c>
      <c r="AE234" s="4">
        <f t="shared" si="91"/>
        <v>-3.3466975000244759</v>
      </c>
      <c r="AF234" s="4">
        <v>213</v>
      </c>
      <c r="AG234" s="2">
        <f t="shared" si="108"/>
        <v>34.639999999999937</v>
      </c>
      <c r="AH234" s="4">
        <f t="shared" si="92"/>
        <v>399</v>
      </c>
      <c r="AI234" s="4">
        <f t="shared" si="93"/>
        <v>1</v>
      </c>
      <c r="AJ234" s="2">
        <f t="shared" si="94"/>
        <v>0</v>
      </c>
      <c r="AK234" s="4">
        <v>213</v>
      </c>
      <c r="AL234" s="4">
        <f t="shared" ca="1" si="95"/>
        <v>-5.1068882075870894</v>
      </c>
      <c r="AM234" s="4">
        <f t="shared" ca="1" si="96"/>
        <v>-6.6913024702723671</v>
      </c>
      <c r="AN234" s="2">
        <f t="shared" si="109"/>
        <v>34.639999999999937</v>
      </c>
      <c r="AO234" s="4">
        <f t="shared" ca="1" si="97"/>
        <v>399</v>
      </c>
      <c r="AP234" s="4">
        <f t="shared" ca="1" si="98"/>
        <v>1</v>
      </c>
      <c r="AQ234" s="2">
        <f t="shared" ca="1" si="99"/>
        <v>0</v>
      </c>
    </row>
    <row r="235" spans="2:43" x14ac:dyDescent="0.15">
      <c r="B235" s="4">
        <v>-3.3466975000244759</v>
      </c>
      <c r="C235" s="4">
        <f t="shared" si="100"/>
        <v>-4.1986975000263271</v>
      </c>
      <c r="F235" s="4">
        <v>214</v>
      </c>
      <c r="G235" s="4">
        <f t="shared" ca="1" si="84"/>
        <v>3</v>
      </c>
      <c r="H235" s="4">
        <f t="shared" ca="1" si="110"/>
        <v>3.8301104294478474</v>
      </c>
      <c r="I235" s="4">
        <f t="shared" ca="1" si="85"/>
        <v>0.21477777777777776</v>
      </c>
      <c r="J235" s="4">
        <f t="shared" ca="1" si="111"/>
        <v>-5.4156155419222891</v>
      </c>
      <c r="K235" s="4">
        <f t="shared" ca="1" si="101"/>
        <v>1.3413366151146939</v>
      </c>
      <c r="L235" s="4">
        <f t="shared" ca="1" si="102"/>
        <v>5</v>
      </c>
      <c r="M235" s="4">
        <f t="shared" ca="1" si="86"/>
        <v>-1.2756869283501242</v>
      </c>
      <c r="N235" s="4">
        <f t="shared" ca="1" si="103"/>
        <v>0.69961386141006798</v>
      </c>
      <c r="O235" s="4">
        <f t="shared" ca="1" si="104"/>
        <v>1</v>
      </c>
      <c r="P235" s="4">
        <f t="shared" ca="1" si="87"/>
        <v>-4.6627310950557629E-14</v>
      </c>
      <c r="Q235" s="4">
        <f t="shared" ca="1" si="105"/>
        <v>-1.2756869283500776</v>
      </c>
      <c r="R235" s="4">
        <f t="shared" ca="1" si="106"/>
        <v>-6.6913024702723671</v>
      </c>
      <c r="S235" s="4">
        <f t="shared" ca="1" si="88"/>
        <v>201</v>
      </c>
      <c r="T235" s="4">
        <f t="shared" ca="1" si="89"/>
        <v>0.5</v>
      </c>
      <c r="U235" s="4">
        <f t="shared" ca="1" si="90"/>
        <v>-6.6913024702723671</v>
      </c>
      <c r="V235" s="4">
        <f t="shared" ca="1" si="107"/>
        <v>-6.5732895340246547</v>
      </c>
      <c r="Y235" s="4">
        <v>-4.361909999985869</v>
      </c>
      <c r="Z235" s="4">
        <v>-4.2707224999887217</v>
      </c>
      <c r="AA235" s="4">
        <v>-4.7051150000072539</v>
      </c>
      <c r="AB235" s="4">
        <v>-3.2981574999837449</v>
      </c>
      <c r="AD235" s="4">
        <v>-3.3466975000244759</v>
      </c>
      <c r="AE235" s="4">
        <f t="shared" si="91"/>
        <v>-4.1986975000263271</v>
      </c>
      <c r="AF235" s="4">
        <v>214</v>
      </c>
      <c r="AG235" s="2">
        <f t="shared" si="108"/>
        <v>34.859999999999935</v>
      </c>
      <c r="AH235" s="4">
        <f t="shared" si="92"/>
        <v>399</v>
      </c>
      <c r="AI235" s="4">
        <f t="shared" si="93"/>
        <v>1</v>
      </c>
      <c r="AJ235" s="2">
        <f t="shared" si="94"/>
        <v>0</v>
      </c>
      <c r="AK235" s="4">
        <v>214</v>
      </c>
      <c r="AL235" s="4">
        <f t="shared" ca="1" si="95"/>
        <v>-6.6913024702723671</v>
      </c>
      <c r="AM235" s="4">
        <f t="shared" ca="1" si="96"/>
        <v>-6.5732895340246547</v>
      </c>
      <c r="AN235" s="2">
        <f t="shared" si="109"/>
        <v>34.859999999999935</v>
      </c>
      <c r="AO235" s="4">
        <f t="shared" ca="1" si="97"/>
        <v>399</v>
      </c>
      <c r="AP235" s="4">
        <f t="shared" ca="1" si="98"/>
        <v>1</v>
      </c>
      <c r="AQ235" s="2">
        <f t="shared" ca="1" si="99"/>
        <v>0</v>
      </c>
    </row>
    <row r="236" spans="2:43" x14ac:dyDescent="0.15">
      <c r="B236" s="4">
        <v>-4.1986975000263271</v>
      </c>
      <c r="C236" s="4">
        <f t="shared" si="100"/>
        <v>-4.4186975000251039</v>
      </c>
      <c r="F236" s="4">
        <v>215</v>
      </c>
      <c r="G236" s="4">
        <f t="shared" ca="1" si="84"/>
        <v>3</v>
      </c>
      <c r="H236" s="4">
        <f t="shared" ca="1" si="110"/>
        <v>3.8513926380368044</v>
      </c>
      <c r="I236" s="4">
        <f t="shared" ca="1" si="85"/>
        <v>0.21477777777777776</v>
      </c>
      <c r="J236" s="4">
        <f t="shared" ca="1" si="111"/>
        <v>-5.2008377641445112</v>
      </c>
      <c r="K236" s="4">
        <f t="shared" ca="1" si="101"/>
        <v>1.5847707975801233</v>
      </c>
      <c r="L236" s="4">
        <f t="shared" ca="1" si="102"/>
        <v>3</v>
      </c>
      <c r="M236" s="4">
        <f t="shared" ca="1" si="86"/>
        <v>-1.3724517698800898</v>
      </c>
      <c r="N236" s="4">
        <f t="shared" ca="1" si="103"/>
        <v>1.2112380779515035</v>
      </c>
      <c r="O236" s="4">
        <f t="shared" ca="1" si="104"/>
        <v>2</v>
      </c>
      <c r="P236" s="4">
        <f t="shared" ca="1" si="87"/>
        <v>5.3420759323280251E-14</v>
      </c>
      <c r="Q236" s="4">
        <f t="shared" ca="1" si="105"/>
        <v>-1.3724517698801433</v>
      </c>
      <c r="R236" s="4">
        <f t="shared" ca="1" si="106"/>
        <v>-6.5732895340246547</v>
      </c>
      <c r="S236" s="4">
        <f t="shared" ca="1" si="88"/>
        <v>201</v>
      </c>
      <c r="T236" s="4">
        <f t="shared" ca="1" si="89"/>
        <v>0.5</v>
      </c>
      <c r="U236" s="4">
        <f t="shared" ca="1" si="90"/>
        <v>-6.5732895340246547</v>
      </c>
      <c r="V236" s="4">
        <f t="shared" ca="1" si="107"/>
        <v>-4.9860599863667341</v>
      </c>
      <c r="Y236" s="4">
        <v>-4.3499099999841917</v>
      </c>
      <c r="Z236" s="4">
        <v>-4.9427224999902819</v>
      </c>
      <c r="AA236" s="4">
        <v>-4.5201150000089285</v>
      </c>
      <c r="AB236" s="4">
        <v>-3.7051574999864556</v>
      </c>
      <c r="AD236" s="4">
        <v>-4.1986975000263271</v>
      </c>
      <c r="AE236" s="4">
        <f t="shared" si="91"/>
        <v>-4.4186975000251039</v>
      </c>
      <c r="AF236" s="4">
        <v>215</v>
      </c>
      <c r="AG236" s="2">
        <f t="shared" si="108"/>
        <v>35.079999999999934</v>
      </c>
      <c r="AH236" s="4">
        <f t="shared" si="92"/>
        <v>399</v>
      </c>
      <c r="AI236" s="4">
        <f t="shared" si="93"/>
        <v>1</v>
      </c>
      <c r="AJ236" s="2">
        <f t="shared" si="94"/>
        <v>0</v>
      </c>
      <c r="AK236" s="4">
        <v>215</v>
      </c>
      <c r="AL236" s="4">
        <f t="shared" ca="1" si="95"/>
        <v>-6.5732895340246547</v>
      </c>
      <c r="AM236" s="4">
        <f t="shared" ca="1" si="96"/>
        <v>-4.9860599863667341</v>
      </c>
      <c r="AN236" s="2">
        <f t="shared" si="109"/>
        <v>35.079999999999934</v>
      </c>
      <c r="AO236" s="4">
        <f t="shared" ca="1" si="97"/>
        <v>399</v>
      </c>
      <c r="AP236" s="4">
        <f t="shared" ca="1" si="98"/>
        <v>1</v>
      </c>
      <c r="AQ236" s="2">
        <f t="shared" ca="1" si="99"/>
        <v>0</v>
      </c>
    </row>
    <row r="237" spans="2:43" x14ac:dyDescent="0.15">
      <c r="B237" s="4">
        <v>-4.4186975000251039</v>
      </c>
      <c r="C237" s="4">
        <f t="shared" si="100"/>
        <v>-5.1306975000251498</v>
      </c>
      <c r="F237" s="4">
        <v>216</v>
      </c>
      <c r="G237" s="4">
        <f t="shared" ca="1" si="84"/>
        <v>3</v>
      </c>
      <c r="H237" s="4">
        <f t="shared" ca="1" si="110"/>
        <v>3.8726748466257614</v>
      </c>
      <c r="I237" s="4">
        <f t="shared" ca="1" si="85"/>
        <v>0.21477777777777776</v>
      </c>
      <c r="J237" s="4">
        <f t="shared" ca="1" si="111"/>
        <v>-4.9860599863667332</v>
      </c>
      <c r="K237" s="4">
        <f t="shared" ca="1" si="101"/>
        <v>0.91443718855403167</v>
      </c>
      <c r="L237" s="4">
        <f t="shared" ca="1" si="102"/>
        <v>4</v>
      </c>
      <c r="M237" s="4">
        <f t="shared" ca="1" si="86"/>
        <v>-2.5094404166333031E-14</v>
      </c>
      <c r="N237" s="4">
        <f t="shared" ca="1" si="103"/>
        <v>0.87115873279296108</v>
      </c>
      <c r="O237" s="4">
        <f t="shared" ca="1" si="104"/>
        <v>4</v>
      </c>
      <c r="P237" s="4">
        <f t="shared" ca="1" si="87"/>
        <v>-2.3906736960583886E-14</v>
      </c>
      <c r="Q237" s="4">
        <f t="shared" ca="1" si="105"/>
        <v>-1.1876672057491452E-15</v>
      </c>
      <c r="R237" s="4">
        <f t="shared" ca="1" si="106"/>
        <v>-4.9860599863667341</v>
      </c>
      <c r="S237" s="4">
        <f t="shared" ca="1" si="88"/>
        <v>201</v>
      </c>
      <c r="T237" s="4">
        <f t="shared" ca="1" si="89"/>
        <v>0.5</v>
      </c>
      <c r="U237" s="4">
        <f t="shared" ca="1" si="90"/>
        <v>-4.9860599863667341</v>
      </c>
      <c r="V237" s="4">
        <f t="shared" ca="1" si="107"/>
        <v>-3.7255472109522634</v>
      </c>
      <c r="Y237" s="4">
        <v>-4.2249099999835948</v>
      </c>
      <c r="Z237" s="4">
        <v>-1.8007224999898597</v>
      </c>
      <c r="AA237" s="4">
        <v>-3.9041150000080904</v>
      </c>
      <c r="AB237" s="4">
        <v>-3.2831574999860891</v>
      </c>
      <c r="AD237" s="4">
        <v>-4.4186975000251039</v>
      </c>
      <c r="AE237" s="4">
        <f t="shared" si="91"/>
        <v>-5.1306975000251498</v>
      </c>
      <c r="AF237" s="4">
        <v>216</v>
      </c>
      <c r="AG237" s="2">
        <f t="shared" si="108"/>
        <v>35.299999999999933</v>
      </c>
      <c r="AH237" s="4">
        <f t="shared" si="92"/>
        <v>399</v>
      </c>
      <c r="AI237" s="4">
        <f t="shared" si="93"/>
        <v>1</v>
      </c>
      <c r="AJ237" s="2">
        <f t="shared" si="94"/>
        <v>0</v>
      </c>
      <c r="AK237" s="4">
        <v>216</v>
      </c>
      <c r="AL237" s="4">
        <f t="shared" ca="1" si="95"/>
        <v>-4.9860599863667341</v>
      </c>
      <c r="AM237" s="4">
        <f t="shared" ca="1" si="96"/>
        <v>-3.7255472109522634</v>
      </c>
      <c r="AN237" s="2">
        <f t="shared" si="109"/>
        <v>35.299999999999933</v>
      </c>
      <c r="AO237" s="4">
        <f t="shared" ca="1" si="97"/>
        <v>399</v>
      </c>
      <c r="AP237" s="4">
        <f t="shared" ca="1" si="98"/>
        <v>1</v>
      </c>
      <c r="AQ237" s="2">
        <f t="shared" ca="1" si="99"/>
        <v>0</v>
      </c>
    </row>
    <row r="238" spans="2:43" x14ac:dyDescent="0.15">
      <c r="B238" s="4">
        <v>-5.1306975000251498</v>
      </c>
      <c r="C238" s="4">
        <f t="shared" si="100"/>
        <v>-2.9996975000230464</v>
      </c>
      <c r="F238" s="4">
        <v>217</v>
      </c>
      <c r="G238" s="4">
        <f t="shared" ca="1" si="84"/>
        <v>3</v>
      </c>
      <c r="H238" s="4">
        <f t="shared" ca="1" si="110"/>
        <v>3.8939570552147185</v>
      </c>
      <c r="I238" s="4">
        <f t="shared" ca="1" si="85"/>
        <v>0.21477777777777776</v>
      </c>
      <c r="J238" s="4">
        <f t="shared" ca="1" si="111"/>
        <v>-4.7712822085889552</v>
      </c>
      <c r="K238" s="4">
        <f t="shared" ca="1" si="101"/>
        <v>1.3249280567525779</v>
      </c>
      <c r="L238" s="4">
        <f t="shared" ca="1" si="102"/>
        <v>4</v>
      </c>
      <c r="M238" s="4">
        <f t="shared" ca="1" si="86"/>
        <v>1.3249280567525779</v>
      </c>
      <c r="N238" s="4">
        <f t="shared" ca="1" si="103"/>
        <v>0.32238437567285227</v>
      </c>
      <c r="O238" s="4">
        <f t="shared" ca="1" si="104"/>
        <v>3</v>
      </c>
      <c r="P238" s="4">
        <f t="shared" ca="1" si="87"/>
        <v>0.27919305911588616</v>
      </c>
      <c r="Q238" s="4">
        <f t="shared" ca="1" si="105"/>
        <v>1.0457349976366916</v>
      </c>
      <c r="R238" s="4">
        <f t="shared" ca="1" si="106"/>
        <v>-3.7255472109522634</v>
      </c>
      <c r="S238" s="4">
        <f t="shared" ca="1" si="88"/>
        <v>201</v>
      </c>
      <c r="T238" s="4">
        <f t="shared" ca="1" si="89"/>
        <v>0.5</v>
      </c>
      <c r="U238" s="4">
        <f t="shared" ca="1" si="90"/>
        <v>-3.7255472109522634</v>
      </c>
      <c r="V238" s="4">
        <f t="shared" ca="1" si="107"/>
        <v>-4.5565044308113727</v>
      </c>
      <c r="Y238" s="4">
        <v>-4.9289099999860753</v>
      </c>
      <c r="Z238" s="4">
        <v>-4.9237224999885143</v>
      </c>
      <c r="AA238" s="4">
        <v>-5.2851150000066127</v>
      </c>
      <c r="AB238" s="4">
        <v>-3.8311574999845277</v>
      </c>
      <c r="AD238" s="4">
        <v>-5.1306975000251498</v>
      </c>
      <c r="AE238" s="4">
        <f t="shared" si="91"/>
        <v>-2.9996975000230464</v>
      </c>
      <c r="AF238" s="4">
        <v>217</v>
      </c>
      <c r="AG238" s="2">
        <f t="shared" si="108"/>
        <v>35.519999999999932</v>
      </c>
      <c r="AH238" s="4">
        <f t="shared" si="92"/>
        <v>399</v>
      </c>
      <c r="AI238" s="4">
        <f t="shared" si="93"/>
        <v>1</v>
      </c>
      <c r="AJ238" s="2">
        <f t="shared" si="94"/>
        <v>0</v>
      </c>
      <c r="AK238" s="4">
        <v>217</v>
      </c>
      <c r="AL238" s="4">
        <f t="shared" ca="1" si="95"/>
        <v>-3.7255472109522634</v>
      </c>
      <c r="AM238" s="4">
        <f t="shared" ca="1" si="96"/>
        <v>-4.5565044308113727</v>
      </c>
      <c r="AN238" s="2">
        <f t="shared" si="109"/>
        <v>35.519999999999932</v>
      </c>
      <c r="AO238" s="4">
        <f t="shared" ca="1" si="97"/>
        <v>399</v>
      </c>
      <c r="AP238" s="4">
        <f t="shared" ca="1" si="98"/>
        <v>1</v>
      </c>
      <c r="AQ238" s="2">
        <f t="shared" ca="1" si="99"/>
        <v>0</v>
      </c>
    </row>
    <row r="239" spans="2:43" x14ac:dyDescent="0.15">
      <c r="B239" s="4">
        <v>-2.9996975000230464</v>
      </c>
      <c r="C239" s="4">
        <f t="shared" si="100"/>
        <v>-4.0216975000255673</v>
      </c>
      <c r="F239" s="4">
        <v>218</v>
      </c>
      <c r="G239" s="4">
        <f t="shared" ca="1" si="84"/>
        <v>3</v>
      </c>
      <c r="H239" s="4">
        <f t="shared" ca="1" si="110"/>
        <v>3.9152392638036755</v>
      </c>
      <c r="I239" s="4">
        <f t="shared" ca="1" si="85"/>
        <v>0.21477777777777776</v>
      </c>
      <c r="J239" s="4">
        <f t="shared" ca="1" si="111"/>
        <v>-4.5565044308111773</v>
      </c>
      <c r="K239" s="4">
        <f t="shared" ca="1" si="101"/>
        <v>0.79249287222883114</v>
      </c>
      <c r="L239" s="4">
        <f t="shared" ca="1" si="102"/>
        <v>2</v>
      </c>
      <c r="M239" s="4">
        <f t="shared" ca="1" si="86"/>
        <v>-6.0583090656301708E-14</v>
      </c>
      <c r="N239" s="4">
        <f t="shared" ca="1" si="103"/>
        <v>1.7689876092945942</v>
      </c>
      <c r="O239" s="4">
        <f t="shared" ca="1" si="104"/>
        <v>2</v>
      </c>
      <c r="P239" s="4">
        <f t="shared" ca="1" si="87"/>
        <v>-1.352324297912719E-13</v>
      </c>
      <c r="Q239" s="4">
        <f t="shared" ca="1" si="105"/>
        <v>-1.9581552044757359E-13</v>
      </c>
      <c r="R239" s="4">
        <f t="shared" ca="1" si="106"/>
        <v>-4.5565044308113727</v>
      </c>
      <c r="S239" s="4">
        <f t="shared" ca="1" si="88"/>
        <v>201</v>
      </c>
      <c r="T239" s="4">
        <f t="shared" ca="1" si="89"/>
        <v>0.5</v>
      </c>
      <c r="U239" s="4">
        <f t="shared" ca="1" si="90"/>
        <v>-4.5565044308113727</v>
      </c>
      <c r="V239" s="4">
        <f t="shared" ca="1" si="107"/>
        <v>-4.8687346208797839</v>
      </c>
      <c r="Y239" s="4">
        <v>-4.4069099999859418</v>
      </c>
      <c r="Z239" s="4">
        <v>-3.7907224999891298</v>
      </c>
      <c r="AA239" s="4">
        <v>-4.6441150000084974</v>
      </c>
      <c r="AB239" s="4">
        <v>-3.8441574999836803</v>
      </c>
      <c r="AD239" s="4">
        <v>-2.9996975000230464</v>
      </c>
      <c r="AE239" s="4">
        <f t="shared" si="91"/>
        <v>-4.0216975000255673</v>
      </c>
      <c r="AF239" s="4">
        <v>218</v>
      </c>
      <c r="AG239" s="2">
        <f t="shared" si="108"/>
        <v>35.739999999999931</v>
      </c>
      <c r="AH239" s="4">
        <f t="shared" si="92"/>
        <v>399</v>
      </c>
      <c r="AI239" s="4">
        <f t="shared" si="93"/>
        <v>1</v>
      </c>
      <c r="AJ239" s="2">
        <f t="shared" si="94"/>
        <v>0</v>
      </c>
      <c r="AK239" s="4">
        <v>218</v>
      </c>
      <c r="AL239" s="4">
        <f t="shared" ca="1" si="95"/>
        <v>-4.5565044308113727</v>
      </c>
      <c r="AM239" s="4">
        <f t="shared" ca="1" si="96"/>
        <v>-4.8687346208797839</v>
      </c>
      <c r="AN239" s="2">
        <f t="shared" si="109"/>
        <v>35.739999999999931</v>
      </c>
      <c r="AO239" s="4">
        <f t="shared" ca="1" si="97"/>
        <v>399</v>
      </c>
      <c r="AP239" s="4">
        <f t="shared" ca="1" si="98"/>
        <v>1</v>
      </c>
      <c r="AQ239" s="2">
        <f t="shared" ca="1" si="99"/>
        <v>0</v>
      </c>
    </row>
    <row r="240" spans="2:43" x14ac:dyDescent="0.15">
      <c r="B240" s="4">
        <v>-4.0216975000255673</v>
      </c>
      <c r="C240" s="4">
        <f t="shared" si="100"/>
        <v>-4.6316975000237903</v>
      </c>
      <c r="F240" s="4">
        <v>219</v>
      </c>
      <c r="G240" s="4">
        <f t="shared" ca="1" si="84"/>
        <v>3</v>
      </c>
      <c r="H240" s="4">
        <f t="shared" ca="1" si="110"/>
        <v>3.9365214723926325</v>
      </c>
      <c r="I240" s="4">
        <f t="shared" ca="1" si="85"/>
        <v>0.21477777777777776</v>
      </c>
      <c r="J240" s="4">
        <f t="shared" ca="1" si="111"/>
        <v>-4.3417266530333993</v>
      </c>
      <c r="K240" s="4">
        <f t="shared" ca="1" si="101"/>
        <v>0.99592801765791039</v>
      </c>
      <c r="L240" s="4">
        <f t="shared" ca="1" si="102"/>
        <v>5</v>
      </c>
      <c r="M240" s="4">
        <f t="shared" ca="1" si="86"/>
        <v>-0.94718383095446723</v>
      </c>
      <c r="N240" s="4">
        <f t="shared" ca="1" si="103"/>
        <v>0.44179904759485999</v>
      </c>
      <c r="O240" s="4">
        <f t="shared" ca="1" si="104"/>
        <v>5</v>
      </c>
      <c r="P240" s="4">
        <f t="shared" ca="1" si="87"/>
        <v>-0.42017586310808286</v>
      </c>
      <c r="Q240" s="4">
        <f t="shared" ca="1" si="105"/>
        <v>-0.52700796784638437</v>
      </c>
      <c r="R240" s="4">
        <f t="shared" ca="1" si="106"/>
        <v>-4.8687346208797839</v>
      </c>
      <c r="S240" s="4">
        <f t="shared" ca="1" si="88"/>
        <v>201</v>
      </c>
      <c r="T240" s="4">
        <f t="shared" ca="1" si="89"/>
        <v>0.5</v>
      </c>
      <c r="U240" s="4">
        <f t="shared" ca="1" si="90"/>
        <v>-4.8687346208797839</v>
      </c>
      <c r="V240" s="4">
        <f t="shared" ca="1" si="107"/>
        <v>-5.8155675336776733</v>
      </c>
      <c r="Y240" s="4">
        <v>-3.2959099999843033</v>
      </c>
      <c r="Z240" s="4">
        <v>-5.0197224999912748</v>
      </c>
      <c r="AA240" s="4">
        <v>-3.1341150000088192</v>
      </c>
      <c r="AB240" s="4">
        <v>-3.913157499983555</v>
      </c>
      <c r="AD240" s="4">
        <v>-4.0216975000255673</v>
      </c>
      <c r="AE240" s="4">
        <f t="shared" si="91"/>
        <v>-4.6316975000237903</v>
      </c>
      <c r="AF240" s="4">
        <v>219</v>
      </c>
      <c r="AG240" s="2">
        <f t="shared" si="108"/>
        <v>35.95999999999993</v>
      </c>
      <c r="AH240" s="4">
        <f t="shared" si="92"/>
        <v>399</v>
      </c>
      <c r="AI240" s="4">
        <f t="shared" si="93"/>
        <v>1</v>
      </c>
      <c r="AJ240" s="2">
        <f t="shared" si="94"/>
        <v>0</v>
      </c>
      <c r="AK240" s="4">
        <v>219</v>
      </c>
      <c r="AL240" s="4">
        <f t="shared" ca="1" si="95"/>
        <v>-4.8687346208797839</v>
      </c>
      <c r="AM240" s="4">
        <f t="shared" ca="1" si="96"/>
        <v>-5.8155675336776733</v>
      </c>
      <c r="AN240" s="2">
        <f t="shared" si="109"/>
        <v>35.95999999999993</v>
      </c>
      <c r="AO240" s="4">
        <f t="shared" ca="1" si="97"/>
        <v>399</v>
      </c>
      <c r="AP240" s="4">
        <f t="shared" ca="1" si="98"/>
        <v>1</v>
      </c>
      <c r="AQ240" s="2">
        <f t="shared" ca="1" si="99"/>
        <v>0</v>
      </c>
    </row>
    <row r="241" spans="2:43" x14ac:dyDescent="0.15">
      <c r="B241" s="4">
        <v>-4.6316975000237903</v>
      </c>
      <c r="C241" s="4">
        <f t="shared" si="100"/>
        <v>-3.6246975000260306</v>
      </c>
      <c r="F241" s="4">
        <v>220</v>
      </c>
      <c r="G241" s="4">
        <f t="shared" ca="1" si="84"/>
        <v>3</v>
      </c>
      <c r="H241" s="4">
        <f t="shared" ca="1" si="110"/>
        <v>3.9578036809815895</v>
      </c>
      <c r="I241" s="4">
        <f t="shared" ca="1" si="85"/>
        <v>0.21477777777777776</v>
      </c>
      <c r="J241" s="4">
        <f t="shared" ca="1" si="111"/>
        <v>-4.1269488752556214</v>
      </c>
      <c r="K241" s="4">
        <f t="shared" ca="1" si="101"/>
        <v>1.1074476134057976</v>
      </c>
      <c r="L241" s="4">
        <f t="shared" ca="1" si="102"/>
        <v>5</v>
      </c>
      <c r="M241" s="4">
        <f t="shared" ca="1" si="86"/>
        <v>1.9535822231998075E-14</v>
      </c>
      <c r="N241" s="4">
        <f t="shared" ca="1" si="103"/>
        <v>1.9498488739972484</v>
      </c>
      <c r="O241" s="4">
        <f t="shared" ca="1" si="104"/>
        <v>3</v>
      </c>
      <c r="P241" s="4">
        <f t="shared" ca="1" si="87"/>
        <v>1.6886186584220715</v>
      </c>
      <c r="Q241" s="4">
        <f t="shared" ca="1" si="105"/>
        <v>-1.6886186584220519</v>
      </c>
      <c r="R241" s="4">
        <f t="shared" ca="1" si="106"/>
        <v>-5.8155675336776733</v>
      </c>
      <c r="S241" s="4">
        <f t="shared" ca="1" si="88"/>
        <v>201</v>
      </c>
      <c r="T241" s="4">
        <f t="shared" ca="1" si="89"/>
        <v>0.5</v>
      </c>
      <c r="U241" s="4">
        <f t="shared" ca="1" si="90"/>
        <v>-5.8155675336776733</v>
      </c>
      <c r="V241" s="4">
        <f t="shared" ca="1" si="107"/>
        <v>-5.0128574467648077</v>
      </c>
      <c r="Y241" s="4">
        <v>-2.1019099999861623</v>
      </c>
      <c r="Z241" s="4">
        <v>-4.4277224999902387</v>
      </c>
      <c r="AA241" s="4">
        <v>-2.9401150000083476</v>
      </c>
      <c r="AB241" s="4">
        <v>-4.2091574999858494</v>
      </c>
      <c r="AD241" s="4">
        <v>-4.6316975000237903</v>
      </c>
      <c r="AE241" s="4">
        <f t="shared" si="91"/>
        <v>-3.6246975000260306</v>
      </c>
      <c r="AF241" s="4">
        <v>220</v>
      </c>
      <c r="AG241" s="2">
        <f t="shared" si="108"/>
        <v>36.179999999999929</v>
      </c>
      <c r="AH241" s="4">
        <f t="shared" si="92"/>
        <v>399</v>
      </c>
      <c r="AI241" s="4">
        <f t="shared" si="93"/>
        <v>1</v>
      </c>
      <c r="AJ241" s="2">
        <f t="shared" si="94"/>
        <v>0</v>
      </c>
      <c r="AK241" s="4">
        <v>220</v>
      </c>
      <c r="AL241" s="4">
        <f t="shared" ca="1" si="95"/>
        <v>-5.8155675336776733</v>
      </c>
      <c r="AM241" s="4">
        <f t="shared" ca="1" si="96"/>
        <v>-5.0128574467648077</v>
      </c>
      <c r="AN241" s="2">
        <f t="shared" si="109"/>
        <v>36.179999999999929</v>
      </c>
      <c r="AO241" s="4">
        <f t="shared" ca="1" si="97"/>
        <v>399</v>
      </c>
      <c r="AP241" s="4">
        <f t="shared" ca="1" si="98"/>
        <v>1</v>
      </c>
      <c r="AQ241" s="2">
        <f t="shared" ca="1" si="99"/>
        <v>0</v>
      </c>
    </row>
    <row r="242" spans="2:43" x14ac:dyDescent="0.15">
      <c r="B242" s="4">
        <v>-3.6246975000260306</v>
      </c>
      <c r="C242" s="4">
        <f t="shared" si="100"/>
        <v>-4.2356975000252817</v>
      </c>
      <c r="F242" s="4">
        <v>221</v>
      </c>
      <c r="G242" s="4">
        <f t="shared" ca="1" si="84"/>
        <v>3</v>
      </c>
      <c r="H242" s="4">
        <f t="shared" ca="1" si="110"/>
        <v>3.9790858895705465</v>
      </c>
      <c r="I242" s="4">
        <f t="shared" ca="1" si="85"/>
        <v>0.21477777777777776</v>
      </c>
      <c r="J242" s="4">
        <f t="shared" ca="1" si="111"/>
        <v>-3.9121710974778434</v>
      </c>
      <c r="K242" s="4">
        <f t="shared" ca="1" si="101"/>
        <v>1.7126196241863454</v>
      </c>
      <c r="L242" s="4">
        <f t="shared" ca="1" si="102"/>
        <v>1</v>
      </c>
      <c r="M242" s="4">
        <f t="shared" ca="1" si="86"/>
        <v>1.6779021718042797E-14</v>
      </c>
      <c r="N242" s="4">
        <f t="shared" ca="1" si="103"/>
        <v>1.1006863492869812</v>
      </c>
      <c r="O242" s="4">
        <f t="shared" ca="1" si="104"/>
        <v>4</v>
      </c>
      <c r="P242" s="4">
        <f t="shared" ca="1" si="87"/>
        <v>1.1006863492869812</v>
      </c>
      <c r="Q242" s="4">
        <f t="shared" ca="1" si="105"/>
        <v>-1.1006863492869643</v>
      </c>
      <c r="R242" s="4">
        <f t="shared" ca="1" si="106"/>
        <v>-5.0128574467648077</v>
      </c>
      <c r="S242" s="4">
        <f t="shared" ca="1" si="88"/>
        <v>201</v>
      </c>
      <c r="T242" s="4">
        <f t="shared" ca="1" si="89"/>
        <v>0.5</v>
      </c>
      <c r="U242" s="4">
        <f t="shared" ca="1" si="90"/>
        <v>-5.0128574467648077</v>
      </c>
      <c r="V242" s="4">
        <f t="shared" ca="1" si="107"/>
        <v>-2.9983783836986881</v>
      </c>
      <c r="Y242" s="4">
        <v>-4.0959099999859916</v>
      </c>
      <c r="Z242" s="4">
        <v>-6.0857224999892878</v>
      </c>
      <c r="AA242" s="4">
        <v>-2.7401150000088137</v>
      </c>
      <c r="AB242" s="4">
        <v>-4.7261574999843958</v>
      </c>
      <c r="AD242" s="4">
        <v>-3.6246975000260306</v>
      </c>
      <c r="AE242" s="4">
        <f t="shared" si="91"/>
        <v>-4.2356975000252817</v>
      </c>
      <c r="AF242" s="4">
        <v>221</v>
      </c>
      <c r="AG242" s="2">
        <f t="shared" si="108"/>
        <v>36.399999999999928</v>
      </c>
      <c r="AH242" s="4">
        <f t="shared" si="92"/>
        <v>399</v>
      </c>
      <c r="AI242" s="4">
        <f t="shared" si="93"/>
        <v>1</v>
      </c>
      <c r="AJ242" s="2">
        <f t="shared" si="94"/>
        <v>0</v>
      </c>
      <c r="AK242" s="4">
        <v>221</v>
      </c>
      <c r="AL242" s="4">
        <f t="shared" ca="1" si="95"/>
        <v>-5.0128574467648077</v>
      </c>
      <c r="AM242" s="4">
        <f t="shared" ca="1" si="96"/>
        <v>-2.9983783836986881</v>
      </c>
      <c r="AN242" s="2">
        <f t="shared" si="109"/>
        <v>36.399999999999928</v>
      </c>
      <c r="AO242" s="4">
        <f t="shared" ca="1" si="97"/>
        <v>399</v>
      </c>
      <c r="AP242" s="4">
        <f t="shared" ca="1" si="98"/>
        <v>1</v>
      </c>
      <c r="AQ242" s="2">
        <f t="shared" ca="1" si="99"/>
        <v>0</v>
      </c>
    </row>
    <row r="243" spans="2:43" x14ac:dyDescent="0.15">
      <c r="B243" s="4">
        <v>-4.2356975000252817</v>
      </c>
      <c r="C243" s="4">
        <f t="shared" si="100"/>
        <v>-2.9106975000239288</v>
      </c>
      <c r="F243" s="4">
        <v>222</v>
      </c>
      <c r="G243" s="4">
        <f t="shared" ca="1" si="84"/>
        <v>3</v>
      </c>
      <c r="H243" s="4">
        <f t="shared" ca="1" si="110"/>
        <v>4.0003680981595036</v>
      </c>
      <c r="I243" s="4">
        <f t="shared" ca="1" si="85"/>
        <v>0.21477777777777776</v>
      </c>
      <c r="J243" s="4">
        <f t="shared" ca="1" si="111"/>
        <v>-3.6973933197000655</v>
      </c>
      <c r="K243" s="4">
        <f t="shared" ca="1" si="101"/>
        <v>1.9013757490463998</v>
      </c>
      <c r="L243" s="4">
        <f t="shared" ca="1" si="102"/>
        <v>5</v>
      </c>
      <c r="M243" s="4">
        <f t="shared" ca="1" si="86"/>
        <v>1.1176006243560668</v>
      </c>
      <c r="N243" s="4">
        <f t="shared" ca="1" si="103"/>
        <v>0.71214050832699871</v>
      </c>
      <c r="O243" s="4">
        <f t="shared" ca="1" si="104"/>
        <v>5</v>
      </c>
      <c r="P243" s="4">
        <f t="shared" ca="1" si="87"/>
        <v>0.41858568835468946</v>
      </c>
      <c r="Q243" s="4">
        <f t="shared" ca="1" si="105"/>
        <v>0.69901493600137732</v>
      </c>
      <c r="R243" s="4">
        <f t="shared" ca="1" si="106"/>
        <v>-2.9983783836986881</v>
      </c>
      <c r="S243" s="4">
        <f t="shared" ca="1" si="88"/>
        <v>201</v>
      </c>
      <c r="T243" s="4">
        <f t="shared" ca="1" si="89"/>
        <v>0.5</v>
      </c>
      <c r="U243" s="4">
        <f t="shared" ca="1" si="90"/>
        <v>-2.9983783836986881</v>
      </c>
      <c r="V243" s="4">
        <f t="shared" ca="1" si="107"/>
        <v>-2.7997304968866161</v>
      </c>
      <c r="Y243" s="4">
        <v>-4.0549099999829252</v>
      </c>
      <c r="Z243" s="4">
        <v>-4.969722499989615</v>
      </c>
      <c r="AA243" s="4">
        <v>-2.4741150000089362</v>
      </c>
      <c r="AB243" s="4">
        <v>-3.5961574999845425</v>
      </c>
      <c r="AD243" s="4">
        <v>-4.2356975000252817</v>
      </c>
      <c r="AE243" s="4">
        <f t="shared" si="91"/>
        <v>-2.9106975000239288</v>
      </c>
      <c r="AF243" s="4">
        <v>222</v>
      </c>
      <c r="AG243" s="2">
        <f t="shared" si="108"/>
        <v>36.619999999999926</v>
      </c>
      <c r="AH243" s="4">
        <f t="shared" si="92"/>
        <v>399</v>
      </c>
      <c r="AI243" s="4">
        <f t="shared" si="93"/>
        <v>1</v>
      </c>
      <c r="AJ243" s="2">
        <f t="shared" si="94"/>
        <v>0</v>
      </c>
      <c r="AK243" s="4">
        <v>222</v>
      </c>
      <c r="AL243" s="4">
        <f t="shared" ca="1" si="95"/>
        <v>-2.9983783836986881</v>
      </c>
      <c r="AM243" s="4">
        <f t="shared" ca="1" si="96"/>
        <v>-2.7997304968866161</v>
      </c>
      <c r="AN243" s="2">
        <f t="shared" si="109"/>
        <v>36.619999999999926</v>
      </c>
      <c r="AO243" s="4">
        <f t="shared" ca="1" si="97"/>
        <v>399</v>
      </c>
      <c r="AP243" s="4">
        <f t="shared" ca="1" si="98"/>
        <v>1</v>
      </c>
      <c r="AQ243" s="2">
        <f t="shared" ca="1" si="99"/>
        <v>0</v>
      </c>
    </row>
    <row r="244" spans="2:43" x14ac:dyDescent="0.15">
      <c r="B244" s="4">
        <v>-2.9106975000239288</v>
      </c>
      <c r="C244" s="4">
        <f t="shared" si="100"/>
        <v>0.53530249997635337</v>
      </c>
      <c r="F244" s="4">
        <v>223</v>
      </c>
      <c r="G244" s="4">
        <f t="shared" ca="1" si="84"/>
        <v>3</v>
      </c>
      <c r="H244" s="4">
        <f t="shared" ca="1" si="110"/>
        <v>4.0216503067484606</v>
      </c>
      <c r="I244" s="4">
        <f t="shared" ca="1" si="85"/>
        <v>0.21477777777777776</v>
      </c>
      <c r="J244" s="4">
        <f t="shared" ca="1" si="111"/>
        <v>-3.4826155419222875</v>
      </c>
      <c r="K244" s="4">
        <f t="shared" ca="1" si="101"/>
        <v>0.74695382578725678</v>
      </c>
      <c r="L244" s="4">
        <f t="shared" ca="1" si="102"/>
        <v>2</v>
      </c>
      <c r="M244" s="4">
        <f t="shared" ca="1" si="86"/>
        <v>1.2446244736874625E-14</v>
      </c>
      <c r="N244" s="4">
        <f t="shared" ca="1" si="103"/>
        <v>1.1617934311422338</v>
      </c>
      <c r="O244" s="4">
        <f t="shared" ca="1" si="104"/>
        <v>5</v>
      </c>
      <c r="P244" s="4">
        <f t="shared" ca="1" si="87"/>
        <v>-0.68288504503565894</v>
      </c>
      <c r="Q244" s="4">
        <f t="shared" ca="1" si="105"/>
        <v>0.68288504503567138</v>
      </c>
      <c r="R244" s="4">
        <f t="shared" ca="1" si="106"/>
        <v>-2.7997304968866161</v>
      </c>
      <c r="S244" s="4">
        <f t="shared" ca="1" si="88"/>
        <v>201</v>
      </c>
      <c r="T244" s="4">
        <f t="shared" ca="1" si="89"/>
        <v>0.5</v>
      </c>
      <c r="U244" s="4">
        <f t="shared" ca="1" si="90"/>
        <v>-2.7997304968866161</v>
      </c>
      <c r="V244" s="4">
        <f t="shared" ca="1" si="107"/>
        <v>-3.3017046445726228</v>
      </c>
      <c r="Y244" s="4">
        <v>-3.8289099999850862</v>
      </c>
      <c r="Z244" s="4">
        <v>-3.6027224999912733</v>
      </c>
      <c r="AA244" s="4">
        <v>-3.3261150000072348</v>
      </c>
      <c r="AB244" s="4">
        <v>-4.3941574999841748</v>
      </c>
      <c r="AD244" s="4">
        <v>-2.9106975000239288</v>
      </c>
      <c r="AE244" s="4">
        <f t="shared" si="91"/>
        <v>0.53530249997635337</v>
      </c>
      <c r="AF244" s="4">
        <v>223</v>
      </c>
      <c r="AG244" s="2">
        <f t="shared" si="108"/>
        <v>36.839999999999925</v>
      </c>
      <c r="AH244" s="4">
        <f t="shared" si="92"/>
        <v>399</v>
      </c>
      <c r="AI244" s="4">
        <f t="shared" si="93"/>
        <v>1</v>
      </c>
      <c r="AJ244" s="2">
        <f t="shared" si="94"/>
        <v>0</v>
      </c>
      <c r="AK244" s="4">
        <v>223</v>
      </c>
      <c r="AL244" s="4">
        <f t="shared" ca="1" si="95"/>
        <v>-2.7997304968866161</v>
      </c>
      <c r="AM244" s="4">
        <f t="shared" ca="1" si="96"/>
        <v>-3.3017046445726228</v>
      </c>
      <c r="AN244" s="2">
        <f t="shared" si="109"/>
        <v>36.839999999999925</v>
      </c>
      <c r="AO244" s="4">
        <f t="shared" ca="1" si="97"/>
        <v>399</v>
      </c>
      <c r="AP244" s="4">
        <f t="shared" ca="1" si="98"/>
        <v>1</v>
      </c>
      <c r="AQ244" s="2">
        <f t="shared" ca="1" si="99"/>
        <v>0</v>
      </c>
    </row>
    <row r="245" spans="2:43" x14ac:dyDescent="0.15">
      <c r="B245" s="4">
        <v>0.53530249997635337</v>
      </c>
      <c r="C245" s="4">
        <f t="shared" si="100"/>
        <v>-3.2466975000247089</v>
      </c>
      <c r="F245" s="4">
        <v>224</v>
      </c>
      <c r="G245" s="4">
        <f t="shared" ca="1" si="84"/>
        <v>3</v>
      </c>
      <c r="H245" s="4">
        <f t="shared" ca="1" si="110"/>
        <v>4.0429325153374176</v>
      </c>
      <c r="I245" s="4">
        <f t="shared" ca="1" si="85"/>
        <v>0.21477777777777776</v>
      </c>
      <c r="J245" s="4">
        <f t="shared" ca="1" si="111"/>
        <v>-3.2678377641445095</v>
      </c>
      <c r="K245" s="4">
        <f t="shared" ca="1" si="101"/>
        <v>1.9489906345640451</v>
      </c>
      <c r="L245" s="4">
        <f t="shared" ca="1" si="102"/>
        <v>3</v>
      </c>
      <c r="M245" s="4">
        <f t="shared" ca="1" si="86"/>
        <v>-1.6878754012703803</v>
      </c>
      <c r="N245" s="4">
        <f t="shared" ca="1" si="103"/>
        <v>1.9098845295004758</v>
      </c>
      <c r="O245" s="4">
        <f t="shared" ca="1" si="104"/>
        <v>3</v>
      </c>
      <c r="P245" s="4">
        <f t="shared" ca="1" si="87"/>
        <v>-1.6540085208422668</v>
      </c>
      <c r="Q245" s="4">
        <f t="shared" ca="1" si="105"/>
        <v>-3.3866880428113477E-2</v>
      </c>
      <c r="R245" s="4">
        <f t="shared" ca="1" si="106"/>
        <v>-3.3017046445726228</v>
      </c>
      <c r="S245" s="4">
        <f t="shared" ca="1" si="88"/>
        <v>201</v>
      </c>
      <c r="T245" s="4">
        <f t="shared" ca="1" si="89"/>
        <v>0.5</v>
      </c>
      <c r="U245" s="4">
        <f t="shared" ca="1" si="90"/>
        <v>-3.3017046445726228</v>
      </c>
      <c r="V245" s="4">
        <f t="shared" ca="1" si="107"/>
        <v>-4.4445038550522096</v>
      </c>
      <c r="Y245" s="4">
        <v>-3.0639099999838493</v>
      </c>
      <c r="Z245" s="4">
        <v>-3.3657224999892321</v>
      </c>
      <c r="AA245" s="4">
        <v>-4.6121150000075772</v>
      </c>
      <c r="AB245" s="4">
        <v>-3.6161574999837853</v>
      </c>
      <c r="AD245" s="4">
        <v>0.53530249997635337</v>
      </c>
      <c r="AE245" s="4">
        <f t="shared" si="91"/>
        <v>-3.2466975000247089</v>
      </c>
      <c r="AF245" s="4">
        <v>224</v>
      </c>
      <c r="AG245" s="2">
        <f t="shared" si="108"/>
        <v>37.059999999999924</v>
      </c>
      <c r="AH245" s="4">
        <f t="shared" si="92"/>
        <v>399</v>
      </c>
      <c r="AI245" s="4">
        <f t="shared" si="93"/>
        <v>1</v>
      </c>
      <c r="AJ245" s="2">
        <f t="shared" si="94"/>
        <v>0</v>
      </c>
      <c r="AK245" s="4">
        <v>224</v>
      </c>
      <c r="AL245" s="4">
        <f t="shared" ca="1" si="95"/>
        <v>-3.3017046445726228</v>
      </c>
      <c r="AM245" s="4">
        <f t="shared" ca="1" si="96"/>
        <v>-4.4445038550522096</v>
      </c>
      <c r="AN245" s="2">
        <f t="shared" si="109"/>
        <v>37.059999999999924</v>
      </c>
      <c r="AO245" s="4">
        <f t="shared" ca="1" si="97"/>
        <v>399</v>
      </c>
      <c r="AP245" s="4">
        <f t="shared" ca="1" si="98"/>
        <v>1</v>
      </c>
      <c r="AQ245" s="2">
        <f t="shared" ca="1" si="99"/>
        <v>0</v>
      </c>
    </row>
    <row r="246" spans="2:43" x14ac:dyDescent="0.15">
      <c r="B246" s="4">
        <v>-3.2466975000247089</v>
      </c>
      <c r="C246" s="4">
        <f t="shared" si="100"/>
        <v>-2.8266975000228456</v>
      </c>
      <c r="F246" s="4">
        <v>225</v>
      </c>
      <c r="G246" s="4">
        <f t="shared" ca="1" si="84"/>
        <v>3</v>
      </c>
      <c r="H246" s="4">
        <f t="shared" ca="1" si="110"/>
        <v>4.0642147239263746</v>
      </c>
      <c r="I246" s="4">
        <f t="shared" ca="1" si="85"/>
        <v>0.21477777777777776</v>
      </c>
      <c r="J246" s="4">
        <f t="shared" ca="1" si="111"/>
        <v>-3.0530599863667316</v>
      </c>
      <c r="K246" s="4">
        <f t="shared" ca="1" si="101"/>
        <v>0.43414001764202814</v>
      </c>
      <c r="L246" s="4">
        <f t="shared" ca="1" si="102"/>
        <v>4</v>
      </c>
      <c r="M246" s="4">
        <f t="shared" ca="1" si="86"/>
        <v>0.43414001764202814</v>
      </c>
      <c r="N246" s="4">
        <f t="shared" ca="1" si="103"/>
        <v>1.8255838863275067</v>
      </c>
      <c r="O246" s="4">
        <f t="shared" ca="1" si="104"/>
        <v>4</v>
      </c>
      <c r="P246" s="4">
        <f t="shared" ca="1" si="87"/>
        <v>1.8255838863275067</v>
      </c>
      <c r="Q246" s="4">
        <f t="shared" ca="1" si="105"/>
        <v>-1.3914438686854784</v>
      </c>
      <c r="R246" s="4">
        <f t="shared" ca="1" si="106"/>
        <v>-4.4445038550522096</v>
      </c>
      <c r="S246" s="4">
        <f t="shared" ca="1" si="88"/>
        <v>201</v>
      </c>
      <c r="T246" s="4">
        <f t="shared" ca="1" si="89"/>
        <v>0.5</v>
      </c>
      <c r="U246" s="4">
        <f t="shared" ca="1" si="90"/>
        <v>-4.4445038550522096</v>
      </c>
      <c r="V246" s="4">
        <f t="shared" ca="1" si="107"/>
        <v>-3.7215870366901136</v>
      </c>
      <c r="Y246" s="4">
        <v>-4.5009099999830937</v>
      </c>
      <c r="Z246" s="4">
        <v>-3.5737224999898842</v>
      </c>
      <c r="AA246" s="4">
        <v>-3.3121150000070543</v>
      </c>
      <c r="AB246" s="4">
        <v>-1.5811574999844424</v>
      </c>
      <c r="AD246" s="4">
        <v>-3.2466975000247089</v>
      </c>
      <c r="AE246" s="4">
        <f t="shared" si="91"/>
        <v>-2.8266975000228456</v>
      </c>
      <c r="AF246" s="4">
        <v>225</v>
      </c>
      <c r="AG246" s="2">
        <f t="shared" si="108"/>
        <v>37.279999999999923</v>
      </c>
      <c r="AH246" s="4">
        <f t="shared" si="92"/>
        <v>399</v>
      </c>
      <c r="AI246" s="4">
        <f t="shared" si="93"/>
        <v>1</v>
      </c>
      <c r="AJ246" s="2">
        <f t="shared" si="94"/>
        <v>0</v>
      </c>
      <c r="AK246" s="4">
        <v>225</v>
      </c>
      <c r="AL246" s="4">
        <f t="shared" ca="1" si="95"/>
        <v>-4.4445038550522096</v>
      </c>
      <c r="AM246" s="4">
        <f t="shared" ca="1" si="96"/>
        <v>-3.7215870366901136</v>
      </c>
      <c r="AN246" s="2">
        <f t="shared" si="109"/>
        <v>37.279999999999923</v>
      </c>
      <c r="AO246" s="4">
        <f t="shared" ca="1" si="97"/>
        <v>399</v>
      </c>
      <c r="AP246" s="4">
        <f t="shared" ca="1" si="98"/>
        <v>1</v>
      </c>
      <c r="AQ246" s="2">
        <f t="shared" ca="1" si="99"/>
        <v>0</v>
      </c>
    </row>
    <row r="247" spans="2:43" x14ac:dyDescent="0.15">
      <c r="B247" s="4">
        <v>-2.8266975000228456</v>
      </c>
      <c r="C247" s="4">
        <f t="shared" si="100"/>
        <v>-1.7056975000251384</v>
      </c>
      <c r="F247" s="4">
        <v>226</v>
      </c>
      <c r="G247" s="4">
        <f t="shared" ca="1" si="84"/>
        <v>3</v>
      </c>
      <c r="H247" s="4">
        <f t="shared" ca="1" si="110"/>
        <v>4.0854969325153316</v>
      </c>
      <c r="I247" s="4">
        <f t="shared" ca="1" si="85"/>
        <v>0.21477777777777776</v>
      </c>
      <c r="J247" s="4">
        <f t="shared" ca="1" si="111"/>
        <v>-2.8382822085889536</v>
      </c>
      <c r="K247" s="4">
        <f t="shared" ca="1" si="101"/>
        <v>1.5370337827622369</v>
      </c>
      <c r="L247" s="4">
        <f t="shared" ca="1" si="102"/>
        <v>2</v>
      </c>
      <c r="M247" s="4">
        <f t="shared" ca="1" si="86"/>
        <v>-7.5321782817300498E-14</v>
      </c>
      <c r="N247" s="4">
        <f t="shared" ca="1" si="103"/>
        <v>0.92876165923556564</v>
      </c>
      <c r="O247" s="4">
        <f t="shared" ca="1" si="104"/>
        <v>5</v>
      </c>
      <c r="P247" s="4">
        <f t="shared" ca="1" si="87"/>
        <v>0.88330482810108446</v>
      </c>
      <c r="Q247" s="4">
        <f t="shared" ca="1" si="105"/>
        <v>-0.88330482810115973</v>
      </c>
      <c r="R247" s="4">
        <f t="shared" ca="1" si="106"/>
        <v>-3.7215870366901136</v>
      </c>
      <c r="S247" s="4">
        <f t="shared" ca="1" si="88"/>
        <v>201</v>
      </c>
      <c r="T247" s="4">
        <f t="shared" ca="1" si="89"/>
        <v>0.5</v>
      </c>
      <c r="U247" s="4">
        <f t="shared" ca="1" si="90"/>
        <v>-3.7215870366901136</v>
      </c>
      <c r="V247" s="4">
        <f t="shared" ca="1" si="107"/>
        <v>-3.9725858999934625</v>
      </c>
      <c r="Y247" s="4">
        <v>-2.4439099999860048</v>
      </c>
      <c r="Z247" s="4">
        <v>-2.448722499991618</v>
      </c>
      <c r="AA247" s="4">
        <v>-1.7461150000066539</v>
      </c>
      <c r="AB247" s="4">
        <v>-2.538157499984095</v>
      </c>
      <c r="AD247" s="4">
        <v>-2.8266975000228456</v>
      </c>
      <c r="AE247" s="4">
        <f t="shared" si="91"/>
        <v>-1.7056975000251384</v>
      </c>
      <c r="AF247" s="4">
        <v>226</v>
      </c>
      <c r="AG247" s="2">
        <f t="shared" si="108"/>
        <v>37.499999999999922</v>
      </c>
      <c r="AH247" s="4">
        <f t="shared" si="92"/>
        <v>399</v>
      </c>
      <c r="AI247" s="4">
        <f t="shared" si="93"/>
        <v>1</v>
      </c>
      <c r="AJ247" s="2">
        <f t="shared" si="94"/>
        <v>0</v>
      </c>
      <c r="AK247" s="4">
        <v>226</v>
      </c>
      <c r="AL247" s="4">
        <f t="shared" ca="1" si="95"/>
        <v>-3.7215870366901136</v>
      </c>
      <c r="AM247" s="4">
        <f t="shared" ca="1" si="96"/>
        <v>-3.9725858999934625</v>
      </c>
      <c r="AN247" s="2">
        <f t="shared" si="109"/>
        <v>37.499999999999922</v>
      </c>
      <c r="AO247" s="4">
        <f t="shared" ca="1" si="97"/>
        <v>399</v>
      </c>
      <c r="AP247" s="4">
        <f t="shared" ca="1" si="98"/>
        <v>1</v>
      </c>
      <c r="AQ247" s="2">
        <f t="shared" ca="1" si="99"/>
        <v>0</v>
      </c>
    </row>
    <row r="248" spans="2:43" x14ac:dyDescent="0.15">
      <c r="B248" s="4">
        <v>-1.7056975000251384</v>
      </c>
      <c r="C248" s="4">
        <f t="shared" si="100"/>
        <v>-0.34169750002632782</v>
      </c>
      <c r="F248" s="4">
        <v>227</v>
      </c>
      <c r="G248" s="4">
        <f t="shared" ca="1" si="84"/>
        <v>4</v>
      </c>
      <c r="H248" s="4">
        <f t="shared" ca="1" si="110"/>
        <v>4.1067791411042887</v>
      </c>
      <c r="I248" s="4">
        <f t="shared" ca="1" si="85"/>
        <v>3.0271676300578036E-2</v>
      </c>
      <c r="J248" s="4">
        <f t="shared" ca="1" si="111"/>
        <v>-2.8080105322883755</v>
      </c>
      <c r="K248" s="4">
        <f t="shared" ca="1" si="101"/>
        <v>1.6330804102577341</v>
      </c>
      <c r="L248" s="4">
        <f t="shared" ca="1" si="102"/>
        <v>3</v>
      </c>
      <c r="M248" s="4">
        <f t="shared" ca="1" si="86"/>
        <v>-1.4142891217058629</v>
      </c>
      <c r="N248" s="4">
        <f t="shared" ca="1" si="103"/>
        <v>0.2883446061854093</v>
      </c>
      <c r="O248" s="4">
        <f t="shared" ca="1" si="104"/>
        <v>3</v>
      </c>
      <c r="P248" s="4">
        <f t="shared" ca="1" si="87"/>
        <v>-0.24971375400077558</v>
      </c>
      <c r="Q248" s="4">
        <f t="shared" ca="1" si="105"/>
        <v>-1.1645753677050872</v>
      </c>
      <c r="R248" s="4">
        <f t="shared" ca="1" si="106"/>
        <v>-3.9725858999934625</v>
      </c>
      <c r="S248" s="4">
        <f t="shared" ca="1" si="88"/>
        <v>394</v>
      </c>
      <c r="T248" s="4">
        <f t="shared" ca="1" si="89"/>
        <v>-1</v>
      </c>
      <c r="U248" s="4">
        <f t="shared" ca="1" si="90"/>
        <v>-3.9725858999934625</v>
      </c>
      <c r="V248" s="4">
        <f t="shared" ca="1" si="107"/>
        <v>-1.9369016510481956</v>
      </c>
      <c r="Y248" s="4">
        <v>-3.7459099999850309</v>
      </c>
      <c r="Z248" s="4">
        <v>-3.8377224999912585</v>
      </c>
      <c r="AA248" s="4">
        <v>-3.5591150000087168</v>
      </c>
      <c r="AB248" s="4">
        <v>-3.7181574999856082</v>
      </c>
      <c r="AD248" s="4">
        <v>-1.7056975000251384</v>
      </c>
      <c r="AE248" s="4">
        <f t="shared" si="91"/>
        <v>-0.34169750002632782</v>
      </c>
      <c r="AF248" s="4">
        <v>227</v>
      </c>
      <c r="AG248" s="2">
        <f t="shared" si="108"/>
        <v>37.719999999999921</v>
      </c>
      <c r="AH248" s="4">
        <f t="shared" si="92"/>
        <v>399</v>
      </c>
      <c r="AI248" s="4">
        <f t="shared" si="93"/>
        <v>1</v>
      </c>
      <c r="AJ248" s="2">
        <f t="shared" si="94"/>
        <v>0</v>
      </c>
      <c r="AK248" s="4">
        <v>227</v>
      </c>
      <c r="AL248" s="4">
        <f t="shared" ca="1" si="95"/>
        <v>-3.9725858999934625</v>
      </c>
      <c r="AM248" s="4">
        <f t="shared" ca="1" si="96"/>
        <v>-1.9369016510481956</v>
      </c>
      <c r="AN248" s="2">
        <f t="shared" si="109"/>
        <v>37.719999999999921</v>
      </c>
      <c r="AO248" s="4">
        <f t="shared" ca="1" si="97"/>
        <v>399</v>
      </c>
      <c r="AP248" s="4">
        <f t="shared" ca="1" si="98"/>
        <v>1</v>
      </c>
      <c r="AQ248" s="2">
        <f t="shared" ca="1" si="99"/>
        <v>0</v>
      </c>
    </row>
    <row r="249" spans="2:43" x14ac:dyDescent="0.15">
      <c r="B249" s="4">
        <v>-0.34169750002632782</v>
      </c>
      <c r="C249" s="4">
        <f t="shared" si="100"/>
        <v>-2.2206975000251816</v>
      </c>
      <c r="F249" s="4">
        <v>228</v>
      </c>
      <c r="G249" s="4">
        <f t="shared" ca="1" si="84"/>
        <v>4</v>
      </c>
      <c r="H249" s="4">
        <f t="shared" ca="1" si="110"/>
        <v>4.1280613496932457</v>
      </c>
      <c r="I249" s="4">
        <f t="shared" ca="1" si="85"/>
        <v>3.0271676300578036E-2</v>
      </c>
      <c r="J249" s="4">
        <f t="shared" ca="1" si="111"/>
        <v>-2.7777388559877974</v>
      </c>
      <c r="K249" s="4">
        <f t="shared" ca="1" si="101"/>
        <v>1.0868036920324742</v>
      </c>
      <c r="L249" s="4">
        <f t="shared" ca="1" si="102"/>
        <v>1</v>
      </c>
      <c r="M249" s="4">
        <f t="shared" ca="1" si="86"/>
        <v>-1.5338266763067696E-13</v>
      </c>
      <c r="N249" s="4">
        <f t="shared" ca="1" si="103"/>
        <v>1.4305176961490231</v>
      </c>
      <c r="O249" s="4">
        <f t="shared" ca="1" si="104"/>
        <v>5</v>
      </c>
      <c r="P249" s="4">
        <f t="shared" ca="1" si="87"/>
        <v>-0.84083720493975511</v>
      </c>
      <c r="Q249" s="4">
        <f t="shared" ca="1" si="105"/>
        <v>0.84083720493960168</v>
      </c>
      <c r="R249" s="4">
        <f t="shared" ca="1" si="106"/>
        <v>-1.9369016510481956</v>
      </c>
      <c r="S249" s="4">
        <f t="shared" ca="1" si="88"/>
        <v>394</v>
      </c>
      <c r="T249" s="4">
        <f t="shared" ca="1" si="89"/>
        <v>-1</v>
      </c>
      <c r="U249" s="4">
        <f t="shared" ca="1" si="90"/>
        <v>-1.9369016510481956</v>
      </c>
      <c r="V249" s="4">
        <f t="shared" ca="1" si="107"/>
        <v>-3.6806147460864516</v>
      </c>
      <c r="Y249" s="4">
        <v>5.0090000016211889E-2</v>
      </c>
      <c r="Z249" s="4">
        <v>-2.5727224999911869</v>
      </c>
      <c r="AA249" s="4">
        <v>-5.4921150000062369</v>
      </c>
      <c r="AB249" s="4">
        <v>-3.7981574999861323</v>
      </c>
      <c r="AD249" s="4">
        <v>-0.34169750002632782</v>
      </c>
      <c r="AE249" s="4">
        <f t="shared" si="91"/>
        <v>-2.2206975000251816</v>
      </c>
      <c r="AF249" s="4">
        <v>228</v>
      </c>
      <c r="AG249" s="2">
        <f t="shared" si="108"/>
        <v>37.93999999999992</v>
      </c>
      <c r="AH249" s="4">
        <f t="shared" si="92"/>
        <v>399</v>
      </c>
      <c r="AI249" s="4">
        <f t="shared" si="93"/>
        <v>1</v>
      </c>
      <c r="AJ249" s="2">
        <f t="shared" si="94"/>
        <v>0</v>
      </c>
      <c r="AK249" s="4">
        <v>228</v>
      </c>
      <c r="AL249" s="4">
        <f t="shared" ca="1" si="95"/>
        <v>-1.9369016510481956</v>
      </c>
      <c r="AM249" s="4">
        <f t="shared" ca="1" si="96"/>
        <v>-3.6806147460864516</v>
      </c>
      <c r="AN249" s="2">
        <f t="shared" si="109"/>
        <v>37.93999999999992</v>
      </c>
      <c r="AO249" s="4">
        <f t="shared" ca="1" si="97"/>
        <v>399</v>
      </c>
      <c r="AP249" s="4">
        <f t="shared" ca="1" si="98"/>
        <v>1</v>
      </c>
      <c r="AQ249" s="2">
        <f t="shared" ca="1" si="99"/>
        <v>0</v>
      </c>
    </row>
    <row r="250" spans="2:43" x14ac:dyDescent="0.15">
      <c r="B250" s="4">
        <v>-2.2206975000251816</v>
      </c>
      <c r="C250" s="4">
        <f t="shared" si="100"/>
        <v>-2.1516975000253069</v>
      </c>
      <c r="F250" s="4">
        <v>229</v>
      </c>
      <c r="G250" s="4">
        <f t="shared" ca="1" si="84"/>
        <v>4</v>
      </c>
      <c r="H250" s="4">
        <f t="shared" ca="1" si="110"/>
        <v>4.1493435582822027</v>
      </c>
      <c r="I250" s="4">
        <f t="shared" ca="1" si="85"/>
        <v>3.0271676300578036E-2</v>
      </c>
      <c r="J250" s="4">
        <f t="shared" ca="1" si="111"/>
        <v>-2.7474671796872192</v>
      </c>
      <c r="K250" s="4">
        <f t="shared" ca="1" si="101"/>
        <v>0.98116941570892835</v>
      </c>
      <c r="L250" s="4">
        <f t="shared" ca="1" si="102"/>
        <v>5</v>
      </c>
      <c r="M250" s="4">
        <f t="shared" ca="1" si="86"/>
        <v>-0.93314756639949459</v>
      </c>
      <c r="N250" s="4">
        <f t="shared" ca="1" si="103"/>
        <v>1.613290491622549</v>
      </c>
      <c r="O250" s="4">
        <f t="shared" ca="1" si="104"/>
        <v>1</v>
      </c>
      <c r="P250" s="4">
        <f t="shared" ca="1" si="87"/>
        <v>-2.6247140809734659E-13</v>
      </c>
      <c r="Q250" s="4">
        <f t="shared" ca="1" si="105"/>
        <v>-0.93314756639923213</v>
      </c>
      <c r="R250" s="4">
        <f t="shared" ca="1" si="106"/>
        <v>-3.6806147460864516</v>
      </c>
      <c r="S250" s="4">
        <f t="shared" ca="1" si="88"/>
        <v>394</v>
      </c>
      <c r="T250" s="4">
        <f t="shared" ca="1" si="89"/>
        <v>-1</v>
      </c>
      <c r="U250" s="4">
        <f t="shared" ca="1" si="90"/>
        <v>-3.6806147460864516</v>
      </c>
      <c r="V250" s="4">
        <f t="shared" ca="1" si="107"/>
        <v>-2.5307078724892627</v>
      </c>
      <c r="Y250" s="4">
        <v>-2.8389099999834855</v>
      </c>
      <c r="Z250" s="4">
        <v>-2.7007224999913149</v>
      </c>
      <c r="AA250" s="4">
        <v>-0.50211500000685305</v>
      </c>
      <c r="AB250" s="4">
        <v>-3.7301574999837328</v>
      </c>
      <c r="AD250" s="4">
        <v>-2.2206975000251816</v>
      </c>
      <c r="AE250" s="4">
        <f t="shared" si="91"/>
        <v>-2.1516975000253069</v>
      </c>
      <c r="AF250" s="4">
        <v>229</v>
      </c>
      <c r="AG250" s="2">
        <f t="shared" si="108"/>
        <v>38.159999999999918</v>
      </c>
      <c r="AH250" s="4">
        <f t="shared" si="92"/>
        <v>399</v>
      </c>
      <c r="AI250" s="4">
        <f t="shared" si="93"/>
        <v>1</v>
      </c>
      <c r="AJ250" s="2">
        <f t="shared" si="94"/>
        <v>0</v>
      </c>
      <c r="AK250" s="4">
        <v>229</v>
      </c>
      <c r="AL250" s="4">
        <f t="shared" ca="1" si="95"/>
        <v>-3.6806147460864516</v>
      </c>
      <c r="AM250" s="4">
        <f t="shared" ca="1" si="96"/>
        <v>-2.5307078724892627</v>
      </c>
      <c r="AN250" s="2">
        <f t="shared" si="109"/>
        <v>38.159999999999918</v>
      </c>
      <c r="AO250" s="4">
        <f t="shared" ca="1" si="97"/>
        <v>399</v>
      </c>
      <c r="AP250" s="4">
        <f t="shared" ca="1" si="98"/>
        <v>1</v>
      </c>
      <c r="AQ250" s="2">
        <f t="shared" ca="1" si="99"/>
        <v>0</v>
      </c>
    </row>
    <row r="251" spans="2:43" x14ac:dyDescent="0.15">
      <c r="B251" s="4">
        <v>-2.1516975000253069</v>
      </c>
      <c r="C251" s="4">
        <f t="shared" si="100"/>
        <v>-1.7606975000248326</v>
      </c>
      <c r="F251" s="4">
        <v>230</v>
      </c>
      <c r="G251" s="4">
        <f t="shared" ca="1" si="84"/>
        <v>4</v>
      </c>
      <c r="H251" s="4">
        <f t="shared" ca="1" si="110"/>
        <v>4.1706257668711597</v>
      </c>
      <c r="I251" s="4">
        <f t="shared" ca="1" si="85"/>
        <v>3.0271676300578036E-2</v>
      </c>
      <c r="J251" s="4">
        <f t="shared" ca="1" si="111"/>
        <v>-2.7171955033866411</v>
      </c>
      <c r="K251" s="4">
        <f t="shared" ca="1" si="101"/>
        <v>0.61087355168852975</v>
      </c>
      <c r="L251" s="4">
        <f t="shared" ca="1" si="102"/>
        <v>5</v>
      </c>
      <c r="M251" s="4">
        <f t="shared" ca="1" si="86"/>
        <v>1.9157726627654576E-14</v>
      </c>
      <c r="N251" s="4">
        <f t="shared" ca="1" si="103"/>
        <v>0.21533736779824764</v>
      </c>
      <c r="O251" s="4">
        <f t="shared" ca="1" si="104"/>
        <v>3</v>
      </c>
      <c r="P251" s="4">
        <f t="shared" ca="1" si="87"/>
        <v>-0.18648763089735917</v>
      </c>
      <c r="Q251" s="4">
        <f t="shared" ca="1" si="105"/>
        <v>0.18648763089737833</v>
      </c>
      <c r="R251" s="4">
        <f t="shared" ca="1" si="106"/>
        <v>-2.5307078724892627</v>
      </c>
      <c r="S251" s="4">
        <f t="shared" ca="1" si="88"/>
        <v>394</v>
      </c>
      <c r="T251" s="4">
        <f t="shared" ca="1" si="89"/>
        <v>-1</v>
      </c>
      <c r="U251" s="4">
        <f t="shared" ca="1" si="90"/>
        <v>-2.5307078724892627</v>
      </c>
      <c r="V251" s="4">
        <f t="shared" ca="1" si="107"/>
        <v>-4.4871917529794247</v>
      </c>
      <c r="Y251" s="4">
        <v>-5.0569099999862033</v>
      </c>
      <c r="Z251" s="4">
        <v>-4.1747224999895138</v>
      </c>
      <c r="AA251" s="4">
        <v>-1.6051150000073733</v>
      </c>
      <c r="AB251" s="4">
        <v>-1.6451574999862828</v>
      </c>
      <c r="AD251" s="4">
        <v>-2.1516975000253069</v>
      </c>
      <c r="AE251" s="4">
        <f t="shared" si="91"/>
        <v>-1.7606975000248326</v>
      </c>
      <c r="AF251" s="4">
        <v>230</v>
      </c>
      <c r="AG251" s="2">
        <f t="shared" si="108"/>
        <v>38.379999999999917</v>
      </c>
      <c r="AH251" s="4">
        <f t="shared" si="92"/>
        <v>399</v>
      </c>
      <c r="AI251" s="4">
        <f t="shared" si="93"/>
        <v>1</v>
      </c>
      <c r="AJ251" s="2">
        <f t="shared" si="94"/>
        <v>0</v>
      </c>
      <c r="AK251" s="4">
        <v>230</v>
      </c>
      <c r="AL251" s="4">
        <f t="shared" ca="1" si="95"/>
        <v>-2.5307078724892627</v>
      </c>
      <c r="AM251" s="4">
        <f t="shared" ca="1" si="96"/>
        <v>-4.4871917529794247</v>
      </c>
      <c r="AN251" s="2">
        <f t="shared" si="109"/>
        <v>38.379999999999917</v>
      </c>
      <c r="AO251" s="4">
        <f t="shared" ca="1" si="97"/>
        <v>399</v>
      </c>
      <c r="AP251" s="4">
        <f t="shared" ca="1" si="98"/>
        <v>1</v>
      </c>
      <c r="AQ251" s="2">
        <f t="shared" ca="1" si="99"/>
        <v>0</v>
      </c>
    </row>
    <row r="252" spans="2:43" x14ac:dyDescent="0.15">
      <c r="B252" s="4">
        <v>-1.7606975000248326</v>
      </c>
      <c r="C252" s="4">
        <f t="shared" si="100"/>
        <v>-2.8086975000256587</v>
      </c>
      <c r="F252" s="4">
        <v>231</v>
      </c>
      <c r="G252" s="4">
        <f t="shared" ca="1" si="84"/>
        <v>4</v>
      </c>
      <c r="H252" s="4">
        <f t="shared" ca="1" si="110"/>
        <v>4.1919079754601167</v>
      </c>
      <c r="I252" s="4">
        <f t="shared" ca="1" si="85"/>
        <v>3.0271676300578036E-2</v>
      </c>
      <c r="J252" s="4">
        <f t="shared" ca="1" si="111"/>
        <v>-2.6869238270860629</v>
      </c>
      <c r="K252" s="4">
        <f t="shared" ca="1" si="101"/>
        <v>0.89453223528759573</v>
      </c>
      <c r="L252" s="4">
        <f t="shared" ca="1" si="102"/>
        <v>4</v>
      </c>
      <c r="M252" s="4">
        <f t="shared" ca="1" si="86"/>
        <v>-0.89453223528759573</v>
      </c>
      <c r="N252" s="4">
        <f t="shared" ca="1" si="103"/>
        <v>0.95234686381632772</v>
      </c>
      <c r="O252" s="4">
        <f t="shared" ca="1" si="104"/>
        <v>5</v>
      </c>
      <c r="P252" s="4">
        <f t="shared" ca="1" si="87"/>
        <v>0.9057356906057662</v>
      </c>
      <c r="Q252" s="4">
        <f t="shared" ca="1" si="105"/>
        <v>-1.8002679258933618</v>
      </c>
      <c r="R252" s="4">
        <f t="shared" ca="1" si="106"/>
        <v>-4.4871917529794247</v>
      </c>
      <c r="S252" s="4">
        <f t="shared" ca="1" si="88"/>
        <v>394</v>
      </c>
      <c r="T252" s="4">
        <f t="shared" ca="1" si="89"/>
        <v>-1</v>
      </c>
      <c r="U252" s="4">
        <f t="shared" ca="1" si="90"/>
        <v>-4.4871917529794247</v>
      </c>
      <c r="V252" s="4">
        <f t="shared" ca="1" si="107"/>
        <v>-1.536094722140299</v>
      </c>
      <c r="Y252" s="4">
        <v>-2.5039099999837333</v>
      </c>
      <c r="Z252" s="4">
        <v>-3.437722499988638</v>
      </c>
      <c r="AA252" s="4">
        <v>-2.6771150000080013</v>
      </c>
      <c r="AB252" s="4">
        <v>-2.0681574999841246</v>
      </c>
      <c r="AD252" s="4">
        <v>-1.7606975000248326</v>
      </c>
      <c r="AE252" s="4">
        <f t="shared" si="91"/>
        <v>-2.8086975000256587</v>
      </c>
      <c r="AF252" s="4">
        <v>231</v>
      </c>
      <c r="AG252" s="2">
        <f t="shared" si="108"/>
        <v>38.599999999999916</v>
      </c>
      <c r="AH252" s="4">
        <f t="shared" si="92"/>
        <v>399</v>
      </c>
      <c r="AI252" s="4">
        <f t="shared" si="93"/>
        <v>1</v>
      </c>
      <c r="AJ252" s="2">
        <f t="shared" si="94"/>
        <v>0</v>
      </c>
      <c r="AK252" s="4">
        <v>231</v>
      </c>
      <c r="AL252" s="4">
        <f t="shared" ca="1" si="95"/>
        <v>-4.4871917529794247</v>
      </c>
      <c r="AM252" s="4">
        <f t="shared" ca="1" si="96"/>
        <v>-1.536094722140299</v>
      </c>
      <c r="AN252" s="2">
        <f t="shared" si="109"/>
        <v>38.599999999999916</v>
      </c>
      <c r="AO252" s="4">
        <f t="shared" ca="1" si="97"/>
        <v>399</v>
      </c>
      <c r="AP252" s="4">
        <f t="shared" ca="1" si="98"/>
        <v>1</v>
      </c>
      <c r="AQ252" s="2">
        <f t="shared" ca="1" si="99"/>
        <v>0</v>
      </c>
    </row>
    <row r="253" spans="2:43" x14ac:dyDescent="0.15">
      <c r="B253" s="4">
        <v>-2.8086975000256587</v>
      </c>
      <c r="C253" s="4">
        <f t="shared" si="100"/>
        <v>-2.4286975000258337</v>
      </c>
      <c r="F253" s="4">
        <v>232</v>
      </c>
      <c r="G253" s="4">
        <f t="shared" ca="1" si="84"/>
        <v>4</v>
      </c>
      <c r="H253" s="4">
        <f t="shared" ca="1" si="110"/>
        <v>4.2131901840490737</v>
      </c>
      <c r="I253" s="4">
        <f t="shared" ca="1" si="85"/>
        <v>3.0271676300578036E-2</v>
      </c>
      <c r="J253" s="4">
        <f t="shared" ca="1" si="111"/>
        <v>-2.6566521507854848</v>
      </c>
      <c r="K253" s="4">
        <f t="shared" ca="1" si="101"/>
        <v>1.2939082661414658</v>
      </c>
      <c r="L253" s="4">
        <f t="shared" ca="1" si="102"/>
        <v>3</v>
      </c>
      <c r="M253" s="4">
        <f t="shared" ca="1" si="86"/>
        <v>1.1205574286451858</v>
      </c>
      <c r="N253" s="4">
        <f t="shared" ca="1" si="103"/>
        <v>1.8140284840234098</v>
      </c>
      <c r="O253" s="4">
        <f t="shared" ca="1" si="104"/>
        <v>4</v>
      </c>
      <c r="P253" s="4">
        <f t="shared" ca="1" si="87"/>
        <v>-1.5734188986630136E-18</v>
      </c>
      <c r="Q253" s="4">
        <f t="shared" ca="1" si="105"/>
        <v>1.1205574286451858</v>
      </c>
      <c r="R253" s="4">
        <f t="shared" ca="1" si="106"/>
        <v>-1.536094722140299</v>
      </c>
      <c r="S253" s="4">
        <f t="shared" ca="1" si="88"/>
        <v>394</v>
      </c>
      <c r="T253" s="4">
        <f t="shared" ca="1" si="89"/>
        <v>-1</v>
      </c>
      <c r="U253" s="4">
        <f t="shared" ca="1" si="90"/>
        <v>-1.536094722140299</v>
      </c>
      <c r="V253" s="4">
        <f t="shared" ca="1" si="107"/>
        <v>-2.149320738352019</v>
      </c>
      <c r="Y253" s="4">
        <v>-2.2499099999855332</v>
      </c>
      <c r="Z253" s="4">
        <v>-2.244722499991525</v>
      </c>
      <c r="AA253" s="4">
        <v>-3.5801150000089876</v>
      </c>
      <c r="AB253" s="4">
        <v>-3.0061574999855623</v>
      </c>
      <c r="AD253" s="4">
        <v>-2.8086975000256587</v>
      </c>
      <c r="AE253" s="4">
        <f t="shared" si="91"/>
        <v>-2.4286975000258337</v>
      </c>
      <c r="AF253" s="4">
        <v>232</v>
      </c>
      <c r="AG253" s="2">
        <f t="shared" si="108"/>
        <v>38.819999999999915</v>
      </c>
      <c r="AH253" s="4">
        <f t="shared" si="92"/>
        <v>399</v>
      </c>
      <c r="AI253" s="4">
        <f t="shared" si="93"/>
        <v>1</v>
      </c>
      <c r="AJ253" s="2">
        <f t="shared" si="94"/>
        <v>0</v>
      </c>
      <c r="AK253" s="4">
        <v>232</v>
      </c>
      <c r="AL253" s="4">
        <f t="shared" ca="1" si="95"/>
        <v>-1.536094722140299</v>
      </c>
      <c r="AM253" s="4">
        <f t="shared" ca="1" si="96"/>
        <v>-2.149320738352019</v>
      </c>
      <c r="AN253" s="2">
        <f t="shared" si="109"/>
        <v>38.819999999999915</v>
      </c>
      <c r="AO253" s="4">
        <f t="shared" ca="1" si="97"/>
        <v>399</v>
      </c>
      <c r="AP253" s="4">
        <f t="shared" ca="1" si="98"/>
        <v>1</v>
      </c>
      <c r="AQ253" s="2">
        <f t="shared" ca="1" si="99"/>
        <v>0</v>
      </c>
    </row>
    <row r="254" spans="2:43" x14ac:dyDescent="0.15">
      <c r="B254" s="4">
        <v>-2.4286975000258337</v>
      </c>
      <c r="C254" s="4">
        <f t="shared" si="100"/>
        <v>-2.5916975000228604</v>
      </c>
      <c r="F254" s="4">
        <v>233</v>
      </c>
      <c r="G254" s="4">
        <f t="shared" ca="1" si="84"/>
        <v>4</v>
      </c>
      <c r="H254" s="4">
        <f t="shared" ca="1" si="110"/>
        <v>4.2344723926380308</v>
      </c>
      <c r="I254" s="4">
        <f t="shared" ca="1" si="85"/>
        <v>3.0271676300578036E-2</v>
      </c>
      <c r="J254" s="4">
        <f t="shared" ca="1" si="111"/>
        <v>-2.6263804744849066</v>
      </c>
      <c r="K254" s="4">
        <f t="shared" ca="1" si="101"/>
        <v>0.27927612715453509</v>
      </c>
      <c r="L254" s="4">
        <f t="shared" ca="1" si="102"/>
        <v>5</v>
      </c>
      <c r="M254" s="4">
        <f t="shared" ca="1" si="86"/>
        <v>-0.16415438885879222</v>
      </c>
      <c r="N254" s="4">
        <f t="shared" ca="1" si="103"/>
        <v>0.74041029534426817</v>
      </c>
      <c r="O254" s="4">
        <f t="shared" ca="1" si="104"/>
        <v>3</v>
      </c>
      <c r="P254" s="4">
        <f t="shared" ca="1" si="87"/>
        <v>-0.64121412499167962</v>
      </c>
      <c r="Q254" s="4">
        <f t="shared" ca="1" si="105"/>
        <v>0.47705973613288744</v>
      </c>
      <c r="R254" s="4">
        <f t="shared" ca="1" si="106"/>
        <v>-2.149320738352019</v>
      </c>
      <c r="S254" s="4">
        <f t="shared" ca="1" si="88"/>
        <v>394</v>
      </c>
      <c r="T254" s="4">
        <f t="shared" ca="1" si="89"/>
        <v>-1</v>
      </c>
      <c r="U254" s="4">
        <f t="shared" ca="1" si="90"/>
        <v>-2.149320738352019</v>
      </c>
      <c r="V254" s="4">
        <f t="shared" ca="1" si="107"/>
        <v>-2.5961087981843236</v>
      </c>
      <c r="Y254" s="4">
        <v>-2.625909999984799</v>
      </c>
      <c r="Z254" s="4">
        <v>-4.0677224999896566</v>
      </c>
      <c r="AA254" s="4">
        <v>-4.2811150000083842</v>
      </c>
      <c r="AB254" s="4">
        <v>-2.8411574999864797</v>
      </c>
      <c r="AD254" s="4">
        <v>-2.4286975000258337</v>
      </c>
      <c r="AE254" s="4">
        <f t="shared" si="91"/>
        <v>-2.5916975000228604</v>
      </c>
      <c r="AF254" s="4">
        <v>233</v>
      </c>
      <c r="AG254" s="2">
        <f t="shared" si="108"/>
        <v>39.039999999999914</v>
      </c>
      <c r="AH254" s="4">
        <f t="shared" si="92"/>
        <v>399</v>
      </c>
      <c r="AI254" s="4">
        <f t="shared" si="93"/>
        <v>1</v>
      </c>
      <c r="AJ254" s="2">
        <f t="shared" si="94"/>
        <v>0</v>
      </c>
      <c r="AK254" s="4">
        <v>233</v>
      </c>
      <c r="AL254" s="4">
        <f t="shared" ca="1" si="95"/>
        <v>-2.149320738352019</v>
      </c>
      <c r="AM254" s="4">
        <f t="shared" ca="1" si="96"/>
        <v>-2.5961087981843236</v>
      </c>
      <c r="AN254" s="2">
        <f t="shared" si="109"/>
        <v>39.039999999999914</v>
      </c>
      <c r="AO254" s="4">
        <f t="shared" ca="1" si="97"/>
        <v>399</v>
      </c>
      <c r="AP254" s="4">
        <f t="shared" ca="1" si="98"/>
        <v>1</v>
      </c>
      <c r="AQ254" s="2">
        <f t="shared" ca="1" si="99"/>
        <v>0</v>
      </c>
    </row>
    <row r="255" spans="2:43" x14ac:dyDescent="0.15">
      <c r="B255" s="4">
        <v>-2.5916975000228604</v>
      </c>
      <c r="C255" s="4">
        <f t="shared" si="100"/>
        <v>-2.6956975000231864</v>
      </c>
      <c r="F255" s="4">
        <v>234</v>
      </c>
      <c r="G255" s="4">
        <f t="shared" ca="1" si="84"/>
        <v>4</v>
      </c>
      <c r="H255" s="4">
        <f t="shared" ca="1" si="110"/>
        <v>4.2557546012269878</v>
      </c>
      <c r="I255" s="4">
        <f t="shared" ca="1" si="85"/>
        <v>3.0271676300578036E-2</v>
      </c>
      <c r="J255" s="4">
        <f t="shared" ca="1" si="111"/>
        <v>-2.5961087981843285</v>
      </c>
      <c r="K255" s="4">
        <f t="shared" ca="1" si="101"/>
        <v>0.87177071931944283</v>
      </c>
      <c r="L255" s="4">
        <f t="shared" ca="1" si="102"/>
        <v>2</v>
      </c>
      <c r="M255" s="4">
        <f t="shared" ca="1" si="86"/>
        <v>-1.879803254691785E-14</v>
      </c>
      <c r="N255" s="4">
        <f t="shared" ca="1" si="103"/>
        <v>1.100522719217895</v>
      </c>
      <c r="O255" s="4">
        <f t="shared" ca="1" si="104"/>
        <v>2</v>
      </c>
      <c r="P255" s="4">
        <f t="shared" ca="1" si="87"/>
        <v>-2.3730622554782031E-14</v>
      </c>
      <c r="Q255" s="4">
        <f t="shared" ca="1" si="105"/>
        <v>4.9325900078641811E-15</v>
      </c>
      <c r="R255" s="4">
        <f t="shared" ca="1" si="106"/>
        <v>-2.5961087981843236</v>
      </c>
      <c r="S255" s="4">
        <f t="shared" ca="1" si="88"/>
        <v>394</v>
      </c>
      <c r="T255" s="4">
        <f t="shared" ca="1" si="89"/>
        <v>-1</v>
      </c>
      <c r="U255" s="4">
        <f t="shared" ca="1" si="90"/>
        <v>-2.5961087981843236</v>
      </c>
      <c r="V255" s="4">
        <f t="shared" ca="1" si="107"/>
        <v>-1.5865506400043299</v>
      </c>
      <c r="Y255" s="4">
        <v>-2.8799099999829991</v>
      </c>
      <c r="Z255" s="4">
        <v>-3.3607224999911978</v>
      </c>
      <c r="AA255" s="4">
        <v>-3.3691150000088044</v>
      </c>
      <c r="AB255" s="4">
        <v>-2.9361574999846596</v>
      </c>
      <c r="AD255" s="4">
        <v>-2.5916975000228604</v>
      </c>
      <c r="AE255" s="4">
        <f t="shared" si="91"/>
        <v>-2.6956975000231864</v>
      </c>
      <c r="AF255" s="4">
        <v>234</v>
      </c>
      <c r="AG255" s="2">
        <f t="shared" si="108"/>
        <v>39.259999999999913</v>
      </c>
      <c r="AH255" s="4">
        <f t="shared" si="92"/>
        <v>399</v>
      </c>
      <c r="AI255" s="4">
        <f t="shared" si="93"/>
        <v>1</v>
      </c>
      <c r="AJ255" s="2">
        <f t="shared" si="94"/>
        <v>0</v>
      </c>
      <c r="AK255" s="4">
        <v>234</v>
      </c>
      <c r="AL255" s="4">
        <f t="shared" ca="1" si="95"/>
        <v>-2.5961087981843236</v>
      </c>
      <c r="AM255" s="4">
        <f t="shared" ca="1" si="96"/>
        <v>-1.5865506400043299</v>
      </c>
      <c r="AN255" s="2">
        <f t="shared" si="109"/>
        <v>39.259999999999913</v>
      </c>
      <c r="AO255" s="4">
        <f t="shared" ca="1" si="97"/>
        <v>399</v>
      </c>
      <c r="AP255" s="4">
        <f t="shared" ca="1" si="98"/>
        <v>1</v>
      </c>
      <c r="AQ255" s="2">
        <f t="shared" ca="1" si="99"/>
        <v>0</v>
      </c>
    </row>
    <row r="256" spans="2:43" x14ac:dyDescent="0.15">
      <c r="B256" s="4">
        <v>-2.6956975000231864</v>
      </c>
      <c r="C256" s="4">
        <f t="shared" si="100"/>
        <v>-2.6956975000231864</v>
      </c>
      <c r="F256" s="4">
        <v>235</v>
      </c>
      <c r="G256" s="4">
        <f t="shared" ca="1" si="84"/>
        <v>4</v>
      </c>
      <c r="H256" s="4">
        <f t="shared" ca="1" si="110"/>
        <v>4.2770368098159448</v>
      </c>
      <c r="I256" s="4">
        <f t="shared" ca="1" si="85"/>
        <v>3.0271676300578036E-2</v>
      </c>
      <c r="J256" s="4">
        <f t="shared" ca="1" si="111"/>
        <v>-2.5658371218837503</v>
      </c>
      <c r="K256" s="4">
        <f t="shared" ca="1" si="101"/>
        <v>1.1307826278536921</v>
      </c>
      <c r="L256" s="4">
        <f t="shared" ca="1" si="102"/>
        <v>3</v>
      </c>
      <c r="M256" s="4">
        <f t="shared" ca="1" si="86"/>
        <v>0.97928648187943457</v>
      </c>
      <c r="N256" s="4">
        <f t="shared" ca="1" si="103"/>
        <v>1.4273054522266617</v>
      </c>
      <c r="O256" s="4">
        <f t="shared" ca="1" si="104"/>
        <v>5</v>
      </c>
      <c r="P256" s="4">
        <f t="shared" ca="1" si="87"/>
        <v>1.3987431570618624E-14</v>
      </c>
      <c r="Q256" s="4">
        <f t="shared" ca="1" si="105"/>
        <v>0.97928648187942058</v>
      </c>
      <c r="R256" s="4">
        <f t="shared" ca="1" si="106"/>
        <v>-1.5865506400043299</v>
      </c>
      <c r="S256" s="4">
        <f t="shared" ca="1" si="88"/>
        <v>394</v>
      </c>
      <c r="T256" s="4">
        <f t="shared" ca="1" si="89"/>
        <v>-1</v>
      </c>
      <c r="U256" s="4">
        <f t="shared" ca="1" si="90"/>
        <v>-1.5865506400043299</v>
      </c>
      <c r="V256" s="4">
        <f t="shared" ca="1" si="107"/>
        <v>-2.5355654455831536</v>
      </c>
      <c r="Y256" s="4">
        <v>-3.289909999985241</v>
      </c>
      <c r="Z256" s="4">
        <v>-1.9907224999897721</v>
      </c>
      <c r="AA256" s="4">
        <v>-3.6051150000062648</v>
      </c>
      <c r="AB256" s="4">
        <v>-3.889157499983753</v>
      </c>
      <c r="AD256" s="4">
        <v>-2.6956975000231864</v>
      </c>
      <c r="AE256" s="4">
        <f t="shared" si="91"/>
        <v>-2.6956975000231864</v>
      </c>
      <c r="AF256" s="4">
        <v>235</v>
      </c>
      <c r="AG256" s="2">
        <f t="shared" si="108"/>
        <v>39.479999999999912</v>
      </c>
      <c r="AH256" s="4">
        <f t="shared" si="92"/>
        <v>399</v>
      </c>
      <c r="AI256" s="4">
        <f t="shared" si="93"/>
        <v>1</v>
      </c>
      <c r="AJ256" s="2">
        <f t="shared" si="94"/>
        <v>0</v>
      </c>
      <c r="AK256" s="4">
        <v>235</v>
      </c>
      <c r="AL256" s="4">
        <f t="shared" ca="1" si="95"/>
        <v>-1.5865506400043299</v>
      </c>
      <c r="AM256" s="4">
        <f t="shared" ca="1" si="96"/>
        <v>-2.5355654455831536</v>
      </c>
      <c r="AN256" s="2">
        <f t="shared" si="109"/>
        <v>39.479999999999912</v>
      </c>
      <c r="AO256" s="4">
        <f t="shared" ca="1" si="97"/>
        <v>399</v>
      </c>
      <c r="AP256" s="4">
        <f t="shared" ca="1" si="98"/>
        <v>1</v>
      </c>
      <c r="AQ256" s="2">
        <f t="shared" ca="1" si="99"/>
        <v>0</v>
      </c>
    </row>
    <row r="257" spans="2:43" x14ac:dyDescent="0.15">
      <c r="B257" s="4">
        <v>-2.6956975000231864</v>
      </c>
      <c r="C257" s="4">
        <f t="shared" si="100"/>
        <v>-3.7556975000256898</v>
      </c>
      <c r="F257" s="4">
        <v>236</v>
      </c>
      <c r="G257" s="4">
        <f t="shared" ca="1" si="84"/>
        <v>4</v>
      </c>
      <c r="H257" s="4">
        <f t="shared" ca="1" si="110"/>
        <v>4.2983190184049018</v>
      </c>
      <c r="I257" s="4">
        <f t="shared" ca="1" si="85"/>
        <v>3.0271676300578036E-2</v>
      </c>
      <c r="J257" s="4">
        <f t="shared" ca="1" si="111"/>
        <v>-2.5355654455831722</v>
      </c>
      <c r="K257" s="4">
        <f t="shared" ca="1" si="101"/>
        <v>0.48530823372710252</v>
      </c>
      <c r="L257" s="4">
        <f t="shared" ca="1" si="102"/>
        <v>4</v>
      </c>
      <c r="M257" s="4">
        <f t="shared" ca="1" si="86"/>
        <v>-1.046430306671483E-14</v>
      </c>
      <c r="N257" s="4">
        <f t="shared" ca="1" si="103"/>
        <v>0.67820181010866487</v>
      </c>
      <c r="O257" s="4">
        <f t="shared" ca="1" si="104"/>
        <v>2</v>
      </c>
      <c r="P257" s="4">
        <f t="shared" ca="1" si="87"/>
        <v>-2.9247017825633551E-14</v>
      </c>
      <c r="Q257" s="4">
        <f t="shared" ca="1" si="105"/>
        <v>1.8782714758918721E-14</v>
      </c>
      <c r="R257" s="4">
        <f t="shared" ca="1" si="106"/>
        <v>-2.5355654455831536</v>
      </c>
      <c r="S257" s="4">
        <f t="shared" ca="1" si="88"/>
        <v>394</v>
      </c>
      <c r="T257" s="4">
        <f t="shared" ca="1" si="89"/>
        <v>-1</v>
      </c>
      <c r="U257" s="4">
        <f t="shared" ca="1" si="90"/>
        <v>-2.5355654455831536</v>
      </c>
      <c r="V257" s="4">
        <f t="shared" ca="1" si="107"/>
        <v>-2.5052937692827038</v>
      </c>
      <c r="Y257" s="4">
        <v>-3.2709099999834734</v>
      </c>
      <c r="Z257" s="4">
        <v>-3.7047224999895434</v>
      </c>
      <c r="AA257" s="4">
        <v>0.85688499999037049</v>
      </c>
      <c r="AB257" s="4">
        <v>-4.8681574999847044</v>
      </c>
      <c r="AD257" s="4">
        <v>-2.6956975000231864</v>
      </c>
      <c r="AE257" s="4">
        <f t="shared" si="91"/>
        <v>-3.7556975000256898</v>
      </c>
      <c r="AF257" s="4">
        <v>236</v>
      </c>
      <c r="AG257" s="2">
        <f t="shared" si="108"/>
        <v>39.69999999999991</v>
      </c>
      <c r="AH257" s="4">
        <f t="shared" si="92"/>
        <v>399</v>
      </c>
      <c r="AI257" s="4">
        <f t="shared" si="93"/>
        <v>1</v>
      </c>
      <c r="AJ257" s="2">
        <f t="shared" si="94"/>
        <v>0</v>
      </c>
      <c r="AK257" s="4">
        <v>236</v>
      </c>
      <c r="AL257" s="4">
        <f t="shared" ca="1" si="95"/>
        <v>-2.5355654455831536</v>
      </c>
      <c r="AM257" s="4">
        <f t="shared" ca="1" si="96"/>
        <v>-2.5052937692827038</v>
      </c>
      <c r="AN257" s="2">
        <f t="shared" si="109"/>
        <v>39.69999999999991</v>
      </c>
      <c r="AO257" s="4">
        <f t="shared" ca="1" si="97"/>
        <v>399</v>
      </c>
      <c r="AP257" s="4">
        <f t="shared" ca="1" si="98"/>
        <v>1</v>
      </c>
      <c r="AQ257" s="2">
        <f t="shared" ca="1" si="99"/>
        <v>0</v>
      </c>
    </row>
    <row r="258" spans="2:43" x14ac:dyDescent="0.15">
      <c r="B258" s="4">
        <v>-3.7556975000256898</v>
      </c>
      <c r="C258" s="4">
        <f t="shared" si="100"/>
        <v>-2.5846975000263228</v>
      </c>
      <c r="F258" s="4">
        <v>237</v>
      </c>
      <c r="G258" s="4">
        <f t="shared" ca="1" si="84"/>
        <v>4</v>
      </c>
      <c r="H258" s="4">
        <f t="shared" ca="1" si="110"/>
        <v>4.3196012269938588</v>
      </c>
      <c r="I258" s="4">
        <f t="shared" ca="1" si="85"/>
        <v>3.0271676300578036E-2</v>
      </c>
      <c r="J258" s="4">
        <f t="shared" ca="1" si="111"/>
        <v>-2.5052937692825941</v>
      </c>
      <c r="K258" s="4">
        <f t="shared" ca="1" si="101"/>
        <v>1.101197606849164</v>
      </c>
      <c r="L258" s="4">
        <f t="shared" ca="1" si="102"/>
        <v>3</v>
      </c>
      <c r="M258" s="4">
        <f t="shared" ca="1" si="86"/>
        <v>-6.0438660645123122E-14</v>
      </c>
      <c r="N258" s="4">
        <f t="shared" ca="1" si="103"/>
        <v>0.91688629866213156</v>
      </c>
      <c r="O258" s="4">
        <f t="shared" ca="1" si="104"/>
        <v>2</v>
      </c>
      <c r="P258" s="4">
        <f t="shared" ca="1" si="87"/>
        <v>4.9424768887679232E-14</v>
      </c>
      <c r="Q258" s="4">
        <f t="shared" ca="1" si="105"/>
        <v>-1.0986342953280235E-13</v>
      </c>
      <c r="R258" s="4">
        <f t="shared" ca="1" si="106"/>
        <v>-2.5052937692827038</v>
      </c>
      <c r="S258" s="4">
        <f t="shared" ca="1" si="88"/>
        <v>394</v>
      </c>
      <c r="T258" s="4">
        <f t="shared" ca="1" si="89"/>
        <v>-1</v>
      </c>
      <c r="U258" s="4">
        <f t="shared" ca="1" si="90"/>
        <v>-2.5052937692827038</v>
      </c>
      <c r="V258" s="4">
        <f t="shared" ca="1" si="107"/>
        <v>-3.0114276939304396</v>
      </c>
      <c r="Y258" s="4">
        <v>-1.6449099999853445</v>
      </c>
      <c r="Z258" s="4">
        <v>-3.5037224999889816</v>
      </c>
      <c r="AA258" s="4">
        <v>-5.5051150000089422</v>
      </c>
      <c r="AB258" s="4">
        <v>-4.0501574999858292</v>
      </c>
      <c r="AD258" s="4">
        <v>-3.7556975000256898</v>
      </c>
      <c r="AE258" s="4">
        <f t="shared" si="91"/>
        <v>-2.5846975000263228</v>
      </c>
      <c r="AF258" s="4">
        <v>237</v>
      </c>
      <c r="AG258" s="2">
        <f t="shared" si="108"/>
        <v>39.919999999999909</v>
      </c>
      <c r="AH258" s="4">
        <f t="shared" si="92"/>
        <v>399</v>
      </c>
      <c r="AI258" s="4">
        <f t="shared" si="93"/>
        <v>1</v>
      </c>
      <c r="AJ258" s="2">
        <f t="shared" si="94"/>
        <v>0</v>
      </c>
      <c r="AK258" s="4">
        <v>237</v>
      </c>
      <c r="AL258" s="4">
        <f t="shared" ca="1" si="95"/>
        <v>-2.5052937692827038</v>
      </c>
      <c r="AM258" s="4">
        <f t="shared" ca="1" si="96"/>
        <v>-3.0114276939304396</v>
      </c>
      <c r="AN258" s="2">
        <f t="shared" si="109"/>
        <v>39.919999999999909</v>
      </c>
      <c r="AO258" s="4">
        <f t="shared" ca="1" si="97"/>
        <v>399</v>
      </c>
      <c r="AP258" s="4">
        <f t="shared" ca="1" si="98"/>
        <v>1</v>
      </c>
      <c r="AQ258" s="2">
        <f t="shared" ca="1" si="99"/>
        <v>0</v>
      </c>
    </row>
    <row r="259" spans="2:43" x14ac:dyDescent="0.15">
      <c r="B259" s="4">
        <v>-2.5846975000263228</v>
      </c>
      <c r="C259" s="4">
        <f t="shared" si="100"/>
        <v>-2.2106975000255602</v>
      </c>
      <c r="F259" s="4">
        <v>238</v>
      </c>
      <c r="G259" s="4">
        <f t="shared" ca="1" si="84"/>
        <v>4</v>
      </c>
      <c r="H259" s="4">
        <f t="shared" ca="1" si="110"/>
        <v>4.3408834355828159</v>
      </c>
      <c r="I259" s="4">
        <f t="shared" ca="1" si="85"/>
        <v>3.0271676300578036E-2</v>
      </c>
      <c r="J259" s="4">
        <f t="shared" ca="1" si="111"/>
        <v>-2.4750220929820159</v>
      </c>
      <c r="K259" s="4">
        <f t="shared" ca="1" si="101"/>
        <v>1.8851238313466103</v>
      </c>
      <c r="L259" s="4">
        <f t="shared" ca="1" si="102"/>
        <v>2</v>
      </c>
      <c r="M259" s="4">
        <f t="shared" ca="1" si="86"/>
        <v>-1.2194049809157919E-13</v>
      </c>
      <c r="N259" s="4">
        <f t="shared" ca="1" si="103"/>
        <v>0.61938783620463445</v>
      </c>
      <c r="O259" s="4">
        <f t="shared" ca="1" si="104"/>
        <v>3</v>
      </c>
      <c r="P259" s="4">
        <f t="shared" ca="1" si="87"/>
        <v>0.5364056009483017</v>
      </c>
      <c r="Q259" s="4">
        <f t="shared" ca="1" si="105"/>
        <v>-0.5364056009484236</v>
      </c>
      <c r="R259" s="4">
        <f t="shared" ca="1" si="106"/>
        <v>-3.0114276939304396</v>
      </c>
      <c r="S259" s="4">
        <f t="shared" ca="1" si="88"/>
        <v>394</v>
      </c>
      <c r="T259" s="4">
        <f t="shared" ca="1" si="89"/>
        <v>-1</v>
      </c>
      <c r="U259" s="4">
        <f t="shared" ca="1" si="90"/>
        <v>-3.0114276939304396</v>
      </c>
      <c r="V259" s="4">
        <f t="shared" ca="1" si="107"/>
        <v>-3.2731245838655827</v>
      </c>
      <c r="Y259" s="4">
        <v>-2.0209099999846103</v>
      </c>
      <c r="Z259" s="4">
        <v>-3.7527224999891473</v>
      </c>
      <c r="AA259" s="4">
        <v>-2.2241150000077425</v>
      </c>
      <c r="AB259" s="4">
        <v>-4.0351574999846207</v>
      </c>
      <c r="AD259" s="4">
        <v>-2.5846975000263228</v>
      </c>
      <c r="AE259" s="4">
        <f t="shared" si="91"/>
        <v>-2.2106975000255602</v>
      </c>
      <c r="AF259" s="4">
        <v>238</v>
      </c>
      <c r="AG259" s="2">
        <f t="shared" si="108"/>
        <v>40.139999999999908</v>
      </c>
      <c r="AH259" s="4">
        <f t="shared" si="92"/>
        <v>399</v>
      </c>
      <c r="AI259" s="4">
        <f t="shared" si="93"/>
        <v>1</v>
      </c>
      <c r="AJ259" s="2">
        <f t="shared" si="94"/>
        <v>0</v>
      </c>
      <c r="AK259" s="4">
        <v>238</v>
      </c>
      <c r="AL259" s="4">
        <f t="shared" ca="1" si="95"/>
        <v>-3.0114276939304396</v>
      </c>
      <c r="AM259" s="4">
        <f t="shared" ca="1" si="96"/>
        <v>-3.2731245838655827</v>
      </c>
      <c r="AN259" s="2">
        <f t="shared" si="109"/>
        <v>40.139999999999908</v>
      </c>
      <c r="AO259" s="4">
        <f t="shared" ca="1" si="97"/>
        <v>399</v>
      </c>
      <c r="AP259" s="4">
        <f t="shared" ca="1" si="98"/>
        <v>1</v>
      </c>
      <c r="AQ259" s="2">
        <f t="shared" ca="1" si="99"/>
        <v>0</v>
      </c>
    </row>
    <row r="260" spans="2:43" x14ac:dyDescent="0.15">
      <c r="B260" s="4">
        <v>-2.2106975000255602</v>
      </c>
      <c r="C260" s="4">
        <f t="shared" si="100"/>
        <v>-2.3356975000261571</v>
      </c>
      <c r="F260" s="4">
        <v>239</v>
      </c>
      <c r="G260" s="4">
        <f t="shared" ca="1" si="84"/>
        <v>4</v>
      </c>
      <c r="H260" s="4">
        <f t="shared" ca="1" si="110"/>
        <v>4.3621656441717729</v>
      </c>
      <c r="I260" s="4">
        <f t="shared" ca="1" si="85"/>
        <v>3.0271676300578036E-2</v>
      </c>
      <c r="J260" s="4">
        <f t="shared" ca="1" si="111"/>
        <v>-2.4447504166814378</v>
      </c>
      <c r="K260" s="4">
        <f t="shared" ca="1" si="101"/>
        <v>0.87100414432917961</v>
      </c>
      <c r="L260" s="4">
        <f t="shared" ca="1" si="102"/>
        <v>5</v>
      </c>
      <c r="M260" s="4">
        <f t="shared" ca="1" si="86"/>
        <v>-0.82837416718435575</v>
      </c>
      <c r="N260" s="4">
        <f t="shared" ca="1" si="103"/>
        <v>1.396704679473763</v>
      </c>
      <c r="O260" s="4">
        <f t="shared" ca="1" si="104"/>
        <v>1</v>
      </c>
      <c r="P260" s="4">
        <f t="shared" ca="1" si="87"/>
        <v>-2.1080834104528877E-13</v>
      </c>
      <c r="Q260" s="4">
        <f t="shared" ca="1" si="105"/>
        <v>-0.82837416718414492</v>
      </c>
      <c r="R260" s="4">
        <f t="shared" ca="1" si="106"/>
        <v>-3.2731245838655827</v>
      </c>
      <c r="S260" s="4">
        <f t="shared" ca="1" si="88"/>
        <v>394</v>
      </c>
      <c r="T260" s="4">
        <f t="shared" ca="1" si="89"/>
        <v>-1</v>
      </c>
      <c r="U260" s="4">
        <f t="shared" ca="1" si="90"/>
        <v>-3.2731245838655827</v>
      </c>
      <c r="V260" s="4">
        <f t="shared" ca="1" si="107"/>
        <v>-2.4144787403809072</v>
      </c>
      <c r="Y260" s="4">
        <v>-2.8469099999846037</v>
      </c>
      <c r="Z260" s="4">
        <v>-2.7287224999916759</v>
      </c>
      <c r="AA260" s="4">
        <v>-2.0115000008757988E-2</v>
      </c>
      <c r="AB260" s="4">
        <v>-3.4051574999836021</v>
      </c>
      <c r="AD260" s="4">
        <v>-2.2106975000255602</v>
      </c>
      <c r="AE260" s="4">
        <f t="shared" si="91"/>
        <v>-2.3356975000261571</v>
      </c>
      <c r="AF260" s="4">
        <v>239</v>
      </c>
      <c r="AG260" s="2">
        <f t="shared" si="108"/>
        <v>40.359999999999907</v>
      </c>
      <c r="AH260" s="4">
        <f t="shared" si="92"/>
        <v>399</v>
      </c>
      <c r="AI260" s="4">
        <f t="shared" si="93"/>
        <v>1</v>
      </c>
      <c r="AJ260" s="2">
        <f t="shared" si="94"/>
        <v>0</v>
      </c>
      <c r="AK260" s="4">
        <v>239</v>
      </c>
      <c r="AL260" s="4">
        <f t="shared" ca="1" si="95"/>
        <v>-3.2731245838655827</v>
      </c>
      <c r="AM260" s="4">
        <f t="shared" ca="1" si="96"/>
        <v>-2.4144787403809072</v>
      </c>
      <c r="AN260" s="2">
        <f t="shared" si="109"/>
        <v>40.359999999999907</v>
      </c>
      <c r="AO260" s="4">
        <f t="shared" ca="1" si="97"/>
        <v>399</v>
      </c>
      <c r="AP260" s="4">
        <f t="shared" ca="1" si="98"/>
        <v>1</v>
      </c>
      <c r="AQ260" s="2">
        <f t="shared" ca="1" si="99"/>
        <v>0</v>
      </c>
    </row>
    <row r="261" spans="2:43" x14ac:dyDescent="0.15">
      <c r="B261" s="4">
        <v>-2.3356975000261571</v>
      </c>
      <c r="C261" s="4">
        <f t="shared" si="100"/>
        <v>-2.5696975000251143</v>
      </c>
      <c r="F261" s="4">
        <v>240</v>
      </c>
      <c r="G261" s="4">
        <f t="shared" ca="1" si="84"/>
        <v>4</v>
      </c>
      <c r="H261" s="4">
        <f t="shared" ca="1" si="110"/>
        <v>4.3834478527607299</v>
      </c>
      <c r="I261" s="4">
        <f t="shared" ca="1" si="85"/>
        <v>3.0271676300578036E-2</v>
      </c>
      <c r="J261" s="4">
        <f t="shared" ca="1" si="111"/>
        <v>-2.4144787403808596</v>
      </c>
      <c r="K261" s="4">
        <f t="shared" ca="1" si="101"/>
        <v>1.9832479557018807</v>
      </c>
      <c r="L261" s="4">
        <f t="shared" ca="1" si="102"/>
        <v>4</v>
      </c>
      <c r="M261" s="4">
        <f t="shared" ca="1" si="86"/>
        <v>-8.5524575148947669E-14</v>
      </c>
      <c r="N261" s="4">
        <f t="shared" ca="1" si="103"/>
        <v>0.43821752738422037</v>
      </c>
      <c r="O261" s="4">
        <f t="shared" ca="1" si="104"/>
        <v>2</v>
      </c>
      <c r="P261" s="4">
        <f t="shared" ca="1" si="87"/>
        <v>-3.7794939099376528E-14</v>
      </c>
      <c r="Q261" s="4">
        <f t="shared" ca="1" si="105"/>
        <v>-4.772963604957114E-14</v>
      </c>
      <c r="R261" s="4">
        <f t="shared" ca="1" si="106"/>
        <v>-2.4144787403809072</v>
      </c>
      <c r="S261" s="4">
        <f t="shared" ca="1" si="88"/>
        <v>394</v>
      </c>
      <c r="T261" s="4">
        <f t="shared" ca="1" si="89"/>
        <v>-1</v>
      </c>
      <c r="U261" s="4">
        <f t="shared" ca="1" si="90"/>
        <v>-2.4144787403809072</v>
      </c>
      <c r="V261" s="4">
        <f t="shared" ca="1" si="107"/>
        <v>-1.8304493504059161</v>
      </c>
      <c r="Y261" s="4">
        <v>-2.754909999985955</v>
      </c>
      <c r="Z261" s="4">
        <v>-1.6387224999903083</v>
      </c>
      <c r="AA261" s="4">
        <v>-0.31711500000852766</v>
      </c>
      <c r="AB261" s="4">
        <v>-3.6251574999859315</v>
      </c>
      <c r="AD261" s="4">
        <v>-2.3356975000261571</v>
      </c>
      <c r="AE261" s="4">
        <f t="shared" si="91"/>
        <v>-2.5696975000251143</v>
      </c>
      <c r="AF261" s="4">
        <v>240</v>
      </c>
      <c r="AG261" s="2">
        <f t="shared" si="108"/>
        <v>40.579999999999906</v>
      </c>
      <c r="AH261" s="4">
        <f t="shared" si="92"/>
        <v>399</v>
      </c>
      <c r="AI261" s="4">
        <f t="shared" si="93"/>
        <v>1</v>
      </c>
      <c r="AJ261" s="2">
        <f t="shared" si="94"/>
        <v>0</v>
      </c>
      <c r="AK261" s="4">
        <v>240</v>
      </c>
      <c r="AL261" s="4">
        <f t="shared" ca="1" si="95"/>
        <v>-2.4144787403809072</v>
      </c>
      <c r="AM261" s="4">
        <f t="shared" ca="1" si="96"/>
        <v>-1.8304493504059161</v>
      </c>
      <c r="AN261" s="2">
        <f t="shared" si="109"/>
        <v>40.579999999999906</v>
      </c>
      <c r="AO261" s="4">
        <f t="shared" ca="1" si="97"/>
        <v>399</v>
      </c>
      <c r="AP261" s="4">
        <f t="shared" ca="1" si="98"/>
        <v>1</v>
      </c>
      <c r="AQ261" s="2">
        <f t="shared" ca="1" si="99"/>
        <v>0</v>
      </c>
    </row>
    <row r="262" spans="2:43" x14ac:dyDescent="0.15">
      <c r="B262" s="4">
        <v>-2.5696975000251143</v>
      </c>
      <c r="C262" s="4">
        <f t="shared" si="100"/>
        <v>-2.5706975000261423</v>
      </c>
      <c r="F262" s="4">
        <v>241</v>
      </c>
      <c r="G262" s="4">
        <f t="shared" ca="1" si="84"/>
        <v>4</v>
      </c>
      <c r="H262" s="4">
        <f t="shared" ca="1" si="110"/>
        <v>4.4047300613496869</v>
      </c>
      <c r="I262" s="4">
        <f t="shared" ca="1" si="85"/>
        <v>3.0271676300578036E-2</v>
      </c>
      <c r="J262" s="4">
        <f t="shared" ca="1" si="111"/>
        <v>-2.3842070640802815</v>
      </c>
      <c r="K262" s="4">
        <f t="shared" ca="1" si="101"/>
        <v>0.582255317309187</v>
      </c>
      <c r="L262" s="4">
        <f t="shared" ca="1" si="102"/>
        <v>5</v>
      </c>
      <c r="M262" s="4">
        <f t="shared" ca="1" si="86"/>
        <v>0.55375771367440374</v>
      </c>
      <c r="N262" s="4">
        <f t="shared" ca="1" si="103"/>
        <v>1.1538656615615961</v>
      </c>
      <c r="O262" s="4">
        <f t="shared" ca="1" si="104"/>
        <v>1</v>
      </c>
      <c r="P262" s="4">
        <f t="shared" ca="1" si="87"/>
        <v>3.8444957799196506E-14</v>
      </c>
      <c r="Q262" s="4">
        <f t="shared" ca="1" si="105"/>
        <v>0.55375771367436533</v>
      </c>
      <c r="R262" s="4">
        <f t="shared" ca="1" si="106"/>
        <v>-1.8304493504059161</v>
      </c>
      <c r="S262" s="4">
        <f t="shared" ca="1" si="88"/>
        <v>394</v>
      </c>
      <c r="T262" s="4">
        <f t="shared" ca="1" si="89"/>
        <v>-1</v>
      </c>
      <c r="U262" s="4">
        <f t="shared" ca="1" si="90"/>
        <v>-1.8304493504059161</v>
      </c>
      <c r="V262" s="4">
        <f t="shared" ca="1" si="107"/>
        <v>-2.3539353877796945</v>
      </c>
      <c r="Y262" s="4">
        <v>-2.5539099999853931</v>
      </c>
      <c r="Z262" s="4">
        <v>-1.7557224999897869</v>
      </c>
      <c r="AA262" s="4">
        <v>-1.8461150000064208</v>
      </c>
      <c r="AB262" s="4">
        <v>2.2842500015940459E-2</v>
      </c>
      <c r="AD262" s="4">
        <v>-2.5696975000251143</v>
      </c>
      <c r="AE262" s="4">
        <f t="shared" si="91"/>
        <v>-2.5706975000261423</v>
      </c>
      <c r="AF262" s="4">
        <v>241</v>
      </c>
      <c r="AG262" s="2">
        <f t="shared" si="108"/>
        <v>40.799999999999905</v>
      </c>
      <c r="AH262" s="4">
        <f t="shared" si="92"/>
        <v>399</v>
      </c>
      <c r="AI262" s="4">
        <f t="shared" si="93"/>
        <v>1</v>
      </c>
      <c r="AJ262" s="2">
        <f t="shared" si="94"/>
        <v>0</v>
      </c>
      <c r="AK262" s="4">
        <v>241</v>
      </c>
      <c r="AL262" s="4">
        <f t="shared" ca="1" si="95"/>
        <v>-1.8304493504059161</v>
      </c>
      <c r="AM262" s="4">
        <f t="shared" ca="1" si="96"/>
        <v>-2.3539353877796945</v>
      </c>
      <c r="AN262" s="2">
        <f t="shared" si="109"/>
        <v>40.799999999999905</v>
      </c>
      <c r="AO262" s="4">
        <f t="shared" ca="1" si="97"/>
        <v>399</v>
      </c>
      <c r="AP262" s="4">
        <f t="shared" ca="1" si="98"/>
        <v>1</v>
      </c>
      <c r="AQ262" s="2">
        <f t="shared" ca="1" si="99"/>
        <v>0</v>
      </c>
    </row>
    <row r="263" spans="2:43" x14ac:dyDescent="0.15">
      <c r="B263" s="4">
        <v>-2.5706975000261423</v>
      </c>
      <c r="C263" s="4">
        <f t="shared" si="100"/>
        <v>-4.5956975000258637</v>
      </c>
      <c r="F263" s="4">
        <v>242</v>
      </c>
      <c r="G263" s="4">
        <f t="shared" ca="1" si="84"/>
        <v>4</v>
      </c>
      <c r="H263" s="4">
        <f t="shared" ca="1" si="110"/>
        <v>4.4260122699386439</v>
      </c>
      <c r="I263" s="4">
        <f t="shared" ca="1" si="85"/>
        <v>3.0271676300578036E-2</v>
      </c>
      <c r="J263" s="4">
        <f t="shared" ca="1" si="111"/>
        <v>-2.3539353877797033</v>
      </c>
      <c r="K263" s="4">
        <f t="shared" ca="1" si="101"/>
        <v>1.9984204701148665</v>
      </c>
      <c r="L263" s="4">
        <f t="shared" ca="1" si="102"/>
        <v>2</v>
      </c>
      <c r="M263" s="4">
        <f t="shared" ca="1" si="86"/>
        <v>1.1747803022220659E-14</v>
      </c>
      <c r="N263" s="4">
        <f t="shared" ca="1" si="103"/>
        <v>0.22986911258300835</v>
      </c>
      <c r="O263" s="4">
        <f t="shared" ca="1" si="104"/>
        <v>1</v>
      </c>
      <c r="P263" s="4">
        <f t="shared" ca="1" si="87"/>
        <v>2.7025914675129686E-15</v>
      </c>
      <c r="Q263" s="4">
        <f t="shared" ca="1" si="105"/>
        <v>9.0452115547076906E-15</v>
      </c>
      <c r="R263" s="4">
        <f t="shared" ca="1" si="106"/>
        <v>-2.3539353877796945</v>
      </c>
      <c r="S263" s="4">
        <f t="shared" ca="1" si="88"/>
        <v>394</v>
      </c>
      <c r="T263" s="4">
        <f t="shared" ca="1" si="89"/>
        <v>-1</v>
      </c>
      <c r="U263" s="4">
        <f t="shared" ca="1" si="90"/>
        <v>-2.3539353877796945</v>
      </c>
      <c r="V263" s="4">
        <f t="shared" ca="1" si="107"/>
        <v>-2.3236637114791221</v>
      </c>
      <c r="Y263" s="4">
        <v>-3.3469099999834384</v>
      </c>
      <c r="Z263" s="4">
        <v>-2.3207224999914899</v>
      </c>
      <c r="AA263" s="4">
        <v>-2.1411150000076873</v>
      </c>
      <c r="AB263" s="4">
        <v>-3.1211574999865377</v>
      </c>
      <c r="AD263" s="4">
        <v>-2.5706975000261423</v>
      </c>
      <c r="AE263" s="4">
        <f t="shared" si="91"/>
        <v>-4.5956975000258637</v>
      </c>
      <c r="AF263" s="4">
        <v>242</v>
      </c>
      <c r="AG263" s="2">
        <f t="shared" si="108"/>
        <v>41.019999999999904</v>
      </c>
      <c r="AH263" s="4">
        <f t="shared" si="92"/>
        <v>399</v>
      </c>
      <c r="AI263" s="4">
        <f t="shared" si="93"/>
        <v>1</v>
      </c>
      <c r="AJ263" s="2">
        <f t="shared" si="94"/>
        <v>0</v>
      </c>
      <c r="AK263" s="4">
        <v>242</v>
      </c>
      <c r="AL263" s="4">
        <f t="shared" ca="1" si="95"/>
        <v>-2.3539353877796945</v>
      </c>
      <c r="AM263" s="4">
        <f t="shared" ca="1" si="96"/>
        <v>-2.3236637114791221</v>
      </c>
      <c r="AN263" s="2">
        <f t="shared" si="109"/>
        <v>41.019999999999904</v>
      </c>
      <c r="AO263" s="4">
        <f t="shared" ca="1" si="97"/>
        <v>399</v>
      </c>
      <c r="AP263" s="4">
        <f t="shared" ca="1" si="98"/>
        <v>1</v>
      </c>
      <c r="AQ263" s="2">
        <f t="shared" ca="1" si="99"/>
        <v>0</v>
      </c>
    </row>
    <row r="264" spans="2:43" x14ac:dyDescent="0.15">
      <c r="B264" s="4">
        <v>-4.5956975000258637</v>
      </c>
      <c r="C264" s="4">
        <f t="shared" si="100"/>
        <v>-1.9766975000230502</v>
      </c>
      <c r="F264" s="4">
        <v>243</v>
      </c>
      <c r="G264" s="4">
        <f t="shared" ca="1" si="84"/>
        <v>4</v>
      </c>
      <c r="H264" s="4">
        <f t="shared" ca="1" si="110"/>
        <v>4.447294478527601</v>
      </c>
      <c r="I264" s="4">
        <f t="shared" ca="1" si="85"/>
        <v>3.0271676300578036E-2</v>
      </c>
      <c r="J264" s="4">
        <f t="shared" ca="1" si="111"/>
        <v>-2.3236637114791252</v>
      </c>
      <c r="K264" s="4">
        <f t="shared" ca="1" si="101"/>
        <v>1.3494705415005341</v>
      </c>
      <c r="L264" s="4">
        <f t="shared" ca="1" si="102"/>
        <v>3</v>
      </c>
      <c r="M264" s="4">
        <f t="shared" ca="1" si="86"/>
        <v>2.1159336187674602E-14</v>
      </c>
      <c r="N264" s="4">
        <f t="shared" ca="1" si="103"/>
        <v>1.1639465609651605</v>
      </c>
      <c r="O264" s="4">
        <f t="shared" ca="1" si="104"/>
        <v>3</v>
      </c>
      <c r="P264" s="4">
        <f t="shared" ca="1" si="87"/>
        <v>1.8250369926982041E-14</v>
      </c>
      <c r="Q264" s="4">
        <f t="shared" ca="1" si="105"/>
        <v>2.9089662606925602E-15</v>
      </c>
      <c r="R264" s="4">
        <f t="shared" ca="1" si="106"/>
        <v>-2.3236637114791221</v>
      </c>
      <c r="S264" s="4">
        <f t="shared" ca="1" si="88"/>
        <v>394</v>
      </c>
      <c r="T264" s="4">
        <f t="shared" ca="1" si="89"/>
        <v>-1</v>
      </c>
      <c r="U264" s="4">
        <f t="shared" ca="1" si="90"/>
        <v>-2.3236637114791221</v>
      </c>
      <c r="V264" s="4">
        <f t="shared" ca="1" si="107"/>
        <v>-1.6325198236177147</v>
      </c>
      <c r="Y264" s="4">
        <v>-3.290909999986269</v>
      </c>
      <c r="Z264" s="4">
        <v>-3.0207224999898585</v>
      </c>
      <c r="AA264" s="4">
        <v>-4.1641150000089056</v>
      </c>
      <c r="AB264" s="4">
        <v>-2.4961574999835534</v>
      </c>
      <c r="AD264" s="4">
        <v>-4.5956975000258637</v>
      </c>
      <c r="AE264" s="4">
        <f t="shared" si="91"/>
        <v>-1.9766975000230502</v>
      </c>
      <c r="AF264" s="4">
        <v>243</v>
      </c>
      <c r="AG264" s="2">
        <f t="shared" si="108"/>
        <v>41.239999999999903</v>
      </c>
      <c r="AH264" s="4">
        <f t="shared" si="92"/>
        <v>399</v>
      </c>
      <c r="AI264" s="4">
        <f t="shared" si="93"/>
        <v>1</v>
      </c>
      <c r="AJ264" s="2">
        <f t="shared" si="94"/>
        <v>0</v>
      </c>
      <c r="AK264" s="4">
        <v>243</v>
      </c>
      <c r="AL264" s="4">
        <f t="shared" ca="1" si="95"/>
        <v>-2.3236637114791221</v>
      </c>
      <c r="AM264" s="4">
        <f t="shared" ca="1" si="96"/>
        <v>-1.6325198236177147</v>
      </c>
      <c r="AN264" s="2">
        <f t="shared" si="109"/>
        <v>41.239999999999903</v>
      </c>
      <c r="AO264" s="4">
        <f t="shared" ca="1" si="97"/>
        <v>399</v>
      </c>
      <c r="AP264" s="4">
        <f t="shared" ca="1" si="98"/>
        <v>1</v>
      </c>
      <c r="AQ264" s="2">
        <f t="shared" ca="1" si="99"/>
        <v>0</v>
      </c>
    </row>
    <row r="265" spans="2:43" x14ac:dyDescent="0.15">
      <c r="B265" s="4">
        <v>-1.9766975000230502</v>
      </c>
      <c r="C265" s="4">
        <f t="shared" si="100"/>
        <v>-2.84369750002611</v>
      </c>
      <c r="F265" s="4">
        <v>244</v>
      </c>
      <c r="G265" s="4">
        <f t="shared" ca="1" si="84"/>
        <v>4</v>
      </c>
      <c r="H265" s="4">
        <f t="shared" ca="1" si="110"/>
        <v>4.468576687116558</v>
      </c>
      <c r="I265" s="4">
        <f t="shared" ca="1" si="85"/>
        <v>3.0271676300578036E-2</v>
      </c>
      <c r="J265" s="4">
        <f t="shared" ca="1" si="111"/>
        <v>-2.2933920351785471</v>
      </c>
      <c r="K265" s="4">
        <f t="shared" ca="1" si="101"/>
        <v>0.7631094984891591</v>
      </c>
      <c r="L265" s="4">
        <f t="shared" ca="1" si="102"/>
        <v>3</v>
      </c>
      <c r="M265" s="4">
        <f t="shared" ca="1" si="86"/>
        <v>0.66087221156082576</v>
      </c>
      <c r="N265" s="4">
        <f t="shared" ca="1" si="103"/>
        <v>0.83526693023614085</v>
      </c>
      <c r="O265" s="4">
        <f t="shared" ca="1" si="104"/>
        <v>4</v>
      </c>
      <c r="P265" s="4">
        <f t="shared" ca="1" si="87"/>
        <v>-6.5496485689846205E-15</v>
      </c>
      <c r="Q265" s="4">
        <f t="shared" ca="1" si="105"/>
        <v>0.66087221156083231</v>
      </c>
      <c r="R265" s="4">
        <f t="shared" ca="1" si="106"/>
        <v>-1.6325198236177147</v>
      </c>
      <c r="S265" s="4">
        <f t="shared" ca="1" si="88"/>
        <v>394</v>
      </c>
      <c r="T265" s="4">
        <f t="shared" ca="1" si="89"/>
        <v>-1</v>
      </c>
      <c r="U265" s="4">
        <f t="shared" ca="1" si="90"/>
        <v>-1.6325198236177147</v>
      </c>
      <c r="V265" s="4">
        <f t="shared" ca="1" si="107"/>
        <v>-3.7907116051822594</v>
      </c>
      <c r="Y265" s="4">
        <v>-3.086909999986176</v>
      </c>
      <c r="Z265" s="4">
        <v>-4.2097224999899652</v>
      </c>
      <c r="AA265" s="4">
        <v>-2.082115000007434</v>
      </c>
      <c r="AB265" s="4">
        <v>-2.6801574999844036</v>
      </c>
      <c r="AD265" s="4">
        <v>-1.9766975000230502</v>
      </c>
      <c r="AE265" s="4">
        <f t="shared" si="91"/>
        <v>-2.84369750002611</v>
      </c>
      <c r="AF265" s="4">
        <v>244</v>
      </c>
      <c r="AG265" s="2">
        <f t="shared" si="108"/>
        <v>41.459999999999901</v>
      </c>
      <c r="AH265" s="4">
        <f t="shared" si="92"/>
        <v>399</v>
      </c>
      <c r="AI265" s="4">
        <f t="shared" si="93"/>
        <v>1</v>
      </c>
      <c r="AJ265" s="2">
        <f t="shared" si="94"/>
        <v>0</v>
      </c>
      <c r="AK265" s="4">
        <v>244</v>
      </c>
      <c r="AL265" s="4">
        <f t="shared" ca="1" si="95"/>
        <v>-1.6325198236177147</v>
      </c>
      <c r="AM265" s="4">
        <f t="shared" ca="1" si="96"/>
        <v>-3.7907116051822594</v>
      </c>
      <c r="AN265" s="2">
        <f t="shared" si="109"/>
        <v>41.459999999999901</v>
      </c>
      <c r="AO265" s="4">
        <f t="shared" ca="1" si="97"/>
        <v>399</v>
      </c>
      <c r="AP265" s="4">
        <f t="shared" ca="1" si="98"/>
        <v>1</v>
      </c>
      <c r="AQ265" s="2">
        <f t="shared" ca="1" si="99"/>
        <v>0</v>
      </c>
    </row>
    <row r="266" spans="2:43" x14ac:dyDescent="0.15">
      <c r="B266" s="4">
        <v>-2.84369750002611</v>
      </c>
      <c r="C266" s="4">
        <f t="shared" si="100"/>
        <v>-3.1586975000230666</v>
      </c>
      <c r="F266" s="4">
        <v>245</v>
      </c>
      <c r="G266" s="4">
        <f t="shared" ca="1" si="84"/>
        <v>4</v>
      </c>
      <c r="H266" s="4">
        <f t="shared" ca="1" si="110"/>
        <v>4.489858895705515</v>
      </c>
      <c r="I266" s="4">
        <f t="shared" ca="1" si="85"/>
        <v>3.0271676300578036E-2</v>
      </c>
      <c r="J266" s="4">
        <f t="shared" ca="1" si="111"/>
        <v>-2.2631203588779689</v>
      </c>
      <c r="K266" s="4">
        <f t="shared" ca="1" si="101"/>
        <v>0.59128607729471505</v>
      </c>
      <c r="L266" s="4">
        <f t="shared" ca="1" si="102"/>
        <v>2</v>
      </c>
      <c r="M266" s="4">
        <f t="shared" ca="1" si="86"/>
        <v>1.5647453853272451E-14</v>
      </c>
      <c r="N266" s="4">
        <f t="shared" ca="1" si="103"/>
        <v>1.527591246304306</v>
      </c>
      <c r="O266" s="4">
        <f t="shared" ca="1" si="104"/>
        <v>4</v>
      </c>
      <c r="P266" s="4">
        <f t="shared" ca="1" si="87"/>
        <v>1.527591246304306</v>
      </c>
      <c r="Q266" s="4">
        <f t="shared" ca="1" si="105"/>
        <v>-1.5275912463042904</v>
      </c>
      <c r="R266" s="4">
        <f t="shared" ca="1" si="106"/>
        <v>-3.7907116051822594</v>
      </c>
      <c r="S266" s="4">
        <f t="shared" ca="1" si="88"/>
        <v>394</v>
      </c>
      <c r="T266" s="4">
        <f t="shared" ca="1" si="89"/>
        <v>-1</v>
      </c>
      <c r="U266" s="4">
        <f t="shared" ca="1" si="90"/>
        <v>-3.7907116051822594</v>
      </c>
      <c r="V266" s="4">
        <f t="shared" ca="1" si="107"/>
        <v>-2.2328486825773348</v>
      </c>
      <c r="Y266" s="4">
        <v>-3.0689099999854363</v>
      </c>
      <c r="Z266" s="4">
        <v>-1.5957224999887387</v>
      </c>
      <c r="AA266" s="4">
        <v>-3.1441150000084406</v>
      </c>
      <c r="AB266" s="4">
        <v>-2.7811574999851985</v>
      </c>
      <c r="AD266" s="4">
        <v>-2.84369750002611</v>
      </c>
      <c r="AE266" s="4">
        <f t="shared" si="91"/>
        <v>-3.1586975000230666</v>
      </c>
      <c r="AF266" s="4">
        <v>245</v>
      </c>
      <c r="AG266" s="2">
        <f t="shared" si="108"/>
        <v>41.6799999999999</v>
      </c>
      <c r="AH266" s="4">
        <f t="shared" si="92"/>
        <v>399</v>
      </c>
      <c r="AI266" s="4">
        <f t="shared" si="93"/>
        <v>1</v>
      </c>
      <c r="AJ266" s="2">
        <f t="shared" si="94"/>
        <v>0</v>
      </c>
      <c r="AK266" s="4">
        <v>245</v>
      </c>
      <c r="AL266" s="4">
        <f t="shared" ca="1" si="95"/>
        <v>-3.7907116051822594</v>
      </c>
      <c r="AM266" s="4">
        <f t="shared" ca="1" si="96"/>
        <v>-2.2328486825773348</v>
      </c>
      <c r="AN266" s="2">
        <f t="shared" si="109"/>
        <v>41.6799999999999</v>
      </c>
      <c r="AO266" s="4">
        <f t="shared" ca="1" si="97"/>
        <v>399</v>
      </c>
      <c r="AP266" s="4">
        <f t="shared" ca="1" si="98"/>
        <v>1</v>
      </c>
      <c r="AQ266" s="2">
        <f t="shared" ca="1" si="99"/>
        <v>0</v>
      </c>
    </row>
    <row r="267" spans="2:43" x14ac:dyDescent="0.15">
      <c r="B267" s="4">
        <v>-3.1586975000230666</v>
      </c>
      <c r="C267" s="4">
        <f t="shared" si="100"/>
        <v>-2.3956975000238856</v>
      </c>
      <c r="F267" s="4">
        <v>246</v>
      </c>
      <c r="G267" s="4">
        <f t="shared" ca="1" si="84"/>
        <v>4</v>
      </c>
      <c r="H267" s="4">
        <f t="shared" ca="1" si="110"/>
        <v>4.511141104294472</v>
      </c>
      <c r="I267" s="4">
        <f t="shared" ca="1" si="85"/>
        <v>3.0271676300578036E-2</v>
      </c>
      <c r="J267" s="4">
        <f t="shared" ca="1" si="111"/>
        <v>-2.2328486825773908</v>
      </c>
      <c r="K267" s="4">
        <f t="shared" ca="1" si="101"/>
        <v>1.0300549441601861</v>
      </c>
      <c r="L267" s="4">
        <f t="shared" ca="1" si="102"/>
        <v>4</v>
      </c>
      <c r="M267" s="4">
        <f t="shared" ca="1" si="86"/>
        <v>1.9181724036732673E-14</v>
      </c>
      <c r="N267" s="4">
        <f t="shared" ca="1" si="103"/>
        <v>0.99010626424979575</v>
      </c>
      <c r="O267" s="4">
        <f t="shared" ca="1" si="104"/>
        <v>2</v>
      </c>
      <c r="P267" s="4">
        <f t="shared" ca="1" si="87"/>
        <v>-3.6875596269020811E-14</v>
      </c>
      <c r="Q267" s="4">
        <f t="shared" ca="1" si="105"/>
        <v>5.6057320305753481E-14</v>
      </c>
      <c r="R267" s="4">
        <f t="shared" ca="1" si="106"/>
        <v>-2.2328486825773348</v>
      </c>
      <c r="S267" s="4">
        <f t="shared" ca="1" si="88"/>
        <v>394</v>
      </c>
      <c r="T267" s="4">
        <f t="shared" ca="1" si="89"/>
        <v>-1</v>
      </c>
      <c r="U267" s="4">
        <f t="shared" ca="1" si="90"/>
        <v>-2.2328486825773348</v>
      </c>
      <c r="V267" s="4">
        <f t="shared" ca="1" si="107"/>
        <v>-3.1969205305607593</v>
      </c>
      <c r="Y267" s="4">
        <v>-3.0389099999830194</v>
      </c>
      <c r="Z267" s="4">
        <v>-1.4957224999889718</v>
      </c>
      <c r="AA267" s="4">
        <v>-2.9651150000091775</v>
      </c>
      <c r="AB267" s="4">
        <v>-2.6551574999835736</v>
      </c>
      <c r="AD267" s="4">
        <v>-3.1586975000230666</v>
      </c>
      <c r="AE267" s="4">
        <f t="shared" si="91"/>
        <v>-2.3956975000238856</v>
      </c>
      <c r="AF267" s="4">
        <v>246</v>
      </c>
      <c r="AG267" s="2">
        <f t="shared" si="108"/>
        <v>41.899999999999899</v>
      </c>
      <c r="AH267" s="4">
        <f t="shared" si="92"/>
        <v>399</v>
      </c>
      <c r="AI267" s="4">
        <f t="shared" si="93"/>
        <v>1</v>
      </c>
      <c r="AJ267" s="2">
        <f t="shared" si="94"/>
        <v>0</v>
      </c>
      <c r="AK267" s="4">
        <v>246</v>
      </c>
      <c r="AL267" s="4">
        <f t="shared" ca="1" si="95"/>
        <v>-2.2328486825773348</v>
      </c>
      <c r="AM267" s="4">
        <f t="shared" ca="1" si="96"/>
        <v>-3.1969205305607593</v>
      </c>
      <c r="AN267" s="2">
        <f t="shared" si="109"/>
        <v>41.899999999999899</v>
      </c>
      <c r="AO267" s="4">
        <f t="shared" ca="1" si="97"/>
        <v>399</v>
      </c>
      <c r="AP267" s="4">
        <f t="shared" ca="1" si="98"/>
        <v>1</v>
      </c>
      <c r="AQ267" s="2">
        <f t="shared" ca="1" si="99"/>
        <v>0</v>
      </c>
    </row>
    <row r="268" spans="2:43" x14ac:dyDescent="0.15">
      <c r="B268" s="4">
        <v>-2.3956975000238856</v>
      </c>
      <c r="C268" s="4">
        <f t="shared" si="100"/>
        <v>1.007302499974827</v>
      </c>
      <c r="F268" s="4">
        <v>247</v>
      </c>
      <c r="G268" s="4">
        <f t="shared" ca="1" si="84"/>
        <v>4</v>
      </c>
      <c r="H268" s="4">
        <f t="shared" ca="1" si="110"/>
        <v>4.532423312883429</v>
      </c>
      <c r="I268" s="4">
        <f t="shared" ca="1" si="85"/>
        <v>3.0271676300578036E-2</v>
      </c>
      <c r="J268" s="4">
        <f t="shared" ca="1" si="111"/>
        <v>-2.2025770062768126</v>
      </c>
      <c r="K268" s="4">
        <f t="shared" ca="1" si="101"/>
        <v>0.3384180855067826</v>
      </c>
      <c r="L268" s="4">
        <f t="shared" ca="1" si="102"/>
        <v>5</v>
      </c>
      <c r="M268" s="4">
        <f t="shared" ca="1" si="86"/>
        <v>0.1989171597699452</v>
      </c>
      <c r="N268" s="4">
        <f t="shared" ca="1" si="103"/>
        <v>1.3778587543038274</v>
      </c>
      <c r="O268" s="4">
        <f t="shared" ca="1" si="104"/>
        <v>3</v>
      </c>
      <c r="P268" s="4">
        <f t="shared" ca="1" si="87"/>
        <v>1.1932606840538917</v>
      </c>
      <c r="Q268" s="4">
        <f t="shared" ca="1" si="105"/>
        <v>-0.99434352428394657</v>
      </c>
      <c r="R268" s="4">
        <f t="shared" ca="1" si="106"/>
        <v>-3.1969205305607593</v>
      </c>
      <c r="S268" s="4">
        <f t="shared" ca="1" si="88"/>
        <v>394</v>
      </c>
      <c r="T268" s="4">
        <f t="shared" ca="1" si="89"/>
        <v>-1</v>
      </c>
      <c r="U268" s="4">
        <f t="shared" ca="1" si="90"/>
        <v>-3.1969205305607593</v>
      </c>
      <c r="V268" s="4">
        <f t="shared" ca="1" si="107"/>
        <v>-2.1723053299762478</v>
      </c>
      <c r="Y268" s="4">
        <v>-2.0359099999858188</v>
      </c>
      <c r="Z268" s="4">
        <v>-1.708722499991211</v>
      </c>
      <c r="AA268" s="4">
        <v>-3.6651150000075461</v>
      </c>
      <c r="AB268" s="4">
        <v>-2.3081574999856969</v>
      </c>
      <c r="AD268" s="4">
        <v>-2.3956975000238856</v>
      </c>
      <c r="AE268" s="4">
        <f t="shared" si="91"/>
        <v>1.007302499974827</v>
      </c>
      <c r="AF268" s="4">
        <v>247</v>
      </c>
      <c r="AG268" s="2">
        <f t="shared" si="108"/>
        <v>42.119999999999898</v>
      </c>
      <c r="AH268" s="4">
        <f t="shared" si="92"/>
        <v>399</v>
      </c>
      <c r="AI268" s="4">
        <f t="shared" si="93"/>
        <v>1</v>
      </c>
      <c r="AJ268" s="2">
        <f t="shared" si="94"/>
        <v>0</v>
      </c>
      <c r="AK268" s="4">
        <v>247</v>
      </c>
      <c r="AL268" s="4">
        <f t="shared" ca="1" si="95"/>
        <v>-3.1969205305607593</v>
      </c>
      <c r="AM268" s="4">
        <f t="shared" ca="1" si="96"/>
        <v>-2.1723053299762478</v>
      </c>
      <c r="AN268" s="2">
        <f t="shared" si="109"/>
        <v>42.119999999999898</v>
      </c>
      <c r="AO268" s="4">
        <f t="shared" ca="1" si="97"/>
        <v>399</v>
      </c>
      <c r="AP268" s="4">
        <f t="shared" ca="1" si="98"/>
        <v>1</v>
      </c>
      <c r="AQ268" s="2">
        <f t="shared" ca="1" si="99"/>
        <v>0</v>
      </c>
    </row>
    <row r="269" spans="2:43" x14ac:dyDescent="0.15">
      <c r="B269" s="4">
        <v>1.007302499974827</v>
      </c>
      <c r="C269" s="4">
        <f t="shared" si="100"/>
        <v>-1.2466975000258174</v>
      </c>
      <c r="F269" s="4">
        <v>248</v>
      </c>
      <c r="G269" s="4">
        <f t="shared" ca="1" si="84"/>
        <v>4</v>
      </c>
      <c r="H269" s="4">
        <f t="shared" ca="1" si="110"/>
        <v>4.5537055214723861</v>
      </c>
      <c r="I269" s="4">
        <f t="shared" ca="1" si="85"/>
        <v>3.0271676300578036E-2</v>
      </c>
      <c r="J269" s="4">
        <f t="shared" ca="1" si="111"/>
        <v>-2.1723053299762345</v>
      </c>
      <c r="K269" s="4">
        <f t="shared" ca="1" si="101"/>
        <v>1.7599664450999164</v>
      </c>
      <c r="L269" s="4">
        <f t="shared" ca="1" si="102"/>
        <v>4</v>
      </c>
      <c r="M269" s="4">
        <f t="shared" ca="1" si="86"/>
        <v>-5.1747757574169678E-14</v>
      </c>
      <c r="N269" s="4">
        <f t="shared" ca="1" si="103"/>
        <v>0.32738971805291256</v>
      </c>
      <c r="O269" s="4">
        <f t="shared" ca="1" si="104"/>
        <v>1</v>
      </c>
      <c r="P269" s="4">
        <f t="shared" ca="1" si="87"/>
        <v>-3.8504560832388078E-14</v>
      </c>
      <c r="Q269" s="4">
        <f t="shared" ca="1" si="105"/>
        <v>-1.3243196741781599E-14</v>
      </c>
      <c r="R269" s="4">
        <f t="shared" ca="1" si="106"/>
        <v>-2.1723053299762478</v>
      </c>
      <c r="S269" s="4">
        <f t="shared" ca="1" si="88"/>
        <v>394</v>
      </c>
      <c r="T269" s="4">
        <f t="shared" ca="1" si="89"/>
        <v>-1</v>
      </c>
      <c r="U269" s="4">
        <f t="shared" ca="1" si="90"/>
        <v>-2.1723053299762478</v>
      </c>
      <c r="V269" s="4">
        <f t="shared" ca="1" si="107"/>
        <v>-2.1420336536755107</v>
      </c>
      <c r="Y269" s="4">
        <v>-2.7359099999841874</v>
      </c>
      <c r="Z269" s="4">
        <v>-2.5137224999909336</v>
      </c>
      <c r="AA269" s="4">
        <v>-2.8111150000071916</v>
      </c>
      <c r="AB269" s="4">
        <v>-1.4861574999862626</v>
      </c>
      <c r="AD269" s="4">
        <v>1.007302499974827</v>
      </c>
      <c r="AE269" s="4">
        <f t="shared" si="91"/>
        <v>-1.2466975000258174</v>
      </c>
      <c r="AF269" s="4">
        <v>248</v>
      </c>
      <c r="AG269" s="2">
        <f t="shared" si="108"/>
        <v>42.339999999999897</v>
      </c>
      <c r="AH269" s="4">
        <f t="shared" si="92"/>
        <v>399</v>
      </c>
      <c r="AI269" s="4">
        <f t="shared" si="93"/>
        <v>1</v>
      </c>
      <c r="AJ269" s="2">
        <f t="shared" si="94"/>
        <v>0</v>
      </c>
      <c r="AK269" s="4">
        <v>248</v>
      </c>
      <c r="AL269" s="4">
        <f t="shared" ca="1" si="95"/>
        <v>-2.1723053299762478</v>
      </c>
      <c r="AM269" s="4">
        <f t="shared" ca="1" si="96"/>
        <v>-2.1420336536755107</v>
      </c>
      <c r="AN269" s="2">
        <f t="shared" si="109"/>
        <v>42.339999999999897</v>
      </c>
      <c r="AO269" s="4">
        <f t="shared" ca="1" si="97"/>
        <v>399</v>
      </c>
      <c r="AP269" s="4">
        <f t="shared" ca="1" si="98"/>
        <v>1</v>
      </c>
      <c r="AQ269" s="2">
        <f t="shared" ca="1" si="99"/>
        <v>0</v>
      </c>
    </row>
    <row r="270" spans="2:43" x14ac:dyDescent="0.15">
      <c r="B270" s="4">
        <v>-1.2466975000258174</v>
      </c>
      <c r="C270" s="4">
        <f t="shared" si="100"/>
        <v>-2.3686975000245525</v>
      </c>
      <c r="F270" s="4">
        <v>249</v>
      </c>
      <c r="G270" s="4">
        <f t="shared" ca="1" si="84"/>
        <v>4</v>
      </c>
      <c r="H270" s="4">
        <f t="shared" ca="1" si="110"/>
        <v>4.5749877300613431</v>
      </c>
      <c r="I270" s="4">
        <f t="shared" ca="1" si="85"/>
        <v>3.0271676300578036E-2</v>
      </c>
      <c r="J270" s="4">
        <f t="shared" ca="1" si="111"/>
        <v>-2.1420336536756563</v>
      </c>
      <c r="K270" s="4">
        <f t="shared" ca="1" si="101"/>
        <v>0.47952119739311416</v>
      </c>
      <c r="L270" s="4">
        <f t="shared" ca="1" si="102"/>
        <v>2</v>
      </c>
      <c r="M270" s="4">
        <f t="shared" ca="1" si="86"/>
        <v>3.3367984576430847E-14</v>
      </c>
      <c r="N270" s="4">
        <f t="shared" ca="1" si="103"/>
        <v>1.3322235626754166</v>
      </c>
      <c r="O270" s="4">
        <f t="shared" ca="1" si="104"/>
        <v>3</v>
      </c>
      <c r="P270" s="4">
        <f t="shared" ca="1" si="87"/>
        <v>-1.122882089521883E-13</v>
      </c>
      <c r="Q270" s="4">
        <f t="shared" ca="1" si="105"/>
        <v>1.4565619352861916E-13</v>
      </c>
      <c r="R270" s="4">
        <f t="shared" ca="1" si="106"/>
        <v>-2.1420336536755107</v>
      </c>
      <c r="S270" s="4">
        <f t="shared" ca="1" si="88"/>
        <v>394</v>
      </c>
      <c r="T270" s="4">
        <f t="shared" ca="1" si="89"/>
        <v>-1</v>
      </c>
      <c r="U270" s="4">
        <f t="shared" ca="1" si="90"/>
        <v>-2.1420336536755107</v>
      </c>
      <c r="V270" s="4">
        <f t="shared" ca="1" si="107"/>
        <v>-2.1117619773747585</v>
      </c>
      <c r="Y270" s="4">
        <v>-6.2089099999838027</v>
      </c>
      <c r="Z270" s="4">
        <v>-2.9677224999886676</v>
      </c>
      <c r="AA270" s="4">
        <v>-3.2371150000081172</v>
      </c>
      <c r="AB270" s="4">
        <v>-3.2161574999847176</v>
      </c>
      <c r="AD270" s="4">
        <v>-1.2466975000258174</v>
      </c>
      <c r="AE270" s="4">
        <f t="shared" si="91"/>
        <v>-2.3686975000245525</v>
      </c>
      <c r="AF270" s="4">
        <v>249</v>
      </c>
      <c r="AG270" s="2">
        <f t="shared" si="108"/>
        <v>42.559999999999896</v>
      </c>
      <c r="AH270" s="4">
        <f t="shared" si="92"/>
        <v>399</v>
      </c>
      <c r="AI270" s="4">
        <f t="shared" si="93"/>
        <v>1</v>
      </c>
      <c r="AJ270" s="2">
        <f t="shared" si="94"/>
        <v>0</v>
      </c>
      <c r="AK270" s="4">
        <v>249</v>
      </c>
      <c r="AL270" s="4">
        <f t="shared" ca="1" si="95"/>
        <v>-2.1420336536755107</v>
      </c>
      <c r="AM270" s="4">
        <f t="shared" ca="1" si="96"/>
        <v>-2.1117619773747585</v>
      </c>
      <c r="AN270" s="2">
        <f t="shared" si="109"/>
        <v>42.559999999999896</v>
      </c>
      <c r="AO270" s="4">
        <f t="shared" ca="1" si="97"/>
        <v>399</v>
      </c>
      <c r="AP270" s="4">
        <f t="shared" ca="1" si="98"/>
        <v>1</v>
      </c>
      <c r="AQ270" s="2">
        <f t="shared" ca="1" si="99"/>
        <v>0</v>
      </c>
    </row>
    <row r="271" spans="2:43" x14ac:dyDescent="0.15">
      <c r="B271" s="4">
        <v>-2.3686975000245525</v>
      </c>
      <c r="C271" s="4">
        <f t="shared" si="100"/>
        <v>-1.2446975000237614</v>
      </c>
      <c r="F271" s="4">
        <v>250</v>
      </c>
      <c r="G271" s="4">
        <f t="shared" ca="1" si="84"/>
        <v>4</v>
      </c>
      <c r="H271" s="4">
        <f t="shared" ca="1" si="110"/>
        <v>4.5962699386503001</v>
      </c>
      <c r="I271" s="4">
        <f t="shared" ca="1" si="85"/>
        <v>3.0271676300578036E-2</v>
      </c>
      <c r="J271" s="4">
        <f t="shared" ca="1" si="111"/>
        <v>-2.1117619773750782</v>
      </c>
      <c r="K271" s="4">
        <f t="shared" ca="1" si="101"/>
        <v>0.43885037518901587</v>
      </c>
      <c r="L271" s="4">
        <f t="shared" ca="1" si="102"/>
        <v>4</v>
      </c>
      <c r="M271" s="4">
        <f t="shared" ca="1" si="86"/>
        <v>1.7634478854901379E-14</v>
      </c>
      <c r="N271" s="4">
        <f t="shared" ca="1" si="103"/>
        <v>1.8790679137998454</v>
      </c>
      <c r="O271" s="4">
        <f t="shared" ca="1" si="104"/>
        <v>1</v>
      </c>
      <c r="P271" s="4">
        <f t="shared" ca="1" si="87"/>
        <v>-3.0202898542406353E-13</v>
      </c>
      <c r="Q271" s="4">
        <f t="shared" ca="1" si="105"/>
        <v>3.196634642789649E-13</v>
      </c>
      <c r="R271" s="4">
        <f t="shared" ca="1" si="106"/>
        <v>-2.1117619773747585</v>
      </c>
      <c r="S271" s="4">
        <f t="shared" ca="1" si="88"/>
        <v>394</v>
      </c>
      <c r="T271" s="4">
        <f t="shared" ca="1" si="89"/>
        <v>-1</v>
      </c>
      <c r="U271" s="4">
        <f t="shared" ca="1" si="90"/>
        <v>-2.1117619773747585</v>
      </c>
      <c r="V271" s="4">
        <f t="shared" ca="1" si="107"/>
        <v>-2.0416284598352297</v>
      </c>
      <c r="Y271" s="4">
        <v>-3.1469099999839045</v>
      </c>
      <c r="Z271" s="4">
        <v>-1.1177224999912028</v>
      </c>
      <c r="AA271" s="4">
        <v>-2.9461150000074099</v>
      </c>
      <c r="AB271" s="4">
        <v>-2.6241574999836814</v>
      </c>
      <c r="AD271" s="4">
        <v>-2.3686975000245525</v>
      </c>
      <c r="AE271" s="4">
        <f t="shared" si="91"/>
        <v>-1.2446975000237614</v>
      </c>
      <c r="AF271" s="4">
        <v>250</v>
      </c>
      <c r="AG271" s="2">
        <f t="shared" si="108"/>
        <v>42.779999999999895</v>
      </c>
      <c r="AH271" s="4">
        <f t="shared" si="92"/>
        <v>399</v>
      </c>
      <c r="AI271" s="4">
        <f t="shared" si="93"/>
        <v>1</v>
      </c>
      <c r="AJ271" s="2">
        <f t="shared" si="94"/>
        <v>0</v>
      </c>
      <c r="AK271" s="4">
        <v>250</v>
      </c>
      <c r="AL271" s="4">
        <f t="shared" ca="1" si="95"/>
        <v>-2.1117619773747585</v>
      </c>
      <c r="AM271" s="4">
        <f t="shared" ca="1" si="96"/>
        <v>-2.0416284598352297</v>
      </c>
      <c r="AN271" s="2">
        <f t="shared" si="109"/>
        <v>42.779999999999895</v>
      </c>
      <c r="AO271" s="4">
        <f t="shared" ca="1" si="97"/>
        <v>399</v>
      </c>
      <c r="AP271" s="4">
        <f t="shared" ca="1" si="98"/>
        <v>1</v>
      </c>
      <c r="AQ271" s="2">
        <f t="shared" ca="1" si="99"/>
        <v>0</v>
      </c>
    </row>
    <row r="272" spans="2:43" x14ac:dyDescent="0.15">
      <c r="B272" s="4">
        <v>-1.2446975000237614</v>
      </c>
      <c r="C272" s="4">
        <f t="shared" si="100"/>
        <v>-0.35869750002603951</v>
      </c>
      <c r="F272" s="4">
        <v>251</v>
      </c>
      <c r="G272" s="4">
        <f t="shared" ca="1" si="84"/>
        <v>4</v>
      </c>
      <c r="H272" s="4">
        <f t="shared" ca="1" si="110"/>
        <v>4.6175521472392571</v>
      </c>
      <c r="I272" s="4">
        <f t="shared" ca="1" si="85"/>
        <v>3.0271676300578036E-2</v>
      </c>
      <c r="J272" s="4">
        <f t="shared" ca="1" si="111"/>
        <v>-2.0814903010745001</v>
      </c>
      <c r="K272" s="4">
        <f t="shared" ca="1" si="101"/>
        <v>1.2865940005288958</v>
      </c>
      <c r="L272" s="4">
        <f t="shared" ca="1" si="102"/>
        <v>3</v>
      </c>
      <c r="M272" s="4">
        <f t="shared" ca="1" si="86"/>
        <v>-1.1142230888147073</v>
      </c>
      <c r="N272" s="4">
        <f t="shared" ca="1" si="103"/>
        <v>1.3326224900686681</v>
      </c>
      <c r="O272" s="4">
        <f t="shared" ca="1" si="104"/>
        <v>3</v>
      </c>
      <c r="P272" s="4">
        <f t="shared" ca="1" si="87"/>
        <v>-1.1540849300539777</v>
      </c>
      <c r="Q272" s="4">
        <f t="shared" ca="1" si="105"/>
        <v>3.986184123927039E-2</v>
      </c>
      <c r="R272" s="4">
        <f t="shared" ca="1" si="106"/>
        <v>-2.0416284598352297</v>
      </c>
      <c r="S272" s="4">
        <f t="shared" ca="1" si="88"/>
        <v>394</v>
      </c>
      <c r="T272" s="4">
        <f t="shared" ca="1" si="89"/>
        <v>-1</v>
      </c>
      <c r="U272" s="4">
        <f t="shared" ca="1" si="90"/>
        <v>-2.0416284598352297</v>
      </c>
      <c r="V272" s="4">
        <f t="shared" ca="1" si="107"/>
        <v>-1.6389361807501412</v>
      </c>
      <c r="Y272" s="4">
        <v>-3.2069099999851858</v>
      </c>
      <c r="Z272" s="4">
        <v>-2.575722499990718</v>
      </c>
      <c r="AA272" s="4">
        <v>-2.9341150000092853</v>
      </c>
      <c r="AB272" s="4">
        <v>-1.4861574999862626</v>
      </c>
      <c r="AD272" s="4">
        <v>-1.2446975000237614</v>
      </c>
      <c r="AE272" s="4">
        <f t="shared" si="91"/>
        <v>-0.35869750002603951</v>
      </c>
      <c r="AF272" s="4">
        <v>251</v>
      </c>
      <c r="AG272" s="2">
        <f t="shared" si="108"/>
        <v>42.999999999999893</v>
      </c>
      <c r="AH272" s="4">
        <f t="shared" si="92"/>
        <v>399</v>
      </c>
      <c r="AI272" s="4">
        <f t="shared" si="93"/>
        <v>1</v>
      </c>
      <c r="AJ272" s="2">
        <f t="shared" si="94"/>
        <v>0</v>
      </c>
      <c r="AK272" s="4">
        <v>251</v>
      </c>
      <c r="AL272" s="4">
        <f t="shared" ca="1" si="95"/>
        <v>-2.0416284598352297</v>
      </c>
      <c r="AM272" s="4">
        <f t="shared" ca="1" si="96"/>
        <v>-1.6389361807501412</v>
      </c>
      <c r="AN272" s="2">
        <f t="shared" si="109"/>
        <v>42.999999999999893</v>
      </c>
      <c r="AO272" s="4">
        <f t="shared" ca="1" si="97"/>
        <v>399</v>
      </c>
      <c r="AP272" s="4">
        <f t="shared" ca="1" si="98"/>
        <v>1</v>
      </c>
      <c r="AQ272" s="2">
        <f t="shared" ca="1" si="99"/>
        <v>0</v>
      </c>
    </row>
    <row r="273" spans="2:43" x14ac:dyDescent="0.15">
      <c r="B273" s="4">
        <v>-0.35869750002603951</v>
      </c>
      <c r="C273" s="4">
        <f t="shared" si="100"/>
        <v>0.56030249997718329</v>
      </c>
      <c r="F273" s="4">
        <v>252</v>
      </c>
      <c r="G273" s="4">
        <f t="shared" ca="1" si="84"/>
        <v>4</v>
      </c>
      <c r="H273" s="4">
        <f t="shared" ca="1" si="110"/>
        <v>4.6388343558282141</v>
      </c>
      <c r="I273" s="4">
        <f t="shared" ca="1" si="85"/>
        <v>3.0271676300578036E-2</v>
      </c>
      <c r="J273" s="4">
        <f t="shared" ca="1" si="111"/>
        <v>-2.0512186247739219</v>
      </c>
      <c r="K273" s="4">
        <f t="shared" ca="1" si="101"/>
        <v>0.70141678855641487</v>
      </c>
      <c r="L273" s="4">
        <f t="shared" ca="1" si="102"/>
        <v>5</v>
      </c>
      <c r="M273" s="4">
        <f t="shared" ca="1" si="86"/>
        <v>0.41228244402379949</v>
      </c>
      <c r="N273" s="4">
        <f t="shared" ca="1" si="103"/>
        <v>0.79497929141245849</v>
      </c>
      <c r="O273" s="4">
        <f t="shared" ca="1" si="104"/>
        <v>1</v>
      </c>
      <c r="P273" s="4">
        <f t="shared" ca="1" si="87"/>
        <v>1.8696041683000617E-14</v>
      </c>
      <c r="Q273" s="4">
        <f t="shared" ca="1" si="105"/>
        <v>0.41228244402378078</v>
      </c>
      <c r="R273" s="4">
        <f t="shared" ca="1" si="106"/>
        <v>-1.6389361807501412</v>
      </c>
      <c r="S273" s="4">
        <f t="shared" ca="1" si="88"/>
        <v>394</v>
      </c>
      <c r="T273" s="4">
        <f t="shared" ca="1" si="89"/>
        <v>-1</v>
      </c>
      <c r="U273" s="4">
        <f t="shared" ca="1" si="90"/>
        <v>-1.6389361807501412</v>
      </c>
      <c r="V273" s="4">
        <f t="shared" ca="1" si="107"/>
        <v>-2.1311818627646621</v>
      </c>
      <c r="Y273" s="4">
        <v>-1.862909999985618</v>
      </c>
      <c r="Z273" s="4">
        <v>-0.75172249999155838</v>
      </c>
      <c r="AA273" s="4">
        <v>-4.966115000009097</v>
      </c>
      <c r="AB273" s="4">
        <v>-1.4901574999868217</v>
      </c>
      <c r="AD273" s="4">
        <v>-0.35869750002603951</v>
      </c>
      <c r="AE273" s="4">
        <f t="shared" si="91"/>
        <v>0.56030249997718329</v>
      </c>
      <c r="AF273" s="4">
        <v>252</v>
      </c>
      <c r="AG273" s="2">
        <f t="shared" si="108"/>
        <v>43.219999999999892</v>
      </c>
      <c r="AH273" s="4">
        <f t="shared" si="92"/>
        <v>399</v>
      </c>
      <c r="AI273" s="4">
        <f t="shared" si="93"/>
        <v>1</v>
      </c>
      <c r="AJ273" s="2">
        <f t="shared" si="94"/>
        <v>0</v>
      </c>
      <c r="AK273" s="4">
        <v>252</v>
      </c>
      <c r="AL273" s="4">
        <f t="shared" ca="1" si="95"/>
        <v>-1.6389361807501412</v>
      </c>
      <c r="AM273" s="4">
        <f t="shared" ca="1" si="96"/>
        <v>-2.1311818627646621</v>
      </c>
      <c r="AN273" s="2">
        <f t="shared" si="109"/>
        <v>43.219999999999892</v>
      </c>
      <c r="AO273" s="4">
        <f t="shared" ca="1" si="97"/>
        <v>399</v>
      </c>
      <c r="AP273" s="4">
        <f t="shared" ca="1" si="98"/>
        <v>1</v>
      </c>
      <c r="AQ273" s="2">
        <f t="shared" ca="1" si="99"/>
        <v>0</v>
      </c>
    </row>
    <row r="274" spans="2:43" x14ac:dyDescent="0.15">
      <c r="B274" s="4">
        <v>0.56030249997718329</v>
      </c>
      <c r="C274" s="4">
        <f t="shared" si="100"/>
        <v>0.37030249997371811</v>
      </c>
      <c r="F274" s="4">
        <v>253</v>
      </c>
      <c r="G274" s="4">
        <f t="shared" ca="1" si="84"/>
        <v>4</v>
      </c>
      <c r="H274" s="4">
        <f t="shared" ca="1" si="110"/>
        <v>4.6601165644171711</v>
      </c>
      <c r="I274" s="4">
        <f t="shared" ca="1" si="85"/>
        <v>3.0271676300578036E-2</v>
      </c>
      <c r="J274" s="4">
        <f t="shared" ca="1" si="111"/>
        <v>-2.0209469484733438</v>
      </c>
      <c r="K274" s="4">
        <f t="shared" ca="1" si="101"/>
        <v>0.27097654846200236</v>
      </c>
      <c r="L274" s="4">
        <f t="shared" ca="1" si="102"/>
        <v>4</v>
      </c>
      <c r="M274" s="4">
        <f t="shared" ca="1" si="86"/>
        <v>0.27097654846200236</v>
      </c>
      <c r="N274" s="4">
        <f t="shared" ca="1" si="103"/>
        <v>0.38121146275332074</v>
      </c>
      <c r="O274" s="4">
        <f t="shared" ca="1" si="104"/>
        <v>4</v>
      </c>
      <c r="P274" s="4">
        <f t="shared" ca="1" si="87"/>
        <v>0.38121146275332074</v>
      </c>
      <c r="Q274" s="4">
        <f t="shared" ca="1" si="105"/>
        <v>-0.11023491429131838</v>
      </c>
      <c r="R274" s="4">
        <f t="shared" ca="1" si="106"/>
        <v>-2.1311818627646621</v>
      </c>
      <c r="S274" s="4">
        <f t="shared" ca="1" si="88"/>
        <v>394</v>
      </c>
      <c r="T274" s="4">
        <f t="shared" ca="1" si="89"/>
        <v>-1</v>
      </c>
      <c r="U274" s="4">
        <f t="shared" ca="1" si="90"/>
        <v>-2.1311818627646621</v>
      </c>
      <c r="V274" s="4">
        <f t="shared" ca="1" si="107"/>
        <v>-1.9906752721727783</v>
      </c>
      <c r="Y274" s="4">
        <v>-1.9419099999851142</v>
      </c>
      <c r="Z274" s="4">
        <v>-2.7107224999909363</v>
      </c>
      <c r="AA274" s="4">
        <v>-4.1651150000063808</v>
      </c>
      <c r="AB274" s="4">
        <v>-2.6651574999867478</v>
      </c>
      <c r="AD274" s="4">
        <v>0.56030249997718329</v>
      </c>
      <c r="AE274" s="4">
        <f t="shared" si="91"/>
        <v>0.37030249997371811</v>
      </c>
      <c r="AF274" s="4">
        <v>253</v>
      </c>
      <c r="AG274" s="2">
        <f t="shared" si="108"/>
        <v>43.439999999999891</v>
      </c>
      <c r="AH274" s="4">
        <f t="shared" si="92"/>
        <v>399</v>
      </c>
      <c r="AI274" s="4">
        <f t="shared" si="93"/>
        <v>1</v>
      </c>
      <c r="AJ274" s="2">
        <f t="shared" si="94"/>
        <v>0</v>
      </c>
      <c r="AK274" s="4">
        <v>253</v>
      </c>
      <c r="AL274" s="4">
        <f t="shared" ca="1" si="95"/>
        <v>-2.1311818627646621</v>
      </c>
      <c r="AM274" s="4">
        <f t="shared" ca="1" si="96"/>
        <v>-1.9906752721727783</v>
      </c>
      <c r="AN274" s="2">
        <f t="shared" si="109"/>
        <v>43.439999999999891</v>
      </c>
      <c r="AO274" s="4">
        <f t="shared" ca="1" si="97"/>
        <v>399</v>
      </c>
      <c r="AP274" s="4">
        <f t="shared" ca="1" si="98"/>
        <v>1</v>
      </c>
      <c r="AQ274" s="2">
        <f t="shared" ca="1" si="99"/>
        <v>0</v>
      </c>
    </row>
    <row r="275" spans="2:43" x14ac:dyDescent="0.15">
      <c r="B275" s="4">
        <v>0.37030249997371811</v>
      </c>
      <c r="C275" s="4">
        <f t="shared" si="100"/>
        <v>-2.230697500024803</v>
      </c>
      <c r="F275" s="4">
        <v>254</v>
      </c>
      <c r="G275" s="4">
        <f t="shared" ca="1" si="84"/>
        <v>4</v>
      </c>
      <c r="H275" s="4">
        <f t="shared" ca="1" si="110"/>
        <v>4.6813987730061282</v>
      </c>
      <c r="I275" s="4">
        <f t="shared" ca="1" si="85"/>
        <v>3.0271676300578036E-2</v>
      </c>
      <c r="J275" s="4">
        <f t="shared" ca="1" si="111"/>
        <v>-1.9906752721727656</v>
      </c>
      <c r="K275" s="4">
        <f t="shared" ca="1" si="101"/>
        <v>0.84769014239915652</v>
      </c>
      <c r="L275" s="4">
        <f t="shared" ca="1" si="102"/>
        <v>4</v>
      </c>
      <c r="M275" s="4">
        <f t="shared" ca="1" si="86"/>
        <v>4.1547365133027689E-15</v>
      </c>
      <c r="N275" s="4">
        <f t="shared" ca="1" si="103"/>
        <v>0.85267382074902676</v>
      </c>
      <c r="O275" s="4">
        <f t="shared" ca="1" si="104"/>
        <v>1</v>
      </c>
      <c r="P275" s="4">
        <f t="shared" ca="1" si="87"/>
        <v>-1.6716650954448502E-14</v>
      </c>
      <c r="Q275" s="4">
        <f t="shared" ca="1" si="105"/>
        <v>-1.2561914441145734E-14</v>
      </c>
      <c r="R275" s="4">
        <f t="shared" ca="1" si="106"/>
        <v>-1.9906752721727783</v>
      </c>
      <c r="S275" s="4">
        <f t="shared" ca="1" si="88"/>
        <v>394</v>
      </c>
      <c r="T275" s="4">
        <f t="shared" ca="1" si="89"/>
        <v>-1</v>
      </c>
      <c r="U275" s="4">
        <f t="shared" ca="1" si="90"/>
        <v>-1.9906752721727783</v>
      </c>
      <c r="V275" s="4">
        <f t="shared" ca="1" si="107"/>
        <v>-1.9604035958722041</v>
      </c>
      <c r="Y275" s="4">
        <v>-1.197909999984148</v>
      </c>
      <c r="Z275" s="4">
        <v>-0.34772249998837879</v>
      </c>
      <c r="AA275" s="4">
        <v>-2.5061150000063037</v>
      </c>
      <c r="AB275" s="4">
        <v>-3.174157499984176</v>
      </c>
      <c r="AD275" s="4">
        <v>0.37030249997371811</v>
      </c>
      <c r="AE275" s="4">
        <f t="shared" si="91"/>
        <v>-2.230697500024803</v>
      </c>
      <c r="AF275" s="4">
        <v>254</v>
      </c>
      <c r="AG275" s="2">
        <f t="shared" si="108"/>
        <v>43.65999999999989</v>
      </c>
      <c r="AH275" s="4">
        <f t="shared" si="92"/>
        <v>399</v>
      </c>
      <c r="AI275" s="4">
        <f t="shared" si="93"/>
        <v>1</v>
      </c>
      <c r="AJ275" s="2">
        <f t="shared" si="94"/>
        <v>0</v>
      </c>
      <c r="AK275" s="4">
        <v>254</v>
      </c>
      <c r="AL275" s="4">
        <f t="shared" ca="1" si="95"/>
        <v>-1.9906752721727783</v>
      </c>
      <c r="AM275" s="4">
        <f t="shared" ca="1" si="96"/>
        <v>-1.9604035958722041</v>
      </c>
      <c r="AN275" s="2">
        <f t="shared" si="109"/>
        <v>43.65999999999989</v>
      </c>
      <c r="AO275" s="4">
        <f t="shared" ca="1" si="97"/>
        <v>399</v>
      </c>
      <c r="AP275" s="4">
        <f t="shared" ca="1" si="98"/>
        <v>1</v>
      </c>
      <c r="AQ275" s="2">
        <f t="shared" ca="1" si="99"/>
        <v>0</v>
      </c>
    </row>
    <row r="276" spans="2:43" x14ac:dyDescent="0.15">
      <c r="B276" s="4">
        <v>-2.230697500024803</v>
      </c>
      <c r="C276" s="4">
        <f t="shared" si="100"/>
        <v>-0.80469750002620799</v>
      </c>
      <c r="F276" s="4">
        <v>255</v>
      </c>
      <c r="G276" s="4">
        <f t="shared" ca="1" si="84"/>
        <v>4</v>
      </c>
      <c r="H276" s="4">
        <f t="shared" ca="1" si="110"/>
        <v>4.7026809815950852</v>
      </c>
      <c r="I276" s="4">
        <f t="shared" ca="1" si="85"/>
        <v>3.0271676300578036E-2</v>
      </c>
      <c r="J276" s="4">
        <f t="shared" ca="1" si="111"/>
        <v>-1.9604035958721875</v>
      </c>
      <c r="K276" s="4">
        <f t="shared" ca="1" si="101"/>
        <v>1.9507632526924215</v>
      </c>
      <c r="L276" s="4">
        <f t="shared" ca="1" si="102"/>
        <v>5</v>
      </c>
      <c r="M276" s="4">
        <f t="shared" ca="1" si="86"/>
        <v>-3.8238747350155516E-14</v>
      </c>
      <c r="N276" s="4">
        <f t="shared" ca="1" si="103"/>
        <v>1.57510965282129</v>
      </c>
      <c r="O276" s="4">
        <f t="shared" ca="1" si="104"/>
        <v>3</v>
      </c>
      <c r="P276" s="4">
        <f t="shared" ca="1" si="87"/>
        <v>-2.1613806458538346E-14</v>
      </c>
      <c r="Q276" s="4">
        <f t="shared" ca="1" si="105"/>
        <v>-1.6624940891617169E-14</v>
      </c>
      <c r="R276" s="4">
        <f t="shared" ca="1" si="106"/>
        <v>-1.9604035958722041</v>
      </c>
      <c r="S276" s="4">
        <f t="shared" ca="1" si="88"/>
        <v>394</v>
      </c>
      <c r="T276" s="4">
        <f t="shared" ca="1" si="89"/>
        <v>-1</v>
      </c>
      <c r="U276" s="4">
        <f t="shared" ca="1" si="90"/>
        <v>-1.9604035958722041</v>
      </c>
      <c r="V276" s="4">
        <f t="shared" ca="1" si="107"/>
        <v>-1.9301319195716271</v>
      </c>
      <c r="Y276" s="4">
        <v>-3.0949099999837415</v>
      </c>
      <c r="Z276" s="4">
        <v>-0.77672249998883558</v>
      </c>
      <c r="AA276" s="4">
        <v>-3.6321150000091507</v>
      </c>
      <c r="AB276" s="4">
        <v>-3.861157499983392</v>
      </c>
      <c r="AD276" s="4">
        <v>-2.230697500024803</v>
      </c>
      <c r="AE276" s="4">
        <f t="shared" si="91"/>
        <v>-0.80469750002620799</v>
      </c>
      <c r="AF276" s="4">
        <v>255</v>
      </c>
      <c r="AG276" s="2">
        <f t="shared" si="108"/>
        <v>43.879999999999889</v>
      </c>
      <c r="AH276" s="4">
        <f t="shared" si="92"/>
        <v>399</v>
      </c>
      <c r="AI276" s="4">
        <f t="shared" si="93"/>
        <v>1</v>
      </c>
      <c r="AJ276" s="2">
        <f t="shared" si="94"/>
        <v>0</v>
      </c>
      <c r="AK276" s="4">
        <v>255</v>
      </c>
      <c r="AL276" s="4">
        <f t="shared" ca="1" si="95"/>
        <v>-1.9604035958722041</v>
      </c>
      <c r="AM276" s="4">
        <f t="shared" ca="1" si="96"/>
        <v>-1.9301319195716271</v>
      </c>
      <c r="AN276" s="2">
        <f t="shared" si="109"/>
        <v>43.879999999999889</v>
      </c>
      <c r="AO276" s="4">
        <f t="shared" ca="1" si="97"/>
        <v>399</v>
      </c>
      <c r="AP276" s="4">
        <f t="shared" ca="1" si="98"/>
        <v>1</v>
      </c>
      <c r="AQ276" s="2">
        <f t="shared" ca="1" si="99"/>
        <v>0</v>
      </c>
    </row>
    <row r="277" spans="2:43" x14ac:dyDescent="0.15">
      <c r="B277" s="4">
        <v>-0.80469750002620799</v>
      </c>
      <c r="C277" s="4">
        <f t="shared" si="100"/>
        <v>-1.0356975000256341</v>
      </c>
      <c r="F277" s="4">
        <v>256</v>
      </c>
      <c r="G277" s="4">
        <f t="shared" ca="1" si="84"/>
        <v>4</v>
      </c>
      <c r="H277" s="4">
        <f t="shared" ca="1" si="110"/>
        <v>4.7239631901840422</v>
      </c>
      <c r="I277" s="4">
        <f t="shared" ca="1" si="85"/>
        <v>3.0271676300578036E-2</v>
      </c>
      <c r="J277" s="4">
        <f t="shared" ca="1" si="111"/>
        <v>-1.9301319195716093</v>
      </c>
      <c r="K277" s="4">
        <f t="shared" ca="1" si="101"/>
        <v>0.50817200533094364</v>
      </c>
      <c r="L277" s="4">
        <f t="shared" ca="1" si="102"/>
        <v>1</v>
      </c>
      <c r="M277" s="4">
        <f t="shared" ca="1" si="86"/>
        <v>-3.1876410734541857E-14</v>
      </c>
      <c r="N277" s="4">
        <f t="shared" ca="1" si="103"/>
        <v>0.90058697871778004</v>
      </c>
      <c r="O277" s="4">
        <f t="shared" ca="1" si="104"/>
        <v>4</v>
      </c>
      <c r="P277" s="4">
        <f t="shared" ca="1" si="87"/>
        <v>-1.4122915142232454E-14</v>
      </c>
      <c r="Q277" s="4">
        <f t="shared" ca="1" si="105"/>
        <v>-1.7753495592309403E-14</v>
      </c>
      <c r="R277" s="4">
        <f t="shared" ca="1" si="106"/>
        <v>-1.9301319195716271</v>
      </c>
      <c r="S277" s="4">
        <f t="shared" ca="1" si="88"/>
        <v>394</v>
      </c>
      <c r="T277" s="4">
        <f t="shared" ca="1" si="89"/>
        <v>-1</v>
      </c>
      <c r="U277" s="4">
        <f t="shared" ca="1" si="90"/>
        <v>-1.9301319195716271</v>
      </c>
      <c r="V277" s="4">
        <f t="shared" ca="1" si="107"/>
        <v>-1.8998602432710638</v>
      </c>
      <c r="Y277" s="4">
        <v>-0.93390999998632651</v>
      </c>
      <c r="Z277" s="4">
        <v>-1.8137224999890122</v>
      </c>
      <c r="AA277" s="4">
        <v>-1.8061150000079351</v>
      </c>
      <c r="AB277" s="4">
        <v>-4.3461574999845709</v>
      </c>
      <c r="AD277" s="4">
        <v>-0.80469750002620799</v>
      </c>
      <c r="AE277" s="4">
        <f t="shared" si="91"/>
        <v>-1.0356975000256341</v>
      </c>
      <c r="AF277" s="4">
        <v>256</v>
      </c>
      <c r="AG277" s="2">
        <f t="shared" si="108"/>
        <v>44.099999999999888</v>
      </c>
      <c r="AH277" s="4">
        <f t="shared" si="92"/>
        <v>399</v>
      </c>
      <c r="AI277" s="4">
        <f t="shared" si="93"/>
        <v>1</v>
      </c>
      <c r="AJ277" s="2">
        <f t="shared" si="94"/>
        <v>0</v>
      </c>
      <c r="AK277" s="4">
        <v>256</v>
      </c>
      <c r="AL277" s="4">
        <f t="shared" ca="1" si="95"/>
        <v>-1.9301319195716271</v>
      </c>
      <c r="AM277" s="4">
        <f t="shared" ca="1" si="96"/>
        <v>-1.8998602432710638</v>
      </c>
      <c r="AN277" s="2">
        <f t="shared" si="109"/>
        <v>44.099999999999888</v>
      </c>
      <c r="AO277" s="4">
        <f t="shared" ca="1" si="97"/>
        <v>399</v>
      </c>
      <c r="AP277" s="4">
        <f t="shared" ca="1" si="98"/>
        <v>1</v>
      </c>
      <c r="AQ277" s="2">
        <f t="shared" ca="1" si="99"/>
        <v>0</v>
      </c>
    </row>
    <row r="278" spans="2:43" x14ac:dyDescent="0.15">
      <c r="B278" s="4">
        <v>-1.0356975000256341</v>
      </c>
      <c r="C278" s="4">
        <f t="shared" si="100"/>
        <v>2.3753024999741967</v>
      </c>
      <c r="F278" s="4">
        <v>257</v>
      </c>
      <c r="G278" s="4">
        <f t="shared" ref="G278:G341" ca="1" si="112">IF(AND(F278&gt;=$I$8,F278&lt;$I$9),1,IF(AND(F278&gt;=$I$9,F278&lt;$I$10),2,IF(AND(F278&gt;=$I$10,F278&lt;$I$11),3,IF(AND(F278&gt;=$I$11,F278&lt;=$I$12),4,0))))</f>
        <v>4</v>
      </c>
      <c r="H278" s="4">
        <f t="shared" ca="1" si="110"/>
        <v>4.7452453987729992</v>
      </c>
      <c r="I278" s="4">
        <f t="shared" ref="I278:I341" ca="1" si="113">IF(AND(F278&gt;=$I$8,F278&lt;$I$9),$K$9,IF(AND(F278&gt;=$I$9,F278&lt;$I$10),$K$10,IF(AND(F278&gt;=$I$10,F278&lt;$I$11),$K$11,IF(AND(F278&gt;=$I$11,F278&lt;=$I$12),$K$12,0))))</f>
        <v>3.0271676300578036E-2</v>
      </c>
      <c r="J278" s="4">
        <f t="shared" ca="1" si="111"/>
        <v>-1.8998602432710312</v>
      </c>
      <c r="K278" s="4">
        <f t="shared" ca="1" si="101"/>
        <v>1.0768033017093908</v>
      </c>
      <c r="L278" s="4">
        <f t="shared" ca="1" si="102"/>
        <v>1</v>
      </c>
      <c r="M278" s="4">
        <f t="shared" ref="M278:M341" ca="1" si="114">K278*SIN(2*PI()*F278/L278)</f>
        <v>-9.0762579444512675E-14</v>
      </c>
      <c r="N278" s="4">
        <f t="shared" ca="1" si="103"/>
        <v>0.68983789968066533</v>
      </c>
      <c r="O278" s="4">
        <f t="shared" ca="1" si="104"/>
        <v>1</v>
      </c>
      <c r="P278" s="4">
        <f t="shared" ref="P278:P341" ca="1" si="115">N278*SIN(2*PI()*F278/O278)</f>
        <v>-5.8145686472365421E-14</v>
      </c>
      <c r="Q278" s="4">
        <f t="shared" ca="1" si="105"/>
        <v>-3.2616892972147254E-14</v>
      </c>
      <c r="R278" s="4">
        <f t="shared" ca="1" si="106"/>
        <v>-1.8998602432710638</v>
      </c>
      <c r="S278" s="4">
        <f t="shared" ref="S278:S341" ca="1" si="116">IF(AND(F278&gt;=$I$8,F278&lt;$I$9),$P$8,IF(AND(F278&gt;=$I$9,F278&lt;$I$10),$P$12,IF(AND(F278&gt;=$I$10,F278&lt;$I$11),$S$8,IF(AND(F278&gt;=$I$11,F278&lt;=$I$12),$S$12,0))))</f>
        <v>394</v>
      </c>
      <c r="T278" s="4">
        <f t="shared" ref="T278:T341" ca="1" si="117">IF(AND(F278&gt;=$I$8,F278&lt;$I$9),$N$10,IF(AND(F278&gt;=$I$9,F278&lt;$I$10),$N$14,IF(AND(F278&gt;=$I$10,F278&lt;$I$11),$Q$10,IF(AND(F278&gt;=$I$11,F278&lt;=$I$12),$Q$14,0))))</f>
        <v>-1</v>
      </c>
      <c r="U278" s="4">
        <f t="shared" ref="U278:U341" ca="1" si="118">IF(AND(F278&gt;=$I$8,F278&lt;$I$9,F278=S278,RAND()&lt;T278),$P$9,IF(AND(F278&gt;=$I$9,F278&lt;$I$10,F278=S278,RAND()&lt;T278),$P$13,IF(AND(F278&gt;=$I$10,F278&lt;$I$11,F278=S278,RAND()&lt;T278),$S$9,IF(AND(F278&gt;=$I$11,F278&lt;=$I$12,F278=S278,RAND()&lt;T278),$S$13,R278))))</f>
        <v>-1.8998602432710638</v>
      </c>
      <c r="V278" s="4">
        <f t="shared" ca="1" si="107"/>
        <v>-2.8166101297091304</v>
      </c>
      <c r="Y278" s="4">
        <v>-2.1149099999853149</v>
      </c>
      <c r="Z278" s="4">
        <v>-0.13972249999127939</v>
      </c>
      <c r="AA278" s="4">
        <v>-2.4691150000073492</v>
      </c>
      <c r="AB278" s="4">
        <v>-3.1391574999837246</v>
      </c>
      <c r="AD278" s="4">
        <v>-1.0356975000256341</v>
      </c>
      <c r="AE278" s="4">
        <f t="shared" ref="AE278:AE341" si="119">AD279</f>
        <v>2.3753024999741967</v>
      </c>
      <c r="AF278" s="4">
        <v>257</v>
      </c>
      <c r="AG278" s="2">
        <f t="shared" si="108"/>
        <v>44.319999999999887</v>
      </c>
      <c r="AH278" s="4">
        <f t="shared" ref="AH278:AH341" si="120">COUNTIFS($AD$22:$AD$420,"&lt;"&amp;AG278,$AE$22:$AE$420,"&lt;"&amp;AG278)</f>
        <v>399</v>
      </c>
      <c r="AI278" s="4">
        <f t="shared" ref="AI278:AI341" si="121">AH278/$AH$421</f>
        <v>1</v>
      </c>
      <c r="AJ278" s="2">
        <f t="shared" ref="AJ278:AJ341" si="122">(AI279-AI278)/(AG279-AG278)</f>
        <v>0</v>
      </c>
      <c r="AK278" s="4">
        <v>257</v>
      </c>
      <c r="AL278" s="4">
        <f t="shared" ref="AL278:AL341" ca="1" si="123">U278</f>
        <v>-1.8998602432710638</v>
      </c>
      <c r="AM278" s="4">
        <f t="shared" ref="AM278:AM341" ca="1" si="124">AL279</f>
        <v>-2.8166101297091304</v>
      </c>
      <c r="AN278" s="2">
        <f t="shared" si="109"/>
        <v>44.319999999999887</v>
      </c>
      <c r="AO278" s="4">
        <f t="shared" ref="AO278:AO341" ca="1" si="125">COUNTIFS($AL$22:$AL$420,"&lt;"&amp;AN278,$AM$22:$AM$420,"&lt;"&amp;AN278)</f>
        <v>399</v>
      </c>
      <c r="AP278" s="4">
        <f t="shared" ref="AP278:AP341" ca="1" si="126">AO278/$AO$421</f>
        <v>1</v>
      </c>
      <c r="AQ278" s="2">
        <f t="shared" ref="AQ278:AQ341" ca="1" si="127">(AP279-AP278)/(AN279-AN278)</f>
        <v>0</v>
      </c>
    </row>
    <row r="279" spans="2:43" x14ac:dyDescent="0.15">
      <c r="B279" s="4">
        <v>2.3753024999741967</v>
      </c>
      <c r="C279" s="4">
        <f t="shared" ref="C279:C342" si="128">B280</f>
        <v>-1.490697500024396</v>
      </c>
      <c r="F279" s="4">
        <v>258</v>
      </c>
      <c r="G279" s="4">
        <f t="shared" ca="1" si="112"/>
        <v>4</v>
      </c>
      <c r="H279" s="4">
        <f t="shared" ca="1" si="110"/>
        <v>4.7665276073619562</v>
      </c>
      <c r="I279" s="4">
        <f t="shared" ca="1" si="113"/>
        <v>3.0271676300578036E-2</v>
      </c>
      <c r="J279" s="4">
        <f t="shared" ca="1" si="111"/>
        <v>-1.8695885669704531</v>
      </c>
      <c r="K279" s="4">
        <f t="shared" ref="K279:K342" ca="1" si="129">RAND()*($E$9-$D$9)+$D$9</f>
        <v>1.4778888813961082</v>
      </c>
      <c r="L279" s="4">
        <f t="shared" ref="L279:L342" ca="1" si="130">RANDBETWEEN($D$12,$E$12)</f>
        <v>1</v>
      </c>
      <c r="M279" s="4">
        <f t="shared" ca="1" si="114"/>
        <v>-1.5643486976196155E-13</v>
      </c>
      <c r="N279" s="4">
        <f t="shared" ref="N279:N342" ca="1" si="131">RAND()*($E$9-$D$9)+$D$9</f>
        <v>1.6111693157406668</v>
      </c>
      <c r="O279" s="4">
        <f t="shared" ref="O279:O342" ca="1" si="132">RANDBETWEEN($D$13,$E$13)</f>
        <v>5</v>
      </c>
      <c r="P279" s="4">
        <f t="shared" ca="1" si="115"/>
        <v>-0.94702156273852112</v>
      </c>
      <c r="Q279" s="4">
        <f t="shared" ref="Q279:Q342" ca="1" si="133">IF(RAND()&gt;$I$14,M279+P279,M279-P279)</f>
        <v>-0.94702156273867755</v>
      </c>
      <c r="R279" s="4">
        <f t="shared" ref="R279:R342" ca="1" si="134">J279+Q279</f>
        <v>-2.8166101297091304</v>
      </c>
      <c r="S279" s="4">
        <f t="shared" ca="1" si="116"/>
        <v>394</v>
      </c>
      <c r="T279" s="4">
        <f t="shared" ca="1" si="117"/>
        <v>-1</v>
      </c>
      <c r="U279" s="4">
        <f t="shared" ca="1" si="118"/>
        <v>-2.8166101297091304</v>
      </c>
      <c r="V279" s="4">
        <f t="shared" ref="V279:V342" ca="1" si="135">U280</f>
        <v>-2.0501813776773905</v>
      </c>
      <c r="Y279" s="4">
        <v>-1.3779099999844391</v>
      </c>
      <c r="Z279" s="4">
        <v>-2.4687224999908608</v>
      </c>
      <c r="AA279" s="4">
        <v>-2.747115000008904</v>
      </c>
      <c r="AB279" s="4">
        <v>-0.28815749998400975</v>
      </c>
      <c r="AD279" s="4">
        <v>2.3753024999741967</v>
      </c>
      <c r="AE279" s="4">
        <f t="shared" si="119"/>
        <v>-1.490697500024396</v>
      </c>
      <c r="AF279" s="4">
        <v>258</v>
      </c>
      <c r="AG279" s="2">
        <f t="shared" ref="AG279:AG342" si="136">AG278+$W$3</f>
        <v>44.539999999999885</v>
      </c>
      <c r="AH279" s="4">
        <f t="shared" si="120"/>
        <v>399</v>
      </c>
      <c r="AI279" s="4">
        <f t="shared" si="121"/>
        <v>1</v>
      </c>
      <c r="AJ279" s="2">
        <f t="shared" si="122"/>
        <v>0</v>
      </c>
      <c r="AK279" s="4">
        <v>258</v>
      </c>
      <c r="AL279" s="4">
        <f t="shared" ca="1" si="123"/>
        <v>-2.8166101297091304</v>
      </c>
      <c r="AM279" s="4">
        <f t="shared" ca="1" si="124"/>
        <v>-2.0501813776773905</v>
      </c>
      <c r="AN279" s="2">
        <f t="shared" ref="AN279:AN342" si="137">AG278+$W$3</f>
        <v>44.539999999999885</v>
      </c>
      <c r="AO279" s="4">
        <f t="shared" ca="1" si="125"/>
        <v>399</v>
      </c>
      <c r="AP279" s="4">
        <f t="shared" ca="1" si="126"/>
        <v>1</v>
      </c>
      <c r="AQ279" s="2">
        <f t="shared" ca="1" si="127"/>
        <v>0</v>
      </c>
    </row>
    <row r="280" spans="2:43" x14ac:dyDescent="0.15">
      <c r="B280" s="4">
        <v>-1.490697500024396</v>
      </c>
      <c r="C280" s="4">
        <f t="shared" si="128"/>
        <v>-3.2566975000243303</v>
      </c>
      <c r="F280" s="4">
        <v>259</v>
      </c>
      <c r="G280" s="4">
        <f t="shared" ca="1" si="112"/>
        <v>4</v>
      </c>
      <c r="H280" s="4">
        <f t="shared" ref="H280:H343" ca="1" si="138">H279+$K$9</f>
        <v>4.7878098159509133</v>
      </c>
      <c r="I280" s="4">
        <f t="shared" ca="1" si="113"/>
        <v>3.0271676300578036E-2</v>
      </c>
      <c r="J280" s="4">
        <f t="shared" ref="J280:J343" ca="1" si="139">J279+I280</f>
        <v>-1.8393168906698749</v>
      </c>
      <c r="K280" s="4">
        <f t="shared" ca="1" si="129"/>
        <v>0.21086448700761606</v>
      </c>
      <c r="L280" s="4">
        <f t="shared" ca="1" si="130"/>
        <v>4</v>
      </c>
      <c r="M280" s="4">
        <f t="shared" ca="1" si="114"/>
        <v>-0.21086448700761606</v>
      </c>
      <c r="N280" s="4">
        <f t="shared" ca="1" si="131"/>
        <v>0.78956271134988687</v>
      </c>
      <c r="O280" s="4">
        <f t="shared" ca="1" si="132"/>
        <v>1</v>
      </c>
      <c r="P280" s="4">
        <f t="shared" ca="1" si="115"/>
        <v>-1.0059939796564751E-13</v>
      </c>
      <c r="Q280" s="4">
        <f t="shared" ca="1" si="133"/>
        <v>-0.21086448700751548</v>
      </c>
      <c r="R280" s="4">
        <f t="shared" ca="1" si="134"/>
        <v>-2.0501813776773905</v>
      </c>
      <c r="S280" s="4">
        <f t="shared" ca="1" si="116"/>
        <v>394</v>
      </c>
      <c r="T280" s="4">
        <f t="shared" ca="1" si="117"/>
        <v>-1</v>
      </c>
      <c r="U280" s="4">
        <f t="shared" ca="1" si="118"/>
        <v>-2.0501813776773905</v>
      </c>
      <c r="V280" s="4">
        <f t="shared" ca="1" si="135"/>
        <v>-1.3248120640500725</v>
      </c>
      <c r="Y280" s="4">
        <v>-2.649909999984601</v>
      </c>
      <c r="Z280" s="4">
        <v>-1.6257224999911557</v>
      </c>
      <c r="AA280" s="4">
        <v>-2.5841150000083246</v>
      </c>
      <c r="AB280" s="4">
        <v>-1.1931574999834993</v>
      </c>
      <c r="AD280" s="4">
        <v>-1.490697500024396</v>
      </c>
      <c r="AE280" s="4">
        <f t="shared" si="119"/>
        <v>-3.2566975000243303</v>
      </c>
      <c r="AF280" s="4">
        <v>259</v>
      </c>
      <c r="AG280" s="2">
        <f t="shared" si="136"/>
        <v>44.759999999999884</v>
      </c>
      <c r="AH280" s="4">
        <f t="shared" si="120"/>
        <v>399</v>
      </c>
      <c r="AI280" s="4">
        <f t="shared" si="121"/>
        <v>1</v>
      </c>
      <c r="AJ280" s="2">
        <f t="shared" si="122"/>
        <v>0</v>
      </c>
      <c r="AK280" s="4">
        <v>259</v>
      </c>
      <c r="AL280" s="4">
        <f t="shared" ca="1" si="123"/>
        <v>-2.0501813776773905</v>
      </c>
      <c r="AM280" s="4">
        <f t="shared" ca="1" si="124"/>
        <v>-1.3248120640500725</v>
      </c>
      <c r="AN280" s="2">
        <f t="shared" si="137"/>
        <v>44.759999999999884</v>
      </c>
      <c r="AO280" s="4">
        <f t="shared" ca="1" si="125"/>
        <v>399</v>
      </c>
      <c r="AP280" s="4">
        <f t="shared" ca="1" si="126"/>
        <v>1</v>
      </c>
      <c r="AQ280" s="2">
        <f t="shared" ca="1" si="127"/>
        <v>0</v>
      </c>
    </row>
    <row r="281" spans="2:43" x14ac:dyDescent="0.15">
      <c r="B281" s="4">
        <v>-3.2566975000243303</v>
      </c>
      <c r="C281" s="4">
        <f t="shared" si="128"/>
        <v>-1.8056975000249054</v>
      </c>
      <c r="F281" s="4">
        <v>260</v>
      </c>
      <c r="G281" s="4">
        <f t="shared" ca="1" si="112"/>
        <v>4</v>
      </c>
      <c r="H281" s="4">
        <f t="shared" ca="1" si="138"/>
        <v>4.8090920245398703</v>
      </c>
      <c r="I281" s="4">
        <f t="shared" ca="1" si="113"/>
        <v>3.0271676300578036E-2</v>
      </c>
      <c r="J281" s="4">
        <f t="shared" ca="1" si="139"/>
        <v>-1.8090452143692968</v>
      </c>
      <c r="K281" s="4">
        <f t="shared" ca="1" si="129"/>
        <v>0.29407915050506744</v>
      </c>
      <c r="L281" s="4">
        <f t="shared" ca="1" si="130"/>
        <v>3</v>
      </c>
      <c r="M281" s="4">
        <f t="shared" ca="1" si="114"/>
        <v>-0.25468001506073401</v>
      </c>
      <c r="N281" s="4">
        <f t="shared" ca="1" si="131"/>
        <v>0.85322342987976074</v>
      </c>
      <c r="O281" s="4">
        <f t="shared" ca="1" si="132"/>
        <v>3</v>
      </c>
      <c r="P281" s="4">
        <f t="shared" ca="1" si="115"/>
        <v>-0.73891316537995844</v>
      </c>
      <c r="Q281" s="4">
        <f t="shared" ca="1" si="133"/>
        <v>0.48423315031922443</v>
      </c>
      <c r="R281" s="4">
        <f t="shared" ca="1" si="134"/>
        <v>-1.3248120640500725</v>
      </c>
      <c r="S281" s="4">
        <f t="shared" ca="1" si="116"/>
        <v>394</v>
      </c>
      <c r="T281" s="4">
        <f t="shared" ca="1" si="117"/>
        <v>-1</v>
      </c>
      <c r="U281" s="4">
        <f t="shared" ca="1" si="118"/>
        <v>-1.3248120640500725</v>
      </c>
      <c r="V281" s="4">
        <f t="shared" ca="1" si="135"/>
        <v>-1.4964734822131276</v>
      </c>
      <c r="Y281" s="4">
        <v>-2.4069099999834975</v>
      </c>
      <c r="Z281" s="4">
        <v>-4.533722499989068</v>
      </c>
      <c r="AA281" s="4">
        <v>-2.8771150000075352</v>
      </c>
      <c r="AB281" s="4">
        <v>-2.4651574999836612</v>
      </c>
      <c r="AD281" s="4">
        <v>-3.2566975000243303</v>
      </c>
      <c r="AE281" s="4">
        <f t="shared" si="119"/>
        <v>-1.8056975000249054</v>
      </c>
      <c r="AF281" s="4">
        <v>260</v>
      </c>
      <c r="AG281" s="2">
        <f t="shared" si="136"/>
        <v>44.979999999999883</v>
      </c>
      <c r="AH281" s="4">
        <f t="shared" si="120"/>
        <v>399</v>
      </c>
      <c r="AI281" s="4">
        <f t="shared" si="121"/>
        <v>1</v>
      </c>
      <c r="AJ281" s="2">
        <f t="shared" si="122"/>
        <v>0</v>
      </c>
      <c r="AK281" s="4">
        <v>260</v>
      </c>
      <c r="AL281" s="4">
        <f t="shared" ca="1" si="123"/>
        <v>-1.3248120640500725</v>
      </c>
      <c r="AM281" s="4">
        <f t="shared" ca="1" si="124"/>
        <v>-1.4964734822131276</v>
      </c>
      <c r="AN281" s="2">
        <f t="shared" si="137"/>
        <v>44.979999999999883</v>
      </c>
      <c r="AO281" s="4">
        <f t="shared" ca="1" si="125"/>
        <v>399</v>
      </c>
      <c r="AP281" s="4">
        <f t="shared" ca="1" si="126"/>
        <v>1</v>
      </c>
      <c r="AQ281" s="2">
        <f t="shared" ca="1" si="127"/>
        <v>0</v>
      </c>
    </row>
    <row r="282" spans="2:43" x14ac:dyDescent="0.15">
      <c r="B282" s="4">
        <v>-1.8056975000249054</v>
      </c>
      <c r="C282" s="4">
        <f t="shared" si="128"/>
        <v>-3.1946975000245459</v>
      </c>
      <c r="F282" s="4">
        <v>261</v>
      </c>
      <c r="G282" s="4">
        <f t="shared" ca="1" si="112"/>
        <v>4</v>
      </c>
      <c r="H282" s="4">
        <f t="shared" ca="1" si="138"/>
        <v>4.8303742331288273</v>
      </c>
      <c r="I282" s="4">
        <f t="shared" ca="1" si="113"/>
        <v>3.0271676300578036E-2</v>
      </c>
      <c r="J282" s="4">
        <f t="shared" ca="1" si="139"/>
        <v>-1.7787735380687186</v>
      </c>
      <c r="K282" s="4">
        <f t="shared" ca="1" si="129"/>
        <v>0.78161231103807616</v>
      </c>
      <c r="L282" s="4">
        <f t="shared" ca="1" si="130"/>
        <v>4</v>
      </c>
      <c r="M282" s="4">
        <f t="shared" ca="1" si="114"/>
        <v>0.78161231103807616</v>
      </c>
      <c r="N282" s="4">
        <f t="shared" ca="1" si="131"/>
        <v>0.52500797442360692</v>
      </c>
      <c r="O282" s="4">
        <f t="shared" ca="1" si="132"/>
        <v>5</v>
      </c>
      <c r="P282" s="4">
        <f t="shared" ca="1" si="115"/>
        <v>0.49931225518248512</v>
      </c>
      <c r="Q282" s="4">
        <f t="shared" ca="1" si="133"/>
        <v>0.28230005585559104</v>
      </c>
      <c r="R282" s="4">
        <f t="shared" ca="1" si="134"/>
        <v>-1.4964734822131276</v>
      </c>
      <c r="S282" s="4">
        <f t="shared" ca="1" si="116"/>
        <v>394</v>
      </c>
      <c r="T282" s="4">
        <f t="shared" ca="1" si="117"/>
        <v>-1</v>
      </c>
      <c r="U282" s="4">
        <f t="shared" ca="1" si="118"/>
        <v>-1.4964734822131276</v>
      </c>
      <c r="V282" s="4">
        <f t="shared" ca="1" si="135"/>
        <v>-1.5667084026093838</v>
      </c>
      <c r="Y282" s="4">
        <v>-1.0009099999841453</v>
      </c>
      <c r="Z282" s="4">
        <v>-3.6207224999884602</v>
      </c>
      <c r="AA282" s="4">
        <v>-2.0151150000096152</v>
      </c>
      <c r="AB282" s="4">
        <v>-2.0061574999843401</v>
      </c>
      <c r="AD282" s="4">
        <v>-1.8056975000249054</v>
      </c>
      <c r="AE282" s="4">
        <f t="shared" si="119"/>
        <v>-3.1946975000245459</v>
      </c>
      <c r="AF282" s="4">
        <v>261</v>
      </c>
      <c r="AG282" s="2">
        <f t="shared" si="136"/>
        <v>45.199999999999882</v>
      </c>
      <c r="AH282" s="4">
        <f t="shared" si="120"/>
        <v>399</v>
      </c>
      <c r="AI282" s="4">
        <f t="shared" si="121"/>
        <v>1</v>
      </c>
      <c r="AJ282" s="2">
        <f t="shared" si="122"/>
        <v>0</v>
      </c>
      <c r="AK282" s="4">
        <v>261</v>
      </c>
      <c r="AL282" s="4">
        <f t="shared" ca="1" si="123"/>
        <v>-1.4964734822131276</v>
      </c>
      <c r="AM282" s="4">
        <f t="shared" ca="1" si="124"/>
        <v>-1.5667084026093838</v>
      </c>
      <c r="AN282" s="2">
        <f t="shared" si="137"/>
        <v>45.199999999999882</v>
      </c>
      <c r="AO282" s="4">
        <f t="shared" ca="1" si="125"/>
        <v>399</v>
      </c>
      <c r="AP282" s="4">
        <f t="shared" ca="1" si="126"/>
        <v>1</v>
      </c>
      <c r="AQ282" s="2">
        <f t="shared" ca="1" si="127"/>
        <v>0</v>
      </c>
    </row>
    <row r="283" spans="2:43" x14ac:dyDescent="0.15">
      <c r="B283" s="4">
        <v>-3.1946975000245459</v>
      </c>
      <c r="C283" s="4">
        <f t="shared" si="128"/>
        <v>-3.1416975000233549</v>
      </c>
      <c r="F283" s="4">
        <v>262</v>
      </c>
      <c r="G283" s="4">
        <f t="shared" ca="1" si="112"/>
        <v>4</v>
      </c>
      <c r="H283" s="4">
        <f t="shared" ca="1" si="138"/>
        <v>4.8516564417177843</v>
      </c>
      <c r="I283" s="4">
        <f t="shared" ca="1" si="113"/>
        <v>3.0271676300578036E-2</v>
      </c>
      <c r="J283" s="4">
        <f t="shared" ca="1" si="139"/>
        <v>-1.7485018617681405</v>
      </c>
      <c r="K283" s="4">
        <f t="shared" ca="1" si="129"/>
        <v>0.20991700516442413</v>
      </c>
      <c r="L283" s="4">
        <f t="shared" ca="1" si="130"/>
        <v>3</v>
      </c>
      <c r="M283" s="4">
        <f t="shared" ca="1" si="114"/>
        <v>0.18179345915873926</v>
      </c>
      <c r="N283" s="4">
        <f t="shared" ca="1" si="131"/>
        <v>1.9728848753691086</v>
      </c>
      <c r="O283" s="4">
        <f t="shared" ca="1" si="132"/>
        <v>4</v>
      </c>
      <c r="P283" s="4">
        <f t="shared" ca="1" si="115"/>
        <v>-1.7399958760256438E-14</v>
      </c>
      <c r="Q283" s="4">
        <f t="shared" ca="1" si="133"/>
        <v>0.18179345915875667</v>
      </c>
      <c r="R283" s="4">
        <f t="shared" ca="1" si="134"/>
        <v>-1.5667084026093838</v>
      </c>
      <c r="S283" s="4">
        <f t="shared" ca="1" si="116"/>
        <v>394</v>
      </c>
      <c r="T283" s="4">
        <f t="shared" ca="1" si="117"/>
        <v>-1</v>
      </c>
      <c r="U283" s="4">
        <f t="shared" ca="1" si="118"/>
        <v>-1.5667084026093838</v>
      </c>
      <c r="V283" s="4">
        <f t="shared" ca="1" si="135"/>
        <v>-1.4441006668647307</v>
      </c>
      <c r="Y283" s="4">
        <v>-2.4939099999841119</v>
      </c>
      <c r="Z283" s="4">
        <v>-2.1077224999892508</v>
      </c>
      <c r="AA283" s="4">
        <v>-2.0721150000078126</v>
      </c>
      <c r="AB283" s="4">
        <v>-2.3061574999836409</v>
      </c>
      <c r="AD283" s="4">
        <v>-3.1946975000245459</v>
      </c>
      <c r="AE283" s="4">
        <f t="shared" si="119"/>
        <v>-3.1416975000233549</v>
      </c>
      <c r="AF283" s="4">
        <v>262</v>
      </c>
      <c r="AG283" s="2">
        <f t="shared" si="136"/>
        <v>45.419999999999881</v>
      </c>
      <c r="AH283" s="4">
        <f t="shared" si="120"/>
        <v>399</v>
      </c>
      <c r="AI283" s="4">
        <f t="shared" si="121"/>
        <v>1</v>
      </c>
      <c r="AJ283" s="2">
        <f t="shared" si="122"/>
        <v>0</v>
      </c>
      <c r="AK283" s="4">
        <v>262</v>
      </c>
      <c r="AL283" s="4">
        <f t="shared" ca="1" si="123"/>
        <v>-1.5667084026093838</v>
      </c>
      <c r="AM283" s="4">
        <f t="shared" ca="1" si="124"/>
        <v>-1.4441006668647307</v>
      </c>
      <c r="AN283" s="2">
        <f t="shared" si="137"/>
        <v>45.419999999999881</v>
      </c>
      <c r="AO283" s="4">
        <f t="shared" ca="1" si="125"/>
        <v>399</v>
      </c>
      <c r="AP283" s="4">
        <f t="shared" ca="1" si="126"/>
        <v>1</v>
      </c>
      <c r="AQ283" s="2">
        <f t="shared" ca="1" si="127"/>
        <v>0</v>
      </c>
    </row>
    <row r="284" spans="2:43" x14ac:dyDescent="0.15">
      <c r="B284" s="4">
        <v>-3.1416975000233549</v>
      </c>
      <c r="C284" s="4">
        <f t="shared" si="128"/>
        <v>-2.533697500023635</v>
      </c>
      <c r="F284" s="4">
        <v>263</v>
      </c>
      <c r="G284" s="4">
        <f t="shared" ca="1" si="112"/>
        <v>4</v>
      </c>
      <c r="H284" s="4">
        <f t="shared" ca="1" si="138"/>
        <v>4.8729386503067413</v>
      </c>
      <c r="I284" s="4">
        <f t="shared" ca="1" si="113"/>
        <v>3.0271676300578036E-2</v>
      </c>
      <c r="J284" s="4">
        <f t="shared" ca="1" si="139"/>
        <v>-1.7182301854675623</v>
      </c>
      <c r="K284" s="4">
        <f t="shared" ca="1" si="129"/>
        <v>1.927863370501826</v>
      </c>
      <c r="L284" s="4">
        <f t="shared" ca="1" si="130"/>
        <v>5</v>
      </c>
      <c r="M284" s="4">
        <f t="shared" ca="1" si="114"/>
        <v>-1.1331696576158021</v>
      </c>
      <c r="N284" s="4">
        <f t="shared" ca="1" si="131"/>
        <v>1.4072991762186338</v>
      </c>
      <c r="O284" s="4">
        <f t="shared" ca="1" si="132"/>
        <v>4</v>
      </c>
      <c r="P284" s="4">
        <f t="shared" ca="1" si="115"/>
        <v>-1.4072991762186338</v>
      </c>
      <c r="Q284" s="4">
        <f t="shared" ca="1" si="133"/>
        <v>0.27412951860283163</v>
      </c>
      <c r="R284" s="4">
        <f t="shared" ca="1" si="134"/>
        <v>-1.4441006668647307</v>
      </c>
      <c r="S284" s="4">
        <f t="shared" ca="1" si="116"/>
        <v>394</v>
      </c>
      <c r="T284" s="4">
        <f t="shared" ca="1" si="117"/>
        <v>-1</v>
      </c>
      <c r="U284" s="4">
        <f t="shared" ca="1" si="118"/>
        <v>-1.4441006668647307</v>
      </c>
      <c r="V284" s="4">
        <f t="shared" ca="1" si="135"/>
        <v>-1.6879585091669898</v>
      </c>
      <c r="Y284" s="4">
        <v>-2.3059099999862553</v>
      </c>
      <c r="Z284" s="4">
        <v>-4.0757224999907748</v>
      </c>
      <c r="AA284" s="4">
        <v>-2.2701150000088433</v>
      </c>
      <c r="AB284" s="4">
        <v>-2.9831574999867883</v>
      </c>
      <c r="AD284" s="4">
        <v>-3.1416975000233549</v>
      </c>
      <c r="AE284" s="4">
        <f t="shared" si="119"/>
        <v>-2.533697500023635</v>
      </c>
      <c r="AF284" s="4">
        <v>263</v>
      </c>
      <c r="AG284" s="2">
        <f t="shared" si="136"/>
        <v>45.63999999999988</v>
      </c>
      <c r="AH284" s="4">
        <f t="shared" si="120"/>
        <v>399</v>
      </c>
      <c r="AI284" s="4">
        <f t="shared" si="121"/>
        <v>1</v>
      </c>
      <c r="AJ284" s="2">
        <f t="shared" si="122"/>
        <v>0</v>
      </c>
      <c r="AK284" s="4">
        <v>263</v>
      </c>
      <c r="AL284" s="4">
        <f t="shared" ca="1" si="123"/>
        <v>-1.4441006668647307</v>
      </c>
      <c r="AM284" s="4">
        <f t="shared" ca="1" si="124"/>
        <v>-1.6879585091669898</v>
      </c>
      <c r="AN284" s="2">
        <f t="shared" si="137"/>
        <v>45.63999999999988</v>
      </c>
      <c r="AO284" s="4">
        <f t="shared" ca="1" si="125"/>
        <v>399</v>
      </c>
      <c r="AP284" s="4">
        <f t="shared" ca="1" si="126"/>
        <v>1</v>
      </c>
      <c r="AQ284" s="2">
        <f t="shared" ca="1" si="127"/>
        <v>0</v>
      </c>
    </row>
    <row r="285" spans="2:43" x14ac:dyDescent="0.15">
      <c r="B285" s="4">
        <v>-2.533697500023635</v>
      </c>
      <c r="C285" s="4">
        <f t="shared" si="128"/>
        <v>-3.1966975000230491</v>
      </c>
      <c r="F285" s="4">
        <v>264</v>
      </c>
      <c r="G285" s="4">
        <f t="shared" ca="1" si="112"/>
        <v>4</v>
      </c>
      <c r="H285" s="4">
        <f t="shared" ca="1" si="138"/>
        <v>4.8942208588956984</v>
      </c>
      <c r="I285" s="4">
        <f t="shared" ca="1" si="113"/>
        <v>3.0271676300578036E-2</v>
      </c>
      <c r="J285" s="4">
        <f t="shared" ca="1" si="139"/>
        <v>-1.6879585091669842</v>
      </c>
      <c r="K285" s="4">
        <f t="shared" ca="1" si="129"/>
        <v>1.5929231429365101</v>
      </c>
      <c r="L285" s="4">
        <f t="shared" ca="1" si="130"/>
        <v>2</v>
      </c>
      <c r="M285" s="4">
        <f t="shared" ca="1" si="114"/>
        <v>-6.2477787287133925E-15</v>
      </c>
      <c r="N285" s="4">
        <f t="shared" ca="1" si="131"/>
        <v>0.41146553874084701</v>
      </c>
      <c r="O285" s="4">
        <f t="shared" ca="1" si="132"/>
        <v>4</v>
      </c>
      <c r="P285" s="4">
        <f t="shared" ca="1" si="115"/>
        <v>-8.0692707992319119E-16</v>
      </c>
      <c r="Q285" s="4">
        <f t="shared" ca="1" si="133"/>
        <v>-5.4408516487902011E-15</v>
      </c>
      <c r="R285" s="4">
        <f t="shared" ca="1" si="134"/>
        <v>-1.6879585091669898</v>
      </c>
      <c r="S285" s="4">
        <f t="shared" ca="1" si="116"/>
        <v>394</v>
      </c>
      <c r="T285" s="4">
        <f t="shared" ca="1" si="117"/>
        <v>-1</v>
      </c>
      <c r="U285" s="4">
        <f t="shared" ca="1" si="118"/>
        <v>-1.6879585091669898</v>
      </c>
      <c r="V285" s="4">
        <f t="shared" ca="1" si="135"/>
        <v>-1.8514526109033285</v>
      </c>
      <c r="Y285" s="4">
        <v>-1.8889099999839232</v>
      </c>
      <c r="Z285" s="4">
        <v>-3.2497224999907814</v>
      </c>
      <c r="AA285" s="4">
        <v>-1.3891150000091557</v>
      </c>
      <c r="AB285" s="4">
        <v>-2.970157499984083</v>
      </c>
      <c r="AD285" s="4">
        <v>-2.533697500023635</v>
      </c>
      <c r="AE285" s="4">
        <f t="shared" si="119"/>
        <v>-3.1966975000230491</v>
      </c>
      <c r="AF285" s="4">
        <v>264</v>
      </c>
      <c r="AG285" s="2">
        <f t="shared" si="136"/>
        <v>45.859999999999879</v>
      </c>
      <c r="AH285" s="4">
        <f t="shared" si="120"/>
        <v>399</v>
      </c>
      <c r="AI285" s="4">
        <f t="shared" si="121"/>
        <v>1</v>
      </c>
      <c r="AJ285" s="2">
        <f t="shared" si="122"/>
        <v>0</v>
      </c>
      <c r="AK285" s="4">
        <v>264</v>
      </c>
      <c r="AL285" s="4">
        <f t="shared" ca="1" si="123"/>
        <v>-1.6879585091669898</v>
      </c>
      <c r="AM285" s="4">
        <f t="shared" ca="1" si="124"/>
        <v>-1.8514526109033285</v>
      </c>
      <c r="AN285" s="2">
        <f t="shared" si="137"/>
        <v>45.859999999999879</v>
      </c>
      <c r="AO285" s="4">
        <f t="shared" ca="1" si="125"/>
        <v>399</v>
      </c>
      <c r="AP285" s="4">
        <f t="shared" ca="1" si="126"/>
        <v>1</v>
      </c>
      <c r="AQ285" s="2">
        <f t="shared" ca="1" si="127"/>
        <v>0</v>
      </c>
    </row>
    <row r="286" spans="2:43" x14ac:dyDescent="0.15">
      <c r="B286" s="4">
        <v>-3.1966975000230491</v>
      </c>
      <c r="C286" s="4">
        <f t="shared" si="128"/>
        <v>2.6023024999766164</v>
      </c>
      <c r="F286" s="4">
        <v>265</v>
      </c>
      <c r="G286" s="4">
        <f t="shared" ca="1" si="112"/>
        <v>4</v>
      </c>
      <c r="H286" s="4">
        <f t="shared" ca="1" si="138"/>
        <v>4.9155030674846554</v>
      </c>
      <c r="I286" s="4">
        <f t="shared" ca="1" si="113"/>
        <v>3.0271676300578036E-2</v>
      </c>
      <c r="J286" s="4">
        <f t="shared" ca="1" si="139"/>
        <v>-1.6576868328664061</v>
      </c>
      <c r="K286" s="4">
        <f t="shared" ca="1" si="129"/>
        <v>1.2755218858089257</v>
      </c>
      <c r="L286" s="4">
        <f t="shared" ca="1" si="130"/>
        <v>5</v>
      </c>
      <c r="M286" s="4">
        <f t="shared" ca="1" si="114"/>
        <v>-7.5015307739243449E-15</v>
      </c>
      <c r="N286" s="4">
        <f t="shared" ca="1" si="131"/>
        <v>0.22374144821869901</v>
      </c>
      <c r="O286" s="4">
        <f t="shared" ca="1" si="132"/>
        <v>3</v>
      </c>
      <c r="P286" s="4">
        <f t="shared" ca="1" si="115"/>
        <v>0.193765778036915</v>
      </c>
      <c r="Q286" s="4">
        <f t="shared" ca="1" si="133"/>
        <v>-0.19376577803692249</v>
      </c>
      <c r="R286" s="4">
        <f t="shared" ca="1" si="134"/>
        <v>-1.8514526109033285</v>
      </c>
      <c r="S286" s="4">
        <f t="shared" ca="1" si="116"/>
        <v>394</v>
      </c>
      <c r="T286" s="4">
        <f t="shared" ca="1" si="117"/>
        <v>-1</v>
      </c>
      <c r="U286" s="4">
        <f t="shared" ca="1" si="118"/>
        <v>-1.8514526109033285</v>
      </c>
      <c r="V286" s="4">
        <f t="shared" ca="1" si="135"/>
        <v>-0.27041318413428295</v>
      </c>
      <c r="Y286" s="4">
        <v>-2.3439099999862378</v>
      </c>
      <c r="Z286" s="4">
        <v>-2.5827224999908083</v>
      </c>
      <c r="AA286" s="4">
        <v>-1.4621150000095895</v>
      </c>
      <c r="AB286" s="4">
        <v>-2.7381574999836289</v>
      </c>
      <c r="AD286" s="4">
        <v>-3.1966975000230491</v>
      </c>
      <c r="AE286" s="4">
        <f t="shared" si="119"/>
        <v>2.6023024999766164</v>
      </c>
      <c r="AF286" s="4">
        <v>265</v>
      </c>
      <c r="AG286" s="2">
        <f t="shared" si="136"/>
        <v>46.079999999999878</v>
      </c>
      <c r="AH286" s="4">
        <f t="shared" si="120"/>
        <v>399</v>
      </c>
      <c r="AI286" s="4">
        <f t="shared" si="121"/>
        <v>1</v>
      </c>
      <c r="AJ286" s="2">
        <f t="shared" si="122"/>
        <v>0</v>
      </c>
      <c r="AK286" s="4">
        <v>265</v>
      </c>
      <c r="AL286" s="4">
        <f t="shared" ca="1" si="123"/>
        <v>-1.8514526109033285</v>
      </c>
      <c r="AM286" s="4">
        <f t="shared" ca="1" si="124"/>
        <v>-0.27041318413428295</v>
      </c>
      <c r="AN286" s="2">
        <f t="shared" si="137"/>
        <v>46.079999999999878</v>
      </c>
      <c r="AO286" s="4">
        <f t="shared" ca="1" si="125"/>
        <v>399</v>
      </c>
      <c r="AP286" s="4">
        <f t="shared" ca="1" si="126"/>
        <v>1</v>
      </c>
      <c r="AQ286" s="2">
        <f t="shared" ca="1" si="127"/>
        <v>0</v>
      </c>
    </row>
    <row r="287" spans="2:43" x14ac:dyDescent="0.15">
      <c r="B287" s="4">
        <v>2.6023024999766164</v>
      </c>
      <c r="C287" s="4">
        <f t="shared" si="128"/>
        <v>-1.566697500024361</v>
      </c>
      <c r="F287" s="4">
        <v>266</v>
      </c>
      <c r="G287" s="4">
        <f t="shared" ca="1" si="112"/>
        <v>4</v>
      </c>
      <c r="H287" s="4">
        <f t="shared" ca="1" si="138"/>
        <v>4.9367852760736124</v>
      </c>
      <c r="I287" s="4">
        <f t="shared" ca="1" si="113"/>
        <v>3.0271676300578036E-2</v>
      </c>
      <c r="J287" s="4">
        <f t="shared" ca="1" si="139"/>
        <v>-1.6274151565658279</v>
      </c>
      <c r="K287" s="4">
        <f t="shared" ca="1" si="129"/>
        <v>1.4268363122286136</v>
      </c>
      <c r="L287" s="4">
        <f t="shared" ca="1" si="130"/>
        <v>5</v>
      </c>
      <c r="M287" s="4">
        <f t="shared" ca="1" si="114"/>
        <v>1.3570019724315698</v>
      </c>
      <c r="N287" s="4">
        <f t="shared" ca="1" si="131"/>
        <v>0.97281710815964417</v>
      </c>
      <c r="O287" s="4">
        <f t="shared" ca="1" si="132"/>
        <v>2</v>
      </c>
      <c r="P287" s="4">
        <f t="shared" ca="1" si="115"/>
        <v>-2.4790805733154405E-14</v>
      </c>
      <c r="Q287" s="4">
        <f t="shared" ca="1" si="133"/>
        <v>1.357001972431545</v>
      </c>
      <c r="R287" s="4">
        <f t="shared" ca="1" si="134"/>
        <v>-0.27041318413428295</v>
      </c>
      <c r="S287" s="4">
        <f t="shared" ca="1" si="116"/>
        <v>394</v>
      </c>
      <c r="T287" s="4">
        <f t="shared" ca="1" si="117"/>
        <v>-1</v>
      </c>
      <c r="U287" s="4">
        <f t="shared" ca="1" si="118"/>
        <v>-0.27041318413428295</v>
      </c>
      <c r="V287" s="4">
        <f t="shared" ca="1" si="135"/>
        <v>-1.5971434802653539</v>
      </c>
      <c r="Y287" s="4">
        <v>-1.1099099999860584</v>
      </c>
      <c r="Z287" s="4">
        <v>-3.367722499991288</v>
      </c>
      <c r="AA287" s="4">
        <v>-1.6851150000078974</v>
      </c>
      <c r="AB287" s="4">
        <v>-3.3231574999845748</v>
      </c>
      <c r="AD287" s="4">
        <v>2.6023024999766164</v>
      </c>
      <c r="AE287" s="4">
        <f t="shared" si="119"/>
        <v>-1.566697500024361</v>
      </c>
      <c r="AF287" s="4">
        <v>266</v>
      </c>
      <c r="AG287" s="2">
        <f t="shared" si="136"/>
        <v>46.299999999999876</v>
      </c>
      <c r="AH287" s="4">
        <f t="shared" si="120"/>
        <v>399</v>
      </c>
      <c r="AI287" s="4">
        <f t="shared" si="121"/>
        <v>1</v>
      </c>
      <c r="AJ287" s="2">
        <f t="shared" si="122"/>
        <v>0</v>
      </c>
      <c r="AK287" s="4">
        <v>266</v>
      </c>
      <c r="AL287" s="4">
        <f t="shared" ca="1" si="123"/>
        <v>-0.27041318413428295</v>
      </c>
      <c r="AM287" s="4">
        <f t="shared" ca="1" si="124"/>
        <v>-1.5971434802653539</v>
      </c>
      <c r="AN287" s="2">
        <f t="shared" si="137"/>
        <v>46.299999999999876</v>
      </c>
      <c r="AO287" s="4">
        <f t="shared" ca="1" si="125"/>
        <v>399</v>
      </c>
      <c r="AP287" s="4">
        <f t="shared" ca="1" si="126"/>
        <v>1</v>
      </c>
      <c r="AQ287" s="2">
        <f t="shared" ca="1" si="127"/>
        <v>0</v>
      </c>
    </row>
    <row r="288" spans="2:43" x14ac:dyDescent="0.15">
      <c r="B288" s="4">
        <v>-1.566697500024361</v>
      </c>
      <c r="C288" s="4">
        <f t="shared" si="128"/>
        <v>-0.10469750002428668</v>
      </c>
      <c r="F288" s="4">
        <v>267</v>
      </c>
      <c r="G288" s="4">
        <f t="shared" ca="1" si="112"/>
        <v>4</v>
      </c>
      <c r="H288" s="4">
        <f t="shared" ca="1" si="138"/>
        <v>4.9580674846625694</v>
      </c>
      <c r="I288" s="4">
        <f t="shared" ca="1" si="113"/>
        <v>3.0271676300578036E-2</v>
      </c>
      <c r="J288" s="4">
        <f t="shared" ca="1" si="139"/>
        <v>-1.5971434802652498</v>
      </c>
      <c r="K288" s="4">
        <f t="shared" ca="1" si="129"/>
        <v>1.1466482251424512</v>
      </c>
      <c r="L288" s="4">
        <f t="shared" ca="1" si="130"/>
        <v>1</v>
      </c>
      <c r="M288" s="4">
        <f t="shared" ca="1" si="114"/>
        <v>-8.3164509360934836E-14</v>
      </c>
      <c r="N288" s="4">
        <f t="shared" ca="1" si="131"/>
        <v>1.5337131852737613</v>
      </c>
      <c r="O288" s="4">
        <f t="shared" ca="1" si="132"/>
        <v>3</v>
      </c>
      <c r="P288" s="4">
        <f t="shared" ca="1" si="115"/>
        <v>2.1041769288829734E-14</v>
      </c>
      <c r="Q288" s="4">
        <f t="shared" ca="1" si="133"/>
        <v>-1.0420627864976458E-13</v>
      </c>
      <c r="R288" s="4">
        <f t="shared" ca="1" si="134"/>
        <v>-1.5971434802653539</v>
      </c>
      <c r="S288" s="4">
        <f t="shared" ca="1" si="116"/>
        <v>394</v>
      </c>
      <c r="T288" s="4">
        <f t="shared" ca="1" si="117"/>
        <v>-1</v>
      </c>
      <c r="U288" s="4">
        <f t="shared" ca="1" si="118"/>
        <v>-1.5971434802653539</v>
      </c>
      <c r="V288" s="4">
        <f t="shared" ca="1" si="135"/>
        <v>-0.80173431232902859</v>
      </c>
      <c r="Y288" s="4">
        <v>-1.4589099999859911</v>
      </c>
      <c r="Z288" s="4">
        <v>-2.2697224999888022</v>
      </c>
      <c r="AA288" s="4">
        <v>-2.1091150000067671</v>
      </c>
      <c r="AB288" s="4">
        <v>-2.3531574999857696</v>
      </c>
      <c r="AD288" s="4">
        <v>-1.566697500024361</v>
      </c>
      <c r="AE288" s="4">
        <f t="shared" si="119"/>
        <v>-0.10469750002428668</v>
      </c>
      <c r="AF288" s="4">
        <v>267</v>
      </c>
      <c r="AG288" s="2">
        <f t="shared" si="136"/>
        <v>46.519999999999875</v>
      </c>
      <c r="AH288" s="4">
        <f t="shared" si="120"/>
        <v>399</v>
      </c>
      <c r="AI288" s="4">
        <f t="shared" si="121"/>
        <v>1</v>
      </c>
      <c r="AJ288" s="2">
        <f t="shared" si="122"/>
        <v>0</v>
      </c>
      <c r="AK288" s="4">
        <v>267</v>
      </c>
      <c r="AL288" s="4">
        <f t="shared" ca="1" si="123"/>
        <v>-1.5971434802653539</v>
      </c>
      <c r="AM288" s="4">
        <f t="shared" ca="1" si="124"/>
        <v>-0.80173431232902859</v>
      </c>
      <c r="AN288" s="2">
        <f t="shared" si="137"/>
        <v>46.519999999999875</v>
      </c>
      <c r="AO288" s="4">
        <f t="shared" ca="1" si="125"/>
        <v>399</v>
      </c>
      <c r="AP288" s="4">
        <f t="shared" ca="1" si="126"/>
        <v>1</v>
      </c>
      <c r="AQ288" s="2">
        <f t="shared" ca="1" si="127"/>
        <v>0</v>
      </c>
    </row>
    <row r="289" spans="2:43" x14ac:dyDescent="0.15">
      <c r="B289" s="4">
        <v>-0.10469750002428668</v>
      </c>
      <c r="C289" s="4">
        <f t="shared" si="128"/>
        <v>-0.95169750002455089</v>
      </c>
      <c r="F289" s="4">
        <v>268</v>
      </c>
      <c r="G289" s="4">
        <f t="shared" ca="1" si="112"/>
        <v>4</v>
      </c>
      <c r="H289" s="4">
        <f t="shared" ca="1" si="138"/>
        <v>4.9793496932515264</v>
      </c>
      <c r="I289" s="4">
        <f t="shared" ca="1" si="113"/>
        <v>3.0271676300578036E-2</v>
      </c>
      <c r="J289" s="4">
        <f t="shared" ca="1" si="139"/>
        <v>-1.5668718039646716</v>
      </c>
      <c r="K289" s="4">
        <f t="shared" ca="1" si="129"/>
        <v>0.65222523597634008</v>
      </c>
      <c r="L289" s="4">
        <f t="shared" ca="1" si="130"/>
        <v>5</v>
      </c>
      <c r="M289" s="4">
        <f t="shared" ca="1" si="114"/>
        <v>-0.38336837487984893</v>
      </c>
      <c r="N289" s="4">
        <f t="shared" ca="1" si="131"/>
        <v>1.9539548874970383</v>
      </c>
      <c r="O289" s="4">
        <f t="shared" ca="1" si="132"/>
        <v>5</v>
      </c>
      <c r="P289" s="4">
        <f t="shared" ca="1" si="115"/>
        <v>-1.1485058665154919</v>
      </c>
      <c r="Q289" s="4">
        <f t="shared" ca="1" si="133"/>
        <v>0.76513749163564304</v>
      </c>
      <c r="R289" s="4">
        <f t="shared" ca="1" si="134"/>
        <v>-0.80173431232902859</v>
      </c>
      <c r="S289" s="4">
        <f t="shared" ca="1" si="116"/>
        <v>394</v>
      </c>
      <c r="T289" s="4">
        <f t="shared" ca="1" si="117"/>
        <v>-1</v>
      </c>
      <c r="U289" s="4">
        <f t="shared" ca="1" si="118"/>
        <v>-0.80173431232902859</v>
      </c>
      <c r="V289" s="4">
        <f t="shared" ca="1" si="135"/>
        <v>-1.5366001276639267</v>
      </c>
      <c r="Y289" s="4">
        <v>-2.6349099999833925</v>
      </c>
      <c r="Z289" s="4">
        <v>-2.2747224999903892</v>
      </c>
      <c r="AA289" s="4">
        <v>-2.3891150000068251</v>
      </c>
      <c r="AB289" s="4">
        <v>-2.8291574999848024</v>
      </c>
      <c r="AD289" s="4">
        <v>-0.10469750002428668</v>
      </c>
      <c r="AE289" s="4">
        <f t="shared" si="119"/>
        <v>-0.95169750002455089</v>
      </c>
      <c r="AF289" s="4">
        <v>268</v>
      </c>
      <c r="AG289" s="2">
        <f t="shared" si="136"/>
        <v>46.739999999999874</v>
      </c>
      <c r="AH289" s="4">
        <f t="shared" si="120"/>
        <v>399</v>
      </c>
      <c r="AI289" s="4">
        <f t="shared" si="121"/>
        <v>1</v>
      </c>
      <c r="AJ289" s="2">
        <f t="shared" si="122"/>
        <v>0</v>
      </c>
      <c r="AK289" s="4">
        <v>268</v>
      </c>
      <c r="AL289" s="4">
        <f t="shared" ca="1" si="123"/>
        <v>-0.80173431232902859</v>
      </c>
      <c r="AM289" s="4">
        <f t="shared" ca="1" si="124"/>
        <v>-1.5366001276639267</v>
      </c>
      <c r="AN289" s="2">
        <f t="shared" si="137"/>
        <v>46.739999999999874</v>
      </c>
      <c r="AO289" s="4">
        <f t="shared" ca="1" si="125"/>
        <v>399</v>
      </c>
      <c r="AP289" s="4">
        <f t="shared" ca="1" si="126"/>
        <v>1</v>
      </c>
      <c r="AQ289" s="2">
        <f t="shared" ca="1" si="127"/>
        <v>0</v>
      </c>
    </row>
    <row r="290" spans="2:43" x14ac:dyDescent="0.15">
      <c r="B290" s="4">
        <v>-0.95169750002455089</v>
      </c>
      <c r="C290" s="4">
        <f t="shared" si="128"/>
        <v>-0.99069750002556134</v>
      </c>
      <c r="F290" s="4">
        <v>269</v>
      </c>
      <c r="G290" s="4">
        <f t="shared" ca="1" si="112"/>
        <v>4</v>
      </c>
      <c r="H290" s="4">
        <f t="shared" ca="1" si="138"/>
        <v>5.0006319018404835</v>
      </c>
      <c r="I290" s="4">
        <f t="shared" ca="1" si="113"/>
        <v>3.0271676300578036E-2</v>
      </c>
      <c r="J290" s="4">
        <f t="shared" ca="1" si="139"/>
        <v>-1.5366001276640935</v>
      </c>
      <c r="K290" s="4">
        <f t="shared" ca="1" si="129"/>
        <v>1.2671862951171369</v>
      </c>
      <c r="L290" s="4">
        <f t="shared" ca="1" si="130"/>
        <v>2</v>
      </c>
      <c r="M290" s="4">
        <f t="shared" ca="1" si="114"/>
        <v>7.3275667408295594E-14</v>
      </c>
      <c r="N290" s="4">
        <f t="shared" ca="1" si="131"/>
        <v>1.6157543612207652</v>
      </c>
      <c r="O290" s="4">
        <f t="shared" ca="1" si="132"/>
        <v>2</v>
      </c>
      <c r="P290" s="4">
        <f t="shared" ca="1" si="115"/>
        <v>9.3431786346277985E-14</v>
      </c>
      <c r="Q290" s="4">
        <f t="shared" ca="1" si="133"/>
        <v>1.6670745375457358E-13</v>
      </c>
      <c r="R290" s="4">
        <f t="shared" ca="1" si="134"/>
        <v>-1.5366001276639267</v>
      </c>
      <c r="S290" s="4">
        <f t="shared" ca="1" si="116"/>
        <v>394</v>
      </c>
      <c r="T290" s="4">
        <f t="shared" ca="1" si="117"/>
        <v>-1</v>
      </c>
      <c r="U290" s="4">
        <f t="shared" ca="1" si="118"/>
        <v>-1.5366001276639267</v>
      </c>
      <c r="V290" s="4">
        <f t="shared" ca="1" si="135"/>
        <v>-1.5063284513635455</v>
      </c>
      <c r="Y290" s="4">
        <v>-4.024909999984061</v>
      </c>
      <c r="Z290" s="4">
        <v>-1.2367224999891846</v>
      </c>
      <c r="AA290" s="4">
        <v>-2.239115000008951</v>
      </c>
      <c r="AB290" s="4">
        <v>-3.7711574999867992</v>
      </c>
      <c r="AD290" s="4">
        <v>-0.95169750002455089</v>
      </c>
      <c r="AE290" s="4">
        <f t="shared" si="119"/>
        <v>-0.99069750002556134</v>
      </c>
      <c r="AF290" s="4">
        <v>269</v>
      </c>
      <c r="AG290" s="2">
        <f t="shared" si="136"/>
        <v>46.959999999999873</v>
      </c>
      <c r="AH290" s="4">
        <f t="shared" si="120"/>
        <v>399</v>
      </c>
      <c r="AI290" s="4">
        <f t="shared" si="121"/>
        <v>1</v>
      </c>
      <c r="AJ290" s="2">
        <f t="shared" si="122"/>
        <v>0</v>
      </c>
      <c r="AK290" s="4">
        <v>269</v>
      </c>
      <c r="AL290" s="4">
        <f t="shared" ca="1" si="123"/>
        <v>-1.5366001276639267</v>
      </c>
      <c r="AM290" s="4">
        <f t="shared" ca="1" si="124"/>
        <v>-1.5063284513635455</v>
      </c>
      <c r="AN290" s="2">
        <f t="shared" si="137"/>
        <v>46.959999999999873</v>
      </c>
      <c r="AO290" s="4">
        <f t="shared" ca="1" si="125"/>
        <v>399</v>
      </c>
      <c r="AP290" s="4">
        <f t="shared" ca="1" si="126"/>
        <v>1</v>
      </c>
      <c r="AQ290" s="2">
        <f t="shared" ca="1" si="127"/>
        <v>0</v>
      </c>
    </row>
    <row r="291" spans="2:43" x14ac:dyDescent="0.15">
      <c r="B291" s="4">
        <v>-0.99069750002556134</v>
      </c>
      <c r="C291" s="4">
        <f t="shared" si="128"/>
        <v>-0.92569750002624573</v>
      </c>
      <c r="F291" s="4">
        <v>270</v>
      </c>
      <c r="G291" s="4">
        <f t="shared" ca="1" si="112"/>
        <v>4</v>
      </c>
      <c r="H291" s="4">
        <f t="shared" ca="1" si="138"/>
        <v>5.0219141104294405</v>
      </c>
      <c r="I291" s="4">
        <f t="shared" ca="1" si="113"/>
        <v>3.0271676300578036E-2</v>
      </c>
      <c r="J291" s="4">
        <f t="shared" ca="1" si="139"/>
        <v>-1.5063284513635153</v>
      </c>
      <c r="K291" s="4">
        <f t="shared" ca="1" si="129"/>
        <v>0.4243395752698822</v>
      </c>
      <c r="L291" s="4">
        <f t="shared" ca="1" si="130"/>
        <v>3</v>
      </c>
      <c r="M291" s="4">
        <f t="shared" ca="1" si="114"/>
        <v>-3.3275934959017511E-15</v>
      </c>
      <c r="N291" s="4">
        <f t="shared" ca="1" si="131"/>
        <v>0.97633027363915192</v>
      </c>
      <c r="O291" s="4">
        <f t="shared" ca="1" si="132"/>
        <v>5</v>
      </c>
      <c r="P291" s="4">
        <f t="shared" ca="1" si="115"/>
        <v>-2.679290255601819E-14</v>
      </c>
      <c r="Q291" s="4">
        <f t="shared" ca="1" si="133"/>
        <v>-3.0120496051919942E-14</v>
      </c>
      <c r="R291" s="4">
        <f t="shared" ca="1" si="134"/>
        <v>-1.5063284513635455</v>
      </c>
      <c r="S291" s="4">
        <f t="shared" ca="1" si="116"/>
        <v>394</v>
      </c>
      <c r="T291" s="4">
        <f t="shared" ca="1" si="117"/>
        <v>-1</v>
      </c>
      <c r="U291" s="4">
        <f t="shared" ca="1" si="118"/>
        <v>-1.5063284513635455</v>
      </c>
      <c r="V291" s="4">
        <f t="shared" ca="1" si="135"/>
        <v>-1.553570231350935</v>
      </c>
      <c r="Y291" s="4">
        <v>-3.2469099999836715</v>
      </c>
      <c r="Z291" s="4">
        <v>-1.0027224999902273</v>
      </c>
      <c r="AA291" s="4">
        <v>-2.0251150000092366</v>
      </c>
      <c r="AB291" s="4">
        <v>-3.3741574999837098</v>
      </c>
      <c r="AD291" s="4">
        <v>-0.99069750002556134</v>
      </c>
      <c r="AE291" s="4">
        <f t="shared" si="119"/>
        <v>-0.92569750002624573</v>
      </c>
      <c r="AF291" s="4">
        <v>270</v>
      </c>
      <c r="AG291" s="2">
        <f t="shared" si="136"/>
        <v>47.179999999999872</v>
      </c>
      <c r="AH291" s="4">
        <f t="shared" si="120"/>
        <v>399</v>
      </c>
      <c r="AI291" s="4">
        <f t="shared" si="121"/>
        <v>1</v>
      </c>
      <c r="AJ291" s="2">
        <f t="shared" si="122"/>
        <v>0</v>
      </c>
      <c r="AK291" s="4">
        <v>270</v>
      </c>
      <c r="AL291" s="4">
        <f t="shared" ca="1" si="123"/>
        <v>-1.5063284513635455</v>
      </c>
      <c r="AM291" s="4">
        <f t="shared" ca="1" si="124"/>
        <v>-1.553570231350935</v>
      </c>
      <c r="AN291" s="2">
        <f t="shared" si="137"/>
        <v>47.179999999999872</v>
      </c>
      <c r="AO291" s="4">
        <f t="shared" ca="1" si="125"/>
        <v>399</v>
      </c>
      <c r="AP291" s="4">
        <f t="shared" ca="1" si="126"/>
        <v>1</v>
      </c>
      <c r="AQ291" s="2">
        <f t="shared" ca="1" si="127"/>
        <v>0</v>
      </c>
    </row>
    <row r="292" spans="2:43" x14ac:dyDescent="0.15">
      <c r="B292" s="4">
        <v>-0.92569750002624573</v>
      </c>
      <c r="C292" s="4">
        <f t="shared" si="128"/>
        <v>-0.65569750002580918</v>
      </c>
      <c r="F292" s="4">
        <v>271</v>
      </c>
      <c r="G292" s="4">
        <f t="shared" ca="1" si="112"/>
        <v>4</v>
      </c>
      <c r="H292" s="4">
        <f t="shared" ca="1" si="138"/>
        <v>5.0431963190183975</v>
      </c>
      <c r="I292" s="4">
        <f t="shared" ca="1" si="113"/>
        <v>3.0271676300578036E-2</v>
      </c>
      <c r="J292" s="4">
        <f t="shared" ca="1" si="139"/>
        <v>-1.4760567750629372</v>
      </c>
      <c r="K292" s="4">
        <f t="shared" ca="1" si="129"/>
        <v>1.7702568439255812</v>
      </c>
      <c r="L292" s="4">
        <f t="shared" ca="1" si="130"/>
        <v>3</v>
      </c>
      <c r="M292" s="4">
        <f t="shared" ca="1" si="114"/>
        <v>1.5330873980628643</v>
      </c>
      <c r="N292" s="4">
        <f t="shared" ca="1" si="131"/>
        <v>1.693485956675822</v>
      </c>
      <c r="O292" s="4">
        <f t="shared" ca="1" si="132"/>
        <v>5</v>
      </c>
      <c r="P292" s="4">
        <f t="shared" ca="1" si="115"/>
        <v>1.6106008543508621</v>
      </c>
      <c r="Q292" s="4">
        <f t="shared" ca="1" si="133"/>
        <v>-7.7513456287997773E-2</v>
      </c>
      <c r="R292" s="4">
        <f t="shared" ca="1" si="134"/>
        <v>-1.553570231350935</v>
      </c>
      <c r="S292" s="4">
        <f t="shared" ca="1" si="116"/>
        <v>394</v>
      </c>
      <c r="T292" s="4">
        <f t="shared" ca="1" si="117"/>
        <v>-1</v>
      </c>
      <c r="U292" s="4">
        <f t="shared" ca="1" si="118"/>
        <v>-1.553570231350935</v>
      </c>
      <c r="V292" s="4">
        <f t="shared" ca="1" si="135"/>
        <v>-1.4457850987624215</v>
      </c>
      <c r="Y292" s="4">
        <v>-0.55390999998294888</v>
      </c>
      <c r="Z292" s="4">
        <v>-0.6187224999898433</v>
      </c>
      <c r="AA292" s="4">
        <v>-0.43111500000847514</v>
      </c>
      <c r="AB292" s="4">
        <v>-1.012157499985733</v>
      </c>
      <c r="AD292" s="4">
        <v>-0.92569750002624573</v>
      </c>
      <c r="AE292" s="4">
        <f t="shared" si="119"/>
        <v>-0.65569750002580918</v>
      </c>
      <c r="AF292" s="4">
        <v>271</v>
      </c>
      <c r="AG292" s="2">
        <f t="shared" si="136"/>
        <v>47.399999999999871</v>
      </c>
      <c r="AH292" s="4">
        <f t="shared" si="120"/>
        <v>399</v>
      </c>
      <c r="AI292" s="4">
        <f t="shared" si="121"/>
        <v>1</v>
      </c>
      <c r="AJ292" s="2">
        <f t="shared" si="122"/>
        <v>0</v>
      </c>
      <c r="AK292" s="4">
        <v>271</v>
      </c>
      <c r="AL292" s="4">
        <f t="shared" ca="1" si="123"/>
        <v>-1.553570231350935</v>
      </c>
      <c r="AM292" s="4">
        <f t="shared" ca="1" si="124"/>
        <v>-1.4457850987624215</v>
      </c>
      <c r="AN292" s="2">
        <f t="shared" si="137"/>
        <v>47.399999999999871</v>
      </c>
      <c r="AO292" s="4">
        <f t="shared" ca="1" si="125"/>
        <v>399</v>
      </c>
      <c r="AP292" s="4">
        <f t="shared" ca="1" si="126"/>
        <v>1</v>
      </c>
      <c r="AQ292" s="2">
        <f t="shared" ca="1" si="127"/>
        <v>0</v>
      </c>
    </row>
    <row r="293" spans="2:43" x14ac:dyDescent="0.15">
      <c r="B293" s="4">
        <v>-0.65569750002580918</v>
      </c>
      <c r="C293" s="4">
        <f t="shared" si="128"/>
        <v>-2.0416975000259185</v>
      </c>
      <c r="F293" s="4">
        <v>272</v>
      </c>
      <c r="G293" s="4">
        <f t="shared" ca="1" si="112"/>
        <v>4</v>
      </c>
      <c r="H293" s="4">
        <f t="shared" ca="1" si="138"/>
        <v>5.0644785276073545</v>
      </c>
      <c r="I293" s="4">
        <f t="shared" ca="1" si="113"/>
        <v>3.0271676300578036E-2</v>
      </c>
      <c r="J293" s="4">
        <f t="shared" ca="1" si="139"/>
        <v>-1.4457850987623591</v>
      </c>
      <c r="K293" s="4">
        <f t="shared" ca="1" si="129"/>
        <v>1.8919974688880812</v>
      </c>
      <c r="L293" s="4">
        <f t="shared" ca="1" si="130"/>
        <v>4</v>
      </c>
      <c r="M293" s="4">
        <f t="shared" ca="1" si="114"/>
        <v>2.2249304554287056E-14</v>
      </c>
      <c r="N293" s="4">
        <f t="shared" ca="1" si="131"/>
        <v>1.8006678133097618</v>
      </c>
      <c r="O293" s="4">
        <f t="shared" ca="1" si="132"/>
        <v>1</v>
      </c>
      <c r="P293" s="4">
        <f t="shared" ca="1" si="115"/>
        <v>8.4701184305444566E-14</v>
      </c>
      <c r="Q293" s="4">
        <f t="shared" ca="1" si="133"/>
        <v>-6.2451879751157517E-14</v>
      </c>
      <c r="R293" s="4">
        <f t="shared" ca="1" si="134"/>
        <v>-1.4457850987624215</v>
      </c>
      <c r="S293" s="4">
        <f t="shared" ca="1" si="116"/>
        <v>394</v>
      </c>
      <c r="T293" s="4">
        <f t="shared" ca="1" si="117"/>
        <v>-1</v>
      </c>
      <c r="U293" s="4">
        <f t="shared" ca="1" si="118"/>
        <v>-1.4457850987624215</v>
      </c>
      <c r="V293" s="4">
        <f t="shared" ca="1" si="135"/>
        <v>-0.46271003154956258</v>
      </c>
      <c r="Y293" s="4">
        <v>-0.66990999998495226</v>
      </c>
      <c r="Z293" s="4">
        <v>-2.8337224999894772</v>
      </c>
      <c r="AA293" s="4">
        <v>-2.6611150000093176</v>
      </c>
      <c r="AB293" s="4">
        <v>-3.2751574999849709</v>
      </c>
      <c r="AD293" s="4">
        <v>-0.65569750002580918</v>
      </c>
      <c r="AE293" s="4">
        <f t="shared" si="119"/>
        <v>-2.0416975000259185</v>
      </c>
      <c r="AF293" s="4">
        <v>272</v>
      </c>
      <c r="AG293" s="2">
        <f t="shared" si="136"/>
        <v>47.61999999999987</v>
      </c>
      <c r="AH293" s="4">
        <f t="shared" si="120"/>
        <v>399</v>
      </c>
      <c r="AI293" s="4">
        <f t="shared" si="121"/>
        <v>1</v>
      </c>
      <c r="AJ293" s="2">
        <f t="shared" si="122"/>
        <v>0</v>
      </c>
      <c r="AK293" s="4">
        <v>272</v>
      </c>
      <c r="AL293" s="4">
        <f t="shared" ca="1" si="123"/>
        <v>-1.4457850987624215</v>
      </c>
      <c r="AM293" s="4">
        <f t="shared" ca="1" si="124"/>
        <v>-0.46271003154956258</v>
      </c>
      <c r="AN293" s="2">
        <f t="shared" si="137"/>
        <v>47.61999999999987</v>
      </c>
      <c r="AO293" s="4">
        <f t="shared" ca="1" si="125"/>
        <v>399</v>
      </c>
      <c r="AP293" s="4">
        <f t="shared" ca="1" si="126"/>
        <v>1</v>
      </c>
      <c r="AQ293" s="2">
        <f t="shared" ca="1" si="127"/>
        <v>0</v>
      </c>
    </row>
    <row r="294" spans="2:43" x14ac:dyDescent="0.15">
      <c r="B294" s="4">
        <v>-2.0416975000259185</v>
      </c>
      <c r="C294" s="4">
        <f t="shared" si="128"/>
        <v>-3.0406975000261127</v>
      </c>
      <c r="F294" s="4">
        <v>273</v>
      </c>
      <c r="G294" s="4">
        <f t="shared" ca="1" si="112"/>
        <v>4</v>
      </c>
      <c r="H294" s="4">
        <f t="shared" ca="1" si="138"/>
        <v>5.0857607361963115</v>
      </c>
      <c r="I294" s="4">
        <f t="shared" ca="1" si="113"/>
        <v>3.0271676300578036E-2</v>
      </c>
      <c r="J294" s="4">
        <f t="shared" ca="1" si="139"/>
        <v>-1.4155134224617809</v>
      </c>
      <c r="K294" s="4">
        <f t="shared" ca="1" si="129"/>
        <v>1.9629548412502302</v>
      </c>
      <c r="L294" s="4">
        <f t="shared" ca="1" si="130"/>
        <v>2</v>
      </c>
      <c r="M294" s="4">
        <f t="shared" ca="1" si="114"/>
        <v>-2.5005541920707624E-14</v>
      </c>
      <c r="N294" s="4">
        <f t="shared" ca="1" si="131"/>
        <v>1.621005949360143</v>
      </c>
      <c r="O294" s="4">
        <f t="shared" ca="1" si="132"/>
        <v>5</v>
      </c>
      <c r="P294" s="4">
        <f t="shared" ca="1" si="115"/>
        <v>-0.95280339091224331</v>
      </c>
      <c r="Q294" s="4">
        <f t="shared" ca="1" si="133"/>
        <v>0.95280339091221833</v>
      </c>
      <c r="R294" s="4">
        <f t="shared" ca="1" si="134"/>
        <v>-0.46271003154956258</v>
      </c>
      <c r="S294" s="4">
        <f t="shared" ca="1" si="116"/>
        <v>394</v>
      </c>
      <c r="T294" s="4">
        <f t="shared" ca="1" si="117"/>
        <v>-1</v>
      </c>
      <c r="U294" s="4">
        <f t="shared" ca="1" si="118"/>
        <v>-0.46271003154956258</v>
      </c>
      <c r="V294" s="4">
        <f t="shared" ca="1" si="135"/>
        <v>-9.1849792132857822E-2</v>
      </c>
      <c r="Y294" s="4">
        <v>-2.0959099999835473</v>
      </c>
      <c r="Z294" s="4">
        <v>-2.9027224999893519</v>
      </c>
      <c r="AA294" s="4">
        <v>1.0008849999927349</v>
      </c>
      <c r="AB294" s="4">
        <v>2.0048425000140924</v>
      </c>
      <c r="AD294" s="4">
        <v>-2.0416975000259185</v>
      </c>
      <c r="AE294" s="4">
        <f t="shared" si="119"/>
        <v>-3.0406975000261127</v>
      </c>
      <c r="AF294" s="4">
        <v>273</v>
      </c>
      <c r="AG294" s="2">
        <f t="shared" si="136"/>
        <v>47.839999999999868</v>
      </c>
      <c r="AH294" s="4">
        <f t="shared" si="120"/>
        <v>399</v>
      </c>
      <c r="AI294" s="4">
        <f t="shared" si="121"/>
        <v>1</v>
      </c>
      <c r="AJ294" s="2">
        <f t="shared" si="122"/>
        <v>0</v>
      </c>
      <c r="AK294" s="4">
        <v>273</v>
      </c>
      <c r="AL294" s="4">
        <f t="shared" ca="1" si="123"/>
        <v>-0.46271003154956258</v>
      </c>
      <c r="AM294" s="4">
        <f t="shared" ca="1" si="124"/>
        <v>-9.1849792132857822E-2</v>
      </c>
      <c r="AN294" s="2">
        <f t="shared" si="137"/>
        <v>47.839999999999868</v>
      </c>
      <c r="AO294" s="4">
        <f t="shared" ca="1" si="125"/>
        <v>399</v>
      </c>
      <c r="AP294" s="4">
        <f t="shared" ca="1" si="126"/>
        <v>1</v>
      </c>
      <c r="AQ294" s="2">
        <f t="shared" ca="1" si="127"/>
        <v>0</v>
      </c>
    </row>
    <row r="295" spans="2:43" x14ac:dyDescent="0.15">
      <c r="B295" s="4">
        <v>-3.0406975000261127</v>
      </c>
      <c r="C295" s="4">
        <f t="shared" si="128"/>
        <v>-0.63469750002553837</v>
      </c>
      <c r="F295" s="4">
        <v>274</v>
      </c>
      <c r="G295" s="4">
        <f t="shared" ca="1" si="112"/>
        <v>4</v>
      </c>
      <c r="H295" s="4">
        <f t="shared" ca="1" si="138"/>
        <v>5.1070429447852685</v>
      </c>
      <c r="I295" s="4">
        <f t="shared" ca="1" si="113"/>
        <v>3.0271676300578036E-2</v>
      </c>
      <c r="J295" s="4">
        <f t="shared" ca="1" si="139"/>
        <v>-1.3852417461612028</v>
      </c>
      <c r="K295" s="4">
        <f t="shared" ca="1" si="129"/>
        <v>1.4934803856519585</v>
      </c>
      <c r="L295" s="4">
        <f t="shared" ca="1" si="130"/>
        <v>3</v>
      </c>
      <c r="M295" s="4">
        <f t="shared" ca="1" si="114"/>
        <v>1.2933919540283472</v>
      </c>
      <c r="N295" s="4">
        <f t="shared" ca="1" si="131"/>
        <v>1.1548187512897325</v>
      </c>
      <c r="O295" s="4">
        <f t="shared" ca="1" si="132"/>
        <v>2</v>
      </c>
      <c r="P295" s="4">
        <f t="shared" ca="1" si="115"/>
        <v>2.2612149401494377E-15</v>
      </c>
      <c r="Q295" s="4">
        <f t="shared" ca="1" si="133"/>
        <v>1.2933919540283449</v>
      </c>
      <c r="R295" s="4">
        <f t="shared" ca="1" si="134"/>
        <v>-9.1849792132857822E-2</v>
      </c>
      <c r="S295" s="4">
        <f t="shared" ca="1" si="116"/>
        <v>394</v>
      </c>
      <c r="T295" s="4">
        <f t="shared" ca="1" si="117"/>
        <v>-1</v>
      </c>
      <c r="U295" s="4">
        <f t="shared" ca="1" si="118"/>
        <v>-9.1849792132857822E-2</v>
      </c>
      <c r="V295" s="4">
        <f t="shared" ca="1" si="135"/>
        <v>-1.354970069860624</v>
      </c>
      <c r="Y295" s="4">
        <v>-1.5659099999858483</v>
      </c>
      <c r="Z295" s="4">
        <v>-2.4827224999910413</v>
      </c>
      <c r="AA295" s="4">
        <v>-2.9141150000064897</v>
      </c>
      <c r="AB295" s="4">
        <v>-2.970157499984083</v>
      </c>
      <c r="AD295" s="4">
        <v>-3.0406975000261127</v>
      </c>
      <c r="AE295" s="4">
        <f t="shared" si="119"/>
        <v>-0.63469750002553837</v>
      </c>
      <c r="AF295" s="4">
        <v>274</v>
      </c>
      <c r="AG295" s="2">
        <f t="shared" si="136"/>
        <v>48.059999999999867</v>
      </c>
      <c r="AH295" s="4">
        <f t="shared" si="120"/>
        <v>399</v>
      </c>
      <c r="AI295" s="4">
        <f t="shared" si="121"/>
        <v>1</v>
      </c>
      <c r="AJ295" s="2">
        <f t="shared" si="122"/>
        <v>0</v>
      </c>
      <c r="AK295" s="4">
        <v>274</v>
      </c>
      <c r="AL295" s="4">
        <f t="shared" ca="1" si="123"/>
        <v>-9.1849792132857822E-2</v>
      </c>
      <c r="AM295" s="4">
        <f t="shared" ca="1" si="124"/>
        <v>-1.354970069860624</v>
      </c>
      <c r="AN295" s="2">
        <f t="shared" si="137"/>
        <v>48.059999999999867</v>
      </c>
      <c r="AO295" s="4">
        <f t="shared" ca="1" si="125"/>
        <v>399</v>
      </c>
      <c r="AP295" s="4">
        <f t="shared" ca="1" si="126"/>
        <v>1</v>
      </c>
      <c r="AQ295" s="2">
        <f t="shared" ca="1" si="127"/>
        <v>0</v>
      </c>
    </row>
    <row r="296" spans="2:43" x14ac:dyDescent="0.15">
      <c r="B296" s="4">
        <v>-0.63469750002553837</v>
      </c>
      <c r="C296" s="4">
        <f t="shared" si="128"/>
        <v>-0.84369750002366573</v>
      </c>
      <c r="F296" s="4">
        <v>275</v>
      </c>
      <c r="G296" s="4">
        <f t="shared" ca="1" si="112"/>
        <v>4</v>
      </c>
      <c r="H296" s="4">
        <f t="shared" ca="1" si="138"/>
        <v>5.1283251533742256</v>
      </c>
      <c r="I296" s="4">
        <f t="shared" ca="1" si="113"/>
        <v>3.0271676300578036E-2</v>
      </c>
      <c r="J296" s="4">
        <f t="shared" ca="1" si="139"/>
        <v>-1.3549700698606246</v>
      </c>
      <c r="K296" s="4">
        <f t="shared" ca="1" si="129"/>
        <v>0.35798854959222859</v>
      </c>
      <c r="L296" s="4">
        <f t="shared" ca="1" si="130"/>
        <v>2</v>
      </c>
      <c r="M296" s="4">
        <f t="shared" ca="1" si="114"/>
        <v>3.1583850372853266E-15</v>
      </c>
      <c r="N296" s="4">
        <f t="shared" ca="1" si="131"/>
        <v>0.30896945181511198</v>
      </c>
      <c r="O296" s="4">
        <f t="shared" ca="1" si="132"/>
        <v>5</v>
      </c>
      <c r="P296" s="4">
        <f t="shared" ca="1" si="115"/>
        <v>2.4222120752125183E-15</v>
      </c>
      <c r="Q296" s="4">
        <f t="shared" ca="1" si="133"/>
        <v>7.361729620728083E-16</v>
      </c>
      <c r="R296" s="4">
        <f t="shared" ca="1" si="134"/>
        <v>-1.354970069860624</v>
      </c>
      <c r="S296" s="4">
        <f t="shared" ca="1" si="116"/>
        <v>394</v>
      </c>
      <c r="T296" s="4">
        <f t="shared" ca="1" si="117"/>
        <v>-1</v>
      </c>
      <c r="U296" s="4">
        <f t="shared" ca="1" si="118"/>
        <v>-1.354970069860624</v>
      </c>
      <c r="V296" s="4">
        <f t="shared" ca="1" si="135"/>
        <v>-1.3246983935600882</v>
      </c>
      <c r="Y296" s="4">
        <v>0.33909000001486334</v>
      </c>
      <c r="Z296" s="4">
        <v>-0.70172249998989855</v>
      </c>
      <c r="AA296" s="4">
        <v>-3.8341150000071877</v>
      </c>
      <c r="AB296" s="4">
        <v>-0.74515749998482761</v>
      </c>
      <c r="AD296" s="4">
        <v>-0.63469750002553837</v>
      </c>
      <c r="AE296" s="4">
        <f t="shared" si="119"/>
        <v>-0.84369750002366573</v>
      </c>
      <c r="AF296" s="4">
        <v>275</v>
      </c>
      <c r="AG296" s="2">
        <f t="shared" si="136"/>
        <v>48.279999999999866</v>
      </c>
      <c r="AH296" s="4">
        <f t="shared" si="120"/>
        <v>399</v>
      </c>
      <c r="AI296" s="4">
        <f t="shared" si="121"/>
        <v>1</v>
      </c>
      <c r="AJ296" s="2">
        <f t="shared" si="122"/>
        <v>0</v>
      </c>
      <c r="AK296" s="4">
        <v>275</v>
      </c>
      <c r="AL296" s="4">
        <f t="shared" ca="1" si="123"/>
        <v>-1.354970069860624</v>
      </c>
      <c r="AM296" s="4">
        <f t="shared" ca="1" si="124"/>
        <v>-1.3246983935600882</v>
      </c>
      <c r="AN296" s="2">
        <f t="shared" si="137"/>
        <v>48.279999999999866</v>
      </c>
      <c r="AO296" s="4">
        <f t="shared" ca="1" si="125"/>
        <v>399</v>
      </c>
      <c r="AP296" s="4">
        <f t="shared" ca="1" si="126"/>
        <v>1</v>
      </c>
      <c r="AQ296" s="2">
        <f t="shared" ca="1" si="127"/>
        <v>0</v>
      </c>
    </row>
    <row r="297" spans="2:43" x14ac:dyDescent="0.15">
      <c r="B297" s="4">
        <v>-0.84369750002366573</v>
      </c>
      <c r="C297" s="4">
        <f t="shared" si="128"/>
        <v>-0.91969750002363071</v>
      </c>
      <c r="F297" s="4">
        <v>276</v>
      </c>
      <c r="G297" s="4">
        <f t="shared" ca="1" si="112"/>
        <v>4</v>
      </c>
      <c r="H297" s="4">
        <f t="shared" ca="1" si="138"/>
        <v>5.1496073619631826</v>
      </c>
      <c r="I297" s="4">
        <f t="shared" ca="1" si="113"/>
        <v>3.0271676300578036E-2</v>
      </c>
      <c r="J297" s="4">
        <f t="shared" ca="1" si="139"/>
        <v>-1.3246983935600465</v>
      </c>
      <c r="K297" s="4">
        <f t="shared" ca="1" si="129"/>
        <v>1.0046094831073664</v>
      </c>
      <c r="L297" s="4">
        <f t="shared" ca="1" si="130"/>
        <v>3</v>
      </c>
      <c r="M297" s="4">
        <f t="shared" ca="1" si="114"/>
        <v>-5.1199360730591821E-14</v>
      </c>
      <c r="N297" s="4">
        <f t="shared" ca="1" si="131"/>
        <v>0.95972599841483563</v>
      </c>
      <c r="O297" s="4">
        <f t="shared" ca="1" si="132"/>
        <v>4</v>
      </c>
      <c r="P297" s="4">
        <f t="shared" ca="1" si="115"/>
        <v>-9.4068708075535368E-15</v>
      </c>
      <c r="Q297" s="4">
        <f t="shared" ca="1" si="133"/>
        <v>-4.1792489923038286E-14</v>
      </c>
      <c r="R297" s="4">
        <f t="shared" ca="1" si="134"/>
        <v>-1.3246983935600882</v>
      </c>
      <c r="S297" s="4">
        <f t="shared" ca="1" si="116"/>
        <v>394</v>
      </c>
      <c r="T297" s="4">
        <f t="shared" ca="1" si="117"/>
        <v>-1</v>
      </c>
      <c r="U297" s="4">
        <f t="shared" ca="1" si="118"/>
        <v>-1.3246983935600882</v>
      </c>
      <c r="V297" s="4">
        <f t="shared" ca="1" si="135"/>
        <v>-1.2628500221379753</v>
      </c>
      <c r="Y297" s="4">
        <v>-0.71090999998446591</v>
      </c>
      <c r="Z297" s="4">
        <v>-0.75372249999006158</v>
      </c>
      <c r="AA297" s="4">
        <v>-3.5301150000073278</v>
      </c>
      <c r="AB297" s="4">
        <v>-2.7551574999868933</v>
      </c>
      <c r="AD297" s="4">
        <v>-0.84369750002366573</v>
      </c>
      <c r="AE297" s="4">
        <f t="shared" si="119"/>
        <v>-0.91969750002363071</v>
      </c>
      <c r="AF297" s="4">
        <v>276</v>
      </c>
      <c r="AG297" s="2">
        <f t="shared" si="136"/>
        <v>48.499999999999865</v>
      </c>
      <c r="AH297" s="4">
        <f t="shared" si="120"/>
        <v>399</v>
      </c>
      <c r="AI297" s="4">
        <f t="shared" si="121"/>
        <v>1</v>
      </c>
      <c r="AJ297" s="2">
        <f t="shared" si="122"/>
        <v>0</v>
      </c>
      <c r="AK297" s="4">
        <v>276</v>
      </c>
      <c r="AL297" s="4">
        <f t="shared" ca="1" si="123"/>
        <v>-1.3246983935600882</v>
      </c>
      <c r="AM297" s="4">
        <f t="shared" ca="1" si="124"/>
        <v>-1.2628500221379753</v>
      </c>
      <c r="AN297" s="2">
        <f t="shared" si="137"/>
        <v>48.499999999999865</v>
      </c>
      <c r="AO297" s="4">
        <f t="shared" ca="1" si="125"/>
        <v>399</v>
      </c>
      <c r="AP297" s="4">
        <f t="shared" ca="1" si="126"/>
        <v>1</v>
      </c>
      <c r="AQ297" s="2">
        <f t="shared" ca="1" si="127"/>
        <v>0</v>
      </c>
    </row>
    <row r="298" spans="2:43" x14ac:dyDescent="0.15">
      <c r="B298" s="4">
        <v>-0.91969750002363071</v>
      </c>
      <c r="C298" s="4">
        <f t="shared" si="128"/>
        <v>-1.8116975000239677</v>
      </c>
      <c r="F298" s="4">
        <v>277</v>
      </c>
      <c r="G298" s="4">
        <f t="shared" ca="1" si="112"/>
        <v>4</v>
      </c>
      <c r="H298" s="4">
        <f t="shared" ca="1" si="138"/>
        <v>5.1708895705521396</v>
      </c>
      <c r="I298" s="4">
        <f t="shared" ca="1" si="113"/>
        <v>3.0271676300578036E-2</v>
      </c>
      <c r="J298" s="4">
        <f t="shared" ca="1" si="139"/>
        <v>-1.2944267172594683</v>
      </c>
      <c r="K298" s="4">
        <f t="shared" ca="1" si="129"/>
        <v>1.0086391716606542</v>
      </c>
      <c r="L298" s="4">
        <f t="shared" ca="1" si="130"/>
        <v>5</v>
      </c>
      <c r="M298" s="4">
        <f t="shared" ca="1" si="114"/>
        <v>0.59286322998665719</v>
      </c>
      <c r="N298" s="4">
        <f t="shared" ca="1" si="131"/>
        <v>0.64811786399383609</v>
      </c>
      <c r="O298" s="4">
        <f t="shared" ca="1" si="132"/>
        <v>3</v>
      </c>
      <c r="P298" s="4">
        <f t="shared" ca="1" si="115"/>
        <v>0.56128653486516411</v>
      </c>
      <c r="Q298" s="4">
        <f t="shared" ca="1" si="133"/>
        <v>3.1576695121493081E-2</v>
      </c>
      <c r="R298" s="4">
        <f t="shared" ca="1" si="134"/>
        <v>-1.2628500221379753</v>
      </c>
      <c r="S298" s="4">
        <f t="shared" ca="1" si="116"/>
        <v>394</v>
      </c>
      <c r="T298" s="4">
        <f t="shared" ca="1" si="117"/>
        <v>-1</v>
      </c>
      <c r="U298" s="4">
        <f t="shared" ca="1" si="118"/>
        <v>-1.2628500221379753</v>
      </c>
      <c r="V298" s="4">
        <f t="shared" ca="1" si="135"/>
        <v>-1.264155040958987</v>
      </c>
      <c r="Y298" s="4">
        <v>-1.4199099999849807</v>
      </c>
      <c r="Z298" s="4">
        <v>0.64527750000920037</v>
      </c>
      <c r="AA298" s="4">
        <v>-2.8561150000072644</v>
      </c>
      <c r="AB298" s="4">
        <v>1.3568425000158868</v>
      </c>
      <c r="AD298" s="4">
        <v>-0.91969750002363071</v>
      </c>
      <c r="AE298" s="4">
        <f t="shared" si="119"/>
        <v>-1.8116975000239677</v>
      </c>
      <c r="AF298" s="4">
        <v>277</v>
      </c>
      <c r="AG298" s="2">
        <f t="shared" si="136"/>
        <v>48.719999999999864</v>
      </c>
      <c r="AH298" s="4">
        <f t="shared" si="120"/>
        <v>399</v>
      </c>
      <c r="AI298" s="4">
        <f t="shared" si="121"/>
        <v>1</v>
      </c>
      <c r="AJ298" s="2">
        <f t="shared" si="122"/>
        <v>0</v>
      </c>
      <c r="AK298" s="4">
        <v>277</v>
      </c>
      <c r="AL298" s="4">
        <f t="shared" ca="1" si="123"/>
        <v>-1.2628500221379753</v>
      </c>
      <c r="AM298" s="4">
        <f t="shared" ca="1" si="124"/>
        <v>-1.264155040958987</v>
      </c>
      <c r="AN298" s="2">
        <f t="shared" si="137"/>
        <v>48.719999999999864</v>
      </c>
      <c r="AO298" s="4">
        <f t="shared" ca="1" si="125"/>
        <v>399</v>
      </c>
      <c r="AP298" s="4">
        <f t="shared" ca="1" si="126"/>
        <v>1</v>
      </c>
      <c r="AQ298" s="2">
        <f t="shared" ca="1" si="127"/>
        <v>0</v>
      </c>
    </row>
    <row r="299" spans="2:43" x14ac:dyDescent="0.15">
      <c r="B299" s="4">
        <v>-1.8116975000239677</v>
      </c>
      <c r="C299" s="4">
        <f t="shared" si="128"/>
        <v>-1.3166975000231673</v>
      </c>
      <c r="F299" s="4">
        <v>278</v>
      </c>
      <c r="G299" s="4">
        <f t="shared" ca="1" si="112"/>
        <v>4</v>
      </c>
      <c r="H299" s="4">
        <f t="shared" ca="1" si="138"/>
        <v>5.1921717791410966</v>
      </c>
      <c r="I299" s="4">
        <f t="shared" ca="1" si="113"/>
        <v>3.0271676300578036E-2</v>
      </c>
      <c r="J299" s="4">
        <f t="shared" ca="1" si="139"/>
        <v>-1.2641550409588902</v>
      </c>
      <c r="K299" s="4">
        <f t="shared" ca="1" si="129"/>
        <v>0.30268602794418165</v>
      </c>
      <c r="L299" s="4">
        <f t="shared" ca="1" si="130"/>
        <v>1</v>
      </c>
      <c r="M299" s="4">
        <f t="shared" ca="1" si="114"/>
        <v>-2.4919870929314567E-14</v>
      </c>
      <c r="N299" s="4">
        <f t="shared" ca="1" si="131"/>
        <v>0.87289303917802674</v>
      </c>
      <c r="O299" s="4">
        <f t="shared" ca="1" si="132"/>
        <v>1</v>
      </c>
      <c r="P299" s="4">
        <f t="shared" ca="1" si="115"/>
        <v>-7.186450600033943E-14</v>
      </c>
      <c r="Q299" s="4">
        <f t="shared" ca="1" si="133"/>
        <v>-9.6784376929653997E-14</v>
      </c>
      <c r="R299" s="4">
        <f t="shared" ca="1" si="134"/>
        <v>-1.264155040958987</v>
      </c>
      <c r="S299" s="4">
        <f t="shared" ca="1" si="116"/>
        <v>394</v>
      </c>
      <c r="T299" s="4">
        <f t="shared" ca="1" si="117"/>
        <v>-1</v>
      </c>
      <c r="U299" s="4">
        <f t="shared" ca="1" si="118"/>
        <v>-1.264155040958987</v>
      </c>
      <c r="V299" s="4">
        <f t="shared" ca="1" si="135"/>
        <v>-0.23301713431522741</v>
      </c>
      <c r="Y299" s="4">
        <v>-2.6019099999849971</v>
      </c>
      <c r="Z299" s="4">
        <v>-1.2387224999912405</v>
      </c>
      <c r="AA299" s="4">
        <v>-3.8291150000091534</v>
      </c>
      <c r="AB299" s="4">
        <v>-2.0101574999848992</v>
      </c>
      <c r="AD299" s="4">
        <v>-1.8116975000239677</v>
      </c>
      <c r="AE299" s="4">
        <f t="shared" si="119"/>
        <v>-1.3166975000231673</v>
      </c>
      <c r="AF299" s="4">
        <v>278</v>
      </c>
      <c r="AG299" s="2">
        <f t="shared" si="136"/>
        <v>48.939999999999863</v>
      </c>
      <c r="AH299" s="4">
        <f t="shared" si="120"/>
        <v>399</v>
      </c>
      <c r="AI299" s="4">
        <f t="shared" si="121"/>
        <v>1</v>
      </c>
      <c r="AJ299" s="2">
        <f t="shared" si="122"/>
        <v>0</v>
      </c>
      <c r="AK299" s="4">
        <v>278</v>
      </c>
      <c r="AL299" s="4">
        <f t="shared" ca="1" si="123"/>
        <v>-1.264155040958987</v>
      </c>
      <c r="AM299" s="4">
        <f t="shared" ca="1" si="124"/>
        <v>-0.23301713431522741</v>
      </c>
      <c r="AN299" s="2">
        <f t="shared" si="137"/>
        <v>48.939999999999863</v>
      </c>
      <c r="AO299" s="4">
        <f t="shared" ca="1" si="125"/>
        <v>399</v>
      </c>
      <c r="AP299" s="4">
        <f t="shared" ca="1" si="126"/>
        <v>1</v>
      </c>
      <c r="AQ299" s="2">
        <f t="shared" ca="1" si="127"/>
        <v>0</v>
      </c>
    </row>
    <row r="300" spans="2:43" x14ac:dyDescent="0.15">
      <c r="B300" s="4">
        <v>-1.3166975000231673</v>
      </c>
      <c r="C300" s="4">
        <f t="shared" si="128"/>
        <v>0.116302499975518</v>
      </c>
      <c r="F300" s="4">
        <v>279</v>
      </c>
      <c r="G300" s="4">
        <f t="shared" ca="1" si="112"/>
        <v>4</v>
      </c>
      <c r="H300" s="4">
        <f t="shared" ca="1" si="138"/>
        <v>5.2134539877300536</v>
      </c>
      <c r="I300" s="4">
        <f t="shared" ca="1" si="113"/>
        <v>3.0271676300578036E-2</v>
      </c>
      <c r="J300" s="4">
        <f t="shared" ca="1" si="139"/>
        <v>-1.2338833646583121</v>
      </c>
      <c r="K300" s="4">
        <f t="shared" ca="1" si="129"/>
        <v>0.68582490286223274</v>
      </c>
      <c r="L300" s="4">
        <f t="shared" ca="1" si="130"/>
        <v>2</v>
      </c>
      <c r="M300" s="4">
        <f t="shared" ca="1" si="114"/>
        <v>3.562531879852197E-14</v>
      </c>
      <c r="N300" s="4">
        <f t="shared" ca="1" si="131"/>
        <v>1.0008662303430491</v>
      </c>
      <c r="O300" s="4">
        <f t="shared" ca="1" si="132"/>
        <v>4</v>
      </c>
      <c r="P300" s="4">
        <f t="shared" ca="1" si="115"/>
        <v>-1.0008662303430491</v>
      </c>
      <c r="Q300" s="4">
        <f t="shared" ca="1" si="133"/>
        <v>1.0008662303430846</v>
      </c>
      <c r="R300" s="4">
        <f t="shared" ca="1" si="134"/>
        <v>-0.23301713431522741</v>
      </c>
      <c r="S300" s="4">
        <f t="shared" ca="1" si="116"/>
        <v>394</v>
      </c>
      <c r="T300" s="4">
        <f t="shared" ca="1" si="117"/>
        <v>-1</v>
      </c>
      <c r="U300" s="4">
        <f t="shared" ca="1" si="118"/>
        <v>-0.23301713431522741</v>
      </c>
      <c r="V300" s="4">
        <f t="shared" ca="1" si="135"/>
        <v>-1.2036116883576486</v>
      </c>
      <c r="Y300" s="4">
        <v>-4.8059099999839816</v>
      </c>
      <c r="Z300" s="4">
        <v>-2.3287224999890554</v>
      </c>
      <c r="AA300" s="4">
        <v>-5.2661150000083978</v>
      </c>
      <c r="AB300" s="4">
        <v>-1.874157499983653</v>
      </c>
      <c r="AD300" s="4">
        <v>-1.3166975000231673</v>
      </c>
      <c r="AE300" s="4">
        <f t="shared" si="119"/>
        <v>0.116302499975518</v>
      </c>
      <c r="AF300" s="4">
        <v>279</v>
      </c>
      <c r="AG300" s="2">
        <f t="shared" si="136"/>
        <v>49.159999999999862</v>
      </c>
      <c r="AH300" s="4">
        <f t="shared" si="120"/>
        <v>399</v>
      </c>
      <c r="AI300" s="4">
        <f t="shared" si="121"/>
        <v>1</v>
      </c>
      <c r="AJ300" s="2">
        <f t="shared" si="122"/>
        <v>0</v>
      </c>
      <c r="AK300" s="4">
        <v>279</v>
      </c>
      <c r="AL300" s="4">
        <f t="shared" ca="1" si="123"/>
        <v>-0.23301713431522741</v>
      </c>
      <c r="AM300" s="4">
        <f t="shared" ca="1" si="124"/>
        <v>-1.2036116883576486</v>
      </c>
      <c r="AN300" s="2">
        <f t="shared" si="137"/>
        <v>49.159999999999862</v>
      </c>
      <c r="AO300" s="4">
        <f t="shared" ca="1" si="125"/>
        <v>399</v>
      </c>
      <c r="AP300" s="4">
        <f t="shared" ca="1" si="126"/>
        <v>1</v>
      </c>
      <c r="AQ300" s="2">
        <f t="shared" ca="1" si="127"/>
        <v>0</v>
      </c>
    </row>
    <row r="301" spans="2:43" x14ac:dyDescent="0.15">
      <c r="B301" s="4">
        <v>0.116302499975518</v>
      </c>
      <c r="C301" s="4">
        <f t="shared" si="128"/>
        <v>-0.28069750002401861</v>
      </c>
      <c r="F301" s="4">
        <v>280</v>
      </c>
      <c r="G301" s="4">
        <f t="shared" ca="1" si="112"/>
        <v>4</v>
      </c>
      <c r="H301" s="4">
        <f t="shared" ca="1" si="138"/>
        <v>5.2347361963190107</v>
      </c>
      <c r="I301" s="4">
        <f t="shared" ca="1" si="113"/>
        <v>3.0271676300578036E-2</v>
      </c>
      <c r="J301" s="4">
        <f t="shared" ca="1" si="139"/>
        <v>-1.2036116883577339</v>
      </c>
      <c r="K301" s="4">
        <f t="shared" ca="1" si="129"/>
        <v>1.4827470746346356</v>
      </c>
      <c r="L301" s="4">
        <f t="shared" ca="1" si="130"/>
        <v>4</v>
      </c>
      <c r="M301" s="4">
        <f t="shared" ca="1" si="114"/>
        <v>-4.6503297282148192E-14</v>
      </c>
      <c r="N301" s="4">
        <f t="shared" ca="1" si="131"/>
        <v>1.0506101560338961</v>
      </c>
      <c r="O301" s="4">
        <f t="shared" ca="1" si="132"/>
        <v>1</v>
      </c>
      <c r="P301" s="4">
        <f t="shared" ca="1" si="115"/>
        <v>-1.3180086408392261E-13</v>
      </c>
      <c r="Q301" s="4">
        <f t="shared" ca="1" si="133"/>
        <v>8.5297566801774416E-14</v>
      </c>
      <c r="R301" s="4">
        <f t="shared" ca="1" si="134"/>
        <v>-1.2036116883576486</v>
      </c>
      <c r="S301" s="4">
        <f t="shared" ca="1" si="116"/>
        <v>394</v>
      </c>
      <c r="T301" s="4">
        <f t="shared" ca="1" si="117"/>
        <v>-1</v>
      </c>
      <c r="U301" s="4">
        <f t="shared" ca="1" si="118"/>
        <v>-1.2036116883576486</v>
      </c>
      <c r="V301" s="4">
        <f t="shared" ca="1" si="135"/>
        <v>-1.0108601986749561</v>
      </c>
      <c r="Y301" s="4">
        <v>-3.8399099999857356</v>
      </c>
      <c r="Z301" s="4">
        <v>1.4622775000106003</v>
      </c>
      <c r="AA301" s="4">
        <v>-3.737115000006952</v>
      </c>
      <c r="AB301" s="4">
        <v>-2.1411574999845584</v>
      </c>
      <c r="AD301" s="4">
        <v>0.116302499975518</v>
      </c>
      <c r="AE301" s="4">
        <f t="shared" si="119"/>
        <v>-0.28069750002401861</v>
      </c>
      <c r="AF301" s="4">
        <v>280</v>
      </c>
      <c r="AG301" s="2">
        <f t="shared" si="136"/>
        <v>49.37999999999986</v>
      </c>
      <c r="AH301" s="4">
        <f t="shared" si="120"/>
        <v>399</v>
      </c>
      <c r="AI301" s="4">
        <f t="shared" si="121"/>
        <v>1</v>
      </c>
      <c r="AJ301" s="2">
        <f t="shared" si="122"/>
        <v>0</v>
      </c>
      <c r="AK301" s="4">
        <v>280</v>
      </c>
      <c r="AL301" s="4">
        <f t="shared" ca="1" si="123"/>
        <v>-1.2036116883576486</v>
      </c>
      <c r="AM301" s="4">
        <f t="shared" ca="1" si="124"/>
        <v>-1.0108601986749561</v>
      </c>
      <c r="AN301" s="2">
        <f t="shared" si="137"/>
        <v>49.37999999999986</v>
      </c>
      <c r="AO301" s="4">
        <f t="shared" ca="1" si="125"/>
        <v>399</v>
      </c>
      <c r="AP301" s="4">
        <f t="shared" ca="1" si="126"/>
        <v>1</v>
      </c>
      <c r="AQ301" s="2">
        <f t="shared" ca="1" si="127"/>
        <v>0</v>
      </c>
    </row>
    <row r="302" spans="2:43" x14ac:dyDescent="0.15">
      <c r="B302" s="4">
        <v>-0.28069750002401861</v>
      </c>
      <c r="C302" s="4">
        <f t="shared" si="128"/>
        <v>0.63030249997453325</v>
      </c>
      <c r="F302" s="4">
        <v>281</v>
      </c>
      <c r="G302" s="4">
        <f t="shared" ca="1" si="112"/>
        <v>4</v>
      </c>
      <c r="H302" s="4">
        <f t="shared" ca="1" si="138"/>
        <v>5.2560184049079677</v>
      </c>
      <c r="I302" s="4">
        <f t="shared" ca="1" si="113"/>
        <v>3.0271676300578036E-2</v>
      </c>
      <c r="J302" s="4">
        <f t="shared" ca="1" si="139"/>
        <v>-1.1733400120571558</v>
      </c>
      <c r="K302" s="4">
        <f t="shared" ca="1" si="129"/>
        <v>0.62754129063444131</v>
      </c>
      <c r="L302" s="4">
        <f t="shared" ca="1" si="130"/>
        <v>4</v>
      </c>
      <c r="M302" s="4">
        <f t="shared" ca="1" si="114"/>
        <v>0.62754129063444131</v>
      </c>
      <c r="N302" s="4">
        <f t="shared" ca="1" si="131"/>
        <v>0.4889945752791775</v>
      </c>
      <c r="O302" s="4">
        <f t="shared" ca="1" si="132"/>
        <v>5</v>
      </c>
      <c r="P302" s="4">
        <f t="shared" ca="1" si="115"/>
        <v>0.46506147725224178</v>
      </c>
      <c r="Q302" s="4">
        <f t="shared" ca="1" si="133"/>
        <v>0.16247981338219952</v>
      </c>
      <c r="R302" s="4">
        <f t="shared" ca="1" si="134"/>
        <v>-1.0108601986749561</v>
      </c>
      <c r="S302" s="4">
        <f t="shared" ca="1" si="116"/>
        <v>394</v>
      </c>
      <c r="T302" s="4">
        <f t="shared" ca="1" si="117"/>
        <v>-1</v>
      </c>
      <c r="U302" s="4">
        <f t="shared" ca="1" si="118"/>
        <v>-1.0108601986749561</v>
      </c>
      <c r="V302" s="4">
        <f t="shared" ca="1" si="135"/>
        <v>-1.143068335756515</v>
      </c>
      <c r="Y302" s="4">
        <v>-3.9739099999849259</v>
      </c>
      <c r="Z302" s="4">
        <v>-0.81372249999134283</v>
      </c>
      <c r="AA302" s="4">
        <v>-2.3571150000094576</v>
      </c>
      <c r="AB302" s="4">
        <v>-1.8431574999837608</v>
      </c>
      <c r="AD302" s="4">
        <v>-0.28069750002401861</v>
      </c>
      <c r="AE302" s="4">
        <f t="shared" si="119"/>
        <v>0.63030249997453325</v>
      </c>
      <c r="AF302" s="4">
        <v>281</v>
      </c>
      <c r="AG302" s="2">
        <f t="shared" si="136"/>
        <v>49.599999999999859</v>
      </c>
      <c r="AH302" s="4">
        <f t="shared" si="120"/>
        <v>399</v>
      </c>
      <c r="AI302" s="4">
        <f t="shared" si="121"/>
        <v>1</v>
      </c>
      <c r="AJ302" s="2">
        <f t="shared" si="122"/>
        <v>0</v>
      </c>
      <c r="AK302" s="4">
        <v>281</v>
      </c>
      <c r="AL302" s="4">
        <f t="shared" ca="1" si="123"/>
        <v>-1.0108601986749561</v>
      </c>
      <c r="AM302" s="4">
        <f t="shared" ca="1" si="124"/>
        <v>-1.143068335756515</v>
      </c>
      <c r="AN302" s="2">
        <f t="shared" si="137"/>
        <v>49.599999999999859</v>
      </c>
      <c r="AO302" s="4">
        <f t="shared" ca="1" si="125"/>
        <v>399</v>
      </c>
      <c r="AP302" s="4">
        <f t="shared" ca="1" si="126"/>
        <v>1</v>
      </c>
      <c r="AQ302" s="2">
        <f t="shared" ca="1" si="127"/>
        <v>0</v>
      </c>
    </row>
    <row r="303" spans="2:43" x14ac:dyDescent="0.15">
      <c r="B303" s="4">
        <v>0.63030249997453325</v>
      </c>
      <c r="C303" s="4">
        <f t="shared" si="128"/>
        <v>-1.008697500026301</v>
      </c>
      <c r="F303" s="4">
        <v>282</v>
      </c>
      <c r="G303" s="4">
        <f t="shared" ca="1" si="112"/>
        <v>4</v>
      </c>
      <c r="H303" s="4">
        <f t="shared" ca="1" si="138"/>
        <v>5.2773006134969247</v>
      </c>
      <c r="I303" s="4">
        <f t="shared" ca="1" si="113"/>
        <v>3.0271676300578036E-2</v>
      </c>
      <c r="J303" s="4">
        <f t="shared" ca="1" si="139"/>
        <v>-1.1430683357565776</v>
      </c>
      <c r="K303" s="4">
        <f t="shared" ca="1" si="129"/>
        <v>0.54126233524527445</v>
      </c>
      <c r="L303" s="4">
        <f t="shared" ca="1" si="130"/>
        <v>1</v>
      </c>
      <c r="M303" s="4">
        <f t="shared" ca="1" si="114"/>
        <v>-9.1242949517016134E-14</v>
      </c>
      <c r="N303" s="4">
        <f t="shared" ca="1" si="131"/>
        <v>1.8245007511119178</v>
      </c>
      <c r="O303" s="4">
        <f t="shared" ca="1" si="132"/>
        <v>2</v>
      </c>
      <c r="P303" s="4">
        <f t="shared" ca="1" si="115"/>
        <v>-1.5378201944536297E-13</v>
      </c>
      <c r="Q303" s="4">
        <f t="shared" ca="1" si="133"/>
        <v>6.2539069928346837E-14</v>
      </c>
      <c r="R303" s="4">
        <f t="shared" ca="1" si="134"/>
        <v>-1.143068335756515</v>
      </c>
      <c r="S303" s="4">
        <f t="shared" ca="1" si="116"/>
        <v>394</v>
      </c>
      <c r="T303" s="4">
        <f t="shared" ca="1" si="117"/>
        <v>-1</v>
      </c>
      <c r="U303" s="4">
        <f t="shared" ca="1" si="118"/>
        <v>-1.143068335756515</v>
      </c>
      <c r="V303" s="4">
        <f t="shared" ca="1" si="135"/>
        <v>-0.80652076172918841</v>
      </c>
      <c r="Y303" s="4">
        <v>-2.1999099999838734</v>
      </c>
      <c r="Z303" s="4">
        <v>-2.5447224999908258</v>
      </c>
      <c r="AA303" s="4">
        <v>-1.9271150000079729</v>
      </c>
      <c r="AB303" s="4">
        <v>-1.6831574999862653</v>
      </c>
      <c r="AD303" s="4">
        <v>0.63030249997453325</v>
      </c>
      <c r="AE303" s="4">
        <f t="shared" si="119"/>
        <v>-1.008697500026301</v>
      </c>
      <c r="AF303" s="4">
        <v>282</v>
      </c>
      <c r="AG303" s="2">
        <f t="shared" si="136"/>
        <v>49.819999999999858</v>
      </c>
      <c r="AH303" s="4">
        <f t="shared" si="120"/>
        <v>399</v>
      </c>
      <c r="AI303" s="4">
        <f t="shared" si="121"/>
        <v>1</v>
      </c>
      <c r="AJ303" s="2">
        <f t="shared" si="122"/>
        <v>0</v>
      </c>
      <c r="AK303" s="4">
        <v>282</v>
      </c>
      <c r="AL303" s="4">
        <f t="shared" ca="1" si="123"/>
        <v>-1.143068335756515</v>
      </c>
      <c r="AM303" s="4">
        <f t="shared" ca="1" si="124"/>
        <v>-0.80652076172918841</v>
      </c>
      <c r="AN303" s="2">
        <f t="shared" si="137"/>
        <v>49.819999999999858</v>
      </c>
      <c r="AO303" s="4">
        <f t="shared" ca="1" si="125"/>
        <v>399</v>
      </c>
      <c r="AP303" s="4">
        <f t="shared" ca="1" si="126"/>
        <v>1</v>
      </c>
      <c r="AQ303" s="2">
        <f t="shared" ca="1" si="127"/>
        <v>0</v>
      </c>
    </row>
    <row r="304" spans="2:43" x14ac:dyDescent="0.15">
      <c r="B304" s="4">
        <v>-1.008697500026301</v>
      </c>
      <c r="C304" s="4">
        <f t="shared" si="128"/>
        <v>1.3253024999748675</v>
      </c>
      <c r="F304" s="4">
        <v>283</v>
      </c>
      <c r="G304" s="4">
        <f t="shared" ca="1" si="112"/>
        <v>4</v>
      </c>
      <c r="H304" s="4">
        <f t="shared" ca="1" si="138"/>
        <v>5.2985828220858817</v>
      </c>
      <c r="I304" s="4">
        <f t="shared" ca="1" si="113"/>
        <v>3.0271676300578036E-2</v>
      </c>
      <c r="J304" s="4">
        <f t="shared" ca="1" si="139"/>
        <v>-1.1127966594559995</v>
      </c>
      <c r="K304" s="4">
        <f t="shared" ca="1" si="129"/>
        <v>1.8622657251524597</v>
      </c>
      <c r="L304" s="4">
        <f t="shared" ca="1" si="130"/>
        <v>2</v>
      </c>
      <c r="M304" s="4">
        <f t="shared" ca="1" si="114"/>
        <v>-3.4673532814522349E-14</v>
      </c>
      <c r="N304" s="4">
        <f t="shared" ca="1" si="131"/>
        <v>0.52106767996017078</v>
      </c>
      <c r="O304" s="4">
        <f t="shared" ca="1" si="132"/>
        <v>5</v>
      </c>
      <c r="P304" s="4">
        <f t="shared" ca="1" si="115"/>
        <v>-0.30627589772684577</v>
      </c>
      <c r="Q304" s="4">
        <f t="shared" ca="1" si="133"/>
        <v>0.30627589772681107</v>
      </c>
      <c r="R304" s="4">
        <f t="shared" ca="1" si="134"/>
        <v>-0.80652076172918841</v>
      </c>
      <c r="S304" s="4">
        <f t="shared" ca="1" si="116"/>
        <v>394</v>
      </c>
      <c r="T304" s="4">
        <f t="shared" ca="1" si="117"/>
        <v>-1</v>
      </c>
      <c r="U304" s="4">
        <f t="shared" ca="1" si="118"/>
        <v>-0.80652076172918841</v>
      </c>
      <c r="V304" s="4">
        <f t="shared" ca="1" si="135"/>
        <v>-0.89312819299894064</v>
      </c>
      <c r="Y304" s="4">
        <v>-2.5559099999838963</v>
      </c>
      <c r="Z304" s="4">
        <v>-2.3287224999890554</v>
      </c>
      <c r="AA304" s="4">
        <v>-1.5211150000062901</v>
      </c>
      <c r="AB304" s="4">
        <v>-1.7441574999850218</v>
      </c>
      <c r="AD304" s="4">
        <v>-1.008697500026301</v>
      </c>
      <c r="AE304" s="4">
        <f t="shared" si="119"/>
        <v>1.3253024999748675</v>
      </c>
      <c r="AF304" s="4">
        <v>283</v>
      </c>
      <c r="AG304" s="2">
        <f t="shared" si="136"/>
        <v>50.039999999999857</v>
      </c>
      <c r="AH304" s="4">
        <f t="shared" si="120"/>
        <v>399</v>
      </c>
      <c r="AI304" s="4">
        <f t="shared" si="121"/>
        <v>1</v>
      </c>
      <c r="AJ304" s="2">
        <f t="shared" si="122"/>
        <v>0</v>
      </c>
      <c r="AK304" s="4">
        <v>283</v>
      </c>
      <c r="AL304" s="4">
        <f t="shared" ca="1" si="123"/>
        <v>-0.80652076172918841</v>
      </c>
      <c r="AM304" s="4">
        <f t="shared" ca="1" si="124"/>
        <v>-0.89312819299894064</v>
      </c>
      <c r="AN304" s="2">
        <f t="shared" si="137"/>
        <v>50.039999999999857</v>
      </c>
      <c r="AO304" s="4">
        <f t="shared" ca="1" si="125"/>
        <v>399</v>
      </c>
      <c r="AP304" s="4">
        <f t="shared" ca="1" si="126"/>
        <v>1</v>
      </c>
      <c r="AQ304" s="2">
        <f t="shared" ca="1" si="127"/>
        <v>0</v>
      </c>
    </row>
    <row r="305" spans="2:43" x14ac:dyDescent="0.15">
      <c r="B305" s="4">
        <v>1.3253024999748675</v>
      </c>
      <c r="C305" s="4">
        <f t="shared" si="128"/>
        <v>-1.1416975000244634</v>
      </c>
      <c r="F305" s="4">
        <v>284</v>
      </c>
      <c r="G305" s="4">
        <f t="shared" ca="1" si="112"/>
        <v>4</v>
      </c>
      <c r="H305" s="4">
        <f t="shared" ca="1" si="138"/>
        <v>5.3198650306748387</v>
      </c>
      <c r="I305" s="4">
        <f t="shared" ca="1" si="113"/>
        <v>3.0271676300578036E-2</v>
      </c>
      <c r="J305" s="4">
        <f t="shared" ca="1" si="139"/>
        <v>-1.0825249831554213</v>
      </c>
      <c r="K305" s="4">
        <f t="shared" ca="1" si="129"/>
        <v>1.3622470000462883</v>
      </c>
      <c r="L305" s="4">
        <f t="shared" ca="1" si="130"/>
        <v>1</v>
      </c>
      <c r="M305" s="4">
        <f t="shared" ca="1" si="114"/>
        <v>2.1355532168022668E-14</v>
      </c>
      <c r="N305" s="4">
        <f t="shared" ca="1" si="131"/>
        <v>0.21869657556096028</v>
      </c>
      <c r="O305" s="4">
        <f t="shared" ca="1" si="132"/>
        <v>3</v>
      </c>
      <c r="P305" s="4">
        <f t="shared" ca="1" si="115"/>
        <v>-0.18939679015645935</v>
      </c>
      <c r="Q305" s="4">
        <f t="shared" ca="1" si="133"/>
        <v>0.1893967901564807</v>
      </c>
      <c r="R305" s="4">
        <f t="shared" ca="1" si="134"/>
        <v>-0.89312819299894064</v>
      </c>
      <c r="S305" s="4">
        <f t="shared" ca="1" si="116"/>
        <v>394</v>
      </c>
      <c r="T305" s="4">
        <f t="shared" ca="1" si="117"/>
        <v>-1</v>
      </c>
      <c r="U305" s="4">
        <f t="shared" ca="1" si="118"/>
        <v>-0.89312819299894064</v>
      </c>
      <c r="V305" s="4">
        <f t="shared" ca="1" si="135"/>
        <v>-1.0522533068548481</v>
      </c>
      <c r="Y305" s="4">
        <v>-2.0359099999858188</v>
      </c>
      <c r="Z305" s="4">
        <v>-2.2247224999887294</v>
      </c>
      <c r="AA305" s="4">
        <v>-1.5721150000089779</v>
      </c>
      <c r="AB305" s="4">
        <v>-1.3841574999844397</v>
      </c>
      <c r="AD305" s="4">
        <v>1.3253024999748675</v>
      </c>
      <c r="AE305" s="4">
        <f t="shared" si="119"/>
        <v>-1.1416975000244634</v>
      </c>
      <c r="AF305" s="4">
        <v>284</v>
      </c>
      <c r="AG305" s="2">
        <f t="shared" si="136"/>
        <v>50.259999999999856</v>
      </c>
      <c r="AH305" s="4">
        <f t="shared" si="120"/>
        <v>399</v>
      </c>
      <c r="AI305" s="4">
        <f t="shared" si="121"/>
        <v>1</v>
      </c>
      <c r="AJ305" s="2">
        <f t="shared" si="122"/>
        <v>0</v>
      </c>
      <c r="AK305" s="4">
        <v>284</v>
      </c>
      <c r="AL305" s="4">
        <f t="shared" ca="1" si="123"/>
        <v>-0.89312819299894064</v>
      </c>
      <c r="AM305" s="4">
        <f t="shared" ca="1" si="124"/>
        <v>-1.0522533068548481</v>
      </c>
      <c r="AN305" s="2">
        <f t="shared" si="137"/>
        <v>50.259999999999856</v>
      </c>
      <c r="AO305" s="4">
        <f t="shared" ca="1" si="125"/>
        <v>399</v>
      </c>
      <c r="AP305" s="4">
        <f t="shared" ca="1" si="126"/>
        <v>1</v>
      </c>
      <c r="AQ305" s="2">
        <f t="shared" ca="1" si="127"/>
        <v>0</v>
      </c>
    </row>
    <row r="306" spans="2:43" x14ac:dyDescent="0.15">
      <c r="B306" s="4">
        <v>-1.1416975000244634</v>
      </c>
      <c r="C306" s="4">
        <f t="shared" si="128"/>
        <v>0.13330249997522969</v>
      </c>
      <c r="F306" s="4">
        <v>285</v>
      </c>
      <c r="G306" s="4">
        <f t="shared" ca="1" si="112"/>
        <v>4</v>
      </c>
      <c r="H306" s="4">
        <f t="shared" ca="1" si="138"/>
        <v>5.3411472392637958</v>
      </c>
      <c r="I306" s="4">
        <f t="shared" ca="1" si="113"/>
        <v>3.0271676300578036E-2</v>
      </c>
      <c r="J306" s="4">
        <f t="shared" ca="1" si="139"/>
        <v>-1.0522533068548432</v>
      </c>
      <c r="K306" s="4">
        <f t="shared" ca="1" si="129"/>
        <v>1.9164063616216955</v>
      </c>
      <c r="L306" s="4">
        <f t="shared" ca="1" si="130"/>
        <v>3</v>
      </c>
      <c r="M306" s="4">
        <f t="shared" ca="1" si="114"/>
        <v>-3.7591049949973547E-15</v>
      </c>
      <c r="N306" s="4">
        <f t="shared" ca="1" si="131"/>
        <v>0.36651362825684386</v>
      </c>
      <c r="O306" s="4">
        <f t="shared" ca="1" si="132"/>
        <v>2</v>
      </c>
      <c r="P306" s="4">
        <f t="shared" ca="1" si="115"/>
        <v>1.0783959276379819E-15</v>
      </c>
      <c r="Q306" s="4">
        <f t="shared" ca="1" si="133"/>
        <v>-4.8375009226353366E-15</v>
      </c>
      <c r="R306" s="4">
        <f t="shared" ca="1" si="134"/>
        <v>-1.0522533068548481</v>
      </c>
      <c r="S306" s="4">
        <f t="shared" ca="1" si="116"/>
        <v>394</v>
      </c>
      <c r="T306" s="4">
        <f t="shared" ca="1" si="117"/>
        <v>-1</v>
      </c>
      <c r="U306" s="4">
        <f t="shared" ca="1" si="118"/>
        <v>-1.0522533068548481</v>
      </c>
      <c r="V306" s="4">
        <f t="shared" ca="1" si="135"/>
        <v>-2.81946449742011E-2</v>
      </c>
      <c r="Y306" s="4">
        <v>-0.9299099999857674</v>
      </c>
      <c r="Z306" s="4">
        <v>5.5277500010220137E-2</v>
      </c>
      <c r="AA306" s="4">
        <v>-0.75511500000757792</v>
      </c>
      <c r="AB306" s="4">
        <v>-3.126157499984572</v>
      </c>
      <c r="AD306" s="4">
        <v>-1.1416975000244634</v>
      </c>
      <c r="AE306" s="4">
        <f t="shared" si="119"/>
        <v>0.13330249997522969</v>
      </c>
      <c r="AF306" s="4">
        <v>285</v>
      </c>
      <c r="AG306" s="2">
        <f t="shared" si="136"/>
        <v>50.479999999999855</v>
      </c>
      <c r="AH306" s="4">
        <f t="shared" si="120"/>
        <v>399</v>
      </c>
      <c r="AI306" s="4">
        <f t="shared" si="121"/>
        <v>1</v>
      </c>
      <c r="AJ306" s="2">
        <f t="shared" si="122"/>
        <v>0</v>
      </c>
      <c r="AK306" s="4">
        <v>285</v>
      </c>
      <c r="AL306" s="4">
        <f t="shared" ca="1" si="123"/>
        <v>-1.0522533068548481</v>
      </c>
      <c r="AM306" s="4">
        <f t="shared" ca="1" si="124"/>
        <v>-2.81946449742011E-2</v>
      </c>
      <c r="AN306" s="2">
        <f t="shared" si="137"/>
        <v>50.479999999999855</v>
      </c>
      <c r="AO306" s="4">
        <f t="shared" ca="1" si="125"/>
        <v>399</v>
      </c>
      <c r="AP306" s="4">
        <f t="shared" ca="1" si="126"/>
        <v>1</v>
      </c>
      <c r="AQ306" s="2">
        <f t="shared" ca="1" si="127"/>
        <v>0</v>
      </c>
    </row>
    <row r="307" spans="2:43" x14ac:dyDescent="0.15">
      <c r="B307" s="4">
        <v>0.13330249997522969</v>
      </c>
      <c r="C307" s="4">
        <f t="shared" si="128"/>
        <v>0.17830249997530245</v>
      </c>
      <c r="F307" s="4">
        <v>286</v>
      </c>
      <c r="G307" s="4">
        <f t="shared" ca="1" si="112"/>
        <v>4</v>
      </c>
      <c r="H307" s="4">
        <f t="shared" ca="1" si="138"/>
        <v>5.3624294478527528</v>
      </c>
      <c r="I307" s="4">
        <f t="shared" ca="1" si="113"/>
        <v>3.0271676300578036E-2</v>
      </c>
      <c r="J307" s="4">
        <f t="shared" ca="1" si="139"/>
        <v>-1.0219816305542651</v>
      </c>
      <c r="K307" s="4">
        <f t="shared" ca="1" si="129"/>
        <v>1.9440338020279884</v>
      </c>
      <c r="L307" s="4">
        <f t="shared" ca="1" si="130"/>
        <v>3</v>
      </c>
      <c r="M307" s="4">
        <f t="shared" ca="1" si="114"/>
        <v>1.6835826583719318</v>
      </c>
      <c r="N307" s="4">
        <f t="shared" ca="1" si="131"/>
        <v>0.72529409238367593</v>
      </c>
      <c r="O307" s="4">
        <f t="shared" ca="1" si="132"/>
        <v>5</v>
      </c>
      <c r="P307" s="4">
        <f t="shared" ca="1" si="115"/>
        <v>0.68979567279186782</v>
      </c>
      <c r="Q307" s="4">
        <f t="shared" ca="1" si="133"/>
        <v>0.99378698558006395</v>
      </c>
      <c r="R307" s="4">
        <f t="shared" ca="1" si="134"/>
        <v>-2.81946449742011E-2</v>
      </c>
      <c r="S307" s="4">
        <f t="shared" ca="1" si="116"/>
        <v>394</v>
      </c>
      <c r="T307" s="4">
        <f t="shared" ca="1" si="117"/>
        <v>-1</v>
      </c>
      <c r="U307" s="4">
        <f t="shared" ca="1" si="118"/>
        <v>-2.81946449742011E-2</v>
      </c>
      <c r="V307" s="4">
        <f t="shared" ca="1" si="135"/>
        <v>-2.2082308176617262</v>
      </c>
      <c r="Y307" s="4">
        <v>-0.91590999998558686</v>
      </c>
      <c r="Z307" s="4">
        <v>-1.9547224999918456</v>
      </c>
      <c r="AA307" s="4">
        <v>-2.6791150000065045</v>
      </c>
      <c r="AB307" s="4">
        <v>-2.3511574999837137</v>
      </c>
      <c r="AD307" s="4">
        <v>0.13330249997522969</v>
      </c>
      <c r="AE307" s="4">
        <f t="shared" si="119"/>
        <v>0.17830249997530245</v>
      </c>
      <c r="AF307" s="4">
        <v>286</v>
      </c>
      <c r="AG307" s="2">
        <f t="shared" si="136"/>
        <v>50.699999999999854</v>
      </c>
      <c r="AH307" s="4">
        <f t="shared" si="120"/>
        <v>399</v>
      </c>
      <c r="AI307" s="4">
        <f t="shared" si="121"/>
        <v>1</v>
      </c>
      <c r="AJ307" s="2">
        <f t="shared" si="122"/>
        <v>0</v>
      </c>
      <c r="AK307" s="4">
        <v>286</v>
      </c>
      <c r="AL307" s="4">
        <f t="shared" ca="1" si="123"/>
        <v>-2.81946449742011E-2</v>
      </c>
      <c r="AM307" s="4">
        <f t="shared" ca="1" si="124"/>
        <v>-2.2082308176617262</v>
      </c>
      <c r="AN307" s="2">
        <f t="shared" si="137"/>
        <v>50.699999999999854</v>
      </c>
      <c r="AO307" s="4">
        <f t="shared" ca="1" si="125"/>
        <v>399</v>
      </c>
      <c r="AP307" s="4">
        <f t="shared" ca="1" si="126"/>
        <v>1</v>
      </c>
      <c r="AQ307" s="2">
        <f t="shared" ca="1" si="127"/>
        <v>0</v>
      </c>
    </row>
    <row r="308" spans="2:43" x14ac:dyDescent="0.15">
      <c r="B308" s="4">
        <v>0.17830249997530245</v>
      </c>
      <c r="C308" s="4">
        <f t="shared" si="128"/>
        <v>1.8123024999745496</v>
      </c>
      <c r="F308" s="4">
        <v>287</v>
      </c>
      <c r="G308" s="4">
        <f t="shared" ca="1" si="112"/>
        <v>4</v>
      </c>
      <c r="H308" s="4">
        <f t="shared" ca="1" si="138"/>
        <v>5.3837116564417098</v>
      </c>
      <c r="I308" s="4">
        <f t="shared" ca="1" si="113"/>
        <v>3.0271676300578036E-2</v>
      </c>
      <c r="J308" s="4">
        <f t="shared" ca="1" si="139"/>
        <v>-0.99170995425368702</v>
      </c>
      <c r="K308" s="4">
        <f t="shared" ca="1" si="129"/>
        <v>1.4047172959268541</v>
      </c>
      <c r="L308" s="4">
        <f t="shared" ca="1" si="130"/>
        <v>3</v>
      </c>
      <c r="M308" s="4">
        <f t="shared" ca="1" si="114"/>
        <v>-1.2165208634080538</v>
      </c>
      <c r="N308" s="4">
        <f t="shared" ca="1" si="131"/>
        <v>0.29521850120301019</v>
      </c>
      <c r="O308" s="4">
        <f t="shared" ca="1" si="132"/>
        <v>1</v>
      </c>
      <c r="P308" s="4">
        <f t="shared" ca="1" si="115"/>
        <v>-1.4467843716220694E-14</v>
      </c>
      <c r="Q308" s="4">
        <f t="shared" ca="1" si="133"/>
        <v>-1.2165208634080393</v>
      </c>
      <c r="R308" s="4">
        <f t="shared" ca="1" si="134"/>
        <v>-2.2082308176617262</v>
      </c>
      <c r="S308" s="4">
        <f t="shared" ca="1" si="116"/>
        <v>394</v>
      </c>
      <c r="T308" s="4">
        <f t="shared" ca="1" si="117"/>
        <v>-1</v>
      </c>
      <c r="U308" s="4">
        <f t="shared" ca="1" si="118"/>
        <v>-2.2082308176617262</v>
      </c>
      <c r="V308" s="4">
        <f t="shared" ca="1" si="135"/>
        <v>-0.96143827795320447</v>
      </c>
      <c r="Y308" s="4">
        <v>-5.4699099999844236</v>
      </c>
      <c r="Z308" s="4">
        <v>-1.9627224999894111</v>
      </c>
      <c r="AA308" s="4">
        <v>0.90188499999044325</v>
      </c>
      <c r="AB308" s="4">
        <v>-2.0961574999844856</v>
      </c>
      <c r="AD308" s="4">
        <v>0.17830249997530245</v>
      </c>
      <c r="AE308" s="4">
        <f t="shared" si="119"/>
        <v>1.8123024999745496</v>
      </c>
      <c r="AF308" s="4">
        <v>287</v>
      </c>
      <c r="AG308" s="2">
        <f t="shared" si="136"/>
        <v>50.919999999999852</v>
      </c>
      <c r="AH308" s="4">
        <f t="shared" si="120"/>
        <v>399</v>
      </c>
      <c r="AI308" s="4">
        <f t="shared" si="121"/>
        <v>1</v>
      </c>
      <c r="AJ308" s="2">
        <f t="shared" si="122"/>
        <v>0</v>
      </c>
      <c r="AK308" s="4">
        <v>287</v>
      </c>
      <c r="AL308" s="4">
        <f t="shared" ca="1" si="123"/>
        <v>-2.2082308176617262</v>
      </c>
      <c r="AM308" s="4">
        <f t="shared" ca="1" si="124"/>
        <v>-0.96143827795320447</v>
      </c>
      <c r="AN308" s="2">
        <f t="shared" si="137"/>
        <v>50.919999999999852</v>
      </c>
      <c r="AO308" s="4">
        <f t="shared" ca="1" si="125"/>
        <v>399</v>
      </c>
      <c r="AP308" s="4">
        <f t="shared" ca="1" si="126"/>
        <v>1</v>
      </c>
      <c r="AQ308" s="2">
        <f t="shared" ca="1" si="127"/>
        <v>0</v>
      </c>
    </row>
    <row r="309" spans="2:43" x14ac:dyDescent="0.15">
      <c r="B309" s="4">
        <v>1.8123024999745496</v>
      </c>
      <c r="C309" s="4">
        <f t="shared" si="128"/>
        <v>-0.99169750002303658</v>
      </c>
      <c r="F309" s="4">
        <v>288</v>
      </c>
      <c r="G309" s="4">
        <f t="shared" ca="1" si="112"/>
        <v>4</v>
      </c>
      <c r="H309" s="4">
        <f t="shared" ca="1" si="138"/>
        <v>5.4049938650306668</v>
      </c>
      <c r="I309" s="4">
        <f t="shared" ca="1" si="113"/>
        <v>3.0271676300578036E-2</v>
      </c>
      <c r="J309" s="4">
        <f t="shared" ca="1" si="139"/>
        <v>-0.96143827795310899</v>
      </c>
      <c r="K309" s="4">
        <f t="shared" ca="1" si="129"/>
        <v>1.4811465402016999</v>
      </c>
      <c r="L309" s="4">
        <f t="shared" ca="1" si="130"/>
        <v>1</v>
      </c>
      <c r="M309" s="4">
        <f t="shared" ca="1" si="114"/>
        <v>-1.0452236516475038E-13</v>
      </c>
      <c r="N309" s="4">
        <f t="shared" ca="1" si="131"/>
        <v>0.38385940547564956</v>
      </c>
      <c r="O309" s="4">
        <f t="shared" ca="1" si="132"/>
        <v>3</v>
      </c>
      <c r="P309" s="4">
        <f t="shared" ca="1" si="115"/>
        <v>-9.0294673443961641E-15</v>
      </c>
      <c r="Q309" s="4">
        <f t="shared" ca="1" si="133"/>
        <v>-9.5492897820354221E-14</v>
      </c>
      <c r="R309" s="4">
        <f t="shared" ca="1" si="134"/>
        <v>-0.96143827795320447</v>
      </c>
      <c r="S309" s="4">
        <f t="shared" ca="1" si="116"/>
        <v>394</v>
      </c>
      <c r="T309" s="4">
        <f t="shared" ca="1" si="117"/>
        <v>-1</v>
      </c>
      <c r="U309" s="4">
        <f t="shared" ca="1" si="118"/>
        <v>-0.96143827795320447</v>
      </c>
      <c r="V309" s="4">
        <f t="shared" ca="1" si="135"/>
        <v>-2.7997821926027178E-2</v>
      </c>
      <c r="Y309" s="4">
        <v>-0.83990999998562188</v>
      </c>
      <c r="Z309" s="4">
        <v>-3.1457224999904554</v>
      </c>
      <c r="AA309" s="4">
        <v>-0.98211500000644492</v>
      </c>
      <c r="AB309" s="4">
        <v>-0.70315749998428601</v>
      </c>
      <c r="AD309" s="4">
        <v>1.8123024999745496</v>
      </c>
      <c r="AE309" s="4">
        <f t="shared" si="119"/>
        <v>-0.99169750002303658</v>
      </c>
      <c r="AF309" s="4">
        <v>288</v>
      </c>
      <c r="AG309" s="2">
        <f t="shared" si="136"/>
        <v>51.139999999999851</v>
      </c>
      <c r="AH309" s="4">
        <f t="shared" si="120"/>
        <v>399</v>
      </c>
      <c r="AI309" s="4">
        <f t="shared" si="121"/>
        <v>1</v>
      </c>
      <c r="AJ309" s="2">
        <f t="shared" si="122"/>
        <v>0</v>
      </c>
      <c r="AK309" s="4">
        <v>288</v>
      </c>
      <c r="AL309" s="4">
        <f t="shared" ca="1" si="123"/>
        <v>-0.96143827795320447</v>
      </c>
      <c r="AM309" s="4">
        <f t="shared" ca="1" si="124"/>
        <v>-2.7997821926027178E-2</v>
      </c>
      <c r="AN309" s="2">
        <f t="shared" si="137"/>
        <v>51.139999999999851</v>
      </c>
      <c r="AO309" s="4">
        <f t="shared" ca="1" si="125"/>
        <v>399</v>
      </c>
      <c r="AP309" s="4">
        <f t="shared" ca="1" si="126"/>
        <v>1</v>
      </c>
      <c r="AQ309" s="2">
        <f t="shared" ca="1" si="127"/>
        <v>0</v>
      </c>
    </row>
    <row r="310" spans="2:43" x14ac:dyDescent="0.15">
      <c r="B310" s="4">
        <v>-0.99169750002303658</v>
      </c>
      <c r="C310" s="4">
        <f t="shared" si="128"/>
        <v>-0.32669750002511933</v>
      </c>
      <c r="F310" s="4">
        <v>289</v>
      </c>
      <c r="G310" s="4">
        <f t="shared" ca="1" si="112"/>
        <v>4</v>
      </c>
      <c r="H310" s="4">
        <f t="shared" ca="1" si="138"/>
        <v>5.4262760736196238</v>
      </c>
      <c r="I310" s="4">
        <f t="shared" ca="1" si="113"/>
        <v>3.0271676300578036E-2</v>
      </c>
      <c r="J310" s="4">
        <f t="shared" ca="1" si="139"/>
        <v>-0.93116660165253096</v>
      </c>
      <c r="K310" s="4">
        <f t="shared" ca="1" si="129"/>
        <v>0.76234795460250138</v>
      </c>
      <c r="L310" s="4">
        <f t="shared" ca="1" si="130"/>
        <v>2</v>
      </c>
      <c r="M310" s="4">
        <f t="shared" ca="1" si="114"/>
        <v>3.5117506218933306E-14</v>
      </c>
      <c r="N310" s="4">
        <f t="shared" ca="1" si="131"/>
        <v>0.9031687797264687</v>
      </c>
      <c r="O310" s="4">
        <f t="shared" ca="1" si="132"/>
        <v>4</v>
      </c>
      <c r="P310" s="4">
        <f t="shared" ca="1" si="115"/>
        <v>0.9031687797264687</v>
      </c>
      <c r="Q310" s="4">
        <f t="shared" ca="1" si="133"/>
        <v>0.90316877972650378</v>
      </c>
      <c r="R310" s="4">
        <f t="shared" ca="1" si="134"/>
        <v>-2.7997821926027178E-2</v>
      </c>
      <c r="S310" s="4">
        <f t="shared" ca="1" si="116"/>
        <v>394</v>
      </c>
      <c r="T310" s="4">
        <f t="shared" ca="1" si="117"/>
        <v>-1</v>
      </c>
      <c r="U310" s="4">
        <f t="shared" ca="1" si="118"/>
        <v>-2.7997821926027178E-2</v>
      </c>
      <c r="V310" s="4">
        <f t="shared" ca="1" si="135"/>
        <v>-1.3589028375353245</v>
      </c>
      <c r="Y310" s="4">
        <v>-1.2829099999862592</v>
      </c>
      <c r="Z310" s="4">
        <v>-2.6007224999915479</v>
      </c>
      <c r="AA310" s="4">
        <v>-0.6211150000083876</v>
      </c>
      <c r="AB310" s="4">
        <v>-1.6851574999847685</v>
      </c>
      <c r="AD310" s="4">
        <v>-0.99169750002303658</v>
      </c>
      <c r="AE310" s="4">
        <f t="shared" si="119"/>
        <v>-0.32669750002511933</v>
      </c>
      <c r="AF310" s="4">
        <v>289</v>
      </c>
      <c r="AG310" s="2">
        <f t="shared" si="136"/>
        <v>51.35999999999985</v>
      </c>
      <c r="AH310" s="4">
        <f t="shared" si="120"/>
        <v>399</v>
      </c>
      <c r="AI310" s="4">
        <f t="shared" si="121"/>
        <v>1</v>
      </c>
      <c r="AJ310" s="2">
        <f t="shared" si="122"/>
        <v>0</v>
      </c>
      <c r="AK310" s="4">
        <v>289</v>
      </c>
      <c r="AL310" s="4">
        <f t="shared" ca="1" si="123"/>
        <v>-2.7997821926027178E-2</v>
      </c>
      <c r="AM310" s="4">
        <f t="shared" ca="1" si="124"/>
        <v>-1.3589028375353245</v>
      </c>
      <c r="AN310" s="2">
        <f t="shared" si="137"/>
        <v>51.35999999999985</v>
      </c>
      <c r="AO310" s="4">
        <f t="shared" ca="1" si="125"/>
        <v>399</v>
      </c>
      <c r="AP310" s="4">
        <f t="shared" ca="1" si="126"/>
        <v>1</v>
      </c>
      <c r="AQ310" s="2">
        <f t="shared" ca="1" si="127"/>
        <v>0</v>
      </c>
    </row>
    <row r="311" spans="2:43" x14ac:dyDescent="0.15">
      <c r="B311" s="4">
        <v>-0.32669750002511933</v>
      </c>
      <c r="C311" s="4">
        <f t="shared" si="128"/>
        <v>-0.37469750002472324</v>
      </c>
      <c r="F311" s="4">
        <v>290</v>
      </c>
      <c r="G311" s="4">
        <f t="shared" ca="1" si="112"/>
        <v>4</v>
      </c>
      <c r="H311" s="4">
        <f t="shared" ca="1" si="138"/>
        <v>5.4475582822085808</v>
      </c>
      <c r="I311" s="4">
        <f t="shared" ca="1" si="113"/>
        <v>3.0271676300578036E-2</v>
      </c>
      <c r="J311" s="4">
        <f t="shared" ca="1" si="139"/>
        <v>-0.90089492535195292</v>
      </c>
      <c r="K311" s="4">
        <f t="shared" ca="1" si="129"/>
        <v>0.94194168196359396</v>
      </c>
      <c r="L311" s="4">
        <f t="shared" ca="1" si="130"/>
        <v>5</v>
      </c>
      <c r="M311" s="4">
        <f t="shared" ca="1" si="114"/>
        <v>-8.1700417435166293E-19</v>
      </c>
      <c r="N311" s="4">
        <f t="shared" ca="1" si="131"/>
        <v>0.52886198278009611</v>
      </c>
      <c r="O311" s="4">
        <f t="shared" ca="1" si="132"/>
        <v>3</v>
      </c>
      <c r="P311" s="4">
        <f t="shared" ca="1" si="115"/>
        <v>-0.45800791218337156</v>
      </c>
      <c r="Q311" s="4">
        <f t="shared" ca="1" si="133"/>
        <v>-0.45800791218337156</v>
      </c>
      <c r="R311" s="4">
        <f t="shared" ca="1" si="134"/>
        <v>-1.3589028375353245</v>
      </c>
      <c r="S311" s="4">
        <f t="shared" ca="1" si="116"/>
        <v>394</v>
      </c>
      <c r="T311" s="4">
        <f t="shared" ca="1" si="117"/>
        <v>-1</v>
      </c>
      <c r="U311" s="4">
        <f t="shared" ca="1" si="118"/>
        <v>-1.3589028375353245</v>
      </c>
      <c r="V311" s="4">
        <f t="shared" ca="1" si="135"/>
        <v>0.65549869048056209</v>
      </c>
      <c r="Y311" s="4">
        <v>-1.454909999985432</v>
      </c>
      <c r="Z311" s="4">
        <v>-0.61972249999087126</v>
      </c>
      <c r="AA311" s="4">
        <v>-0.98011500000794172</v>
      </c>
      <c r="AB311" s="4">
        <v>0.85784250001452733</v>
      </c>
      <c r="AD311" s="4">
        <v>-0.32669750002511933</v>
      </c>
      <c r="AE311" s="4">
        <f t="shared" si="119"/>
        <v>-0.37469750002472324</v>
      </c>
      <c r="AF311" s="4">
        <v>290</v>
      </c>
      <c r="AG311" s="2">
        <f t="shared" si="136"/>
        <v>51.579999999999849</v>
      </c>
      <c r="AH311" s="4">
        <f t="shared" si="120"/>
        <v>399</v>
      </c>
      <c r="AI311" s="4">
        <f t="shared" si="121"/>
        <v>1</v>
      </c>
      <c r="AJ311" s="2">
        <f t="shared" si="122"/>
        <v>0</v>
      </c>
      <c r="AK311" s="4">
        <v>290</v>
      </c>
      <c r="AL311" s="4">
        <f t="shared" ca="1" si="123"/>
        <v>-1.3589028375353245</v>
      </c>
      <c r="AM311" s="4">
        <f t="shared" ca="1" si="124"/>
        <v>0.65549869048056209</v>
      </c>
      <c r="AN311" s="2">
        <f t="shared" si="137"/>
        <v>51.579999999999849</v>
      </c>
      <c r="AO311" s="4">
        <f t="shared" ca="1" si="125"/>
        <v>399</v>
      </c>
      <c r="AP311" s="4">
        <f t="shared" ca="1" si="126"/>
        <v>1</v>
      </c>
      <c r="AQ311" s="2">
        <f t="shared" ca="1" si="127"/>
        <v>0</v>
      </c>
    </row>
    <row r="312" spans="2:43" x14ac:dyDescent="0.15">
      <c r="B312" s="4">
        <v>-0.37469750002472324</v>
      </c>
      <c r="C312" s="4">
        <f t="shared" si="128"/>
        <v>0.11030249997645569</v>
      </c>
      <c r="F312" s="4">
        <v>291</v>
      </c>
      <c r="G312" s="4">
        <f t="shared" ca="1" si="112"/>
        <v>4</v>
      </c>
      <c r="H312" s="4">
        <f t="shared" ca="1" si="138"/>
        <v>5.4688404907975379</v>
      </c>
      <c r="I312" s="4">
        <f t="shared" ca="1" si="113"/>
        <v>3.0271676300578036E-2</v>
      </c>
      <c r="J312" s="4">
        <f t="shared" ca="1" si="139"/>
        <v>-0.87062324905137489</v>
      </c>
      <c r="K312" s="4">
        <f t="shared" ca="1" si="129"/>
        <v>1.6046595689990275</v>
      </c>
      <c r="L312" s="4">
        <f t="shared" ca="1" si="130"/>
        <v>5</v>
      </c>
      <c r="M312" s="4">
        <f t="shared" ca="1" si="114"/>
        <v>1.526121939531873</v>
      </c>
      <c r="N312" s="4">
        <f t="shared" ca="1" si="131"/>
        <v>1.4186105630706904</v>
      </c>
      <c r="O312" s="4">
        <f t="shared" ca="1" si="132"/>
        <v>3</v>
      </c>
      <c r="P312" s="4">
        <f t="shared" ca="1" si="115"/>
        <v>-6.3956868579456953E-14</v>
      </c>
      <c r="Q312" s="4">
        <f t="shared" ca="1" si="133"/>
        <v>1.526121939531937</v>
      </c>
      <c r="R312" s="4">
        <f t="shared" ca="1" si="134"/>
        <v>0.65549869048056209</v>
      </c>
      <c r="S312" s="4">
        <f t="shared" ca="1" si="116"/>
        <v>394</v>
      </c>
      <c r="T312" s="4">
        <f t="shared" ca="1" si="117"/>
        <v>-1</v>
      </c>
      <c r="U312" s="4">
        <f t="shared" ca="1" si="118"/>
        <v>0.65549869048056209</v>
      </c>
      <c r="V312" s="4">
        <f t="shared" ca="1" si="135"/>
        <v>-0.8403515727510682</v>
      </c>
      <c r="Y312" s="4">
        <v>-2.7989099999849998</v>
      </c>
      <c r="Z312" s="4">
        <v>2.3222775000100171</v>
      </c>
      <c r="AA312" s="4">
        <v>-2.2301150000068048</v>
      </c>
      <c r="AB312" s="4">
        <v>-1.2071574999836798</v>
      </c>
      <c r="AD312" s="4">
        <v>-0.37469750002472324</v>
      </c>
      <c r="AE312" s="4">
        <f t="shared" si="119"/>
        <v>0.11030249997645569</v>
      </c>
      <c r="AF312" s="4">
        <v>291</v>
      </c>
      <c r="AG312" s="2">
        <f t="shared" si="136"/>
        <v>51.799999999999848</v>
      </c>
      <c r="AH312" s="4">
        <f t="shared" si="120"/>
        <v>399</v>
      </c>
      <c r="AI312" s="4">
        <f t="shared" si="121"/>
        <v>1</v>
      </c>
      <c r="AJ312" s="2">
        <f t="shared" si="122"/>
        <v>0</v>
      </c>
      <c r="AK312" s="4">
        <v>291</v>
      </c>
      <c r="AL312" s="4">
        <f t="shared" ca="1" si="123"/>
        <v>0.65549869048056209</v>
      </c>
      <c r="AM312" s="4">
        <f t="shared" ca="1" si="124"/>
        <v>-0.8403515727510682</v>
      </c>
      <c r="AN312" s="2">
        <f t="shared" si="137"/>
        <v>51.799999999999848</v>
      </c>
      <c r="AO312" s="4">
        <f t="shared" ca="1" si="125"/>
        <v>399</v>
      </c>
      <c r="AP312" s="4">
        <f t="shared" ca="1" si="126"/>
        <v>1</v>
      </c>
      <c r="AQ312" s="2">
        <f t="shared" ca="1" si="127"/>
        <v>0</v>
      </c>
    </row>
    <row r="313" spans="2:43" x14ac:dyDescent="0.15">
      <c r="B313" s="4">
        <v>0.11030249997645569</v>
      </c>
      <c r="C313" s="4">
        <f t="shared" si="128"/>
        <v>0.25430249997526744</v>
      </c>
      <c r="F313" s="4">
        <v>292</v>
      </c>
      <c r="G313" s="4">
        <f t="shared" ca="1" si="112"/>
        <v>4</v>
      </c>
      <c r="H313" s="4">
        <f t="shared" ca="1" si="138"/>
        <v>5.4901226993864949</v>
      </c>
      <c r="I313" s="4">
        <f t="shared" ca="1" si="113"/>
        <v>3.0271676300578036E-2</v>
      </c>
      <c r="J313" s="4">
        <f t="shared" ca="1" si="139"/>
        <v>-0.84035157275079686</v>
      </c>
      <c r="K313" s="4">
        <f t="shared" ca="1" si="129"/>
        <v>0.847954081781362</v>
      </c>
      <c r="L313" s="4">
        <f t="shared" ca="1" si="130"/>
        <v>1</v>
      </c>
      <c r="M313" s="4">
        <f t="shared" ca="1" si="114"/>
        <v>-1.3297090014281369E-13</v>
      </c>
      <c r="N313" s="4">
        <f t="shared" ca="1" si="131"/>
        <v>1.7645838398104361</v>
      </c>
      <c r="O313" s="4">
        <f t="shared" ca="1" si="132"/>
        <v>2</v>
      </c>
      <c r="P313" s="4">
        <f t="shared" ca="1" si="115"/>
        <v>-1.3835554695611207E-13</v>
      </c>
      <c r="Q313" s="4">
        <f t="shared" ca="1" si="133"/>
        <v>-2.7132644709892576E-13</v>
      </c>
      <c r="R313" s="4">
        <f t="shared" ca="1" si="134"/>
        <v>-0.8403515727510682</v>
      </c>
      <c r="S313" s="4">
        <f t="shared" ca="1" si="116"/>
        <v>394</v>
      </c>
      <c r="T313" s="4">
        <f t="shared" ca="1" si="117"/>
        <v>-1</v>
      </c>
      <c r="U313" s="4">
        <f t="shared" ca="1" si="118"/>
        <v>-0.8403515727510682</v>
      </c>
      <c r="V313" s="4">
        <f t="shared" ca="1" si="135"/>
        <v>-0.8100798964500423</v>
      </c>
      <c r="Y313" s="4">
        <v>-2.5119099999848515</v>
      </c>
      <c r="Z313" s="4">
        <v>0.50027750000936066</v>
      </c>
      <c r="AA313" s="4">
        <v>-1.116115000009188</v>
      </c>
      <c r="AB313" s="4">
        <v>-1.0221574999853544</v>
      </c>
      <c r="AD313" s="4">
        <v>0.11030249997645569</v>
      </c>
      <c r="AE313" s="4">
        <f t="shared" si="119"/>
        <v>0.25430249997526744</v>
      </c>
      <c r="AF313" s="4">
        <v>292</v>
      </c>
      <c r="AG313" s="2">
        <f t="shared" si="136"/>
        <v>52.019999999999847</v>
      </c>
      <c r="AH313" s="4">
        <f t="shared" si="120"/>
        <v>399</v>
      </c>
      <c r="AI313" s="4">
        <f t="shared" si="121"/>
        <v>1</v>
      </c>
      <c r="AJ313" s="2">
        <f t="shared" si="122"/>
        <v>0</v>
      </c>
      <c r="AK313" s="4">
        <v>292</v>
      </c>
      <c r="AL313" s="4">
        <f t="shared" ca="1" si="123"/>
        <v>-0.8403515727510682</v>
      </c>
      <c r="AM313" s="4">
        <f t="shared" ca="1" si="124"/>
        <v>-0.8100798964500423</v>
      </c>
      <c r="AN313" s="2">
        <f t="shared" si="137"/>
        <v>52.019999999999847</v>
      </c>
      <c r="AO313" s="4">
        <f t="shared" ca="1" si="125"/>
        <v>399</v>
      </c>
      <c r="AP313" s="4">
        <f t="shared" ca="1" si="126"/>
        <v>1</v>
      </c>
      <c r="AQ313" s="2">
        <f t="shared" ca="1" si="127"/>
        <v>0</v>
      </c>
    </row>
    <row r="314" spans="2:43" x14ac:dyDescent="0.15">
      <c r="B314" s="4">
        <v>0.25430249997526744</v>
      </c>
      <c r="C314" s="4">
        <f t="shared" si="128"/>
        <v>0.10530249997486862</v>
      </c>
      <c r="F314" s="4">
        <v>293</v>
      </c>
      <c r="G314" s="4">
        <f t="shared" ca="1" si="112"/>
        <v>4</v>
      </c>
      <c r="H314" s="4">
        <f t="shared" ca="1" si="138"/>
        <v>5.5114049079754519</v>
      </c>
      <c r="I314" s="4">
        <f t="shared" ca="1" si="113"/>
        <v>3.0271676300578036E-2</v>
      </c>
      <c r="J314" s="4">
        <f t="shared" ca="1" si="139"/>
        <v>-0.81007989645021883</v>
      </c>
      <c r="K314" s="4">
        <f t="shared" ca="1" si="129"/>
        <v>0.66821578915719682</v>
      </c>
      <c r="L314" s="4">
        <f t="shared" ca="1" si="130"/>
        <v>2</v>
      </c>
      <c r="M314" s="4">
        <f t="shared" ca="1" si="114"/>
        <v>5.9596532387741151E-14</v>
      </c>
      <c r="N314" s="4">
        <f t="shared" ca="1" si="131"/>
        <v>0.65565038284430355</v>
      </c>
      <c r="O314" s="4">
        <f t="shared" ca="1" si="132"/>
        <v>1</v>
      </c>
      <c r="P314" s="4">
        <f t="shared" ca="1" si="115"/>
        <v>-1.1695170904446617E-13</v>
      </c>
      <c r="Q314" s="4">
        <f t="shared" ca="1" si="133"/>
        <v>1.7654824143220732E-13</v>
      </c>
      <c r="R314" s="4">
        <f t="shared" ca="1" si="134"/>
        <v>-0.8100798964500423</v>
      </c>
      <c r="S314" s="4">
        <f t="shared" ca="1" si="116"/>
        <v>394</v>
      </c>
      <c r="T314" s="4">
        <f t="shared" ca="1" si="117"/>
        <v>-1</v>
      </c>
      <c r="U314" s="4">
        <f t="shared" ca="1" si="118"/>
        <v>-0.8100798964500423</v>
      </c>
      <c r="V314" s="4">
        <f t="shared" ca="1" si="135"/>
        <v>-0.77980822014969753</v>
      </c>
      <c r="Y314" s="4">
        <v>-0.66990999998495226</v>
      </c>
      <c r="Z314" s="4">
        <v>-2.0437224999909631</v>
      </c>
      <c r="AA314" s="4">
        <v>-3.4211150000089674</v>
      </c>
      <c r="AB314" s="4">
        <v>-1.2221574999848883</v>
      </c>
      <c r="AD314" s="4">
        <v>0.25430249997526744</v>
      </c>
      <c r="AE314" s="4">
        <f t="shared" si="119"/>
        <v>0.10530249997486862</v>
      </c>
      <c r="AF314" s="4">
        <v>293</v>
      </c>
      <c r="AG314" s="2">
        <f t="shared" si="136"/>
        <v>52.239999999999846</v>
      </c>
      <c r="AH314" s="4">
        <f t="shared" si="120"/>
        <v>399</v>
      </c>
      <c r="AI314" s="4">
        <f t="shared" si="121"/>
        <v>1</v>
      </c>
      <c r="AJ314" s="2">
        <f t="shared" si="122"/>
        <v>0</v>
      </c>
      <c r="AK314" s="4">
        <v>293</v>
      </c>
      <c r="AL314" s="4">
        <f t="shared" ca="1" si="123"/>
        <v>-0.8100798964500423</v>
      </c>
      <c r="AM314" s="4">
        <f t="shared" ca="1" si="124"/>
        <v>-0.77980822014969753</v>
      </c>
      <c r="AN314" s="2">
        <f t="shared" si="137"/>
        <v>52.239999999999846</v>
      </c>
      <c r="AO314" s="4">
        <f t="shared" ca="1" si="125"/>
        <v>399</v>
      </c>
      <c r="AP314" s="4">
        <f t="shared" ca="1" si="126"/>
        <v>1</v>
      </c>
      <c r="AQ314" s="2">
        <f t="shared" ca="1" si="127"/>
        <v>0</v>
      </c>
    </row>
    <row r="315" spans="2:43" x14ac:dyDescent="0.15">
      <c r="B315" s="4">
        <v>0.10530249997486862</v>
      </c>
      <c r="C315" s="4">
        <f t="shared" si="128"/>
        <v>-0.11169750002437695</v>
      </c>
      <c r="F315" s="4">
        <v>294</v>
      </c>
      <c r="G315" s="4">
        <f t="shared" ca="1" si="112"/>
        <v>4</v>
      </c>
      <c r="H315" s="4">
        <f t="shared" ca="1" si="138"/>
        <v>5.5326871165644089</v>
      </c>
      <c r="I315" s="4">
        <f t="shared" ca="1" si="113"/>
        <v>3.0271676300578036E-2</v>
      </c>
      <c r="J315" s="4">
        <f t="shared" ca="1" si="139"/>
        <v>-0.7798082201496408</v>
      </c>
      <c r="K315" s="4">
        <f t="shared" ca="1" si="129"/>
        <v>1.0397904638596287</v>
      </c>
      <c r="L315" s="4">
        <f t="shared" ca="1" si="130"/>
        <v>4</v>
      </c>
      <c r="M315" s="4">
        <f t="shared" ca="1" si="114"/>
        <v>-7.1322487289557273E-15</v>
      </c>
      <c r="N315" s="4">
        <f t="shared" ca="1" si="131"/>
        <v>1.8085745952441912</v>
      </c>
      <c r="O315" s="4">
        <f t="shared" ca="1" si="132"/>
        <v>1</v>
      </c>
      <c r="P315" s="4">
        <f t="shared" ca="1" si="115"/>
        <v>4.9622320290459551E-14</v>
      </c>
      <c r="Q315" s="4">
        <f t="shared" ca="1" si="133"/>
        <v>-5.6754569019415276E-14</v>
      </c>
      <c r="R315" s="4">
        <f t="shared" ca="1" si="134"/>
        <v>-0.77980822014969753</v>
      </c>
      <c r="S315" s="4">
        <f t="shared" ca="1" si="116"/>
        <v>394</v>
      </c>
      <c r="T315" s="4">
        <f t="shared" ca="1" si="117"/>
        <v>-1</v>
      </c>
      <c r="U315" s="4">
        <f t="shared" ca="1" si="118"/>
        <v>-0.77980822014969753</v>
      </c>
      <c r="V315" s="4">
        <f t="shared" ca="1" si="135"/>
        <v>-0.22239766943440464</v>
      </c>
      <c r="Y315" s="4">
        <v>-1.2829099999862592</v>
      </c>
      <c r="Z315" s="4">
        <v>-4.1427224999885937</v>
      </c>
      <c r="AA315" s="4">
        <v>-1.9171150000083514</v>
      </c>
      <c r="AB315" s="4">
        <v>-0.83515749998497313</v>
      </c>
      <c r="AD315" s="4">
        <v>0.10530249997486862</v>
      </c>
      <c r="AE315" s="4">
        <f t="shared" si="119"/>
        <v>-0.11169750002437695</v>
      </c>
      <c r="AF315" s="4">
        <v>294</v>
      </c>
      <c r="AG315" s="2">
        <f t="shared" si="136"/>
        <v>52.459999999999845</v>
      </c>
      <c r="AH315" s="4">
        <f t="shared" si="120"/>
        <v>399</v>
      </c>
      <c r="AI315" s="4">
        <f t="shared" si="121"/>
        <v>1</v>
      </c>
      <c r="AJ315" s="2">
        <f t="shared" si="122"/>
        <v>0</v>
      </c>
      <c r="AK315" s="4">
        <v>294</v>
      </c>
      <c r="AL315" s="4">
        <f t="shared" ca="1" si="123"/>
        <v>-0.77980822014969753</v>
      </c>
      <c r="AM315" s="4">
        <f t="shared" ca="1" si="124"/>
        <v>-0.22239766943440464</v>
      </c>
      <c r="AN315" s="2">
        <f t="shared" si="137"/>
        <v>52.459999999999845</v>
      </c>
      <c r="AO315" s="4">
        <f t="shared" ca="1" si="125"/>
        <v>399</v>
      </c>
      <c r="AP315" s="4">
        <f t="shared" ca="1" si="126"/>
        <v>1</v>
      </c>
      <c r="AQ315" s="2">
        <f t="shared" ca="1" si="127"/>
        <v>0</v>
      </c>
    </row>
    <row r="316" spans="2:43" x14ac:dyDescent="0.15">
      <c r="B316" s="4">
        <v>-0.11169750002437695</v>
      </c>
      <c r="C316" s="4">
        <f t="shared" si="128"/>
        <v>0.12430249997663623</v>
      </c>
      <c r="F316" s="4">
        <v>295</v>
      </c>
      <c r="G316" s="4">
        <f t="shared" ca="1" si="112"/>
        <v>4</v>
      </c>
      <c r="H316" s="4">
        <f t="shared" ca="1" si="138"/>
        <v>5.5539693251533659</v>
      </c>
      <c r="I316" s="4">
        <f t="shared" ca="1" si="113"/>
        <v>3.0271676300578036E-2</v>
      </c>
      <c r="J316" s="4">
        <f t="shared" ca="1" si="139"/>
        <v>-0.74953654384906276</v>
      </c>
      <c r="K316" s="4">
        <f t="shared" ca="1" si="129"/>
        <v>1.0166566936410986</v>
      </c>
      <c r="L316" s="4">
        <f t="shared" ca="1" si="130"/>
        <v>3</v>
      </c>
      <c r="M316" s="4">
        <f t="shared" ca="1" si="114"/>
        <v>0.88045052362068377</v>
      </c>
      <c r="N316" s="4">
        <f t="shared" ca="1" si="131"/>
        <v>0.4079691515538596</v>
      </c>
      <c r="O316" s="4">
        <f t="shared" ca="1" si="132"/>
        <v>3</v>
      </c>
      <c r="P316" s="4">
        <f t="shared" ca="1" si="115"/>
        <v>0.3533116492060257</v>
      </c>
      <c r="Q316" s="4">
        <f t="shared" ca="1" si="133"/>
        <v>0.52713887441465812</v>
      </c>
      <c r="R316" s="4">
        <f t="shared" ca="1" si="134"/>
        <v>-0.22239766943440464</v>
      </c>
      <c r="S316" s="4">
        <f t="shared" ca="1" si="116"/>
        <v>394</v>
      </c>
      <c r="T316" s="4">
        <f t="shared" ca="1" si="117"/>
        <v>-1</v>
      </c>
      <c r="U316" s="4">
        <f t="shared" ca="1" si="118"/>
        <v>-0.22239766943440464</v>
      </c>
      <c r="V316" s="4">
        <f t="shared" ca="1" si="135"/>
        <v>0.75998912851878719</v>
      </c>
      <c r="Y316" s="4">
        <v>-1.3709099999843488</v>
      </c>
      <c r="Z316" s="4">
        <v>-2.2707224999898301</v>
      </c>
      <c r="AA316" s="4">
        <v>-2.6401150000090468</v>
      </c>
      <c r="AB316" s="4">
        <v>-0.6821574999840152</v>
      </c>
      <c r="AD316" s="4">
        <v>-0.11169750002437695</v>
      </c>
      <c r="AE316" s="4">
        <f t="shared" si="119"/>
        <v>0.12430249997663623</v>
      </c>
      <c r="AF316" s="4">
        <v>295</v>
      </c>
      <c r="AG316" s="2">
        <f t="shared" si="136"/>
        <v>52.679999999999843</v>
      </c>
      <c r="AH316" s="4">
        <f t="shared" si="120"/>
        <v>399</v>
      </c>
      <c r="AI316" s="4">
        <f t="shared" si="121"/>
        <v>1</v>
      </c>
      <c r="AJ316" s="2">
        <f t="shared" si="122"/>
        <v>0</v>
      </c>
      <c r="AK316" s="4">
        <v>295</v>
      </c>
      <c r="AL316" s="4">
        <f t="shared" ca="1" si="123"/>
        <v>-0.22239766943440464</v>
      </c>
      <c r="AM316" s="4">
        <f t="shared" ca="1" si="124"/>
        <v>0.75998912851878719</v>
      </c>
      <c r="AN316" s="2">
        <f t="shared" si="137"/>
        <v>52.679999999999843</v>
      </c>
      <c r="AO316" s="4">
        <f t="shared" ca="1" si="125"/>
        <v>399</v>
      </c>
      <c r="AP316" s="4">
        <f t="shared" ca="1" si="126"/>
        <v>1</v>
      </c>
      <c r="AQ316" s="2">
        <f t="shared" ca="1" si="127"/>
        <v>0</v>
      </c>
    </row>
    <row r="317" spans="2:43" x14ac:dyDescent="0.15">
      <c r="B317" s="4">
        <v>0.12430249997663623</v>
      </c>
      <c r="C317" s="4">
        <f t="shared" si="128"/>
        <v>0.42630249997444025</v>
      </c>
      <c r="F317" s="4">
        <v>296</v>
      </c>
      <c r="G317" s="4">
        <f t="shared" ca="1" si="112"/>
        <v>4</v>
      </c>
      <c r="H317" s="4">
        <f t="shared" ca="1" si="138"/>
        <v>5.575251533742323</v>
      </c>
      <c r="I317" s="4">
        <f t="shared" ca="1" si="113"/>
        <v>3.0271676300578036E-2</v>
      </c>
      <c r="J317" s="4">
        <f t="shared" ca="1" si="139"/>
        <v>-0.71926486754848473</v>
      </c>
      <c r="K317" s="4">
        <f t="shared" ca="1" si="129"/>
        <v>1.5553796969182387</v>
      </c>
      <c r="L317" s="4">
        <f t="shared" ca="1" si="130"/>
        <v>5</v>
      </c>
      <c r="M317" s="4">
        <f t="shared" ca="1" si="114"/>
        <v>1.479253996067265</v>
      </c>
      <c r="N317" s="4">
        <f t="shared" ca="1" si="131"/>
        <v>1.7796194991559939</v>
      </c>
      <c r="O317" s="4">
        <f t="shared" ca="1" si="132"/>
        <v>4</v>
      </c>
      <c r="P317" s="4">
        <f t="shared" ca="1" si="115"/>
        <v>-6.9784974289536444E-15</v>
      </c>
      <c r="Q317" s="4">
        <f t="shared" ca="1" si="133"/>
        <v>1.4792539960672719</v>
      </c>
      <c r="R317" s="4">
        <f t="shared" ca="1" si="134"/>
        <v>0.75998912851878719</v>
      </c>
      <c r="S317" s="4">
        <f t="shared" ca="1" si="116"/>
        <v>394</v>
      </c>
      <c r="T317" s="4">
        <f t="shared" ca="1" si="117"/>
        <v>-1</v>
      </c>
      <c r="U317" s="4">
        <f t="shared" ca="1" si="118"/>
        <v>0.75998912851878719</v>
      </c>
      <c r="V317" s="4">
        <f t="shared" ca="1" si="135"/>
        <v>-0.2031663768775096</v>
      </c>
      <c r="Y317" s="4">
        <v>-0.55590999998500479</v>
      </c>
      <c r="Z317" s="4">
        <v>-1.3177224999907367</v>
      </c>
      <c r="AA317" s="4">
        <v>-3.4121150000068212</v>
      </c>
      <c r="AB317" s="4">
        <v>-1.8941574999864486</v>
      </c>
      <c r="AD317" s="4">
        <v>0.12430249997663623</v>
      </c>
      <c r="AE317" s="4">
        <f t="shared" si="119"/>
        <v>0.42630249997444025</v>
      </c>
      <c r="AF317" s="4">
        <v>296</v>
      </c>
      <c r="AG317" s="2">
        <f t="shared" si="136"/>
        <v>52.899999999999842</v>
      </c>
      <c r="AH317" s="4">
        <f t="shared" si="120"/>
        <v>399</v>
      </c>
      <c r="AI317" s="4">
        <f t="shared" si="121"/>
        <v>1</v>
      </c>
      <c r="AJ317" s="2">
        <f t="shared" si="122"/>
        <v>0</v>
      </c>
      <c r="AK317" s="4">
        <v>296</v>
      </c>
      <c r="AL317" s="4">
        <f t="shared" ca="1" si="123"/>
        <v>0.75998912851878719</v>
      </c>
      <c r="AM317" s="4">
        <f t="shared" ca="1" si="124"/>
        <v>-0.2031663768775096</v>
      </c>
      <c r="AN317" s="2">
        <f t="shared" si="137"/>
        <v>52.899999999999842</v>
      </c>
      <c r="AO317" s="4">
        <f t="shared" ca="1" si="125"/>
        <v>399</v>
      </c>
      <c r="AP317" s="4">
        <f t="shared" ca="1" si="126"/>
        <v>1</v>
      </c>
      <c r="AQ317" s="2">
        <f t="shared" ca="1" si="127"/>
        <v>0</v>
      </c>
    </row>
    <row r="318" spans="2:43" x14ac:dyDescent="0.15">
      <c r="B318" s="4">
        <v>0.42630249997444025</v>
      </c>
      <c r="C318" s="4">
        <f t="shared" si="128"/>
        <v>0.2633024999738609</v>
      </c>
      <c r="F318" s="4">
        <v>297</v>
      </c>
      <c r="G318" s="4">
        <f t="shared" ca="1" si="112"/>
        <v>4</v>
      </c>
      <c r="H318" s="4">
        <f t="shared" ca="1" si="138"/>
        <v>5.59653374233128</v>
      </c>
      <c r="I318" s="4">
        <f t="shared" ca="1" si="113"/>
        <v>3.0271676300578036E-2</v>
      </c>
      <c r="J318" s="4">
        <f t="shared" ca="1" si="139"/>
        <v>-0.6889931912479067</v>
      </c>
      <c r="K318" s="4">
        <f t="shared" ca="1" si="129"/>
        <v>0.82653794472655751</v>
      </c>
      <c r="L318" s="4">
        <f t="shared" ca="1" si="130"/>
        <v>5</v>
      </c>
      <c r="M318" s="4">
        <f t="shared" ca="1" si="114"/>
        <v>0.48582681437040676</v>
      </c>
      <c r="N318" s="4">
        <f t="shared" ca="1" si="131"/>
        <v>0.51781266787258795</v>
      </c>
      <c r="O318" s="4">
        <f t="shared" ca="1" si="132"/>
        <v>2</v>
      </c>
      <c r="P318" s="4">
        <f t="shared" ca="1" si="115"/>
        <v>9.6434017412578641E-15</v>
      </c>
      <c r="Q318" s="4">
        <f t="shared" ca="1" si="133"/>
        <v>0.4858268143703971</v>
      </c>
      <c r="R318" s="4">
        <f t="shared" ca="1" si="134"/>
        <v>-0.2031663768775096</v>
      </c>
      <c r="S318" s="4">
        <f t="shared" ca="1" si="116"/>
        <v>394</v>
      </c>
      <c r="T318" s="4">
        <f t="shared" ca="1" si="117"/>
        <v>-1</v>
      </c>
      <c r="U318" s="4">
        <f t="shared" ca="1" si="118"/>
        <v>-0.2031663768775096</v>
      </c>
      <c r="V318" s="4">
        <f t="shared" ca="1" si="135"/>
        <v>-0.95783333766795131</v>
      </c>
      <c r="Y318" s="4">
        <v>-0.19590999998442271</v>
      </c>
      <c r="Z318" s="4">
        <v>-2.114722499989341</v>
      </c>
      <c r="AA318" s="4">
        <v>-1.4501150000079122</v>
      </c>
      <c r="AB318" s="4">
        <v>1.2628425000151822</v>
      </c>
      <c r="AD318" s="4">
        <v>0.42630249997444025</v>
      </c>
      <c r="AE318" s="4">
        <f t="shared" si="119"/>
        <v>0.2633024999738609</v>
      </c>
      <c r="AF318" s="4">
        <v>297</v>
      </c>
      <c r="AG318" s="2">
        <f t="shared" si="136"/>
        <v>53.119999999999841</v>
      </c>
      <c r="AH318" s="4">
        <f t="shared" si="120"/>
        <v>399</v>
      </c>
      <c r="AI318" s="4">
        <f t="shared" si="121"/>
        <v>1</v>
      </c>
      <c r="AJ318" s="2">
        <f t="shared" si="122"/>
        <v>0</v>
      </c>
      <c r="AK318" s="4">
        <v>297</v>
      </c>
      <c r="AL318" s="4">
        <f t="shared" ca="1" si="123"/>
        <v>-0.2031663768775096</v>
      </c>
      <c r="AM318" s="4">
        <f t="shared" ca="1" si="124"/>
        <v>-0.95783333766795131</v>
      </c>
      <c r="AN318" s="2">
        <f t="shared" si="137"/>
        <v>53.119999999999841</v>
      </c>
      <c r="AO318" s="4">
        <f t="shared" ca="1" si="125"/>
        <v>399</v>
      </c>
      <c r="AP318" s="4">
        <f t="shared" ca="1" si="126"/>
        <v>1</v>
      </c>
      <c r="AQ318" s="2">
        <f t="shared" ca="1" si="127"/>
        <v>0</v>
      </c>
    </row>
    <row r="319" spans="2:43" x14ac:dyDescent="0.15">
      <c r="B319" s="4">
        <v>0.2633024999738609</v>
      </c>
      <c r="C319" s="4">
        <f t="shared" si="128"/>
        <v>1.9903024999763375</v>
      </c>
      <c r="F319" s="4">
        <v>298</v>
      </c>
      <c r="G319" s="4">
        <f t="shared" ca="1" si="112"/>
        <v>4</v>
      </c>
      <c r="H319" s="4">
        <f t="shared" ca="1" si="138"/>
        <v>5.617815950920237</v>
      </c>
      <c r="I319" s="4">
        <f t="shared" ca="1" si="113"/>
        <v>3.0271676300578036E-2</v>
      </c>
      <c r="J319" s="4">
        <f t="shared" ca="1" si="139"/>
        <v>-0.65872151494732867</v>
      </c>
      <c r="K319" s="4">
        <f t="shared" ca="1" si="129"/>
        <v>1.7681078818609384</v>
      </c>
      <c r="L319" s="4">
        <f t="shared" ca="1" si="130"/>
        <v>4</v>
      </c>
      <c r="M319" s="4">
        <f t="shared" ca="1" si="114"/>
        <v>2.5994719072165517E-14</v>
      </c>
      <c r="N319" s="4">
        <f t="shared" ca="1" si="131"/>
        <v>0.34538458273112838</v>
      </c>
      <c r="O319" s="4">
        <f t="shared" ca="1" si="132"/>
        <v>3</v>
      </c>
      <c r="P319" s="4">
        <f t="shared" ca="1" si="115"/>
        <v>0.29911182272064868</v>
      </c>
      <c r="Q319" s="4">
        <f t="shared" ca="1" si="133"/>
        <v>-0.2991118227206227</v>
      </c>
      <c r="R319" s="4">
        <f t="shared" ca="1" si="134"/>
        <v>-0.95783333766795131</v>
      </c>
      <c r="S319" s="4">
        <f t="shared" ca="1" si="116"/>
        <v>394</v>
      </c>
      <c r="T319" s="4">
        <f t="shared" ca="1" si="117"/>
        <v>-1</v>
      </c>
      <c r="U319" s="4">
        <f t="shared" ca="1" si="118"/>
        <v>-0.95783333766795131</v>
      </c>
      <c r="V319" s="4">
        <f t="shared" ca="1" si="135"/>
        <v>-1.8395646584756196</v>
      </c>
      <c r="Y319" s="4">
        <v>-1.1209099999831551</v>
      </c>
      <c r="Z319" s="4">
        <v>-1.9807224999901507</v>
      </c>
      <c r="AA319" s="4">
        <v>-3.305115000006964</v>
      </c>
      <c r="AB319" s="4">
        <v>1.7108425000138539</v>
      </c>
      <c r="AD319" s="4">
        <v>0.2633024999738609</v>
      </c>
      <c r="AE319" s="4">
        <f t="shared" si="119"/>
        <v>1.9903024999763375</v>
      </c>
      <c r="AF319" s="4">
        <v>298</v>
      </c>
      <c r="AG319" s="2">
        <f t="shared" si="136"/>
        <v>53.33999999999984</v>
      </c>
      <c r="AH319" s="4">
        <f t="shared" si="120"/>
        <v>399</v>
      </c>
      <c r="AI319" s="4">
        <f t="shared" si="121"/>
        <v>1</v>
      </c>
      <c r="AJ319" s="2">
        <f t="shared" si="122"/>
        <v>0</v>
      </c>
      <c r="AK319" s="4">
        <v>298</v>
      </c>
      <c r="AL319" s="4">
        <f t="shared" ca="1" si="123"/>
        <v>-0.95783333766795131</v>
      </c>
      <c r="AM319" s="4">
        <f t="shared" ca="1" si="124"/>
        <v>-1.8395646584756196</v>
      </c>
      <c r="AN319" s="2">
        <f t="shared" si="137"/>
        <v>53.33999999999984</v>
      </c>
      <c r="AO319" s="4">
        <f t="shared" ca="1" si="125"/>
        <v>399</v>
      </c>
      <c r="AP319" s="4">
        <f t="shared" ca="1" si="126"/>
        <v>1</v>
      </c>
      <c r="AQ319" s="2">
        <f t="shared" ca="1" si="127"/>
        <v>0</v>
      </c>
    </row>
    <row r="320" spans="2:43" x14ac:dyDescent="0.15">
      <c r="B320" s="4">
        <v>1.9903024999763375</v>
      </c>
      <c r="C320" s="4">
        <f t="shared" si="128"/>
        <v>-0.67169750002449291</v>
      </c>
      <c r="F320" s="4">
        <v>299</v>
      </c>
      <c r="G320" s="4">
        <f t="shared" ca="1" si="112"/>
        <v>4</v>
      </c>
      <c r="H320" s="4">
        <f t="shared" ca="1" si="138"/>
        <v>5.639098159509194</v>
      </c>
      <c r="I320" s="4">
        <f t="shared" ca="1" si="113"/>
        <v>3.0271676300578036E-2</v>
      </c>
      <c r="J320" s="4">
        <f t="shared" ca="1" si="139"/>
        <v>-0.62844983864675064</v>
      </c>
      <c r="K320" s="4">
        <f t="shared" ca="1" si="129"/>
        <v>1.398474934495411</v>
      </c>
      <c r="L320" s="4">
        <f t="shared" ca="1" si="130"/>
        <v>3</v>
      </c>
      <c r="M320" s="4">
        <f t="shared" ca="1" si="114"/>
        <v>-1.2111148198287596</v>
      </c>
      <c r="N320" s="4">
        <f t="shared" ca="1" si="131"/>
        <v>1.3625493441731413</v>
      </c>
      <c r="O320" s="4">
        <f t="shared" ca="1" si="132"/>
        <v>1</v>
      </c>
      <c r="P320" s="4">
        <f t="shared" ca="1" si="115"/>
        <v>-1.095071437664477E-13</v>
      </c>
      <c r="Q320" s="4">
        <f t="shared" ca="1" si="133"/>
        <v>-1.211114819828869</v>
      </c>
      <c r="R320" s="4">
        <f t="shared" ca="1" si="134"/>
        <v>-1.8395646584756196</v>
      </c>
      <c r="S320" s="4">
        <f t="shared" ca="1" si="116"/>
        <v>394</v>
      </c>
      <c r="T320" s="4">
        <f t="shared" ca="1" si="117"/>
        <v>-1</v>
      </c>
      <c r="U320" s="4">
        <f t="shared" ca="1" si="118"/>
        <v>-1.8395646584756196</v>
      </c>
      <c r="V320" s="4">
        <f t="shared" ca="1" si="135"/>
        <v>-0.59817816234611021</v>
      </c>
      <c r="Y320" s="4">
        <v>1.0050900000138085</v>
      </c>
      <c r="Z320" s="4">
        <v>0.32527750001065669</v>
      </c>
      <c r="AA320" s="4">
        <v>-1.8371150000078273</v>
      </c>
      <c r="AB320" s="4">
        <v>-0.96215749998407318</v>
      </c>
      <c r="AD320" s="4">
        <v>1.9903024999763375</v>
      </c>
      <c r="AE320" s="4">
        <f t="shared" si="119"/>
        <v>-0.67169750002449291</v>
      </c>
      <c r="AF320" s="4">
        <v>299</v>
      </c>
      <c r="AG320" s="2">
        <f t="shared" si="136"/>
        <v>53.559999999999839</v>
      </c>
      <c r="AH320" s="4">
        <f t="shared" si="120"/>
        <v>399</v>
      </c>
      <c r="AI320" s="4">
        <f t="shared" si="121"/>
        <v>1</v>
      </c>
      <c r="AJ320" s="2">
        <f t="shared" si="122"/>
        <v>0</v>
      </c>
      <c r="AK320" s="4">
        <v>299</v>
      </c>
      <c r="AL320" s="4">
        <f t="shared" ca="1" si="123"/>
        <v>-1.8395646584756196</v>
      </c>
      <c r="AM320" s="4">
        <f t="shared" ca="1" si="124"/>
        <v>-0.59817816234611021</v>
      </c>
      <c r="AN320" s="2">
        <f t="shared" si="137"/>
        <v>53.559999999999839</v>
      </c>
      <c r="AO320" s="4">
        <f t="shared" ca="1" si="125"/>
        <v>399</v>
      </c>
      <c r="AP320" s="4">
        <f t="shared" ca="1" si="126"/>
        <v>1</v>
      </c>
      <c r="AQ320" s="2">
        <f t="shared" ca="1" si="127"/>
        <v>0</v>
      </c>
    </row>
    <row r="321" spans="2:43" x14ac:dyDescent="0.15">
      <c r="B321" s="4">
        <v>-0.67169750002449291</v>
      </c>
      <c r="C321" s="4">
        <f t="shared" si="128"/>
        <v>-0.56169750002510455</v>
      </c>
      <c r="F321" s="4">
        <v>300</v>
      </c>
      <c r="G321" s="4">
        <f t="shared" ca="1" si="112"/>
        <v>4</v>
      </c>
      <c r="H321" s="4">
        <f t="shared" ca="1" si="138"/>
        <v>5.660380368098151</v>
      </c>
      <c r="I321" s="4">
        <f t="shared" ca="1" si="113"/>
        <v>3.0271676300578036E-2</v>
      </c>
      <c r="J321" s="4">
        <f t="shared" ca="1" si="139"/>
        <v>-0.5981781623461726</v>
      </c>
      <c r="K321" s="4">
        <f t="shared" ca="1" si="129"/>
        <v>1.1868757241908297</v>
      </c>
      <c r="L321" s="4">
        <f t="shared" ca="1" si="130"/>
        <v>3</v>
      </c>
      <c r="M321" s="4">
        <f t="shared" ca="1" si="114"/>
        <v>4.6510577697332008E-15</v>
      </c>
      <c r="N321" s="4">
        <f t="shared" ca="1" si="131"/>
        <v>1.3402780244305508</v>
      </c>
      <c r="O321" s="4">
        <f t="shared" ca="1" si="132"/>
        <v>5</v>
      </c>
      <c r="P321" s="4">
        <f t="shared" ca="1" si="115"/>
        <v>-5.7797467175669844E-14</v>
      </c>
      <c r="Q321" s="4">
        <f t="shared" ca="1" si="133"/>
        <v>6.2448524945403046E-14</v>
      </c>
      <c r="R321" s="4">
        <f t="shared" ca="1" si="134"/>
        <v>-0.59817816234611021</v>
      </c>
      <c r="S321" s="4">
        <f t="shared" ca="1" si="116"/>
        <v>394</v>
      </c>
      <c r="T321" s="4">
        <f t="shared" ca="1" si="117"/>
        <v>-1</v>
      </c>
      <c r="U321" s="4">
        <f t="shared" ca="1" si="118"/>
        <v>-0.59817816234611021</v>
      </c>
      <c r="V321" s="4">
        <f t="shared" ca="1" si="135"/>
        <v>-1.2367347094938088</v>
      </c>
      <c r="Y321" s="4">
        <v>-0.66890999998392431</v>
      </c>
      <c r="Z321" s="4">
        <v>-1.958722499988852</v>
      </c>
      <c r="AA321" s="4">
        <v>-2.0541150000070729</v>
      </c>
      <c r="AB321" s="4">
        <v>0.90484250001310329</v>
      </c>
      <c r="AD321" s="4">
        <v>-0.67169750002449291</v>
      </c>
      <c r="AE321" s="4">
        <f t="shared" si="119"/>
        <v>-0.56169750002510455</v>
      </c>
      <c r="AF321" s="4">
        <v>300</v>
      </c>
      <c r="AG321" s="2">
        <f t="shared" si="136"/>
        <v>53.779999999999838</v>
      </c>
      <c r="AH321" s="4">
        <f t="shared" si="120"/>
        <v>399</v>
      </c>
      <c r="AI321" s="4">
        <f t="shared" si="121"/>
        <v>1</v>
      </c>
      <c r="AJ321" s="2">
        <f t="shared" si="122"/>
        <v>0</v>
      </c>
      <c r="AK321" s="4">
        <v>300</v>
      </c>
      <c r="AL321" s="4">
        <f t="shared" ca="1" si="123"/>
        <v>-0.59817816234611021</v>
      </c>
      <c r="AM321" s="4">
        <f t="shared" ca="1" si="124"/>
        <v>-1.2367347094938088</v>
      </c>
      <c r="AN321" s="2">
        <f t="shared" si="137"/>
        <v>53.779999999999838</v>
      </c>
      <c r="AO321" s="4">
        <f t="shared" ca="1" si="125"/>
        <v>399</v>
      </c>
      <c r="AP321" s="4">
        <f t="shared" ca="1" si="126"/>
        <v>1</v>
      </c>
      <c r="AQ321" s="2">
        <f t="shared" ca="1" si="127"/>
        <v>0</v>
      </c>
    </row>
    <row r="322" spans="2:43" x14ac:dyDescent="0.15">
      <c r="B322" s="4">
        <v>-0.56169750002510455</v>
      </c>
      <c r="C322" s="4">
        <f t="shared" si="128"/>
        <v>-0.54669750002389605</v>
      </c>
      <c r="F322" s="4">
        <v>301</v>
      </c>
      <c r="G322" s="4">
        <f t="shared" ca="1" si="112"/>
        <v>4</v>
      </c>
      <c r="H322" s="4">
        <f t="shared" ca="1" si="138"/>
        <v>5.6816625766871081</v>
      </c>
      <c r="I322" s="4">
        <f t="shared" ca="1" si="113"/>
        <v>3.0271676300578036E-2</v>
      </c>
      <c r="J322" s="4">
        <f t="shared" ca="1" si="139"/>
        <v>-0.56790648604559457</v>
      </c>
      <c r="K322" s="4">
        <f t="shared" ca="1" si="129"/>
        <v>0.66628940705915674</v>
      </c>
      <c r="L322" s="4">
        <f t="shared" ca="1" si="130"/>
        <v>5</v>
      </c>
      <c r="M322" s="4">
        <f t="shared" ca="1" si="114"/>
        <v>0.63367888232203773</v>
      </c>
      <c r="N322" s="4">
        <f t="shared" ca="1" si="131"/>
        <v>1.302507105770252</v>
      </c>
      <c r="O322" s="4">
        <f t="shared" ca="1" si="132"/>
        <v>4</v>
      </c>
      <c r="P322" s="4">
        <f t="shared" ca="1" si="115"/>
        <v>1.302507105770252</v>
      </c>
      <c r="Q322" s="4">
        <f t="shared" ca="1" si="133"/>
        <v>-0.66882822344821424</v>
      </c>
      <c r="R322" s="4">
        <f t="shared" ca="1" si="134"/>
        <v>-1.2367347094938088</v>
      </c>
      <c r="S322" s="4">
        <f t="shared" ca="1" si="116"/>
        <v>394</v>
      </c>
      <c r="T322" s="4">
        <f t="shared" ca="1" si="117"/>
        <v>-1</v>
      </c>
      <c r="U322" s="4">
        <f t="shared" ca="1" si="118"/>
        <v>-1.2367347094938088</v>
      </c>
      <c r="V322" s="4">
        <f t="shared" ca="1" si="135"/>
        <v>1.056095398929316</v>
      </c>
      <c r="Y322" s="4">
        <v>-0.75990999998509778</v>
      </c>
      <c r="Z322" s="4">
        <v>2.1352775000096358</v>
      </c>
      <c r="AA322" s="4">
        <v>-1.1471150000090802</v>
      </c>
      <c r="AB322" s="4">
        <v>-1.4761574999866411</v>
      </c>
      <c r="AD322" s="4">
        <v>-0.56169750002510455</v>
      </c>
      <c r="AE322" s="4">
        <f t="shared" si="119"/>
        <v>-0.54669750002389605</v>
      </c>
      <c r="AF322" s="4">
        <v>301</v>
      </c>
      <c r="AG322" s="2">
        <f t="shared" si="136"/>
        <v>53.999999999999837</v>
      </c>
      <c r="AH322" s="4">
        <f t="shared" si="120"/>
        <v>399</v>
      </c>
      <c r="AI322" s="4">
        <f t="shared" si="121"/>
        <v>1</v>
      </c>
      <c r="AJ322" s="2">
        <f t="shared" si="122"/>
        <v>0</v>
      </c>
      <c r="AK322" s="4">
        <v>301</v>
      </c>
      <c r="AL322" s="4">
        <f t="shared" ca="1" si="123"/>
        <v>-1.2367347094938088</v>
      </c>
      <c r="AM322" s="4">
        <f t="shared" ca="1" si="124"/>
        <v>1.056095398929316</v>
      </c>
      <c r="AN322" s="2">
        <f t="shared" si="137"/>
        <v>53.999999999999837</v>
      </c>
      <c r="AO322" s="4">
        <f t="shared" ca="1" si="125"/>
        <v>399</v>
      </c>
      <c r="AP322" s="4">
        <f t="shared" ca="1" si="126"/>
        <v>1</v>
      </c>
      <c r="AQ322" s="2">
        <f t="shared" ca="1" si="127"/>
        <v>0</v>
      </c>
    </row>
    <row r="323" spans="2:43" x14ac:dyDescent="0.15">
      <c r="B323" s="4">
        <v>-0.54669750002389605</v>
      </c>
      <c r="C323" s="4">
        <f t="shared" si="128"/>
        <v>-0.48169750002458045</v>
      </c>
      <c r="F323" s="4">
        <v>302</v>
      </c>
      <c r="G323" s="4">
        <f t="shared" ca="1" si="112"/>
        <v>4</v>
      </c>
      <c r="H323" s="4">
        <f t="shared" ca="1" si="138"/>
        <v>5.7029447852760651</v>
      </c>
      <c r="I323" s="4">
        <f t="shared" ca="1" si="113"/>
        <v>3.0271676300578036E-2</v>
      </c>
      <c r="J323" s="4">
        <f t="shared" ca="1" si="139"/>
        <v>-0.53763480974501654</v>
      </c>
      <c r="K323" s="4">
        <f t="shared" ca="1" si="129"/>
        <v>1.3091795393026238</v>
      </c>
      <c r="L323" s="4">
        <f t="shared" ca="1" si="130"/>
        <v>1</v>
      </c>
      <c r="M323" s="4">
        <f t="shared" ca="1" si="114"/>
        <v>-1.8990073424810853E-13</v>
      </c>
      <c r="N323" s="4">
        <f t="shared" ca="1" si="131"/>
        <v>1.8402811299878397</v>
      </c>
      <c r="O323" s="4">
        <f t="shared" ca="1" si="132"/>
        <v>3</v>
      </c>
      <c r="P323" s="4">
        <f t="shared" ca="1" si="115"/>
        <v>-1.5937302086745224</v>
      </c>
      <c r="Q323" s="4">
        <f t="shared" ca="1" si="133"/>
        <v>1.5937302086743326</v>
      </c>
      <c r="R323" s="4">
        <f t="shared" ca="1" si="134"/>
        <v>1.056095398929316</v>
      </c>
      <c r="S323" s="4">
        <f t="shared" ca="1" si="116"/>
        <v>394</v>
      </c>
      <c r="T323" s="4">
        <f t="shared" ca="1" si="117"/>
        <v>-1</v>
      </c>
      <c r="U323" s="4">
        <f t="shared" ca="1" si="118"/>
        <v>1.056095398929316</v>
      </c>
      <c r="V323" s="4">
        <f t="shared" ca="1" si="135"/>
        <v>-0.50736313344418771</v>
      </c>
      <c r="Y323" s="4">
        <v>-2.6299099999853581</v>
      </c>
      <c r="Z323" s="4">
        <v>1.4662775000111594</v>
      </c>
      <c r="AA323" s="4">
        <v>-1.2161150000089549</v>
      </c>
      <c r="AB323" s="4">
        <v>-3.5151574999865431</v>
      </c>
      <c r="AD323" s="4">
        <v>-0.54669750002389605</v>
      </c>
      <c r="AE323" s="4">
        <f t="shared" si="119"/>
        <v>-0.48169750002458045</v>
      </c>
      <c r="AF323" s="4">
        <v>302</v>
      </c>
      <c r="AG323" s="2">
        <f t="shared" si="136"/>
        <v>54.219999999999835</v>
      </c>
      <c r="AH323" s="4">
        <f t="shared" si="120"/>
        <v>399</v>
      </c>
      <c r="AI323" s="4">
        <f t="shared" si="121"/>
        <v>1</v>
      </c>
      <c r="AJ323" s="2">
        <f t="shared" si="122"/>
        <v>0</v>
      </c>
      <c r="AK323" s="4">
        <v>302</v>
      </c>
      <c r="AL323" s="4">
        <f t="shared" ca="1" si="123"/>
        <v>1.056095398929316</v>
      </c>
      <c r="AM323" s="4">
        <f t="shared" ca="1" si="124"/>
        <v>-0.50736313344418771</v>
      </c>
      <c r="AN323" s="2">
        <f t="shared" si="137"/>
        <v>54.219999999999835</v>
      </c>
      <c r="AO323" s="4">
        <f t="shared" ca="1" si="125"/>
        <v>399</v>
      </c>
      <c r="AP323" s="4">
        <f t="shared" ca="1" si="126"/>
        <v>1</v>
      </c>
      <c r="AQ323" s="2">
        <f t="shared" ca="1" si="127"/>
        <v>0</v>
      </c>
    </row>
    <row r="324" spans="2:43" x14ac:dyDescent="0.15">
      <c r="B324" s="4">
        <v>-0.48169750002458045</v>
      </c>
      <c r="C324" s="4">
        <f t="shared" si="128"/>
        <v>0.52630249997420719</v>
      </c>
      <c r="F324" s="4">
        <v>303</v>
      </c>
      <c r="G324" s="4">
        <f t="shared" ca="1" si="112"/>
        <v>4</v>
      </c>
      <c r="H324" s="4">
        <f t="shared" ca="1" si="138"/>
        <v>5.7242269938650221</v>
      </c>
      <c r="I324" s="4">
        <f t="shared" ca="1" si="113"/>
        <v>3.0271676300578036E-2</v>
      </c>
      <c r="J324" s="4">
        <f t="shared" ca="1" si="139"/>
        <v>-0.50736313344443851</v>
      </c>
      <c r="K324" s="4">
        <f t="shared" ca="1" si="129"/>
        <v>1.2368432722999883</v>
      </c>
      <c r="L324" s="4">
        <f t="shared" ca="1" si="130"/>
        <v>3</v>
      </c>
      <c r="M324" s="4">
        <f t="shared" ca="1" si="114"/>
        <v>-2.1821095781188451E-14</v>
      </c>
      <c r="N324" s="4">
        <f t="shared" ca="1" si="131"/>
        <v>1.6359775373094794</v>
      </c>
      <c r="O324" s="4">
        <f t="shared" ca="1" si="132"/>
        <v>1</v>
      </c>
      <c r="P324" s="4">
        <f t="shared" ca="1" si="115"/>
        <v>-2.7257766448750837E-13</v>
      </c>
      <c r="Q324" s="4">
        <f t="shared" ca="1" si="133"/>
        <v>2.507565687063199E-13</v>
      </c>
      <c r="R324" s="4">
        <f t="shared" ca="1" si="134"/>
        <v>-0.50736313344418771</v>
      </c>
      <c r="S324" s="4">
        <f t="shared" ca="1" si="116"/>
        <v>394</v>
      </c>
      <c r="T324" s="4">
        <f t="shared" ca="1" si="117"/>
        <v>-1</v>
      </c>
      <c r="U324" s="4">
        <f t="shared" ca="1" si="118"/>
        <v>-0.50736313344418771</v>
      </c>
      <c r="V324" s="4">
        <f t="shared" ca="1" si="135"/>
        <v>2.8444569720285147</v>
      </c>
      <c r="Y324" s="4">
        <v>-1.0449099999831901</v>
      </c>
      <c r="Z324" s="4">
        <v>0.81627750001089794</v>
      </c>
      <c r="AA324" s="4">
        <v>-0.38211500000784326</v>
      </c>
      <c r="AB324" s="4">
        <v>-1.5841574999839736</v>
      </c>
      <c r="AD324" s="4">
        <v>-0.48169750002458045</v>
      </c>
      <c r="AE324" s="4">
        <f t="shared" si="119"/>
        <v>0.52630249997420719</v>
      </c>
      <c r="AF324" s="4">
        <v>303</v>
      </c>
      <c r="AG324" s="2">
        <f t="shared" si="136"/>
        <v>54.439999999999834</v>
      </c>
      <c r="AH324" s="4">
        <f t="shared" si="120"/>
        <v>399</v>
      </c>
      <c r="AI324" s="4">
        <f t="shared" si="121"/>
        <v>1</v>
      </c>
      <c r="AJ324" s="2">
        <f t="shared" si="122"/>
        <v>0</v>
      </c>
      <c r="AK324" s="4">
        <v>303</v>
      </c>
      <c r="AL324" s="4">
        <f t="shared" ca="1" si="123"/>
        <v>-0.50736313344418771</v>
      </c>
      <c r="AM324" s="4">
        <f t="shared" ca="1" si="124"/>
        <v>2.8444569720285147</v>
      </c>
      <c r="AN324" s="2">
        <f t="shared" si="137"/>
        <v>54.439999999999834</v>
      </c>
      <c r="AO324" s="4">
        <f t="shared" ca="1" si="125"/>
        <v>399</v>
      </c>
      <c r="AP324" s="4">
        <f t="shared" ca="1" si="126"/>
        <v>1</v>
      </c>
      <c r="AQ324" s="2">
        <f t="shared" ca="1" si="127"/>
        <v>0</v>
      </c>
    </row>
    <row r="325" spans="2:43" x14ac:dyDescent="0.15">
      <c r="B325" s="4">
        <v>0.52630249997420719</v>
      </c>
      <c r="C325" s="4">
        <f t="shared" si="128"/>
        <v>1.3293024999754266</v>
      </c>
      <c r="F325" s="4">
        <v>304</v>
      </c>
      <c r="G325" s="4">
        <f t="shared" ca="1" si="112"/>
        <v>4</v>
      </c>
      <c r="H325" s="4">
        <f t="shared" ca="1" si="138"/>
        <v>5.7455092024539791</v>
      </c>
      <c r="I325" s="4">
        <f t="shared" ca="1" si="113"/>
        <v>3.0271676300578036E-2</v>
      </c>
      <c r="J325" s="4">
        <f t="shared" ca="1" si="139"/>
        <v>-0.47709145714386048</v>
      </c>
      <c r="K325" s="4">
        <f t="shared" ca="1" si="129"/>
        <v>1.7916534686452508</v>
      </c>
      <c r="L325" s="4">
        <f t="shared" ca="1" si="130"/>
        <v>3</v>
      </c>
      <c r="M325" s="4">
        <f t="shared" ca="1" si="114"/>
        <v>1.5516174186253495</v>
      </c>
      <c r="N325" s="4">
        <f t="shared" ca="1" si="131"/>
        <v>1.86101559709805</v>
      </c>
      <c r="O325" s="4">
        <f t="shared" ca="1" si="132"/>
        <v>5</v>
      </c>
      <c r="P325" s="4">
        <f t="shared" ca="1" si="115"/>
        <v>-1.7699310105470252</v>
      </c>
      <c r="Q325" s="4">
        <f t="shared" ca="1" si="133"/>
        <v>3.3215484291723749</v>
      </c>
      <c r="R325" s="4">
        <f t="shared" ca="1" si="134"/>
        <v>2.8444569720285147</v>
      </c>
      <c r="S325" s="4">
        <f t="shared" ca="1" si="116"/>
        <v>394</v>
      </c>
      <c r="T325" s="4">
        <f t="shared" ca="1" si="117"/>
        <v>-1</v>
      </c>
      <c r="U325" s="4">
        <f t="shared" ca="1" si="118"/>
        <v>2.8444569720285147</v>
      </c>
      <c r="V325" s="4">
        <f t="shared" ca="1" si="135"/>
        <v>-1.8958943058076487</v>
      </c>
      <c r="Y325" s="4">
        <v>-3.4909999985899276E-2</v>
      </c>
      <c r="Z325" s="4">
        <v>-0.51272249999101405</v>
      </c>
      <c r="AA325" s="4">
        <v>-1.7921150000077546</v>
      </c>
      <c r="AB325" s="4">
        <v>-9.9157499985125241E-2</v>
      </c>
      <c r="AD325" s="4">
        <v>0.52630249997420719</v>
      </c>
      <c r="AE325" s="4">
        <f t="shared" si="119"/>
        <v>1.3293024999754266</v>
      </c>
      <c r="AF325" s="4">
        <v>304</v>
      </c>
      <c r="AG325" s="2">
        <f t="shared" si="136"/>
        <v>54.659999999999833</v>
      </c>
      <c r="AH325" s="4">
        <f t="shared" si="120"/>
        <v>399</v>
      </c>
      <c r="AI325" s="4">
        <f t="shared" si="121"/>
        <v>1</v>
      </c>
      <c r="AJ325" s="2">
        <f t="shared" si="122"/>
        <v>0</v>
      </c>
      <c r="AK325" s="4">
        <v>304</v>
      </c>
      <c r="AL325" s="4">
        <f t="shared" ca="1" si="123"/>
        <v>2.8444569720285147</v>
      </c>
      <c r="AM325" s="4">
        <f t="shared" ca="1" si="124"/>
        <v>-1.8958943058076487</v>
      </c>
      <c r="AN325" s="2">
        <f t="shared" si="137"/>
        <v>54.659999999999833</v>
      </c>
      <c r="AO325" s="4">
        <f t="shared" ca="1" si="125"/>
        <v>399</v>
      </c>
      <c r="AP325" s="4">
        <f t="shared" ca="1" si="126"/>
        <v>1</v>
      </c>
      <c r="AQ325" s="2">
        <f t="shared" ca="1" si="127"/>
        <v>0</v>
      </c>
    </row>
    <row r="326" spans="2:43" x14ac:dyDescent="0.15">
      <c r="B326" s="4">
        <v>1.3293024999754266</v>
      </c>
      <c r="C326" s="4">
        <f t="shared" si="128"/>
        <v>0.29330249997627789</v>
      </c>
      <c r="F326" s="4">
        <v>305</v>
      </c>
      <c r="G326" s="4">
        <f t="shared" ca="1" si="112"/>
        <v>4</v>
      </c>
      <c r="H326" s="4">
        <f t="shared" ca="1" si="138"/>
        <v>5.7667914110429361</v>
      </c>
      <c r="I326" s="4">
        <f t="shared" ca="1" si="113"/>
        <v>3.0271676300578036E-2</v>
      </c>
      <c r="J326" s="4">
        <f t="shared" ca="1" si="139"/>
        <v>-0.44681978084328244</v>
      </c>
      <c r="K326" s="4">
        <f t="shared" ca="1" si="129"/>
        <v>1.2996134214845139</v>
      </c>
      <c r="L326" s="4">
        <f t="shared" ca="1" si="130"/>
        <v>2</v>
      </c>
      <c r="M326" s="4">
        <f t="shared" ca="1" si="114"/>
        <v>-1.1460315988626944E-14</v>
      </c>
      <c r="N326" s="4">
        <f t="shared" ca="1" si="131"/>
        <v>1.4490745249643546</v>
      </c>
      <c r="O326" s="4">
        <f t="shared" ca="1" si="132"/>
        <v>4</v>
      </c>
      <c r="P326" s="4">
        <f t="shared" ca="1" si="115"/>
        <v>1.4490745249643546</v>
      </c>
      <c r="Q326" s="4">
        <f t="shared" ca="1" si="133"/>
        <v>-1.4490745249643662</v>
      </c>
      <c r="R326" s="4">
        <f t="shared" ca="1" si="134"/>
        <v>-1.8958943058076487</v>
      </c>
      <c r="S326" s="4">
        <f t="shared" ca="1" si="116"/>
        <v>394</v>
      </c>
      <c r="T326" s="4">
        <f t="shared" ca="1" si="117"/>
        <v>-1</v>
      </c>
      <c r="U326" s="4">
        <f t="shared" ca="1" si="118"/>
        <v>-1.8958943058076487</v>
      </c>
      <c r="V326" s="4">
        <f t="shared" ca="1" si="135"/>
        <v>-0.41654810454264113</v>
      </c>
      <c r="Y326" s="4">
        <v>-7.5909999985412924E-2</v>
      </c>
      <c r="Z326" s="4">
        <v>-0.55672249999005885</v>
      </c>
      <c r="AA326" s="4">
        <v>-0.87611500000761566</v>
      </c>
      <c r="AB326" s="4">
        <v>-3.0431574999845168</v>
      </c>
      <c r="AD326" s="4">
        <v>1.3293024999754266</v>
      </c>
      <c r="AE326" s="4">
        <f t="shared" si="119"/>
        <v>0.29330249997627789</v>
      </c>
      <c r="AF326" s="4">
        <v>305</v>
      </c>
      <c r="AG326" s="2">
        <f t="shared" si="136"/>
        <v>54.879999999999832</v>
      </c>
      <c r="AH326" s="4">
        <f t="shared" si="120"/>
        <v>399</v>
      </c>
      <c r="AI326" s="4">
        <f t="shared" si="121"/>
        <v>1</v>
      </c>
      <c r="AJ326" s="2">
        <f t="shared" si="122"/>
        <v>0</v>
      </c>
      <c r="AK326" s="4">
        <v>305</v>
      </c>
      <c r="AL326" s="4">
        <f t="shared" ca="1" si="123"/>
        <v>-1.8958943058076487</v>
      </c>
      <c r="AM326" s="4">
        <f t="shared" ca="1" si="124"/>
        <v>-0.41654810454264113</v>
      </c>
      <c r="AN326" s="2">
        <f t="shared" si="137"/>
        <v>54.879999999999832</v>
      </c>
      <c r="AO326" s="4">
        <f t="shared" ca="1" si="125"/>
        <v>399</v>
      </c>
      <c r="AP326" s="4">
        <f t="shared" ca="1" si="126"/>
        <v>1</v>
      </c>
      <c r="AQ326" s="2">
        <f t="shared" ca="1" si="127"/>
        <v>0</v>
      </c>
    </row>
    <row r="327" spans="2:43" x14ac:dyDescent="0.15">
      <c r="B327" s="4">
        <v>0.29330249997627789</v>
      </c>
      <c r="C327" s="4">
        <f t="shared" si="128"/>
        <v>2.0003024999759589</v>
      </c>
      <c r="F327" s="4">
        <v>306</v>
      </c>
      <c r="G327" s="4">
        <f t="shared" ca="1" si="112"/>
        <v>4</v>
      </c>
      <c r="H327" s="4">
        <f t="shared" ca="1" si="138"/>
        <v>5.7880736196318932</v>
      </c>
      <c r="I327" s="4">
        <f t="shared" ca="1" si="113"/>
        <v>3.0271676300578036E-2</v>
      </c>
      <c r="J327" s="4">
        <f t="shared" ca="1" si="139"/>
        <v>-0.41654810454270441</v>
      </c>
      <c r="K327" s="4">
        <f t="shared" ca="1" si="129"/>
        <v>0.37907380893956683</v>
      </c>
      <c r="L327" s="4">
        <f t="shared" ca="1" si="130"/>
        <v>3</v>
      </c>
      <c r="M327" s="4">
        <f t="shared" ca="1" si="114"/>
        <v>-1.4861165328078596E-14</v>
      </c>
      <c r="N327" s="4">
        <f t="shared" ca="1" si="131"/>
        <v>1.9934828707375187</v>
      </c>
      <c r="O327" s="4">
        <f t="shared" ca="1" si="132"/>
        <v>3</v>
      </c>
      <c r="P327" s="4">
        <f t="shared" ca="1" si="115"/>
        <v>-7.8152269616300474E-14</v>
      </c>
      <c r="Q327" s="4">
        <f t="shared" ca="1" si="133"/>
        <v>6.3291104288221885E-14</v>
      </c>
      <c r="R327" s="4">
        <f t="shared" ca="1" si="134"/>
        <v>-0.41654810454264113</v>
      </c>
      <c r="S327" s="4">
        <f t="shared" ca="1" si="116"/>
        <v>394</v>
      </c>
      <c r="T327" s="4">
        <f t="shared" ca="1" si="117"/>
        <v>-1</v>
      </c>
      <c r="U327" s="4">
        <f t="shared" ca="1" si="118"/>
        <v>-0.41654810454264113</v>
      </c>
      <c r="V327" s="4">
        <f t="shared" ca="1" si="135"/>
        <v>2.587134210601405E-2</v>
      </c>
      <c r="Y327" s="4">
        <v>-1.2909999984600518E-2</v>
      </c>
      <c r="Z327" s="4">
        <v>-0.6417224999886173</v>
      </c>
      <c r="AA327" s="4">
        <v>-0.79411500000858837</v>
      </c>
      <c r="AB327" s="4">
        <v>-0.77815749998677575</v>
      </c>
      <c r="AD327" s="4">
        <v>0.29330249997627789</v>
      </c>
      <c r="AE327" s="4">
        <f t="shared" si="119"/>
        <v>2.0003024999759589</v>
      </c>
      <c r="AF327" s="4">
        <v>306</v>
      </c>
      <c r="AG327" s="2">
        <f t="shared" si="136"/>
        <v>55.099999999999831</v>
      </c>
      <c r="AH327" s="4">
        <f t="shared" si="120"/>
        <v>399</v>
      </c>
      <c r="AI327" s="4">
        <f t="shared" si="121"/>
        <v>1</v>
      </c>
      <c r="AJ327" s="2">
        <f t="shared" si="122"/>
        <v>0</v>
      </c>
      <c r="AK327" s="4">
        <v>306</v>
      </c>
      <c r="AL327" s="4">
        <f t="shared" ca="1" si="123"/>
        <v>-0.41654810454264113</v>
      </c>
      <c r="AM327" s="4">
        <f t="shared" ca="1" si="124"/>
        <v>2.587134210601405E-2</v>
      </c>
      <c r="AN327" s="2">
        <f t="shared" si="137"/>
        <v>55.099999999999831</v>
      </c>
      <c r="AO327" s="4">
        <f t="shared" ca="1" si="125"/>
        <v>399</v>
      </c>
      <c r="AP327" s="4">
        <f t="shared" ca="1" si="126"/>
        <v>1</v>
      </c>
      <c r="AQ327" s="2">
        <f t="shared" ca="1" si="127"/>
        <v>0</v>
      </c>
    </row>
    <row r="328" spans="2:43" x14ac:dyDescent="0.15">
      <c r="B328" s="4">
        <v>2.0003024999759589</v>
      </c>
      <c r="C328" s="4">
        <f t="shared" si="128"/>
        <v>0.75130249997457099</v>
      </c>
      <c r="F328" s="4">
        <v>307</v>
      </c>
      <c r="G328" s="4">
        <f t="shared" ca="1" si="112"/>
        <v>4</v>
      </c>
      <c r="H328" s="4">
        <f t="shared" ca="1" si="138"/>
        <v>5.8093558282208502</v>
      </c>
      <c r="I328" s="4">
        <f t="shared" ca="1" si="113"/>
        <v>3.0271676300578036E-2</v>
      </c>
      <c r="J328" s="4">
        <f t="shared" ca="1" si="139"/>
        <v>-0.38627642824212638</v>
      </c>
      <c r="K328" s="4">
        <f t="shared" ca="1" si="129"/>
        <v>0.47590725231279707</v>
      </c>
      <c r="L328" s="4">
        <f t="shared" ca="1" si="130"/>
        <v>3</v>
      </c>
      <c r="M328" s="4">
        <f t="shared" ca="1" si="114"/>
        <v>0.41214777034812583</v>
      </c>
      <c r="N328" s="4">
        <f t="shared" ca="1" si="131"/>
        <v>0.57324199248068641</v>
      </c>
      <c r="O328" s="4">
        <f t="shared" ca="1" si="132"/>
        <v>1</v>
      </c>
      <c r="P328" s="4">
        <f t="shared" ca="1" si="115"/>
        <v>-1.4609716289228298E-14</v>
      </c>
      <c r="Q328" s="4">
        <f t="shared" ca="1" si="133"/>
        <v>0.41214777034814043</v>
      </c>
      <c r="R328" s="4">
        <f t="shared" ca="1" si="134"/>
        <v>2.587134210601405E-2</v>
      </c>
      <c r="S328" s="4">
        <f t="shared" ca="1" si="116"/>
        <v>394</v>
      </c>
      <c r="T328" s="4">
        <f t="shared" ca="1" si="117"/>
        <v>-1</v>
      </c>
      <c r="U328" s="4">
        <f t="shared" ca="1" si="118"/>
        <v>2.587134210601405E-2</v>
      </c>
      <c r="V328" s="4">
        <f t="shared" ca="1" si="135"/>
        <v>-1.4602159792428091</v>
      </c>
      <c r="Y328" s="4">
        <v>3.4760900000136985</v>
      </c>
      <c r="Z328" s="4">
        <v>-1.4887224999888815</v>
      </c>
      <c r="AA328" s="4">
        <v>-2.239115000008951</v>
      </c>
      <c r="AB328" s="4">
        <v>-2.7131574999863517</v>
      </c>
      <c r="AD328" s="4">
        <v>2.0003024999759589</v>
      </c>
      <c r="AE328" s="4">
        <f t="shared" si="119"/>
        <v>0.75130249997457099</v>
      </c>
      <c r="AF328" s="4">
        <v>307</v>
      </c>
      <c r="AG328" s="2">
        <f t="shared" si="136"/>
        <v>55.31999999999983</v>
      </c>
      <c r="AH328" s="4">
        <f t="shared" si="120"/>
        <v>399</v>
      </c>
      <c r="AI328" s="4">
        <f t="shared" si="121"/>
        <v>1</v>
      </c>
      <c r="AJ328" s="2">
        <f t="shared" si="122"/>
        <v>0</v>
      </c>
      <c r="AK328" s="4">
        <v>307</v>
      </c>
      <c r="AL328" s="4">
        <f t="shared" ca="1" si="123"/>
        <v>2.587134210601405E-2</v>
      </c>
      <c r="AM328" s="4">
        <f t="shared" ca="1" si="124"/>
        <v>-1.4602159792428091</v>
      </c>
      <c r="AN328" s="2">
        <f t="shared" si="137"/>
        <v>55.31999999999983</v>
      </c>
      <c r="AO328" s="4">
        <f t="shared" ca="1" si="125"/>
        <v>399</v>
      </c>
      <c r="AP328" s="4">
        <f t="shared" ca="1" si="126"/>
        <v>1</v>
      </c>
      <c r="AQ328" s="2">
        <f t="shared" ca="1" si="127"/>
        <v>0</v>
      </c>
    </row>
    <row r="329" spans="2:43" x14ac:dyDescent="0.15">
      <c r="B329" s="4">
        <v>0.75130249997457099</v>
      </c>
      <c r="C329" s="4">
        <f t="shared" si="128"/>
        <v>1.0973024999749725</v>
      </c>
      <c r="F329" s="4">
        <v>308</v>
      </c>
      <c r="G329" s="4">
        <f t="shared" ca="1" si="112"/>
        <v>4</v>
      </c>
      <c r="H329" s="4">
        <f t="shared" ca="1" si="138"/>
        <v>5.8306380368098072</v>
      </c>
      <c r="I329" s="4">
        <f t="shared" ca="1" si="113"/>
        <v>3.0271676300578036E-2</v>
      </c>
      <c r="J329" s="4">
        <f t="shared" ca="1" si="139"/>
        <v>-0.35600475194154835</v>
      </c>
      <c r="K329" s="4">
        <f t="shared" ca="1" si="129"/>
        <v>1.2750332986492157</v>
      </c>
      <c r="L329" s="4">
        <f t="shared" ca="1" si="130"/>
        <v>3</v>
      </c>
      <c r="M329" s="4">
        <f t="shared" ca="1" si="114"/>
        <v>-1.1042112273012819</v>
      </c>
      <c r="N329" s="4">
        <f t="shared" ca="1" si="131"/>
        <v>0.44732897235570857</v>
      </c>
      <c r="O329" s="4">
        <f t="shared" ca="1" si="132"/>
        <v>1</v>
      </c>
      <c r="P329" s="4">
        <f t="shared" ca="1" si="115"/>
        <v>-2.1045680925860183E-14</v>
      </c>
      <c r="Q329" s="4">
        <f t="shared" ca="1" si="133"/>
        <v>-1.1042112273012608</v>
      </c>
      <c r="R329" s="4">
        <f t="shared" ca="1" si="134"/>
        <v>-1.4602159792428091</v>
      </c>
      <c r="S329" s="4">
        <f t="shared" ca="1" si="116"/>
        <v>394</v>
      </c>
      <c r="T329" s="4">
        <f t="shared" ca="1" si="117"/>
        <v>-1</v>
      </c>
      <c r="U329" s="4">
        <f t="shared" ca="1" si="118"/>
        <v>-1.4602159792428091</v>
      </c>
      <c r="V329" s="4">
        <f t="shared" ca="1" si="135"/>
        <v>-0.32573307564111165</v>
      </c>
      <c r="Y329" s="4">
        <v>-0.61090999998469897</v>
      </c>
      <c r="Z329" s="4">
        <v>-0.87172249999056817</v>
      </c>
      <c r="AA329" s="4">
        <v>-2.1371150000071282</v>
      </c>
      <c r="AB329" s="4">
        <v>-1.0551574999837499</v>
      </c>
      <c r="AD329" s="4">
        <v>0.75130249997457099</v>
      </c>
      <c r="AE329" s="4">
        <f t="shared" si="119"/>
        <v>1.0973024999749725</v>
      </c>
      <c r="AF329" s="4">
        <v>308</v>
      </c>
      <c r="AG329" s="2">
        <f t="shared" si="136"/>
        <v>55.539999999999829</v>
      </c>
      <c r="AH329" s="4">
        <f t="shared" si="120"/>
        <v>399</v>
      </c>
      <c r="AI329" s="4">
        <f t="shared" si="121"/>
        <v>1</v>
      </c>
      <c r="AJ329" s="2">
        <f t="shared" si="122"/>
        <v>0</v>
      </c>
      <c r="AK329" s="4">
        <v>308</v>
      </c>
      <c r="AL329" s="4">
        <f t="shared" ca="1" si="123"/>
        <v>-1.4602159792428091</v>
      </c>
      <c r="AM329" s="4">
        <f t="shared" ca="1" si="124"/>
        <v>-0.32573307564111165</v>
      </c>
      <c r="AN329" s="2">
        <f t="shared" si="137"/>
        <v>55.539999999999829</v>
      </c>
      <c r="AO329" s="4">
        <f t="shared" ca="1" si="125"/>
        <v>399</v>
      </c>
      <c r="AP329" s="4">
        <f t="shared" ca="1" si="126"/>
        <v>1</v>
      </c>
      <c r="AQ329" s="2">
        <f t="shared" ca="1" si="127"/>
        <v>0</v>
      </c>
    </row>
    <row r="330" spans="2:43" x14ac:dyDescent="0.15">
      <c r="B330" s="4">
        <v>1.0973024999749725</v>
      </c>
      <c r="C330" s="4">
        <f t="shared" si="128"/>
        <v>0.32330249997514215</v>
      </c>
      <c r="F330" s="4">
        <v>309</v>
      </c>
      <c r="G330" s="4">
        <f t="shared" ca="1" si="112"/>
        <v>4</v>
      </c>
      <c r="H330" s="4">
        <f t="shared" ca="1" si="138"/>
        <v>5.8519202453987642</v>
      </c>
      <c r="I330" s="4">
        <f t="shared" ca="1" si="113"/>
        <v>3.0271676300578036E-2</v>
      </c>
      <c r="J330" s="4">
        <f t="shared" ca="1" si="139"/>
        <v>-0.32573307564097032</v>
      </c>
      <c r="K330" s="4">
        <f t="shared" ca="1" si="129"/>
        <v>1.4959014366505889</v>
      </c>
      <c r="L330" s="4">
        <f t="shared" ca="1" si="130"/>
        <v>3</v>
      </c>
      <c r="M330" s="4">
        <f t="shared" ca="1" si="114"/>
        <v>-9.0898742437704593E-14</v>
      </c>
      <c r="N330" s="4">
        <f t="shared" ca="1" si="131"/>
        <v>1.4709510346446686</v>
      </c>
      <c r="O330" s="4">
        <f t="shared" ca="1" si="132"/>
        <v>2</v>
      </c>
      <c r="P330" s="4">
        <f t="shared" ca="1" si="115"/>
        <v>5.0460053807213726E-14</v>
      </c>
      <c r="Q330" s="4">
        <f t="shared" ca="1" si="133"/>
        <v>-1.4135879624491832E-13</v>
      </c>
      <c r="R330" s="4">
        <f t="shared" ca="1" si="134"/>
        <v>-0.32573307564111165</v>
      </c>
      <c r="S330" s="4">
        <f t="shared" ca="1" si="116"/>
        <v>394</v>
      </c>
      <c r="T330" s="4">
        <f t="shared" ca="1" si="117"/>
        <v>-1</v>
      </c>
      <c r="U330" s="4">
        <f t="shared" ca="1" si="118"/>
        <v>-0.32573307564111165</v>
      </c>
      <c r="V330" s="4">
        <f t="shared" ca="1" si="135"/>
        <v>-0.29546139934035809</v>
      </c>
      <c r="Y330" s="4">
        <v>-1.1099099999860584</v>
      </c>
      <c r="Z330" s="4">
        <v>-2.1877224999897749</v>
      </c>
      <c r="AA330" s="4">
        <v>-2.3771150000087005</v>
      </c>
      <c r="AB330" s="4">
        <v>2.2668425000134107</v>
      </c>
      <c r="AD330" s="4">
        <v>1.0973024999749725</v>
      </c>
      <c r="AE330" s="4">
        <f t="shared" si="119"/>
        <v>0.32330249997514215</v>
      </c>
      <c r="AF330" s="4">
        <v>309</v>
      </c>
      <c r="AG330" s="2">
        <f t="shared" si="136"/>
        <v>55.759999999999827</v>
      </c>
      <c r="AH330" s="4">
        <f t="shared" si="120"/>
        <v>399</v>
      </c>
      <c r="AI330" s="4">
        <f t="shared" si="121"/>
        <v>1</v>
      </c>
      <c r="AJ330" s="2">
        <f t="shared" si="122"/>
        <v>0</v>
      </c>
      <c r="AK330" s="4">
        <v>309</v>
      </c>
      <c r="AL330" s="4">
        <f t="shared" ca="1" si="123"/>
        <v>-0.32573307564111165</v>
      </c>
      <c r="AM330" s="4">
        <f t="shared" ca="1" si="124"/>
        <v>-0.29546139934035809</v>
      </c>
      <c r="AN330" s="2">
        <f t="shared" si="137"/>
        <v>55.759999999999827</v>
      </c>
      <c r="AO330" s="4">
        <f t="shared" ca="1" si="125"/>
        <v>399</v>
      </c>
      <c r="AP330" s="4">
        <f t="shared" ca="1" si="126"/>
        <v>1</v>
      </c>
      <c r="AQ330" s="2">
        <f t="shared" ca="1" si="127"/>
        <v>0</v>
      </c>
    </row>
    <row r="331" spans="2:43" x14ac:dyDescent="0.15">
      <c r="B331" s="4">
        <v>0.32330249997514215</v>
      </c>
      <c r="C331" s="4">
        <f t="shared" si="128"/>
        <v>0.29330249997627789</v>
      </c>
      <c r="F331" s="4">
        <v>310</v>
      </c>
      <c r="G331" s="4">
        <f t="shared" ca="1" si="112"/>
        <v>4</v>
      </c>
      <c r="H331" s="4">
        <f t="shared" ca="1" si="138"/>
        <v>5.8732024539877212</v>
      </c>
      <c r="I331" s="4">
        <f t="shared" ca="1" si="113"/>
        <v>3.0271676300578036E-2</v>
      </c>
      <c r="J331" s="4">
        <f t="shared" ca="1" si="139"/>
        <v>-0.29546139934039228</v>
      </c>
      <c r="K331" s="4">
        <f t="shared" ca="1" si="129"/>
        <v>0.42098756565568618</v>
      </c>
      <c r="L331" s="4">
        <f t="shared" ca="1" si="130"/>
        <v>5</v>
      </c>
      <c r="M331" s="4">
        <f t="shared" ca="1" si="114"/>
        <v>-1.2378169225864704E-14</v>
      </c>
      <c r="N331" s="4">
        <f t="shared" ca="1" si="131"/>
        <v>1.0335122524453511</v>
      </c>
      <c r="O331" s="4">
        <f t="shared" ca="1" si="132"/>
        <v>2</v>
      </c>
      <c r="P331" s="4">
        <f t="shared" ca="1" si="115"/>
        <v>-4.6595930348530062E-14</v>
      </c>
      <c r="Q331" s="4">
        <f t="shared" ca="1" si="133"/>
        <v>3.4217761122665357E-14</v>
      </c>
      <c r="R331" s="4">
        <f t="shared" ca="1" si="134"/>
        <v>-0.29546139934035809</v>
      </c>
      <c r="S331" s="4">
        <f t="shared" ca="1" si="116"/>
        <v>394</v>
      </c>
      <c r="T331" s="4">
        <f t="shared" ca="1" si="117"/>
        <v>-1</v>
      </c>
      <c r="U331" s="4">
        <f t="shared" ca="1" si="118"/>
        <v>-0.29546139934035809</v>
      </c>
      <c r="V331" s="4">
        <f t="shared" ca="1" si="135"/>
        <v>2.7955064518267081</v>
      </c>
      <c r="Y331" s="4">
        <v>0.20509000001567301</v>
      </c>
      <c r="Z331" s="4">
        <v>-0.79772249998910638</v>
      </c>
      <c r="AA331" s="4">
        <v>-1.8271150000082059</v>
      </c>
      <c r="AB331" s="4">
        <v>-1.0231574999863824</v>
      </c>
      <c r="AD331" s="4">
        <v>0.32330249997514215</v>
      </c>
      <c r="AE331" s="4">
        <f t="shared" si="119"/>
        <v>0.29330249997627789</v>
      </c>
      <c r="AF331" s="4">
        <v>310</v>
      </c>
      <c r="AG331" s="2">
        <f t="shared" si="136"/>
        <v>55.979999999999826</v>
      </c>
      <c r="AH331" s="4">
        <f t="shared" si="120"/>
        <v>399</v>
      </c>
      <c r="AI331" s="4">
        <f t="shared" si="121"/>
        <v>1</v>
      </c>
      <c r="AJ331" s="2">
        <f t="shared" si="122"/>
        <v>0</v>
      </c>
      <c r="AK331" s="4">
        <v>310</v>
      </c>
      <c r="AL331" s="4">
        <f t="shared" ca="1" si="123"/>
        <v>-0.29546139934035809</v>
      </c>
      <c r="AM331" s="4">
        <f t="shared" ca="1" si="124"/>
        <v>2.7955064518267081</v>
      </c>
      <c r="AN331" s="2">
        <f t="shared" si="137"/>
        <v>55.979999999999826</v>
      </c>
      <c r="AO331" s="4">
        <f t="shared" ca="1" si="125"/>
        <v>399</v>
      </c>
      <c r="AP331" s="4">
        <f t="shared" ca="1" si="126"/>
        <v>1</v>
      </c>
      <c r="AQ331" s="2">
        <f t="shared" ca="1" si="127"/>
        <v>0</v>
      </c>
    </row>
    <row r="332" spans="2:43" x14ac:dyDescent="0.15">
      <c r="B332" s="4">
        <v>0.29330249997627789</v>
      </c>
      <c r="C332" s="4">
        <f t="shared" si="128"/>
        <v>2.5523024999749566</v>
      </c>
      <c r="F332" s="4">
        <v>311</v>
      </c>
      <c r="G332" s="4">
        <f t="shared" ca="1" si="112"/>
        <v>4</v>
      </c>
      <c r="H332" s="4">
        <f t="shared" ca="1" si="138"/>
        <v>5.8944846625766782</v>
      </c>
      <c r="I332" s="4">
        <f t="shared" ca="1" si="113"/>
        <v>3.0271676300578036E-2</v>
      </c>
      <c r="J332" s="4">
        <f t="shared" ca="1" si="139"/>
        <v>-0.26518972303981425</v>
      </c>
      <c r="K332" s="4">
        <f t="shared" ca="1" si="129"/>
        <v>1.4600134658410506</v>
      </c>
      <c r="L332" s="4">
        <f t="shared" ca="1" si="130"/>
        <v>5</v>
      </c>
      <c r="M332" s="4">
        <f t="shared" ca="1" si="114"/>
        <v>1.3885553205667927</v>
      </c>
      <c r="N332" s="4">
        <f t="shared" ca="1" si="131"/>
        <v>1.6721408542997296</v>
      </c>
      <c r="O332" s="4">
        <f t="shared" ca="1" si="132"/>
        <v>4</v>
      </c>
      <c r="P332" s="4">
        <f t="shared" ca="1" si="115"/>
        <v>-1.6721408542997296</v>
      </c>
      <c r="Q332" s="4">
        <f t="shared" ca="1" si="133"/>
        <v>3.0606961748665222</v>
      </c>
      <c r="R332" s="4">
        <f t="shared" ca="1" si="134"/>
        <v>2.7955064518267081</v>
      </c>
      <c r="S332" s="4">
        <f t="shared" ca="1" si="116"/>
        <v>394</v>
      </c>
      <c r="T332" s="4">
        <f t="shared" ca="1" si="117"/>
        <v>-1</v>
      </c>
      <c r="U332" s="4">
        <f t="shared" ca="1" si="118"/>
        <v>2.7955064518267081</v>
      </c>
      <c r="V332" s="4">
        <f t="shared" ca="1" si="135"/>
        <v>-0.23491804673914327</v>
      </c>
      <c r="Y332" s="4">
        <v>-1.7009099999860666</v>
      </c>
      <c r="Z332" s="4">
        <v>-1.5747224999884679</v>
      </c>
      <c r="AA332" s="4">
        <v>-0.707115000007974</v>
      </c>
      <c r="AB332" s="4">
        <v>-2.0901574999854233</v>
      </c>
      <c r="AD332" s="4">
        <v>0.29330249997627789</v>
      </c>
      <c r="AE332" s="4">
        <f t="shared" si="119"/>
        <v>2.5523024999749566</v>
      </c>
      <c r="AF332" s="4">
        <v>311</v>
      </c>
      <c r="AG332" s="2">
        <f t="shared" si="136"/>
        <v>56.199999999999825</v>
      </c>
      <c r="AH332" s="4">
        <f t="shared" si="120"/>
        <v>399</v>
      </c>
      <c r="AI332" s="4">
        <f t="shared" si="121"/>
        <v>1</v>
      </c>
      <c r="AJ332" s="2">
        <f t="shared" si="122"/>
        <v>0</v>
      </c>
      <c r="AK332" s="4">
        <v>311</v>
      </c>
      <c r="AL332" s="4">
        <f t="shared" ca="1" si="123"/>
        <v>2.7955064518267081</v>
      </c>
      <c r="AM332" s="4">
        <f t="shared" ca="1" si="124"/>
        <v>-0.23491804673914327</v>
      </c>
      <c r="AN332" s="2">
        <f t="shared" si="137"/>
        <v>56.199999999999825</v>
      </c>
      <c r="AO332" s="4">
        <f t="shared" ca="1" si="125"/>
        <v>399</v>
      </c>
      <c r="AP332" s="4">
        <f t="shared" ca="1" si="126"/>
        <v>1</v>
      </c>
      <c r="AQ332" s="2">
        <f t="shared" ca="1" si="127"/>
        <v>0</v>
      </c>
    </row>
    <row r="333" spans="2:43" x14ac:dyDescent="0.15">
      <c r="B333" s="4">
        <v>2.5523024999749566</v>
      </c>
      <c r="C333" s="4">
        <f t="shared" si="128"/>
        <v>-0.65569750002580918</v>
      </c>
      <c r="F333" s="4">
        <v>312</v>
      </c>
      <c r="G333" s="4">
        <f t="shared" ca="1" si="112"/>
        <v>4</v>
      </c>
      <c r="H333" s="4">
        <f t="shared" ca="1" si="138"/>
        <v>5.9157668711656353</v>
      </c>
      <c r="I333" s="4">
        <f t="shared" ca="1" si="113"/>
        <v>3.0271676300578036E-2</v>
      </c>
      <c r="J333" s="4">
        <f t="shared" ca="1" si="139"/>
        <v>-0.23491804673923622</v>
      </c>
      <c r="K333" s="4">
        <f t="shared" ca="1" si="129"/>
        <v>0.43351355211288822</v>
      </c>
      <c r="L333" s="4">
        <f t="shared" ca="1" si="130"/>
        <v>2</v>
      </c>
      <c r="M333" s="4">
        <f t="shared" ca="1" si="114"/>
        <v>-2.8892092119150055E-14</v>
      </c>
      <c r="N333" s="4">
        <f t="shared" ca="1" si="131"/>
        <v>0.91417541512795886</v>
      </c>
      <c r="O333" s="4">
        <f t="shared" ca="1" si="132"/>
        <v>1</v>
      </c>
      <c r="P333" s="4">
        <f t="shared" ca="1" si="115"/>
        <v>-1.2185289330960224E-13</v>
      </c>
      <c r="Q333" s="4">
        <f t="shared" ca="1" si="133"/>
        <v>9.2960801190452192E-14</v>
      </c>
      <c r="R333" s="4">
        <f t="shared" ca="1" si="134"/>
        <v>-0.23491804673914327</v>
      </c>
      <c r="S333" s="4">
        <f t="shared" ca="1" si="116"/>
        <v>394</v>
      </c>
      <c r="T333" s="4">
        <f t="shared" ca="1" si="117"/>
        <v>-1</v>
      </c>
      <c r="U333" s="4">
        <f t="shared" ca="1" si="118"/>
        <v>-0.23491804673914327</v>
      </c>
      <c r="V333" s="4">
        <f t="shared" ca="1" si="135"/>
        <v>-0.20464637043861772</v>
      </c>
      <c r="Y333" s="4">
        <v>6.9090000014426778E-2</v>
      </c>
      <c r="Z333" s="4">
        <v>-1.8957224999915923</v>
      </c>
      <c r="AA333" s="4">
        <v>-0.40411500000914202</v>
      </c>
      <c r="AB333" s="4">
        <v>-0.45315749998664501</v>
      </c>
      <c r="AD333" s="4">
        <v>2.5523024999749566</v>
      </c>
      <c r="AE333" s="4">
        <f t="shared" si="119"/>
        <v>-0.65569750002580918</v>
      </c>
      <c r="AF333" s="4">
        <v>312</v>
      </c>
      <c r="AG333" s="2">
        <f t="shared" si="136"/>
        <v>56.419999999999824</v>
      </c>
      <c r="AH333" s="4">
        <f t="shared" si="120"/>
        <v>399</v>
      </c>
      <c r="AI333" s="4">
        <f t="shared" si="121"/>
        <v>1</v>
      </c>
      <c r="AJ333" s="2">
        <f t="shared" si="122"/>
        <v>0</v>
      </c>
      <c r="AK333" s="4">
        <v>312</v>
      </c>
      <c r="AL333" s="4">
        <f t="shared" ca="1" si="123"/>
        <v>-0.23491804673914327</v>
      </c>
      <c r="AM333" s="4">
        <f t="shared" ca="1" si="124"/>
        <v>-0.20464637043861772</v>
      </c>
      <c r="AN333" s="2">
        <f t="shared" si="137"/>
        <v>56.419999999999824</v>
      </c>
      <c r="AO333" s="4">
        <f t="shared" ca="1" si="125"/>
        <v>399</v>
      </c>
      <c r="AP333" s="4">
        <f t="shared" ca="1" si="126"/>
        <v>1</v>
      </c>
      <c r="AQ333" s="2">
        <f t="shared" ca="1" si="127"/>
        <v>0</v>
      </c>
    </row>
    <row r="334" spans="2:43" x14ac:dyDescent="0.15">
      <c r="B334" s="4">
        <v>-0.65569750002580918</v>
      </c>
      <c r="C334" s="4">
        <f t="shared" si="128"/>
        <v>-0.57869750002481624</v>
      </c>
      <c r="F334" s="4">
        <v>313</v>
      </c>
      <c r="G334" s="4">
        <f t="shared" ca="1" si="112"/>
        <v>4</v>
      </c>
      <c r="H334" s="4">
        <f t="shared" ca="1" si="138"/>
        <v>5.9370490797545923</v>
      </c>
      <c r="I334" s="4">
        <f t="shared" ca="1" si="113"/>
        <v>3.0271676300578036E-2</v>
      </c>
      <c r="J334" s="4">
        <f t="shared" ca="1" si="139"/>
        <v>-0.20464637043865819</v>
      </c>
      <c r="K334" s="4">
        <f t="shared" ca="1" si="129"/>
        <v>1.0831472519120573</v>
      </c>
      <c r="L334" s="4">
        <f t="shared" ca="1" si="130"/>
        <v>2</v>
      </c>
      <c r="M334" s="4">
        <f t="shared" ca="1" si="114"/>
        <v>8.3864839138565906E-14</v>
      </c>
      <c r="N334" s="4">
        <f t="shared" ca="1" si="131"/>
        <v>0.28026760305945125</v>
      </c>
      <c r="O334" s="4">
        <f t="shared" ca="1" si="132"/>
        <v>1</v>
      </c>
      <c r="P334" s="4">
        <f t="shared" ca="1" si="115"/>
        <v>-4.340055778166846E-14</v>
      </c>
      <c r="Q334" s="4">
        <f t="shared" ca="1" si="133"/>
        <v>4.0464281356897446E-14</v>
      </c>
      <c r="R334" s="4">
        <f t="shared" ca="1" si="134"/>
        <v>-0.20464637043861772</v>
      </c>
      <c r="S334" s="4">
        <f t="shared" ca="1" si="116"/>
        <v>394</v>
      </c>
      <c r="T334" s="4">
        <f t="shared" ca="1" si="117"/>
        <v>-1</v>
      </c>
      <c r="U334" s="4">
        <f t="shared" ca="1" si="118"/>
        <v>-0.20464637043861772</v>
      </c>
      <c r="V334" s="4">
        <f t="shared" ca="1" si="135"/>
        <v>-0.17437469413787177</v>
      </c>
      <c r="Y334" s="4">
        <v>9.7090000014787847E-2</v>
      </c>
      <c r="Z334" s="4">
        <v>-1.3537224999886632</v>
      </c>
      <c r="AA334" s="4">
        <v>1.2108849999918903</v>
      </c>
      <c r="AB334" s="4">
        <v>0.22284250001547434</v>
      </c>
      <c r="AD334" s="4">
        <v>-0.65569750002580918</v>
      </c>
      <c r="AE334" s="4">
        <f t="shared" si="119"/>
        <v>-0.57869750002481624</v>
      </c>
      <c r="AF334" s="4">
        <v>313</v>
      </c>
      <c r="AG334" s="2">
        <f t="shared" si="136"/>
        <v>56.639999999999823</v>
      </c>
      <c r="AH334" s="4">
        <f t="shared" si="120"/>
        <v>399</v>
      </c>
      <c r="AI334" s="4">
        <f t="shared" si="121"/>
        <v>1</v>
      </c>
      <c r="AJ334" s="2">
        <f t="shared" si="122"/>
        <v>0</v>
      </c>
      <c r="AK334" s="4">
        <v>313</v>
      </c>
      <c r="AL334" s="4">
        <f t="shared" ca="1" si="123"/>
        <v>-0.20464637043861772</v>
      </c>
      <c r="AM334" s="4">
        <f t="shared" ca="1" si="124"/>
        <v>-0.17437469413787177</v>
      </c>
      <c r="AN334" s="2">
        <f t="shared" si="137"/>
        <v>56.639999999999823</v>
      </c>
      <c r="AO334" s="4">
        <f t="shared" ca="1" si="125"/>
        <v>399</v>
      </c>
      <c r="AP334" s="4">
        <f t="shared" ca="1" si="126"/>
        <v>1</v>
      </c>
      <c r="AQ334" s="2">
        <f t="shared" ca="1" si="127"/>
        <v>0</v>
      </c>
    </row>
    <row r="335" spans="2:43" x14ac:dyDescent="0.15">
      <c r="B335" s="4">
        <v>-0.57869750002481624</v>
      </c>
      <c r="C335" s="4">
        <f t="shared" si="128"/>
        <v>0.42530249997696501</v>
      </c>
      <c r="F335" s="4">
        <v>314</v>
      </c>
      <c r="G335" s="4">
        <f t="shared" ca="1" si="112"/>
        <v>4</v>
      </c>
      <c r="H335" s="4">
        <f t="shared" ca="1" si="138"/>
        <v>5.9583312883435493</v>
      </c>
      <c r="I335" s="4">
        <f t="shared" ca="1" si="113"/>
        <v>3.0271676300578036E-2</v>
      </c>
      <c r="J335" s="4">
        <f t="shared" ca="1" si="139"/>
        <v>-0.17437469413808016</v>
      </c>
      <c r="K335" s="4">
        <f t="shared" ca="1" si="129"/>
        <v>1.1380136599102846</v>
      </c>
      <c r="L335" s="4">
        <f t="shared" ca="1" si="130"/>
        <v>4</v>
      </c>
      <c r="M335" s="4">
        <f t="shared" ca="1" si="114"/>
        <v>5.019075700410825E-14</v>
      </c>
      <c r="N335" s="4">
        <f t="shared" ca="1" si="131"/>
        <v>1.793335762134346</v>
      </c>
      <c r="O335" s="4">
        <f t="shared" ca="1" si="132"/>
        <v>2</v>
      </c>
      <c r="P335" s="4">
        <f t="shared" ca="1" si="115"/>
        <v>-1.5818593859612915E-13</v>
      </c>
      <c r="Q335" s="4">
        <f t="shared" ca="1" si="133"/>
        <v>2.0837669560023741E-13</v>
      </c>
      <c r="R335" s="4">
        <f t="shared" ca="1" si="134"/>
        <v>-0.17437469413787177</v>
      </c>
      <c r="S335" s="4">
        <f t="shared" ca="1" si="116"/>
        <v>394</v>
      </c>
      <c r="T335" s="4">
        <f t="shared" ca="1" si="117"/>
        <v>-1</v>
      </c>
      <c r="U335" s="4">
        <f t="shared" ca="1" si="118"/>
        <v>-0.17437469413787177</v>
      </c>
      <c r="V335" s="4">
        <f t="shared" ca="1" si="135"/>
        <v>-1.6464490938160257</v>
      </c>
      <c r="Y335" s="4">
        <v>0.63109000001659865</v>
      </c>
      <c r="Z335" s="4">
        <v>-2.2707224999898301</v>
      </c>
      <c r="AA335" s="4">
        <v>-0.16711500000710089</v>
      </c>
      <c r="AB335" s="4">
        <v>-0.54515749998529373</v>
      </c>
      <c r="AD335" s="4">
        <v>-0.57869750002481624</v>
      </c>
      <c r="AE335" s="4">
        <f t="shared" si="119"/>
        <v>0.42530249997696501</v>
      </c>
      <c r="AF335" s="4">
        <v>314</v>
      </c>
      <c r="AG335" s="2">
        <f t="shared" si="136"/>
        <v>56.859999999999822</v>
      </c>
      <c r="AH335" s="4">
        <f t="shared" si="120"/>
        <v>399</v>
      </c>
      <c r="AI335" s="4">
        <f t="shared" si="121"/>
        <v>1</v>
      </c>
      <c r="AJ335" s="2">
        <f t="shared" si="122"/>
        <v>0</v>
      </c>
      <c r="AK335" s="4">
        <v>314</v>
      </c>
      <c r="AL335" s="4">
        <f t="shared" ca="1" si="123"/>
        <v>-0.17437469413787177</v>
      </c>
      <c r="AM335" s="4">
        <f t="shared" ca="1" si="124"/>
        <v>-1.6464490938160257</v>
      </c>
      <c r="AN335" s="2">
        <f t="shared" si="137"/>
        <v>56.859999999999822</v>
      </c>
      <c r="AO335" s="4">
        <f t="shared" ca="1" si="125"/>
        <v>399</v>
      </c>
      <c r="AP335" s="4">
        <f t="shared" ca="1" si="126"/>
        <v>1</v>
      </c>
      <c r="AQ335" s="2">
        <f t="shared" ca="1" si="127"/>
        <v>0</v>
      </c>
    </row>
    <row r="336" spans="2:43" x14ac:dyDescent="0.15">
      <c r="B336" s="4">
        <v>0.42530249997696501</v>
      </c>
      <c r="C336" s="4">
        <f t="shared" si="128"/>
        <v>0.51530249997711053</v>
      </c>
      <c r="F336" s="4">
        <v>315</v>
      </c>
      <c r="G336" s="4">
        <f t="shared" ca="1" si="112"/>
        <v>4</v>
      </c>
      <c r="H336" s="4">
        <f t="shared" ca="1" si="138"/>
        <v>5.9796134969325063</v>
      </c>
      <c r="I336" s="4">
        <f t="shared" ca="1" si="113"/>
        <v>3.0271676300578036E-2</v>
      </c>
      <c r="J336" s="4">
        <f t="shared" ca="1" si="139"/>
        <v>-0.14410301783750212</v>
      </c>
      <c r="K336" s="4">
        <f t="shared" ca="1" si="129"/>
        <v>1.5023460759785123</v>
      </c>
      <c r="L336" s="4">
        <f t="shared" ca="1" si="130"/>
        <v>4</v>
      </c>
      <c r="M336" s="4">
        <f t="shared" ca="1" si="114"/>
        <v>-1.5023460759785123</v>
      </c>
      <c r="N336" s="4">
        <f t="shared" ca="1" si="131"/>
        <v>1.159732986793591</v>
      </c>
      <c r="O336" s="4">
        <f t="shared" ca="1" si="132"/>
        <v>3</v>
      </c>
      <c r="P336" s="4">
        <f t="shared" ca="1" si="115"/>
        <v>1.1364245844966248E-14</v>
      </c>
      <c r="Q336" s="4">
        <f t="shared" ca="1" si="133"/>
        <v>-1.5023460759785237</v>
      </c>
      <c r="R336" s="4">
        <f t="shared" ca="1" si="134"/>
        <v>-1.6464490938160257</v>
      </c>
      <c r="S336" s="4">
        <f t="shared" ca="1" si="116"/>
        <v>394</v>
      </c>
      <c r="T336" s="4">
        <f t="shared" ca="1" si="117"/>
        <v>-1</v>
      </c>
      <c r="U336" s="4">
        <f t="shared" ca="1" si="118"/>
        <v>-1.6464490938160257</v>
      </c>
      <c r="V336" s="4">
        <f t="shared" ca="1" si="135"/>
        <v>-0.11383134153691853</v>
      </c>
      <c r="Y336" s="4">
        <v>-0.70090999998484449</v>
      </c>
      <c r="Z336" s="4">
        <v>2.6277500008831112E-2</v>
      </c>
      <c r="AA336" s="4">
        <v>-1.3301150000089024</v>
      </c>
      <c r="AB336" s="4">
        <v>-1.3591574999836098</v>
      </c>
      <c r="AD336" s="4">
        <v>0.42530249997696501</v>
      </c>
      <c r="AE336" s="4">
        <f t="shared" si="119"/>
        <v>0.51530249997711053</v>
      </c>
      <c r="AF336" s="4">
        <v>315</v>
      </c>
      <c r="AG336" s="2">
        <f t="shared" si="136"/>
        <v>57.079999999999821</v>
      </c>
      <c r="AH336" s="4">
        <f t="shared" si="120"/>
        <v>399</v>
      </c>
      <c r="AI336" s="4">
        <f t="shared" si="121"/>
        <v>1</v>
      </c>
      <c r="AJ336" s="2">
        <f t="shared" si="122"/>
        <v>0</v>
      </c>
      <c r="AK336" s="4">
        <v>315</v>
      </c>
      <c r="AL336" s="4">
        <f t="shared" ca="1" si="123"/>
        <v>-1.6464490938160257</v>
      </c>
      <c r="AM336" s="4">
        <f t="shared" ca="1" si="124"/>
        <v>-0.11383134153691853</v>
      </c>
      <c r="AN336" s="2">
        <f t="shared" si="137"/>
        <v>57.079999999999821</v>
      </c>
      <c r="AO336" s="4">
        <f t="shared" ca="1" si="125"/>
        <v>399</v>
      </c>
      <c r="AP336" s="4">
        <f t="shared" ca="1" si="126"/>
        <v>1</v>
      </c>
      <c r="AQ336" s="2">
        <f t="shared" ca="1" si="127"/>
        <v>0</v>
      </c>
    </row>
    <row r="337" spans="2:43" x14ac:dyDescent="0.15">
      <c r="B337" s="4">
        <v>0.51530249997711053</v>
      </c>
      <c r="C337" s="4">
        <f t="shared" si="128"/>
        <v>1.2273024999771565</v>
      </c>
      <c r="F337" s="4">
        <v>316</v>
      </c>
      <c r="G337" s="4">
        <f t="shared" ca="1" si="112"/>
        <v>4</v>
      </c>
      <c r="H337" s="4">
        <f t="shared" ca="1" si="138"/>
        <v>6.0008957055214633</v>
      </c>
      <c r="I337" s="4">
        <f t="shared" ca="1" si="113"/>
        <v>3.0271676300578036E-2</v>
      </c>
      <c r="J337" s="4">
        <f t="shared" ca="1" si="139"/>
        <v>-0.11383134153692409</v>
      </c>
      <c r="K337" s="4">
        <f t="shared" ca="1" si="129"/>
        <v>0.88384775708639673</v>
      </c>
      <c r="L337" s="4">
        <f t="shared" ca="1" si="130"/>
        <v>1</v>
      </c>
      <c r="M337" s="4">
        <f t="shared" ca="1" si="114"/>
        <v>6.925606475040407E-15</v>
      </c>
      <c r="N337" s="4">
        <f t="shared" ca="1" si="131"/>
        <v>0.6943270548871513</v>
      </c>
      <c r="O337" s="4">
        <f t="shared" ca="1" si="132"/>
        <v>4</v>
      </c>
      <c r="P337" s="4">
        <f t="shared" ca="1" si="115"/>
        <v>1.3601426005124048E-15</v>
      </c>
      <c r="Q337" s="4">
        <f t="shared" ca="1" si="133"/>
        <v>5.565463874528002E-15</v>
      </c>
      <c r="R337" s="4">
        <f t="shared" ca="1" si="134"/>
        <v>-0.11383134153691853</v>
      </c>
      <c r="S337" s="4">
        <f t="shared" ca="1" si="116"/>
        <v>394</v>
      </c>
      <c r="T337" s="4">
        <f t="shared" ca="1" si="117"/>
        <v>-1</v>
      </c>
      <c r="U337" s="4">
        <f t="shared" ca="1" si="118"/>
        <v>-0.11383134153691853</v>
      </c>
      <c r="V337" s="4">
        <f t="shared" ca="1" si="135"/>
        <v>0.43280309458424882</v>
      </c>
      <c r="Y337" s="4">
        <v>2.909090000017045</v>
      </c>
      <c r="Z337" s="4">
        <v>-8.3722499990557253E-2</v>
      </c>
      <c r="AA337" s="4">
        <v>-1.446115000007353</v>
      </c>
      <c r="AB337" s="4">
        <v>-1.8231574999845179</v>
      </c>
      <c r="AD337" s="4">
        <v>0.51530249997711053</v>
      </c>
      <c r="AE337" s="4">
        <f t="shared" si="119"/>
        <v>1.2273024999771565</v>
      </c>
      <c r="AF337" s="4">
        <v>316</v>
      </c>
      <c r="AG337" s="2">
        <f t="shared" si="136"/>
        <v>57.29999999999982</v>
      </c>
      <c r="AH337" s="4">
        <f t="shared" si="120"/>
        <v>399</v>
      </c>
      <c r="AI337" s="4">
        <f t="shared" si="121"/>
        <v>1</v>
      </c>
      <c r="AJ337" s="2">
        <f t="shared" si="122"/>
        <v>0</v>
      </c>
      <c r="AK337" s="4">
        <v>316</v>
      </c>
      <c r="AL337" s="4">
        <f t="shared" ca="1" si="123"/>
        <v>-0.11383134153691853</v>
      </c>
      <c r="AM337" s="4">
        <f t="shared" ca="1" si="124"/>
        <v>0.43280309458424882</v>
      </c>
      <c r="AN337" s="2">
        <f t="shared" si="137"/>
        <v>57.29999999999982</v>
      </c>
      <c r="AO337" s="4">
        <f t="shared" ca="1" si="125"/>
        <v>399</v>
      </c>
      <c r="AP337" s="4">
        <f t="shared" ca="1" si="126"/>
        <v>1</v>
      </c>
      <c r="AQ337" s="2">
        <f t="shared" ca="1" si="127"/>
        <v>0</v>
      </c>
    </row>
    <row r="338" spans="2:43" x14ac:dyDescent="0.15">
      <c r="B338" s="4">
        <v>1.2273024999771565</v>
      </c>
      <c r="C338" s="4">
        <f t="shared" si="128"/>
        <v>0.37530249997530518</v>
      </c>
      <c r="F338" s="4">
        <v>317</v>
      </c>
      <c r="G338" s="4">
        <f t="shared" ca="1" si="112"/>
        <v>4</v>
      </c>
      <c r="H338" s="4">
        <f t="shared" ca="1" si="138"/>
        <v>6.0221779141104204</v>
      </c>
      <c r="I338" s="4">
        <f t="shared" ca="1" si="113"/>
        <v>3.0271676300578036E-2</v>
      </c>
      <c r="J338" s="4">
        <f t="shared" ca="1" si="139"/>
        <v>-8.3559665236346059E-2</v>
      </c>
      <c r="K338" s="4">
        <f t="shared" ca="1" si="129"/>
        <v>0.51636275982058188</v>
      </c>
      <c r="L338" s="4">
        <f t="shared" ca="1" si="130"/>
        <v>4</v>
      </c>
      <c r="M338" s="4">
        <f t="shared" ca="1" si="114"/>
        <v>0.51636275982058188</v>
      </c>
      <c r="N338" s="4">
        <f t="shared" ca="1" si="131"/>
        <v>0.95038923837615963</v>
      </c>
      <c r="O338" s="4">
        <f t="shared" ca="1" si="132"/>
        <v>1</v>
      </c>
      <c r="P338" s="4">
        <f t="shared" ca="1" si="115"/>
        <v>-1.3044630048610355E-14</v>
      </c>
      <c r="Q338" s="4">
        <f t="shared" ca="1" si="133"/>
        <v>0.51636275982059487</v>
      </c>
      <c r="R338" s="4">
        <f t="shared" ca="1" si="134"/>
        <v>0.43280309458424882</v>
      </c>
      <c r="S338" s="4">
        <f t="shared" ca="1" si="116"/>
        <v>394</v>
      </c>
      <c r="T338" s="4">
        <f t="shared" ca="1" si="117"/>
        <v>-1</v>
      </c>
      <c r="U338" s="4">
        <f t="shared" ca="1" si="118"/>
        <v>0.43280309458424882</v>
      </c>
      <c r="V338" s="4">
        <f t="shared" ca="1" si="135"/>
        <v>-5.3287988935787817E-2</v>
      </c>
      <c r="Y338" s="4">
        <v>2.0900900000171418</v>
      </c>
      <c r="Z338" s="4">
        <v>-2.0377224999883481</v>
      </c>
      <c r="AA338" s="4">
        <v>-1.3061150000091004</v>
      </c>
      <c r="AB338" s="4">
        <v>-2.2781574999868326</v>
      </c>
      <c r="AD338" s="4">
        <v>1.2273024999771565</v>
      </c>
      <c r="AE338" s="4">
        <f t="shared" si="119"/>
        <v>0.37530249997530518</v>
      </c>
      <c r="AF338" s="4">
        <v>317</v>
      </c>
      <c r="AG338" s="2">
        <f t="shared" si="136"/>
        <v>57.519999999999818</v>
      </c>
      <c r="AH338" s="4">
        <f t="shared" si="120"/>
        <v>399</v>
      </c>
      <c r="AI338" s="4">
        <f t="shared" si="121"/>
        <v>1</v>
      </c>
      <c r="AJ338" s="2">
        <f t="shared" si="122"/>
        <v>0</v>
      </c>
      <c r="AK338" s="4">
        <v>317</v>
      </c>
      <c r="AL338" s="4">
        <f t="shared" ca="1" si="123"/>
        <v>0.43280309458424882</v>
      </c>
      <c r="AM338" s="4">
        <f t="shared" ca="1" si="124"/>
        <v>-5.3287988935787817E-2</v>
      </c>
      <c r="AN338" s="2">
        <f t="shared" si="137"/>
        <v>57.519999999999818</v>
      </c>
      <c r="AO338" s="4">
        <f t="shared" ca="1" si="125"/>
        <v>399</v>
      </c>
      <c r="AP338" s="4">
        <f t="shared" ca="1" si="126"/>
        <v>1</v>
      </c>
      <c r="AQ338" s="2">
        <f t="shared" ca="1" si="127"/>
        <v>0</v>
      </c>
    </row>
    <row r="339" spans="2:43" x14ac:dyDescent="0.15">
      <c r="B339" s="4">
        <v>0.37530249997530518</v>
      </c>
      <c r="C339" s="4">
        <f t="shared" si="128"/>
        <v>3.0249997706732756E-4</v>
      </c>
      <c r="F339" s="4">
        <v>318</v>
      </c>
      <c r="G339" s="4">
        <f t="shared" ca="1" si="112"/>
        <v>4</v>
      </c>
      <c r="H339" s="4">
        <f t="shared" ca="1" si="138"/>
        <v>6.0434601226993774</v>
      </c>
      <c r="I339" s="4">
        <f t="shared" ca="1" si="113"/>
        <v>3.0271676300578036E-2</v>
      </c>
      <c r="J339" s="4">
        <f t="shared" ca="1" si="139"/>
        <v>-5.3287988935768027E-2</v>
      </c>
      <c r="K339" s="4">
        <f t="shared" ca="1" si="129"/>
        <v>0.9974386243247384</v>
      </c>
      <c r="L339" s="4">
        <f t="shared" ca="1" si="130"/>
        <v>1</v>
      </c>
      <c r="M339" s="4">
        <f t="shared" ca="1" si="114"/>
        <v>-3.5196494636676016E-14</v>
      </c>
      <c r="N339" s="4">
        <f t="shared" ca="1" si="131"/>
        <v>1.3098912006684604</v>
      </c>
      <c r="O339" s="4">
        <f t="shared" ca="1" si="132"/>
        <v>3</v>
      </c>
      <c r="P339" s="4">
        <f t="shared" ca="1" si="115"/>
        <v>-1.5407323483243057E-14</v>
      </c>
      <c r="Q339" s="4">
        <f t="shared" ca="1" si="133"/>
        <v>-1.9789171153432958E-14</v>
      </c>
      <c r="R339" s="4">
        <f t="shared" ca="1" si="134"/>
        <v>-5.3287988935787817E-2</v>
      </c>
      <c r="S339" s="4">
        <f t="shared" ca="1" si="116"/>
        <v>394</v>
      </c>
      <c r="T339" s="4">
        <f t="shared" ca="1" si="117"/>
        <v>-1</v>
      </c>
      <c r="U339" s="4">
        <f t="shared" ca="1" si="118"/>
        <v>-5.3287988935787817E-2</v>
      </c>
      <c r="V339" s="4">
        <f t="shared" ca="1" si="135"/>
        <v>-2.851034998348899</v>
      </c>
      <c r="Y339" s="4">
        <v>6.0090000015833311E-2</v>
      </c>
      <c r="Z339" s="4">
        <v>0.74727750001102322</v>
      </c>
      <c r="AA339" s="4">
        <v>-0.29111500000666979</v>
      </c>
      <c r="AB339" s="4">
        <v>-0.11715749998586489</v>
      </c>
      <c r="AD339" s="4">
        <v>0.37530249997530518</v>
      </c>
      <c r="AE339" s="4">
        <f t="shared" si="119"/>
        <v>3.0249997706732756E-4</v>
      </c>
      <c r="AF339" s="4">
        <v>318</v>
      </c>
      <c r="AG339" s="2">
        <f t="shared" si="136"/>
        <v>57.739999999999817</v>
      </c>
      <c r="AH339" s="4">
        <f t="shared" si="120"/>
        <v>399</v>
      </c>
      <c r="AI339" s="4">
        <f t="shared" si="121"/>
        <v>1</v>
      </c>
      <c r="AJ339" s="2">
        <f t="shared" si="122"/>
        <v>0</v>
      </c>
      <c r="AK339" s="4">
        <v>318</v>
      </c>
      <c r="AL339" s="4">
        <f t="shared" ca="1" si="123"/>
        <v>-5.3287988935787817E-2</v>
      </c>
      <c r="AM339" s="4">
        <f t="shared" ca="1" si="124"/>
        <v>-2.851034998348899</v>
      </c>
      <c r="AN339" s="2">
        <f t="shared" si="137"/>
        <v>57.739999999999817</v>
      </c>
      <c r="AO339" s="4">
        <f t="shared" ca="1" si="125"/>
        <v>399</v>
      </c>
      <c r="AP339" s="4">
        <f t="shared" ca="1" si="126"/>
        <v>1</v>
      </c>
      <c r="AQ339" s="2">
        <f t="shared" ca="1" si="127"/>
        <v>0</v>
      </c>
    </row>
    <row r="340" spans="2:43" x14ac:dyDescent="0.15">
      <c r="B340" s="4">
        <v>3.0249997706732756E-4</v>
      </c>
      <c r="C340" s="4">
        <f t="shared" si="128"/>
        <v>0.55530249997559622</v>
      </c>
      <c r="F340" s="4">
        <v>319</v>
      </c>
      <c r="G340" s="4">
        <f t="shared" ca="1" si="112"/>
        <v>4</v>
      </c>
      <c r="H340" s="4">
        <f t="shared" ca="1" si="138"/>
        <v>6.0647423312883344</v>
      </c>
      <c r="I340" s="4">
        <f t="shared" ca="1" si="113"/>
        <v>3.0271676300578036E-2</v>
      </c>
      <c r="J340" s="4">
        <f t="shared" ca="1" si="139"/>
        <v>-2.3016312635189991E-2</v>
      </c>
      <c r="K340" s="4">
        <f t="shared" ca="1" si="129"/>
        <v>1.2748563427271251</v>
      </c>
      <c r="L340" s="4">
        <f t="shared" ca="1" si="130"/>
        <v>5</v>
      </c>
      <c r="M340" s="4">
        <f t="shared" ca="1" si="114"/>
        <v>-1.212460432090849</v>
      </c>
      <c r="N340" s="4">
        <f t="shared" ca="1" si="131"/>
        <v>1.865485985241299</v>
      </c>
      <c r="O340" s="4">
        <f t="shared" ca="1" si="132"/>
        <v>3</v>
      </c>
      <c r="P340" s="4">
        <f t="shared" ca="1" si="115"/>
        <v>1.6155582536228603</v>
      </c>
      <c r="Q340" s="4">
        <f t="shared" ca="1" si="133"/>
        <v>-2.8280186857137091</v>
      </c>
      <c r="R340" s="4">
        <f t="shared" ca="1" si="134"/>
        <v>-2.851034998348899</v>
      </c>
      <c r="S340" s="4">
        <f t="shared" ca="1" si="116"/>
        <v>394</v>
      </c>
      <c r="T340" s="4">
        <f t="shared" ca="1" si="117"/>
        <v>-1</v>
      </c>
      <c r="U340" s="4">
        <f t="shared" ca="1" si="118"/>
        <v>-2.851034998348899</v>
      </c>
      <c r="V340" s="4">
        <f t="shared" ca="1" si="135"/>
        <v>7.2553636654442031E-3</v>
      </c>
      <c r="Y340" s="4">
        <v>-0.72290999998614325</v>
      </c>
      <c r="Z340" s="4">
        <v>-0.25772249999178598</v>
      </c>
      <c r="AA340" s="4">
        <v>-1.4971150000064881</v>
      </c>
      <c r="AB340" s="4">
        <v>5.6842500015363839E-2</v>
      </c>
      <c r="AD340" s="4">
        <v>3.0249997706732756E-4</v>
      </c>
      <c r="AE340" s="4">
        <f t="shared" si="119"/>
        <v>0.55530249997559622</v>
      </c>
      <c r="AF340" s="4">
        <v>319</v>
      </c>
      <c r="AG340" s="2">
        <f t="shared" si="136"/>
        <v>57.959999999999816</v>
      </c>
      <c r="AH340" s="4">
        <f t="shared" si="120"/>
        <v>399</v>
      </c>
      <c r="AI340" s="4">
        <f t="shared" si="121"/>
        <v>1</v>
      </c>
      <c r="AJ340" s="2">
        <f t="shared" si="122"/>
        <v>0</v>
      </c>
      <c r="AK340" s="4">
        <v>319</v>
      </c>
      <c r="AL340" s="4">
        <f t="shared" ca="1" si="123"/>
        <v>-2.851034998348899</v>
      </c>
      <c r="AM340" s="4">
        <f t="shared" ca="1" si="124"/>
        <v>7.2553636654442031E-3</v>
      </c>
      <c r="AN340" s="2">
        <f t="shared" si="137"/>
        <v>57.959999999999816</v>
      </c>
      <c r="AO340" s="4">
        <f t="shared" ca="1" si="125"/>
        <v>399</v>
      </c>
      <c r="AP340" s="4">
        <f t="shared" ca="1" si="126"/>
        <v>1</v>
      </c>
      <c r="AQ340" s="2">
        <f t="shared" ca="1" si="127"/>
        <v>0</v>
      </c>
    </row>
    <row r="341" spans="2:43" x14ac:dyDescent="0.15">
      <c r="B341" s="4">
        <v>0.55530249997559622</v>
      </c>
      <c r="C341" s="4">
        <f t="shared" si="128"/>
        <v>0.31930249997458304</v>
      </c>
      <c r="F341" s="4">
        <v>320</v>
      </c>
      <c r="G341" s="4">
        <f t="shared" ca="1" si="112"/>
        <v>4</v>
      </c>
      <c r="H341" s="4">
        <f t="shared" ca="1" si="138"/>
        <v>6.0860245398772914</v>
      </c>
      <c r="I341" s="4">
        <f t="shared" ca="1" si="113"/>
        <v>3.0271676300578036E-2</v>
      </c>
      <c r="J341" s="4">
        <f t="shared" ca="1" si="139"/>
        <v>7.2553636653880441E-3</v>
      </c>
      <c r="K341" s="4">
        <f t="shared" ca="1" si="129"/>
        <v>0.84536879161804257</v>
      </c>
      <c r="L341" s="4">
        <f t="shared" ca="1" si="130"/>
        <v>4</v>
      </c>
      <c r="M341" s="4">
        <f t="shared" ca="1" si="114"/>
        <v>-1.6571236302060991E-14</v>
      </c>
      <c r="N341" s="4">
        <f t="shared" ca="1" si="131"/>
        <v>0.92756977578431465</v>
      </c>
      <c r="O341" s="4">
        <f t="shared" ca="1" si="132"/>
        <v>1</v>
      </c>
      <c r="P341" s="4">
        <f t="shared" ca="1" si="115"/>
        <v>-7.2730283367813644E-14</v>
      </c>
      <c r="Q341" s="4">
        <f t="shared" ca="1" si="133"/>
        <v>5.6159047065752653E-14</v>
      </c>
      <c r="R341" s="4">
        <f t="shared" ca="1" si="134"/>
        <v>7.2553636654442031E-3</v>
      </c>
      <c r="S341" s="4">
        <f t="shared" ca="1" si="116"/>
        <v>394</v>
      </c>
      <c r="T341" s="4">
        <f t="shared" ca="1" si="117"/>
        <v>-1</v>
      </c>
      <c r="U341" s="4">
        <f t="shared" ca="1" si="118"/>
        <v>7.2553636654442031E-3</v>
      </c>
      <c r="V341" s="4">
        <f t="shared" ca="1" si="135"/>
        <v>0.85991486484330937</v>
      </c>
      <c r="Y341" s="4">
        <v>-1.1889099999855546</v>
      </c>
      <c r="Z341" s="4">
        <v>3.390277500010086</v>
      </c>
      <c r="AA341" s="4">
        <v>1.3938849999917124</v>
      </c>
      <c r="AB341" s="4">
        <v>0.40184250001473742</v>
      </c>
      <c r="AD341" s="4">
        <v>0.55530249997559622</v>
      </c>
      <c r="AE341" s="4">
        <f t="shared" si="119"/>
        <v>0.31930249997458304</v>
      </c>
      <c r="AF341" s="4">
        <v>320</v>
      </c>
      <c r="AG341" s="2">
        <f t="shared" si="136"/>
        <v>58.179999999999815</v>
      </c>
      <c r="AH341" s="4">
        <f t="shared" si="120"/>
        <v>399</v>
      </c>
      <c r="AI341" s="4">
        <f t="shared" si="121"/>
        <v>1</v>
      </c>
      <c r="AJ341" s="2">
        <f t="shared" si="122"/>
        <v>0</v>
      </c>
      <c r="AK341" s="4">
        <v>320</v>
      </c>
      <c r="AL341" s="4">
        <f t="shared" ca="1" si="123"/>
        <v>7.2553636654442031E-3</v>
      </c>
      <c r="AM341" s="4">
        <f t="shared" ca="1" si="124"/>
        <v>0.85991486484330937</v>
      </c>
      <c r="AN341" s="2">
        <f t="shared" si="137"/>
        <v>58.179999999999815</v>
      </c>
      <c r="AO341" s="4">
        <f t="shared" ca="1" si="125"/>
        <v>399</v>
      </c>
      <c r="AP341" s="4">
        <f t="shared" ca="1" si="126"/>
        <v>1</v>
      </c>
      <c r="AQ341" s="2">
        <f t="shared" ca="1" si="127"/>
        <v>0</v>
      </c>
    </row>
    <row r="342" spans="2:43" x14ac:dyDescent="0.15">
      <c r="B342" s="4">
        <v>0.31930249997458304</v>
      </c>
      <c r="C342" s="4">
        <f t="shared" si="128"/>
        <v>-0.56969750002622277</v>
      </c>
      <c r="F342" s="4">
        <v>321</v>
      </c>
      <c r="G342" s="4">
        <f t="shared" ref="G342:G405" ca="1" si="140">IF(AND(F342&gt;=$I$8,F342&lt;$I$9),1,IF(AND(F342&gt;=$I$9,F342&lt;$I$10),2,IF(AND(F342&gt;=$I$10,F342&lt;$I$11),3,IF(AND(F342&gt;=$I$11,F342&lt;=$I$12),4,0))))</f>
        <v>4</v>
      </c>
      <c r="H342" s="4">
        <f t="shared" ca="1" si="138"/>
        <v>6.1073067484662484</v>
      </c>
      <c r="I342" s="4">
        <f t="shared" ref="I342:I405" ca="1" si="141">IF(AND(F342&gt;=$I$8,F342&lt;$I$9),$K$9,IF(AND(F342&gt;=$I$9,F342&lt;$I$10),$K$10,IF(AND(F342&gt;=$I$10,F342&lt;$I$11),$K$11,IF(AND(F342&gt;=$I$11,F342&lt;=$I$12),$K$12,0))))</f>
        <v>3.0271676300578036E-2</v>
      </c>
      <c r="J342" s="4">
        <f t="shared" ca="1" si="139"/>
        <v>3.7527039965966083E-2</v>
      </c>
      <c r="K342" s="4">
        <f t="shared" ca="1" si="129"/>
        <v>0.86470973153209063</v>
      </c>
      <c r="L342" s="4">
        <f t="shared" ca="1" si="130"/>
        <v>5</v>
      </c>
      <c r="M342" s="4">
        <f t="shared" ref="M342:M405" ca="1" si="142">K342*SIN(2*PI()*F342/L342)</f>
        <v>0.82238782487742523</v>
      </c>
      <c r="N342" s="4">
        <f t="shared" ca="1" si="131"/>
        <v>1.6393126748469733</v>
      </c>
      <c r="O342" s="4">
        <f t="shared" ca="1" si="132"/>
        <v>2</v>
      </c>
      <c r="P342" s="4">
        <f t="shared" ref="P342:P405" ca="1" si="143">N342*SIN(2*PI()*F342/O342)</f>
        <v>8.1941710332778092E-14</v>
      </c>
      <c r="Q342" s="4">
        <f t="shared" ca="1" si="133"/>
        <v>0.8223878248773433</v>
      </c>
      <c r="R342" s="4">
        <f t="shared" ca="1" si="134"/>
        <v>0.85991486484330937</v>
      </c>
      <c r="S342" s="4">
        <f t="shared" ref="S342:S405" ca="1" si="144">IF(AND(F342&gt;=$I$8,F342&lt;$I$9),$P$8,IF(AND(F342&gt;=$I$9,F342&lt;$I$10),$P$12,IF(AND(F342&gt;=$I$10,F342&lt;$I$11),$S$8,IF(AND(F342&gt;=$I$11,F342&lt;=$I$12),$S$12,0))))</f>
        <v>394</v>
      </c>
      <c r="T342" s="4">
        <f t="shared" ref="T342:T405" ca="1" si="145">IF(AND(F342&gt;=$I$8,F342&lt;$I$9),$N$10,IF(AND(F342&gt;=$I$9,F342&lt;$I$10),$N$14,IF(AND(F342&gt;=$I$10,F342&lt;$I$11),$Q$10,IF(AND(F342&gt;=$I$11,F342&lt;=$I$12),$Q$14,0))))</f>
        <v>-1</v>
      </c>
      <c r="U342" s="4">
        <f t="shared" ref="U342:U405" ca="1" si="146">IF(AND(F342&gt;=$I$8,F342&lt;$I$9,F342=S342,RAND()&lt;T342),$P$9,IF(AND(F342&gt;=$I$9,F342&lt;$I$10,F342=S342,RAND()&lt;T342),$P$13,IF(AND(F342&gt;=$I$10,F342&lt;$I$11,F342=S342,RAND()&lt;T342),$S$9,IF(AND(F342&gt;=$I$11,F342&lt;=$I$12,F342=S342,RAND()&lt;T342),$S$13,R342))))</f>
        <v>0.85991486484330937</v>
      </c>
      <c r="V342" s="4">
        <f t="shared" ca="1" si="135"/>
        <v>6.7798716266453979E-2</v>
      </c>
      <c r="Y342" s="4">
        <v>-1.8159099999834893</v>
      </c>
      <c r="Z342" s="4">
        <v>1.6712775000087277</v>
      </c>
      <c r="AA342" s="4">
        <v>-9.1115000007135905E-2</v>
      </c>
      <c r="AB342" s="4">
        <v>-0.26215749998570459</v>
      </c>
      <c r="AD342" s="4">
        <v>0.31930249997458304</v>
      </c>
      <c r="AE342" s="4">
        <f t="shared" ref="AE342:AE405" si="147">AD343</f>
        <v>-0.56969750002622277</v>
      </c>
      <c r="AF342" s="4">
        <v>321</v>
      </c>
      <c r="AG342" s="2">
        <f t="shared" si="136"/>
        <v>58.399999999999814</v>
      </c>
      <c r="AH342" s="4">
        <f t="shared" ref="AH342:AH405" si="148">COUNTIFS($AD$22:$AD$420,"&lt;"&amp;AG342,$AE$22:$AE$420,"&lt;"&amp;AG342)</f>
        <v>399</v>
      </c>
      <c r="AI342" s="4">
        <f t="shared" ref="AI342:AI405" si="149">AH342/$AH$421</f>
        <v>1</v>
      </c>
      <c r="AJ342" s="2">
        <f t="shared" ref="AJ342:AJ405" si="150">(AI343-AI342)/(AG343-AG342)</f>
        <v>0</v>
      </c>
      <c r="AK342" s="4">
        <v>321</v>
      </c>
      <c r="AL342" s="4">
        <f t="shared" ref="AL342:AL405" ca="1" si="151">U342</f>
        <v>0.85991486484330937</v>
      </c>
      <c r="AM342" s="4">
        <f t="shared" ref="AM342:AM405" ca="1" si="152">AL343</f>
        <v>6.7798716266453979E-2</v>
      </c>
      <c r="AN342" s="2">
        <f t="shared" si="137"/>
        <v>58.399999999999814</v>
      </c>
      <c r="AO342" s="4">
        <f t="shared" ref="AO342:AO405" ca="1" si="153">COUNTIFS($AL$22:$AL$420,"&lt;"&amp;AN342,$AM$22:$AM$420,"&lt;"&amp;AN342)</f>
        <v>399</v>
      </c>
      <c r="AP342" s="4">
        <f t="shared" ref="AP342:AP405" ca="1" si="154">AO342/$AO$421</f>
        <v>1</v>
      </c>
      <c r="AQ342" s="2">
        <f t="shared" ref="AQ342:AQ405" ca="1" si="155">(AP343-AP342)/(AN343-AN342)</f>
        <v>0</v>
      </c>
    </row>
    <row r="343" spans="2:43" x14ac:dyDescent="0.15">
      <c r="B343" s="4">
        <v>-0.56969750002622277</v>
      </c>
      <c r="C343" s="4">
        <f t="shared" ref="C343:C406" si="156">B344</f>
        <v>0.86030249997648411</v>
      </c>
      <c r="F343" s="4">
        <v>322</v>
      </c>
      <c r="G343" s="4">
        <f t="shared" ca="1" si="140"/>
        <v>4</v>
      </c>
      <c r="H343" s="4">
        <f t="shared" ca="1" si="138"/>
        <v>6.1285889570552055</v>
      </c>
      <c r="I343" s="4">
        <f t="shared" ca="1" si="141"/>
        <v>3.0271676300578036E-2</v>
      </c>
      <c r="J343" s="4">
        <f t="shared" ca="1" si="139"/>
        <v>6.7798716266544115E-2</v>
      </c>
      <c r="K343" s="4">
        <f t="shared" ref="K343:K406" ca="1" si="157">RAND()*($E$9-$D$9)+$D$9</f>
        <v>0.24545496411588036</v>
      </c>
      <c r="L343" s="4">
        <f t="shared" ref="L343:L406" ca="1" si="158">RANDBETWEEN($D$12,$E$12)</f>
        <v>1</v>
      </c>
      <c r="M343" s="4">
        <f t="shared" ca="1" si="142"/>
        <v>-2.9830663292860362E-14</v>
      </c>
      <c r="N343" s="4">
        <f t="shared" ref="N343:N406" ca="1" si="159">RAND()*($E$9-$D$9)+$D$9</f>
        <v>1.9846738858143902</v>
      </c>
      <c r="O343" s="4">
        <f t="shared" ref="O343:O406" ca="1" si="160">RANDBETWEEN($D$13,$E$13)</f>
        <v>4</v>
      </c>
      <c r="P343" s="4">
        <f t="shared" ca="1" si="143"/>
        <v>6.0300408515990872E-14</v>
      </c>
      <c r="Q343" s="4">
        <f t="shared" ref="Q343:Q406" ca="1" si="161">IF(RAND()&gt;$I$14,M343+P343,M343-P343)</f>
        <v>-9.0131071808851227E-14</v>
      </c>
      <c r="R343" s="4">
        <f t="shared" ref="R343:R406" ca="1" si="162">J343+Q343</f>
        <v>6.7798716266453979E-2</v>
      </c>
      <c r="S343" s="4">
        <f t="shared" ca="1" si="144"/>
        <v>394</v>
      </c>
      <c r="T343" s="4">
        <f t="shared" ca="1" si="145"/>
        <v>-1</v>
      </c>
      <c r="U343" s="4">
        <f t="shared" ca="1" si="146"/>
        <v>6.7798716266453979E-2</v>
      </c>
      <c r="V343" s="4">
        <f t="shared" ref="V343:V406" ca="1" si="163">U344</f>
        <v>1.0397917710730318</v>
      </c>
      <c r="Y343" s="4">
        <v>0.10909000001646518</v>
      </c>
      <c r="Z343" s="4">
        <v>-2.2487224999885314</v>
      </c>
      <c r="AA343" s="4">
        <v>1.738884999991086</v>
      </c>
      <c r="AB343" s="4">
        <v>-0.83215749998544197</v>
      </c>
      <c r="AD343" s="4">
        <v>-0.56969750002622277</v>
      </c>
      <c r="AE343" s="4">
        <f t="shared" si="147"/>
        <v>0.86030249997648411</v>
      </c>
      <c r="AF343" s="4">
        <v>322</v>
      </c>
      <c r="AG343" s="2">
        <f t="shared" ref="AG343:AG407" si="164">AG342+$W$3</f>
        <v>58.619999999999813</v>
      </c>
      <c r="AH343" s="4">
        <f t="shared" si="148"/>
        <v>399</v>
      </c>
      <c r="AI343" s="4">
        <f t="shared" si="149"/>
        <v>1</v>
      </c>
      <c r="AJ343" s="2">
        <f t="shared" si="150"/>
        <v>0</v>
      </c>
      <c r="AK343" s="4">
        <v>322</v>
      </c>
      <c r="AL343" s="4">
        <f t="shared" ca="1" si="151"/>
        <v>6.7798716266453979E-2</v>
      </c>
      <c r="AM343" s="4">
        <f t="shared" ca="1" si="152"/>
        <v>1.0397917710730318</v>
      </c>
      <c r="AN343" s="2">
        <f t="shared" ref="AN343:AN407" si="165">AG342+$W$3</f>
        <v>58.619999999999813</v>
      </c>
      <c r="AO343" s="4">
        <f t="shared" ca="1" si="153"/>
        <v>399</v>
      </c>
      <c r="AP343" s="4">
        <f t="shared" ca="1" si="154"/>
        <v>1</v>
      </c>
      <c r="AQ343" s="2">
        <f t="shared" ca="1" si="155"/>
        <v>0</v>
      </c>
    </row>
    <row r="344" spans="2:43" x14ac:dyDescent="0.15">
      <c r="B344" s="4">
        <v>0.86030249997648411</v>
      </c>
      <c r="C344" s="4">
        <f t="shared" si="156"/>
        <v>0.41930249997434998</v>
      </c>
      <c r="F344" s="4">
        <v>323</v>
      </c>
      <c r="G344" s="4">
        <f t="shared" ca="1" si="140"/>
        <v>4</v>
      </c>
      <c r="H344" s="4">
        <f t="shared" ref="H344:H407" ca="1" si="166">H343+$K$9</f>
        <v>6.1498711656441625</v>
      </c>
      <c r="I344" s="4">
        <f t="shared" ca="1" si="141"/>
        <v>3.0271676300578036E-2</v>
      </c>
      <c r="J344" s="4">
        <f t="shared" ref="J344:J407" ca="1" si="167">J343+I344</f>
        <v>9.8070392567122147E-2</v>
      </c>
      <c r="K344" s="4">
        <f t="shared" ca="1" si="157"/>
        <v>1.3927071646138842</v>
      </c>
      <c r="L344" s="4">
        <f t="shared" ca="1" si="158"/>
        <v>1</v>
      </c>
      <c r="M344" s="4">
        <f t="shared" ca="1" si="142"/>
        <v>-1.9928725409116923E-13</v>
      </c>
      <c r="N344" s="4">
        <f t="shared" ca="1" si="159"/>
        <v>0.94172137850610893</v>
      </c>
      <c r="O344" s="4">
        <f t="shared" ca="1" si="160"/>
        <v>4</v>
      </c>
      <c r="P344" s="4">
        <f t="shared" ca="1" si="143"/>
        <v>-0.94172137850610893</v>
      </c>
      <c r="Q344" s="4">
        <f t="shared" ca="1" si="161"/>
        <v>0.94172137850590965</v>
      </c>
      <c r="R344" s="4">
        <f t="shared" ca="1" si="162"/>
        <v>1.0397917710730318</v>
      </c>
      <c r="S344" s="4">
        <f t="shared" ca="1" si="144"/>
        <v>394</v>
      </c>
      <c r="T344" s="4">
        <f t="shared" ca="1" si="145"/>
        <v>-1</v>
      </c>
      <c r="U344" s="4">
        <f t="shared" ca="1" si="146"/>
        <v>1.0397917710730318</v>
      </c>
      <c r="V344" s="4">
        <f t="shared" ca="1" si="163"/>
        <v>0.12834206886762442</v>
      </c>
      <c r="Y344" s="4">
        <v>0.12709000001365212</v>
      </c>
      <c r="Z344" s="4">
        <v>-0.90372249999148835</v>
      </c>
      <c r="AA344" s="4">
        <v>1.7538849999922945</v>
      </c>
      <c r="AB344" s="4">
        <v>-0.56515749998453657</v>
      </c>
      <c r="AD344" s="4">
        <v>0.86030249997648411</v>
      </c>
      <c r="AE344" s="4">
        <f t="shared" si="147"/>
        <v>0.41930249997434998</v>
      </c>
      <c r="AF344" s="4">
        <v>323</v>
      </c>
      <c r="AG344" s="2">
        <f t="shared" si="164"/>
        <v>58.839999999999812</v>
      </c>
      <c r="AH344" s="4">
        <f t="shared" si="148"/>
        <v>399</v>
      </c>
      <c r="AI344" s="4">
        <f t="shared" si="149"/>
        <v>1</v>
      </c>
      <c r="AJ344" s="2">
        <f t="shared" si="150"/>
        <v>0</v>
      </c>
      <c r="AK344" s="4">
        <v>323</v>
      </c>
      <c r="AL344" s="4">
        <f t="shared" ca="1" si="151"/>
        <v>1.0397917710730318</v>
      </c>
      <c r="AM344" s="4">
        <f t="shared" ca="1" si="152"/>
        <v>0.12834206886762442</v>
      </c>
      <c r="AN344" s="2">
        <f t="shared" si="165"/>
        <v>58.839999999999812</v>
      </c>
      <c r="AO344" s="4">
        <f t="shared" ca="1" si="153"/>
        <v>399</v>
      </c>
      <c r="AP344" s="4">
        <f t="shared" ca="1" si="154"/>
        <v>1</v>
      </c>
      <c r="AQ344" s="2">
        <f t="shared" ca="1" si="155"/>
        <v>0</v>
      </c>
    </row>
    <row r="345" spans="2:43" x14ac:dyDescent="0.15">
      <c r="B345" s="4">
        <v>0.41930249997434998</v>
      </c>
      <c r="C345" s="4">
        <f t="shared" si="156"/>
        <v>0.99930249997370879</v>
      </c>
      <c r="F345" s="4">
        <v>324</v>
      </c>
      <c r="G345" s="4">
        <f t="shared" ca="1" si="140"/>
        <v>4</v>
      </c>
      <c r="H345" s="4">
        <f t="shared" ca="1" si="166"/>
        <v>6.1711533742331195</v>
      </c>
      <c r="I345" s="4">
        <f t="shared" ca="1" si="141"/>
        <v>3.0271676300578036E-2</v>
      </c>
      <c r="J345" s="4">
        <f t="shared" ca="1" si="167"/>
        <v>0.12834206886770019</v>
      </c>
      <c r="K345" s="4">
        <f t="shared" ca="1" si="157"/>
        <v>0.54118946522317257</v>
      </c>
      <c r="L345" s="4">
        <f t="shared" ca="1" si="158"/>
        <v>1</v>
      </c>
      <c r="M345" s="4">
        <f t="shared" ca="1" si="142"/>
        <v>-8.9109415108194529E-14</v>
      </c>
      <c r="N345" s="4">
        <f t="shared" ca="1" si="159"/>
        <v>0.24291408990192848</v>
      </c>
      <c r="O345" s="4">
        <f t="shared" ca="1" si="160"/>
        <v>3</v>
      </c>
      <c r="P345" s="4">
        <f t="shared" ca="1" si="143"/>
        <v>-1.3332319433191483E-14</v>
      </c>
      <c r="Q345" s="4">
        <f t="shared" ca="1" si="161"/>
        <v>-7.5777095675003051E-14</v>
      </c>
      <c r="R345" s="4">
        <f t="shared" ca="1" si="162"/>
        <v>0.12834206886762442</v>
      </c>
      <c r="S345" s="4">
        <f t="shared" ca="1" si="144"/>
        <v>394</v>
      </c>
      <c r="T345" s="4">
        <f t="shared" ca="1" si="145"/>
        <v>-1</v>
      </c>
      <c r="U345" s="4">
        <f t="shared" ca="1" si="146"/>
        <v>0.12834206886762442</v>
      </c>
      <c r="V345" s="4">
        <f t="shared" ca="1" si="163"/>
        <v>0.15861374516834037</v>
      </c>
      <c r="Y345" s="4">
        <v>-1.6459099999863724</v>
      </c>
      <c r="Z345" s="4">
        <v>-1.6207224999895686</v>
      </c>
      <c r="AA345" s="4">
        <v>-1.0971150000074203</v>
      </c>
      <c r="AB345" s="4">
        <v>-0.27015749998682281</v>
      </c>
      <c r="AD345" s="4">
        <v>0.41930249997434998</v>
      </c>
      <c r="AE345" s="4">
        <f t="shared" si="147"/>
        <v>0.99930249997370879</v>
      </c>
      <c r="AF345" s="4">
        <v>324</v>
      </c>
      <c r="AG345" s="2">
        <f t="shared" si="164"/>
        <v>59.05999999999981</v>
      </c>
      <c r="AH345" s="4">
        <f t="shared" si="148"/>
        <v>399</v>
      </c>
      <c r="AI345" s="4">
        <f t="shared" si="149"/>
        <v>1</v>
      </c>
      <c r="AJ345" s="2">
        <f t="shared" si="150"/>
        <v>0</v>
      </c>
      <c r="AK345" s="4">
        <v>324</v>
      </c>
      <c r="AL345" s="4">
        <f t="shared" ca="1" si="151"/>
        <v>0.12834206886762442</v>
      </c>
      <c r="AM345" s="4">
        <f t="shared" ca="1" si="152"/>
        <v>0.15861374516834037</v>
      </c>
      <c r="AN345" s="2">
        <f t="shared" si="165"/>
        <v>59.05999999999981</v>
      </c>
      <c r="AO345" s="4">
        <f t="shared" ca="1" si="153"/>
        <v>399</v>
      </c>
      <c r="AP345" s="4">
        <f t="shared" ca="1" si="154"/>
        <v>1</v>
      </c>
      <c r="AQ345" s="2">
        <f t="shared" ca="1" si="155"/>
        <v>0</v>
      </c>
    </row>
    <row r="346" spans="2:43" x14ac:dyDescent="0.15">
      <c r="B346" s="4">
        <v>0.99930249997370879</v>
      </c>
      <c r="C346" s="4">
        <f t="shared" si="156"/>
        <v>1.0153024999759452</v>
      </c>
      <c r="F346" s="4">
        <v>325</v>
      </c>
      <c r="G346" s="4">
        <f t="shared" ca="1" si="140"/>
        <v>4</v>
      </c>
      <c r="H346" s="4">
        <f t="shared" ca="1" si="166"/>
        <v>6.1924355828220765</v>
      </c>
      <c r="I346" s="4">
        <f t="shared" ca="1" si="141"/>
        <v>3.0271676300578036E-2</v>
      </c>
      <c r="J346" s="4">
        <f t="shared" ca="1" si="167"/>
        <v>0.15861374516827823</v>
      </c>
      <c r="K346" s="4">
        <f t="shared" ca="1" si="157"/>
        <v>1.1172531328945989</v>
      </c>
      <c r="L346" s="4">
        <f t="shared" ca="1" si="158"/>
        <v>2</v>
      </c>
      <c r="M346" s="4">
        <f t="shared" ca="1" si="142"/>
        <v>1.0402523817775841E-13</v>
      </c>
      <c r="N346" s="4">
        <f t="shared" ca="1" si="159"/>
        <v>0.44981586123283479</v>
      </c>
      <c r="O346" s="4">
        <f t="shared" ca="1" si="160"/>
        <v>2</v>
      </c>
      <c r="P346" s="4">
        <f t="shared" ca="1" si="143"/>
        <v>4.1881468687090731E-14</v>
      </c>
      <c r="Q346" s="4">
        <f t="shared" ca="1" si="161"/>
        <v>6.2143769490667669E-14</v>
      </c>
      <c r="R346" s="4">
        <f t="shared" ca="1" si="162"/>
        <v>0.15861374516834037</v>
      </c>
      <c r="S346" s="4">
        <f t="shared" ca="1" si="144"/>
        <v>394</v>
      </c>
      <c r="T346" s="4">
        <f t="shared" ca="1" si="145"/>
        <v>-1</v>
      </c>
      <c r="U346" s="4">
        <f t="shared" ca="1" si="146"/>
        <v>0.15861374516834037</v>
      </c>
      <c r="V346" s="4">
        <f t="shared" ca="1" si="163"/>
        <v>2.6340372994151902</v>
      </c>
      <c r="Y346" s="4">
        <v>-2.7719099999856667</v>
      </c>
      <c r="Z346" s="4">
        <v>0.93827750000841093</v>
      </c>
      <c r="AA346" s="4">
        <v>0.90988499999156147</v>
      </c>
      <c r="AB346" s="4">
        <v>-0.46915749998532874</v>
      </c>
      <c r="AD346" s="4">
        <v>0.99930249997370879</v>
      </c>
      <c r="AE346" s="4">
        <f t="shared" si="147"/>
        <v>1.0153024999759452</v>
      </c>
      <c r="AF346" s="4">
        <v>325</v>
      </c>
      <c r="AG346" s="2">
        <f t="shared" si="164"/>
        <v>59.279999999999809</v>
      </c>
      <c r="AH346" s="4">
        <f t="shared" si="148"/>
        <v>399</v>
      </c>
      <c r="AI346" s="4">
        <f t="shared" si="149"/>
        <v>1</v>
      </c>
      <c r="AJ346" s="2">
        <f t="shared" si="150"/>
        <v>0</v>
      </c>
      <c r="AK346" s="4">
        <v>325</v>
      </c>
      <c r="AL346" s="4">
        <f t="shared" ca="1" si="151"/>
        <v>0.15861374516834037</v>
      </c>
      <c r="AM346" s="4">
        <f t="shared" ca="1" si="152"/>
        <v>2.6340372994151902</v>
      </c>
      <c r="AN346" s="2">
        <f t="shared" si="165"/>
        <v>59.279999999999809</v>
      </c>
      <c r="AO346" s="4">
        <f t="shared" ca="1" si="153"/>
        <v>399</v>
      </c>
      <c r="AP346" s="4">
        <f t="shared" ca="1" si="154"/>
        <v>1</v>
      </c>
      <c r="AQ346" s="2">
        <f t="shared" ca="1" si="155"/>
        <v>0</v>
      </c>
    </row>
    <row r="347" spans="2:43" x14ac:dyDescent="0.15">
      <c r="B347" s="4">
        <v>1.0153024999759452</v>
      </c>
      <c r="C347" s="4">
        <f t="shared" si="156"/>
        <v>0.71930249997720352</v>
      </c>
      <c r="F347" s="4">
        <v>326</v>
      </c>
      <c r="G347" s="4">
        <f t="shared" ca="1" si="140"/>
        <v>4</v>
      </c>
      <c r="H347" s="4">
        <f t="shared" ca="1" si="166"/>
        <v>6.2137177914110335</v>
      </c>
      <c r="I347" s="4">
        <f t="shared" ca="1" si="141"/>
        <v>3.0271676300578036E-2</v>
      </c>
      <c r="J347" s="4">
        <f t="shared" ca="1" si="167"/>
        <v>0.18888542146885626</v>
      </c>
      <c r="K347" s="4">
        <f t="shared" ca="1" si="157"/>
        <v>1.6854571613001761</v>
      </c>
      <c r="L347" s="4">
        <f t="shared" ca="1" si="158"/>
        <v>5</v>
      </c>
      <c r="M347" s="4">
        <f t="shared" ca="1" si="142"/>
        <v>1.6029650161908484</v>
      </c>
      <c r="N347" s="4">
        <f t="shared" ca="1" si="159"/>
        <v>0.88552767088567763</v>
      </c>
      <c r="O347" s="4">
        <f t="shared" ca="1" si="160"/>
        <v>5</v>
      </c>
      <c r="P347" s="4">
        <f t="shared" ca="1" si="143"/>
        <v>0.84218686175548552</v>
      </c>
      <c r="Q347" s="4">
        <f t="shared" ca="1" si="161"/>
        <v>2.4451518779463339</v>
      </c>
      <c r="R347" s="4">
        <f t="shared" ca="1" si="162"/>
        <v>2.6340372994151902</v>
      </c>
      <c r="S347" s="4">
        <f t="shared" ca="1" si="144"/>
        <v>394</v>
      </c>
      <c r="T347" s="4">
        <f t="shared" ca="1" si="145"/>
        <v>-1</v>
      </c>
      <c r="U347" s="4">
        <f t="shared" ca="1" si="146"/>
        <v>2.6340372994151902</v>
      </c>
      <c r="V347" s="4">
        <f t="shared" ca="1" si="163"/>
        <v>0.79327176085077944</v>
      </c>
      <c r="Y347" s="4">
        <v>-1.3159099999846546</v>
      </c>
      <c r="Z347" s="4">
        <v>1.0672775000095669</v>
      </c>
      <c r="AA347" s="4">
        <v>-1.4201150000090479</v>
      </c>
      <c r="AB347" s="4">
        <v>-0.82915749998591082</v>
      </c>
      <c r="AD347" s="4">
        <v>1.0153024999759452</v>
      </c>
      <c r="AE347" s="4">
        <f t="shared" si="147"/>
        <v>0.71930249997720352</v>
      </c>
      <c r="AF347" s="4">
        <v>326</v>
      </c>
      <c r="AG347" s="2">
        <f t="shared" si="164"/>
        <v>59.499999999999808</v>
      </c>
      <c r="AH347" s="4">
        <f t="shared" si="148"/>
        <v>399</v>
      </c>
      <c r="AI347" s="4">
        <f t="shared" si="149"/>
        <v>1</v>
      </c>
      <c r="AJ347" s="2">
        <f t="shared" si="150"/>
        <v>0</v>
      </c>
      <c r="AK347" s="4">
        <v>326</v>
      </c>
      <c r="AL347" s="4">
        <f t="shared" ca="1" si="151"/>
        <v>2.6340372994151902</v>
      </c>
      <c r="AM347" s="4">
        <f t="shared" ca="1" si="152"/>
        <v>0.79327176085077944</v>
      </c>
      <c r="AN347" s="2">
        <f t="shared" si="165"/>
        <v>59.499999999999808</v>
      </c>
      <c r="AO347" s="4">
        <f t="shared" ca="1" si="153"/>
        <v>399</v>
      </c>
      <c r="AP347" s="4">
        <f t="shared" ca="1" si="154"/>
        <v>1</v>
      </c>
      <c r="AQ347" s="2">
        <f t="shared" ca="1" si="155"/>
        <v>0</v>
      </c>
    </row>
    <row r="348" spans="2:43" x14ac:dyDescent="0.15">
      <c r="B348" s="4">
        <v>0.71930249997720352</v>
      </c>
      <c r="C348" s="4">
        <f t="shared" si="156"/>
        <v>1.1413024999740173</v>
      </c>
      <c r="F348" s="4">
        <v>327</v>
      </c>
      <c r="G348" s="4">
        <f t="shared" ca="1" si="140"/>
        <v>4</v>
      </c>
      <c r="H348" s="4">
        <f t="shared" ca="1" si="166"/>
        <v>6.2349999999999905</v>
      </c>
      <c r="I348" s="4">
        <f t="shared" ca="1" si="141"/>
        <v>3.0271676300578036E-2</v>
      </c>
      <c r="J348" s="4">
        <f t="shared" ca="1" si="167"/>
        <v>0.21915709776943429</v>
      </c>
      <c r="K348" s="4">
        <f t="shared" ca="1" si="157"/>
        <v>0.97674220447377613</v>
      </c>
      <c r="L348" s="4">
        <f t="shared" ca="1" si="158"/>
        <v>5</v>
      </c>
      <c r="M348" s="4">
        <f t="shared" ca="1" si="142"/>
        <v>0.57411466308134307</v>
      </c>
      <c r="N348" s="4">
        <f t="shared" ca="1" si="159"/>
        <v>1.0498492074630612</v>
      </c>
      <c r="O348" s="4">
        <f t="shared" ca="1" si="160"/>
        <v>1</v>
      </c>
      <c r="P348" s="4">
        <f t="shared" ca="1" si="143"/>
        <v>-2.0629621097393137E-15</v>
      </c>
      <c r="Q348" s="4">
        <f t="shared" ca="1" si="161"/>
        <v>0.57411466308134518</v>
      </c>
      <c r="R348" s="4">
        <f t="shared" ca="1" si="162"/>
        <v>0.79327176085077944</v>
      </c>
      <c r="S348" s="4">
        <f t="shared" ca="1" si="144"/>
        <v>394</v>
      </c>
      <c r="T348" s="4">
        <f t="shared" ca="1" si="145"/>
        <v>-1</v>
      </c>
      <c r="U348" s="4">
        <f t="shared" ca="1" si="146"/>
        <v>0.79327176085077944</v>
      </c>
      <c r="V348" s="4">
        <f t="shared" ca="1" si="163"/>
        <v>0.24942877407014619</v>
      </c>
      <c r="Y348" s="4">
        <v>2.9070900000149891</v>
      </c>
      <c r="Z348" s="4">
        <v>-8.9722499989619564E-2</v>
      </c>
      <c r="AA348" s="4">
        <v>-0.85711500000940077</v>
      </c>
      <c r="AB348" s="4">
        <v>-1.1621574999836071</v>
      </c>
      <c r="AD348" s="4">
        <v>0.71930249997720352</v>
      </c>
      <c r="AE348" s="4">
        <f t="shared" si="147"/>
        <v>1.1413024999740173</v>
      </c>
      <c r="AF348" s="4">
        <v>327</v>
      </c>
      <c r="AG348" s="2">
        <f t="shared" si="164"/>
        <v>59.719999999999807</v>
      </c>
      <c r="AH348" s="4">
        <f t="shared" si="148"/>
        <v>399</v>
      </c>
      <c r="AI348" s="4">
        <f t="shared" si="149"/>
        <v>1</v>
      </c>
      <c r="AJ348" s="2">
        <f t="shared" si="150"/>
        <v>0</v>
      </c>
      <c r="AK348" s="4">
        <v>327</v>
      </c>
      <c r="AL348" s="4">
        <f t="shared" ca="1" si="151"/>
        <v>0.79327176085077944</v>
      </c>
      <c r="AM348" s="4">
        <f t="shared" ca="1" si="152"/>
        <v>0.24942877407014619</v>
      </c>
      <c r="AN348" s="2">
        <f t="shared" si="165"/>
        <v>59.719999999999807</v>
      </c>
      <c r="AO348" s="4">
        <f t="shared" ca="1" si="153"/>
        <v>399</v>
      </c>
      <c r="AP348" s="4">
        <f t="shared" ca="1" si="154"/>
        <v>1</v>
      </c>
      <c r="AQ348" s="2">
        <f t="shared" ca="1" si="155"/>
        <v>0</v>
      </c>
    </row>
    <row r="349" spans="2:43" x14ac:dyDescent="0.15">
      <c r="B349" s="4">
        <v>1.1413024999740173</v>
      </c>
      <c r="C349" s="4">
        <f t="shared" si="156"/>
        <v>0.79530249997716851</v>
      </c>
      <c r="F349" s="4">
        <v>328</v>
      </c>
      <c r="G349" s="4">
        <f t="shared" ca="1" si="140"/>
        <v>4</v>
      </c>
      <c r="H349" s="4">
        <f t="shared" ca="1" si="166"/>
        <v>6.2562822085889476</v>
      </c>
      <c r="I349" s="4">
        <f t="shared" ca="1" si="141"/>
        <v>3.0271676300578036E-2</v>
      </c>
      <c r="J349" s="4">
        <f t="shared" ca="1" si="167"/>
        <v>0.24942877407001232</v>
      </c>
      <c r="K349" s="4">
        <f t="shared" ca="1" si="157"/>
        <v>1.2479712625168931</v>
      </c>
      <c r="L349" s="4">
        <f t="shared" ca="1" si="158"/>
        <v>1</v>
      </c>
      <c r="M349" s="4">
        <f t="shared" ca="1" si="142"/>
        <v>-3.1311598380571373E-13</v>
      </c>
      <c r="N349" s="4">
        <f t="shared" ca="1" si="159"/>
        <v>1.7815124395511976</v>
      </c>
      <c r="O349" s="4">
        <f t="shared" ca="1" si="160"/>
        <v>1</v>
      </c>
      <c r="P349" s="4">
        <f t="shared" ca="1" si="143"/>
        <v>-4.4698146257565725E-13</v>
      </c>
      <c r="Q349" s="4">
        <f t="shared" ca="1" si="161"/>
        <v>1.3386547876994352E-13</v>
      </c>
      <c r="R349" s="4">
        <f t="shared" ca="1" si="162"/>
        <v>0.24942877407014619</v>
      </c>
      <c r="S349" s="4">
        <f t="shared" ca="1" si="144"/>
        <v>394</v>
      </c>
      <c r="T349" s="4">
        <f t="shared" ca="1" si="145"/>
        <v>-1</v>
      </c>
      <c r="U349" s="4">
        <f t="shared" ca="1" si="146"/>
        <v>0.24942877407014619</v>
      </c>
      <c r="V349" s="4">
        <f t="shared" ca="1" si="163"/>
        <v>-0.89470502724154377</v>
      </c>
      <c r="Y349" s="4">
        <v>-0.5599099999855639</v>
      </c>
      <c r="Z349" s="4">
        <v>-2.1722499990772803E-2</v>
      </c>
      <c r="AA349" s="4">
        <v>-1.2741150000081802</v>
      </c>
      <c r="AB349" s="4">
        <v>-2.1231574999838188</v>
      </c>
      <c r="AD349" s="4">
        <v>1.1413024999740173</v>
      </c>
      <c r="AE349" s="4">
        <f t="shared" si="147"/>
        <v>0.79530249997716851</v>
      </c>
      <c r="AF349" s="4">
        <v>328</v>
      </c>
      <c r="AG349" s="2">
        <f t="shared" si="164"/>
        <v>59.939999999999806</v>
      </c>
      <c r="AH349" s="4">
        <f t="shared" si="148"/>
        <v>399</v>
      </c>
      <c r="AI349" s="4">
        <f t="shared" si="149"/>
        <v>1</v>
      </c>
      <c r="AJ349" s="2">
        <f t="shared" si="150"/>
        <v>0</v>
      </c>
      <c r="AK349" s="4">
        <v>328</v>
      </c>
      <c r="AL349" s="4">
        <f t="shared" ca="1" si="151"/>
        <v>0.24942877407014619</v>
      </c>
      <c r="AM349" s="4">
        <f t="shared" ca="1" si="152"/>
        <v>-0.89470502724154377</v>
      </c>
      <c r="AN349" s="2">
        <f t="shared" si="165"/>
        <v>59.939999999999806</v>
      </c>
      <c r="AO349" s="4">
        <f t="shared" ca="1" si="153"/>
        <v>399</v>
      </c>
      <c r="AP349" s="4">
        <f t="shared" ca="1" si="154"/>
        <v>1</v>
      </c>
      <c r="AQ349" s="2">
        <f t="shared" ca="1" si="155"/>
        <v>0</v>
      </c>
    </row>
    <row r="350" spans="2:43" x14ac:dyDescent="0.15">
      <c r="B350" s="4">
        <v>0.79530249997716851</v>
      </c>
      <c r="C350" s="4">
        <f t="shared" si="156"/>
        <v>0.38130249997436749</v>
      </c>
      <c r="F350" s="4">
        <v>329</v>
      </c>
      <c r="G350" s="4">
        <f t="shared" ca="1" si="140"/>
        <v>4</v>
      </c>
      <c r="H350" s="4">
        <f t="shared" ca="1" si="166"/>
        <v>6.2775644171779046</v>
      </c>
      <c r="I350" s="4">
        <f t="shared" ca="1" si="141"/>
        <v>3.0271676300578036E-2</v>
      </c>
      <c r="J350" s="4">
        <f t="shared" ca="1" si="167"/>
        <v>0.27970045037059038</v>
      </c>
      <c r="K350" s="4">
        <f t="shared" ca="1" si="157"/>
        <v>1.3560866372743934</v>
      </c>
      <c r="L350" s="4">
        <f t="shared" ca="1" si="158"/>
        <v>3</v>
      </c>
      <c r="M350" s="4">
        <f t="shared" ca="1" si="142"/>
        <v>-1.1744054776122022</v>
      </c>
      <c r="N350" s="4">
        <f t="shared" ca="1" si="159"/>
        <v>1.5088349750746386</v>
      </c>
      <c r="O350" s="4">
        <f t="shared" ca="1" si="160"/>
        <v>1</v>
      </c>
      <c r="P350" s="4">
        <f t="shared" ca="1" si="143"/>
        <v>-6.8029795418347687E-14</v>
      </c>
      <c r="Q350" s="4">
        <f t="shared" ca="1" si="161"/>
        <v>-1.1744054776121342</v>
      </c>
      <c r="R350" s="4">
        <f t="shared" ca="1" si="162"/>
        <v>-0.89470502724154377</v>
      </c>
      <c r="S350" s="4">
        <f t="shared" ca="1" si="144"/>
        <v>394</v>
      </c>
      <c r="T350" s="4">
        <f t="shared" ca="1" si="145"/>
        <v>-1</v>
      </c>
      <c r="U350" s="4">
        <f t="shared" ca="1" si="146"/>
        <v>-0.89470502724154377</v>
      </c>
      <c r="V350" s="4">
        <f t="shared" ca="1" si="163"/>
        <v>0.30997212667125468</v>
      </c>
      <c r="Y350" s="4">
        <v>-1.7999099999848056</v>
      </c>
      <c r="Z350" s="4">
        <v>1.0062775000108104</v>
      </c>
      <c r="AA350" s="4">
        <v>-2.5271150000065745</v>
      </c>
      <c r="AB350" s="4">
        <v>-0.2681574999847669</v>
      </c>
      <c r="AD350" s="4">
        <v>0.79530249997716851</v>
      </c>
      <c r="AE350" s="4">
        <f t="shared" si="147"/>
        <v>0.38130249997436749</v>
      </c>
      <c r="AF350" s="4">
        <v>329</v>
      </c>
      <c r="AG350" s="2">
        <f t="shared" si="164"/>
        <v>60.159999999999805</v>
      </c>
      <c r="AH350" s="4">
        <f t="shared" si="148"/>
        <v>399</v>
      </c>
      <c r="AI350" s="4">
        <f t="shared" si="149"/>
        <v>1</v>
      </c>
      <c r="AJ350" s="2">
        <f t="shared" si="150"/>
        <v>0</v>
      </c>
      <c r="AK350" s="4">
        <v>329</v>
      </c>
      <c r="AL350" s="4">
        <f t="shared" ca="1" si="151"/>
        <v>-0.89470502724154377</v>
      </c>
      <c r="AM350" s="4">
        <f t="shared" ca="1" si="152"/>
        <v>0.30997212667125468</v>
      </c>
      <c r="AN350" s="2">
        <f t="shared" si="165"/>
        <v>60.159999999999805</v>
      </c>
      <c r="AO350" s="4">
        <f t="shared" ca="1" si="153"/>
        <v>399</v>
      </c>
      <c r="AP350" s="4">
        <f t="shared" ca="1" si="154"/>
        <v>1</v>
      </c>
      <c r="AQ350" s="2">
        <f t="shared" ca="1" si="155"/>
        <v>0</v>
      </c>
    </row>
    <row r="351" spans="2:43" x14ac:dyDescent="0.15">
      <c r="B351" s="4">
        <v>0.38130249997436749</v>
      </c>
      <c r="C351" s="4">
        <f t="shared" si="156"/>
        <v>0.49930249997487408</v>
      </c>
      <c r="F351" s="4">
        <v>330</v>
      </c>
      <c r="G351" s="4">
        <f t="shared" ca="1" si="140"/>
        <v>4</v>
      </c>
      <c r="H351" s="4">
        <f t="shared" ca="1" si="166"/>
        <v>6.2988466257668616</v>
      </c>
      <c r="I351" s="4">
        <f t="shared" ca="1" si="141"/>
        <v>3.0271676300578036E-2</v>
      </c>
      <c r="J351" s="4">
        <f t="shared" ca="1" si="167"/>
        <v>0.30997212667116841</v>
      </c>
      <c r="K351" s="4">
        <f t="shared" ca="1" si="157"/>
        <v>0.59425993020316481</v>
      </c>
      <c r="L351" s="4">
        <f t="shared" ca="1" si="158"/>
        <v>1</v>
      </c>
      <c r="M351" s="4">
        <f t="shared" ca="1" si="142"/>
        <v>-1.7472586089771464E-13</v>
      </c>
      <c r="N351" s="4">
        <f t="shared" ca="1" si="159"/>
        <v>1.7751374155578747</v>
      </c>
      <c r="O351" s="4">
        <f t="shared" ca="1" si="160"/>
        <v>2</v>
      </c>
      <c r="P351" s="4">
        <f t="shared" ca="1" si="143"/>
        <v>-2.6096527578349089E-13</v>
      </c>
      <c r="Q351" s="4">
        <f t="shared" ca="1" si="161"/>
        <v>8.6239414885776253E-14</v>
      </c>
      <c r="R351" s="4">
        <f t="shared" ca="1" si="162"/>
        <v>0.30997212667125468</v>
      </c>
      <c r="S351" s="4">
        <f t="shared" ca="1" si="144"/>
        <v>394</v>
      </c>
      <c r="T351" s="4">
        <f t="shared" ca="1" si="145"/>
        <v>-1</v>
      </c>
      <c r="U351" s="4">
        <f t="shared" ca="1" si="146"/>
        <v>0.30997212667125468</v>
      </c>
      <c r="V351" s="4">
        <f t="shared" ca="1" si="163"/>
        <v>-0.1345948316810936</v>
      </c>
      <c r="Y351" s="4">
        <v>1.109000001520144E-2</v>
      </c>
      <c r="Z351" s="4">
        <v>1.6972775000105855</v>
      </c>
      <c r="AA351" s="4">
        <v>1.3588849999912611</v>
      </c>
      <c r="AB351" s="4">
        <v>-0.81415749998470233</v>
      </c>
      <c r="AD351" s="4">
        <v>0.38130249997436749</v>
      </c>
      <c r="AE351" s="4">
        <f t="shared" si="147"/>
        <v>0.49930249997487408</v>
      </c>
      <c r="AF351" s="4">
        <v>330</v>
      </c>
      <c r="AG351" s="2">
        <f t="shared" si="164"/>
        <v>60.379999999999804</v>
      </c>
      <c r="AH351" s="4">
        <f t="shared" si="148"/>
        <v>399</v>
      </c>
      <c r="AI351" s="4">
        <f t="shared" si="149"/>
        <v>1</v>
      </c>
      <c r="AJ351" s="2">
        <f t="shared" si="150"/>
        <v>0</v>
      </c>
      <c r="AK351" s="4">
        <v>330</v>
      </c>
      <c r="AL351" s="4">
        <f t="shared" ca="1" si="151"/>
        <v>0.30997212667125468</v>
      </c>
      <c r="AM351" s="4">
        <f t="shared" ca="1" si="152"/>
        <v>-0.1345948316810936</v>
      </c>
      <c r="AN351" s="2">
        <f t="shared" si="165"/>
        <v>60.379999999999804</v>
      </c>
      <c r="AO351" s="4">
        <f t="shared" ca="1" si="153"/>
        <v>399</v>
      </c>
      <c r="AP351" s="4">
        <f t="shared" ca="1" si="154"/>
        <v>1</v>
      </c>
      <c r="AQ351" s="2">
        <f t="shared" ca="1" si="155"/>
        <v>0</v>
      </c>
    </row>
    <row r="352" spans="2:43" x14ac:dyDescent="0.15">
      <c r="B352" s="4">
        <v>0.49930249997487408</v>
      </c>
      <c r="C352" s="4">
        <f t="shared" si="156"/>
        <v>0.64430249997471378</v>
      </c>
      <c r="F352" s="4">
        <v>331</v>
      </c>
      <c r="G352" s="4">
        <f t="shared" ca="1" si="140"/>
        <v>4</v>
      </c>
      <c r="H352" s="4">
        <f t="shared" ca="1" si="166"/>
        <v>6.3201288343558186</v>
      </c>
      <c r="I352" s="4">
        <f t="shared" ca="1" si="141"/>
        <v>3.0271676300578036E-2</v>
      </c>
      <c r="J352" s="4">
        <f t="shared" ca="1" si="167"/>
        <v>0.34024380297174645</v>
      </c>
      <c r="K352" s="4">
        <f t="shared" ca="1" si="157"/>
        <v>0.60980519568770053</v>
      </c>
      <c r="L352" s="4">
        <f t="shared" ca="1" si="158"/>
        <v>3</v>
      </c>
      <c r="M352" s="4">
        <f t="shared" ca="1" si="142"/>
        <v>0.52810679082529843</v>
      </c>
      <c r="N352" s="4">
        <f t="shared" ca="1" si="159"/>
        <v>1.0029454254781385</v>
      </c>
      <c r="O352" s="4">
        <f t="shared" ca="1" si="160"/>
        <v>4</v>
      </c>
      <c r="P352" s="4">
        <f t="shared" ca="1" si="143"/>
        <v>-1.0029454254781385</v>
      </c>
      <c r="Q352" s="4">
        <f t="shared" ca="1" si="161"/>
        <v>-0.47483863465284004</v>
      </c>
      <c r="R352" s="4">
        <f t="shared" ca="1" si="162"/>
        <v>-0.1345948316810936</v>
      </c>
      <c r="S352" s="4">
        <f t="shared" ca="1" si="144"/>
        <v>394</v>
      </c>
      <c r="T352" s="4">
        <f t="shared" ca="1" si="145"/>
        <v>-1</v>
      </c>
      <c r="U352" s="4">
        <f t="shared" ca="1" si="146"/>
        <v>-0.1345948316810936</v>
      </c>
      <c r="V352" s="4">
        <f t="shared" ca="1" si="163"/>
        <v>0.37051547927234957</v>
      </c>
      <c r="Y352" s="4">
        <v>-1.5029099999850359</v>
      </c>
      <c r="Z352" s="4">
        <v>0.50627750000842298</v>
      </c>
      <c r="AA352" s="4">
        <v>8.9884999990630376E-2</v>
      </c>
      <c r="AB352" s="4">
        <v>-0.81515749998573028</v>
      </c>
      <c r="AD352" s="4">
        <v>0.49930249997487408</v>
      </c>
      <c r="AE352" s="4">
        <f t="shared" si="147"/>
        <v>0.64430249997471378</v>
      </c>
      <c r="AF352" s="4">
        <v>331</v>
      </c>
      <c r="AG352" s="2">
        <f t="shared" si="164"/>
        <v>60.599999999999802</v>
      </c>
      <c r="AH352" s="4">
        <f t="shared" si="148"/>
        <v>399</v>
      </c>
      <c r="AI352" s="4">
        <f t="shared" si="149"/>
        <v>1</v>
      </c>
      <c r="AJ352" s="2">
        <f t="shared" si="150"/>
        <v>0</v>
      </c>
      <c r="AK352" s="4">
        <v>331</v>
      </c>
      <c r="AL352" s="4">
        <f t="shared" ca="1" si="151"/>
        <v>-0.1345948316810936</v>
      </c>
      <c r="AM352" s="4">
        <f t="shared" ca="1" si="152"/>
        <v>0.37051547927234957</v>
      </c>
      <c r="AN352" s="2">
        <f t="shared" si="165"/>
        <v>60.599999999999802</v>
      </c>
      <c r="AO352" s="4">
        <f t="shared" ca="1" si="153"/>
        <v>399</v>
      </c>
      <c r="AP352" s="4">
        <f t="shared" ca="1" si="154"/>
        <v>1</v>
      </c>
      <c r="AQ352" s="2">
        <f t="shared" ca="1" si="155"/>
        <v>0</v>
      </c>
    </row>
    <row r="353" spans="2:43" x14ac:dyDescent="0.15">
      <c r="B353" s="4">
        <v>0.64430249997471378</v>
      </c>
      <c r="C353" s="4">
        <f t="shared" si="156"/>
        <v>1.3173024999737493</v>
      </c>
      <c r="F353" s="4">
        <v>332</v>
      </c>
      <c r="G353" s="4">
        <f t="shared" ca="1" si="140"/>
        <v>4</v>
      </c>
      <c r="H353" s="4">
        <f t="shared" ca="1" si="166"/>
        <v>6.3414110429447756</v>
      </c>
      <c r="I353" s="4">
        <f t="shared" ca="1" si="141"/>
        <v>3.0271676300578036E-2</v>
      </c>
      <c r="J353" s="4">
        <f t="shared" ca="1" si="167"/>
        <v>0.37051547927232448</v>
      </c>
      <c r="K353" s="4">
        <f t="shared" ca="1" si="157"/>
        <v>1.0896638523325421</v>
      </c>
      <c r="L353" s="4">
        <f t="shared" ca="1" si="158"/>
        <v>4</v>
      </c>
      <c r="M353" s="4">
        <f t="shared" ca="1" si="142"/>
        <v>3.203669167675499E-14</v>
      </c>
      <c r="N353" s="4">
        <f t="shared" ca="1" si="159"/>
        <v>0.23654863588492137</v>
      </c>
      <c r="O353" s="4">
        <f t="shared" ca="1" si="160"/>
        <v>4</v>
      </c>
      <c r="P353" s="4">
        <f t="shared" ca="1" si="143"/>
        <v>6.9546545920378859E-15</v>
      </c>
      <c r="Q353" s="4">
        <f t="shared" ca="1" si="161"/>
        <v>2.5082037084717102E-14</v>
      </c>
      <c r="R353" s="4">
        <f t="shared" ca="1" si="162"/>
        <v>0.37051547927234957</v>
      </c>
      <c r="S353" s="4">
        <f t="shared" ca="1" si="144"/>
        <v>394</v>
      </c>
      <c r="T353" s="4">
        <f t="shared" ca="1" si="145"/>
        <v>-1</v>
      </c>
      <c r="U353" s="4">
        <f t="shared" ca="1" si="146"/>
        <v>0.37051547927234957</v>
      </c>
      <c r="V353" s="4">
        <f t="shared" ca="1" si="163"/>
        <v>0.40078715557281208</v>
      </c>
      <c r="Y353" s="4">
        <v>-0.78790999998545885</v>
      </c>
      <c r="Z353" s="4">
        <v>-0.95672249998912662</v>
      </c>
      <c r="AA353" s="4">
        <v>0.43388499999252872</v>
      </c>
      <c r="AB353" s="4">
        <v>-1.2101574999867637</v>
      </c>
      <c r="AD353" s="4">
        <v>0.64430249997471378</v>
      </c>
      <c r="AE353" s="4">
        <f t="shared" si="147"/>
        <v>1.3173024999737493</v>
      </c>
      <c r="AF353" s="4">
        <v>332</v>
      </c>
      <c r="AG353" s="2">
        <f t="shared" si="164"/>
        <v>60.819999999999801</v>
      </c>
      <c r="AH353" s="4">
        <f t="shared" si="148"/>
        <v>399</v>
      </c>
      <c r="AI353" s="4">
        <f t="shared" si="149"/>
        <v>1</v>
      </c>
      <c r="AJ353" s="2">
        <f t="shared" si="150"/>
        <v>0</v>
      </c>
      <c r="AK353" s="4">
        <v>332</v>
      </c>
      <c r="AL353" s="4">
        <f t="shared" ca="1" si="151"/>
        <v>0.37051547927234957</v>
      </c>
      <c r="AM353" s="4">
        <f t="shared" ca="1" si="152"/>
        <v>0.40078715557281208</v>
      </c>
      <c r="AN353" s="2">
        <f t="shared" si="165"/>
        <v>60.819999999999801</v>
      </c>
      <c r="AO353" s="4">
        <f t="shared" ca="1" si="153"/>
        <v>399</v>
      </c>
      <c r="AP353" s="4">
        <f t="shared" ca="1" si="154"/>
        <v>1</v>
      </c>
      <c r="AQ353" s="2">
        <f t="shared" ca="1" si="155"/>
        <v>0</v>
      </c>
    </row>
    <row r="354" spans="2:43" x14ac:dyDescent="0.15">
      <c r="B354" s="4">
        <v>1.3173024999737493</v>
      </c>
      <c r="C354" s="4">
        <f t="shared" si="156"/>
        <v>-0.11969750002549517</v>
      </c>
      <c r="F354" s="4">
        <v>333</v>
      </c>
      <c r="G354" s="4">
        <f t="shared" ca="1" si="140"/>
        <v>4</v>
      </c>
      <c r="H354" s="4">
        <f t="shared" ca="1" si="166"/>
        <v>6.3626932515337327</v>
      </c>
      <c r="I354" s="4">
        <f t="shared" ca="1" si="141"/>
        <v>3.0271676300578036E-2</v>
      </c>
      <c r="J354" s="4">
        <f t="shared" ca="1" si="167"/>
        <v>0.40078715557290251</v>
      </c>
      <c r="K354" s="4">
        <f t="shared" ca="1" si="157"/>
        <v>0.70397229025050767</v>
      </c>
      <c r="L354" s="4">
        <f t="shared" ca="1" si="158"/>
        <v>1</v>
      </c>
      <c r="M354" s="4">
        <f t="shared" ca="1" si="142"/>
        <v>-9.2454707333319144E-14</v>
      </c>
      <c r="N354" s="4">
        <f t="shared" ca="1" si="159"/>
        <v>0.34239870922114124</v>
      </c>
      <c r="O354" s="4">
        <f t="shared" ca="1" si="160"/>
        <v>3</v>
      </c>
      <c r="P354" s="4">
        <f t="shared" ca="1" si="143"/>
        <v>-2.0139938732212105E-15</v>
      </c>
      <c r="Q354" s="4">
        <f t="shared" ca="1" si="161"/>
        <v>-9.0440713460097931E-14</v>
      </c>
      <c r="R354" s="4">
        <f t="shared" ca="1" si="162"/>
        <v>0.40078715557281208</v>
      </c>
      <c r="S354" s="4">
        <f t="shared" ca="1" si="144"/>
        <v>394</v>
      </c>
      <c r="T354" s="4">
        <f t="shared" ca="1" si="145"/>
        <v>-1</v>
      </c>
      <c r="U354" s="4">
        <f t="shared" ca="1" si="146"/>
        <v>0.40078715557281208</v>
      </c>
      <c r="V354" s="4">
        <f t="shared" ca="1" si="163"/>
        <v>0.95437954831607885</v>
      </c>
      <c r="Y354" s="4">
        <v>-0.91390999998353095</v>
      </c>
      <c r="Z354" s="4">
        <v>-0.89172249998981101</v>
      </c>
      <c r="AA354" s="4">
        <v>-1.8361150000067994</v>
      </c>
      <c r="AB354" s="4">
        <v>1.0328425000132313</v>
      </c>
      <c r="AD354" s="4">
        <v>1.3173024999737493</v>
      </c>
      <c r="AE354" s="4">
        <f t="shared" si="147"/>
        <v>-0.11969750002549517</v>
      </c>
      <c r="AF354" s="4">
        <v>333</v>
      </c>
      <c r="AG354" s="2">
        <f t="shared" si="164"/>
        <v>61.0399999999998</v>
      </c>
      <c r="AH354" s="4">
        <f t="shared" si="148"/>
        <v>399</v>
      </c>
      <c r="AI354" s="4">
        <f t="shared" si="149"/>
        <v>1</v>
      </c>
      <c r="AJ354" s="2">
        <f t="shared" si="150"/>
        <v>0</v>
      </c>
      <c r="AK354" s="4">
        <v>333</v>
      </c>
      <c r="AL354" s="4">
        <f t="shared" ca="1" si="151"/>
        <v>0.40078715557281208</v>
      </c>
      <c r="AM354" s="4">
        <f t="shared" ca="1" si="152"/>
        <v>0.95437954831607885</v>
      </c>
      <c r="AN354" s="2">
        <f t="shared" si="165"/>
        <v>61.0399999999998</v>
      </c>
      <c r="AO354" s="4">
        <f t="shared" ca="1" si="153"/>
        <v>399</v>
      </c>
      <c r="AP354" s="4">
        <f t="shared" ca="1" si="154"/>
        <v>1</v>
      </c>
      <c r="AQ354" s="2">
        <f t="shared" ca="1" si="155"/>
        <v>0</v>
      </c>
    </row>
    <row r="355" spans="2:43" x14ac:dyDescent="0.15">
      <c r="B355" s="4">
        <v>-0.11969750002549517</v>
      </c>
      <c r="C355" s="4">
        <f t="shared" si="156"/>
        <v>1.2753024999767604</v>
      </c>
      <c r="F355" s="4">
        <v>334</v>
      </c>
      <c r="G355" s="4">
        <f t="shared" ca="1" si="140"/>
        <v>4</v>
      </c>
      <c r="H355" s="4">
        <f t="shared" ca="1" si="166"/>
        <v>6.3839754601226897</v>
      </c>
      <c r="I355" s="4">
        <f t="shared" ca="1" si="141"/>
        <v>3.0271676300578036E-2</v>
      </c>
      <c r="J355" s="4">
        <f t="shared" ca="1" si="167"/>
        <v>0.43105883187348054</v>
      </c>
      <c r="K355" s="4">
        <f t="shared" ca="1" si="157"/>
        <v>1.1793298063277373</v>
      </c>
      <c r="L355" s="4">
        <f t="shared" ca="1" si="158"/>
        <v>2</v>
      </c>
      <c r="M355" s="4">
        <f t="shared" ca="1" si="142"/>
        <v>4.3917938356995698E-14</v>
      </c>
      <c r="N355" s="4">
        <f t="shared" ca="1" si="159"/>
        <v>0.60427871302125491</v>
      </c>
      <c r="O355" s="4">
        <f t="shared" ca="1" si="160"/>
        <v>3</v>
      </c>
      <c r="P355" s="4">
        <f t="shared" ca="1" si="143"/>
        <v>0.52332071644255429</v>
      </c>
      <c r="Q355" s="4">
        <f t="shared" ca="1" si="161"/>
        <v>0.52332071644259825</v>
      </c>
      <c r="R355" s="4">
        <f t="shared" ca="1" si="162"/>
        <v>0.95437954831607885</v>
      </c>
      <c r="S355" s="4">
        <f t="shared" ca="1" si="144"/>
        <v>394</v>
      </c>
      <c r="T355" s="4">
        <f t="shared" ca="1" si="145"/>
        <v>-1</v>
      </c>
      <c r="U355" s="4">
        <f t="shared" ca="1" si="146"/>
        <v>0.95437954831607885</v>
      </c>
      <c r="V355" s="4">
        <f t="shared" ca="1" si="163"/>
        <v>0.46133050817414878</v>
      </c>
      <c r="Y355" s="4">
        <v>-0.58790999998592497</v>
      </c>
      <c r="Z355" s="4">
        <v>-0.58472249999041992</v>
      </c>
      <c r="AA355" s="4">
        <v>0.17288499999068563</v>
      </c>
      <c r="AB355" s="4">
        <v>0.44184250001322312</v>
      </c>
      <c r="AD355" s="4">
        <v>-0.11969750002549517</v>
      </c>
      <c r="AE355" s="4">
        <f t="shared" si="147"/>
        <v>1.2753024999767604</v>
      </c>
      <c r="AF355" s="4">
        <v>334</v>
      </c>
      <c r="AG355" s="2">
        <f t="shared" si="164"/>
        <v>61.259999999999799</v>
      </c>
      <c r="AH355" s="4">
        <f t="shared" si="148"/>
        <v>399</v>
      </c>
      <c r="AI355" s="4">
        <f t="shared" si="149"/>
        <v>1</v>
      </c>
      <c r="AJ355" s="2">
        <f t="shared" si="150"/>
        <v>0</v>
      </c>
      <c r="AK355" s="4">
        <v>334</v>
      </c>
      <c r="AL355" s="4">
        <f t="shared" ca="1" si="151"/>
        <v>0.95437954831607885</v>
      </c>
      <c r="AM355" s="4">
        <f t="shared" ca="1" si="152"/>
        <v>0.46133050817414878</v>
      </c>
      <c r="AN355" s="2">
        <f t="shared" si="165"/>
        <v>61.259999999999799</v>
      </c>
      <c r="AO355" s="4">
        <f t="shared" ca="1" si="153"/>
        <v>399</v>
      </c>
      <c r="AP355" s="4">
        <f t="shared" ca="1" si="154"/>
        <v>1</v>
      </c>
      <c r="AQ355" s="2">
        <f t="shared" ca="1" si="155"/>
        <v>0</v>
      </c>
    </row>
    <row r="356" spans="2:43" x14ac:dyDescent="0.15">
      <c r="B356" s="4">
        <v>1.2753024999767604</v>
      </c>
      <c r="C356" s="4">
        <f t="shared" si="156"/>
        <v>2.3893024999743773</v>
      </c>
      <c r="F356" s="4">
        <v>335</v>
      </c>
      <c r="G356" s="4">
        <f t="shared" ca="1" si="140"/>
        <v>4</v>
      </c>
      <c r="H356" s="4">
        <f t="shared" ca="1" si="166"/>
        <v>6.4052576687116467</v>
      </c>
      <c r="I356" s="4">
        <f t="shared" ca="1" si="141"/>
        <v>3.0271676300578036E-2</v>
      </c>
      <c r="J356" s="4">
        <f t="shared" ca="1" si="167"/>
        <v>0.46133050817405857</v>
      </c>
      <c r="K356" s="4">
        <f t="shared" ca="1" si="157"/>
        <v>0.75239816006613025</v>
      </c>
      <c r="L356" s="4">
        <f t="shared" ca="1" si="158"/>
        <v>2</v>
      </c>
      <c r="M356" s="4">
        <f t="shared" ca="1" si="142"/>
        <v>6.5629999407143622E-14</v>
      </c>
      <c r="N356" s="4">
        <f t="shared" ca="1" si="159"/>
        <v>1.0448839706016455</v>
      </c>
      <c r="O356" s="4">
        <f t="shared" ca="1" si="160"/>
        <v>5</v>
      </c>
      <c r="P356" s="4">
        <f t="shared" ca="1" si="143"/>
        <v>-2.4578196110926318E-14</v>
      </c>
      <c r="Q356" s="4">
        <f t="shared" ca="1" si="161"/>
        <v>9.0208195518069939E-14</v>
      </c>
      <c r="R356" s="4">
        <f t="shared" ca="1" si="162"/>
        <v>0.46133050817414878</v>
      </c>
      <c r="S356" s="4">
        <f t="shared" ca="1" si="144"/>
        <v>394</v>
      </c>
      <c r="T356" s="4">
        <f t="shared" ca="1" si="145"/>
        <v>-1</v>
      </c>
      <c r="U356" s="4">
        <f t="shared" ca="1" si="146"/>
        <v>0.46133050817414878</v>
      </c>
      <c r="V356" s="4">
        <f t="shared" ca="1" si="163"/>
        <v>0.49160218447456594</v>
      </c>
      <c r="Y356" s="4">
        <v>1.9300900000160937</v>
      </c>
      <c r="Z356" s="4">
        <v>-1.3067224999900873</v>
      </c>
      <c r="AA356" s="4">
        <v>-2.9921150000085106</v>
      </c>
      <c r="AB356" s="4">
        <v>-0.57915749998471711</v>
      </c>
      <c r="AD356" s="4">
        <v>1.2753024999767604</v>
      </c>
      <c r="AE356" s="4">
        <f t="shared" si="147"/>
        <v>2.3893024999743773</v>
      </c>
      <c r="AF356" s="4">
        <v>335</v>
      </c>
      <c r="AG356" s="2">
        <f t="shared" si="164"/>
        <v>61.479999999999798</v>
      </c>
      <c r="AH356" s="4">
        <f t="shared" si="148"/>
        <v>399</v>
      </c>
      <c r="AI356" s="4">
        <f t="shared" si="149"/>
        <v>1</v>
      </c>
      <c r="AJ356" s="2">
        <f t="shared" si="150"/>
        <v>0</v>
      </c>
      <c r="AK356" s="4">
        <v>335</v>
      </c>
      <c r="AL356" s="4">
        <f t="shared" ca="1" si="151"/>
        <v>0.46133050817414878</v>
      </c>
      <c r="AM356" s="4">
        <f t="shared" ca="1" si="152"/>
        <v>0.49160218447456594</v>
      </c>
      <c r="AN356" s="2">
        <f t="shared" si="165"/>
        <v>61.479999999999798</v>
      </c>
      <c r="AO356" s="4">
        <f t="shared" ca="1" si="153"/>
        <v>399</v>
      </c>
      <c r="AP356" s="4">
        <f t="shared" ca="1" si="154"/>
        <v>1</v>
      </c>
      <c r="AQ356" s="2">
        <f t="shared" ca="1" si="155"/>
        <v>0</v>
      </c>
    </row>
    <row r="357" spans="2:43" x14ac:dyDescent="0.15">
      <c r="B357" s="4">
        <v>2.3893024999743773</v>
      </c>
      <c r="C357" s="4">
        <f t="shared" si="156"/>
        <v>0.8163024999738866</v>
      </c>
      <c r="F357" s="4">
        <v>336</v>
      </c>
      <c r="G357" s="4">
        <f t="shared" ca="1" si="140"/>
        <v>4</v>
      </c>
      <c r="H357" s="4">
        <f t="shared" ca="1" si="166"/>
        <v>6.4265398773006037</v>
      </c>
      <c r="I357" s="4">
        <f t="shared" ca="1" si="141"/>
        <v>3.0271676300578036E-2</v>
      </c>
      <c r="J357" s="4">
        <f t="shared" ca="1" si="167"/>
        <v>0.49160218447463661</v>
      </c>
      <c r="K357" s="4">
        <f t="shared" ca="1" si="157"/>
        <v>0.35298492190057329</v>
      </c>
      <c r="L357" s="4">
        <f t="shared" ca="1" si="158"/>
        <v>3</v>
      </c>
      <c r="M357" s="4">
        <f t="shared" ca="1" si="142"/>
        <v>-9.6870800694646108E-15</v>
      </c>
      <c r="N357" s="4">
        <f t="shared" ca="1" si="159"/>
        <v>1.9454284740698109</v>
      </c>
      <c r="O357" s="4">
        <f t="shared" ca="1" si="160"/>
        <v>1</v>
      </c>
      <c r="P357" s="4">
        <f t="shared" ca="1" si="143"/>
        <v>6.1002531320252483E-14</v>
      </c>
      <c r="Q357" s="4">
        <f t="shared" ca="1" si="161"/>
        <v>-7.0689611389717091E-14</v>
      </c>
      <c r="R357" s="4">
        <f t="shared" ca="1" si="162"/>
        <v>0.49160218447456594</v>
      </c>
      <c r="S357" s="4">
        <f t="shared" ca="1" si="144"/>
        <v>394</v>
      </c>
      <c r="T357" s="4">
        <f t="shared" ca="1" si="145"/>
        <v>-1</v>
      </c>
      <c r="U357" s="4">
        <f t="shared" ca="1" si="146"/>
        <v>0.49160218447456594</v>
      </c>
      <c r="V357" s="4">
        <f t="shared" ca="1" si="163"/>
        <v>-1.0665841911107565</v>
      </c>
      <c r="Y357" s="4">
        <v>1.557090000016359</v>
      </c>
      <c r="Z357" s="4">
        <v>-0.30872249999092105</v>
      </c>
      <c r="AA357" s="4">
        <v>-0.60211500000661999</v>
      </c>
      <c r="AB357" s="4">
        <v>-0.63715749998394244</v>
      </c>
      <c r="AD357" s="4">
        <v>2.3893024999743773</v>
      </c>
      <c r="AE357" s="4">
        <f t="shared" si="147"/>
        <v>0.8163024999738866</v>
      </c>
      <c r="AF357" s="4">
        <v>336</v>
      </c>
      <c r="AG357" s="2">
        <f t="shared" si="164"/>
        <v>61.699999999999797</v>
      </c>
      <c r="AH357" s="4">
        <f t="shared" si="148"/>
        <v>399</v>
      </c>
      <c r="AI357" s="4">
        <f t="shared" si="149"/>
        <v>1</v>
      </c>
      <c r="AJ357" s="2">
        <f t="shared" si="150"/>
        <v>0</v>
      </c>
      <c r="AK357" s="4">
        <v>336</v>
      </c>
      <c r="AL357" s="4">
        <f t="shared" ca="1" si="151"/>
        <v>0.49160218447456594</v>
      </c>
      <c r="AM357" s="4">
        <f t="shared" ca="1" si="152"/>
        <v>-1.0665841911107565</v>
      </c>
      <c r="AN357" s="2">
        <f t="shared" si="165"/>
        <v>61.699999999999797</v>
      </c>
      <c r="AO357" s="4">
        <f t="shared" ca="1" si="153"/>
        <v>399</v>
      </c>
      <c r="AP357" s="4">
        <f t="shared" ca="1" si="154"/>
        <v>1</v>
      </c>
      <c r="AQ357" s="2">
        <f t="shared" ca="1" si="155"/>
        <v>0</v>
      </c>
    </row>
    <row r="358" spans="2:43" x14ac:dyDescent="0.15">
      <c r="B358" s="4">
        <v>0.8163024999738866</v>
      </c>
      <c r="C358" s="4">
        <f t="shared" si="156"/>
        <v>2.0473024999745348</v>
      </c>
      <c r="F358" s="4">
        <v>337</v>
      </c>
      <c r="G358" s="4">
        <f t="shared" ca="1" si="140"/>
        <v>4</v>
      </c>
      <c r="H358" s="4">
        <f t="shared" ca="1" si="166"/>
        <v>6.4478220858895607</v>
      </c>
      <c r="I358" s="4">
        <f t="shared" ca="1" si="141"/>
        <v>3.0271676300578036E-2</v>
      </c>
      <c r="J358" s="4">
        <f t="shared" ca="1" si="167"/>
        <v>0.52187386077521469</v>
      </c>
      <c r="K358" s="4">
        <f t="shared" ca="1" si="157"/>
        <v>1.377644160453853</v>
      </c>
      <c r="L358" s="4">
        <f t="shared" ca="1" si="158"/>
        <v>2</v>
      </c>
      <c r="M358" s="4">
        <f t="shared" ca="1" si="142"/>
        <v>1.4987261712573181E-13</v>
      </c>
      <c r="N358" s="4">
        <f t="shared" ca="1" si="159"/>
        <v>1.8341933677056843</v>
      </c>
      <c r="O358" s="4">
        <f t="shared" ca="1" si="160"/>
        <v>3</v>
      </c>
      <c r="P358" s="4">
        <f t="shared" ca="1" si="143"/>
        <v>1.5884580518861211</v>
      </c>
      <c r="Q358" s="4">
        <f t="shared" ca="1" si="161"/>
        <v>-1.5884580518859712</v>
      </c>
      <c r="R358" s="4">
        <f t="shared" ca="1" si="162"/>
        <v>-1.0665841911107565</v>
      </c>
      <c r="S358" s="4">
        <f t="shared" ca="1" si="144"/>
        <v>394</v>
      </c>
      <c r="T358" s="4">
        <f t="shared" ca="1" si="145"/>
        <v>-1</v>
      </c>
      <c r="U358" s="4">
        <f t="shared" ca="1" si="146"/>
        <v>-1.0665841911107565</v>
      </c>
      <c r="V358" s="4">
        <f t="shared" ca="1" si="163"/>
        <v>-8.2751830019761607E-3</v>
      </c>
      <c r="Y358" s="4">
        <v>0.32909000001524191</v>
      </c>
      <c r="Z358" s="4">
        <v>-3.0477224999891916</v>
      </c>
      <c r="AA358" s="4">
        <v>3.5608849999917425</v>
      </c>
      <c r="AB358" s="4">
        <v>-1.5141574999866236</v>
      </c>
      <c r="AD358" s="4">
        <v>0.8163024999738866</v>
      </c>
      <c r="AE358" s="4">
        <f t="shared" si="147"/>
        <v>2.0473024999745348</v>
      </c>
      <c r="AF358" s="4">
        <v>337</v>
      </c>
      <c r="AG358" s="2">
        <f t="shared" si="164"/>
        <v>61.919999999999796</v>
      </c>
      <c r="AH358" s="4">
        <f t="shared" si="148"/>
        <v>399</v>
      </c>
      <c r="AI358" s="4">
        <f t="shared" si="149"/>
        <v>1</v>
      </c>
      <c r="AJ358" s="2">
        <f t="shared" si="150"/>
        <v>0</v>
      </c>
      <c r="AK358" s="4">
        <v>337</v>
      </c>
      <c r="AL358" s="4">
        <f t="shared" ca="1" si="151"/>
        <v>-1.0665841911107565</v>
      </c>
      <c r="AM358" s="4">
        <f t="shared" ca="1" si="152"/>
        <v>-8.2751830019761607E-3</v>
      </c>
      <c r="AN358" s="2">
        <f t="shared" si="165"/>
        <v>61.919999999999796</v>
      </c>
      <c r="AO358" s="4">
        <f t="shared" ca="1" si="153"/>
        <v>399</v>
      </c>
      <c r="AP358" s="4">
        <f t="shared" ca="1" si="154"/>
        <v>1</v>
      </c>
      <c r="AQ358" s="2">
        <f t="shared" ca="1" si="155"/>
        <v>0</v>
      </c>
    </row>
    <row r="359" spans="2:43" x14ac:dyDescent="0.15">
      <c r="B359" s="4">
        <v>2.0473024999745348</v>
      </c>
      <c r="C359" s="4">
        <f t="shared" si="156"/>
        <v>0.89030249997534838</v>
      </c>
      <c r="F359" s="4">
        <v>338</v>
      </c>
      <c r="G359" s="4">
        <f t="shared" ca="1" si="140"/>
        <v>4</v>
      </c>
      <c r="H359" s="4">
        <f t="shared" ca="1" si="166"/>
        <v>6.4691042944785178</v>
      </c>
      <c r="I359" s="4">
        <f t="shared" ca="1" si="141"/>
        <v>3.0271676300578036E-2</v>
      </c>
      <c r="J359" s="4">
        <f t="shared" ca="1" si="167"/>
        <v>0.55214553707579273</v>
      </c>
      <c r="K359" s="4">
        <f t="shared" ca="1" si="157"/>
        <v>0.6471181071926877</v>
      </c>
      <c r="L359" s="4">
        <f t="shared" ca="1" si="158"/>
        <v>3</v>
      </c>
      <c r="M359" s="4">
        <f t="shared" ca="1" si="142"/>
        <v>-0.56042072007776778</v>
      </c>
      <c r="N359" s="4">
        <f t="shared" ca="1" si="159"/>
        <v>0.35889450630990138</v>
      </c>
      <c r="O359" s="4">
        <f t="shared" ca="1" si="160"/>
        <v>4</v>
      </c>
      <c r="P359" s="4">
        <f t="shared" ca="1" si="143"/>
        <v>1.0556668339172766E-15</v>
      </c>
      <c r="Q359" s="4">
        <f t="shared" ca="1" si="161"/>
        <v>-0.56042072007776889</v>
      </c>
      <c r="R359" s="4">
        <f t="shared" ca="1" si="162"/>
        <v>-8.2751830019761607E-3</v>
      </c>
      <c r="S359" s="4">
        <f t="shared" ca="1" si="144"/>
        <v>394</v>
      </c>
      <c r="T359" s="4">
        <f t="shared" ca="1" si="145"/>
        <v>-1</v>
      </c>
      <c r="U359" s="4">
        <f t="shared" ca="1" si="146"/>
        <v>-8.2751830019761607E-3</v>
      </c>
      <c r="V359" s="4">
        <f t="shared" ca="1" si="163"/>
        <v>1.5233098319665177</v>
      </c>
      <c r="Y359" s="4">
        <v>1.0010900000168022</v>
      </c>
      <c r="Z359" s="4">
        <v>6.7277500008344759E-2</v>
      </c>
      <c r="AA359" s="4">
        <v>0.69188499999128794</v>
      </c>
      <c r="AB359" s="4">
        <v>2.1258425000141301</v>
      </c>
      <c r="AD359" s="4">
        <v>2.0473024999745348</v>
      </c>
      <c r="AE359" s="4">
        <f t="shared" si="147"/>
        <v>0.89030249997534838</v>
      </c>
      <c r="AF359" s="4">
        <v>338</v>
      </c>
      <c r="AG359" s="2">
        <f t="shared" si="164"/>
        <v>62.139999999999795</v>
      </c>
      <c r="AH359" s="4">
        <f t="shared" si="148"/>
        <v>399</v>
      </c>
      <c r="AI359" s="4">
        <f t="shared" si="149"/>
        <v>1</v>
      </c>
      <c r="AJ359" s="2">
        <f t="shared" si="150"/>
        <v>0</v>
      </c>
      <c r="AK359" s="4">
        <v>338</v>
      </c>
      <c r="AL359" s="4">
        <f t="shared" ca="1" si="151"/>
        <v>-8.2751830019761607E-3</v>
      </c>
      <c r="AM359" s="4">
        <f t="shared" ca="1" si="152"/>
        <v>1.5233098319665177</v>
      </c>
      <c r="AN359" s="2">
        <f t="shared" si="165"/>
        <v>62.139999999999795</v>
      </c>
      <c r="AO359" s="4">
        <f t="shared" ca="1" si="153"/>
        <v>399</v>
      </c>
      <c r="AP359" s="4">
        <f t="shared" ca="1" si="154"/>
        <v>1</v>
      </c>
      <c r="AQ359" s="2">
        <f t="shared" ca="1" si="155"/>
        <v>0</v>
      </c>
    </row>
    <row r="360" spans="2:43" x14ac:dyDescent="0.15">
      <c r="B360" s="4">
        <v>0.89030249997534838</v>
      </c>
      <c r="C360" s="4">
        <f t="shared" si="156"/>
        <v>2.0873024999765732</v>
      </c>
      <c r="F360" s="4">
        <v>339</v>
      </c>
      <c r="G360" s="4">
        <f t="shared" ca="1" si="140"/>
        <v>4</v>
      </c>
      <c r="H360" s="4">
        <f t="shared" ca="1" si="166"/>
        <v>6.4903865030674748</v>
      </c>
      <c r="I360" s="4">
        <f t="shared" ca="1" si="141"/>
        <v>3.0271676300578036E-2</v>
      </c>
      <c r="J360" s="4">
        <f t="shared" ca="1" si="167"/>
        <v>0.58241721337637076</v>
      </c>
      <c r="K360" s="4">
        <f t="shared" ca="1" si="157"/>
        <v>1.4957580864483127</v>
      </c>
      <c r="L360" s="4">
        <f t="shared" ca="1" si="158"/>
        <v>1</v>
      </c>
      <c r="M360" s="4">
        <f t="shared" ca="1" si="142"/>
        <v>-3.8994525373335055E-13</v>
      </c>
      <c r="N360" s="4">
        <f t="shared" ca="1" si="159"/>
        <v>0.98931304551255694</v>
      </c>
      <c r="O360" s="4">
        <f t="shared" ca="1" si="160"/>
        <v>5</v>
      </c>
      <c r="P360" s="4">
        <f t="shared" ca="1" si="143"/>
        <v>-0.94089261859053697</v>
      </c>
      <c r="Q360" s="4">
        <f t="shared" ca="1" si="161"/>
        <v>0.94089261859014706</v>
      </c>
      <c r="R360" s="4">
        <f t="shared" ca="1" si="162"/>
        <v>1.5233098319665177</v>
      </c>
      <c r="S360" s="4">
        <f t="shared" ca="1" si="144"/>
        <v>394</v>
      </c>
      <c r="T360" s="4">
        <f t="shared" ca="1" si="145"/>
        <v>-1</v>
      </c>
      <c r="U360" s="4">
        <f t="shared" ca="1" si="146"/>
        <v>1.5233098319665177</v>
      </c>
      <c r="V360" s="4">
        <f t="shared" ca="1" si="163"/>
        <v>0.61268888967687674</v>
      </c>
      <c r="Y360" s="4">
        <v>-0.54990999998594248</v>
      </c>
      <c r="Z360" s="4">
        <v>-0.13872249999025144</v>
      </c>
      <c r="AA360" s="4">
        <v>-1.4651150000091206</v>
      </c>
      <c r="AB360" s="4">
        <v>-1.7791574999854731</v>
      </c>
      <c r="AD360" s="4">
        <v>0.89030249997534838</v>
      </c>
      <c r="AE360" s="4">
        <f t="shared" si="147"/>
        <v>2.0873024999765732</v>
      </c>
      <c r="AF360" s="4">
        <v>339</v>
      </c>
      <c r="AG360" s="2">
        <f t="shared" si="164"/>
        <v>62.359999999999793</v>
      </c>
      <c r="AH360" s="4">
        <f t="shared" si="148"/>
        <v>399</v>
      </c>
      <c r="AI360" s="4">
        <f t="shared" si="149"/>
        <v>1</v>
      </c>
      <c r="AJ360" s="2">
        <f t="shared" si="150"/>
        <v>0</v>
      </c>
      <c r="AK360" s="4">
        <v>339</v>
      </c>
      <c r="AL360" s="4">
        <f t="shared" ca="1" si="151"/>
        <v>1.5233098319665177</v>
      </c>
      <c r="AM360" s="4">
        <f t="shared" ca="1" si="152"/>
        <v>0.61268888967687674</v>
      </c>
      <c r="AN360" s="2">
        <f t="shared" si="165"/>
        <v>62.359999999999793</v>
      </c>
      <c r="AO360" s="4">
        <f t="shared" ca="1" si="153"/>
        <v>399</v>
      </c>
      <c r="AP360" s="4">
        <f t="shared" ca="1" si="154"/>
        <v>1</v>
      </c>
      <c r="AQ360" s="2">
        <f t="shared" ca="1" si="155"/>
        <v>0</v>
      </c>
    </row>
    <row r="361" spans="2:43" x14ac:dyDescent="0.15">
      <c r="B361" s="4">
        <v>2.0873024999765732</v>
      </c>
      <c r="C361" s="4">
        <f t="shared" si="156"/>
        <v>-1.5736975000244513</v>
      </c>
      <c r="F361" s="4">
        <v>340</v>
      </c>
      <c r="G361" s="4">
        <f t="shared" ca="1" si="140"/>
        <v>4</v>
      </c>
      <c r="H361" s="4">
        <f t="shared" ca="1" si="166"/>
        <v>6.5116687116564318</v>
      </c>
      <c r="I361" s="4">
        <f t="shared" ca="1" si="141"/>
        <v>3.0271676300578036E-2</v>
      </c>
      <c r="J361" s="4">
        <f t="shared" ca="1" si="167"/>
        <v>0.61268888967694879</v>
      </c>
      <c r="K361" s="4">
        <f t="shared" ca="1" si="157"/>
        <v>1.2020057429204918</v>
      </c>
      <c r="L361" s="4">
        <f t="shared" ca="1" si="158"/>
        <v>1</v>
      </c>
      <c r="M361" s="4">
        <f t="shared" ca="1" si="142"/>
        <v>-6.5976154594699213E-14</v>
      </c>
      <c r="N361" s="4">
        <f t="shared" ca="1" si="159"/>
        <v>0.5129899921985297</v>
      </c>
      <c r="O361" s="4">
        <f t="shared" ca="1" si="160"/>
        <v>5</v>
      </c>
      <c r="P361" s="4">
        <f t="shared" ca="1" si="143"/>
        <v>6.0326035089434837E-15</v>
      </c>
      <c r="Q361" s="4">
        <f t="shared" ca="1" si="161"/>
        <v>-7.2008758103642701E-14</v>
      </c>
      <c r="R361" s="4">
        <f t="shared" ca="1" si="162"/>
        <v>0.61268888967687674</v>
      </c>
      <c r="S361" s="4">
        <f t="shared" ca="1" si="144"/>
        <v>394</v>
      </c>
      <c r="T361" s="4">
        <f t="shared" ca="1" si="145"/>
        <v>-1</v>
      </c>
      <c r="U361" s="4">
        <f t="shared" ca="1" si="146"/>
        <v>0.61268888967687674</v>
      </c>
      <c r="V361" s="4">
        <f t="shared" ca="1" si="163"/>
        <v>1.6747528110925483</v>
      </c>
      <c r="Y361" s="4">
        <v>0.72209000001421941</v>
      </c>
      <c r="Z361" s="4">
        <v>0.40227750001164964</v>
      </c>
      <c r="AA361" s="4">
        <v>-2.9841150000073924</v>
      </c>
      <c r="AB361" s="4">
        <v>-0.85315749998571278</v>
      </c>
      <c r="AD361" s="4">
        <v>2.0873024999765732</v>
      </c>
      <c r="AE361" s="4">
        <f t="shared" si="147"/>
        <v>-1.5736975000244513</v>
      </c>
      <c r="AF361" s="4">
        <v>340</v>
      </c>
      <c r="AG361" s="2">
        <f t="shared" si="164"/>
        <v>62.579999999999792</v>
      </c>
      <c r="AH361" s="4">
        <f t="shared" si="148"/>
        <v>399</v>
      </c>
      <c r="AI361" s="4">
        <f t="shared" si="149"/>
        <v>1</v>
      </c>
      <c r="AJ361" s="2">
        <f t="shared" si="150"/>
        <v>0</v>
      </c>
      <c r="AK361" s="4">
        <v>340</v>
      </c>
      <c r="AL361" s="4">
        <f t="shared" ca="1" si="151"/>
        <v>0.61268888967687674</v>
      </c>
      <c r="AM361" s="4">
        <f t="shared" ca="1" si="152"/>
        <v>1.6747528110925483</v>
      </c>
      <c r="AN361" s="2">
        <f t="shared" si="165"/>
        <v>62.579999999999792</v>
      </c>
      <c r="AO361" s="4">
        <f t="shared" ca="1" si="153"/>
        <v>399</v>
      </c>
      <c r="AP361" s="4">
        <f t="shared" ca="1" si="154"/>
        <v>1</v>
      </c>
      <c r="AQ361" s="2">
        <f t="shared" ca="1" si="155"/>
        <v>0</v>
      </c>
    </row>
    <row r="362" spans="2:43" x14ac:dyDescent="0.15">
      <c r="B362" s="4">
        <v>-1.5736975000244513</v>
      </c>
      <c r="C362" s="4">
        <f t="shared" si="156"/>
        <v>-4.6975000245197407E-3</v>
      </c>
      <c r="F362" s="4">
        <v>341</v>
      </c>
      <c r="G362" s="4">
        <f t="shared" ca="1" si="140"/>
        <v>4</v>
      </c>
      <c r="H362" s="4">
        <f t="shared" ca="1" si="166"/>
        <v>6.5329509202453888</v>
      </c>
      <c r="I362" s="4">
        <f t="shared" ca="1" si="141"/>
        <v>3.0271676300578036E-2</v>
      </c>
      <c r="J362" s="4">
        <f t="shared" ca="1" si="167"/>
        <v>0.64296056597752682</v>
      </c>
      <c r="K362" s="4">
        <f t="shared" ca="1" si="157"/>
        <v>1.5554130581759951</v>
      </c>
      <c r="L362" s="4">
        <f t="shared" ca="1" si="158"/>
        <v>4</v>
      </c>
      <c r="M362" s="4">
        <f t="shared" ca="1" si="142"/>
        <v>1.5554130581759951</v>
      </c>
      <c r="N362" s="4">
        <f t="shared" ca="1" si="159"/>
        <v>0.52362081306097363</v>
      </c>
      <c r="O362" s="4">
        <f t="shared" ca="1" si="160"/>
        <v>4</v>
      </c>
      <c r="P362" s="4">
        <f t="shared" ca="1" si="143"/>
        <v>0.52362081306097363</v>
      </c>
      <c r="Q362" s="4">
        <f t="shared" ca="1" si="161"/>
        <v>1.0317922451150214</v>
      </c>
      <c r="R362" s="4">
        <f t="shared" ca="1" si="162"/>
        <v>1.6747528110925483</v>
      </c>
      <c r="S362" s="4">
        <f t="shared" ca="1" si="144"/>
        <v>394</v>
      </c>
      <c r="T362" s="4">
        <f t="shared" ca="1" si="145"/>
        <v>-1</v>
      </c>
      <c r="U362" s="4">
        <f t="shared" ca="1" si="146"/>
        <v>1.6747528110925483</v>
      </c>
      <c r="V362" s="4">
        <f t="shared" ca="1" si="163"/>
        <v>-0.30011986240445321</v>
      </c>
      <c r="Y362" s="4">
        <v>0.13009000001673598</v>
      </c>
      <c r="Z362" s="4">
        <v>0.91727750000814012</v>
      </c>
      <c r="AA362" s="4">
        <v>-0.71211500000956107</v>
      </c>
      <c r="AB362" s="4">
        <v>-0.62415749998478987</v>
      </c>
      <c r="AD362" s="4">
        <v>-1.5736975000244513</v>
      </c>
      <c r="AE362" s="4">
        <f t="shared" si="147"/>
        <v>-4.6975000245197407E-3</v>
      </c>
      <c r="AF362" s="4">
        <v>341</v>
      </c>
      <c r="AG362" s="2">
        <f t="shared" si="164"/>
        <v>62.799999999999791</v>
      </c>
      <c r="AH362" s="4">
        <f t="shared" si="148"/>
        <v>399</v>
      </c>
      <c r="AI362" s="4">
        <f t="shared" si="149"/>
        <v>1</v>
      </c>
      <c r="AJ362" s="2">
        <f t="shared" si="150"/>
        <v>0</v>
      </c>
      <c r="AK362" s="4">
        <v>341</v>
      </c>
      <c r="AL362" s="4">
        <f t="shared" ca="1" si="151"/>
        <v>1.6747528110925483</v>
      </c>
      <c r="AM362" s="4">
        <f t="shared" ca="1" si="152"/>
        <v>-0.30011986240445321</v>
      </c>
      <c r="AN362" s="2">
        <f t="shared" si="165"/>
        <v>62.799999999999791</v>
      </c>
      <c r="AO362" s="4">
        <f t="shared" ca="1" si="153"/>
        <v>399</v>
      </c>
      <c r="AP362" s="4">
        <f t="shared" ca="1" si="154"/>
        <v>1</v>
      </c>
      <c r="AQ362" s="2">
        <f t="shared" ca="1" si="155"/>
        <v>0</v>
      </c>
    </row>
    <row r="363" spans="2:43" x14ac:dyDescent="0.15">
      <c r="B363" s="4">
        <v>-4.6975000245197407E-3</v>
      </c>
      <c r="C363" s="4">
        <f t="shared" si="156"/>
        <v>0.35630249997709029</v>
      </c>
      <c r="F363" s="4">
        <v>342</v>
      </c>
      <c r="G363" s="4">
        <f t="shared" ca="1" si="140"/>
        <v>4</v>
      </c>
      <c r="H363" s="4">
        <f t="shared" ca="1" si="166"/>
        <v>6.5542331288343458</v>
      </c>
      <c r="I363" s="4">
        <f t="shared" ca="1" si="141"/>
        <v>3.0271676300578036E-2</v>
      </c>
      <c r="J363" s="4">
        <f t="shared" ca="1" si="167"/>
        <v>0.67323224227810485</v>
      </c>
      <c r="K363" s="4">
        <f t="shared" ca="1" si="157"/>
        <v>1.5898135305289207</v>
      </c>
      <c r="L363" s="4">
        <f t="shared" ca="1" si="158"/>
        <v>3</v>
      </c>
      <c r="M363" s="4">
        <f t="shared" ca="1" si="142"/>
        <v>-1.1218670038368999E-13</v>
      </c>
      <c r="N363" s="4">
        <f t="shared" ca="1" si="159"/>
        <v>1.6559655093184933</v>
      </c>
      <c r="O363" s="4">
        <f t="shared" ca="1" si="160"/>
        <v>5</v>
      </c>
      <c r="P363" s="4">
        <f t="shared" ca="1" si="143"/>
        <v>0.97335210468244593</v>
      </c>
      <c r="Q363" s="4">
        <f t="shared" ca="1" si="161"/>
        <v>-0.97335210468255806</v>
      </c>
      <c r="R363" s="4">
        <f t="shared" ca="1" si="162"/>
        <v>-0.30011986240445321</v>
      </c>
      <c r="S363" s="4">
        <f t="shared" ca="1" si="144"/>
        <v>394</v>
      </c>
      <c r="T363" s="4">
        <f t="shared" ca="1" si="145"/>
        <v>-1</v>
      </c>
      <c r="U363" s="4">
        <f t="shared" ca="1" si="146"/>
        <v>-0.30011986240445321</v>
      </c>
      <c r="V363" s="4">
        <f t="shared" ca="1" si="163"/>
        <v>2.2952477927131163</v>
      </c>
      <c r="Y363" s="4">
        <v>-0.57290999998471648</v>
      </c>
      <c r="Z363" s="4">
        <v>1.2052775000093163</v>
      </c>
      <c r="AA363" s="4">
        <v>-0.55111500000748492</v>
      </c>
      <c r="AB363" s="4">
        <v>-0.74915749998538672</v>
      </c>
      <c r="AD363" s="4">
        <v>-4.6975000245197407E-3</v>
      </c>
      <c r="AE363" s="4">
        <f t="shared" si="147"/>
        <v>0.35630249997709029</v>
      </c>
      <c r="AF363" s="4">
        <v>342</v>
      </c>
      <c r="AG363" s="2">
        <f t="shared" si="164"/>
        <v>63.01999999999979</v>
      </c>
      <c r="AH363" s="4">
        <f t="shared" si="148"/>
        <v>399</v>
      </c>
      <c r="AI363" s="4">
        <f t="shared" si="149"/>
        <v>1</v>
      </c>
      <c r="AJ363" s="2">
        <f t="shared" si="150"/>
        <v>0</v>
      </c>
      <c r="AK363" s="4">
        <v>342</v>
      </c>
      <c r="AL363" s="4">
        <f t="shared" ca="1" si="151"/>
        <v>-0.30011986240445321</v>
      </c>
      <c r="AM363" s="4">
        <f t="shared" ca="1" si="152"/>
        <v>2.2952477927131163</v>
      </c>
      <c r="AN363" s="2">
        <f t="shared" si="165"/>
        <v>63.01999999999979</v>
      </c>
      <c r="AO363" s="4">
        <f t="shared" ca="1" si="153"/>
        <v>399</v>
      </c>
      <c r="AP363" s="4">
        <f t="shared" ca="1" si="154"/>
        <v>1</v>
      </c>
      <c r="AQ363" s="2">
        <f t="shared" ca="1" si="155"/>
        <v>0</v>
      </c>
    </row>
    <row r="364" spans="2:43" x14ac:dyDescent="0.15">
      <c r="B364" s="4">
        <v>0.35630249997709029</v>
      </c>
      <c r="C364" s="4">
        <f t="shared" si="156"/>
        <v>0.22130249997687201</v>
      </c>
      <c r="F364" s="4">
        <v>343</v>
      </c>
      <c r="G364" s="4">
        <f t="shared" ca="1" si="140"/>
        <v>4</v>
      </c>
      <c r="H364" s="4">
        <f t="shared" ca="1" si="166"/>
        <v>6.5755153374233029</v>
      </c>
      <c r="I364" s="4">
        <f t="shared" ca="1" si="141"/>
        <v>3.0271676300578036E-2</v>
      </c>
      <c r="J364" s="4">
        <f t="shared" ca="1" si="167"/>
        <v>0.70350391857868289</v>
      </c>
      <c r="K364" s="4">
        <f t="shared" ca="1" si="157"/>
        <v>0.22359271485949589</v>
      </c>
      <c r="L364" s="4">
        <f t="shared" ca="1" si="158"/>
        <v>5</v>
      </c>
      <c r="M364" s="4">
        <f t="shared" ca="1" si="142"/>
        <v>-0.13142450031445377</v>
      </c>
      <c r="N364" s="4">
        <f t="shared" ca="1" si="159"/>
        <v>1.723168374448887</v>
      </c>
      <c r="O364" s="4">
        <f t="shared" ca="1" si="160"/>
        <v>4</v>
      </c>
      <c r="P364" s="4">
        <f t="shared" ca="1" si="143"/>
        <v>-1.723168374448887</v>
      </c>
      <c r="Q364" s="4">
        <f t="shared" ca="1" si="161"/>
        <v>1.5917438741344332</v>
      </c>
      <c r="R364" s="4">
        <f t="shared" ca="1" si="162"/>
        <v>2.2952477927131163</v>
      </c>
      <c r="S364" s="4">
        <f t="shared" ca="1" si="144"/>
        <v>394</v>
      </c>
      <c r="T364" s="4">
        <f t="shared" ca="1" si="145"/>
        <v>-1</v>
      </c>
      <c r="U364" s="4">
        <f t="shared" ca="1" si="146"/>
        <v>2.2952477927131163</v>
      </c>
      <c r="V364" s="4">
        <f t="shared" ca="1" si="163"/>
        <v>1.1673396548841264</v>
      </c>
      <c r="Y364" s="4">
        <v>0.304090000014412</v>
      </c>
      <c r="Z364" s="4">
        <v>0.85827750001143954</v>
      </c>
      <c r="AA364" s="4">
        <v>0.17088499999218243</v>
      </c>
      <c r="AB364" s="4">
        <v>0.72084250001580585</v>
      </c>
      <c r="AD364" s="4">
        <v>0.35630249997709029</v>
      </c>
      <c r="AE364" s="4">
        <f t="shared" si="147"/>
        <v>0.22130249997687201</v>
      </c>
      <c r="AF364" s="4">
        <v>343</v>
      </c>
      <c r="AG364" s="2">
        <f t="shared" si="164"/>
        <v>63.239999999999789</v>
      </c>
      <c r="AH364" s="4">
        <f t="shared" si="148"/>
        <v>399</v>
      </c>
      <c r="AI364" s="4">
        <f t="shared" si="149"/>
        <v>1</v>
      </c>
      <c r="AJ364" s="2">
        <f t="shared" si="150"/>
        <v>0</v>
      </c>
      <c r="AK364" s="4">
        <v>343</v>
      </c>
      <c r="AL364" s="4">
        <f t="shared" ca="1" si="151"/>
        <v>2.2952477927131163</v>
      </c>
      <c r="AM364" s="4">
        <f t="shared" ca="1" si="152"/>
        <v>1.1673396548841264</v>
      </c>
      <c r="AN364" s="2">
        <f t="shared" si="165"/>
        <v>63.239999999999789</v>
      </c>
      <c r="AO364" s="4">
        <f t="shared" ca="1" si="153"/>
        <v>399</v>
      </c>
      <c r="AP364" s="4">
        <f t="shared" ca="1" si="154"/>
        <v>1</v>
      </c>
      <c r="AQ364" s="2">
        <f t="shared" ca="1" si="155"/>
        <v>0</v>
      </c>
    </row>
    <row r="365" spans="2:43" x14ac:dyDescent="0.15">
      <c r="B365" s="4">
        <v>0.22130249997687201</v>
      </c>
      <c r="C365" s="4">
        <f t="shared" si="156"/>
        <v>0.20030249997660121</v>
      </c>
      <c r="F365" s="4">
        <v>344</v>
      </c>
      <c r="G365" s="4">
        <f t="shared" ca="1" si="140"/>
        <v>4</v>
      </c>
      <c r="H365" s="4">
        <f t="shared" ca="1" si="166"/>
        <v>6.5967975460122599</v>
      </c>
      <c r="I365" s="4">
        <f t="shared" ca="1" si="141"/>
        <v>3.0271676300578036E-2</v>
      </c>
      <c r="J365" s="4">
        <f t="shared" ca="1" si="167"/>
        <v>0.73377559487926092</v>
      </c>
      <c r="K365" s="4">
        <f t="shared" ca="1" si="157"/>
        <v>0.30152557420795906</v>
      </c>
      <c r="L365" s="4">
        <f t="shared" ca="1" si="158"/>
        <v>5</v>
      </c>
      <c r="M365" s="4">
        <f t="shared" ca="1" si="142"/>
        <v>-0.2867678621801189</v>
      </c>
      <c r="N365" s="4">
        <f t="shared" ca="1" si="159"/>
        <v>0.75740180509044608</v>
      </c>
      <c r="O365" s="4">
        <f t="shared" ca="1" si="160"/>
        <v>5</v>
      </c>
      <c r="P365" s="4">
        <f t="shared" ca="1" si="143"/>
        <v>-0.72033192218498443</v>
      </c>
      <c r="Q365" s="4">
        <f t="shared" ca="1" si="161"/>
        <v>0.43356406000486553</v>
      </c>
      <c r="R365" s="4">
        <f t="shared" ca="1" si="162"/>
        <v>1.1673396548841264</v>
      </c>
      <c r="S365" s="4">
        <f t="shared" ca="1" si="144"/>
        <v>394</v>
      </c>
      <c r="T365" s="4">
        <f t="shared" ca="1" si="145"/>
        <v>-1</v>
      </c>
      <c r="U365" s="4">
        <f t="shared" ca="1" si="146"/>
        <v>1.1673396548841264</v>
      </c>
      <c r="V365" s="4">
        <f t="shared" ca="1" si="163"/>
        <v>-0.72335464726473386</v>
      </c>
      <c r="Y365" s="4">
        <v>-0.25590999998570396</v>
      </c>
      <c r="Z365" s="4">
        <v>1.1352775000084137</v>
      </c>
      <c r="AA365" s="4">
        <v>-0.99211500000961905</v>
      </c>
      <c r="AB365" s="4">
        <v>0.8648425000146176</v>
      </c>
      <c r="AD365" s="4">
        <v>0.22130249997687201</v>
      </c>
      <c r="AE365" s="4">
        <f t="shared" si="147"/>
        <v>0.20030249997660121</v>
      </c>
      <c r="AF365" s="4">
        <v>344</v>
      </c>
      <c r="AG365" s="2">
        <f t="shared" si="164"/>
        <v>63.459999999999788</v>
      </c>
      <c r="AH365" s="4">
        <f t="shared" si="148"/>
        <v>399</v>
      </c>
      <c r="AI365" s="4">
        <f t="shared" si="149"/>
        <v>1</v>
      </c>
      <c r="AJ365" s="2">
        <f t="shared" si="150"/>
        <v>0</v>
      </c>
      <c r="AK365" s="4">
        <v>344</v>
      </c>
      <c r="AL365" s="4">
        <f t="shared" ca="1" si="151"/>
        <v>1.1673396548841264</v>
      </c>
      <c r="AM365" s="4">
        <f t="shared" ca="1" si="152"/>
        <v>-0.72335464726473386</v>
      </c>
      <c r="AN365" s="2">
        <f t="shared" si="165"/>
        <v>63.459999999999788</v>
      </c>
      <c r="AO365" s="4">
        <f t="shared" ca="1" si="153"/>
        <v>399</v>
      </c>
      <c r="AP365" s="4">
        <f t="shared" ca="1" si="154"/>
        <v>1</v>
      </c>
      <c r="AQ365" s="2">
        <f t="shared" ca="1" si="155"/>
        <v>0</v>
      </c>
    </row>
    <row r="366" spans="2:43" x14ac:dyDescent="0.15">
      <c r="B366" s="4">
        <v>0.20030249997660121</v>
      </c>
      <c r="C366" s="4">
        <f t="shared" si="156"/>
        <v>3.2153024999743707</v>
      </c>
      <c r="F366" s="4">
        <v>345</v>
      </c>
      <c r="G366" s="4">
        <f t="shared" ca="1" si="140"/>
        <v>4</v>
      </c>
      <c r="H366" s="4">
        <f t="shared" ca="1" si="166"/>
        <v>6.6180797546012169</v>
      </c>
      <c r="I366" s="4">
        <f t="shared" ca="1" si="141"/>
        <v>3.0271676300578036E-2</v>
      </c>
      <c r="J366" s="4">
        <f t="shared" ca="1" si="167"/>
        <v>0.76404727117983895</v>
      </c>
      <c r="K366" s="4">
        <f t="shared" ca="1" si="157"/>
        <v>0.31060156676791978</v>
      </c>
      <c r="L366" s="4">
        <f t="shared" ca="1" si="158"/>
        <v>1</v>
      </c>
      <c r="M366" s="4">
        <f t="shared" ca="1" si="142"/>
        <v>2.0089315222720708E-14</v>
      </c>
      <c r="N366" s="4">
        <f t="shared" ca="1" si="159"/>
        <v>1.4874019184445928</v>
      </c>
      <c r="O366" s="4">
        <f t="shared" ca="1" si="160"/>
        <v>4</v>
      </c>
      <c r="P366" s="4">
        <f t="shared" ca="1" si="143"/>
        <v>1.4874019184445928</v>
      </c>
      <c r="Q366" s="4">
        <f t="shared" ca="1" si="161"/>
        <v>-1.4874019184445728</v>
      </c>
      <c r="R366" s="4">
        <f t="shared" ca="1" si="162"/>
        <v>-0.72335464726473386</v>
      </c>
      <c r="S366" s="4">
        <f t="shared" ca="1" si="144"/>
        <v>394</v>
      </c>
      <c r="T366" s="4">
        <f t="shared" ca="1" si="145"/>
        <v>-1</v>
      </c>
      <c r="U366" s="4">
        <f t="shared" ca="1" si="146"/>
        <v>-0.72335464726473386</v>
      </c>
      <c r="V366" s="4">
        <f t="shared" ca="1" si="163"/>
        <v>2.343782798826223</v>
      </c>
      <c r="Y366" s="4">
        <v>0.56409000001522713</v>
      </c>
      <c r="Z366" s="4">
        <v>-6.7224999895643123E-3</v>
      </c>
      <c r="AA366" s="4">
        <v>-0.91411500000759816</v>
      </c>
      <c r="AB366" s="4">
        <v>0.73484250001598639</v>
      </c>
      <c r="AD366" s="4">
        <v>0.20030249997660121</v>
      </c>
      <c r="AE366" s="4">
        <f t="shared" si="147"/>
        <v>3.2153024999743707</v>
      </c>
      <c r="AF366" s="4">
        <v>345</v>
      </c>
      <c r="AG366" s="2">
        <f t="shared" si="164"/>
        <v>63.679999999999787</v>
      </c>
      <c r="AH366" s="4">
        <f t="shared" si="148"/>
        <v>399</v>
      </c>
      <c r="AI366" s="4">
        <f t="shared" si="149"/>
        <v>1</v>
      </c>
      <c r="AJ366" s="2">
        <f t="shared" si="150"/>
        <v>0</v>
      </c>
      <c r="AK366" s="4">
        <v>345</v>
      </c>
      <c r="AL366" s="4">
        <f t="shared" ca="1" si="151"/>
        <v>-0.72335464726473386</v>
      </c>
      <c r="AM366" s="4">
        <f t="shared" ca="1" si="152"/>
        <v>2.343782798826223</v>
      </c>
      <c r="AN366" s="2">
        <f t="shared" si="165"/>
        <v>63.679999999999787</v>
      </c>
      <c r="AO366" s="4">
        <f t="shared" ca="1" si="153"/>
        <v>399</v>
      </c>
      <c r="AP366" s="4">
        <f t="shared" ca="1" si="154"/>
        <v>1</v>
      </c>
      <c r="AQ366" s="2">
        <f t="shared" ca="1" si="155"/>
        <v>0</v>
      </c>
    </row>
    <row r="367" spans="2:43" x14ac:dyDescent="0.15">
      <c r="B367" s="4">
        <v>3.2153024999743707</v>
      </c>
      <c r="C367" s="4">
        <f t="shared" si="156"/>
        <v>1.7043024999772172</v>
      </c>
      <c r="F367" s="4">
        <v>346</v>
      </c>
      <c r="G367" s="4">
        <f t="shared" ca="1" si="140"/>
        <v>4</v>
      </c>
      <c r="H367" s="4">
        <f t="shared" ca="1" si="166"/>
        <v>6.6393619631901739</v>
      </c>
      <c r="I367" s="4">
        <f t="shared" ca="1" si="141"/>
        <v>3.0271676300578036E-2</v>
      </c>
      <c r="J367" s="4">
        <f t="shared" ca="1" si="167"/>
        <v>0.79431894748041698</v>
      </c>
      <c r="K367" s="4">
        <f t="shared" ca="1" si="157"/>
        <v>1.525848680235494</v>
      </c>
      <c r="L367" s="4">
        <f t="shared" ca="1" si="158"/>
        <v>3</v>
      </c>
      <c r="M367" s="4">
        <f t="shared" ca="1" si="142"/>
        <v>1.3214237194149143</v>
      </c>
      <c r="N367" s="4">
        <f t="shared" ca="1" si="159"/>
        <v>0.26331806311267247</v>
      </c>
      <c r="O367" s="4">
        <f t="shared" ca="1" si="160"/>
        <v>3</v>
      </c>
      <c r="P367" s="4">
        <f t="shared" ca="1" si="143"/>
        <v>0.22804013193089157</v>
      </c>
      <c r="Q367" s="4">
        <f t="shared" ca="1" si="161"/>
        <v>1.5494638513458059</v>
      </c>
      <c r="R367" s="4">
        <f t="shared" ca="1" si="162"/>
        <v>2.343782798826223</v>
      </c>
      <c r="S367" s="4">
        <f t="shared" ca="1" si="144"/>
        <v>394</v>
      </c>
      <c r="T367" s="4">
        <f t="shared" ca="1" si="145"/>
        <v>-1</v>
      </c>
      <c r="U367" s="4">
        <f t="shared" ca="1" si="146"/>
        <v>2.343782798826223</v>
      </c>
      <c r="V367" s="4">
        <f t="shared" ca="1" si="163"/>
        <v>1.1218467493574511</v>
      </c>
      <c r="Y367" s="4">
        <v>0.85209000001640334</v>
      </c>
      <c r="Z367" s="4">
        <v>1.2902775000114275</v>
      </c>
      <c r="AA367" s="4">
        <v>-1.4971150000064881</v>
      </c>
      <c r="AB367" s="4">
        <v>-0.6151574999861964</v>
      </c>
      <c r="AD367" s="4">
        <v>3.2153024999743707</v>
      </c>
      <c r="AE367" s="4">
        <f t="shared" si="147"/>
        <v>1.7043024999772172</v>
      </c>
      <c r="AF367" s="4">
        <v>346</v>
      </c>
      <c r="AG367" s="2">
        <f t="shared" si="164"/>
        <v>63.899999999999785</v>
      </c>
      <c r="AH367" s="4">
        <f t="shared" si="148"/>
        <v>399</v>
      </c>
      <c r="AI367" s="4">
        <f t="shared" si="149"/>
        <v>1</v>
      </c>
      <c r="AJ367" s="2">
        <f t="shared" si="150"/>
        <v>0</v>
      </c>
      <c r="AK367" s="4">
        <v>346</v>
      </c>
      <c r="AL367" s="4">
        <f t="shared" ca="1" si="151"/>
        <v>2.343782798826223</v>
      </c>
      <c r="AM367" s="4">
        <f t="shared" ca="1" si="152"/>
        <v>1.1218467493574511</v>
      </c>
      <c r="AN367" s="2">
        <f t="shared" si="165"/>
        <v>63.899999999999785</v>
      </c>
      <c r="AO367" s="4">
        <f t="shared" ca="1" si="153"/>
        <v>399</v>
      </c>
      <c r="AP367" s="4">
        <f t="shared" ca="1" si="154"/>
        <v>1</v>
      </c>
      <c r="AQ367" s="2">
        <f t="shared" ca="1" si="155"/>
        <v>0</v>
      </c>
    </row>
    <row r="368" spans="2:43" x14ac:dyDescent="0.15">
      <c r="B368" s="4">
        <v>1.7043024999772172</v>
      </c>
      <c r="C368" s="4">
        <f t="shared" si="156"/>
        <v>2.4213024999752975</v>
      </c>
      <c r="F368" s="4">
        <v>347</v>
      </c>
      <c r="G368" s="4">
        <f t="shared" ca="1" si="140"/>
        <v>4</v>
      </c>
      <c r="H368" s="4">
        <f t="shared" ca="1" si="166"/>
        <v>6.6606441717791309</v>
      </c>
      <c r="I368" s="4">
        <f t="shared" ca="1" si="141"/>
        <v>3.0271676300578036E-2</v>
      </c>
      <c r="J368" s="4">
        <f t="shared" ca="1" si="167"/>
        <v>0.82459062378099501</v>
      </c>
      <c r="K368" s="4">
        <f t="shared" ca="1" si="157"/>
        <v>0.50572232701838504</v>
      </c>
      <c r="L368" s="4">
        <f t="shared" ca="1" si="158"/>
        <v>5</v>
      </c>
      <c r="M368" s="4">
        <f t="shared" ca="1" si="142"/>
        <v>0.29725612557643633</v>
      </c>
      <c r="N368" s="4">
        <f t="shared" ca="1" si="159"/>
        <v>0.92053714251627827</v>
      </c>
      <c r="O368" s="4">
        <f t="shared" ca="1" si="160"/>
        <v>1</v>
      </c>
      <c r="P368" s="4">
        <f t="shared" ca="1" si="143"/>
        <v>1.9843197687762116E-14</v>
      </c>
      <c r="Q368" s="4">
        <f t="shared" ca="1" si="161"/>
        <v>0.29725612557645614</v>
      </c>
      <c r="R368" s="4">
        <f t="shared" ca="1" si="162"/>
        <v>1.1218467493574511</v>
      </c>
      <c r="S368" s="4">
        <f t="shared" ca="1" si="144"/>
        <v>394</v>
      </c>
      <c r="T368" s="4">
        <f t="shared" ca="1" si="145"/>
        <v>-1</v>
      </c>
      <c r="U368" s="4">
        <f t="shared" ca="1" si="146"/>
        <v>1.1218467493574511</v>
      </c>
      <c r="V368" s="4">
        <f t="shared" ca="1" si="163"/>
        <v>0.85486230008157704</v>
      </c>
      <c r="Y368" s="4">
        <v>1.5220900000159077</v>
      </c>
      <c r="Z368" s="4">
        <v>0.35627750001054892</v>
      </c>
      <c r="AA368" s="4">
        <v>-0.84411500000669548</v>
      </c>
      <c r="AB368" s="4">
        <v>-0.69715749998522369</v>
      </c>
      <c r="AD368" s="4">
        <v>1.7043024999772172</v>
      </c>
      <c r="AE368" s="4">
        <f t="shared" si="147"/>
        <v>2.4213024999752975</v>
      </c>
      <c r="AF368" s="4">
        <v>347</v>
      </c>
      <c r="AG368" s="2">
        <f t="shared" si="164"/>
        <v>64.119999999999791</v>
      </c>
      <c r="AH368" s="4">
        <f t="shared" si="148"/>
        <v>399</v>
      </c>
      <c r="AI368" s="4">
        <f t="shared" si="149"/>
        <v>1</v>
      </c>
      <c r="AJ368" s="2">
        <f t="shared" si="150"/>
        <v>0</v>
      </c>
      <c r="AK368" s="4">
        <v>347</v>
      </c>
      <c r="AL368" s="4">
        <f t="shared" ca="1" si="151"/>
        <v>1.1218467493574511</v>
      </c>
      <c r="AM368" s="4">
        <f t="shared" ca="1" si="152"/>
        <v>0.85486230008157704</v>
      </c>
      <c r="AN368" s="2">
        <f t="shared" si="165"/>
        <v>64.119999999999791</v>
      </c>
      <c r="AO368" s="4">
        <f t="shared" ca="1" si="153"/>
        <v>399</v>
      </c>
      <c r="AP368" s="4">
        <f t="shared" ca="1" si="154"/>
        <v>1</v>
      </c>
      <c r="AQ368" s="2">
        <f t="shared" ca="1" si="155"/>
        <v>0</v>
      </c>
    </row>
    <row r="369" spans="2:43" x14ac:dyDescent="0.15">
      <c r="B369" s="4">
        <v>2.4213024999752975</v>
      </c>
      <c r="C369" s="4">
        <f t="shared" si="156"/>
        <v>2.1153024999769343</v>
      </c>
      <c r="F369" s="4">
        <v>348</v>
      </c>
      <c r="G369" s="4">
        <f t="shared" ca="1" si="140"/>
        <v>4</v>
      </c>
      <c r="H369" s="4">
        <f t="shared" ca="1" si="166"/>
        <v>6.6819263803680879</v>
      </c>
      <c r="I369" s="4">
        <f t="shared" ca="1" si="141"/>
        <v>3.0271676300578036E-2</v>
      </c>
      <c r="J369" s="4">
        <f t="shared" ca="1" si="167"/>
        <v>0.85486230008157305</v>
      </c>
      <c r="K369" s="4">
        <f t="shared" ca="1" si="157"/>
        <v>1.5403791587398838</v>
      </c>
      <c r="L369" s="4">
        <f t="shared" ca="1" si="158"/>
        <v>2</v>
      </c>
      <c r="M369" s="4">
        <f t="shared" ca="1" si="142"/>
        <v>-1.7512484364725344E-13</v>
      </c>
      <c r="N369" s="4">
        <f t="shared" ca="1" si="159"/>
        <v>1.5751873570556083</v>
      </c>
      <c r="O369" s="4">
        <f t="shared" ca="1" si="160"/>
        <v>2</v>
      </c>
      <c r="P369" s="4">
        <f t="shared" ca="1" si="143"/>
        <v>-1.7908216821445321E-13</v>
      </c>
      <c r="Q369" s="4">
        <f t="shared" ca="1" si="161"/>
        <v>3.957324567199768E-15</v>
      </c>
      <c r="R369" s="4">
        <f t="shared" ca="1" si="162"/>
        <v>0.85486230008157704</v>
      </c>
      <c r="S369" s="4">
        <f t="shared" ca="1" si="144"/>
        <v>394</v>
      </c>
      <c r="T369" s="4">
        <f t="shared" ca="1" si="145"/>
        <v>-1</v>
      </c>
      <c r="U369" s="4">
        <f t="shared" ca="1" si="146"/>
        <v>0.85486230008157704</v>
      </c>
      <c r="V369" s="4">
        <f t="shared" ca="1" si="163"/>
        <v>2.015786421322376</v>
      </c>
      <c r="Y369" s="4">
        <v>1.1740900000170029</v>
      </c>
      <c r="Z369" s="4">
        <v>2.3662775000090619</v>
      </c>
      <c r="AA369" s="4">
        <v>1.2018849999932968</v>
      </c>
      <c r="AB369" s="4">
        <v>1.0158425000135196</v>
      </c>
      <c r="AD369" s="4">
        <v>2.4213024999752975</v>
      </c>
      <c r="AE369" s="4">
        <f t="shared" si="147"/>
        <v>2.1153024999769343</v>
      </c>
      <c r="AF369" s="4">
        <v>348</v>
      </c>
      <c r="AG369" s="2">
        <f t="shared" si="164"/>
        <v>64.33999999999979</v>
      </c>
      <c r="AH369" s="4">
        <f t="shared" si="148"/>
        <v>399</v>
      </c>
      <c r="AI369" s="4">
        <f t="shared" si="149"/>
        <v>1</v>
      </c>
      <c r="AJ369" s="2">
        <f t="shared" si="150"/>
        <v>0</v>
      </c>
      <c r="AK369" s="4">
        <v>348</v>
      </c>
      <c r="AL369" s="4">
        <f t="shared" ca="1" si="151"/>
        <v>0.85486230008157704</v>
      </c>
      <c r="AM369" s="4">
        <f t="shared" ca="1" si="152"/>
        <v>2.015786421322376</v>
      </c>
      <c r="AN369" s="2">
        <f t="shared" si="165"/>
        <v>64.33999999999979</v>
      </c>
      <c r="AO369" s="4">
        <f t="shared" ca="1" si="153"/>
        <v>399</v>
      </c>
      <c r="AP369" s="4">
        <f t="shared" ca="1" si="154"/>
        <v>1</v>
      </c>
      <c r="AQ369" s="2">
        <f t="shared" ca="1" si="155"/>
        <v>0</v>
      </c>
    </row>
    <row r="370" spans="2:43" x14ac:dyDescent="0.15">
      <c r="B370" s="4">
        <v>2.1153024999769343</v>
      </c>
      <c r="C370" s="4">
        <f t="shared" si="156"/>
        <v>2.3213024999755305</v>
      </c>
      <c r="F370" s="4">
        <v>349</v>
      </c>
      <c r="G370" s="4">
        <f t="shared" ca="1" si="140"/>
        <v>4</v>
      </c>
      <c r="H370" s="4">
        <f t="shared" ca="1" si="166"/>
        <v>6.703208588957045</v>
      </c>
      <c r="I370" s="4">
        <f t="shared" ca="1" si="141"/>
        <v>3.0271676300578036E-2</v>
      </c>
      <c r="J370" s="4">
        <f t="shared" ca="1" si="167"/>
        <v>0.88513397638215108</v>
      </c>
      <c r="K370" s="4">
        <f t="shared" ca="1" si="157"/>
        <v>0.78912691069233221</v>
      </c>
      <c r="L370" s="4">
        <f t="shared" ca="1" si="158"/>
        <v>2</v>
      </c>
      <c r="M370" s="4">
        <f t="shared" ca="1" si="142"/>
        <v>8.5093590467810973E-15</v>
      </c>
      <c r="N370" s="4">
        <f t="shared" ca="1" si="159"/>
        <v>1.1888383345972819</v>
      </c>
      <c r="O370" s="4">
        <f t="shared" ca="1" si="160"/>
        <v>5</v>
      </c>
      <c r="P370" s="4">
        <f t="shared" ca="1" si="143"/>
        <v>-1.1306524449402164</v>
      </c>
      <c r="Q370" s="4">
        <f t="shared" ca="1" si="161"/>
        <v>1.1306524449402249</v>
      </c>
      <c r="R370" s="4">
        <f t="shared" ca="1" si="162"/>
        <v>2.015786421322376</v>
      </c>
      <c r="S370" s="4">
        <f t="shared" ca="1" si="144"/>
        <v>394</v>
      </c>
      <c r="T370" s="4">
        <f t="shared" ca="1" si="145"/>
        <v>-1</v>
      </c>
      <c r="U370" s="4">
        <f t="shared" ca="1" si="146"/>
        <v>2.015786421322376</v>
      </c>
      <c r="V370" s="4">
        <f t="shared" ca="1" si="163"/>
        <v>0.16309309920978154</v>
      </c>
      <c r="Y370" s="4">
        <v>-0.3159099999834325</v>
      </c>
      <c r="Z370" s="4">
        <v>1.0152775000094039</v>
      </c>
      <c r="AA370" s="4">
        <v>-2.0221150000061527</v>
      </c>
      <c r="AB370" s="4">
        <v>-0.79015749998490037</v>
      </c>
      <c r="AD370" s="4">
        <v>2.1153024999769343</v>
      </c>
      <c r="AE370" s="4">
        <f t="shared" si="147"/>
        <v>2.3213024999755305</v>
      </c>
      <c r="AF370" s="4">
        <v>349</v>
      </c>
      <c r="AG370" s="2">
        <f t="shared" si="164"/>
        <v>64.559999999999789</v>
      </c>
      <c r="AH370" s="4">
        <f t="shared" si="148"/>
        <v>399</v>
      </c>
      <c r="AI370" s="4">
        <f t="shared" si="149"/>
        <v>1</v>
      </c>
      <c r="AJ370" s="2">
        <f t="shared" si="150"/>
        <v>0</v>
      </c>
      <c r="AK370" s="4">
        <v>349</v>
      </c>
      <c r="AL370" s="4">
        <f t="shared" ca="1" si="151"/>
        <v>2.015786421322376</v>
      </c>
      <c r="AM370" s="4">
        <f t="shared" ca="1" si="152"/>
        <v>0.16309309920978154</v>
      </c>
      <c r="AN370" s="2">
        <f t="shared" si="165"/>
        <v>64.559999999999789</v>
      </c>
      <c r="AO370" s="4">
        <f t="shared" ca="1" si="153"/>
        <v>399</v>
      </c>
      <c r="AP370" s="4">
        <f t="shared" ca="1" si="154"/>
        <v>1</v>
      </c>
      <c r="AQ370" s="2">
        <f t="shared" ca="1" si="155"/>
        <v>0</v>
      </c>
    </row>
    <row r="371" spans="2:43" x14ac:dyDescent="0.15">
      <c r="B371" s="4">
        <v>2.3213024999755305</v>
      </c>
      <c r="C371" s="4">
        <f t="shared" si="156"/>
        <v>-0.3986975000245252</v>
      </c>
      <c r="F371" s="4">
        <v>350</v>
      </c>
      <c r="G371" s="4">
        <f t="shared" ca="1" si="140"/>
        <v>4</v>
      </c>
      <c r="H371" s="4">
        <f t="shared" ca="1" si="166"/>
        <v>6.724490797546002</v>
      </c>
      <c r="I371" s="4">
        <f t="shared" ca="1" si="141"/>
        <v>3.0271676300578036E-2</v>
      </c>
      <c r="J371" s="4">
        <f t="shared" ca="1" si="167"/>
        <v>0.91540565268272911</v>
      </c>
      <c r="K371" s="4">
        <f t="shared" ca="1" si="157"/>
        <v>0.86869571052520467</v>
      </c>
      <c r="L371" s="4">
        <f t="shared" ca="1" si="158"/>
        <v>3</v>
      </c>
      <c r="M371" s="4">
        <f t="shared" ca="1" si="142"/>
        <v>-0.75231255347336101</v>
      </c>
      <c r="N371" s="4">
        <f t="shared" ca="1" si="159"/>
        <v>1.5283601711012229</v>
      </c>
      <c r="O371" s="4">
        <f t="shared" ca="1" si="160"/>
        <v>1</v>
      </c>
      <c r="P371" s="4">
        <f t="shared" ca="1" si="143"/>
        <v>-4.1342372362406744E-13</v>
      </c>
      <c r="Q371" s="4">
        <f t="shared" ca="1" si="161"/>
        <v>-0.75231255347294756</v>
      </c>
      <c r="R371" s="4">
        <f t="shared" ca="1" si="162"/>
        <v>0.16309309920978154</v>
      </c>
      <c r="S371" s="4">
        <f t="shared" ca="1" si="144"/>
        <v>394</v>
      </c>
      <c r="T371" s="4">
        <f t="shared" ca="1" si="145"/>
        <v>-1</v>
      </c>
      <c r="U371" s="4">
        <f t="shared" ca="1" si="146"/>
        <v>0.16309309920978154</v>
      </c>
      <c r="V371" s="4">
        <f t="shared" ca="1" si="163"/>
        <v>0.94567732898338153</v>
      </c>
      <c r="Y371" s="4">
        <v>-1.7479099999846426</v>
      </c>
      <c r="Z371" s="4">
        <v>-1.0637224999889838</v>
      </c>
      <c r="AA371" s="4">
        <v>-0.47211500000798878</v>
      </c>
      <c r="AB371" s="4">
        <v>-1.088157499985698</v>
      </c>
      <c r="AD371" s="4">
        <v>2.3213024999755305</v>
      </c>
      <c r="AE371" s="4">
        <f t="shared" si="147"/>
        <v>-0.3986975000245252</v>
      </c>
      <c r="AF371" s="4">
        <v>350</v>
      </c>
      <c r="AG371" s="2">
        <f t="shared" si="164"/>
        <v>64.779999999999788</v>
      </c>
      <c r="AH371" s="4">
        <f t="shared" si="148"/>
        <v>399</v>
      </c>
      <c r="AI371" s="4">
        <f t="shared" si="149"/>
        <v>1</v>
      </c>
      <c r="AJ371" s="2">
        <f t="shared" si="150"/>
        <v>0</v>
      </c>
      <c r="AK371" s="4">
        <v>350</v>
      </c>
      <c r="AL371" s="4">
        <f t="shared" ca="1" si="151"/>
        <v>0.16309309920978154</v>
      </c>
      <c r="AM371" s="4">
        <f t="shared" ca="1" si="152"/>
        <v>0.94567732898338153</v>
      </c>
      <c r="AN371" s="2">
        <f t="shared" si="165"/>
        <v>64.779999999999788</v>
      </c>
      <c r="AO371" s="4">
        <f t="shared" ca="1" si="153"/>
        <v>399</v>
      </c>
      <c r="AP371" s="4">
        <f t="shared" ca="1" si="154"/>
        <v>1</v>
      </c>
      <c r="AQ371" s="2">
        <f t="shared" ca="1" si="155"/>
        <v>0</v>
      </c>
    </row>
    <row r="372" spans="2:43" x14ac:dyDescent="0.15">
      <c r="B372" s="4">
        <v>-0.3986975000245252</v>
      </c>
      <c r="C372" s="4">
        <f t="shared" si="156"/>
        <v>0.74930249997606779</v>
      </c>
      <c r="F372" s="4">
        <v>351</v>
      </c>
      <c r="G372" s="4">
        <f t="shared" ca="1" si="140"/>
        <v>4</v>
      </c>
      <c r="H372" s="4">
        <f t="shared" ca="1" si="166"/>
        <v>6.745773006134959</v>
      </c>
      <c r="I372" s="4">
        <f t="shared" ca="1" si="141"/>
        <v>3.0271676300578036E-2</v>
      </c>
      <c r="J372" s="4">
        <f t="shared" ca="1" si="167"/>
        <v>0.94567732898330714</v>
      </c>
      <c r="K372" s="4">
        <f t="shared" ca="1" si="157"/>
        <v>1.9859881558299042</v>
      </c>
      <c r="L372" s="4">
        <f t="shared" ca="1" si="158"/>
        <v>3</v>
      </c>
      <c r="M372" s="4">
        <f t="shared" ca="1" si="142"/>
        <v>-4.2823954927309385E-14</v>
      </c>
      <c r="N372" s="4">
        <f t="shared" ca="1" si="159"/>
        <v>1.8123295265142614</v>
      </c>
      <c r="O372" s="4">
        <f t="shared" ca="1" si="160"/>
        <v>1</v>
      </c>
      <c r="P372" s="4">
        <f t="shared" ca="1" si="143"/>
        <v>-1.1723803749138661E-13</v>
      </c>
      <c r="Q372" s="4">
        <f t="shared" ca="1" si="161"/>
        <v>7.441408256407723E-14</v>
      </c>
      <c r="R372" s="4">
        <f t="shared" ca="1" si="162"/>
        <v>0.94567732898338153</v>
      </c>
      <c r="S372" s="4">
        <f t="shared" ca="1" si="144"/>
        <v>394</v>
      </c>
      <c r="T372" s="4">
        <f t="shared" ca="1" si="145"/>
        <v>-1</v>
      </c>
      <c r="U372" s="4">
        <f t="shared" ca="1" si="146"/>
        <v>0.94567732898338153</v>
      </c>
      <c r="V372" s="4">
        <f t="shared" ca="1" si="163"/>
        <v>0.97594900528343254</v>
      </c>
      <c r="Y372" s="4">
        <v>-0.15490999998490906</v>
      </c>
      <c r="Z372" s="4">
        <v>0.62827750000948868</v>
      </c>
      <c r="AA372" s="4">
        <v>-5.2115000006125456E-2</v>
      </c>
      <c r="AB372" s="4">
        <v>-0.66015749998626916</v>
      </c>
      <c r="AD372" s="4">
        <v>-0.3986975000245252</v>
      </c>
      <c r="AE372" s="4">
        <f t="shared" si="147"/>
        <v>0.74930249997606779</v>
      </c>
      <c r="AF372" s="4">
        <v>351</v>
      </c>
      <c r="AG372" s="2">
        <f t="shared" si="164"/>
        <v>64.999999999999787</v>
      </c>
      <c r="AH372" s="4">
        <f t="shared" si="148"/>
        <v>399</v>
      </c>
      <c r="AI372" s="4">
        <f t="shared" si="149"/>
        <v>1</v>
      </c>
      <c r="AJ372" s="2">
        <f t="shared" si="150"/>
        <v>0</v>
      </c>
      <c r="AK372" s="4">
        <v>351</v>
      </c>
      <c r="AL372" s="4">
        <f t="shared" ca="1" si="151"/>
        <v>0.94567732898338153</v>
      </c>
      <c r="AM372" s="4">
        <f t="shared" ca="1" si="152"/>
        <v>0.97594900528343254</v>
      </c>
      <c r="AN372" s="2">
        <f t="shared" si="165"/>
        <v>64.999999999999787</v>
      </c>
      <c r="AO372" s="4">
        <f t="shared" ca="1" si="153"/>
        <v>399</v>
      </c>
      <c r="AP372" s="4">
        <f t="shared" ca="1" si="154"/>
        <v>1</v>
      </c>
      <c r="AQ372" s="2">
        <f t="shared" ca="1" si="155"/>
        <v>0</v>
      </c>
    </row>
    <row r="373" spans="2:43" x14ac:dyDescent="0.15">
      <c r="B373" s="4">
        <v>0.74930249997606779</v>
      </c>
      <c r="C373" s="4">
        <f t="shared" si="156"/>
        <v>1.8493024999770569</v>
      </c>
      <c r="F373" s="4">
        <v>352</v>
      </c>
      <c r="G373" s="4">
        <f t="shared" ca="1" si="140"/>
        <v>4</v>
      </c>
      <c r="H373" s="4">
        <f t="shared" ca="1" si="166"/>
        <v>6.767055214723916</v>
      </c>
      <c r="I373" s="4">
        <f t="shared" ca="1" si="141"/>
        <v>3.0271676300578036E-2</v>
      </c>
      <c r="J373" s="4">
        <f t="shared" ca="1" si="167"/>
        <v>0.97594900528388517</v>
      </c>
      <c r="K373" s="4">
        <f t="shared" ca="1" si="157"/>
        <v>1.7415772202380333</v>
      </c>
      <c r="L373" s="4">
        <f t="shared" ca="1" si="158"/>
        <v>1</v>
      </c>
      <c r="M373" s="4">
        <f t="shared" ca="1" si="142"/>
        <v>-5.4620063472342762E-13</v>
      </c>
      <c r="N373" s="4">
        <f t="shared" ca="1" si="159"/>
        <v>0.59655759607137571</v>
      </c>
      <c r="O373" s="4">
        <f t="shared" ca="1" si="160"/>
        <v>2</v>
      </c>
      <c r="P373" s="4">
        <f t="shared" ca="1" si="143"/>
        <v>-9.354742753776165E-14</v>
      </c>
      <c r="Q373" s="4">
        <f t="shared" ca="1" si="161"/>
        <v>-4.5265320718566595E-13</v>
      </c>
      <c r="R373" s="4">
        <f t="shared" ca="1" si="162"/>
        <v>0.97594900528343254</v>
      </c>
      <c r="S373" s="4">
        <f t="shared" ca="1" si="144"/>
        <v>394</v>
      </c>
      <c r="T373" s="4">
        <f t="shared" ca="1" si="145"/>
        <v>-1</v>
      </c>
      <c r="U373" s="4">
        <f t="shared" ca="1" si="146"/>
        <v>0.97594900528343254</v>
      </c>
      <c r="V373" s="4">
        <f t="shared" ca="1" si="163"/>
        <v>1.0062206815847723</v>
      </c>
      <c r="Y373" s="4">
        <v>0.89509000001442018</v>
      </c>
      <c r="Z373" s="4">
        <v>0.77227750000830042</v>
      </c>
      <c r="AA373" s="4">
        <v>-0.52611500000665501</v>
      </c>
      <c r="AB373" s="4">
        <v>0.78584250001512146</v>
      </c>
      <c r="AD373" s="4">
        <v>0.74930249997606779</v>
      </c>
      <c r="AE373" s="4">
        <f t="shared" si="147"/>
        <v>1.8493024999770569</v>
      </c>
      <c r="AF373" s="4">
        <v>352</v>
      </c>
      <c r="AG373" s="2">
        <f t="shared" si="164"/>
        <v>65.219999999999786</v>
      </c>
      <c r="AH373" s="4">
        <f t="shared" si="148"/>
        <v>399</v>
      </c>
      <c r="AI373" s="4">
        <f t="shared" si="149"/>
        <v>1</v>
      </c>
      <c r="AJ373" s="2">
        <f t="shared" si="150"/>
        <v>0</v>
      </c>
      <c r="AK373" s="4">
        <v>352</v>
      </c>
      <c r="AL373" s="4">
        <f t="shared" ca="1" si="151"/>
        <v>0.97594900528343254</v>
      </c>
      <c r="AM373" s="4">
        <f t="shared" ca="1" si="152"/>
        <v>1.0062206815847723</v>
      </c>
      <c r="AN373" s="2">
        <f t="shared" si="165"/>
        <v>65.219999999999786</v>
      </c>
      <c r="AO373" s="4">
        <f t="shared" ca="1" si="153"/>
        <v>399</v>
      </c>
      <c r="AP373" s="4">
        <f t="shared" ca="1" si="154"/>
        <v>1</v>
      </c>
      <c r="AQ373" s="2">
        <f t="shared" ca="1" si="155"/>
        <v>0</v>
      </c>
    </row>
    <row r="374" spans="2:43" x14ac:dyDescent="0.15">
      <c r="B374" s="4">
        <v>1.8493024999770569</v>
      </c>
      <c r="C374" s="4">
        <f t="shared" si="156"/>
        <v>1.9253024999770219</v>
      </c>
      <c r="F374" s="4">
        <v>353</v>
      </c>
      <c r="G374" s="4">
        <f t="shared" ca="1" si="140"/>
        <v>4</v>
      </c>
      <c r="H374" s="4">
        <f t="shared" ca="1" si="166"/>
        <v>6.788337423312873</v>
      </c>
      <c r="I374" s="4">
        <f t="shared" ca="1" si="141"/>
        <v>3.0271676300578036E-2</v>
      </c>
      <c r="J374" s="4">
        <f t="shared" ca="1" si="167"/>
        <v>1.0062206815844632</v>
      </c>
      <c r="K374" s="4">
        <f t="shared" ca="1" si="157"/>
        <v>1.815996377215318</v>
      </c>
      <c r="L374" s="4">
        <f t="shared" ca="1" si="158"/>
        <v>2</v>
      </c>
      <c r="M374" s="4">
        <f t="shared" ca="1" si="142"/>
        <v>9.7892885504929486E-14</v>
      </c>
      <c r="N374" s="4">
        <f t="shared" ca="1" si="159"/>
        <v>1.9590376254668431</v>
      </c>
      <c r="O374" s="4">
        <f t="shared" ca="1" si="160"/>
        <v>1</v>
      </c>
      <c r="P374" s="4">
        <f t="shared" ca="1" si="143"/>
        <v>-2.112073001640534E-13</v>
      </c>
      <c r="Q374" s="4">
        <f t="shared" ca="1" si="161"/>
        <v>3.0910018566898288E-13</v>
      </c>
      <c r="R374" s="4">
        <f t="shared" ca="1" si="162"/>
        <v>1.0062206815847723</v>
      </c>
      <c r="S374" s="4">
        <f t="shared" ca="1" si="144"/>
        <v>394</v>
      </c>
      <c r="T374" s="4">
        <f t="shared" ca="1" si="145"/>
        <v>-1</v>
      </c>
      <c r="U374" s="4">
        <f t="shared" ca="1" si="146"/>
        <v>1.0062206815847723</v>
      </c>
      <c r="V374" s="4">
        <f t="shared" ca="1" si="163"/>
        <v>1.0364923578850791</v>
      </c>
      <c r="Y374" s="4">
        <v>2.3510900000154322</v>
      </c>
      <c r="Z374" s="4">
        <v>0.24127750000957349</v>
      </c>
      <c r="AA374" s="4">
        <v>0.16588499999059536</v>
      </c>
      <c r="AB374" s="4">
        <v>1.6408425000165039</v>
      </c>
      <c r="AD374" s="4">
        <v>1.8493024999770569</v>
      </c>
      <c r="AE374" s="4">
        <f t="shared" si="147"/>
        <v>1.9253024999770219</v>
      </c>
      <c r="AF374" s="4">
        <v>353</v>
      </c>
      <c r="AG374" s="2">
        <f t="shared" si="164"/>
        <v>65.439999999999785</v>
      </c>
      <c r="AH374" s="4">
        <f t="shared" si="148"/>
        <v>399</v>
      </c>
      <c r="AI374" s="4">
        <f t="shared" si="149"/>
        <v>1</v>
      </c>
      <c r="AJ374" s="2">
        <f t="shared" si="150"/>
        <v>0</v>
      </c>
      <c r="AK374" s="4">
        <v>353</v>
      </c>
      <c r="AL374" s="4">
        <f t="shared" ca="1" si="151"/>
        <v>1.0062206815847723</v>
      </c>
      <c r="AM374" s="4">
        <f t="shared" ca="1" si="152"/>
        <v>1.0364923578850791</v>
      </c>
      <c r="AN374" s="2">
        <f t="shared" si="165"/>
        <v>65.439999999999785</v>
      </c>
      <c r="AO374" s="4">
        <f t="shared" ca="1" si="153"/>
        <v>399</v>
      </c>
      <c r="AP374" s="4">
        <f t="shared" ca="1" si="154"/>
        <v>1</v>
      </c>
      <c r="AQ374" s="2">
        <f t="shared" ca="1" si="155"/>
        <v>0</v>
      </c>
    </row>
    <row r="375" spans="2:43" x14ac:dyDescent="0.15">
      <c r="B375" s="4">
        <v>1.9253024999770219</v>
      </c>
      <c r="C375" s="4">
        <f t="shared" si="156"/>
        <v>1.9453024999762647</v>
      </c>
      <c r="F375" s="4">
        <v>354</v>
      </c>
      <c r="G375" s="4">
        <f t="shared" ca="1" si="140"/>
        <v>4</v>
      </c>
      <c r="H375" s="4">
        <f t="shared" ca="1" si="166"/>
        <v>6.8096196319018301</v>
      </c>
      <c r="I375" s="4">
        <f t="shared" ca="1" si="141"/>
        <v>3.0271676300578036E-2</v>
      </c>
      <c r="J375" s="4">
        <f t="shared" ca="1" si="167"/>
        <v>1.0364923578850413</v>
      </c>
      <c r="K375" s="4">
        <f t="shared" ca="1" si="157"/>
        <v>1.8354644441369985</v>
      </c>
      <c r="L375" s="4">
        <f t="shared" ca="1" si="158"/>
        <v>3</v>
      </c>
      <c r="M375" s="4">
        <f t="shared" ca="1" si="142"/>
        <v>1.2951492215837922E-13</v>
      </c>
      <c r="N375" s="4">
        <f t="shared" ca="1" si="159"/>
        <v>1.8713433941430859</v>
      </c>
      <c r="O375" s="4">
        <f t="shared" ca="1" si="160"/>
        <v>2</v>
      </c>
      <c r="P375" s="4">
        <f t="shared" ca="1" si="143"/>
        <v>9.1696388361732519E-14</v>
      </c>
      <c r="Q375" s="4">
        <f t="shared" ca="1" si="161"/>
        <v>3.78185337966467E-14</v>
      </c>
      <c r="R375" s="4">
        <f t="shared" ca="1" si="162"/>
        <v>1.0364923578850791</v>
      </c>
      <c r="S375" s="4">
        <f t="shared" ca="1" si="144"/>
        <v>394</v>
      </c>
      <c r="T375" s="4">
        <f t="shared" ca="1" si="145"/>
        <v>-1</v>
      </c>
      <c r="U375" s="4">
        <f t="shared" ca="1" si="146"/>
        <v>1.0364923578850791</v>
      </c>
      <c r="V375" s="4">
        <f t="shared" ca="1" si="163"/>
        <v>0.83208398403842632</v>
      </c>
      <c r="Y375" s="4">
        <v>2.4140900000162446</v>
      </c>
      <c r="Z375" s="4">
        <v>9.5277500008705829E-2</v>
      </c>
      <c r="AA375" s="4">
        <v>-1.9801150000091639</v>
      </c>
      <c r="AB375" s="4">
        <v>2.5968425000151285</v>
      </c>
      <c r="AD375" s="4">
        <v>1.9253024999770219</v>
      </c>
      <c r="AE375" s="4">
        <f t="shared" si="147"/>
        <v>1.9453024999762647</v>
      </c>
      <c r="AF375" s="4">
        <v>354</v>
      </c>
      <c r="AG375" s="2">
        <f t="shared" si="164"/>
        <v>65.659999999999783</v>
      </c>
      <c r="AH375" s="4">
        <f t="shared" si="148"/>
        <v>399</v>
      </c>
      <c r="AI375" s="4">
        <f t="shared" si="149"/>
        <v>1</v>
      </c>
      <c r="AJ375" s="2">
        <f t="shared" si="150"/>
        <v>0</v>
      </c>
      <c r="AK375" s="4">
        <v>354</v>
      </c>
      <c r="AL375" s="4">
        <f t="shared" ca="1" si="151"/>
        <v>1.0364923578850791</v>
      </c>
      <c r="AM375" s="4">
        <f t="shared" ca="1" si="152"/>
        <v>0.83208398403842632</v>
      </c>
      <c r="AN375" s="2">
        <f t="shared" si="165"/>
        <v>65.659999999999783</v>
      </c>
      <c r="AO375" s="4">
        <f t="shared" ca="1" si="153"/>
        <v>399</v>
      </c>
      <c r="AP375" s="4">
        <f t="shared" ca="1" si="154"/>
        <v>1</v>
      </c>
      <c r="AQ375" s="2">
        <f t="shared" ca="1" si="155"/>
        <v>0</v>
      </c>
    </row>
    <row r="376" spans="2:43" x14ac:dyDescent="0.15">
      <c r="B376" s="4">
        <v>1.9453024999762647</v>
      </c>
      <c r="C376" s="4">
        <f t="shared" si="156"/>
        <v>1.695302499975071</v>
      </c>
      <c r="F376" s="4">
        <v>355</v>
      </c>
      <c r="G376" s="4">
        <f t="shared" ca="1" si="140"/>
        <v>4</v>
      </c>
      <c r="H376" s="4">
        <f t="shared" ca="1" si="166"/>
        <v>6.8309018404907871</v>
      </c>
      <c r="I376" s="4">
        <f t="shared" ca="1" si="141"/>
        <v>3.0271676300578036E-2</v>
      </c>
      <c r="J376" s="4">
        <f t="shared" ca="1" si="167"/>
        <v>1.0667640341856195</v>
      </c>
      <c r="K376" s="4">
        <f t="shared" ca="1" si="157"/>
        <v>1.4051659478223686</v>
      </c>
      <c r="L376" s="4">
        <f t="shared" ca="1" si="158"/>
        <v>2</v>
      </c>
      <c r="M376" s="4">
        <f t="shared" ca="1" si="142"/>
        <v>1.0604393014451854E-13</v>
      </c>
      <c r="N376" s="4">
        <f t="shared" ca="1" si="159"/>
        <v>0.2709851802519424</v>
      </c>
      <c r="O376" s="4">
        <f t="shared" ca="1" si="160"/>
        <v>3</v>
      </c>
      <c r="P376" s="4">
        <f t="shared" ca="1" si="143"/>
        <v>0.23468005014729926</v>
      </c>
      <c r="Q376" s="4">
        <f t="shared" ca="1" si="161"/>
        <v>-0.2346800501471932</v>
      </c>
      <c r="R376" s="4">
        <f t="shared" ca="1" si="162"/>
        <v>0.83208398403842632</v>
      </c>
      <c r="S376" s="4">
        <f t="shared" ca="1" si="144"/>
        <v>394</v>
      </c>
      <c r="T376" s="4">
        <f t="shared" ca="1" si="145"/>
        <v>-1</v>
      </c>
      <c r="U376" s="4">
        <f t="shared" ca="1" si="146"/>
        <v>0.83208398403842632</v>
      </c>
      <c r="V376" s="4">
        <f t="shared" ca="1" si="163"/>
        <v>1.9517996160174089</v>
      </c>
      <c r="Y376" s="4">
        <v>1.8800900000144338</v>
      </c>
      <c r="Z376" s="4">
        <v>-0.13272249999118912</v>
      </c>
      <c r="AA376" s="4">
        <v>-0.16211500000906653</v>
      </c>
      <c r="AB376" s="4">
        <v>-0.36515749998500269</v>
      </c>
      <c r="AD376" s="4">
        <v>1.9453024999762647</v>
      </c>
      <c r="AE376" s="4">
        <f t="shared" si="147"/>
        <v>1.695302499975071</v>
      </c>
      <c r="AF376" s="4">
        <v>355</v>
      </c>
      <c r="AG376" s="2">
        <f t="shared" si="164"/>
        <v>65.879999999999782</v>
      </c>
      <c r="AH376" s="4">
        <f t="shared" si="148"/>
        <v>399</v>
      </c>
      <c r="AI376" s="4">
        <f t="shared" si="149"/>
        <v>1</v>
      </c>
      <c r="AJ376" s="2">
        <f t="shared" si="150"/>
        <v>0</v>
      </c>
      <c r="AK376" s="4">
        <v>355</v>
      </c>
      <c r="AL376" s="4">
        <f t="shared" ca="1" si="151"/>
        <v>0.83208398403842632</v>
      </c>
      <c r="AM376" s="4">
        <f t="shared" ca="1" si="152"/>
        <v>1.9517996160174089</v>
      </c>
      <c r="AN376" s="2">
        <f t="shared" si="165"/>
        <v>65.879999999999782</v>
      </c>
      <c r="AO376" s="4">
        <f t="shared" ca="1" si="153"/>
        <v>399</v>
      </c>
      <c r="AP376" s="4">
        <f t="shared" ca="1" si="154"/>
        <v>1</v>
      </c>
      <c r="AQ376" s="2">
        <f t="shared" ca="1" si="155"/>
        <v>0</v>
      </c>
    </row>
    <row r="377" spans="2:43" x14ac:dyDescent="0.15">
      <c r="B377" s="4">
        <v>1.695302499975071</v>
      </c>
      <c r="C377" s="4">
        <f t="shared" si="156"/>
        <v>2.102302499974229</v>
      </c>
      <c r="F377" s="4">
        <v>356</v>
      </c>
      <c r="G377" s="4">
        <f t="shared" ca="1" si="140"/>
        <v>4</v>
      </c>
      <c r="H377" s="4">
        <f t="shared" ca="1" si="166"/>
        <v>6.8521840490797441</v>
      </c>
      <c r="I377" s="4">
        <f t="shared" ca="1" si="141"/>
        <v>3.0271676300578036E-2</v>
      </c>
      <c r="J377" s="4">
        <f t="shared" ca="1" si="167"/>
        <v>1.0970357104861976</v>
      </c>
      <c r="K377" s="4">
        <f t="shared" ca="1" si="157"/>
        <v>1.2560009116004451</v>
      </c>
      <c r="L377" s="4">
        <f t="shared" ca="1" si="158"/>
        <v>4</v>
      </c>
      <c r="M377" s="4">
        <f t="shared" ca="1" si="142"/>
        <v>1.7231697335730357E-14</v>
      </c>
      <c r="N377" s="4">
        <f t="shared" ca="1" si="159"/>
        <v>0.98699634190403285</v>
      </c>
      <c r="O377" s="4">
        <f t="shared" ca="1" si="160"/>
        <v>3</v>
      </c>
      <c r="P377" s="4">
        <f t="shared" ca="1" si="143"/>
        <v>-0.85476390553119419</v>
      </c>
      <c r="Q377" s="4">
        <f t="shared" ca="1" si="161"/>
        <v>0.8547639055312114</v>
      </c>
      <c r="R377" s="4">
        <f t="shared" ca="1" si="162"/>
        <v>1.9517996160174089</v>
      </c>
      <c r="S377" s="4">
        <f t="shared" ca="1" si="144"/>
        <v>394</v>
      </c>
      <c r="T377" s="4">
        <f t="shared" ca="1" si="145"/>
        <v>-1</v>
      </c>
      <c r="U377" s="4">
        <f t="shared" ca="1" si="146"/>
        <v>1.9517996160174089</v>
      </c>
      <c r="V377" s="4">
        <f t="shared" ca="1" si="163"/>
        <v>2.8202382775919119</v>
      </c>
      <c r="Y377" s="4">
        <v>1.5010900000156369</v>
      </c>
      <c r="Z377" s="4">
        <v>0.81627750001089794</v>
      </c>
      <c r="AA377" s="4">
        <v>0.20888499999216492</v>
      </c>
      <c r="AB377" s="4">
        <v>0.82584250001360715</v>
      </c>
      <c r="AD377" s="4">
        <v>1.695302499975071</v>
      </c>
      <c r="AE377" s="4">
        <f t="shared" si="147"/>
        <v>2.102302499974229</v>
      </c>
      <c r="AF377" s="4">
        <v>356</v>
      </c>
      <c r="AG377" s="2">
        <f t="shared" si="164"/>
        <v>66.099999999999781</v>
      </c>
      <c r="AH377" s="4">
        <f t="shared" si="148"/>
        <v>399</v>
      </c>
      <c r="AI377" s="4">
        <f t="shared" si="149"/>
        <v>1</v>
      </c>
      <c r="AJ377" s="2">
        <f t="shared" si="150"/>
        <v>0</v>
      </c>
      <c r="AK377" s="4">
        <v>356</v>
      </c>
      <c r="AL377" s="4">
        <f t="shared" ca="1" si="151"/>
        <v>1.9517996160174089</v>
      </c>
      <c r="AM377" s="4">
        <f t="shared" ca="1" si="152"/>
        <v>2.8202382775919119</v>
      </c>
      <c r="AN377" s="2">
        <f t="shared" si="165"/>
        <v>66.099999999999781</v>
      </c>
      <c r="AO377" s="4">
        <f t="shared" ca="1" si="153"/>
        <v>399</v>
      </c>
      <c r="AP377" s="4">
        <f t="shared" ca="1" si="154"/>
        <v>1</v>
      </c>
      <c r="AQ377" s="2">
        <f t="shared" ca="1" si="155"/>
        <v>0</v>
      </c>
    </row>
    <row r="378" spans="2:43" x14ac:dyDescent="0.15">
      <c r="B378" s="4">
        <v>2.102302499974229</v>
      </c>
      <c r="C378" s="4">
        <f t="shared" si="156"/>
        <v>1.0093024999768829</v>
      </c>
      <c r="F378" s="4">
        <v>357</v>
      </c>
      <c r="G378" s="4">
        <f t="shared" ca="1" si="140"/>
        <v>4</v>
      </c>
      <c r="H378" s="4">
        <f t="shared" ca="1" si="166"/>
        <v>6.8734662576687011</v>
      </c>
      <c r="I378" s="4">
        <f t="shared" ca="1" si="141"/>
        <v>3.0271676300578036E-2</v>
      </c>
      <c r="J378" s="4">
        <f t="shared" ca="1" si="167"/>
        <v>1.1273073867867758</v>
      </c>
      <c r="K378" s="4">
        <f t="shared" ca="1" si="157"/>
        <v>1.6929308908051037</v>
      </c>
      <c r="L378" s="4">
        <f t="shared" ca="1" si="158"/>
        <v>4</v>
      </c>
      <c r="M378" s="4">
        <f t="shared" ca="1" si="142"/>
        <v>1.6929308908051037</v>
      </c>
      <c r="N378" s="4">
        <f t="shared" ca="1" si="159"/>
        <v>0.49877306336354055</v>
      </c>
      <c r="O378" s="4">
        <f t="shared" ca="1" si="160"/>
        <v>3</v>
      </c>
      <c r="P378" s="4">
        <f t="shared" ca="1" si="143"/>
        <v>-3.2263469789019958E-14</v>
      </c>
      <c r="Q378" s="4">
        <f t="shared" ca="1" si="161"/>
        <v>1.6929308908051359</v>
      </c>
      <c r="R378" s="4">
        <f t="shared" ca="1" si="162"/>
        <v>2.8202382775919119</v>
      </c>
      <c r="S378" s="4">
        <f t="shared" ca="1" si="144"/>
        <v>394</v>
      </c>
      <c r="T378" s="4">
        <f t="shared" ca="1" si="145"/>
        <v>-1</v>
      </c>
      <c r="U378" s="4">
        <f t="shared" ca="1" si="146"/>
        <v>2.8202382775919119</v>
      </c>
      <c r="V378" s="4">
        <f t="shared" ca="1" si="163"/>
        <v>0.87195633030962716</v>
      </c>
      <c r="Y378" s="4">
        <v>1.9220900000149754</v>
      </c>
      <c r="Z378" s="4">
        <v>0.7032775000084257</v>
      </c>
      <c r="AA378" s="4">
        <v>0.25388499999223768</v>
      </c>
      <c r="AB378" s="4">
        <v>-1.3631574999841689</v>
      </c>
      <c r="AD378" s="4">
        <v>2.102302499974229</v>
      </c>
      <c r="AE378" s="4">
        <f t="shared" si="147"/>
        <v>1.0093024999768829</v>
      </c>
      <c r="AF378" s="4">
        <v>357</v>
      </c>
      <c r="AG378" s="2">
        <f t="shared" si="164"/>
        <v>66.31999999999978</v>
      </c>
      <c r="AH378" s="4">
        <f t="shared" si="148"/>
        <v>399</v>
      </c>
      <c r="AI378" s="4">
        <f t="shared" si="149"/>
        <v>1</v>
      </c>
      <c r="AJ378" s="2">
        <f t="shared" si="150"/>
        <v>0</v>
      </c>
      <c r="AK378" s="4">
        <v>357</v>
      </c>
      <c r="AL378" s="4">
        <f t="shared" ca="1" si="151"/>
        <v>2.8202382775919119</v>
      </c>
      <c r="AM378" s="4">
        <f t="shared" ca="1" si="152"/>
        <v>0.87195633030962716</v>
      </c>
      <c r="AN378" s="2">
        <f t="shared" si="165"/>
        <v>66.31999999999978</v>
      </c>
      <c r="AO378" s="4">
        <f t="shared" ca="1" si="153"/>
        <v>399</v>
      </c>
      <c r="AP378" s="4">
        <f t="shared" ca="1" si="154"/>
        <v>1</v>
      </c>
      <c r="AQ378" s="2">
        <f t="shared" ca="1" si="155"/>
        <v>0</v>
      </c>
    </row>
    <row r="379" spans="2:43" x14ac:dyDescent="0.15">
      <c r="B379" s="4">
        <v>1.0093024999768829</v>
      </c>
      <c r="C379" s="4">
        <f t="shared" si="156"/>
        <v>1.2223024999755694</v>
      </c>
      <c r="F379" s="4">
        <v>358</v>
      </c>
      <c r="G379" s="4">
        <f t="shared" ca="1" si="140"/>
        <v>4</v>
      </c>
      <c r="H379" s="4">
        <f t="shared" ca="1" si="166"/>
        <v>6.8947484662576581</v>
      </c>
      <c r="I379" s="4">
        <f t="shared" ca="1" si="141"/>
        <v>3.0271676300578036E-2</v>
      </c>
      <c r="J379" s="4">
        <f t="shared" ca="1" si="167"/>
        <v>1.1575790630873539</v>
      </c>
      <c r="K379" s="4">
        <f t="shared" ca="1" si="157"/>
        <v>0.48593041704214052</v>
      </c>
      <c r="L379" s="4">
        <f t="shared" ca="1" si="158"/>
        <v>5</v>
      </c>
      <c r="M379" s="4">
        <f t="shared" ca="1" si="142"/>
        <v>-0.28562273277771111</v>
      </c>
      <c r="N379" s="4">
        <f t="shared" ca="1" si="159"/>
        <v>1.3288361976112193</v>
      </c>
      <c r="O379" s="4">
        <f t="shared" ca="1" si="160"/>
        <v>1</v>
      </c>
      <c r="P379" s="4">
        <f t="shared" ca="1" si="143"/>
        <v>1.5620939425851264E-14</v>
      </c>
      <c r="Q379" s="4">
        <f t="shared" ca="1" si="161"/>
        <v>-0.28562273277772671</v>
      </c>
      <c r="R379" s="4">
        <f t="shared" ca="1" si="162"/>
        <v>0.87195633030962716</v>
      </c>
      <c r="S379" s="4">
        <f t="shared" ca="1" si="144"/>
        <v>394</v>
      </c>
      <c r="T379" s="4">
        <f t="shared" ca="1" si="145"/>
        <v>-1</v>
      </c>
      <c r="U379" s="4">
        <f t="shared" ca="1" si="146"/>
        <v>0.87195633030962716</v>
      </c>
      <c r="V379" s="4">
        <f t="shared" ca="1" si="163"/>
        <v>9.4368876299564919E-2</v>
      </c>
      <c r="Y379" s="4">
        <v>1.7210900000144136</v>
      </c>
      <c r="Z379" s="4">
        <v>-0.227722499989369</v>
      </c>
      <c r="AA379" s="4">
        <v>0.88388499999325632</v>
      </c>
      <c r="AB379" s="4">
        <v>-0.16415749998444085</v>
      </c>
      <c r="AD379" s="4">
        <v>1.0093024999768829</v>
      </c>
      <c r="AE379" s="4">
        <f t="shared" si="147"/>
        <v>1.2223024999755694</v>
      </c>
      <c r="AF379" s="4">
        <v>358</v>
      </c>
      <c r="AG379" s="2">
        <f t="shared" si="164"/>
        <v>66.539999999999779</v>
      </c>
      <c r="AH379" s="4">
        <f t="shared" si="148"/>
        <v>399</v>
      </c>
      <c r="AI379" s="4">
        <f t="shared" si="149"/>
        <v>1</v>
      </c>
      <c r="AJ379" s="2">
        <f t="shared" si="150"/>
        <v>0</v>
      </c>
      <c r="AK379" s="4">
        <v>358</v>
      </c>
      <c r="AL379" s="4">
        <f t="shared" ca="1" si="151"/>
        <v>0.87195633030962716</v>
      </c>
      <c r="AM379" s="4">
        <f t="shared" ca="1" si="152"/>
        <v>9.4368876299564919E-2</v>
      </c>
      <c r="AN379" s="2">
        <f t="shared" si="165"/>
        <v>66.539999999999779</v>
      </c>
      <c r="AO379" s="4">
        <f t="shared" ca="1" si="153"/>
        <v>399</v>
      </c>
      <c r="AP379" s="4">
        <f t="shared" ca="1" si="154"/>
        <v>1</v>
      </c>
      <c r="AQ379" s="2">
        <f t="shared" ca="1" si="155"/>
        <v>0</v>
      </c>
    </row>
    <row r="380" spans="2:43" x14ac:dyDescent="0.15">
      <c r="B380" s="4">
        <v>1.2223024999755694</v>
      </c>
      <c r="C380" s="4">
        <f t="shared" si="156"/>
        <v>2.2903024999756383</v>
      </c>
      <c r="F380" s="4">
        <v>359</v>
      </c>
      <c r="G380" s="4">
        <f t="shared" ca="1" si="140"/>
        <v>4</v>
      </c>
      <c r="H380" s="4">
        <f t="shared" ca="1" si="166"/>
        <v>6.9160306748466152</v>
      </c>
      <c r="I380" s="4">
        <f t="shared" ca="1" si="141"/>
        <v>3.0271676300578036E-2</v>
      </c>
      <c r="J380" s="4">
        <f t="shared" ca="1" si="167"/>
        <v>1.1878507393879321</v>
      </c>
      <c r="K380" s="4">
        <f t="shared" ca="1" si="157"/>
        <v>1.1497548719268678</v>
      </c>
      <c r="L380" s="4">
        <f t="shared" ca="1" si="158"/>
        <v>5</v>
      </c>
      <c r="M380" s="4">
        <f t="shared" ca="1" si="142"/>
        <v>-1.093481863088156</v>
      </c>
      <c r="N380" s="4">
        <f t="shared" ca="1" si="159"/>
        <v>1.7803136230281811</v>
      </c>
      <c r="O380" s="4">
        <f t="shared" ca="1" si="160"/>
        <v>2</v>
      </c>
      <c r="P380" s="4">
        <f t="shared" ca="1" si="143"/>
        <v>2.1112706637658522E-13</v>
      </c>
      <c r="Q380" s="4">
        <f t="shared" ca="1" si="161"/>
        <v>-1.0934818630883671</v>
      </c>
      <c r="R380" s="4">
        <f t="shared" ca="1" si="162"/>
        <v>9.4368876299564919E-2</v>
      </c>
      <c r="S380" s="4">
        <f t="shared" ca="1" si="144"/>
        <v>394</v>
      </c>
      <c r="T380" s="4">
        <f t="shared" ca="1" si="145"/>
        <v>-1</v>
      </c>
      <c r="U380" s="4">
        <f t="shared" ca="1" si="146"/>
        <v>9.4368876299564919E-2</v>
      </c>
      <c r="V380" s="4">
        <f t="shared" ca="1" si="163"/>
        <v>1.2181224156885107</v>
      </c>
      <c r="Y380" s="4">
        <v>0.97609000001597224</v>
      </c>
      <c r="Z380" s="4">
        <v>-0.30872249999092105</v>
      </c>
      <c r="AA380" s="4">
        <v>1.3288849999923968</v>
      </c>
      <c r="AB380" s="4">
        <v>0.40684250001632449</v>
      </c>
      <c r="AD380" s="4">
        <v>1.2223024999755694</v>
      </c>
      <c r="AE380" s="4">
        <f t="shared" si="147"/>
        <v>2.2903024999756383</v>
      </c>
      <c r="AF380" s="4">
        <v>359</v>
      </c>
      <c r="AG380" s="2">
        <f t="shared" si="164"/>
        <v>66.759999999999778</v>
      </c>
      <c r="AH380" s="4">
        <f t="shared" si="148"/>
        <v>399</v>
      </c>
      <c r="AI380" s="4">
        <f t="shared" si="149"/>
        <v>1</v>
      </c>
      <c r="AJ380" s="2">
        <f t="shared" si="150"/>
        <v>0</v>
      </c>
      <c r="AK380" s="4">
        <v>359</v>
      </c>
      <c r="AL380" s="4">
        <f t="shared" ca="1" si="151"/>
        <v>9.4368876299564919E-2</v>
      </c>
      <c r="AM380" s="4">
        <f t="shared" ca="1" si="152"/>
        <v>1.2181224156885107</v>
      </c>
      <c r="AN380" s="2">
        <f t="shared" si="165"/>
        <v>66.759999999999778</v>
      </c>
      <c r="AO380" s="4">
        <f t="shared" ca="1" si="153"/>
        <v>399</v>
      </c>
      <c r="AP380" s="4">
        <f t="shared" ca="1" si="154"/>
        <v>1</v>
      </c>
      <c r="AQ380" s="2">
        <f t="shared" ca="1" si="155"/>
        <v>0</v>
      </c>
    </row>
    <row r="381" spans="2:43" x14ac:dyDescent="0.15">
      <c r="B381" s="4">
        <v>2.2903024999756383</v>
      </c>
      <c r="C381" s="4">
        <f t="shared" si="156"/>
        <v>2.6703024999754632</v>
      </c>
      <c r="F381" s="4">
        <v>360</v>
      </c>
      <c r="G381" s="4">
        <f t="shared" ca="1" si="140"/>
        <v>4</v>
      </c>
      <c r="H381" s="4">
        <f t="shared" ca="1" si="166"/>
        <v>6.9373128834355722</v>
      </c>
      <c r="I381" s="4">
        <f t="shared" ca="1" si="141"/>
        <v>3.0271676300578036E-2</v>
      </c>
      <c r="J381" s="4">
        <f t="shared" ca="1" si="167"/>
        <v>1.2181224156885102</v>
      </c>
      <c r="K381" s="4">
        <f t="shared" ca="1" si="157"/>
        <v>0.55073305018425556</v>
      </c>
      <c r="L381" s="4">
        <f t="shared" ca="1" si="158"/>
        <v>5</v>
      </c>
      <c r="M381" s="4">
        <f t="shared" ca="1" si="142"/>
        <v>-9.7161083352050718E-15</v>
      </c>
      <c r="N381" s="4">
        <f t="shared" ca="1" si="159"/>
        <v>0.57874778397882432</v>
      </c>
      <c r="O381" s="4">
        <f t="shared" ca="1" si="160"/>
        <v>5</v>
      </c>
      <c r="P381" s="4">
        <f t="shared" ca="1" si="143"/>
        <v>-1.0210348127857599E-14</v>
      </c>
      <c r="Q381" s="4">
        <f t="shared" ca="1" si="161"/>
        <v>4.942397926525274E-16</v>
      </c>
      <c r="R381" s="4">
        <f t="shared" ca="1" si="162"/>
        <v>1.2181224156885107</v>
      </c>
      <c r="S381" s="4">
        <f t="shared" ca="1" si="144"/>
        <v>394</v>
      </c>
      <c r="T381" s="4">
        <f t="shared" ca="1" si="145"/>
        <v>-1</v>
      </c>
      <c r="U381" s="4">
        <f t="shared" ca="1" si="146"/>
        <v>1.2181224156885107</v>
      </c>
      <c r="V381" s="4">
        <f t="shared" ca="1" si="163"/>
        <v>0.31623527508223903</v>
      </c>
      <c r="Y381" s="4">
        <v>3.4560900000144557</v>
      </c>
      <c r="Z381" s="4">
        <v>0.93827750000841093</v>
      </c>
      <c r="AA381" s="4">
        <v>1.1208849999917447</v>
      </c>
      <c r="AB381" s="4">
        <v>8.7842500015256064E-2</v>
      </c>
      <c r="AD381" s="4">
        <v>2.2903024999756383</v>
      </c>
      <c r="AE381" s="4">
        <f t="shared" si="147"/>
        <v>2.6703024999754632</v>
      </c>
      <c r="AF381" s="4">
        <v>360</v>
      </c>
      <c r="AG381" s="2">
        <f t="shared" si="164"/>
        <v>66.979999999999777</v>
      </c>
      <c r="AH381" s="4">
        <f t="shared" si="148"/>
        <v>399</v>
      </c>
      <c r="AI381" s="4">
        <f t="shared" si="149"/>
        <v>1</v>
      </c>
      <c r="AJ381" s="2">
        <f t="shared" si="150"/>
        <v>0</v>
      </c>
      <c r="AK381" s="4">
        <v>360</v>
      </c>
      <c r="AL381" s="4">
        <f t="shared" ca="1" si="151"/>
        <v>1.2181224156885107</v>
      </c>
      <c r="AM381" s="4">
        <f t="shared" ca="1" si="152"/>
        <v>0.31623527508223903</v>
      </c>
      <c r="AN381" s="2">
        <f t="shared" si="165"/>
        <v>66.979999999999777</v>
      </c>
      <c r="AO381" s="4">
        <f t="shared" ca="1" si="153"/>
        <v>399</v>
      </c>
      <c r="AP381" s="4">
        <f t="shared" ca="1" si="154"/>
        <v>1</v>
      </c>
      <c r="AQ381" s="2">
        <f t="shared" ca="1" si="155"/>
        <v>0</v>
      </c>
    </row>
    <row r="382" spans="2:43" x14ac:dyDescent="0.15">
      <c r="B382" s="4">
        <v>2.6703024999754632</v>
      </c>
      <c r="C382" s="4">
        <f t="shared" si="156"/>
        <v>2.1473024999743018</v>
      </c>
      <c r="F382" s="4">
        <v>361</v>
      </c>
      <c r="G382" s="4">
        <f t="shared" ca="1" si="140"/>
        <v>4</v>
      </c>
      <c r="H382" s="4">
        <f t="shared" ca="1" si="166"/>
        <v>6.9585950920245292</v>
      </c>
      <c r="I382" s="4">
        <f t="shared" ca="1" si="141"/>
        <v>3.0271676300578036E-2</v>
      </c>
      <c r="J382" s="4">
        <f t="shared" ca="1" si="167"/>
        <v>1.2483940919890884</v>
      </c>
      <c r="K382" s="4">
        <f t="shared" ca="1" si="157"/>
        <v>0.98265408414539102</v>
      </c>
      <c r="L382" s="4">
        <f t="shared" ca="1" si="158"/>
        <v>4</v>
      </c>
      <c r="M382" s="4">
        <f t="shared" ca="1" si="142"/>
        <v>0.98265408414539102</v>
      </c>
      <c r="N382" s="4">
        <f t="shared" ca="1" si="159"/>
        <v>1.9148129010522403</v>
      </c>
      <c r="O382" s="4">
        <f t="shared" ca="1" si="160"/>
        <v>4</v>
      </c>
      <c r="P382" s="4">
        <f t="shared" ca="1" si="143"/>
        <v>1.9148129010522403</v>
      </c>
      <c r="Q382" s="4">
        <f t="shared" ca="1" si="161"/>
        <v>-0.93215881690684932</v>
      </c>
      <c r="R382" s="4">
        <f t="shared" ca="1" si="162"/>
        <v>0.31623527508223903</v>
      </c>
      <c r="S382" s="4">
        <f t="shared" ca="1" si="144"/>
        <v>394</v>
      </c>
      <c r="T382" s="4">
        <f t="shared" ca="1" si="145"/>
        <v>-1</v>
      </c>
      <c r="U382" s="4">
        <f t="shared" ca="1" si="146"/>
        <v>0.31623527508223903</v>
      </c>
      <c r="V382" s="4">
        <f t="shared" ca="1" si="163"/>
        <v>1.2786657682896678</v>
      </c>
      <c r="Y382" s="4">
        <v>1.7340900000171189</v>
      </c>
      <c r="Z382" s="4">
        <v>0.39127750001100026</v>
      </c>
      <c r="AA382" s="4">
        <v>1.126884999990807</v>
      </c>
      <c r="AB382" s="4">
        <v>2.4708425000135037</v>
      </c>
      <c r="AD382" s="4">
        <v>2.6703024999754632</v>
      </c>
      <c r="AE382" s="4">
        <f t="shared" si="147"/>
        <v>2.1473024999743018</v>
      </c>
      <c r="AF382" s="4">
        <v>361</v>
      </c>
      <c r="AG382" s="2">
        <f t="shared" si="164"/>
        <v>67.199999999999775</v>
      </c>
      <c r="AH382" s="4">
        <f t="shared" si="148"/>
        <v>399</v>
      </c>
      <c r="AI382" s="4">
        <f t="shared" si="149"/>
        <v>1</v>
      </c>
      <c r="AJ382" s="2">
        <f t="shared" si="150"/>
        <v>0</v>
      </c>
      <c r="AK382" s="4">
        <v>361</v>
      </c>
      <c r="AL382" s="4">
        <f t="shared" ca="1" si="151"/>
        <v>0.31623527508223903</v>
      </c>
      <c r="AM382" s="4">
        <f t="shared" ca="1" si="152"/>
        <v>1.2786657682896678</v>
      </c>
      <c r="AN382" s="2">
        <f t="shared" si="165"/>
        <v>67.199999999999775</v>
      </c>
      <c r="AO382" s="4">
        <f t="shared" ca="1" si="153"/>
        <v>399</v>
      </c>
      <c r="AP382" s="4">
        <f t="shared" ca="1" si="154"/>
        <v>1</v>
      </c>
      <c r="AQ382" s="2">
        <f t="shared" ca="1" si="155"/>
        <v>0</v>
      </c>
    </row>
    <row r="383" spans="2:43" x14ac:dyDescent="0.15">
      <c r="B383" s="4">
        <v>2.1473024999743018</v>
      </c>
      <c r="C383" s="4">
        <f t="shared" si="156"/>
        <v>0.8773024999761958</v>
      </c>
      <c r="F383" s="4">
        <v>362</v>
      </c>
      <c r="G383" s="4">
        <f t="shared" ca="1" si="140"/>
        <v>4</v>
      </c>
      <c r="H383" s="4">
        <f t="shared" ca="1" si="166"/>
        <v>6.9798773006134862</v>
      </c>
      <c r="I383" s="4">
        <f t="shared" ca="1" si="141"/>
        <v>3.0271676300578036E-2</v>
      </c>
      <c r="J383" s="4">
        <f t="shared" ca="1" si="167"/>
        <v>1.2786657682896665</v>
      </c>
      <c r="K383" s="4">
        <f t="shared" ca="1" si="157"/>
        <v>1.3386835964799189</v>
      </c>
      <c r="L383" s="4">
        <f t="shared" ca="1" si="158"/>
        <v>2</v>
      </c>
      <c r="M383" s="4">
        <f t="shared" ca="1" si="142"/>
        <v>-4.9859199212567596E-14</v>
      </c>
      <c r="N383" s="4">
        <f t="shared" ca="1" si="159"/>
        <v>1.3756869603495423</v>
      </c>
      <c r="O383" s="4">
        <f t="shared" ca="1" si="160"/>
        <v>2</v>
      </c>
      <c r="P383" s="4">
        <f t="shared" ca="1" si="143"/>
        <v>-5.123738752798583E-14</v>
      </c>
      <c r="Q383" s="4">
        <f t="shared" ca="1" si="161"/>
        <v>1.3781883154182335E-15</v>
      </c>
      <c r="R383" s="4">
        <f t="shared" ca="1" si="162"/>
        <v>1.2786657682896678</v>
      </c>
      <c r="S383" s="4">
        <f t="shared" ca="1" si="144"/>
        <v>394</v>
      </c>
      <c r="T383" s="4">
        <f t="shared" ca="1" si="145"/>
        <v>-1</v>
      </c>
      <c r="U383" s="4">
        <f t="shared" ca="1" si="146"/>
        <v>1.2786657682896678</v>
      </c>
      <c r="V383" s="4">
        <f t="shared" ca="1" si="163"/>
        <v>1.3089374445904862</v>
      </c>
      <c r="Y383" s="4">
        <v>0.82909000001407662</v>
      </c>
      <c r="Z383" s="4">
        <v>0.34027750000831247</v>
      </c>
      <c r="AA383" s="4">
        <v>-3.7115000008469679E-2</v>
      </c>
      <c r="AB383" s="4">
        <v>8.4842500015724909E-2</v>
      </c>
      <c r="AD383" s="4">
        <v>2.1473024999743018</v>
      </c>
      <c r="AE383" s="4">
        <f t="shared" si="147"/>
        <v>0.8773024999761958</v>
      </c>
      <c r="AF383" s="4">
        <v>362</v>
      </c>
      <c r="AG383" s="2">
        <f t="shared" si="164"/>
        <v>67.419999999999774</v>
      </c>
      <c r="AH383" s="4">
        <f t="shared" si="148"/>
        <v>399</v>
      </c>
      <c r="AI383" s="4">
        <f t="shared" si="149"/>
        <v>1</v>
      </c>
      <c r="AJ383" s="2">
        <f t="shared" si="150"/>
        <v>0</v>
      </c>
      <c r="AK383" s="4">
        <v>362</v>
      </c>
      <c r="AL383" s="4">
        <f t="shared" ca="1" si="151"/>
        <v>1.2786657682896678</v>
      </c>
      <c r="AM383" s="4">
        <f t="shared" ca="1" si="152"/>
        <v>1.3089374445904862</v>
      </c>
      <c r="AN383" s="2">
        <f t="shared" si="165"/>
        <v>67.419999999999774</v>
      </c>
      <c r="AO383" s="4">
        <f t="shared" ca="1" si="153"/>
        <v>399</v>
      </c>
      <c r="AP383" s="4">
        <f t="shared" ca="1" si="154"/>
        <v>1</v>
      </c>
      <c r="AQ383" s="2">
        <f t="shared" ca="1" si="155"/>
        <v>0</v>
      </c>
    </row>
    <row r="384" spans="2:43" x14ac:dyDescent="0.15">
      <c r="B384" s="4">
        <v>0.8773024999761958</v>
      </c>
      <c r="C384" s="4">
        <f t="shared" si="156"/>
        <v>1.136302499975983</v>
      </c>
      <c r="F384" s="4">
        <v>363</v>
      </c>
      <c r="G384" s="4">
        <f t="shared" ca="1" si="140"/>
        <v>4</v>
      </c>
      <c r="H384" s="4">
        <f t="shared" ca="1" si="166"/>
        <v>7.0011595092024432</v>
      </c>
      <c r="I384" s="4">
        <f t="shared" ca="1" si="141"/>
        <v>3.0271676300578036E-2</v>
      </c>
      <c r="J384" s="4">
        <f t="shared" ca="1" si="167"/>
        <v>1.3089374445902446</v>
      </c>
      <c r="K384" s="4">
        <f t="shared" ca="1" si="157"/>
        <v>1.925177570317496</v>
      </c>
      <c r="L384" s="4">
        <f t="shared" ca="1" si="158"/>
        <v>1</v>
      </c>
      <c r="M384" s="4">
        <f t="shared" ca="1" si="142"/>
        <v>2.5281907422182388E-13</v>
      </c>
      <c r="N384" s="4">
        <f t="shared" ca="1" si="159"/>
        <v>1.9297422358946148</v>
      </c>
      <c r="O384" s="4">
        <f t="shared" ca="1" si="160"/>
        <v>3</v>
      </c>
      <c r="P384" s="4">
        <f t="shared" ca="1" si="143"/>
        <v>1.1344074988206339E-14</v>
      </c>
      <c r="Q384" s="4">
        <f t="shared" ca="1" si="161"/>
        <v>2.4147499923361755E-13</v>
      </c>
      <c r="R384" s="4">
        <f t="shared" ca="1" si="162"/>
        <v>1.3089374445904862</v>
      </c>
      <c r="S384" s="4">
        <f t="shared" ca="1" si="144"/>
        <v>394</v>
      </c>
      <c r="T384" s="4">
        <f t="shared" ca="1" si="145"/>
        <v>-1</v>
      </c>
      <c r="U384" s="4">
        <f t="shared" ca="1" si="146"/>
        <v>1.3089374445904862</v>
      </c>
      <c r="V384" s="4">
        <f t="shared" ca="1" si="163"/>
        <v>1.3392091208907775</v>
      </c>
      <c r="Y384" s="4">
        <v>-2.2989099999861651</v>
      </c>
      <c r="Z384" s="4">
        <v>0.33127750000971901</v>
      </c>
      <c r="AA384" s="4">
        <v>1.3068849999910981</v>
      </c>
      <c r="AB384" s="4">
        <v>1.6008425000144655</v>
      </c>
      <c r="AD384" s="4">
        <v>0.8773024999761958</v>
      </c>
      <c r="AE384" s="4">
        <f t="shared" si="147"/>
        <v>1.136302499975983</v>
      </c>
      <c r="AF384" s="4">
        <v>363</v>
      </c>
      <c r="AG384" s="2">
        <f t="shared" si="164"/>
        <v>67.639999999999773</v>
      </c>
      <c r="AH384" s="4">
        <f t="shared" si="148"/>
        <v>399</v>
      </c>
      <c r="AI384" s="4">
        <f t="shared" si="149"/>
        <v>1</v>
      </c>
      <c r="AJ384" s="2">
        <f t="shared" si="150"/>
        <v>0</v>
      </c>
      <c r="AK384" s="4">
        <v>363</v>
      </c>
      <c r="AL384" s="4">
        <f t="shared" ca="1" si="151"/>
        <v>1.3089374445904862</v>
      </c>
      <c r="AM384" s="4">
        <f t="shared" ca="1" si="152"/>
        <v>1.3392091208907775</v>
      </c>
      <c r="AN384" s="2">
        <f t="shared" si="165"/>
        <v>67.639999999999773</v>
      </c>
      <c r="AO384" s="4">
        <f t="shared" ca="1" si="153"/>
        <v>399</v>
      </c>
      <c r="AP384" s="4">
        <f t="shared" ca="1" si="154"/>
        <v>1</v>
      </c>
      <c r="AQ384" s="2">
        <f t="shared" ca="1" si="155"/>
        <v>0</v>
      </c>
    </row>
    <row r="385" spans="2:43" x14ac:dyDescent="0.15">
      <c r="B385" s="4">
        <v>1.136302499975983</v>
      </c>
      <c r="C385" s="4">
        <f t="shared" si="156"/>
        <v>1.7153024999743138</v>
      </c>
      <c r="F385" s="4">
        <v>364</v>
      </c>
      <c r="G385" s="4">
        <f t="shared" ca="1" si="140"/>
        <v>4</v>
      </c>
      <c r="H385" s="4">
        <f t="shared" ca="1" si="166"/>
        <v>7.0224417177914003</v>
      </c>
      <c r="I385" s="4">
        <f t="shared" ca="1" si="141"/>
        <v>3.0271676300578036E-2</v>
      </c>
      <c r="J385" s="4">
        <f t="shared" ca="1" si="167"/>
        <v>1.3392091208908228</v>
      </c>
      <c r="K385" s="4">
        <f t="shared" ca="1" si="157"/>
        <v>1.5986017443319647</v>
      </c>
      <c r="L385" s="4">
        <f t="shared" ca="1" si="158"/>
        <v>2</v>
      </c>
      <c r="M385" s="4">
        <f t="shared" ca="1" si="142"/>
        <v>-9.4007787373974187E-14</v>
      </c>
      <c r="N385" s="4">
        <f t="shared" ca="1" si="159"/>
        <v>1.6572122092028494</v>
      </c>
      <c r="O385" s="4">
        <f t="shared" ca="1" si="160"/>
        <v>4</v>
      </c>
      <c r="P385" s="4">
        <f t="shared" ca="1" si="143"/>
        <v>-4.8727224760222723E-14</v>
      </c>
      <c r="Q385" s="4">
        <f t="shared" ca="1" si="161"/>
        <v>-4.5280562613751465E-14</v>
      </c>
      <c r="R385" s="4">
        <f t="shared" ca="1" si="162"/>
        <v>1.3392091208907775</v>
      </c>
      <c r="S385" s="4">
        <f t="shared" ca="1" si="144"/>
        <v>394</v>
      </c>
      <c r="T385" s="4">
        <f t="shared" ca="1" si="145"/>
        <v>-1</v>
      </c>
      <c r="U385" s="4">
        <f t="shared" ca="1" si="146"/>
        <v>1.3392091208907775</v>
      </c>
      <c r="V385" s="4">
        <f t="shared" ca="1" si="163"/>
        <v>4.560591508500984</v>
      </c>
      <c r="Y385" s="4">
        <v>-5.090999998458301E-2</v>
      </c>
      <c r="Z385" s="4">
        <v>0.36827750000867354</v>
      </c>
      <c r="AA385" s="4">
        <v>2.6568849999932809</v>
      </c>
      <c r="AB385" s="4">
        <v>0.61084250001641749</v>
      </c>
      <c r="AD385" s="4">
        <v>1.136302499975983</v>
      </c>
      <c r="AE385" s="4">
        <f t="shared" si="147"/>
        <v>1.7153024999743138</v>
      </c>
      <c r="AF385" s="4">
        <v>364</v>
      </c>
      <c r="AG385" s="2">
        <f t="shared" si="164"/>
        <v>67.859999999999772</v>
      </c>
      <c r="AH385" s="4">
        <f t="shared" si="148"/>
        <v>399</v>
      </c>
      <c r="AI385" s="4">
        <f t="shared" si="149"/>
        <v>1</v>
      </c>
      <c r="AJ385" s="2">
        <f t="shared" si="150"/>
        <v>0</v>
      </c>
      <c r="AK385" s="4">
        <v>364</v>
      </c>
      <c r="AL385" s="4">
        <f t="shared" ca="1" si="151"/>
        <v>1.3392091208907775</v>
      </c>
      <c r="AM385" s="4">
        <f t="shared" ca="1" si="152"/>
        <v>4.560591508500984</v>
      </c>
      <c r="AN385" s="2">
        <f t="shared" si="165"/>
        <v>67.859999999999772</v>
      </c>
      <c r="AO385" s="4">
        <f t="shared" ca="1" si="153"/>
        <v>399</v>
      </c>
      <c r="AP385" s="4">
        <f t="shared" ca="1" si="154"/>
        <v>1</v>
      </c>
      <c r="AQ385" s="2">
        <f t="shared" ca="1" si="155"/>
        <v>0</v>
      </c>
    </row>
    <row r="386" spans="2:43" x14ac:dyDescent="0.15">
      <c r="B386" s="4">
        <v>1.7153024999743138</v>
      </c>
      <c r="C386" s="4">
        <f t="shared" si="156"/>
        <v>1.5343024999765476</v>
      </c>
      <c r="F386" s="4">
        <v>365</v>
      </c>
      <c r="G386" s="4">
        <f t="shared" ca="1" si="140"/>
        <v>4</v>
      </c>
      <c r="H386" s="4">
        <f t="shared" ca="1" si="166"/>
        <v>7.0437239263803573</v>
      </c>
      <c r="I386" s="4">
        <f t="shared" ca="1" si="141"/>
        <v>3.0271676300578036E-2</v>
      </c>
      <c r="J386" s="4">
        <f t="shared" ca="1" si="167"/>
        <v>1.3694807971914009</v>
      </c>
      <c r="K386" s="4">
        <f t="shared" ca="1" si="157"/>
        <v>1.5779060347044493</v>
      </c>
      <c r="L386" s="4">
        <f t="shared" ca="1" si="158"/>
        <v>4</v>
      </c>
      <c r="M386" s="4">
        <f t="shared" ca="1" si="142"/>
        <v>1.5779060347044493</v>
      </c>
      <c r="N386" s="4">
        <f t="shared" ca="1" si="159"/>
        <v>1.8627683085918429</v>
      </c>
      <c r="O386" s="4">
        <f t="shared" ca="1" si="160"/>
        <v>3</v>
      </c>
      <c r="P386" s="4">
        <f t="shared" ca="1" si="143"/>
        <v>-1.613204676605134</v>
      </c>
      <c r="Q386" s="4">
        <f t="shared" ca="1" si="161"/>
        <v>3.1911107113095833</v>
      </c>
      <c r="R386" s="4">
        <f t="shared" ca="1" si="162"/>
        <v>4.560591508500984</v>
      </c>
      <c r="S386" s="4">
        <f t="shared" ca="1" si="144"/>
        <v>394</v>
      </c>
      <c r="T386" s="4">
        <f t="shared" ca="1" si="145"/>
        <v>-1</v>
      </c>
      <c r="U386" s="4">
        <f t="shared" ca="1" si="146"/>
        <v>4.560591508500984</v>
      </c>
      <c r="V386" s="4">
        <f t="shared" ca="1" si="163"/>
        <v>2.7266785758852232</v>
      </c>
      <c r="Y386" s="4">
        <v>1.7110900000147922</v>
      </c>
      <c r="Z386" s="4">
        <v>-0.62172249998937446</v>
      </c>
      <c r="AA386" s="4">
        <v>2.7818849999938777</v>
      </c>
      <c r="AB386" s="4">
        <v>0.40584250001529654</v>
      </c>
      <c r="AD386" s="4">
        <v>1.7153024999743138</v>
      </c>
      <c r="AE386" s="4">
        <f t="shared" si="147"/>
        <v>1.5343024999765476</v>
      </c>
      <c r="AF386" s="4">
        <v>365</v>
      </c>
      <c r="AG386" s="2">
        <f t="shared" si="164"/>
        <v>68.079999999999771</v>
      </c>
      <c r="AH386" s="4">
        <f t="shared" si="148"/>
        <v>399</v>
      </c>
      <c r="AI386" s="4">
        <f t="shared" si="149"/>
        <v>1</v>
      </c>
      <c r="AJ386" s="2">
        <f t="shared" si="150"/>
        <v>0</v>
      </c>
      <c r="AK386" s="4">
        <v>365</v>
      </c>
      <c r="AL386" s="4">
        <f t="shared" ca="1" si="151"/>
        <v>4.560591508500984</v>
      </c>
      <c r="AM386" s="4">
        <f t="shared" ca="1" si="152"/>
        <v>2.7266785758852232</v>
      </c>
      <c r="AN386" s="2">
        <f t="shared" si="165"/>
        <v>68.079999999999771</v>
      </c>
      <c r="AO386" s="4">
        <f t="shared" ca="1" si="153"/>
        <v>399</v>
      </c>
      <c r="AP386" s="4">
        <f t="shared" ca="1" si="154"/>
        <v>1</v>
      </c>
      <c r="AQ386" s="2">
        <f t="shared" ca="1" si="155"/>
        <v>0</v>
      </c>
    </row>
    <row r="387" spans="2:43" x14ac:dyDescent="0.15">
      <c r="B387" s="4">
        <v>1.5343024999765476</v>
      </c>
      <c r="C387" s="4">
        <f t="shared" si="156"/>
        <v>2.0153024999771674</v>
      </c>
      <c r="F387" s="4">
        <v>366</v>
      </c>
      <c r="G387" s="4">
        <f t="shared" ca="1" si="140"/>
        <v>4</v>
      </c>
      <c r="H387" s="4">
        <f t="shared" ca="1" si="166"/>
        <v>7.0650061349693143</v>
      </c>
      <c r="I387" s="4">
        <f t="shared" ca="1" si="141"/>
        <v>3.0271676300578036E-2</v>
      </c>
      <c r="J387" s="4">
        <f t="shared" ca="1" si="167"/>
        <v>1.3997524734919791</v>
      </c>
      <c r="K387" s="4">
        <f t="shared" ca="1" si="157"/>
        <v>1.3952126710220931</v>
      </c>
      <c r="L387" s="4">
        <f t="shared" ca="1" si="158"/>
        <v>5</v>
      </c>
      <c r="M387" s="4">
        <f t="shared" ca="1" si="142"/>
        <v>1.3269261023931143</v>
      </c>
      <c r="N387" s="4">
        <f t="shared" ca="1" si="159"/>
        <v>1.6167029972995175</v>
      </c>
      <c r="O387" s="4">
        <f t="shared" ca="1" si="160"/>
        <v>2</v>
      </c>
      <c r="P387" s="4">
        <f t="shared" ca="1" si="143"/>
        <v>-1.2993049168890524E-13</v>
      </c>
      <c r="Q387" s="4">
        <f t="shared" ca="1" si="161"/>
        <v>1.3269261023932442</v>
      </c>
      <c r="R387" s="4">
        <f t="shared" ca="1" si="162"/>
        <v>2.7266785758852232</v>
      </c>
      <c r="S387" s="4">
        <f t="shared" ca="1" si="144"/>
        <v>394</v>
      </c>
      <c r="T387" s="4">
        <f t="shared" ca="1" si="145"/>
        <v>-1</v>
      </c>
      <c r="U387" s="4">
        <f t="shared" ca="1" si="146"/>
        <v>2.7266785758852232</v>
      </c>
      <c r="V387" s="4">
        <f t="shared" ca="1" si="163"/>
        <v>3.2896960203917596</v>
      </c>
      <c r="Y387" s="4">
        <v>1.1810900000170932</v>
      </c>
      <c r="Z387" s="4">
        <v>1.1572775000097124</v>
      </c>
      <c r="AA387" s="4">
        <v>2.0308849999928213</v>
      </c>
      <c r="AB387" s="4">
        <v>0.15184250001354371</v>
      </c>
      <c r="AD387" s="4">
        <v>1.5343024999765476</v>
      </c>
      <c r="AE387" s="4">
        <f t="shared" si="147"/>
        <v>2.0153024999771674</v>
      </c>
      <c r="AF387" s="4">
        <v>366</v>
      </c>
      <c r="AG387" s="2">
        <f t="shared" si="164"/>
        <v>68.29999999999977</v>
      </c>
      <c r="AH387" s="4">
        <f t="shared" si="148"/>
        <v>399</v>
      </c>
      <c r="AI387" s="4">
        <f t="shared" si="149"/>
        <v>1</v>
      </c>
      <c r="AJ387" s="2">
        <f t="shared" si="150"/>
        <v>0</v>
      </c>
      <c r="AK387" s="4">
        <v>366</v>
      </c>
      <c r="AL387" s="4">
        <f t="shared" ca="1" si="151"/>
        <v>2.7266785758852232</v>
      </c>
      <c r="AM387" s="4">
        <f t="shared" ca="1" si="152"/>
        <v>3.2896960203917596</v>
      </c>
      <c r="AN387" s="2">
        <f t="shared" si="165"/>
        <v>68.29999999999977</v>
      </c>
      <c r="AO387" s="4">
        <f t="shared" ca="1" si="153"/>
        <v>399</v>
      </c>
      <c r="AP387" s="4">
        <f t="shared" ca="1" si="154"/>
        <v>1</v>
      </c>
      <c r="AQ387" s="2">
        <f t="shared" ca="1" si="155"/>
        <v>0</v>
      </c>
    </row>
    <row r="388" spans="2:43" x14ac:dyDescent="0.15">
      <c r="B388" s="4">
        <v>2.0153024999771674</v>
      </c>
      <c r="C388" s="4">
        <f t="shared" si="156"/>
        <v>2.7743024999757893</v>
      </c>
      <c r="F388" s="4">
        <v>367</v>
      </c>
      <c r="G388" s="4">
        <f t="shared" ca="1" si="140"/>
        <v>4</v>
      </c>
      <c r="H388" s="4">
        <f t="shared" ca="1" si="166"/>
        <v>7.0862883435582713</v>
      </c>
      <c r="I388" s="4">
        <f t="shared" ca="1" si="141"/>
        <v>3.0271676300578036E-2</v>
      </c>
      <c r="J388" s="4">
        <f t="shared" ca="1" si="167"/>
        <v>1.4300241497925572</v>
      </c>
      <c r="K388" s="4">
        <f t="shared" ca="1" si="157"/>
        <v>0.35877110215815688</v>
      </c>
      <c r="L388" s="4">
        <f t="shared" ca="1" si="158"/>
        <v>2</v>
      </c>
      <c r="M388" s="4">
        <f t="shared" ca="1" si="142"/>
        <v>-8.0862025255868225E-15</v>
      </c>
      <c r="N388" s="4">
        <f t="shared" ca="1" si="159"/>
        <v>1.8596718705992104</v>
      </c>
      <c r="O388" s="4">
        <f t="shared" ca="1" si="160"/>
        <v>4</v>
      </c>
      <c r="P388" s="4">
        <f t="shared" ca="1" si="143"/>
        <v>-1.8596718705992104</v>
      </c>
      <c r="Q388" s="4">
        <f t="shared" ca="1" si="161"/>
        <v>1.8596718705992024</v>
      </c>
      <c r="R388" s="4">
        <f t="shared" ca="1" si="162"/>
        <v>3.2896960203917596</v>
      </c>
      <c r="S388" s="4">
        <f t="shared" ca="1" si="144"/>
        <v>394</v>
      </c>
      <c r="T388" s="4">
        <f t="shared" ca="1" si="145"/>
        <v>-1</v>
      </c>
      <c r="U388" s="4">
        <f t="shared" ca="1" si="146"/>
        <v>3.2896960203917596</v>
      </c>
      <c r="V388" s="4">
        <f t="shared" ca="1" si="163"/>
        <v>1.4602958260933583</v>
      </c>
      <c r="Y388" s="4">
        <v>1.1970900000157769</v>
      </c>
      <c r="Z388" s="4">
        <v>0.49627750000880155</v>
      </c>
      <c r="AA388" s="4">
        <v>0.65088499999177429</v>
      </c>
      <c r="AB388" s="4">
        <v>-0.1001574999861532</v>
      </c>
      <c r="AD388" s="4">
        <v>2.0153024999771674</v>
      </c>
      <c r="AE388" s="4">
        <f t="shared" si="147"/>
        <v>2.7743024999757893</v>
      </c>
      <c r="AF388" s="4">
        <v>367</v>
      </c>
      <c r="AG388" s="2">
        <f t="shared" si="164"/>
        <v>68.519999999999769</v>
      </c>
      <c r="AH388" s="4">
        <f t="shared" si="148"/>
        <v>399</v>
      </c>
      <c r="AI388" s="4">
        <f t="shared" si="149"/>
        <v>1</v>
      </c>
      <c r="AJ388" s="2">
        <f t="shared" si="150"/>
        <v>0</v>
      </c>
      <c r="AK388" s="4">
        <v>367</v>
      </c>
      <c r="AL388" s="4">
        <f t="shared" ca="1" si="151"/>
        <v>3.2896960203917596</v>
      </c>
      <c r="AM388" s="4">
        <f t="shared" ca="1" si="152"/>
        <v>1.4602958260933583</v>
      </c>
      <c r="AN388" s="2">
        <f t="shared" si="165"/>
        <v>68.519999999999769</v>
      </c>
      <c r="AO388" s="4">
        <f t="shared" ca="1" si="153"/>
        <v>399</v>
      </c>
      <c r="AP388" s="4">
        <f t="shared" ca="1" si="154"/>
        <v>1</v>
      </c>
      <c r="AQ388" s="2">
        <f t="shared" ca="1" si="155"/>
        <v>0</v>
      </c>
    </row>
    <row r="389" spans="2:43" x14ac:dyDescent="0.15">
      <c r="B389" s="4">
        <v>2.7743024999757893</v>
      </c>
      <c r="C389" s="4">
        <f t="shared" si="156"/>
        <v>1.4093024999759507</v>
      </c>
      <c r="F389" s="4">
        <v>368</v>
      </c>
      <c r="G389" s="4">
        <f t="shared" ca="1" si="140"/>
        <v>4</v>
      </c>
      <c r="H389" s="4">
        <f t="shared" ca="1" si="166"/>
        <v>7.1075705521472283</v>
      </c>
      <c r="I389" s="4">
        <f t="shared" ca="1" si="141"/>
        <v>3.0271676300578036E-2</v>
      </c>
      <c r="J389" s="4">
        <f t="shared" ca="1" si="167"/>
        <v>1.4602958260931354</v>
      </c>
      <c r="K389" s="4">
        <f t="shared" ca="1" si="157"/>
        <v>0.68633705665898936</v>
      </c>
      <c r="L389" s="4">
        <f t="shared" ca="1" si="158"/>
        <v>4</v>
      </c>
      <c r="M389" s="4">
        <f t="shared" ca="1" si="142"/>
        <v>-3.497878443070668E-14</v>
      </c>
      <c r="N389" s="4">
        <f t="shared" ca="1" si="159"/>
        <v>1.265506939220147</v>
      </c>
      <c r="O389" s="4">
        <f t="shared" ca="1" si="160"/>
        <v>1</v>
      </c>
      <c r="P389" s="4">
        <f t="shared" ca="1" si="143"/>
        <v>-2.57983414959561E-13</v>
      </c>
      <c r="Q389" s="4">
        <f t="shared" ca="1" si="161"/>
        <v>2.2300463052885432E-13</v>
      </c>
      <c r="R389" s="4">
        <f t="shared" ca="1" si="162"/>
        <v>1.4602958260933583</v>
      </c>
      <c r="S389" s="4">
        <f t="shared" ca="1" si="144"/>
        <v>394</v>
      </c>
      <c r="T389" s="4">
        <f t="shared" ca="1" si="145"/>
        <v>-1</v>
      </c>
      <c r="U389" s="4">
        <f t="shared" ca="1" si="146"/>
        <v>1.4602958260933583</v>
      </c>
      <c r="V389" s="4">
        <f t="shared" ca="1" si="163"/>
        <v>1.7639648407082895</v>
      </c>
      <c r="Y389" s="4">
        <v>-0.41390999998469624</v>
      </c>
      <c r="Z389" s="4">
        <v>-1.0027224999902273</v>
      </c>
      <c r="AA389" s="4">
        <v>1.8838849999909257</v>
      </c>
      <c r="AB389" s="4">
        <v>0.61984250001501096</v>
      </c>
      <c r="AD389" s="4">
        <v>2.7743024999757893</v>
      </c>
      <c r="AE389" s="4">
        <f t="shared" si="147"/>
        <v>1.4093024999759507</v>
      </c>
      <c r="AF389" s="4">
        <v>368</v>
      </c>
      <c r="AG389" s="2">
        <f t="shared" si="164"/>
        <v>68.739999999999768</v>
      </c>
      <c r="AH389" s="4">
        <f t="shared" si="148"/>
        <v>399</v>
      </c>
      <c r="AI389" s="4">
        <f t="shared" si="149"/>
        <v>1</v>
      </c>
      <c r="AJ389" s="2">
        <f t="shared" si="150"/>
        <v>0</v>
      </c>
      <c r="AK389" s="4">
        <v>368</v>
      </c>
      <c r="AL389" s="4">
        <f t="shared" ca="1" si="151"/>
        <v>1.4602958260933583</v>
      </c>
      <c r="AM389" s="4">
        <f t="shared" ca="1" si="152"/>
        <v>1.7639648407082895</v>
      </c>
      <c r="AN389" s="2">
        <f t="shared" si="165"/>
        <v>68.739999999999768</v>
      </c>
      <c r="AO389" s="4">
        <f t="shared" ca="1" si="153"/>
        <v>399</v>
      </c>
      <c r="AP389" s="4">
        <f t="shared" ca="1" si="154"/>
        <v>1</v>
      </c>
      <c r="AQ389" s="2">
        <f t="shared" ca="1" si="155"/>
        <v>0</v>
      </c>
    </row>
    <row r="390" spans="2:43" x14ac:dyDescent="0.15">
      <c r="B390" s="4">
        <v>1.4093024999759507</v>
      </c>
      <c r="C390" s="4">
        <f t="shared" si="156"/>
        <v>3.7653024999748652</v>
      </c>
      <c r="F390" s="4">
        <v>369</v>
      </c>
      <c r="G390" s="4">
        <f t="shared" ca="1" si="140"/>
        <v>4</v>
      </c>
      <c r="H390" s="4">
        <f t="shared" ca="1" si="166"/>
        <v>7.1288527607361853</v>
      </c>
      <c r="I390" s="4">
        <f t="shared" ca="1" si="141"/>
        <v>3.0271676300578036E-2</v>
      </c>
      <c r="J390" s="4">
        <f t="shared" ca="1" si="167"/>
        <v>1.4905675023937135</v>
      </c>
      <c r="K390" s="4">
        <f t="shared" ca="1" si="157"/>
        <v>0.27339733831457419</v>
      </c>
      <c r="L390" s="4">
        <f t="shared" ca="1" si="158"/>
        <v>4</v>
      </c>
      <c r="M390" s="4">
        <f t="shared" ca="1" si="142"/>
        <v>0.27339733831457419</v>
      </c>
      <c r="N390" s="4">
        <f t="shared" ca="1" si="159"/>
        <v>1.8665870666051674</v>
      </c>
      <c r="O390" s="4">
        <f t="shared" ca="1" si="160"/>
        <v>2</v>
      </c>
      <c r="P390" s="4">
        <f t="shared" ca="1" si="143"/>
        <v>-1.8242152383258462E-15</v>
      </c>
      <c r="Q390" s="4">
        <f t="shared" ca="1" si="161"/>
        <v>0.27339733831457602</v>
      </c>
      <c r="R390" s="4">
        <f t="shared" ca="1" si="162"/>
        <v>1.7639648407082895</v>
      </c>
      <c r="S390" s="4">
        <f t="shared" ca="1" si="144"/>
        <v>394</v>
      </c>
      <c r="T390" s="4">
        <f t="shared" ca="1" si="145"/>
        <v>-1</v>
      </c>
      <c r="U390" s="4">
        <f t="shared" ca="1" si="146"/>
        <v>1.7639648407082895</v>
      </c>
      <c r="V390" s="4">
        <f t="shared" ca="1" si="163"/>
        <v>1.5208391786940654</v>
      </c>
      <c r="Y390" s="4">
        <v>-7.5909999985412924E-2</v>
      </c>
      <c r="Z390" s="4">
        <v>0.54027750001139907</v>
      </c>
      <c r="AA390" s="4">
        <v>-0.53511500000880119</v>
      </c>
      <c r="AB390" s="4">
        <v>6.4842500016482063E-2</v>
      </c>
      <c r="AD390" s="4">
        <v>1.4093024999759507</v>
      </c>
      <c r="AE390" s="4">
        <f t="shared" si="147"/>
        <v>3.7653024999748652</v>
      </c>
      <c r="AF390" s="4">
        <v>369</v>
      </c>
      <c r="AG390" s="2">
        <f t="shared" si="164"/>
        <v>68.959999999999766</v>
      </c>
      <c r="AH390" s="4">
        <f t="shared" si="148"/>
        <v>399</v>
      </c>
      <c r="AI390" s="4">
        <f t="shared" si="149"/>
        <v>1</v>
      </c>
      <c r="AJ390" s="2">
        <f t="shared" si="150"/>
        <v>0</v>
      </c>
      <c r="AK390" s="4">
        <v>369</v>
      </c>
      <c r="AL390" s="4">
        <f t="shared" ca="1" si="151"/>
        <v>1.7639648407082895</v>
      </c>
      <c r="AM390" s="4">
        <f t="shared" ca="1" si="152"/>
        <v>1.5208391786940654</v>
      </c>
      <c r="AN390" s="2">
        <f t="shared" si="165"/>
        <v>68.959999999999766</v>
      </c>
      <c r="AO390" s="4">
        <f t="shared" ca="1" si="153"/>
        <v>399</v>
      </c>
      <c r="AP390" s="4">
        <f t="shared" ca="1" si="154"/>
        <v>1</v>
      </c>
      <c r="AQ390" s="2">
        <f t="shared" ca="1" si="155"/>
        <v>0</v>
      </c>
    </row>
    <row r="391" spans="2:43" x14ac:dyDescent="0.15">
      <c r="B391" s="4">
        <v>3.7653024999748652</v>
      </c>
      <c r="C391" s="4">
        <f t="shared" si="156"/>
        <v>2.1373024999746804</v>
      </c>
      <c r="F391" s="4">
        <v>370</v>
      </c>
      <c r="G391" s="4">
        <f t="shared" ca="1" si="140"/>
        <v>4</v>
      </c>
      <c r="H391" s="4">
        <f t="shared" ca="1" si="166"/>
        <v>7.1501349693251424</v>
      </c>
      <c r="I391" s="4">
        <f t="shared" ca="1" si="141"/>
        <v>3.0271676300578036E-2</v>
      </c>
      <c r="J391" s="4">
        <f t="shared" ca="1" si="167"/>
        <v>1.5208391786942916</v>
      </c>
      <c r="K391" s="4">
        <f t="shared" ca="1" si="157"/>
        <v>0.83481767938285123</v>
      </c>
      <c r="L391" s="4">
        <f t="shared" ca="1" si="158"/>
        <v>2</v>
      </c>
      <c r="M391" s="4">
        <f t="shared" ca="1" si="142"/>
        <v>-1.0309179698562792E-13</v>
      </c>
      <c r="N391" s="4">
        <f t="shared" ca="1" si="159"/>
        <v>1.9939228217656955</v>
      </c>
      <c r="O391" s="4">
        <f t="shared" ca="1" si="160"/>
        <v>4</v>
      </c>
      <c r="P391" s="4">
        <f t="shared" ca="1" si="143"/>
        <v>1.2311495780637991E-13</v>
      </c>
      <c r="Q391" s="4">
        <f t="shared" ca="1" si="161"/>
        <v>-2.2620675479200784E-13</v>
      </c>
      <c r="R391" s="4">
        <f t="shared" ca="1" si="162"/>
        <v>1.5208391786940654</v>
      </c>
      <c r="S391" s="4">
        <f t="shared" ca="1" si="144"/>
        <v>394</v>
      </c>
      <c r="T391" s="4">
        <f t="shared" ca="1" si="145"/>
        <v>-1</v>
      </c>
      <c r="U391" s="4">
        <f t="shared" ca="1" si="146"/>
        <v>1.5208391786940654</v>
      </c>
      <c r="V391" s="4">
        <f t="shared" ca="1" si="163"/>
        <v>3.1264471102558922E-2</v>
      </c>
      <c r="Y391" s="4">
        <v>-0.28790999998307143</v>
      </c>
      <c r="Z391" s="4">
        <v>0.51827750001010031</v>
      </c>
      <c r="AA391" s="4">
        <v>1.4408849999938411</v>
      </c>
      <c r="AB391" s="4">
        <v>-0.75015749998641468</v>
      </c>
      <c r="AD391" s="4">
        <v>3.7653024999748652</v>
      </c>
      <c r="AE391" s="4">
        <f t="shared" si="147"/>
        <v>2.1373024999746804</v>
      </c>
      <c r="AF391" s="4">
        <v>370</v>
      </c>
      <c r="AG391" s="2">
        <f t="shared" si="164"/>
        <v>69.179999999999765</v>
      </c>
      <c r="AH391" s="4">
        <f t="shared" si="148"/>
        <v>399</v>
      </c>
      <c r="AI391" s="4">
        <f t="shared" si="149"/>
        <v>1</v>
      </c>
      <c r="AJ391" s="2">
        <f t="shared" si="150"/>
        <v>0</v>
      </c>
      <c r="AK391" s="4">
        <v>370</v>
      </c>
      <c r="AL391" s="4">
        <f t="shared" ca="1" si="151"/>
        <v>1.5208391786940654</v>
      </c>
      <c r="AM391" s="4">
        <f t="shared" ca="1" si="152"/>
        <v>3.1264471102558922E-2</v>
      </c>
      <c r="AN391" s="2">
        <f t="shared" si="165"/>
        <v>69.179999999999765</v>
      </c>
      <c r="AO391" s="4">
        <f t="shared" ca="1" si="153"/>
        <v>399</v>
      </c>
      <c r="AP391" s="4">
        <f t="shared" ca="1" si="154"/>
        <v>1</v>
      </c>
      <c r="AQ391" s="2">
        <f t="shared" ca="1" si="155"/>
        <v>0</v>
      </c>
    </row>
    <row r="392" spans="2:43" x14ac:dyDescent="0.15">
      <c r="B392" s="4">
        <v>2.1373024999746804</v>
      </c>
      <c r="C392" s="4">
        <f t="shared" si="156"/>
        <v>2.8993024999763861</v>
      </c>
      <c r="F392" s="4">
        <v>371</v>
      </c>
      <c r="G392" s="4">
        <f t="shared" ca="1" si="140"/>
        <v>4</v>
      </c>
      <c r="H392" s="4">
        <f t="shared" ca="1" si="166"/>
        <v>7.1714171779140994</v>
      </c>
      <c r="I392" s="4">
        <f t="shared" ca="1" si="141"/>
        <v>3.0271676300578036E-2</v>
      </c>
      <c r="J392" s="4">
        <f t="shared" ca="1" si="167"/>
        <v>1.5511108549948698</v>
      </c>
      <c r="K392" s="4">
        <f t="shared" ca="1" si="157"/>
        <v>0.24467442716061719</v>
      </c>
      <c r="L392" s="4">
        <f t="shared" ca="1" si="158"/>
        <v>1</v>
      </c>
      <c r="M392" s="4">
        <f t="shared" ca="1" si="142"/>
        <v>-1.0072762653081131E-14</v>
      </c>
      <c r="N392" s="4">
        <f t="shared" ca="1" si="159"/>
        <v>1.5980610593078843</v>
      </c>
      <c r="O392" s="4">
        <f t="shared" ca="1" si="160"/>
        <v>5</v>
      </c>
      <c r="P392" s="4">
        <f t="shared" ca="1" si="143"/>
        <v>1.5198463838923009</v>
      </c>
      <c r="Q392" s="4">
        <f t="shared" ca="1" si="161"/>
        <v>-1.5198463838923109</v>
      </c>
      <c r="R392" s="4">
        <f t="shared" ca="1" si="162"/>
        <v>3.1264471102558922E-2</v>
      </c>
      <c r="S392" s="4">
        <f t="shared" ca="1" si="144"/>
        <v>394</v>
      </c>
      <c r="T392" s="4">
        <f t="shared" ca="1" si="145"/>
        <v>-1</v>
      </c>
      <c r="U392" s="4">
        <f t="shared" ca="1" si="146"/>
        <v>3.1264471102558922E-2</v>
      </c>
      <c r="V392" s="4">
        <f t="shared" ca="1" si="163"/>
        <v>0.67135582562732021</v>
      </c>
      <c r="Y392" s="4">
        <v>1.4500900000165018</v>
      </c>
      <c r="Z392" s="4">
        <v>0.6822775000081549</v>
      </c>
      <c r="AA392" s="4">
        <v>1.5538849999927606</v>
      </c>
      <c r="AB392" s="4">
        <v>4.7428425000148877</v>
      </c>
      <c r="AD392" s="4">
        <v>2.1373024999746804</v>
      </c>
      <c r="AE392" s="4">
        <f t="shared" si="147"/>
        <v>2.8993024999763861</v>
      </c>
      <c r="AF392" s="4">
        <v>371</v>
      </c>
      <c r="AG392" s="2">
        <f t="shared" si="164"/>
        <v>69.399999999999764</v>
      </c>
      <c r="AH392" s="4">
        <f t="shared" si="148"/>
        <v>399</v>
      </c>
      <c r="AI392" s="4">
        <f t="shared" si="149"/>
        <v>1</v>
      </c>
      <c r="AJ392" s="2">
        <f t="shared" si="150"/>
        <v>0</v>
      </c>
      <c r="AK392" s="4">
        <v>371</v>
      </c>
      <c r="AL392" s="4">
        <f t="shared" ca="1" si="151"/>
        <v>3.1264471102558922E-2</v>
      </c>
      <c r="AM392" s="4">
        <f t="shared" ca="1" si="152"/>
        <v>0.67135582562732021</v>
      </c>
      <c r="AN392" s="2">
        <f t="shared" si="165"/>
        <v>69.399999999999764</v>
      </c>
      <c r="AO392" s="4">
        <f t="shared" ca="1" si="153"/>
        <v>399</v>
      </c>
      <c r="AP392" s="4">
        <f t="shared" ca="1" si="154"/>
        <v>1</v>
      </c>
      <c r="AQ392" s="2">
        <f t="shared" ca="1" si="155"/>
        <v>0</v>
      </c>
    </row>
    <row r="393" spans="2:43" x14ac:dyDescent="0.15">
      <c r="B393" s="4">
        <v>2.8993024999763861</v>
      </c>
      <c r="C393" s="4">
        <f t="shared" si="156"/>
        <v>2.4723024999744325</v>
      </c>
      <c r="F393" s="4">
        <v>372</v>
      </c>
      <c r="G393" s="4">
        <f t="shared" ca="1" si="140"/>
        <v>4</v>
      </c>
      <c r="H393" s="4">
        <f t="shared" ca="1" si="166"/>
        <v>7.1926993865030564</v>
      </c>
      <c r="I393" s="4">
        <f t="shared" ca="1" si="141"/>
        <v>3.0271676300578036E-2</v>
      </c>
      <c r="J393" s="4">
        <f t="shared" ca="1" si="167"/>
        <v>1.5813825312954479</v>
      </c>
      <c r="K393" s="4">
        <f t="shared" ca="1" si="157"/>
        <v>0.94139439351909004</v>
      </c>
      <c r="L393" s="4">
        <f t="shared" ca="1" si="158"/>
        <v>3</v>
      </c>
      <c r="M393" s="4">
        <f t="shared" ca="1" si="142"/>
        <v>-5.5359065501663838E-14</v>
      </c>
      <c r="N393" s="4">
        <f t="shared" ca="1" si="159"/>
        <v>1.5482299055968798</v>
      </c>
      <c r="O393" s="4">
        <f t="shared" ca="1" si="160"/>
        <v>5</v>
      </c>
      <c r="P393" s="4">
        <f t="shared" ca="1" si="143"/>
        <v>0.91002670566807231</v>
      </c>
      <c r="Q393" s="4">
        <f t="shared" ca="1" si="161"/>
        <v>-0.91002670566812771</v>
      </c>
      <c r="R393" s="4">
        <f t="shared" ca="1" si="162"/>
        <v>0.67135582562732021</v>
      </c>
      <c r="S393" s="4">
        <f t="shared" ca="1" si="144"/>
        <v>394</v>
      </c>
      <c r="T393" s="4">
        <f t="shared" ca="1" si="145"/>
        <v>-1</v>
      </c>
      <c r="U393" s="4">
        <f t="shared" ca="1" si="146"/>
        <v>0.67135582562732021</v>
      </c>
      <c r="V393" s="4">
        <f t="shared" ca="1" si="163"/>
        <v>1.7915486827439664</v>
      </c>
      <c r="Y393" s="4">
        <v>3.3510900000166544</v>
      </c>
      <c r="Z393" s="4">
        <v>-0.4297224999909588</v>
      </c>
      <c r="AA393" s="4">
        <v>1.0058849999907693</v>
      </c>
      <c r="AB393" s="4">
        <v>-0.86815749998336855</v>
      </c>
      <c r="AD393" s="4">
        <v>2.8993024999763861</v>
      </c>
      <c r="AE393" s="4">
        <f t="shared" si="147"/>
        <v>2.4723024999744325</v>
      </c>
      <c r="AF393" s="4">
        <v>372</v>
      </c>
      <c r="AG393" s="2">
        <f t="shared" si="164"/>
        <v>69.619999999999763</v>
      </c>
      <c r="AH393" s="4">
        <f t="shared" si="148"/>
        <v>399</v>
      </c>
      <c r="AI393" s="4">
        <f t="shared" si="149"/>
        <v>1</v>
      </c>
      <c r="AJ393" s="2">
        <f t="shared" si="150"/>
        <v>0</v>
      </c>
      <c r="AK393" s="4">
        <v>372</v>
      </c>
      <c r="AL393" s="4">
        <f t="shared" ca="1" si="151"/>
        <v>0.67135582562732021</v>
      </c>
      <c r="AM393" s="4">
        <f t="shared" ca="1" si="152"/>
        <v>1.7915486827439664</v>
      </c>
      <c r="AN393" s="2">
        <f t="shared" si="165"/>
        <v>69.619999999999763</v>
      </c>
      <c r="AO393" s="4">
        <f t="shared" ca="1" si="153"/>
        <v>399</v>
      </c>
      <c r="AP393" s="4">
        <f t="shared" ca="1" si="154"/>
        <v>1</v>
      </c>
      <c r="AQ393" s="2">
        <f t="shared" ca="1" si="155"/>
        <v>0</v>
      </c>
    </row>
    <row r="394" spans="2:43" x14ac:dyDescent="0.15">
      <c r="B394" s="4">
        <v>2.4723024999744325</v>
      </c>
      <c r="C394" s="4">
        <f t="shared" si="156"/>
        <v>0.4233024999749091</v>
      </c>
      <c r="F394" s="4">
        <v>373</v>
      </c>
      <c r="G394" s="4">
        <f t="shared" ca="1" si="140"/>
        <v>4</v>
      </c>
      <c r="H394" s="4">
        <f t="shared" ca="1" si="166"/>
        <v>7.2139815950920134</v>
      </c>
      <c r="I394" s="4">
        <f t="shared" ca="1" si="141"/>
        <v>3.0271676300578036E-2</v>
      </c>
      <c r="J394" s="4">
        <f t="shared" ca="1" si="167"/>
        <v>1.6116542075960261</v>
      </c>
      <c r="K394" s="4">
        <f t="shared" ca="1" si="157"/>
        <v>0.20772424730469197</v>
      </c>
      <c r="L394" s="4">
        <f t="shared" ca="1" si="158"/>
        <v>3</v>
      </c>
      <c r="M394" s="4">
        <f t="shared" ca="1" si="142"/>
        <v>0.17989447514786341</v>
      </c>
      <c r="N394" s="4">
        <f t="shared" ca="1" si="159"/>
        <v>0.91370177650896678</v>
      </c>
      <c r="O394" s="4">
        <f t="shared" ca="1" si="160"/>
        <v>1</v>
      </c>
      <c r="P394" s="4">
        <f t="shared" ca="1" si="143"/>
        <v>-7.7016514252901302E-14</v>
      </c>
      <c r="Q394" s="4">
        <f t="shared" ca="1" si="161"/>
        <v>0.17989447514794044</v>
      </c>
      <c r="R394" s="4">
        <f t="shared" ca="1" si="162"/>
        <v>1.7915486827439664</v>
      </c>
      <c r="S394" s="4">
        <f t="shared" ca="1" si="144"/>
        <v>394</v>
      </c>
      <c r="T394" s="4">
        <f t="shared" ca="1" si="145"/>
        <v>-1</v>
      </c>
      <c r="U394" s="4">
        <f t="shared" ca="1" si="146"/>
        <v>1.7915486827439664</v>
      </c>
      <c r="V394" s="4">
        <f t="shared" ca="1" si="163"/>
        <v>1.2379016206868076</v>
      </c>
      <c r="Y394" s="4">
        <v>4.4750900000138927</v>
      </c>
      <c r="Z394" s="4">
        <v>0.66327750000994001</v>
      </c>
      <c r="AA394" s="4">
        <v>2.5358849999932431</v>
      </c>
      <c r="AB394" s="4">
        <v>2.9048425000155476</v>
      </c>
      <c r="AD394" s="4">
        <v>2.4723024999744325</v>
      </c>
      <c r="AE394" s="4">
        <f t="shared" si="147"/>
        <v>0.4233024999749091</v>
      </c>
      <c r="AF394" s="4">
        <v>373</v>
      </c>
      <c r="AG394" s="2">
        <f t="shared" si="164"/>
        <v>69.839999999999762</v>
      </c>
      <c r="AH394" s="4">
        <f t="shared" si="148"/>
        <v>399</v>
      </c>
      <c r="AI394" s="4">
        <f t="shared" si="149"/>
        <v>1</v>
      </c>
      <c r="AJ394" s="2">
        <f t="shared" si="150"/>
        <v>0</v>
      </c>
      <c r="AK394" s="4">
        <v>373</v>
      </c>
      <c r="AL394" s="4">
        <f t="shared" ca="1" si="151"/>
        <v>1.7915486827439664</v>
      </c>
      <c r="AM394" s="4">
        <f t="shared" ca="1" si="152"/>
        <v>1.2379016206868076</v>
      </c>
      <c r="AN394" s="2">
        <f t="shared" si="165"/>
        <v>69.839999999999762</v>
      </c>
      <c r="AO394" s="4">
        <f t="shared" ca="1" si="153"/>
        <v>399</v>
      </c>
      <c r="AP394" s="4">
        <f t="shared" ca="1" si="154"/>
        <v>1</v>
      </c>
      <c r="AQ394" s="2">
        <f t="shared" ca="1" si="155"/>
        <v>0</v>
      </c>
    </row>
    <row r="395" spans="2:43" x14ac:dyDescent="0.15">
      <c r="B395" s="4">
        <v>0.4233024999749091</v>
      </c>
      <c r="C395" s="4">
        <f t="shared" si="156"/>
        <v>2.0103024999755803</v>
      </c>
      <c r="F395" s="4">
        <v>374</v>
      </c>
      <c r="G395" s="4">
        <f t="shared" ca="1" si="140"/>
        <v>4</v>
      </c>
      <c r="H395" s="4">
        <f t="shared" ca="1" si="166"/>
        <v>7.2352638036809704</v>
      </c>
      <c r="I395" s="4">
        <f t="shared" ca="1" si="141"/>
        <v>3.0271676300578036E-2</v>
      </c>
      <c r="J395" s="4">
        <f t="shared" ca="1" si="167"/>
        <v>1.6419258838966042</v>
      </c>
      <c r="K395" s="4">
        <f t="shared" ca="1" si="157"/>
        <v>1.2397059262144474</v>
      </c>
      <c r="L395" s="4">
        <f t="shared" ca="1" si="158"/>
        <v>1</v>
      </c>
      <c r="M395" s="4">
        <f t="shared" ca="1" si="142"/>
        <v>1.506511918619335E-13</v>
      </c>
      <c r="N395" s="4">
        <f t="shared" ca="1" si="159"/>
        <v>0.42481625044096161</v>
      </c>
      <c r="O395" s="4">
        <f t="shared" ca="1" si="160"/>
        <v>5</v>
      </c>
      <c r="P395" s="4">
        <f t="shared" ca="1" si="143"/>
        <v>-0.40402426320994728</v>
      </c>
      <c r="Q395" s="4">
        <f t="shared" ca="1" si="161"/>
        <v>-0.40402426320979662</v>
      </c>
      <c r="R395" s="4">
        <f t="shared" ca="1" si="162"/>
        <v>1.2379016206868076</v>
      </c>
      <c r="S395" s="4">
        <f t="shared" ca="1" si="144"/>
        <v>394</v>
      </c>
      <c r="T395" s="4">
        <f t="shared" ca="1" si="145"/>
        <v>-1</v>
      </c>
      <c r="U395" s="4">
        <f t="shared" ca="1" si="146"/>
        <v>1.2379016206868076</v>
      </c>
      <c r="V395" s="4">
        <f t="shared" ca="1" si="163"/>
        <v>2.777700493149021</v>
      </c>
      <c r="Y395" s="4">
        <v>0.47209000001657841</v>
      </c>
      <c r="Z395" s="4">
        <v>0.33627750001130607</v>
      </c>
      <c r="AA395" s="4">
        <v>-6.911500000938986E-2</v>
      </c>
      <c r="AB395" s="4">
        <v>-0.63715749998394244</v>
      </c>
      <c r="AD395" s="4">
        <v>0.4233024999749091</v>
      </c>
      <c r="AE395" s="4">
        <f t="shared" si="147"/>
        <v>2.0103024999755803</v>
      </c>
      <c r="AF395" s="4">
        <v>374</v>
      </c>
      <c r="AG395" s="2">
        <f t="shared" si="164"/>
        <v>70.059999999999761</v>
      </c>
      <c r="AH395" s="4">
        <f t="shared" si="148"/>
        <v>399</v>
      </c>
      <c r="AI395" s="4">
        <f t="shared" si="149"/>
        <v>1</v>
      </c>
      <c r="AJ395" s="2">
        <f t="shared" si="150"/>
        <v>0</v>
      </c>
      <c r="AK395" s="4">
        <v>374</v>
      </c>
      <c r="AL395" s="4">
        <f t="shared" ca="1" si="151"/>
        <v>1.2379016206868076</v>
      </c>
      <c r="AM395" s="4">
        <f t="shared" ca="1" si="152"/>
        <v>2.777700493149021</v>
      </c>
      <c r="AN395" s="2">
        <f t="shared" si="165"/>
        <v>70.059999999999761</v>
      </c>
      <c r="AO395" s="4">
        <f t="shared" ca="1" si="153"/>
        <v>399</v>
      </c>
      <c r="AP395" s="4">
        <f t="shared" ca="1" si="154"/>
        <v>1</v>
      </c>
      <c r="AQ395" s="2">
        <f t="shared" ca="1" si="155"/>
        <v>0</v>
      </c>
    </row>
    <row r="396" spans="2:43" x14ac:dyDescent="0.15">
      <c r="B396" s="4">
        <v>2.0103024999755803</v>
      </c>
      <c r="C396" s="4">
        <f t="shared" si="156"/>
        <v>0.53530249997635337</v>
      </c>
      <c r="F396" s="4">
        <v>375</v>
      </c>
      <c r="G396" s="4">
        <f t="shared" ca="1" si="140"/>
        <v>4</v>
      </c>
      <c r="H396" s="4">
        <f t="shared" ca="1" si="166"/>
        <v>7.2565460122699275</v>
      </c>
      <c r="I396" s="4">
        <f t="shared" ca="1" si="141"/>
        <v>3.0271676300578036E-2</v>
      </c>
      <c r="J396" s="4">
        <f t="shared" ca="1" si="167"/>
        <v>1.6721975601971824</v>
      </c>
      <c r="K396" s="4">
        <f t="shared" ca="1" si="157"/>
        <v>1.4684661392773783</v>
      </c>
      <c r="L396" s="4">
        <f t="shared" ca="1" si="158"/>
        <v>2</v>
      </c>
      <c r="M396" s="4">
        <f t="shared" ca="1" si="142"/>
        <v>9.3551037010129516E-14</v>
      </c>
      <c r="N396" s="4">
        <f t="shared" ca="1" si="159"/>
        <v>1.1055029329517452</v>
      </c>
      <c r="O396" s="4">
        <f t="shared" ca="1" si="160"/>
        <v>4</v>
      </c>
      <c r="P396" s="4">
        <f t="shared" ca="1" si="143"/>
        <v>-1.1055029329517452</v>
      </c>
      <c r="Q396" s="4">
        <f t="shared" ca="1" si="161"/>
        <v>1.1055029329518387</v>
      </c>
      <c r="R396" s="4">
        <f t="shared" ca="1" si="162"/>
        <v>2.777700493149021</v>
      </c>
      <c r="S396" s="4">
        <f t="shared" ca="1" si="144"/>
        <v>394</v>
      </c>
      <c r="T396" s="4">
        <f t="shared" ca="1" si="145"/>
        <v>-1</v>
      </c>
      <c r="U396" s="4">
        <f t="shared" ca="1" si="146"/>
        <v>2.777700493149021</v>
      </c>
      <c r="V396" s="4">
        <f t="shared" ca="1" si="163"/>
        <v>1.3025706460497686</v>
      </c>
      <c r="Y396" s="4">
        <v>1.5990900000169006</v>
      </c>
      <c r="Z396" s="4">
        <v>-0.25172249998917096</v>
      </c>
      <c r="AA396" s="4">
        <v>1.6718849999932672</v>
      </c>
      <c r="AB396" s="4">
        <v>0.4508425000153693</v>
      </c>
      <c r="AD396" s="4">
        <v>2.0103024999755803</v>
      </c>
      <c r="AE396" s="4">
        <f t="shared" si="147"/>
        <v>0.53530249997635337</v>
      </c>
      <c r="AF396" s="4">
        <v>375</v>
      </c>
      <c r="AG396" s="2">
        <f t="shared" si="164"/>
        <v>70.27999999999976</v>
      </c>
      <c r="AH396" s="4">
        <f t="shared" si="148"/>
        <v>399</v>
      </c>
      <c r="AI396" s="4">
        <f t="shared" si="149"/>
        <v>1</v>
      </c>
      <c r="AJ396" s="2">
        <f t="shared" si="150"/>
        <v>0</v>
      </c>
      <c r="AK396" s="4">
        <v>375</v>
      </c>
      <c r="AL396" s="4">
        <f t="shared" ca="1" si="151"/>
        <v>2.777700493149021</v>
      </c>
      <c r="AM396" s="4">
        <f t="shared" ca="1" si="152"/>
        <v>1.3025706460497686</v>
      </c>
      <c r="AN396" s="2">
        <f t="shared" si="165"/>
        <v>70.27999999999976</v>
      </c>
      <c r="AO396" s="4">
        <f t="shared" ca="1" si="153"/>
        <v>399</v>
      </c>
      <c r="AP396" s="4">
        <f t="shared" ca="1" si="154"/>
        <v>1</v>
      </c>
      <c r="AQ396" s="2">
        <f t="shared" ca="1" si="155"/>
        <v>0</v>
      </c>
    </row>
    <row r="397" spans="2:43" x14ac:dyDescent="0.15">
      <c r="B397" s="4">
        <v>0.53530249997635337</v>
      </c>
      <c r="C397" s="4">
        <f t="shared" si="156"/>
        <v>1.1063024999771187</v>
      </c>
      <c r="F397" s="4">
        <v>376</v>
      </c>
      <c r="G397" s="4">
        <f t="shared" ca="1" si="140"/>
        <v>4</v>
      </c>
      <c r="H397" s="4">
        <f t="shared" ca="1" si="166"/>
        <v>7.2778282208588845</v>
      </c>
      <c r="I397" s="4">
        <f t="shared" ca="1" si="141"/>
        <v>3.0271676300578036E-2</v>
      </c>
      <c r="J397" s="4">
        <f t="shared" ca="1" si="167"/>
        <v>1.7024692364977605</v>
      </c>
      <c r="K397" s="4">
        <f t="shared" ca="1" si="157"/>
        <v>1.6505477477207515</v>
      </c>
      <c r="L397" s="4">
        <f t="shared" ca="1" si="158"/>
        <v>2</v>
      </c>
      <c r="M397" s="4">
        <f t="shared" ca="1" si="142"/>
        <v>6.4700723000156832E-14</v>
      </c>
      <c r="N397" s="4">
        <f t="shared" ca="1" si="159"/>
        <v>0.42047826138225641</v>
      </c>
      <c r="O397" s="4">
        <f t="shared" ca="1" si="160"/>
        <v>5</v>
      </c>
      <c r="P397" s="4">
        <f t="shared" ca="1" si="143"/>
        <v>0.39989859044805676</v>
      </c>
      <c r="Q397" s="4">
        <f t="shared" ca="1" si="161"/>
        <v>-0.39989859044799203</v>
      </c>
      <c r="R397" s="4">
        <f t="shared" ca="1" si="162"/>
        <v>1.3025706460497686</v>
      </c>
      <c r="S397" s="4">
        <f t="shared" ca="1" si="144"/>
        <v>394</v>
      </c>
      <c r="T397" s="4">
        <f t="shared" ca="1" si="145"/>
        <v>-1</v>
      </c>
      <c r="U397" s="4">
        <f t="shared" ca="1" si="146"/>
        <v>1.3025706460497686</v>
      </c>
      <c r="V397" s="4">
        <f t="shared" ca="1" si="163"/>
        <v>2.6771881128071868</v>
      </c>
      <c r="Y397" s="4">
        <v>1.4470900000169706</v>
      </c>
      <c r="Z397" s="4">
        <v>0.97827750001044933</v>
      </c>
      <c r="AA397" s="4">
        <v>-0.59711500000858564</v>
      </c>
      <c r="AB397" s="4">
        <v>1.9848425000148495</v>
      </c>
      <c r="AD397" s="4">
        <v>0.53530249997635337</v>
      </c>
      <c r="AE397" s="4">
        <f t="shared" si="147"/>
        <v>1.1063024999771187</v>
      </c>
      <c r="AF397" s="4">
        <v>376</v>
      </c>
      <c r="AG397" s="2">
        <f t="shared" si="164"/>
        <v>70.499999999999758</v>
      </c>
      <c r="AH397" s="4">
        <f t="shared" si="148"/>
        <v>399</v>
      </c>
      <c r="AI397" s="4">
        <f t="shared" si="149"/>
        <v>1</v>
      </c>
      <c r="AJ397" s="2">
        <f t="shared" si="150"/>
        <v>0</v>
      </c>
      <c r="AK397" s="4">
        <v>376</v>
      </c>
      <c r="AL397" s="4">
        <f t="shared" ca="1" si="151"/>
        <v>1.3025706460497686</v>
      </c>
      <c r="AM397" s="4">
        <f t="shared" ca="1" si="152"/>
        <v>2.6771881128071868</v>
      </c>
      <c r="AN397" s="2">
        <f t="shared" si="165"/>
        <v>70.499999999999758</v>
      </c>
      <c r="AO397" s="4">
        <f t="shared" ca="1" si="153"/>
        <v>399</v>
      </c>
      <c r="AP397" s="4">
        <f t="shared" ca="1" si="154"/>
        <v>1</v>
      </c>
      <c r="AQ397" s="2">
        <f t="shared" ca="1" si="155"/>
        <v>0</v>
      </c>
    </row>
    <row r="398" spans="2:43" x14ac:dyDescent="0.15">
      <c r="B398" s="4">
        <v>1.1063024999771187</v>
      </c>
      <c r="C398" s="4">
        <f t="shared" si="156"/>
        <v>2.8173024999738061</v>
      </c>
      <c r="F398" s="4">
        <v>377</v>
      </c>
      <c r="G398" s="4">
        <f t="shared" ca="1" si="140"/>
        <v>4</v>
      </c>
      <c r="H398" s="4">
        <f t="shared" ca="1" si="166"/>
        <v>7.2991104294478415</v>
      </c>
      <c r="I398" s="4">
        <f t="shared" ca="1" si="141"/>
        <v>3.0271676300578036E-2</v>
      </c>
      <c r="J398" s="4">
        <f t="shared" ca="1" si="167"/>
        <v>1.7327409127983386</v>
      </c>
      <c r="K398" s="4">
        <f t="shared" ca="1" si="157"/>
        <v>1.6067895482668948</v>
      </c>
      <c r="L398" s="4">
        <f t="shared" ca="1" si="158"/>
        <v>5</v>
      </c>
      <c r="M398" s="4">
        <f t="shared" ca="1" si="142"/>
        <v>0.94444720000898053</v>
      </c>
      <c r="N398" s="4">
        <f t="shared" ca="1" si="159"/>
        <v>1.5537546908134876</v>
      </c>
      <c r="O398" s="4">
        <f t="shared" ca="1" si="160"/>
        <v>2</v>
      </c>
      <c r="P398" s="4">
        <f t="shared" ca="1" si="143"/>
        <v>1.3248547296423385E-13</v>
      </c>
      <c r="Q398" s="4">
        <f t="shared" ca="1" si="161"/>
        <v>0.94444720000884808</v>
      </c>
      <c r="R398" s="4">
        <f t="shared" ca="1" si="162"/>
        <v>2.6771881128071868</v>
      </c>
      <c r="S398" s="4">
        <f t="shared" ca="1" si="144"/>
        <v>394</v>
      </c>
      <c r="T398" s="4">
        <f t="shared" ca="1" si="145"/>
        <v>-1</v>
      </c>
      <c r="U398" s="4">
        <f t="shared" ca="1" si="146"/>
        <v>2.6771881128071868</v>
      </c>
      <c r="V398" s="4">
        <f t="shared" ca="1" si="163"/>
        <v>1.2516910011191342</v>
      </c>
      <c r="Y398" s="4">
        <v>-0.76890999998369125</v>
      </c>
      <c r="Z398" s="4">
        <v>2.3672775000100899</v>
      </c>
      <c r="AA398" s="4">
        <v>0.27588499999353644</v>
      </c>
      <c r="AB398" s="4">
        <v>-0.43815749998543652</v>
      </c>
      <c r="AD398" s="4">
        <v>1.1063024999771187</v>
      </c>
      <c r="AE398" s="4">
        <f t="shared" si="147"/>
        <v>2.8173024999738061</v>
      </c>
      <c r="AF398" s="4">
        <v>377</v>
      </c>
      <c r="AG398" s="2">
        <f t="shared" si="164"/>
        <v>70.719999999999757</v>
      </c>
      <c r="AH398" s="4">
        <f t="shared" si="148"/>
        <v>399</v>
      </c>
      <c r="AI398" s="4">
        <f t="shared" si="149"/>
        <v>1</v>
      </c>
      <c r="AJ398" s="2">
        <f t="shared" si="150"/>
        <v>0</v>
      </c>
      <c r="AK398" s="4">
        <v>377</v>
      </c>
      <c r="AL398" s="4">
        <f t="shared" ca="1" si="151"/>
        <v>2.6771881128071868</v>
      </c>
      <c r="AM398" s="4">
        <f t="shared" ca="1" si="152"/>
        <v>1.2516910011191342</v>
      </c>
      <c r="AN398" s="2">
        <f t="shared" si="165"/>
        <v>70.719999999999757</v>
      </c>
      <c r="AO398" s="4">
        <f t="shared" ca="1" si="153"/>
        <v>399</v>
      </c>
      <c r="AP398" s="4">
        <f t="shared" ca="1" si="154"/>
        <v>1</v>
      </c>
      <c r="AQ398" s="2">
        <f t="shared" ca="1" si="155"/>
        <v>0</v>
      </c>
    </row>
    <row r="399" spans="2:43" x14ac:dyDescent="0.15">
      <c r="B399" s="4">
        <v>2.8173024999738061</v>
      </c>
      <c r="C399" s="4">
        <f t="shared" si="156"/>
        <v>2.8403024999761328</v>
      </c>
      <c r="F399" s="4">
        <v>378</v>
      </c>
      <c r="G399" s="4">
        <f t="shared" ca="1" si="140"/>
        <v>4</v>
      </c>
      <c r="H399" s="4">
        <f t="shared" ca="1" si="166"/>
        <v>7.3203926380367985</v>
      </c>
      <c r="I399" s="4">
        <f t="shared" ca="1" si="141"/>
        <v>3.0271676300578036E-2</v>
      </c>
      <c r="J399" s="4">
        <f t="shared" ca="1" si="167"/>
        <v>1.7630125890989168</v>
      </c>
      <c r="K399" s="4">
        <f t="shared" ca="1" si="157"/>
        <v>0.86991224428567993</v>
      </c>
      <c r="L399" s="4">
        <f t="shared" ca="1" si="158"/>
        <v>5</v>
      </c>
      <c r="M399" s="4">
        <f t="shared" ca="1" si="142"/>
        <v>-0.51132158797976679</v>
      </c>
      <c r="N399" s="4">
        <f t="shared" ca="1" si="159"/>
        <v>1.3458827217427458</v>
      </c>
      <c r="O399" s="4">
        <f t="shared" ca="1" si="160"/>
        <v>3</v>
      </c>
      <c r="P399" s="4">
        <f t="shared" ca="1" si="143"/>
        <v>1.582599681397082E-14</v>
      </c>
      <c r="Q399" s="4">
        <f t="shared" ca="1" si="161"/>
        <v>-0.51132158797978267</v>
      </c>
      <c r="R399" s="4">
        <f t="shared" ca="1" si="162"/>
        <v>1.2516910011191342</v>
      </c>
      <c r="S399" s="4">
        <f t="shared" ca="1" si="144"/>
        <v>394</v>
      </c>
      <c r="T399" s="4">
        <f t="shared" ca="1" si="145"/>
        <v>-1</v>
      </c>
      <c r="U399" s="4">
        <f t="shared" ca="1" si="146"/>
        <v>1.2516910011191342</v>
      </c>
      <c r="V399" s="4">
        <f t="shared" ca="1" si="163"/>
        <v>3.1777657504337773</v>
      </c>
      <c r="Y399" s="4">
        <v>3.0200900000139086</v>
      </c>
      <c r="Z399" s="4">
        <v>1.9762775000096156</v>
      </c>
      <c r="AA399" s="4">
        <v>0.66488499999195483</v>
      </c>
      <c r="AB399" s="4">
        <v>-0.45015749998356114</v>
      </c>
      <c r="AD399" s="4">
        <v>2.8173024999738061</v>
      </c>
      <c r="AE399" s="4">
        <f t="shared" si="147"/>
        <v>2.8403024999761328</v>
      </c>
      <c r="AF399" s="4">
        <v>378</v>
      </c>
      <c r="AG399" s="2">
        <f t="shared" si="164"/>
        <v>70.939999999999756</v>
      </c>
      <c r="AH399" s="4">
        <f t="shared" si="148"/>
        <v>399</v>
      </c>
      <c r="AI399" s="4">
        <f t="shared" si="149"/>
        <v>1</v>
      </c>
      <c r="AJ399" s="2">
        <f t="shared" si="150"/>
        <v>0</v>
      </c>
      <c r="AK399" s="4">
        <v>378</v>
      </c>
      <c r="AL399" s="4">
        <f t="shared" ca="1" si="151"/>
        <v>1.2516910011191342</v>
      </c>
      <c r="AM399" s="4">
        <f t="shared" ca="1" si="152"/>
        <v>3.1777657504337773</v>
      </c>
      <c r="AN399" s="2">
        <f t="shared" si="165"/>
        <v>70.939999999999756</v>
      </c>
      <c r="AO399" s="4">
        <f t="shared" ca="1" si="153"/>
        <v>399</v>
      </c>
      <c r="AP399" s="4">
        <f t="shared" ca="1" si="154"/>
        <v>1</v>
      </c>
      <c r="AQ399" s="2">
        <f t="shared" ca="1" si="155"/>
        <v>0</v>
      </c>
    </row>
    <row r="400" spans="2:43" x14ac:dyDescent="0.15">
      <c r="B400" s="4">
        <v>2.8403024999761328</v>
      </c>
      <c r="C400" s="4">
        <f t="shared" si="156"/>
        <v>1.3803024999745617</v>
      </c>
      <c r="F400" s="4">
        <v>379</v>
      </c>
      <c r="G400" s="4">
        <f t="shared" ca="1" si="140"/>
        <v>4</v>
      </c>
      <c r="H400" s="4">
        <f t="shared" ca="1" si="166"/>
        <v>7.3416748466257555</v>
      </c>
      <c r="I400" s="4">
        <f t="shared" ca="1" si="141"/>
        <v>3.0271676300578036E-2</v>
      </c>
      <c r="J400" s="4">
        <f t="shared" ca="1" si="167"/>
        <v>1.7932842653994949</v>
      </c>
      <c r="K400" s="4">
        <f t="shared" ca="1" si="157"/>
        <v>1.4361688366558845</v>
      </c>
      <c r="L400" s="4">
        <f t="shared" ca="1" si="158"/>
        <v>2</v>
      </c>
      <c r="M400" s="4">
        <f t="shared" ca="1" si="142"/>
        <v>1.5342485259104345E-13</v>
      </c>
      <c r="N400" s="4">
        <f t="shared" ca="1" si="159"/>
        <v>1.3844814850341289</v>
      </c>
      <c r="O400" s="4">
        <f t="shared" ca="1" si="160"/>
        <v>4</v>
      </c>
      <c r="P400" s="4">
        <f t="shared" ca="1" si="143"/>
        <v>-1.3844814850341289</v>
      </c>
      <c r="Q400" s="4">
        <f t="shared" ca="1" si="161"/>
        <v>1.3844814850342824</v>
      </c>
      <c r="R400" s="4">
        <f t="shared" ca="1" si="162"/>
        <v>3.1777657504337773</v>
      </c>
      <c r="S400" s="4">
        <f t="shared" ca="1" si="144"/>
        <v>394</v>
      </c>
      <c r="T400" s="4">
        <f t="shared" ca="1" si="145"/>
        <v>-1</v>
      </c>
      <c r="U400" s="4">
        <f t="shared" ca="1" si="146"/>
        <v>3.1777657504337773</v>
      </c>
      <c r="V400" s="4">
        <f t="shared" ca="1" si="163"/>
        <v>3.0125704125098594</v>
      </c>
      <c r="Y400" s="4">
        <v>2.0210900000137144</v>
      </c>
      <c r="Z400" s="4">
        <v>1.8672775000112551</v>
      </c>
      <c r="AA400" s="4">
        <v>0.54388499999191708</v>
      </c>
      <c r="AB400" s="4">
        <v>2.4908425000162993</v>
      </c>
      <c r="AD400" s="4">
        <v>2.8403024999761328</v>
      </c>
      <c r="AE400" s="4">
        <f t="shared" si="147"/>
        <v>1.3803024999745617</v>
      </c>
      <c r="AF400" s="4">
        <v>379</v>
      </c>
      <c r="AG400" s="2">
        <f t="shared" si="164"/>
        <v>71.159999999999755</v>
      </c>
      <c r="AH400" s="4">
        <f t="shared" si="148"/>
        <v>399</v>
      </c>
      <c r="AI400" s="4">
        <f t="shared" si="149"/>
        <v>1</v>
      </c>
      <c r="AJ400" s="2">
        <f t="shared" si="150"/>
        <v>0</v>
      </c>
      <c r="AK400" s="4">
        <v>379</v>
      </c>
      <c r="AL400" s="4">
        <f t="shared" ca="1" si="151"/>
        <v>3.1777657504337773</v>
      </c>
      <c r="AM400" s="4">
        <f t="shared" ca="1" si="152"/>
        <v>3.0125704125098594</v>
      </c>
      <c r="AN400" s="2">
        <f t="shared" si="165"/>
        <v>71.159999999999755</v>
      </c>
      <c r="AO400" s="4">
        <f t="shared" ca="1" si="153"/>
        <v>399</v>
      </c>
      <c r="AP400" s="4">
        <f t="shared" ca="1" si="154"/>
        <v>1</v>
      </c>
      <c r="AQ400" s="2">
        <f t="shared" ca="1" si="155"/>
        <v>0</v>
      </c>
    </row>
    <row r="401" spans="2:43" x14ac:dyDescent="0.15">
      <c r="B401" s="4">
        <v>1.3803024999745617</v>
      </c>
      <c r="C401" s="4">
        <f t="shared" si="156"/>
        <v>2.8813024999756465</v>
      </c>
      <c r="F401" s="4">
        <v>380</v>
      </c>
      <c r="G401" s="4">
        <f t="shared" ca="1" si="140"/>
        <v>4</v>
      </c>
      <c r="H401" s="4">
        <f t="shared" ca="1" si="166"/>
        <v>7.3629570552147126</v>
      </c>
      <c r="I401" s="4">
        <f t="shared" ca="1" si="141"/>
        <v>3.0271676300578036E-2</v>
      </c>
      <c r="J401" s="4">
        <f t="shared" ca="1" si="167"/>
        <v>1.8235559417000731</v>
      </c>
      <c r="K401" s="4">
        <f t="shared" ca="1" si="157"/>
        <v>1.8911681022826916</v>
      </c>
      <c r="L401" s="4">
        <f t="shared" ca="1" si="158"/>
        <v>5</v>
      </c>
      <c r="M401" s="4">
        <f t="shared" ca="1" si="142"/>
        <v>1.8532412774168805E-14</v>
      </c>
      <c r="N401" s="4">
        <f t="shared" ca="1" si="159"/>
        <v>1.3729556495847317</v>
      </c>
      <c r="O401" s="4">
        <f t="shared" ca="1" si="160"/>
        <v>3</v>
      </c>
      <c r="P401" s="4">
        <f t="shared" ca="1" si="143"/>
        <v>-1.1890144708097676</v>
      </c>
      <c r="Q401" s="4">
        <f t="shared" ca="1" si="161"/>
        <v>1.1890144708097861</v>
      </c>
      <c r="R401" s="4">
        <f t="shared" ca="1" si="162"/>
        <v>3.0125704125098594</v>
      </c>
      <c r="S401" s="4">
        <f t="shared" ca="1" si="144"/>
        <v>394</v>
      </c>
      <c r="T401" s="4">
        <f t="shared" ca="1" si="145"/>
        <v>-1</v>
      </c>
      <c r="U401" s="4">
        <f t="shared" ca="1" si="146"/>
        <v>3.0125704125098594</v>
      </c>
      <c r="V401" s="4">
        <f t="shared" ca="1" si="163"/>
        <v>1.1730597821733655</v>
      </c>
      <c r="Y401" s="4">
        <v>1.6150900000155843</v>
      </c>
      <c r="Z401" s="4">
        <v>0.75227750000905758</v>
      </c>
      <c r="AA401" s="4">
        <v>0.54488499999294504</v>
      </c>
      <c r="AB401" s="4">
        <v>-0.51215749998334559</v>
      </c>
      <c r="AD401" s="4">
        <v>1.3803024999745617</v>
      </c>
      <c r="AE401" s="4">
        <f t="shared" si="147"/>
        <v>2.8813024999756465</v>
      </c>
      <c r="AF401" s="4">
        <v>380</v>
      </c>
      <c r="AG401" s="2">
        <f t="shared" si="164"/>
        <v>71.379999999999754</v>
      </c>
      <c r="AH401" s="4">
        <f t="shared" si="148"/>
        <v>399</v>
      </c>
      <c r="AI401" s="4">
        <f t="shared" si="149"/>
        <v>1</v>
      </c>
      <c r="AJ401" s="2">
        <f t="shared" si="150"/>
        <v>0</v>
      </c>
      <c r="AK401" s="4">
        <v>380</v>
      </c>
      <c r="AL401" s="4">
        <f t="shared" ca="1" si="151"/>
        <v>3.0125704125098594</v>
      </c>
      <c r="AM401" s="4">
        <f t="shared" ca="1" si="152"/>
        <v>1.1730597821733655</v>
      </c>
      <c r="AN401" s="2">
        <f t="shared" si="165"/>
        <v>71.379999999999754</v>
      </c>
      <c r="AO401" s="4">
        <f t="shared" ca="1" si="153"/>
        <v>399</v>
      </c>
      <c r="AP401" s="4">
        <f t="shared" ca="1" si="154"/>
        <v>1</v>
      </c>
      <c r="AQ401" s="2">
        <f t="shared" ca="1" si="155"/>
        <v>0</v>
      </c>
    </row>
    <row r="402" spans="2:43" x14ac:dyDescent="0.15">
      <c r="B402" s="4">
        <v>2.8813024999756465</v>
      </c>
      <c r="C402" s="4">
        <f t="shared" si="156"/>
        <v>3.2253024999739921</v>
      </c>
      <c r="F402" s="4">
        <v>381</v>
      </c>
      <c r="G402" s="4">
        <f t="shared" ca="1" si="140"/>
        <v>4</v>
      </c>
      <c r="H402" s="4">
        <f t="shared" ca="1" si="166"/>
        <v>7.3842392638036696</v>
      </c>
      <c r="I402" s="4">
        <f t="shared" ca="1" si="141"/>
        <v>3.0271676300578036E-2</v>
      </c>
      <c r="J402" s="4">
        <f t="shared" ca="1" si="167"/>
        <v>1.8538276180006512</v>
      </c>
      <c r="K402" s="4">
        <f t="shared" ca="1" si="157"/>
        <v>0.93211647391367114</v>
      </c>
      <c r="L402" s="4">
        <f t="shared" ca="1" si="158"/>
        <v>4</v>
      </c>
      <c r="M402" s="4">
        <f t="shared" ca="1" si="142"/>
        <v>0.93211647391367114</v>
      </c>
      <c r="N402" s="4">
        <f t="shared" ca="1" si="159"/>
        <v>1.6128843097409569</v>
      </c>
      <c r="O402" s="4">
        <f t="shared" ca="1" si="160"/>
        <v>4</v>
      </c>
      <c r="P402" s="4">
        <f t="shared" ca="1" si="143"/>
        <v>1.6128843097409569</v>
      </c>
      <c r="Q402" s="4">
        <f t="shared" ca="1" si="161"/>
        <v>-0.68076783582728573</v>
      </c>
      <c r="R402" s="4">
        <f t="shared" ca="1" si="162"/>
        <v>1.1730597821733655</v>
      </c>
      <c r="S402" s="4">
        <f t="shared" ca="1" si="144"/>
        <v>394</v>
      </c>
      <c r="T402" s="4">
        <f t="shared" ca="1" si="145"/>
        <v>-1</v>
      </c>
      <c r="U402" s="4">
        <f t="shared" ca="1" si="146"/>
        <v>1.1730597821733655</v>
      </c>
      <c r="V402" s="4">
        <f t="shared" ca="1" si="163"/>
        <v>1.884099294301262</v>
      </c>
      <c r="Y402" s="4">
        <v>1.7350900000145941</v>
      </c>
      <c r="Z402" s="4">
        <v>1.0672775000095669</v>
      </c>
      <c r="AA402" s="4">
        <v>1.6768849999913016</v>
      </c>
      <c r="AB402" s="4">
        <v>2.710842500015076</v>
      </c>
      <c r="AD402" s="4">
        <v>2.8813024999756465</v>
      </c>
      <c r="AE402" s="4">
        <f t="shared" si="147"/>
        <v>3.2253024999739921</v>
      </c>
      <c r="AF402" s="4">
        <v>381</v>
      </c>
      <c r="AG402" s="2">
        <f t="shared" si="164"/>
        <v>71.599999999999753</v>
      </c>
      <c r="AH402" s="4">
        <f t="shared" si="148"/>
        <v>399</v>
      </c>
      <c r="AI402" s="4">
        <f t="shared" si="149"/>
        <v>1</v>
      </c>
      <c r="AJ402" s="2">
        <f t="shared" si="150"/>
        <v>0</v>
      </c>
      <c r="AK402" s="4">
        <v>381</v>
      </c>
      <c r="AL402" s="4">
        <f t="shared" ca="1" si="151"/>
        <v>1.1730597821733655</v>
      </c>
      <c r="AM402" s="4">
        <f t="shared" ca="1" si="152"/>
        <v>1.884099294301262</v>
      </c>
      <c r="AN402" s="2">
        <f t="shared" si="165"/>
        <v>71.599999999999753</v>
      </c>
      <c r="AO402" s="4">
        <f t="shared" ca="1" si="153"/>
        <v>399</v>
      </c>
      <c r="AP402" s="4">
        <f t="shared" ca="1" si="154"/>
        <v>1</v>
      </c>
      <c r="AQ402" s="2">
        <f t="shared" ca="1" si="155"/>
        <v>0</v>
      </c>
    </row>
    <row r="403" spans="2:43" x14ac:dyDescent="0.15">
      <c r="B403" s="4">
        <v>3.2253024999739921</v>
      </c>
      <c r="C403" s="4">
        <f t="shared" si="156"/>
        <v>4.655302499976699</v>
      </c>
      <c r="F403" s="4">
        <v>382</v>
      </c>
      <c r="G403" s="4">
        <f t="shared" ca="1" si="140"/>
        <v>4</v>
      </c>
      <c r="H403" s="4">
        <f t="shared" ca="1" si="166"/>
        <v>7.4055214723926266</v>
      </c>
      <c r="I403" s="4">
        <f t="shared" ca="1" si="141"/>
        <v>3.0271676300578036E-2</v>
      </c>
      <c r="J403" s="4">
        <f t="shared" ca="1" si="167"/>
        <v>1.8840992943012294</v>
      </c>
      <c r="K403" s="4">
        <f t="shared" ca="1" si="157"/>
        <v>1.4597867860703584</v>
      </c>
      <c r="L403" s="4">
        <f t="shared" ca="1" si="158"/>
        <v>4</v>
      </c>
      <c r="M403" s="4">
        <f t="shared" ca="1" si="142"/>
        <v>1.860088708708414E-14</v>
      </c>
      <c r="N403" s="4">
        <f t="shared" ca="1" si="159"/>
        <v>0.27328334986065472</v>
      </c>
      <c r="O403" s="4">
        <f t="shared" ca="1" si="160"/>
        <v>1</v>
      </c>
      <c r="P403" s="4">
        <f t="shared" ca="1" si="143"/>
        <v>-1.3928918338059667E-14</v>
      </c>
      <c r="Q403" s="4">
        <f t="shared" ca="1" si="161"/>
        <v>3.2529805425143804E-14</v>
      </c>
      <c r="R403" s="4">
        <f t="shared" ca="1" si="162"/>
        <v>1.884099294301262</v>
      </c>
      <c r="S403" s="4">
        <f t="shared" ca="1" si="144"/>
        <v>394</v>
      </c>
      <c r="T403" s="4">
        <f t="shared" ca="1" si="145"/>
        <v>-1</v>
      </c>
      <c r="U403" s="4">
        <f t="shared" ca="1" si="146"/>
        <v>1.884099294301262</v>
      </c>
      <c r="V403" s="4">
        <f t="shared" ca="1" si="163"/>
        <v>3.7984755777905468</v>
      </c>
      <c r="Y403" s="4">
        <v>0.31109000001450227</v>
      </c>
      <c r="Z403" s="4">
        <v>0.42027750000883657</v>
      </c>
      <c r="AA403" s="4">
        <v>0.75388499999107239</v>
      </c>
      <c r="AB403" s="4">
        <v>1.5778425000156915</v>
      </c>
      <c r="AD403" s="4">
        <v>3.2253024999739921</v>
      </c>
      <c r="AE403" s="4">
        <f t="shared" si="147"/>
        <v>4.655302499976699</v>
      </c>
      <c r="AF403" s="4">
        <v>382</v>
      </c>
      <c r="AG403" s="2">
        <f t="shared" si="164"/>
        <v>71.819999999999752</v>
      </c>
      <c r="AH403" s="4">
        <f t="shared" si="148"/>
        <v>399</v>
      </c>
      <c r="AI403" s="4">
        <f t="shared" si="149"/>
        <v>1</v>
      </c>
      <c r="AJ403" s="2">
        <f t="shared" si="150"/>
        <v>0</v>
      </c>
      <c r="AK403" s="4">
        <v>382</v>
      </c>
      <c r="AL403" s="4">
        <f t="shared" ca="1" si="151"/>
        <v>1.884099294301262</v>
      </c>
      <c r="AM403" s="4">
        <f t="shared" ca="1" si="152"/>
        <v>3.7984755777905468</v>
      </c>
      <c r="AN403" s="2">
        <f t="shared" si="165"/>
        <v>71.819999999999752</v>
      </c>
      <c r="AO403" s="4">
        <f t="shared" ca="1" si="153"/>
        <v>399</v>
      </c>
      <c r="AP403" s="4">
        <f t="shared" ca="1" si="154"/>
        <v>1</v>
      </c>
      <c r="AQ403" s="2">
        <f t="shared" ca="1" si="155"/>
        <v>0</v>
      </c>
    </row>
    <row r="404" spans="2:43" x14ac:dyDescent="0.15">
      <c r="B404" s="4">
        <v>4.655302499976699</v>
      </c>
      <c r="C404" s="4">
        <f t="shared" si="156"/>
        <v>1.9973024999764277</v>
      </c>
      <c r="F404" s="4">
        <v>383</v>
      </c>
      <c r="G404" s="4">
        <f t="shared" ca="1" si="140"/>
        <v>4</v>
      </c>
      <c r="H404" s="4">
        <f t="shared" ca="1" si="166"/>
        <v>7.4268036809815836</v>
      </c>
      <c r="I404" s="4">
        <f t="shared" ca="1" si="141"/>
        <v>3.0271676300578036E-2</v>
      </c>
      <c r="J404" s="4">
        <f t="shared" ca="1" si="167"/>
        <v>1.9143709706018075</v>
      </c>
      <c r="K404" s="4">
        <f t="shared" ca="1" si="157"/>
        <v>1.0431987665716527</v>
      </c>
      <c r="L404" s="4">
        <f t="shared" ca="1" si="158"/>
        <v>1</v>
      </c>
      <c r="M404" s="4">
        <f t="shared" ca="1" si="142"/>
        <v>-3.1285923775533386E-13</v>
      </c>
      <c r="N404" s="4">
        <f t="shared" ca="1" si="159"/>
        <v>1.8841046071890524</v>
      </c>
      <c r="O404" s="4">
        <f t="shared" ca="1" si="160"/>
        <v>4</v>
      </c>
      <c r="P404" s="4">
        <f t="shared" ca="1" si="143"/>
        <v>-1.8841046071890524</v>
      </c>
      <c r="Q404" s="4">
        <f t="shared" ca="1" si="161"/>
        <v>1.8841046071887395</v>
      </c>
      <c r="R404" s="4">
        <f t="shared" ca="1" si="162"/>
        <v>3.7984755777905468</v>
      </c>
      <c r="S404" s="4">
        <f t="shared" ca="1" si="144"/>
        <v>394</v>
      </c>
      <c r="T404" s="4">
        <f t="shared" ca="1" si="145"/>
        <v>-1</v>
      </c>
      <c r="U404" s="4">
        <f t="shared" ca="1" si="146"/>
        <v>3.7984755777905468</v>
      </c>
      <c r="V404" s="4">
        <f t="shared" ca="1" si="163"/>
        <v>1.9446426469023113</v>
      </c>
      <c r="Y404" s="4">
        <v>1.7110900000147922</v>
      </c>
      <c r="Z404" s="4">
        <v>0.44127750000910737</v>
      </c>
      <c r="AA404" s="4">
        <v>-0.25411500000771525</v>
      </c>
      <c r="AB404" s="4">
        <v>2.3058425000144211</v>
      </c>
      <c r="AD404" s="4">
        <v>4.655302499976699</v>
      </c>
      <c r="AE404" s="4">
        <f t="shared" si="147"/>
        <v>1.9973024999764277</v>
      </c>
      <c r="AF404" s="4">
        <v>383</v>
      </c>
      <c r="AG404" s="2">
        <f t="shared" si="164"/>
        <v>72.03999999999975</v>
      </c>
      <c r="AH404" s="4">
        <f t="shared" si="148"/>
        <v>399</v>
      </c>
      <c r="AI404" s="4">
        <f t="shared" si="149"/>
        <v>1</v>
      </c>
      <c r="AJ404" s="2">
        <f t="shared" si="150"/>
        <v>0</v>
      </c>
      <c r="AK404" s="4">
        <v>383</v>
      </c>
      <c r="AL404" s="4">
        <f t="shared" ca="1" si="151"/>
        <v>3.7984755777905468</v>
      </c>
      <c r="AM404" s="4">
        <f t="shared" ca="1" si="152"/>
        <v>1.9446426469023113</v>
      </c>
      <c r="AN404" s="2">
        <f t="shared" si="165"/>
        <v>72.03999999999975</v>
      </c>
      <c r="AO404" s="4">
        <f t="shared" ca="1" si="153"/>
        <v>399</v>
      </c>
      <c r="AP404" s="4">
        <f t="shared" ca="1" si="154"/>
        <v>1</v>
      </c>
      <c r="AQ404" s="2">
        <f t="shared" ca="1" si="155"/>
        <v>0</v>
      </c>
    </row>
    <row r="405" spans="2:43" x14ac:dyDescent="0.15">
      <c r="B405" s="4">
        <v>1.9973024999764277</v>
      </c>
      <c r="C405" s="4">
        <f t="shared" si="156"/>
        <v>2.7513024999770153</v>
      </c>
      <c r="F405" s="4">
        <v>384</v>
      </c>
      <c r="G405" s="4">
        <f t="shared" ca="1" si="140"/>
        <v>4</v>
      </c>
      <c r="H405" s="4">
        <f t="shared" ca="1" si="166"/>
        <v>7.4480858895705406</v>
      </c>
      <c r="I405" s="4">
        <f t="shared" ca="1" si="141"/>
        <v>3.0271676300578036E-2</v>
      </c>
      <c r="J405" s="4">
        <f t="shared" ca="1" si="167"/>
        <v>1.9446426469023856</v>
      </c>
      <c r="K405" s="4">
        <f t="shared" ca="1" si="157"/>
        <v>0.92131076205677198</v>
      </c>
      <c r="L405" s="4">
        <f t="shared" ca="1" si="158"/>
        <v>1</v>
      </c>
      <c r="M405" s="4">
        <f t="shared" ca="1" si="142"/>
        <v>-8.6687420668764473E-14</v>
      </c>
      <c r="N405" s="4">
        <f t="shared" ca="1" si="159"/>
        <v>0.39514660718285244</v>
      </c>
      <c r="O405" s="4">
        <f t="shared" ca="1" si="160"/>
        <v>3</v>
      </c>
      <c r="P405" s="4">
        <f t="shared" ca="1" si="143"/>
        <v>-1.239329933446285E-14</v>
      </c>
      <c r="Q405" s="4">
        <f t="shared" ca="1" si="161"/>
        <v>-7.429412133430162E-14</v>
      </c>
      <c r="R405" s="4">
        <f t="shared" ca="1" si="162"/>
        <v>1.9446426469023113</v>
      </c>
      <c r="S405" s="4">
        <f t="shared" ca="1" si="144"/>
        <v>394</v>
      </c>
      <c r="T405" s="4">
        <f t="shared" ca="1" si="145"/>
        <v>-1</v>
      </c>
      <c r="U405" s="4">
        <f t="shared" ca="1" si="146"/>
        <v>1.9446426469023113</v>
      </c>
      <c r="V405" s="4">
        <f t="shared" ca="1" si="163"/>
        <v>1.3238164504601808</v>
      </c>
      <c r="Y405" s="4">
        <v>1.3340900000144984</v>
      </c>
      <c r="Z405" s="4">
        <v>1.5212775000108536</v>
      </c>
      <c r="AA405" s="4">
        <v>1.2918849999934423</v>
      </c>
      <c r="AB405" s="4">
        <v>1.6968425000136733</v>
      </c>
      <c r="AD405" s="4">
        <v>1.9973024999764277</v>
      </c>
      <c r="AE405" s="4">
        <f t="shared" si="147"/>
        <v>2.7513024999770153</v>
      </c>
      <c r="AF405" s="4">
        <v>384</v>
      </c>
      <c r="AG405" s="2">
        <f t="shared" si="164"/>
        <v>72.259999999999749</v>
      </c>
      <c r="AH405" s="4">
        <f t="shared" si="148"/>
        <v>399</v>
      </c>
      <c r="AI405" s="4">
        <f t="shared" si="149"/>
        <v>1</v>
      </c>
      <c r="AJ405" s="2">
        <f t="shared" si="150"/>
        <v>0</v>
      </c>
      <c r="AK405" s="4">
        <v>384</v>
      </c>
      <c r="AL405" s="4">
        <f t="shared" ca="1" si="151"/>
        <v>1.9446426469023113</v>
      </c>
      <c r="AM405" s="4">
        <f t="shared" ca="1" si="152"/>
        <v>1.3238164504601808</v>
      </c>
      <c r="AN405" s="2">
        <f t="shared" si="165"/>
        <v>72.259999999999749</v>
      </c>
      <c r="AO405" s="4">
        <f t="shared" ca="1" si="153"/>
        <v>399</v>
      </c>
      <c r="AP405" s="4">
        <f t="shared" ca="1" si="154"/>
        <v>1</v>
      </c>
      <c r="AQ405" s="2">
        <f t="shared" ca="1" si="155"/>
        <v>0</v>
      </c>
    </row>
    <row r="406" spans="2:43" x14ac:dyDescent="0.15">
      <c r="B406" s="4">
        <v>2.7513024999770153</v>
      </c>
      <c r="C406" s="4">
        <f t="shared" si="156"/>
        <v>3.1703024999742979</v>
      </c>
      <c r="F406" s="4">
        <v>385</v>
      </c>
      <c r="G406" s="4">
        <f t="shared" ref="G406:G421" ca="1" si="168">IF(AND(F406&gt;=$I$8,F406&lt;$I$9),1,IF(AND(F406&gt;=$I$9,F406&lt;$I$10),2,IF(AND(F406&gt;=$I$10,F406&lt;$I$11),3,IF(AND(F406&gt;=$I$11,F406&lt;=$I$12),4,0))))</f>
        <v>4</v>
      </c>
      <c r="H406" s="4">
        <f t="shared" ca="1" si="166"/>
        <v>7.4693680981594976</v>
      </c>
      <c r="I406" s="4">
        <f t="shared" ref="I406:I421" ca="1" si="169">IF(AND(F406&gt;=$I$8,F406&lt;$I$9),$K$9,IF(AND(F406&gt;=$I$9,F406&lt;$I$10),$K$10,IF(AND(F406&gt;=$I$10,F406&lt;$I$11),$K$11,IF(AND(F406&gt;=$I$11,F406&lt;=$I$12),$K$12,0))))</f>
        <v>3.0271676300578036E-2</v>
      </c>
      <c r="J406" s="4">
        <f t="shared" ca="1" si="167"/>
        <v>1.9749143232029638</v>
      </c>
      <c r="K406" s="4">
        <f t="shared" ca="1" si="157"/>
        <v>0.55247483283297871</v>
      </c>
      <c r="L406" s="4">
        <f t="shared" ca="1" si="158"/>
        <v>4</v>
      </c>
      <c r="M406" s="4">
        <f t="shared" ref="M406:M421" ca="1" si="170">K406*SIN(2*PI()*F406/L406)</f>
        <v>0.55247483283297871</v>
      </c>
      <c r="N406" s="4">
        <f t="shared" ca="1" si="159"/>
        <v>1.2035727055757617</v>
      </c>
      <c r="O406" s="4">
        <f t="shared" ca="1" si="160"/>
        <v>4</v>
      </c>
      <c r="P406" s="4">
        <f t="shared" ref="P406:P421" ca="1" si="171">N406*SIN(2*PI()*F406/O406)</f>
        <v>1.2035727055757617</v>
      </c>
      <c r="Q406" s="4">
        <f t="shared" ca="1" si="161"/>
        <v>-0.65109787274278297</v>
      </c>
      <c r="R406" s="4">
        <f t="shared" ca="1" si="162"/>
        <v>1.3238164504601808</v>
      </c>
      <c r="S406" s="4">
        <f t="shared" ref="S406:S421" ca="1" si="172">IF(AND(F406&gt;=$I$8,F406&lt;$I$9),$P$8,IF(AND(F406&gt;=$I$9,F406&lt;$I$10),$P$12,IF(AND(F406&gt;=$I$10,F406&lt;$I$11),$S$8,IF(AND(F406&gt;=$I$11,F406&lt;=$I$12),$S$12,0))))</f>
        <v>394</v>
      </c>
      <c r="T406" s="4">
        <f t="shared" ref="T406:T421" ca="1" si="173">IF(AND(F406&gt;=$I$8,F406&lt;$I$9),$N$10,IF(AND(F406&gt;=$I$9,F406&lt;$I$10),$N$14,IF(AND(F406&gt;=$I$10,F406&lt;$I$11),$Q$10,IF(AND(F406&gt;=$I$11,F406&lt;=$I$12),$Q$14,0))))</f>
        <v>-1</v>
      </c>
      <c r="U406" s="4">
        <f t="shared" ref="U406:U421" ca="1" si="174">IF(AND(F406&gt;=$I$8,F406&lt;$I$9,F406=S406,RAND()&lt;T406),$P$9,IF(AND(F406&gt;=$I$9,F406&lt;$I$10,F406=S406,RAND()&lt;T406),$P$13,IF(AND(F406&gt;=$I$10,F406&lt;$I$11,F406=S406,RAND()&lt;T406),$S$9,IF(AND(F406&gt;=$I$11,F406&lt;=$I$12,F406=S406,RAND()&lt;T406),$S$13,R406))))</f>
        <v>1.3238164504601808</v>
      </c>
      <c r="V406" s="4">
        <f t="shared" ca="1" si="163"/>
        <v>2.0051859995034587</v>
      </c>
      <c r="Y406" s="4">
        <v>3.288090000015842</v>
      </c>
      <c r="Z406" s="4">
        <v>0.15227750001045592</v>
      </c>
      <c r="AA406" s="4">
        <v>2.2688849999923377</v>
      </c>
      <c r="AB406" s="4">
        <v>-0.23015749998478441</v>
      </c>
      <c r="AD406" s="4">
        <v>2.7513024999770153</v>
      </c>
      <c r="AE406" s="4">
        <f t="shared" ref="AE406:AE420" si="175">AD407</f>
        <v>3.1703024999742979</v>
      </c>
      <c r="AF406" s="4">
        <v>385</v>
      </c>
      <c r="AG406" s="2">
        <f t="shared" si="164"/>
        <v>72.479999999999748</v>
      </c>
      <c r="AH406" s="4">
        <f t="shared" ref="AH406:AH421" si="176">COUNTIFS($AD$22:$AD$420,"&lt;"&amp;AG406,$AE$22:$AE$420,"&lt;"&amp;AG406)</f>
        <v>399</v>
      </c>
      <c r="AI406" s="4">
        <f t="shared" ref="AI406:AI421" si="177">AH406/$AH$421</f>
        <v>1</v>
      </c>
      <c r="AJ406" s="2">
        <f t="shared" ref="AJ406:AJ420" si="178">(AI407-AI406)/(AG407-AG406)</f>
        <v>0</v>
      </c>
      <c r="AK406" s="4">
        <v>385</v>
      </c>
      <c r="AL406" s="4">
        <f t="shared" ref="AL406:AL421" ca="1" si="179">U406</f>
        <v>1.3238164504601808</v>
      </c>
      <c r="AM406" s="4">
        <f t="shared" ref="AM406:AM420" ca="1" si="180">AL407</f>
        <v>2.0051859995034587</v>
      </c>
      <c r="AN406" s="2">
        <f t="shared" si="165"/>
        <v>72.479999999999748</v>
      </c>
      <c r="AO406" s="4">
        <f t="shared" ref="AO406:AO421" ca="1" si="181">COUNTIFS($AL$22:$AL$420,"&lt;"&amp;AN406,$AM$22:$AM$420,"&lt;"&amp;AN406)</f>
        <v>399</v>
      </c>
      <c r="AP406" s="4">
        <f t="shared" ref="AP406:AP421" ca="1" si="182">AO406/$AO$421</f>
        <v>1</v>
      </c>
      <c r="AQ406" s="2">
        <f t="shared" ref="AQ406:AQ420" ca="1" si="183">(AP407-AP406)/(AN407-AN406)</f>
        <v>0</v>
      </c>
    </row>
    <row r="407" spans="2:43" x14ac:dyDescent="0.15">
      <c r="B407" s="4">
        <v>3.1703024999742979</v>
      </c>
      <c r="C407" s="4">
        <f t="shared" ref="C407:C421" si="184">B408</f>
        <v>3.2853024999752733</v>
      </c>
      <c r="F407" s="4">
        <v>386</v>
      </c>
      <c r="G407" s="4">
        <f t="shared" ca="1" si="168"/>
        <v>4</v>
      </c>
      <c r="H407" s="4">
        <f t="shared" ca="1" si="166"/>
        <v>7.4906503067484547</v>
      </c>
      <c r="I407" s="4">
        <f t="shared" ca="1" si="169"/>
        <v>3.0271676300578036E-2</v>
      </c>
      <c r="J407" s="4">
        <f t="shared" ca="1" si="167"/>
        <v>2.0051859995035417</v>
      </c>
      <c r="K407" s="4">
        <f t="shared" ref="K407:K421" ca="1" si="185">RAND()*($E$9-$D$9)+$D$9</f>
        <v>0.28459324137716052</v>
      </c>
      <c r="L407" s="4">
        <f t="shared" ref="L407:L421" ca="1" si="186">RANDBETWEEN($D$12,$E$12)</f>
        <v>1</v>
      </c>
      <c r="M407" s="4">
        <f t="shared" ca="1" si="170"/>
        <v>-3.9050184098609001E-14</v>
      </c>
      <c r="N407" s="4">
        <f t="shared" ref="N407:N421" ca="1" si="187">RAND()*($E$9-$D$9)+$D$9</f>
        <v>1.2778421408793146</v>
      </c>
      <c r="O407" s="4">
        <f t="shared" ref="O407:O421" ca="1" si="188">RANDBETWEEN($D$13,$E$13)</f>
        <v>4</v>
      </c>
      <c r="P407" s="4">
        <f t="shared" ca="1" si="171"/>
        <v>4.3834465822896491E-14</v>
      </c>
      <c r="Q407" s="4">
        <f t="shared" ref="Q407:Q421" ca="1" si="189">IF(RAND()&gt;$I$14,M407+P407,M407-P407)</f>
        <v>-8.2884649921505492E-14</v>
      </c>
      <c r="R407" s="4">
        <f t="shared" ref="R407:R421" ca="1" si="190">J407+Q407</f>
        <v>2.0051859995034587</v>
      </c>
      <c r="S407" s="4">
        <f t="shared" ca="1" si="172"/>
        <v>394</v>
      </c>
      <c r="T407" s="4">
        <f t="shared" ca="1" si="173"/>
        <v>-1</v>
      </c>
      <c r="U407" s="4">
        <f t="shared" ca="1" si="174"/>
        <v>2.0051859995034587</v>
      </c>
      <c r="V407" s="4">
        <f t="shared" ref="V407:V421" ca="1" si="191">U408</f>
        <v>3.7433509038225941</v>
      </c>
      <c r="Y407" s="4">
        <v>1.6650900000136915</v>
      </c>
      <c r="Z407" s="4">
        <v>-9.4722499991206632E-2</v>
      </c>
      <c r="AA407" s="4">
        <v>-0.92411500000721958</v>
      </c>
      <c r="AB407" s="4">
        <v>-0.13415749998557658</v>
      </c>
      <c r="AD407" s="4">
        <v>3.1703024999742979</v>
      </c>
      <c r="AE407" s="4">
        <f t="shared" si="175"/>
        <v>3.2853024999752733</v>
      </c>
      <c r="AF407" s="4">
        <v>386</v>
      </c>
      <c r="AG407" s="2">
        <f t="shared" si="164"/>
        <v>72.699999999999747</v>
      </c>
      <c r="AH407" s="4">
        <f t="shared" si="176"/>
        <v>399</v>
      </c>
      <c r="AI407" s="4">
        <f t="shared" si="177"/>
        <v>1</v>
      </c>
      <c r="AJ407" s="2">
        <f t="shared" si="178"/>
        <v>0</v>
      </c>
      <c r="AK407" s="4">
        <v>386</v>
      </c>
      <c r="AL407" s="4">
        <f t="shared" ca="1" si="179"/>
        <v>2.0051859995034587</v>
      </c>
      <c r="AM407" s="4">
        <f t="shared" ca="1" si="180"/>
        <v>3.7433509038225941</v>
      </c>
      <c r="AN407" s="2">
        <f t="shared" si="165"/>
        <v>72.699999999999747</v>
      </c>
      <c r="AO407" s="4">
        <f t="shared" ca="1" si="181"/>
        <v>399</v>
      </c>
      <c r="AP407" s="4">
        <f t="shared" ca="1" si="182"/>
        <v>1</v>
      </c>
      <c r="AQ407" s="2">
        <f t="shared" ca="1" si="183"/>
        <v>0</v>
      </c>
    </row>
    <row r="408" spans="2:43" x14ac:dyDescent="0.15">
      <c r="B408" s="4">
        <v>3.2853024999752733</v>
      </c>
      <c r="C408" s="4">
        <f t="shared" si="184"/>
        <v>2.9963024999766219</v>
      </c>
      <c r="F408" s="4">
        <v>387</v>
      </c>
      <c r="G408" s="4">
        <f t="shared" ca="1" si="168"/>
        <v>4</v>
      </c>
      <c r="H408" s="4">
        <f t="shared" ref="H408:H421" ca="1" si="192">H407+$K$9</f>
        <v>7.5119325153374117</v>
      </c>
      <c r="I408" s="4">
        <f t="shared" ca="1" si="169"/>
        <v>3.0271676300578036E-2</v>
      </c>
      <c r="J408" s="4">
        <f t="shared" ref="J408:J421" ca="1" si="193">J407+I408</f>
        <v>2.0354576758041198</v>
      </c>
      <c r="K408" s="4">
        <f t="shared" ca="1" si="185"/>
        <v>0.85202574381864915</v>
      </c>
      <c r="L408" s="4">
        <f t="shared" ca="1" si="186"/>
        <v>5</v>
      </c>
      <c r="M408" s="4">
        <f t="shared" ca="1" si="170"/>
        <v>0.50080816679012519</v>
      </c>
      <c r="N408" s="4">
        <f t="shared" ca="1" si="187"/>
        <v>1.2070850612283488</v>
      </c>
      <c r="O408" s="4">
        <f t="shared" ca="1" si="188"/>
        <v>4</v>
      </c>
      <c r="P408" s="4">
        <f t="shared" ca="1" si="171"/>
        <v>-1.2070850612283488</v>
      </c>
      <c r="Q408" s="4">
        <f t="shared" ca="1" si="189"/>
        <v>1.707893228018474</v>
      </c>
      <c r="R408" s="4">
        <f t="shared" ca="1" si="190"/>
        <v>3.7433509038225941</v>
      </c>
      <c r="S408" s="4">
        <f t="shared" ca="1" si="172"/>
        <v>394</v>
      </c>
      <c r="T408" s="4">
        <f t="shared" ca="1" si="173"/>
        <v>-1</v>
      </c>
      <c r="U408" s="4">
        <f t="shared" ca="1" si="174"/>
        <v>3.7433509038225941</v>
      </c>
      <c r="V408" s="4">
        <f t="shared" ca="1" si="191"/>
        <v>2.0657293521045879</v>
      </c>
      <c r="Y408" s="4">
        <v>2.8390900000161423</v>
      </c>
      <c r="Z408" s="4">
        <v>2.4502775000101451</v>
      </c>
      <c r="AA408" s="4">
        <v>-1.7221150000068519</v>
      </c>
      <c r="AB408" s="4">
        <v>1.6858425000165767</v>
      </c>
      <c r="AD408" s="4">
        <v>3.2853024999752733</v>
      </c>
      <c r="AE408" s="4">
        <f t="shared" si="175"/>
        <v>2.9963024999766219</v>
      </c>
      <c r="AF408" s="4">
        <v>387</v>
      </c>
      <c r="AG408" s="2">
        <f t="shared" ref="AG408:AG421" si="194">AG407+$W$3</f>
        <v>72.919999999999746</v>
      </c>
      <c r="AH408" s="4">
        <f t="shared" si="176"/>
        <v>399</v>
      </c>
      <c r="AI408" s="4">
        <f t="shared" si="177"/>
        <v>1</v>
      </c>
      <c r="AJ408" s="2">
        <f t="shared" si="178"/>
        <v>0</v>
      </c>
      <c r="AK408" s="4">
        <v>387</v>
      </c>
      <c r="AL408" s="4">
        <f t="shared" ca="1" si="179"/>
        <v>3.7433509038225941</v>
      </c>
      <c r="AM408" s="4">
        <f t="shared" ca="1" si="180"/>
        <v>2.0657293521045879</v>
      </c>
      <c r="AN408" s="2">
        <f t="shared" ref="AN408:AN421" si="195">AG407+$W$3</f>
        <v>72.919999999999746</v>
      </c>
      <c r="AO408" s="4">
        <f t="shared" ca="1" si="181"/>
        <v>399</v>
      </c>
      <c r="AP408" s="4">
        <f t="shared" ca="1" si="182"/>
        <v>1</v>
      </c>
      <c r="AQ408" s="2">
        <f t="shared" ca="1" si="183"/>
        <v>0</v>
      </c>
    </row>
    <row r="409" spans="2:43" x14ac:dyDescent="0.15">
      <c r="B409" s="4">
        <v>2.9963024999766219</v>
      </c>
      <c r="C409" s="4">
        <f t="shared" si="184"/>
        <v>3.0563024999743504</v>
      </c>
      <c r="F409" s="4">
        <v>388</v>
      </c>
      <c r="G409" s="4">
        <f t="shared" ca="1" si="168"/>
        <v>4</v>
      </c>
      <c r="H409" s="4">
        <f t="shared" ca="1" si="192"/>
        <v>7.5332147239263687</v>
      </c>
      <c r="I409" s="4">
        <f t="shared" ca="1" si="169"/>
        <v>3.0271676300578036E-2</v>
      </c>
      <c r="J409" s="4">
        <f t="shared" ca="1" si="193"/>
        <v>2.065729352104698</v>
      </c>
      <c r="K409" s="4">
        <f t="shared" ca="1" si="185"/>
        <v>1.3945814698163221</v>
      </c>
      <c r="L409" s="4">
        <f t="shared" ca="1" si="186"/>
        <v>2</v>
      </c>
      <c r="M409" s="4">
        <f t="shared" ca="1" si="170"/>
        <v>-1.2574707408821664E-13</v>
      </c>
      <c r="N409" s="4">
        <f t="shared" ca="1" si="187"/>
        <v>0.34597572476284444</v>
      </c>
      <c r="O409" s="4">
        <f t="shared" ca="1" si="188"/>
        <v>4</v>
      </c>
      <c r="P409" s="4">
        <f t="shared" ca="1" si="171"/>
        <v>-1.559802565719157E-14</v>
      </c>
      <c r="Q409" s="4">
        <f t="shared" ca="1" si="189"/>
        <v>-1.1014904843102508E-13</v>
      </c>
      <c r="R409" s="4">
        <f t="shared" ca="1" si="190"/>
        <v>2.0657293521045879</v>
      </c>
      <c r="S409" s="4">
        <f t="shared" ca="1" si="172"/>
        <v>394</v>
      </c>
      <c r="T409" s="4">
        <f t="shared" ca="1" si="173"/>
        <v>-1</v>
      </c>
      <c r="U409" s="4">
        <f t="shared" ca="1" si="174"/>
        <v>2.0657293521045879</v>
      </c>
      <c r="V409" s="4">
        <f t="shared" ca="1" si="191"/>
        <v>0.2626699524956666</v>
      </c>
      <c r="Y409" s="4">
        <v>2.5350900000162824</v>
      </c>
      <c r="Z409" s="4">
        <v>2.3052775000103054</v>
      </c>
      <c r="AA409" s="4">
        <v>-0.18711500000634373</v>
      </c>
      <c r="AB409" s="4">
        <v>0.11584250001561713</v>
      </c>
      <c r="AD409" s="4">
        <v>2.9963024999766219</v>
      </c>
      <c r="AE409" s="4">
        <f t="shared" si="175"/>
        <v>3.0563024999743504</v>
      </c>
      <c r="AF409" s="4">
        <v>388</v>
      </c>
      <c r="AG409" s="2">
        <f t="shared" si="194"/>
        <v>73.139999999999745</v>
      </c>
      <c r="AH409" s="4">
        <f t="shared" si="176"/>
        <v>399</v>
      </c>
      <c r="AI409" s="4">
        <f t="shared" si="177"/>
        <v>1</v>
      </c>
      <c r="AJ409" s="2">
        <f t="shared" si="178"/>
        <v>0</v>
      </c>
      <c r="AK409" s="4">
        <v>388</v>
      </c>
      <c r="AL409" s="4">
        <f t="shared" ca="1" si="179"/>
        <v>2.0657293521045879</v>
      </c>
      <c r="AM409" s="4">
        <f t="shared" ca="1" si="180"/>
        <v>0.2626699524956666</v>
      </c>
      <c r="AN409" s="2">
        <f t="shared" si="195"/>
        <v>73.139999999999745</v>
      </c>
      <c r="AO409" s="4">
        <f t="shared" ca="1" si="181"/>
        <v>399</v>
      </c>
      <c r="AP409" s="4">
        <f t="shared" ca="1" si="182"/>
        <v>1</v>
      </c>
      <c r="AQ409" s="2">
        <f t="shared" ca="1" si="183"/>
        <v>0</v>
      </c>
    </row>
    <row r="410" spans="2:43" x14ac:dyDescent="0.15">
      <c r="B410" s="4">
        <v>3.0563024999743504</v>
      </c>
      <c r="C410" s="4">
        <f t="shared" si="184"/>
        <v>2.8863024999736808</v>
      </c>
      <c r="F410" s="4">
        <v>389</v>
      </c>
      <c r="G410" s="4">
        <f t="shared" ca="1" si="168"/>
        <v>4</v>
      </c>
      <c r="H410" s="4">
        <f t="shared" ca="1" si="192"/>
        <v>7.5544969325153257</v>
      </c>
      <c r="I410" s="4">
        <f t="shared" ca="1" si="169"/>
        <v>3.0271676300578036E-2</v>
      </c>
      <c r="J410" s="4">
        <f t="shared" ca="1" si="193"/>
        <v>2.0960010284052761</v>
      </c>
      <c r="K410" s="4">
        <f t="shared" ca="1" si="185"/>
        <v>0.62705256642428919</v>
      </c>
      <c r="L410" s="4">
        <f t="shared" ca="1" si="186"/>
        <v>2</v>
      </c>
      <c r="M410" s="4">
        <f t="shared" ca="1" si="170"/>
        <v>-7.9873063262062574E-15</v>
      </c>
      <c r="N410" s="4">
        <f t="shared" ca="1" si="187"/>
        <v>1.8333310759096015</v>
      </c>
      <c r="O410" s="4">
        <f t="shared" ca="1" si="188"/>
        <v>4</v>
      </c>
      <c r="P410" s="4">
        <f t="shared" ca="1" si="171"/>
        <v>1.8333310759096015</v>
      </c>
      <c r="Q410" s="4">
        <f t="shared" ca="1" si="189"/>
        <v>-1.8333310759096095</v>
      </c>
      <c r="R410" s="4">
        <f t="shared" ca="1" si="190"/>
        <v>0.2626699524956666</v>
      </c>
      <c r="S410" s="4">
        <f t="shared" ca="1" si="172"/>
        <v>394</v>
      </c>
      <c r="T410" s="4">
        <f t="shared" ca="1" si="173"/>
        <v>-1</v>
      </c>
      <c r="U410" s="4">
        <f t="shared" ca="1" si="174"/>
        <v>0.2626699524956666</v>
      </c>
      <c r="V410" s="4">
        <f t="shared" ca="1" si="191"/>
        <v>2.1262727047060186</v>
      </c>
      <c r="Y410" s="4">
        <v>-3.5909999983374519E-2</v>
      </c>
      <c r="Z410" s="4">
        <v>2.650277500009679</v>
      </c>
      <c r="AA410" s="4">
        <v>-0.24511500000912179</v>
      </c>
      <c r="AB410" s="4">
        <v>1.3078425000152549</v>
      </c>
      <c r="AD410" s="4">
        <v>3.0563024999743504</v>
      </c>
      <c r="AE410" s="4">
        <f t="shared" si="175"/>
        <v>2.8863024999736808</v>
      </c>
      <c r="AF410" s="4">
        <v>389</v>
      </c>
      <c r="AG410" s="2">
        <f t="shared" si="194"/>
        <v>73.359999999999744</v>
      </c>
      <c r="AH410" s="4">
        <f t="shared" si="176"/>
        <v>399</v>
      </c>
      <c r="AI410" s="4">
        <f t="shared" si="177"/>
        <v>1</v>
      </c>
      <c r="AJ410" s="2">
        <f t="shared" si="178"/>
        <v>0</v>
      </c>
      <c r="AK410" s="4">
        <v>389</v>
      </c>
      <c r="AL410" s="4">
        <f t="shared" ca="1" si="179"/>
        <v>0.2626699524956666</v>
      </c>
      <c r="AM410" s="4">
        <f t="shared" ca="1" si="180"/>
        <v>2.1262727047060186</v>
      </c>
      <c r="AN410" s="2">
        <f t="shared" si="195"/>
        <v>73.359999999999744</v>
      </c>
      <c r="AO410" s="4">
        <f t="shared" ca="1" si="181"/>
        <v>399</v>
      </c>
      <c r="AP410" s="4">
        <f t="shared" ca="1" si="182"/>
        <v>1</v>
      </c>
      <c r="AQ410" s="2">
        <f t="shared" ca="1" si="183"/>
        <v>0</v>
      </c>
    </row>
    <row r="411" spans="2:43" x14ac:dyDescent="0.15">
      <c r="B411" s="4">
        <v>2.8863024999736808</v>
      </c>
      <c r="C411" s="4">
        <f t="shared" si="184"/>
        <v>3.9123024999767608</v>
      </c>
      <c r="F411" s="4">
        <v>390</v>
      </c>
      <c r="G411" s="4">
        <f t="shared" ca="1" si="168"/>
        <v>4</v>
      </c>
      <c r="H411" s="4">
        <f t="shared" ca="1" si="192"/>
        <v>7.5757791411042827</v>
      </c>
      <c r="I411" s="4">
        <f t="shared" ca="1" si="169"/>
        <v>3.0271676300578036E-2</v>
      </c>
      <c r="J411" s="4">
        <f t="shared" ca="1" si="193"/>
        <v>2.1262727047058543</v>
      </c>
      <c r="K411" s="4">
        <f t="shared" ca="1" si="185"/>
        <v>0.90031047613154835</v>
      </c>
      <c r="L411" s="4">
        <f t="shared" ca="1" si="186"/>
        <v>1</v>
      </c>
      <c r="M411" s="4">
        <f t="shared" ca="1" si="170"/>
        <v>-2.0118272349802559E-13</v>
      </c>
      <c r="N411" s="4">
        <f t="shared" ca="1" si="187"/>
        <v>1.6356884784763335</v>
      </c>
      <c r="O411" s="4">
        <f t="shared" ca="1" si="188"/>
        <v>1</v>
      </c>
      <c r="P411" s="4">
        <f t="shared" ca="1" si="171"/>
        <v>-3.6550975648774767E-13</v>
      </c>
      <c r="Q411" s="4">
        <f t="shared" ca="1" si="189"/>
        <v>1.6432703298972208E-13</v>
      </c>
      <c r="R411" s="4">
        <f t="shared" ca="1" si="190"/>
        <v>2.1262727047060186</v>
      </c>
      <c r="S411" s="4">
        <f t="shared" ca="1" si="172"/>
        <v>394</v>
      </c>
      <c r="T411" s="4">
        <f t="shared" ca="1" si="173"/>
        <v>-1</v>
      </c>
      <c r="U411" s="4">
        <f t="shared" ca="1" si="174"/>
        <v>2.1262727047060186</v>
      </c>
      <c r="V411" s="4">
        <f t="shared" ca="1" si="191"/>
        <v>2.5094514322754802</v>
      </c>
      <c r="Y411" s="4">
        <v>2.140090000015249</v>
      </c>
      <c r="Z411" s="4">
        <v>5.8277500009751293E-2</v>
      </c>
      <c r="AA411" s="4">
        <v>0.1988849999925435</v>
      </c>
      <c r="AB411" s="4">
        <v>-0.70715749998484512</v>
      </c>
      <c r="AD411" s="4">
        <v>2.8863024999736808</v>
      </c>
      <c r="AE411" s="4">
        <f t="shared" si="175"/>
        <v>3.9123024999767608</v>
      </c>
      <c r="AF411" s="4">
        <v>390</v>
      </c>
      <c r="AG411" s="2">
        <f t="shared" si="194"/>
        <v>73.579999999999742</v>
      </c>
      <c r="AH411" s="4">
        <f t="shared" si="176"/>
        <v>399</v>
      </c>
      <c r="AI411" s="4">
        <f t="shared" si="177"/>
        <v>1</v>
      </c>
      <c r="AJ411" s="2">
        <f t="shared" si="178"/>
        <v>0</v>
      </c>
      <c r="AK411" s="4">
        <v>390</v>
      </c>
      <c r="AL411" s="4">
        <f t="shared" ca="1" si="179"/>
        <v>2.1262727047060186</v>
      </c>
      <c r="AM411" s="4">
        <f t="shared" ca="1" si="180"/>
        <v>2.5094514322754802</v>
      </c>
      <c r="AN411" s="2">
        <f t="shared" si="195"/>
        <v>73.579999999999742</v>
      </c>
      <c r="AO411" s="4">
        <f t="shared" ca="1" si="181"/>
        <v>399</v>
      </c>
      <c r="AP411" s="4">
        <f t="shared" ca="1" si="182"/>
        <v>1</v>
      </c>
      <c r="AQ411" s="2">
        <f t="shared" ca="1" si="183"/>
        <v>0</v>
      </c>
    </row>
    <row r="412" spans="2:43" x14ac:dyDescent="0.15">
      <c r="B412" s="4">
        <v>3.9123024999767608</v>
      </c>
      <c r="C412" s="4">
        <f t="shared" si="184"/>
        <v>3.7463024999766503</v>
      </c>
      <c r="F412" s="4">
        <v>391</v>
      </c>
      <c r="G412" s="4">
        <f t="shared" ca="1" si="168"/>
        <v>4</v>
      </c>
      <c r="H412" s="4">
        <f t="shared" ca="1" si="192"/>
        <v>7.5970613496932398</v>
      </c>
      <c r="I412" s="4">
        <f t="shared" ca="1" si="169"/>
        <v>3.0271676300578036E-2</v>
      </c>
      <c r="J412" s="4">
        <f t="shared" ca="1" si="193"/>
        <v>2.1565443810064324</v>
      </c>
      <c r="K412" s="4">
        <f t="shared" ca="1" si="185"/>
        <v>1.7310652852595334</v>
      </c>
      <c r="L412" s="4">
        <f t="shared" ca="1" si="186"/>
        <v>5</v>
      </c>
      <c r="M412" s="4">
        <f t="shared" ca="1" si="170"/>
        <v>1.646340919678394</v>
      </c>
      <c r="N412" s="4">
        <f t="shared" ca="1" si="187"/>
        <v>1.3599968521828092</v>
      </c>
      <c r="O412" s="4">
        <f t="shared" ca="1" si="188"/>
        <v>5</v>
      </c>
      <c r="P412" s="4">
        <f t="shared" ca="1" si="171"/>
        <v>1.2934338684093463</v>
      </c>
      <c r="Q412" s="4">
        <f t="shared" ca="1" si="189"/>
        <v>0.35290705126904776</v>
      </c>
      <c r="R412" s="4">
        <f t="shared" ca="1" si="190"/>
        <v>2.5094514322754802</v>
      </c>
      <c r="S412" s="4">
        <f t="shared" ca="1" si="172"/>
        <v>394</v>
      </c>
      <c r="T412" s="4">
        <f t="shared" ca="1" si="173"/>
        <v>-1</v>
      </c>
      <c r="U412" s="4">
        <f t="shared" ca="1" si="174"/>
        <v>2.5094514322754802</v>
      </c>
      <c r="V412" s="4">
        <f t="shared" ca="1" si="191"/>
        <v>1.061825285361728</v>
      </c>
      <c r="Y412" s="4">
        <v>2.1020900000152665</v>
      </c>
      <c r="Z412" s="4">
        <v>1.6277500009209689E-2</v>
      </c>
      <c r="AA412" s="4">
        <v>1.2518849999914039</v>
      </c>
      <c r="AB412" s="4">
        <v>-1.8681574999845907</v>
      </c>
      <c r="AD412" s="4">
        <v>3.9123024999767608</v>
      </c>
      <c r="AE412" s="4">
        <f t="shared" si="175"/>
        <v>3.7463024999766503</v>
      </c>
      <c r="AF412" s="4">
        <v>391</v>
      </c>
      <c r="AG412" s="2">
        <f t="shared" si="194"/>
        <v>73.799999999999741</v>
      </c>
      <c r="AH412" s="4">
        <f t="shared" si="176"/>
        <v>399</v>
      </c>
      <c r="AI412" s="4">
        <f t="shared" si="177"/>
        <v>1</v>
      </c>
      <c r="AJ412" s="2">
        <f t="shared" si="178"/>
        <v>0</v>
      </c>
      <c r="AK412" s="4">
        <v>391</v>
      </c>
      <c r="AL412" s="4">
        <f t="shared" ca="1" si="179"/>
        <v>2.5094514322754802</v>
      </c>
      <c r="AM412" s="4">
        <f t="shared" ca="1" si="180"/>
        <v>1.061825285361728</v>
      </c>
      <c r="AN412" s="2">
        <f t="shared" si="195"/>
        <v>73.799999999999741</v>
      </c>
      <c r="AO412" s="4">
        <f t="shared" ca="1" si="181"/>
        <v>399</v>
      </c>
      <c r="AP412" s="4">
        <f t="shared" ca="1" si="182"/>
        <v>1</v>
      </c>
      <c r="AQ412" s="2">
        <f t="shared" ca="1" si="183"/>
        <v>0</v>
      </c>
    </row>
    <row r="413" spans="2:43" x14ac:dyDescent="0.15">
      <c r="B413" s="4">
        <v>3.7463024999766503</v>
      </c>
      <c r="C413" s="4">
        <f t="shared" si="184"/>
        <v>3.1953024999751278</v>
      </c>
      <c r="F413" s="4">
        <v>392</v>
      </c>
      <c r="G413" s="4">
        <f t="shared" ca="1" si="168"/>
        <v>4</v>
      </c>
      <c r="H413" s="4">
        <f t="shared" ca="1" si="192"/>
        <v>7.6183435582821968</v>
      </c>
      <c r="I413" s="4">
        <f t="shared" ca="1" si="169"/>
        <v>3.0271676300578036E-2</v>
      </c>
      <c r="J413" s="4">
        <f t="shared" ca="1" si="193"/>
        <v>2.1868160573070106</v>
      </c>
      <c r="K413" s="4">
        <f t="shared" ca="1" si="185"/>
        <v>0.65752792631884838</v>
      </c>
      <c r="L413" s="4">
        <f t="shared" ca="1" si="186"/>
        <v>2</v>
      </c>
      <c r="M413" s="4">
        <f t="shared" ca="1" si="170"/>
        <v>-8.7642520453792406E-14</v>
      </c>
      <c r="N413" s="4">
        <f t="shared" ca="1" si="187"/>
        <v>1.9139486190873305</v>
      </c>
      <c r="O413" s="4">
        <f t="shared" ca="1" si="188"/>
        <v>5</v>
      </c>
      <c r="P413" s="4">
        <f t="shared" ca="1" si="171"/>
        <v>1.1249907719451948</v>
      </c>
      <c r="Q413" s="4">
        <f t="shared" ca="1" si="189"/>
        <v>-1.1249907719452825</v>
      </c>
      <c r="R413" s="4">
        <f t="shared" ca="1" si="190"/>
        <v>1.061825285361728</v>
      </c>
      <c r="S413" s="4">
        <f t="shared" ca="1" si="172"/>
        <v>394</v>
      </c>
      <c r="T413" s="4">
        <f t="shared" ca="1" si="173"/>
        <v>-1</v>
      </c>
      <c r="U413" s="4">
        <f t="shared" ca="1" si="174"/>
        <v>1.061825285361728</v>
      </c>
      <c r="V413" s="4">
        <f t="shared" ca="1" si="191"/>
        <v>1.7949284471234999</v>
      </c>
      <c r="Y413" s="4">
        <v>0.69009000001685195</v>
      </c>
      <c r="Z413" s="4">
        <v>1.1782775000099832</v>
      </c>
      <c r="AA413" s="4">
        <v>2.6718849999909366</v>
      </c>
      <c r="AB413" s="4">
        <v>-9.7157499986622042E-2</v>
      </c>
      <c r="AD413" s="4">
        <v>3.7463024999766503</v>
      </c>
      <c r="AE413" s="4">
        <f t="shared" si="175"/>
        <v>3.1953024999751278</v>
      </c>
      <c r="AF413" s="4">
        <v>392</v>
      </c>
      <c r="AG413" s="2">
        <f t="shared" si="194"/>
        <v>74.01999999999974</v>
      </c>
      <c r="AH413" s="4">
        <f t="shared" si="176"/>
        <v>399</v>
      </c>
      <c r="AI413" s="4">
        <f t="shared" si="177"/>
        <v>1</v>
      </c>
      <c r="AJ413" s="2">
        <f t="shared" si="178"/>
        <v>0</v>
      </c>
      <c r="AK413" s="4">
        <v>392</v>
      </c>
      <c r="AL413" s="4">
        <f t="shared" ca="1" si="179"/>
        <v>1.061825285361728</v>
      </c>
      <c r="AM413" s="4">
        <f t="shared" ca="1" si="180"/>
        <v>1.7949284471234999</v>
      </c>
      <c r="AN413" s="2">
        <f t="shared" si="195"/>
        <v>74.01999999999974</v>
      </c>
      <c r="AO413" s="4">
        <f t="shared" ca="1" si="181"/>
        <v>399</v>
      </c>
      <c r="AP413" s="4">
        <f t="shared" ca="1" si="182"/>
        <v>1</v>
      </c>
      <c r="AQ413" s="2">
        <f t="shared" ca="1" si="183"/>
        <v>0</v>
      </c>
    </row>
    <row r="414" spans="2:43" x14ac:dyDescent="0.15">
      <c r="B414" s="4">
        <v>3.1953024999751278</v>
      </c>
      <c r="C414" s="4">
        <f t="shared" si="184"/>
        <v>1.7873024999737197</v>
      </c>
      <c r="F414" s="4">
        <v>393</v>
      </c>
      <c r="G414" s="4">
        <f t="shared" ca="1" si="168"/>
        <v>4</v>
      </c>
      <c r="H414" s="4">
        <f t="shared" ca="1" si="192"/>
        <v>7.6396257668711538</v>
      </c>
      <c r="I414" s="4">
        <f t="shared" ca="1" si="169"/>
        <v>3.0271676300578036E-2</v>
      </c>
      <c r="J414" s="4">
        <f t="shared" ca="1" si="193"/>
        <v>2.2170877336075887</v>
      </c>
      <c r="K414" s="4">
        <f t="shared" ca="1" si="185"/>
        <v>1.8584849319709931</v>
      </c>
      <c r="L414" s="4">
        <f t="shared" ca="1" si="186"/>
        <v>1</v>
      </c>
      <c r="M414" s="4">
        <f t="shared" ca="1" si="170"/>
        <v>-1.1293925911341216E-13</v>
      </c>
      <c r="N414" s="4">
        <f t="shared" ca="1" si="187"/>
        <v>0.42215928648397594</v>
      </c>
      <c r="O414" s="4">
        <f t="shared" ca="1" si="188"/>
        <v>4</v>
      </c>
      <c r="P414" s="4">
        <f t="shared" ca="1" si="171"/>
        <v>0.42215928648397594</v>
      </c>
      <c r="Q414" s="4">
        <f t="shared" ca="1" si="189"/>
        <v>-0.4221592864840889</v>
      </c>
      <c r="R414" s="4">
        <f t="shared" ca="1" si="190"/>
        <v>1.7949284471234999</v>
      </c>
      <c r="S414" s="4">
        <f t="shared" ca="1" si="172"/>
        <v>394</v>
      </c>
      <c r="T414" s="4">
        <f t="shared" ca="1" si="173"/>
        <v>-1</v>
      </c>
      <c r="U414" s="4">
        <f t="shared" ca="1" si="174"/>
        <v>1.7949284471234999</v>
      </c>
      <c r="V414" s="4">
        <f t="shared" ca="1" si="191"/>
        <v>3.1650071799019304</v>
      </c>
      <c r="Y414" s="4">
        <v>1.1850900000140996</v>
      </c>
      <c r="Z414" s="4">
        <v>-1.9007224999896266</v>
      </c>
      <c r="AA414" s="4">
        <v>-0.74111500000739738</v>
      </c>
      <c r="AB414" s="4">
        <v>1.515842500015907</v>
      </c>
      <c r="AD414" s="4">
        <v>3.1953024999751278</v>
      </c>
      <c r="AE414" s="4">
        <f t="shared" si="175"/>
        <v>1.7873024999737197</v>
      </c>
      <c r="AF414" s="4">
        <v>393</v>
      </c>
      <c r="AG414" s="2">
        <f t="shared" si="194"/>
        <v>74.239999999999739</v>
      </c>
      <c r="AH414" s="4">
        <f t="shared" si="176"/>
        <v>399</v>
      </c>
      <c r="AI414" s="4">
        <f t="shared" si="177"/>
        <v>1</v>
      </c>
      <c r="AJ414" s="2">
        <f t="shared" si="178"/>
        <v>0</v>
      </c>
      <c r="AK414" s="4">
        <v>393</v>
      </c>
      <c r="AL414" s="4">
        <f t="shared" ca="1" si="179"/>
        <v>1.7949284471234999</v>
      </c>
      <c r="AM414" s="4">
        <f t="shared" ca="1" si="180"/>
        <v>3.1650071799019304</v>
      </c>
      <c r="AN414" s="2">
        <f t="shared" si="195"/>
        <v>74.239999999999739</v>
      </c>
      <c r="AO414" s="4">
        <f t="shared" ca="1" si="181"/>
        <v>399</v>
      </c>
      <c r="AP414" s="4">
        <f t="shared" ca="1" si="182"/>
        <v>1</v>
      </c>
      <c r="AQ414" s="2">
        <f t="shared" ca="1" si="183"/>
        <v>0</v>
      </c>
    </row>
    <row r="415" spans="2:43" x14ac:dyDescent="0.15">
      <c r="B415" s="4">
        <v>1.7873024999737197</v>
      </c>
      <c r="C415" s="4">
        <f t="shared" si="184"/>
        <v>2.8293024999754834</v>
      </c>
      <c r="F415" s="4">
        <v>394</v>
      </c>
      <c r="G415" s="4">
        <f t="shared" ca="1" si="168"/>
        <v>4</v>
      </c>
      <c r="H415" s="4">
        <f t="shared" ca="1" si="192"/>
        <v>7.6609079754601108</v>
      </c>
      <c r="I415" s="4">
        <f t="shared" ca="1" si="169"/>
        <v>3.0271676300578036E-2</v>
      </c>
      <c r="J415" s="4">
        <f t="shared" ca="1" si="193"/>
        <v>2.2473594099081668</v>
      </c>
      <c r="K415" s="4">
        <f t="shared" ca="1" si="185"/>
        <v>1.1238647044333798</v>
      </c>
      <c r="L415" s="4">
        <f t="shared" ca="1" si="186"/>
        <v>4</v>
      </c>
      <c r="M415" s="4">
        <f t="shared" ca="1" si="170"/>
        <v>8.7016494419832157E-14</v>
      </c>
      <c r="N415" s="4">
        <f t="shared" ca="1" si="187"/>
        <v>0.96487196530481745</v>
      </c>
      <c r="O415" s="4">
        <f t="shared" ca="1" si="188"/>
        <v>5</v>
      </c>
      <c r="P415" s="4">
        <f t="shared" ca="1" si="171"/>
        <v>-0.91764776999367648</v>
      </c>
      <c r="Q415" s="4">
        <f t="shared" ca="1" si="189"/>
        <v>0.91764776999376352</v>
      </c>
      <c r="R415" s="4">
        <f t="shared" ca="1" si="190"/>
        <v>3.1650071799019304</v>
      </c>
      <c r="S415" s="4">
        <f t="shared" ca="1" si="172"/>
        <v>394</v>
      </c>
      <c r="T415" s="4">
        <f t="shared" ca="1" si="173"/>
        <v>-1</v>
      </c>
      <c r="U415" s="4">
        <f t="shared" ca="1" si="174"/>
        <v>3.1650071799019304</v>
      </c>
      <c r="V415" s="4">
        <f t="shared" ca="1" si="191"/>
        <v>2.2776310862087823</v>
      </c>
      <c r="Y415" s="4">
        <v>1.3460900000161757</v>
      </c>
      <c r="Z415" s="4">
        <v>1.0562775000089175</v>
      </c>
      <c r="AA415" s="4">
        <v>1.1848849999935851</v>
      </c>
      <c r="AB415" s="4">
        <v>0.93184250001598912</v>
      </c>
      <c r="AD415" s="4">
        <v>1.7873024999737197</v>
      </c>
      <c r="AE415" s="4">
        <f t="shared" si="175"/>
        <v>2.8293024999754834</v>
      </c>
      <c r="AF415" s="4">
        <v>394</v>
      </c>
      <c r="AG415" s="2">
        <f t="shared" si="194"/>
        <v>74.459999999999738</v>
      </c>
      <c r="AH415" s="4">
        <f t="shared" si="176"/>
        <v>399</v>
      </c>
      <c r="AI415" s="4">
        <f t="shared" si="177"/>
        <v>1</v>
      </c>
      <c r="AJ415" s="2">
        <f t="shared" si="178"/>
        <v>0</v>
      </c>
      <c r="AK415" s="4">
        <v>394</v>
      </c>
      <c r="AL415" s="4">
        <f t="shared" ca="1" si="179"/>
        <v>3.1650071799019304</v>
      </c>
      <c r="AM415" s="4">
        <f t="shared" ca="1" si="180"/>
        <v>2.2776310862087823</v>
      </c>
      <c r="AN415" s="2">
        <f t="shared" si="195"/>
        <v>74.459999999999738</v>
      </c>
      <c r="AO415" s="4">
        <f t="shared" ca="1" si="181"/>
        <v>399</v>
      </c>
      <c r="AP415" s="4">
        <f t="shared" ca="1" si="182"/>
        <v>1</v>
      </c>
      <c r="AQ415" s="2">
        <f t="shared" ca="1" si="183"/>
        <v>0</v>
      </c>
    </row>
    <row r="416" spans="2:43" x14ac:dyDescent="0.15">
      <c r="B416" s="4">
        <v>2.8293024999754834</v>
      </c>
      <c r="C416" s="4">
        <f t="shared" si="184"/>
        <v>2.7323024999752477</v>
      </c>
      <c r="F416" s="4">
        <v>395</v>
      </c>
      <c r="G416" s="4">
        <f t="shared" ca="1" si="168"/>
        <v>4</v>
      </c>
      <c r="H416" s="4">
        <f t="shared" ca="1" si="192"/>
        <v>7.6821901840490678</v>
      </c>
      <c r="I416" s="4">
        <f t="shared" ca="1" si="169"/>
        <v>3.0271676300578036E-2</v>
      </c>
      <c r="J416" s="4">
        <f t="shared" ca="1" si="193"/>
        <v>2.277631086208745</v>
      </c>
      <c r="K416" s="4">
        <f t="shared" ca="1" si="185"/>
        <v>0.57311120345175781</v>
      </c>
      <c r="L416" s="4">
        <f t="shared" ca="1" si="186"/>
        <v>1</v>
      </c>
      <c r="M416" s="4">
        <f t="shared" ca="1" si="170"/>
        <v>-5.9541758150533281E-14</v>
      </c>
      <c r="N416" s="4">
        <f t="shared" ca="1" si="187"/>
        <v>0.9325293047484593</v>
      </c>
      <c r="O416" s="4">
        <f t="shared" ca="1" si="188"/>
        <v>1</v>
      </c>
      <c r="P416" s="4">
        <f t="shared" ca="1" si="171"/>
        <v>-9.6882479346421528E-14</v>
      </c>
      <c r="Q416" s="4">
        <f t="shared" ca="1" si="189"/>
        <v>3.7340721195888247E-14</v>
      </c>
      <c r="R416" s="4">
        <f t="shared" ca="1" si="190"/>
        <v>2.2776310862087823</v>
      </c>
      <c r="S416" s="4">
        <f t="shared" ca="1" si="172"/>
        <v>394</v>
      </c>
      <c r="T416" s="4">
        <f t="shared" ca="1" si="173"/>
        <v>-1</v>
      </c>
      <c r="U416" s="4">
        <f t="shared" ca="1" si="174"/>
        <v>2.2776310862087823</v>
      </c>
      <c r="V416" s="4">
        <f t="shared" ca="1" si="191"/>
        <v>2.3079027625093786</v>
      </c>
      <c r="Y416" s="4">
        <v>2.2270900000158633</v>
      </c>
      <c r="Z416" s="4">
        <v>0.36627750001017034</v>
      </c>
      <c r="AA416" s="4">
        <v>0.89188499999082183</v>
      </c>
      <c r="AB416" s="4">
        <v>0.40084250001370947</v>
      </c>
      <c r="AD416" s="4">
        <v>2.8293024999754834</v>
      </c>
      <c r="AE416" s="4">
        <f t="shared" si="175"/>
        <v>2.7323024999752477</v>
      </c>
      <c r="AF416" s="4">
        <v>395</v>
      </c>
      <c r="AG416" s="2">
        <f t="shared" si="194"/>
        <v>74.679999999999737</v>
      </c>
      <c r="AH416" s="4">
        <f t="shared" si="176"/>
        <v>399</v>
      </c>
      <c r="AI416" s="4">
        <f t="shared" si="177"/>
        <v>1</v>
      </c>
      <c r="AJ416" s="2">
        <f t="shared" si="178"/>
        <v>0</v>
      </c>
      <c r="AK416" s="4">
        <v>395</v>
      </c>
      <c r="AL416" s="4">
        <f t="shared" ca="1" si="179"/>
        <v>2.2776310862087823</v>
      </c>
      <c r="AM416" s="4">
        <f t="shared" ca="1" si="180"/>
        <v>2.3079027625093786</v>
      </c>
      <c r="AN416" s="2">
        <f t="shared" si="195"/>
        <v>74.679999999999737</v>
      </c>
      <c r="AO416" s="4">
        <f t="shared" ca="1" si="181"/>
        <v>399</v>
      </c>
      <c r="AP416" s="4">
        <f t="shared" ca="1" si="182"/>
        <v>1</v>
      </c>
      <c r="AQ416" s="2">
        <f t="shared" ca="1" si="183"/>
        <v>0</v>
      </c>
    </row>
    <row r="417" spans="2:43" x14ac:dyDescent="0.15">
      <c r="B417" s="4">
        <v>2.7323024999752477</v>
      </c>
      <c r="C417" s="4">
        <f t="shared" si="184"/>
        <v>1.4603024999750858</v>
      </c>
      <c r="F417" s="4">
        <v>396</v>
      </c>
      <c r="G417" s="4">
        <f t="shared" ca="1" si="168"/>
        <v>4</v>
      </c>
      <c r="H417" s="4">
        <f t="shared" ca="1" si="192"/>
        <v>7.7034723926380249</v>
      </c>
      <c r="I417" s="4">
        <f t="shared" ca="1" si="169"/>
        <v>3.0271676300578036E-2</v>
      </c>
      <c r="J417" s="4">
        <f t="shared" ca="1" si="193"/>
        <v>2.3079027625093231</v>
      </c>
      <c r="K417" s="4">
        <f t="shared" ca="1" si="185"/>
        <v>0.88659111045825556</v>
      </c>
      <c r="L417" s="4">
        <f t="shared" ca="1" si="186"/>
        <v>1</v>
      </c>
      <c r="M417" s="4">
        <f t="shared" ca="1" si="170"/>
        <v>9.036155072936531E-14</v>
      </c>
      <c r="N417" s="4">
        <f t="shared" ca="1" si="187"/>
        <v>0.68252564324465426</v>
      </c>
      <c r="O417" s="4">
        <f t="shared" ca="1" si="188"/>
        <v>2</v>
      </c>
      <c r="P417" s="4">
        <f t="shared" ca="1" si="171"/>
        <v>3.47815778934817E-14</v>
      </c>
      <c r="Q417" s="4">
        <f t="shared" ca="1" si="189"/>
        <v>5.557997283588361E-14</v>
      </c>
      <c r="R417" s="4">
        <f t="shared" ca="1" si="190"/>
        <v>2.3079027625093786</v>
      </c>
      <c r="S417" s="4">
        <f t="shared" ca="1" si="172"/>
        <v>394</v>
      </c>
      <c r="T417" s="4">
        <f t="shared" ca="1" si="173"/>
        <v>-1</v>
      </c>
      <c r="U417" s="4">
        <f t="shared" ca="1" si="174"/>
        <v>2.3079027625093786</v>
      </c>
      <c r="V417" s="4">
        <f t="shared" ca="1" si="191"/>
        <v>3.0098883847683759</v>
      </c>
      <c r="Y417" s="4">
        <v>2.7610900000141214</v>
      </c>
      <c r="Z417" s="4">
        <v>0.79627750001165509</v>
      </c>
      <c r="AA417" s="4">
        <v>2.4168849999917086</v>
      </c>
      <c r="AB417" s="4">
        <v>0.10984250001655482</v>
      </c>
      <c r="AD417" s="4">
        <v>2.7323024999752477</v>
      </c>
      <c r="AE417" s="4">
        <f t="shared" si="175"/>
        <v>1.4603024999750858</v>
      </c>
      <c r="AF417" s="4">
        <v>396</v>
      </c>
      <c r="AG417" s="2">
        <f t="shared" si="194"/>
        <v>74.899999999999736</v>
      </c>
      <c r="AH417" s="4">
        <f t="shared" si="176"/>
        <v>399</v>
      </c>
      <c r="AI417" s="4">
        <f t="shared" si="177"/>
        <v>1</v>
      </c>
      <c r="AJ417" s="2">
        <f t="shared" si="178"/>
        <v>0</v>
      </c>
      <c r="AK417" s="4">
        <v>396</v>
      </c>
      <c r="AL417" s="4">
        <f t="shared" ca="1" si="179"/>
        <v>2.3079027625093786</v>
      </c>
      <c r="AM417" s="4">
        <f t="shared" ca="1" si="180"/>
        <v>3.0098883847683759</v>
      </c>
      <c r="AN417" s="2">
        <f t="shared" si="195"/>
        <v>74.899999999999736</v>
      </c>
      <c r="AO417" s="4">
        <f t="shared" ca="1" si="181"/>
        <v>399</v>
      </c>
      <c r="AP417" s="4">
        <f t="shared" ca="1" si="182"/>
        <v>1</v>
      </c>
      <c r="AQ417" s="2">
        <f t="shared" ca="1" si="183"/>
        <v>0</v>
      </c>
    </row>
    <row r="418" spans="2:43" x14ac:dyDescent="0.15">
      <c r="B418" s="4">
        <v>1.4603024999750858</v>
      </c>
      <c r="C418" s="4">
        <f t="shared" si="184"/>
        <v>0.53030249997476631</v>
      </c>
      <c r="F418" s="4">
        <v>397</v>
      </c>
      <c r="G418" s="4">
        <f t="shared" ca="1" si="168"/>
        <v>4</v>
      </c>
      <c r="H418" s="4">
        <f t="shared" ca="1" si="192"/>
        <v>7.7247546012269819</v>
      </c>
      <c r="I418" s="4">
        <f t="shared" ca="1" si="169"/>
        <v>3.0271676300578036E-2</v>
      </c>
      <c r="J418" s="4">
        <f t="shared" ca="1" si="193"/>
        <v>2.3381744388099013</v>
      </c>
      <c r="K418" s="4">
        <f t="shared" ca="1" si="185"/>
        <v>1.1427880222214579</v>
      </c>
      <c r="L418" s="4">
        <f t="shared" ca="1" si="186"/>
        <v>5</v>
      </c>
      <c r="M418" s="4">
        <f t="shared" ca="1" si="170"/>
        <v>0.6717139459582937</v>
      </c>
      <c r="N418" s="4">
        <f t="shared" ca="1" si="187"/>
        <v>1.2310760913020173</v>
      </c>
      <c r="O418" s="4">
        <f t="shared" ca="1" si="188"/>
        <v>1</v>
      </c>
      <c r="P418" s="4">
        <f t="shared" ca="1" si="171"/>
        <v>-1.8098637927698966E-13</v>
      </c>
      <c r="Q418" s="4">
        <f t="shared" ca="1" si="189"/>
        <v>0.67171394595847467</v>
      </c>
      <c r="R418" s="4">
        <f t="shared" ca="1" si="190"/>
        <v>3.0098883847683759</v>
      </c>
      <c r="S418" s="4">
        <f t="shared" ca="1" si="172"/>
        <v>394</v>
      </c>
      <c r="T418" s="4">
        <f t="shared" ca="1" si="173"/>
        <v>-1</v>
      </c>
      <c r="U418" s="4">
        <f t="shared" ca="1" si="174"/>
        <v>3.0098883847683759</v>
      </c>
      <c r="V418" s="4">
        <f t="shared" ca="1" si="191"/>
        <v>1.485981406512908</v>
      </c>
      <c r="Y418" s="4">
        <v>2.1090900000153567</v>
      </c>
      <c r="Z418" s="4">
        <v>1.4612775000095723</v>
      </c>
      <c r="AA418" s="4">
        <v>0.3228849999921124</v>
      </c>
      <c r="AB418" s="4">
        <v>9.5842500016374288E-2</v>
      </c>
      <c r="AD418" s="4">
        <v>1.4603024999750858</v>
      </c>
      <c r="AE418" s="4">
        <f t="shared" si="175"/>
        <v>0.53030249997476631</v>
      </c>
      <c r="AF418" s="4">
        <v>397</v>
      </c>
      <c r="AG418" s="2">
        <f t="shared" si="194"/>
        <v>75.119999999999735</v>
      </c>
      <c r="AH418" s="4">
        <f t="shared" si="176"/>
        <v>399</v>
      </c>
      <c r="AI418" s="4">
        <f t="shared" si="177"/>
        <v>1</v>
      </c>
      <c r="AJ418" s="2">
        <f t="shared" si="178"/>
        <v>0</v>
      </c>
      <c r="AK418" s="4">
        <v>397</v>
      </c>
      <c r="AL418" s="4">
        <f t="shared" ca="1" si="179"/>
        <v>3.0098883847683759</v>
      </c>
      <c r="AM418" s="4">
        <f t="shared" ca="1" si="180"/>
        <v>1.485981406512908</v>
      </c>
      <c r="AN418" s="2">
        <f t="shared" si="195"/>
        <v>75.119999999999735</v>
      </c>
      <c r="AO418" s="4">
        <f t="shared" ca="1" si="181"/>
        <v>399</v>
      </c>
      <c r="AP418" s="4">
        <f t="shared" ca="1" si="182"/>
        <v>1</v>
      </c>
      <c r="AQ418" s="2">
        <f t="shared" ca="1" si="183"/>
        <v>0</v>
      </c>
    </row>
    <row r="419" spans="2:43" x14ac:dyDescent="0.15">
      <c r="B419" s="4">
        <v>0.53030249997476631</v>
      </c>
      <c r="C419" s="4">
        <f t="shared" si="184"/>
        <v>1.8393024999738827</v>
      </c>
      <c r="F419" s="4">
        <v>398</v>
      </c>
      <c r="G419" s="4">
        <f t="shared" ca="1" si="168"/>
        <v>4</v>
      </c>
      <c r="H419" s="4">
        <f t="shared" ca="1" si="192"/>
        <v>7.7460368098159389</v>
      </c>
      <c r="I419" s="4">
        <f t="shared" ca="1" si="169"/>
        <v>3.0271676300578036E-2</v>
      </c>
      <c r="J419" s="4">
        <f t="shared" ca="1" si="193"/>
        <v>2.3684461151104794</v>
      </c>
      <c r="K419" s="4">
        <f t="shared" ca="1" si="185"/>
        <v>1.4667196022591622</v>
      </c>
      <c r="L419" s="4">
        <f t="shared" ca="1" si="186"/>
        <v>3</v>
      </c>
      <c r="M419" s="4">
        <f t="shared" ca="1" si="170"/>
        <v>-1.2702164357850567</v>
      </c>
      <c r="N419" s="4">
        <f t="shared" ca="1" si="187"/>
        <v>0.65968264034384727</v>
      </c>
      <c r="O419" s="4">
        <f t="shared" ca="1" si="188"/>
        <v>5</v>
      </c>
      <c r="P419" s="4">
        <f t="shared" ca="1" si="171"/>
        <v>-0.38775172718748541</v>
      </c>
      <c r="Q419" s="4">
        <f t="shared" ca="1" si="189"/>
        <v>-0.88246470859757131</v>
      </c>
      <c r="R419" s="4">
        <f t="shared" ca="1" si="190"/>
        <v>1.485981406512908</v>
      </c>
      <c r="S419" s="4">
        <f t="shared" ca="1" si="172"/>
        <v>394</v>
      </c>
      <c r="T419" s="4">
        <f t="shared" ca="1" si="173"/>
        <v>-1</v>
      </c>
      <c r="U419" s="4">
        <f t="shared" ca="1" si="174"/>
        <v>1.485981406512908</v>
      </c>
      <c r="V419" s="4">
        <f t="shared" ca="1" si="191"/>
        <v>2.3987177914110571</v>
      </c>
      <c r="Y419" s="4">
        <v>0.9410900000155209</v>
      </c>
      <c r="Z419" s="4">
        <v>0.89327750000833817</v>
      </c>
      <c r="AA419" s="4">
        <v>0.44588499999065334</v>
      </c>
      <c r="AB419" s="4">
        <v>0.97484250001400596</v>
      </c>
      <c r="AD419" s="4">
        <v>0.53030249997476631</v>
      </c>
      <c r="AE419" s="4">
        <f t="shared" si="175"/>
        <v>1.8393024999738827</v>
      </c>
      <c r="AF419" s="4">
        <v>398</v>
      </c>
      <c r="AG419" s="2">
        <f t="shared" si="194"/>
        <v>75.339999999999733</v>
      </c>
      <c r="AH419" s="4">
        <f t="shared" si="176"/>
        <v>399</v>
      </c>
      <c r="AI419" s="4">
        <f t="shared" si="177"/>
        <v>1</v>
      </c>
      <c r="AJ419" s="2">
        <f t="shared" si="178"/>
        <v>0</v>
      </c>
      <c r="AK419" s="4">
        <v>398</v>
      </c>
      <c r="AL419" s="4">
        <f t="shared" ca="1" si="179"/>
        <v>1.485981406512908</v>
      </c>
      <c r="AM419" s="4">
        <f t="shared" ca="1" si="180"/>
        <v>2.3987177914110571</v>
      </c>
      <c r="AN419" s="2">
        <f t="shared" si="195"/>
        <v>75.339999999999733</v>
      </c>
      <c r="AO419" s="4">
        <f t="shared" ca="1" si="181"/>
        <v>399</v>
      </c>
      <c r="AP419" s="4">
        <f t="shared" ca="1" si="182"/>
        <v>1</v>
      </c>
      <c r="AQ419" s="2">
        <f t="shared" ca="1" si="183"/>
        <v>0</v>
      </c>
    </row>
    <row r="420" spans="2:43" x14ac:dyDescent="0.15">
      <c r="B420" s="4">
        <v>1.8393024999738827</v>
      </c>
      <c r="C420" s="4">
        <f t="shared" si="184"/>
        <v>1.9113024999768413</v>
      </c>
      <c r="F420" s="4">
        <v>399</v>
      </c>
      <c r="G420" s="4">
        <f t="shared" ca="1" si="168"/>
        <v>4</v>
      </c>
      <c r="H420" s="4">
        <f t="shared" ca="1" si="192"/>
        <v>7.7673190184048959</v>
      </c>
      <c r="I420" s="4">
        <f t="shared" ca="1" si="169"/>
        <v>3.0271676300578036E-2</v>
      </c>
      <c r="J420" s="4">
        <f t="shared" ca="1" si="193"/>
        <v>2.3987177914110576</v>
      </c>
      <c r="K420" s="4">
        <f t="shared" ca="1" si="185"/>
        <v>0.52853279910485274</v>
      </c>
      <c r="L420" s="4">
        <f t="shared" ca="1" si="186"/>
        <v>3</v>
      </c>
      <c r="M420" s="4">
        <f t="shared" ca="1" si="170"/>
        <v>-1.3468876972153846E-14</v>
      </c>
      <c r="N420" s="4">
        <f t="shared" ca="1" si="187"/>
        <v>0.50896130003337225</v>
      </c>
      <c r="O420" s="4">
        <f t="shared" ca="1" si="188"/>
        <v>3</v>
      </c>
      <c r="P420" s="4">
        <f t="shared" ca="1" si="171"/>
        <v>-1.297012625393759E-14</v>
      </c>
      <c r="Q420" s="4">
        <f t="shared" ca="1" si="189"/>
        <v>-4.9875071821625645E-16</v>
      </c>
      <c r="R420" s="4">
        <f t="shared" ca="1" si="190"/>
        <v>2.3987177914110571</v>
      </c>
      <c r="S420" s="4">
        <f t="shared" ca="1" si="172"/>
        <v>394</v>
      </c>
      <c r="T420" s="4">
        <f t="shared" ca="1" si="173"/>
        <v>-1</v>
      </c>
      <c r="U420" s="4">
        <f t="shared" ca="1" si="174"/>
        <v>2.3987177914110571</v>
      </c>
      <c r="V420" s="4">
        <f t="shared" ca="1" si="191"/>
        <v>3.5461878465259744</v>
      </c>
      <c r="Y420" s="4">
        <v>1.3870900000156894</v>
      </c>
      <c r="Z420" s="4">
        <v>-0.15672249999099108</v>
      </c>
      <c r="AA420" s="4">
        <v>0.43088499999299756</v>
      </c>
      <c r="AB420" s="4">
        <v>2.2328425000139873</v>
      </c>
      <c r="AD420" s="4">
        <v>1.8393024999738827</v>
      </c>
      <c r="AE420" s="4">
        <f t="shared" si="175"/>
        <v>1.9113024999768413</v>
      </c>
      <c r="AF420" s="4">
        <v>399</v>
      </c>
      <c r="AG420" s="2">
        <f t="shared" si="194"/>
        <v>75.559999999999732</v>
      </c>
      <c r="AH420" s="4">
        <f t="shared" si="176"/>
        <v>399</v>
      </c>
      <c r="AI420" s="4">
        <f t="shared" si="177"/>
        <v>1</v>
      </c>
      <c r="AJ420" s="2">
        <f t="shared" si="178"/>
        <v>0</v>
      </c>
      <c r="AK420" s="4">
        <v>399</v>
      </c>
      <c r="AL420" s="4">
        <f t="shared" ca="1" si="179"/>
        <v>2.3987177914110571</v>
      </c>
      <c r="AM420" s="4">
        <f t="shared" ca="1" si="180"/>
        <v>3.5461878465259744</v>
      </c>
      <c r="AN420" s="2">
        <f t="shared" si="195"/>
        <v>75.559999999999732</v>
      </c>
      <c r="AO420" s="4">
        <f t="shared" ca="1" si="181"/>
        <v>399</v>
      </c>
      <c r="AP420" s="4">
        <f t="shared" ca="1" si="182"/>
        <v>1</v>
      </c>
      <c r="AQ420" s="2">
        <f t="shared" ca="1" si="183"/>
        <v>0</v>
      </c>
    </row>
    <row r="421" spans="2:43" x14ac:dyDescent="0.15">
      <c r="B421" s="4">
        <v>1.9113024999768413</v>
      </c>
      <c r="C421" s="4">
        <f t="shared" si="184"/>
        <v>0</v>
      </c>
      <c r="F421" s="4">
        <v>400</v>
      </c>
      <c r="G421" s="4">
        <f t="shared" ca="1" si="168"/>
        <v>4</v>
      </c>
      <c r="H421" s="4">
        <f t="shared" ca="1" si="192"/>
        <v>7.7886012269938529</v>
      </c>
      <c r="I421" s="4">
        <f t="shared" ca="1" si="169"/>
        <v>3.0271676300578036E-2</v>
      </c>
      <c r="J421" s="4">
        <f t="shared" ca="1" si="193"/>
        <v>2.4289894677116357</v>
      </c>
      <c r="K421" s="4">
        <f t="shared" ca="1" si="185"/>
        <v>1.2900295694933825</v>
      </c>
      <c r="L421" s="4">
        <f t="shared" ca="1" si="186"/>
        <v>3</v>
      </c>
      <c r="M421" s="4">
        <f t="shared" ca="1" si="170"/>
        <v>1.1171983788143443</v>
      </c>
      <c r="N421" s="4">
        <f t="shared" ca="1" si="187"/>
        <v>1.466651984361641</v>
      </c>
      <c r="O421" s="4">
        <f t="shared" ca="1" si="188"/>
        <v>4</v>
      </c>
      <c r="P421" s="4">
        <f t="shared" ca="1" si="171"/>
        <v>5.7474282844654827E-15</v>
      </c>
      <c r="Q421" s="4">
        <f t="shared" ca="1" si="189"/>
        <v>1.1171983788143385</v>
      </c>
      <c r="R421" s="4">
        <f t="shared" ca="1" si="190"/>
        <v>3.5461878465259744</v>
      </c>
      <c r="S421" s="4">
        <f t="shared" ca="1" si="172"/>
        <v>394</v>
      </c>
      <c r="T421" s="4">
        <f t="shared" ca="1" si="173"/>
        <v>-1</v>
      </c>
      <c r="U421" s="4">
        <f t="shared" ca="1" si="174"/>
        <v>3.5461878465259744</v>
      </c>
      <c r="V421" s="4">
        <f t="shared" si="191"/>
        <v>0</v>
      </c>
      <c r="Y421" s="4">
        <v>0.74909000001710524</v>
      </c>
      <c r="Z421" s="4">
        <v>1.6812775000083491</v>
      </c>
      <c r="AA421" s="4">
        <v>8.9884999990630376E-2</v>
      </c>
      <c r="AB421" s="4">
        <v>0.54084250001551482</v>
      </c>
      <c r="AD421" s="4">
        <v>1.9113024999768413</v>
      </c>
      <c r="AE421" s="4">
        <f>AD423</f>
        <v>0</v>
      </c>
      <c r="AF421" s="4">
        <v>400</v>
      </c>
      <c r="AG421" s="2">
        <f t="shared" si="194"/>
        <v>75.779999999999731</v>
      </c>
      <c r="AH421" s="4">
        <f t="shared" si="176"/>
        <v>399</v>
      </c>
      <c r="AI421" s="4">
        <f t="shared" si="177"/>
        <v>1</v>
      </c>
      <c r="AJ421" s="2">
        <f>(AI423-AI421)/(AG423-AG421)</f>
        <v>1.3196093956189014E-2</v>
      </c>
      <c r="AK421" s="4">
        <v>400</v>
      </c>
      <c r="AL421" s="4">
        <f t="shared" ca="1" si="179"/>
        <v>3.5461878465259744</v>
      </c>
      <c r="AM421" s="4">
        <f>AL423</f>
        <v>0</v>
      </c>
      <c r="AN421" s="2">
        <f t="shared" si="195"/>
        <v>75.779999999999731</v>
      </c>
      <c r="AO421" s="4">
        <f t="shared" ca="1" si="181"/>
        <v>399</v>
      </c>
      <c r="AP421" s="4">
        <f t="shared" ca="1" si="182"/>
        <v>1</v>
      </c>
      <c r="AQ421" s="2">
        <f ca="1">(AP423-AP421)/(AN423-AN421)</f>
        <v>1.3196093956189014E-2</v>
      </c>
    </row>
  </sheetData>
  <mergeCells count="10">
    <mergeCell ref="AD19:AQ19"/>
    <mergeCell ref="T6:V6"/>
    <mergeCell ref="T11:V11"/>
    <mergeCell ref="Q6:S6"/>
    <mergeCell ref="Q11:S11"/>
    <mergeCell ref="B8:B13"/>
    <mergeCell ref="N6:P6"/>
    <mergeCell ref="N11:P11"/>
    <mergeCell ref="L7:L14"/>
    <mergeCell ref="G7:G12"/>
  </mergeCells>
  <phoneticPr fontId="1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421"/>
  <sheetViews>
    <sheetView topLeftCell="B10" workbookViewId="0">
      <selection activeCell="AZ23" sqref="AZ23"/>
    </sheetView>
  </sheetViews>
  <sheetFormatPr defaultColWidth="9" defaultRowHeight="13.5" x14ac:dyDescent="0.15"/>
  <cols>
    <col min="1" max="12" width="9" style="4"/>
    <col min="13" max="13" width="13.875" style="4" bestFit="1" customWidth="1"/>
    <col min="14" max="14" width="12.75" style="4" bestFit="1" customWidth="1"/>
    <col min="15" max="15" width="9" style="4"/>
    <col min="16" max="17" width="12.75" style="4" bestFit="1" customWidth="1"/>
    <col min="18" max="18" width="9" style="4"/>
    <col min="19" max="19" width="9.5" style="4" bestFit="1" customWidth="1"/>
    <col min="20" max="20" width="11.625" style="4" bestFit="1" customWidth="1"/>
    <col min="21" max="32" width="9" style="4"/>
    <col min="33" max="33" width="9.875" style="4" bestFit="1" customWidth="1"/>
    <col min="34" max="16384" width="9" style="4"/>
  </cols>
  <sheetData>
    <row r="2" spans="2:23" x14ac:dyDescent="0.15">
      <c r="T2" s="4" t="s">
        <v>55</v>
      </c>
      <c r="U2" s="4" t="s">
        <v>106</v>
      </c>
      <c r="V2" s="4" t="s">
        <v>107</v>
      </c>
      <c r="W2" s="4" t="s">
        <v>108</v>
      </c>
    </row>
    <row r="3" spans="2:23" x14ac:dyDescent="0.15">
      <c r="U3" s="4">
        <v>-12</v>
      </c>
      <c r="V3" s="4">
        <v>10</v>
      </c>
      <c r="W3" s="2">
        <f>(V3-U3)/100</f>
        <v>0.22</v>
      </c>
    </row>
    <row r="6" spans="2:23" x14ac:dyDescent="0.15">
      <c r="N6" s="30" t="s">
        <v>104</v>
      </c>
      <c r="O6" s="30"/>
      <c r="P6" s="30"/>
      <c r="Q6" s="30" t="s">
        <v>102</v>
      </c>
      <c r="R6" s="30"/>
      <c r="S6" s="30"/>
      <c r="T6" s="36" t="s">
        <v>122</v>
      </c>
      <c r="U6" s="37"/>
      <c r="V6" s="38"/>
    </row>
    <row r="7" spans="2:23" x14ac:dyDescent="0.15">
      <c r="B7" s="1"/>
      <c r="C7" s="1"/>
      <c r="D7" s="1"/>
      <c r="E7" s="1"/>
      <c r="F7" s="1"/>
      <c r="G7" s="32" t="s">
        <v>69</v>
      </c>
      <c r="H7" s="7"/>
      <c r="I7" s="7" t="s">
        <v>56</v>
      </c>
      <c r="J7" s="7" t="s">
        <v>85</v>
      </c>
      <c r="K7" s="7" t="s">
        <v>84</v>
      </c>
      <c r="L7" s="29" t="s">
        <v>94</v>
      </c>
      <c r="M7" s="7"/>
      <c r="N7" s="7" t="s">
        <v>95</v>
      </c>
      <c r="O7" s="7" t="s">
        <v>96</v>
      </c>
      <c r="P7" s="7" t="s">
        <v>99</v>
      </c>
      <c r="Q7" s="7" t="s">
        <v>95</v>
      </c>
      <c r="R7" s="7" t="s">
        <v>96</v>
      </c>
      <c r="S7" s="7" t="s">
        <v>99</v>
      </c>
      <c r="T7" s="7" t="s">
        <v>95</v>
      </c>
      <c r="U7" s="7" t="s">
        <v>96</v>
      </c>
      <c r="V7" s="7" t="s">
        <v>99</v>
      </c>
    </row>
    <row r="8" spans="2:23" x14ac:dyDescent="0.15">
      <c r="B8" s="29" t="s">
        <v>92</v>
      </c>
      <c r="C8" s="7" t="s">
        <v>70</v>
      </c>
      <c r="D8" s="7" t="s">
        <v>72</v>
      </c>
      <c r="E8" s="7" t="s">
        <v>73</v>
      </c>
      <c r="F8" s="1"/>
      <c r="G8" s="32"/>
      <c r="H8" s="7" t="s">
        <v>60</v>
      </c>
      <c r="I8" s="7">
        <v>1</v>
      </c>
      <c r="J8" s="7">
        <f ca="1">ROUND((RAND()*(0.5-(-1.5))+(-1.5)),3)</f>
        <v>-0.86199999999999999</v>
      </c>
      <c r="K8" s="7"/>
      <c r="L8" s="29"/>
      <c r="M8" s="7" t="s">
        <v>97</v>
      </c>
      <c r="N8" s="7">
        <f>$I$8</f>
        <v>1</v>
      </c>
      <c r="O8" s="7">
        <f ca="1">$I$9-10</f>
        <v>163</v>
      </c>
      <c r="P8" s="7">
        <f ca="1">RANDBETWEEN(N8,O8)</f>
        <v>87</v>
      </c>
      <c r="Q8" s="7">
        <f ca="1">$I$10</f>
        <v>203</v>
      </c>
      <c r="R8" s="7">
        <f ca="1">$I$11</f>
        <v>221</v>
      </c>
      <c r="S8" s="7">
        <f ca="1">RANDBETWEEN(Q8,R8)</f>
        <v>212</v>
      </c>
      <c r="T8" s="7">
        <f ca="1">$I$9-10</f>
        <v>163</v>
      </c>
      <c r="U8" s="7">
        <f ca="1">$I$9</f>
        <v>173</v>
      </c>
      <c r="V8" s="7">
        <f ca="1">RANDBETWEEN(T8,U8)</f>
        <v>168</v>
      </c>
    </row>
    <row r="9" spans="2:23" x14ac:dyDescent="0.15">
      <c r="B9" s="29"/>
      <c r="C9" s="7" t="s">
        <v>57</v>
      </c>
      <c r="D9" s="7">
        <v>0.2</v>
      </c>
      <c r="E9" s="7">
        <v>1.9</v>
      </c>
      <c r="F9" s="1"/>
      <c r="G9" s="32"/>
      <c r="H9" s="7" t="s">
        <v>61</v>
      </c>
      <c r="I9" s="7">
        <f ca="1">INT(NORMINV(RAND(),170,5))</f>
        <v>173</v>
      </c>
      <c r="J9" s="7">
        <f ca="1">ROUND((RAND()*(2.9-1.9)+1.9),3)</f>
        <v>2.19</v>
      </c>
      <c r="K9" s="7">
        <f ca="1">(J9-J8)/(I9-I8)</f>
        <v>1.7744186046511626E-2</v>
      </c>
      <c r="L9" s="29"/>
      <c r="M9" s="7" t="s">
        <v>54</v>
      </c>
      <c r="N9" s="7">
        <v>5</v>
      </c>
      <c r="O9" s="7">
        <v>7.5</v>
      </c>
      <c r="P9" s="7">
        <f ca="1">RAND()*(O9-N9)+N9</f>
        <v>7.470582942255529</v>
      </c>
      <c r="Q9" s="7">
        <v>-4</v>
      </c>
      <c r="R9" s="7">
        <v>1</v>
      </c>
      <c r="S9" s="7">
        <f ca="1">RAND()*(R9-Q9)+Q9</f>
        <v>-1.2393205407926544E-2</v>
      </c>
      <c r="T9" s="7">
        <v>6</v>
      </c>
      <c r="U9" s="7">
        <v>9</v>
      </c>
      <c r="V9" s="7">
        <f ca="1">RAND()*(U9-T9)+T9</f>
        <v>7.5124144046438186</v>
      </c>
    </row>
    <row r="10" spans="2:23" x14ac:dyDescent="0.15">
      <c r="B10" s="29"/>
      <c r="C10" s="7" t="s">
        <v>71</v>
      </c>
      <c r="D10" s="7">
        <v>0.2</v>
      </c>
      <c r="E10" s="7">
        <v>1.9</v>
      </c>
      <c r="F10" s="1"/>
      <c r="G10" s="32"/>
      <c r="H10" s="7" t="s">
        <v>62</v>
      </c>
      <c r="I10" s="7">
        <f ca="1">INT(NORMINV(RAND(),203,2))</f>
        <v>203</v>
      </c>
      <c r="J10" s="7">
        <f ca="1">ROUND((RAND()*(-8.5-(-9.5))+(-9.5)),3)</f>
        <v>-8.5429999999999993</v>
      </c>
      <c r="K10" s="7">
        <f ca="1">(J10-J9)/(I10-I9)</f>
        <v>-0.35776666666666662</v>
      </c>
      <c r="L10" s="29"/>
      <c r="M10" s="7" t="s">
        <v>98</v>
      </c>
      <c r="N10" s="7">
        <v>0.6</v>
      </c>
      <c r="O10" s="7"/>
      <c r="P10" s="7"/>
      <c r="Q10" s="7">
        <v>0.5</v>
      </c>
      <c r="R10" s="7"/>
      <c r="S10" s="7"/>
      <c r="T10" s="8">
        <v>5</v>
      </c>
      <c r="U10" s="8"/>
      <c r="V10" s="8"/>
    </row>
    <row r="11" spans="2:23" x14ac:dyDescent="0.15">
      <c r="B11" s="29"/>
      <c r="C11" s="7" t="s">
        <v>74</v>
      </c>
      <c r="D11" s="7"/>
      <c r="E11" s="7"/>
      <c r="F11" s="1"/>
      <c r="G11" s="32"/>
      <c r="H11" s="7" t="s">
        <v>63</v>
      </c>
      <c r="I11" s="7">
        <f ca="1">INT(NORMINV(RAND(),220,5))</f>
        <v>221</v>
      </c>
      <c r="J11" s="7">
        <f ca="1">ROUND((RAND()*((-2)-(-3.3))+(-3.3)),3)</f>
        <v>-2.2730000000000001</v>
      </c>
      <c r="K11" s="7">
        <f ca="1">(J11-J10)/(I11-I10)</f>
        <v>0.34833333333333333</v>
      </c>
      <c r="L11" s="29"/>
      <c r="M11" s="1"/>
      <c r="N11" s="31" t="s">
        <v>101</v>
      </c>
      <c r="O11" s="31"/>
      <c r="P11" s="31"/>
      <c r="Q11" s="31" t="s">
        <v>103</v>
      </c>
      <c r="R11" s="31"/>
      <c r="S11" s="31"/>
      <c r="T11" s="36"/>
      <c r="U11" s="37"/>
      <c r="V11" s="38"/>
    </row>
    <row r="12" spans="2:23" x14ac:dyDescent="0.15">
      <c r="B12" s="29"/>
      <c r="C12" s="7" t="s">
        <v>75</v>
      </c>
      <c r="D12" s="7">
        <v>4</v>
      </c>
      <c r="E12" s="7">
        <v>20</v>
      </c>
      <c r="F12" s="1"/>
      <c r="G12" s="32"/>
      <c r="H12" s="7" t="s">
        <v>64</v>
      </c>
      <c r="I12" s="7">
        <v>400</v>
      </c>
      <c r="J12" s="7">
        <f ca="1">ROUND((RAND()*(3-1)+1),3)</f>
        <v>2.0779999999999998</v>
      </c>
      <c r="K12" s="7">
        <f ca="1">(J12-J11)/(I12-I11)</f>
        <v>2.4307262569832403E-2</v>
      </c>
      <c r="L12" s="29"/>
      <c r="M12" s="7" t="s">
        <v>97</v>
      </c>
      <c r="N12" s="7">
        <f ca="1">I9</f>
        <v>173</v>
      </c>
      <c r="O12" s="7">
        <f ca="1">$I$10</f>
        <v>203</v>
      </c>
      <c r="P12" s="7">
        <f ca="1">RANDBETWEEN(N12,O12)</f>
        <v>192</v>
      </c>
      <c r="Q12" s="7">
        <f ca="1">$I$11</f>
        <v>221</v>
      </c>
      <c r="R12" s="7">
        <f>$I$12</f>
        <v>400</v>
      </c>
      <c r="S12" s="7">
        <f ca="1">RANDBETWEEN(Q12,R12)</f>
        <v>306</v>
      </c>
      <c r="T12" s="7"/>
      <c r="U12" s="7"/>
      <c r="V12" s="7"/>
    </row>
    <row r="13" spans="2:23" x14ac:dyDescent="0.15">
      <c r="B13" s="29"/>
      <c r="C13" s="7" t="s">
        <v>76</v>
      </c>
      <c r="D13" s="7">
        <v>4</v>
      </c>
      <c r="E13" s="7">
        <v>20</v>
      </c>
      <c r="F13" s="1"/>
      <c r="G13" s="1"/>
      <c r="H13" s="9"/>
      <c r="I13" s="1"/>
      <c r="J13" s="1"/>
      <c r="K13" s="1"/>
      <c r="L13" s="29"/>
      <c r="M13" s="7" t="s">
        <v>54</v>
      </c>
      <c r="N13" s="7">
        <v>-8</v>
      </c>
      <c r="O13" s="7">
        <v>-2</v>
      </c>
      <c r="P13" s="7">
        <f ca="1">RAND()*(O13-N13)+N13</f>
        <v>-4.0375971271263378</v>
      </c>
      <c r="Q13" s="7">
        <v>-4</v>
      </c>
      <c r="R13" s="7">
        <v>5</v>
      </c>
      <c r="S13" s="7">
        <f ca="1">RAND()*(R13-Q13)+Q13</f>
        <v>-2.4930872979485095</v>
      </c>
      <c r="T13" s="7"/>
      <c r="U13" s="7"/>
      <c r="V13" s="7"/>
    </row>
    <row r="14" spans="2:23" x14ac:dyDescent="0.15">
      <c r="H14" s="4" t="s">
        <v>82</v>
      </c>
      <c r="I14" s="4">
        <f ca="1">RAND()</f>
        <v>0.40060817320977693</v>
      </c>
      <c r="L14" s="29"/>
      <c r="M14" s="7" t="s">
        <v>98</v>
      </c>
      <c r="N14" s="7">
        <v>2</v>
      </c>
      <c r="O14" s="7"/>
      <c r="P14" s="7"/>
      <c r="Q14" s="7">
        <v>-1</v>
      </c>
      <c r="R14" s="7"/>
      <c r="S14" s="7"/>
      <c r="T14" s="7"/>
      <c r="U14" s="7"/>
      <c r="V14" s="7"/>
    </row>
    <row r="19" spans="2:50" x14ac:dyDescent="0.15">
      <c r="AD19" s="33" t="s">
        <v>115</v>
      </c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5"/>
    </row>
    <row r="20" spans="2:50" x14ac:dyDescent="0.15">
      <c r="B20" s="4" t="s">
        <v>110</v>
      </c>
      <c r="J20" s="4" t="s">
        <v>69</v>
      </c>
      <c r="R20" s="4" t="s">
        <v>86</v>
      </c>
      <c r="S20" s="4" t="s">
        <v>94</v>
      </c>
      <c r="AD20" s="4" t="s">
        <v>110</v>
      </c>
      <c r="AL20" s="4" t="s">
        <v>116</v>
      </c>
    </row>
    <row r="21" spans="2:50" x14ac:dyDescent="0.15">
      <c r="B21" s="4" t="s">
        <v>109</v>
      </c>
      <c r="C21" s="4" t="s">
        <v>105</v>
      </c>
      <c r="F21" s="4" t="s">
        <v>65</v>
      </c>
      <c r="G21" s="4" t="s">
        <v>66</v>
      </c>
      <c r="H21" s="4">
        <v>1</v>
      </c>
      <c r="I21" s="4" t="s">
        <v>68</v>
      </c>
      <c r="J21" s="4" t="s">
        <v>67</v>
      </c>
      <c r="K21" s="4" t="s">
        <v>57</v>
      </c>
      <c r="L21" s="4" t="s">
        <v>75</v>
      </c>
      <c r="M21" s="4" t="s">
        <v>77</v>
      </c>
      <c r="N21" s="4" t="s">
        <v>71</v>
      </c>
      <c r="O21" s="4" t="s">
        <v>76</v>
      </c>
      <c r="P21" s="4" t="s">
        <v>80</v>
      </c>
      <c r="Q21" s="4" t="s">
        <v>83</v>
      </c>
      <c r="R21" s="4" t="s">
        <v>87</v>
      </c>
      <c r="S21" s="5" t="s">
        <v>100</v>
      </c>
      <c r="T21" s="5" t="s">
        <v>58</v>
      </c>
      <c r="U21" s="5" t="s">
        <v>59</v>
      </c>
      <c r="V21" s="5" t="s">
        <v>120</v>
      </c>
      <c r="Y21" s="4" t="s">
        <v>88</v>
      </c>
      <c r="Z21" s="4" t="s">
        <v>89</v>
      </c>
      <c r="AA21" s="4" t="s">
        <v>90</v>
      </c>
      <c r="AB21" s="4" t="s">
        <v>91</v>
      </c>
      <c r="AD21" s="4" t="s">
        <v>109</v>
      </c>
      <c r="AE21" s="4" t="s">
        <v>105</v>
      </c>
      <c r="AG21" s="5" t="s">
        <v>55</v>
      </c>
      <c r="AH21" s="5" t="s">
        <v>113</v>
      </c>
      <c r="AI21" s="5" t="s">
        <v>112</v>
      </c>
      <c r="AJ21" s="5" t="s">
        <v>84</v>
      </c>
      <c r="AL21" s="6" t="s">
        <v>109</v>
      </c>
      <c r="AM21" s="6" t="s">
        <v>105</v>
      </c>
      <c r="AN21" s="6" t="s">
        <v>75</v>
      </c>
      <c r="AO21" s="5" t="s">
        <v>113</v>
      </c>
      <c r="AP21" s="5" t="s">
        <v>112</v>
      </c>
      <c r="AQ21" s="5" t="s">
        <v>84</v>
      </c>
      <c r="AT21" s="6" t="s">
        <v>127</v>
      </c>
      <c r="AU21" s="6" t="s">
        <v>126</v>
      </c>
      <c r="AV21" s="6" t="s">
        <v>128</v>
      </c>
      <c r="AW21" s="6" t="s">
        <v>125</v>
      </c>
      <c r="AX21" s="6" t="s">
        <v>124</v>
      </c>
    </row>
    <row r="22" spans="2:50" x14ac:dyDescent="0.15">
      <c r="B22" s="4">
        <v>-0.49669750002578894</v>
      </c>
      <c r="C22" s="4">
        <f>B23</f>
        <v>-1.2496975000253485</v>
      </c>
      <c r="F22" s="4">
        <v>1</v>
      </c>
      <c r="G22" s="4">
        <f t="shared" ref="G22:G85" ca="1" si="0">IF(AND(F22&gt;=$I$8,F22&lt;$I$9),1,IF(AND(F22&gt;=$I$9,F22&lt;$I$10),2,IF(AND(F22&gt;=$I$10,F22&lt;$I$11),3,IF(AND(F22&gt;=$I$11,F22&lt;=$I$12),4,0))))</f>
        <v>1</v>
      </c>
      <c r="H22" s="4">
        <f ca="1">IF(AND(G22=1,F22=$I$8),J8)</f>
        <v>-0.86199999999999999</v>
      </c>
      <c r="I22" s="4">
        <f t="shared" ref="I22:I85" ca="1" si="1">IF(AND(F22&gt;=$I$8,F22&lt;$I$9),$K$9,IF(AND(F22&gt;=$I$9,F22&lt;$I$10),$K$10,IF(AND(F22&gt;=$I$10,F22&lt;$I$11),$K$11,IF(AND(F22&gt;=$I$11,F22&lt;=$I$12),$K$12,0))))</f>
        <v>1.7744186046511626E-2</v>
      </c>
      <c r="J22" s="4">
        <f ca="1">J8</f>
        <v>-0.86199999999999999</v>
      </c>
      <c r="K22" s="4">
        <f ca="1">RAND()*($E$9-$D$9)+$D$9</f>
        <v>1.6879023432636704</v>
      </c>
      <c r="L22" s="4">
        <f ca="1">RANDBETWEEN($D$12,$E$12)</f>
        <v>15</v>
      </c>
      <c r="M22" s="4">
        <f t="shared" ref="M22:M85" ca="1" si="2">K22*SIN(2*PI()*F22/L22)</f>
        <v>0.68653173293884218</v>
      </c>
      <c r="N22" s="4">
        <f ca="1">RAND()*($E$9-$D$9)+$D$9</f>
        <v>1.0567265009706297</v>
      </c>
      <c r="O22" s="4">
        <f ca="1">RANDBETWEEN($D$13,$E$13)</f>
        <v>6</v>
      </c>
      <c r="P22" s="4">
        <f t="shared" ref="P22:P85" ca="1" si="3">N22*SIN(2*PI()*F22/O22)</f>
        <v>0.9151519946928065</v>
      </c>
      <c r="Q22" s="4">
        <f ca="1">IF(RAND()&gt;$I$14,M22+P22,M22-P22)</f>
        <v>1.6016837276316487</v>
      </c>
      <c r="R22" s="4">
        <f ca="1">J22+Q22</f>
        <v>0.73968372763164869</v>
      </c>
      <c r="S22" s="4">
        <f ca="1">IF(AND(F22&gt;=$I$8,F22&lt;$O$8),$P$8,IF(AND(F22&gt;=$T$8,F22&lt;$I$9),$V$8,IF(AND(F22&gt;=$I$9,F22&lt;$I$10),$P$12,IF(AND(F22&gt;=$I$10,F22&lt;$I$11),$S$8,IF(AND(F22&gt;=$I$11,F22&lt;=$I$12),$S$12,0)))))</f>
        <v>87</v>
      </c>
      <c r="T22" s="4">
        <f ca="1">IF(AND(F22&gt;=$I$8,F22&lt;$O$8),$N$10,IF(AND(F22&gt;=$T$8,F22&lt;$I$9),$T$10,IF(AND(F22&gt;=$I$9,F22&lt;$I$10),$N$14,IF(AND(F22&gt;=$I$10,F22&lt;$I$11),$Q$10,IF(AND(F22&gt;=$I$11,F22&lt;=$I$12),$Q$14,0)))))</f>
        <v>0.6</v>
      </c>
      <c r="U22" s="4">
        <f ca="1">IF(AND(F22&gt;=$I$8,F22&lt;$O$8,F22=S22,RAND()&lt;T22),$P$9,IF(AND(F22&gt;=$T$8,F22&lt;$I$9,F22=S22,RAND()&lt;T22),$V$9,IF(AND(F22&gt;=$I$9,F22&lt;$I$10,F22=S22,RAND()&lt;T22),$P$13,IF(AND(F22&gt;=$I$10,F22&lt;$I$11,F22=S22,RAND()&lt;T22),$S$9,IF(AND(F22&gt;=$I$11,F22&lt;=$I$12,F22=S22,RAND()&lt;T22),$S$13,R22)))))</f>
        <v>0.73968372763164869</v>
      </c>
      <c r="V22" s="4">
        <f ca="1">U23</f>
        <v>0.5436303205085351</v>
      </c>
      <c r="Y22" s="4">
        <v>-1.425909999984043</v>
      </c>
      <c r="Z22" s="4">
        <v>1.811277500010533</v>
      </c>
      <c r="AA22" s="4">
        <v>0.98388499999302326</v>
      </c>
      <c r="AB22" s="4">
        <v>-0.81715749998423348</v>
      </c>
      <c r="AD22" s="4">
        <v>-0.49669750002578894</v>
      </c>
      <c r="AE22" s="4">
        <f t="shared" ref="AE22:AE85" si="4">AD23</f>
        <v>-1.2496975000253485</v>
      </c>
      <c r="AF22" s="4">
        <v>1</v>
      </c>
      <c r="AG22" s="4">
        <f>U3</f>
        <v>-12</v>
      </c>
      <c r="AH22" s="4">
        <f t="shared" ref="AH22:AH85" si="5">COUNTIFS($AD$22:$AD$420,"&lt;"&amp;AG22,$AE$22:$AE$420,"&lt;"&amp;AG22)</f>
        <v>0</v>
      </c>
      <c r="AI22" s="4">
        <f t="shared" ref="AI22:AI85" si="6">AH22/$AH$421</f>
        <v>0</v>
      </c>
      <c r="AJ22" s="2">
        <f t="shared" ref="AJ22:AJ85" si="7">(AI23-AI22)/(AG23-AG22)</f>
        <v>0</v>
      </c>
      <c r="AK22" s="4">
        <v>1</v>
      </c>
      <c r="AL22" s="4">
        <f t="shared" ref="AL22:AL85" ca="1" si="8">U22</f>
        <v>0.73968372763164869</v>
      </c>
      <c r="AM22" s="4">
        <f t="shared" ref="AM22:AM85" ca="1" si="9">AL23</f>
        <v>0.5436303205085351</v>
      </c>
      <c r="AN22" s="4">
        <f>U3</f>
        <v>-12</v>
      </c>
      <c r="AO22" s="4">
        <f t="shared" ref="AO22:AO85" ca="1" si="10">COUNTIFS($AL$22:$AL$420,"&lt;"&amp;AN22,$AM$22:$AM$420,"&lt;"&amp;AN22)</f>
        <v>0</v>
      </c>
      <c r="AP22" s="4">
        <f t="shared" ref="AP22:AP85" ca="1" si="11">AO22/$AO$421</f>
        <v>0</v>
      </c>
      <c r="AQ22" s="2">
        <f t="shared" ref="AQ22:AQ85" ca="1" si="12">(AP23-AP22)/(AN23-AN22)</f>
        <v>0</v>
      </c>
      <c r="AT22" s="4">
        <f ca="1">IF(AND(RAND()&gt;0.95,G22=1),RAND()*10,0)</f>
        <v>0</v>
      </c>
      <c r="AU22" s="4">
        <f ca="1">IF(AND(RAND()&gt;0.9,G22=2),RAND()*((-5)-(-10)+(-10)),0)</f>
        <v>0</v>
      </c>
      <c r="AV22" s="4">
        <f ca="1">IF(AND(RAND()&gt;0.95,G22=4),RAND()*5,0)</f>
        <v>0</v>
      </c>
      <c r="AW22" s="4">
        <f ca="1">SUM(AT22:AV22)</f>
        <v>0</v>
      </c>
      <c r="AX22" s="4">
        <f t="shared" ref="AX22:AX85" ca="1" si="13">IF(AW22=0,J22+Q22,J22+AW22)</f>
        <v>0.73968372763164869</v>
      </c>
    </row>
    <row r="23" spans="2:50" x14ac:dyDescent="0.15">
      <c r="B23" s="4">
        <v>-1.2496975000253485</v>
      </c>
      <c r="C23" s="4">
        <f t="shared" ref="C23:C86" si="14">B24</f>
        <v>-1.6736975000242182</v>
      </c>
      <c r="F23" s="4">
        <v>2</v>
      </c>
      <c r="G23" s="4">
        <f t="shared" ca="1" si="0"/>
        <v>1</v>
      </c>
      <c r="H23" s="4">
        <f ca="1">IF(AND(G22=1,F22=$I$8),H22+$K$9)</f>
        <v>-0.84425581395348837</v>
      </c>
      <c r="I23" s="4">
        <f t="shared" ca="1" si="1"/>
        <v>1.7744186046511626E-2</v>
      </c>
      <c r="J23" s="4">
        <f ca="1">J22+I23</f>
        <v>-0.84425581395348837</v>
      </c>
      <c r="K23" s="4">
        <f t="shared" ref="K23:K86" ca="1" si="15">RAND()*($E$9-$D$9)+$D$9</f>
        <v>1.602592866672397</v>
      </c>
      <c r="L23" s="4">
        <f t="shared" ref="L23:L86" ca="1" si="16">RANDBETWEEN($D$12,$E$12)</f>
        <v>12</v>
      </c>
      <c r="M23" s="4">
        <f t="shared" ca="1" si="2"/>
        <v>1.3878861344620235</v>
      </c>
      <c r="N23" s="4">
        <f t="shared" ref="N23:N86" ca="1" si="17">RAND()*($E$9-$D$9)+$D$9</f>
        <v>0.67002371410362982</v>
      </c>
      <c r="O23" s="4">
        <f t="shared" ref="O23:O86" ca="1" si="18">RANDBETWEEN($D$13,$E$13)</f>
        <v>4</v>
      </c>
      <c r="P23" s="4">
        <f t="shared" ca="1" si="3"/>
        <v>8.2087851808619708E-17</v>
      </c>
      <c r="Q23" s="4">
        <f t="shared" ref="Q23:Q86" ca="1" si="19">IF(RAND()&gt;$I$14,M23+P23,M23-P23)</f>
        <v>1.3878861344620235</v>
      </c>
      <c r="R23" s="4">
        <f t="shared" ref="R23:R86" ca="1" si="20">J23+Q23</f>
        <v>0.5436303205085351</v>
      </c>
      <c r="S23" s="4">
        <f t="shared" ref="S23:S86" ca="1" si="21">IF(AND(F23&gt;=$I$8,F23&lt;$O$8),$P$8,IF(AND(F23&gt;=$T$8,F23&lt;$I$9),$V$8,IF(AND(F23&gt;=$I$9,F23&lt;$I$10),$P$12,IF(AND(F23&gt;=$I$10,F23&lt;$I$11),$S$8,IF(AND(F23&gt;=$I$11,F23&lt;=$I$12),$S$12,0)))))</f>
        <v>87</v>
      </c>
      <c r="T23" s="4">
        <f t="shared" ref="T23:T86" ca="1" si="22">IF(AND(F23&gt;=$I$8,F23&lt;$O$8),$N$10,IF(AND(F23&gt;=$T$8,F23&lt;$I$9),$T$10,IF(AND(F23&gt;=$I$9,F23&lt;$I$10),$N$14,IF(AND(F23&gt;=$I$10,F23&lt;$I$11),$Q$10,IF(AND(F23&gt;=$I$11,F23&lt;=$I$12),$Q$14,0)))))</f>
        <v>0.6</v>
      </c>
      <c r="U23" s="4">
        <f t="shared" ref="U23:U86" ca="1" si="23">IF(AND(F23&gt;=$I$8,F23&lt;$O$8,F23=S23,RAND()&lt;T23),$P$9,IF(AND(F23&gt;=$T$8,F23&lt;$I$9,F23=S23,RAND()&lt;T23),$V$9,IF(AND(F23&gt;=$I$9,F23&lt;$I$10,F23=S23,RAND()&lt;T23),$P$13,IF(AND(F23&gt;=$I$10,F23&lt;$I$11,F23=S23,RAND()&lt;T23),$S$9,IF(AND(F23&gt;=$I$11,F23&lt;=$I$12,F23=S23,RAND()&lt;T23),$S$13,R23)))))</f>
        <v>0.5436303205085351</v>
      </c>
      <c r="V23" s="4">
        <f t="shared" ref="V23:V86" ca="1" si="24">U24</f>
        <v>-2.4213437990021935</v>
      </c>
      <c r="Y23" s="4">
        <v>-0.1079099999863331</v>
      </c>
      <c r="Z23" s="4">
        <v>-6.7224999895643123E-3</v>
      </c>
      <c r="AA23" s="4">
        <v>-1.3701150000073881</v>
      </c>
      <c r="AB23" s="4">
        <v>-0.40415749998601314</v>
      </c>
      <c r="AD23" s="4">
        <v>-1.2496975000253485</v>
      </c>
      <c r="AE23" s="4">
        <f t="shared" si="4"/>
        <v>-1.6736975000242182</v>
      </c>
      <c r="AF23" s="4">
        <v>2</v>
      </c>
      <c r="AG23" s="2">
        <f t="shared" ref="AG23:AG86" si="25">AG22+$W$3</f>
        <v>-11.78</v>
      </c>
      <c r="AH23" s="4">
        <f t="shared" si="5"/>
        <v>0</v>
      </c>
      <c r="AI23" s="4">
        <f t="shared" si="6"/>
        <v>0</v>
      </c>
      <c r="AJ23" s="2">
        <f t="shared" si="7"/>
        <v>0</v>
      </c>
      <c r="AK23" s="4">
        <v>2</v>
      </c>
      <c r="AL23" s="4">
        <f t="shared" ca="1" si="8"/>
        <v>0.5436303205085351</v>
      </c>
      <c r="AM23" s="4">
        <f t="shared" ca="1" si="9"/>
        <v>-2.4213437990021935</v>
      </c>
      <c r="AN23" s="2">
        <f t="shared" ref="AN23:AN86" si="26">AG22+$W$3</f>
        <v>-11.78</v>
      </c>
      <c r="AO23" s="4">
        <f t="shared" ca="1" si="10"/>
        <v>0</v>
      </c>
      <c r="AP23" s="4">
        <f t="shared" ca="1" si="11"/>
        <v>0</v>
      </c>
      <c r="AQ23" s="2">
        <f t="shared" ca="1" si="12"/>
        <v>0</v>
      </c>
      <c r="AT23" s="10">
        <f t="shared" ref="AT23:AT86" ca="1" si="27">IF(AND(RAND()&gt;0.95,G23=1),RAND()*10,0)</f>
        <v>0</v>
      </c>
      <c r="AU23" s="10">
        <f t="shared" ref="AU23:AU86" ca="1" si="28">IF(AND(RAND()&gt;0.9,G23=2),RAND()*((-5)-(-10)+(-10)),0)</f>
        <v>0</v>
      </c>
      <c r="AV23" s="10">
        <f t="shared" ref="AV23:AV86" ca="1" si="29">IF(AND(RAND()&gt;0.95,G23=4),RAND()*5,0)</f>
        <v>0</v>
      </c>
      <c r="AW23" s="10">
        <f t="shared" ref="AW23:AW86" ca="1" si="30">SUM(AT23:AV23)</f>
        <v>0</v>
      </c>
      <c r="AX23" s="10">
        <f t="shared" ca="1" si="13"/>
        <v>0.5436303205085351</v>
      </c>
    </row>
    <row r="24" spans="2:50" x14ac:dyDescent="0.15">
      <c r="B24" s="4">
        <v>-1.6736975000242182</v>
      </c>
      <c r="C24" s="4">
        <f>B25</f>
        <v>0.90730249997506007</v>
      </c>
      <c r="F24" s="4">
        <v>3</v>
      </c>
      <c r="G24" s="4">
        <f t="shared" ca="1" si="0"/>
        <v>1</v>
      </c>
      <c r="H24" s="4">
        <f t="shared" ref="H24:H87" ca="1" si="31">H23+$K$9</f>
        <v>-0.82651162790697674</v>
      </c>
      <c r="I24" s="4">
        <f t="shared" ca="1" si="1"/>
        <v>1.7744186046511626E-2</v>
      </c>
      <c r="J24" s="4">
        <f t="shared" ref="J24:J87" ca="1" si="32">J23+I24</f>
        <v>-0.82651162790697674</v>
      </c>
      <c r="K24" s="4">
        <f t="shared" ca="1" si="15"/>
        <v>1.6552234136045991</v>
      </c>
      <c r="L24" s="4">
        <f t="shared" ca="1" si="16"/>
        <v>5</v>
      </c>
      <c r="M24" s="4">
        <f t="shared" ca="1" si="2"/>
        <v>-0.97291591176598768</v>
      </c>
      <c r="N24" s="4">
        <f t="shared" ca="1" si="17"/>
        <v>0.76873077284331504</v>
      </c>
      <c r="O24" s="4">
        <f t="shared" ca="1" si="18"/>
        <v>20</v>
      </c>
      <c r="P24" s="4">
        <f t="shared" ca="1" si="3"/>
        <v>0.62191625932922923</v>
      </c>
      <c r="Q24" s="4">
        <f t="shared" ca="1" si="19"/>
        <v>-1.5948321710952169</v>
      </c>
      <c r="R24" s="4">
        <f t="shared" ca="1" si="20"/>
        <v>-2.4213437990021935</v>
      </c>
      <c r="S24" s="4">
        <f t="shared" ca="1" si="21"/>
        <v>87</v>
      </c>
      <c r="T24" s="4">
        <f t="shared" ca="1" si="22"/>
        <v>0.6</v>
      </c>
      <c r="U24" s="4">
        <f t="shared" ca="1" si="23"/>
        <v>-2.4213437990021935</v>
      </c>
      <c r="V24" s="4">
        <f t="shared" ca="1" si="24"/>
        <v>1.043873892146842</v>
      </c>
      <c r="Y24" s="4">
        <v>-0.15890999998546818</v>
      </c>
      <c r="Z24" s="4">
        <v>2.2882775000105937</v>
      </c>
      <c r="AA24" s="4">
        <v>-3.1851150000079542</v>
      </c>
      <c r="AB24" s="4">
        <v>-0.34315749998370393</v>
      </c>
      <c r="AD24" s="4">
        <v>-1.6736975000242182</v>
      </c>
      <c r="AE24" s="4">
        <f t="shared" si="4"/>
        <v>0.90730249997506007</v>
      </c>
      <c r="AF24" s="4">
        <v>3</v>
      </c>
      <c r="AG24" s="2">
        <f t="shared" si="25"/>
        <v>-11.559999999999999</v>
      </c>
      <c r="AH24" s="4">
        <f t="shared" si="5"/>
        <v>0</v>
      </c>
      <c r="AI24" s="4">
        <f t="shared" si="6"/>
        <v>0</v>
      </c>
      <c r="AJ24" s="2">
        <f t="shared" si="7"/>
        <v>0</v>
      </c>
      <c r="AK24" s="4">
        <v>3</v>
      </c>
      <c r="AL24" s="4">
        <f t="shared" ca="1" si="8"/>
        <v>-2.4213437990021935</v>
      </c>
      <c r="AM24" s="4">
        <f t="shared" ca="1" si="9"/>
        <v>1.043873892146842</v>
      </c>
      <c r="AN24" s="2">
        <f t="shared" si="26"/>
        <v>-11.559999999999999</v>
      </c>
      <c r="AO24" s="4">
        <f t="shared" ca="1" si="10"/>
        <v>0</v>
      </c>
      <c r="AP24" s="4">
        <f t="shared" ca="1" si="11"/>
        <v>0</v>
      </c>
      <c r="AQ24" s="2">
        <f t="shared" ca="1" si="12"/>
        <v>0</v>
      </c>
      <c r="AT24" s="10">
        <f t="shared" ca="1" si="27"/>
        <v>0</v>
      </c>
      <c r="AU24" s="10">
        <f t="shared" ca="1" si="28"/>
        <v>0</v>
      </c>
      <c r="AV24" s="10">
        <f t="shared" ca="1" si="29"/>
        <v>0</v>
      </c>
      <c r="AW24" s="10">
        <f t="shared" ca="1" si="30"/>
        <v>0</v>
      </c>
      <c r="AX24" s="10">
        <f t="shared" ca="1" si="13"/>
        <v>-2.4213437990021935</v>
      </c>
    </row>
    <row r="25" spans="2:50" x14ac:dyDescent="0.15">
      <c r="B25" s="4">
        <v>0.90730249997506007</v>
      </c>
      <c r="C25" s="4">
        <f t="shared" si="14"/>
        <v>0.1753024999757713</v>
      </c>
      <c r="F25" s="4">
        <v>4</v>
      </c>
      <c r="G25" s="4">
        <f t="shared" ca="1" si="0"/>
        <v>1</v>
      </c>
      <c r="H25" s="4">
        <f t="shared" ca="1" si="31"/>
        <v>-0.80876744186046512</v>
      </c>
      <c r="I25" s="4">
        <f t="shared" ca="1" si="1"/>
        <v>1.7744186046511626E-2</v>
      </c>
      <c r="J25" s="4">
        <f t="shared" ca="1" si="32"/>
        <v>-0.80876744186046512</v>
      </c>
      <c r="K25" s="4">
        <f t="shared" ca="1" si="15"/>
        <v>0.3901749684732691</v>
      </c>
      <c r="L25" s="4">
        <f t="shared" ca="1" si="16"/>
        <v>12</v>
      </c>
      <c r="M25" s="4">
        <f t="shared" ca="1" si="2"/>
        <v>0.33790143461864353</v>
      </c>
      <c r="N25" s="4">
        <f t="shared" ca="1" si="17"/>
        <v>1.6200145304837192</v>
      </c>
      <c r="O25" s="4">
        <f t="shared" ca="1" si="18"/>
        <v>13</v>
      </c>
      <c r="P25" s="4">
        <f t="shared" ca="1" si="3"/>
        <v>1.5147398993886636</v>
      </c>
      <c r="Q25" s="4">
        <f t="shared" ca="1" si="19"/>
        <v>1.8526413340073071</v>
      </c>
      <c r="R25" s="4">
        <f t="shared" ca="1" si="20"/>
        <v>1.043873892146842</v>
      </c>
      <c r="S25" s="4">
        <f t="shared" ca="1" si="21"/>
        <v>87</v>
      </c>
      <c r="T25" s="4">
        <f t="shared" ca="1" si="22"/>
        <v>0.6</v>
      </c>
      <c r="U25" s="4">
        <f t="shared" ca="1" si="23"/>
        <v>1.043873892146842</v>
      </c>
      <c r="V25" s="4">
        <f t="shared" ca="1" si="24"/>
        <v>-0.30173861643741329</v>
      </c>
      <c r="Y25" s="4">
        <v>-2.0949099999860721</v>
      </c>
      <c r="Z25" s="4">
        <v>-1.246722499988806</v>
      </c>
      <c r="AA25" s="4">
        <v>-1.1115000006611808E-2</v>
      </c>
      <c r="AB25" s="4">
        <v>0.11684250001664509</v>
      </c>
      <c r="AD25" s="4">
        <v>0.90730249997506007</v>
      </c>
      <c r="AE25" s="4">
        <f t="shared" si="4"/>
        <v>0.1753024999757713</v>
      </c>
      <c r="AF25" s="4">
        <v>4</v>
      </c>
      <c r="AG25" s="2">
        <f t="shared" si="25"/>
        <v>-11.339999999999998</v>
      </c>
      <c r="AH25" s="4">
        <f t="shared" si="5"/>
        <v>0</v>
      </c>
      <c r="AI25" s="4">
        <f t="shared" si="6"/>
        <v>0</v>
      </c>
      <c r="AJ25" s="2">
        <f t="shared" si="7"/>
        <v>0</v>
      </c>
      <c r="AK25" s="4">
        <v>4</v>
      </c>
      <c r="AL25" s="4">
        <f t="shared" ca="1" si="8"/>
        <v>1.043873892146842</v>
      </c>
      <c r="AM25" s="4">
        <f t="shared" ca="1" si="9"/>
        <v>-0.30173861643741329</v>
      </c>
      <c r="AN25" s="2">
        <f t="shared" si="26"/>
        <v>-11.339999999999998</v>
      </c>
      <c r="AO25" s="4">
        <f t="shared" ca="1" si="10"/>
        <v>0</v>
      </c>
      <c r="AP25" s="4">
        <f t="shared" ca="1" si="11"/>
        <v>0</v>
      </c>
      <c r="AQ25" s="2">
        <f t="shared" ca="1" si="12"/>
        <v>0</v>
      </c>
      <c r="AT25" s="10">
        <f t="shared" ca="1" si="27"/>
        <v>0</v>
      </c>
      <c r="AU25" s="10">
        <f t="shared" ca="1" si="28"/>
        <v>0</v>
      </c>
      <c r="AV25" s="10">
        <f t="shared" ca="1" si="29"/>
        <v>0</v>
      </c>
      <c r="AW25" s="10">
        <f t="shared" ca="1" si="30"/>
        <v>0</v>
      </c>
      <c r="AX25" s="10">
        <f t="shared" ca="1" si="13"/>
        <v>1.043873892146842</v>
      </c>
    </row>
    <row r="26" spans="2:50" x14ac:dyDescent="0.15">
      <c r="B26" s="4">
        <v>0.1753024999757713</v>
      </c>
      <c r="C26" s="4">
        <f t="shared" si="14"/>
        <v>-0.94069750002390151</v>
      </c>
      <c r="F26" s="4">
        <v>5</v>
      </c>
      <c r="G26" s="4">
        <f t="shared" ca="1" si="0"/>
        <v>1</v>
      </c>
      <c r="H26" s="4">
        <f t="shared" ca="1" si="31"/>
        <v>-0.7910232558139535</v>
      </c>
      <c r="I26" s="4">
        <f t="shared" ca="1" si="1"/>
        <v>1.7744186046511626E-2</v>
      </c>
      <c r="J26" s="4">
        <f t="shared" ca="1" si="32"/>
        <v>-0.7910232558139535</v>
      </c>
      <c r="K26" s="4">
        <f t="shared" ca="1" si="15"/>
        <v>0.35463872655553885</v>
      </c>
      <c r="L26" s="4">
        <f t="shared" ca="1" si="16"/>
        <v>13</v>
      </c>
      <c r="M26" s="4">
        <f t="shared" ca="1" si="2"/>
        <v>0.2351689750686394</v>
      </c>
      <c r="N26" s="4">
        <f t="shared" ca="1" si="17"/>
        <v>0.74298449745380668</v>
      </c>
      <c r="O26" s="4">
        <f t="shared" ca="1" si="18"/>
        <v>9</v>
      </c>
      <c r="P26" s="4">
        <f t="shared" ca="1" si="3"/>
        <v>-0.25411566430790083</v>
      </c>
      <c r="Q26" s="4">
        <f t="shared" ca="1" si="19"/>
        <v>0.48928463937654021</v>
      </c>
      <c r="R26" s="4">
        <f t="shared" ca="1" si="20"/>
        <v>-0.30173861643741329</v>
      </c>
      <c r="S26" s="4">
        <f t="shared" ca="1" si="21"/>
        <v>87</v>
      </c>
      <c r="T26" s="4">
        <f t="shared" ca="1" si="22"/>
        <v>0.6</v>
      </c>
      <c r="U26" s="4">
        <f t="shared" ca="1" si="23"/>
        <v>-0.30173861643741329</v>
      </c>
      <c r="V26" s="4">
        <f t="shared" ca="1" si="24"/>
        <v>0.77198909588019471</v>
      </c>
      <c r="Y26" s="4">
        <v>3.7310900000164793</v>
      </c>
      <c r="Z26" s="4">
        <v>1.450277500008923</v>
      </c>
      <c r="AA26" s="4">
        <v>1.3518849999911708</v>
      </c>
      <c r="AB26" s="4">
        <v>0.45184250001639725</v>
      </c>
      <c r="AD26" s="4">
        <v>0.1753024999757713</v>
      </c>
      <c r="AE26" s="4">
        <f t="shared" si="4"/>
        <v>-0.94069750002390151</v>
      </c>
      <c r="AF26" s="4">
        <v>5</v>
      </c>
      <c r="AG26" s="2">
        <f t="shared" si="25"/>
        <v>-11.119999999999997</v>
      </c>
      <c r="AH26" s="4">
        <f t="shared" si="5"/>
        <v>0</v>
      </c>
      <c r="AI26" s="4">
        <f t="shared" si="6"/>
        <v>0</v>
      </c>
      <c r="AJ26" s="2">
        <f t="shared" si="7"/>
        <v>0</v>
      </c>
      <c r="AK26" s="4">
        <v>5</v>
      </c>
      <c r="AL26" s="4">
        <f t="shared" ca="1" si="8"/>
        <v>-0.30173861643741329</v>
      </c>
      <c r="AM26" s="4">
        <f t="shared" ca="1" si="9"/>
        <v>0.77198909588019471</v>
      </c>
      <c r="AN26" s="2">
        <f t="shared" si="26"/>
        <v>-11.119999999999997</v>
      </c>
      <c r="AO26" s="4">
        <f t="shared" ca="1" si="10"/>
        <v>0</v>
      </c>
      <c r="AP26" s="4">
        <f t="shared" ca="1" si="11"/>
        <v>0</v>
      </c>
      <c r="AQ26" s="2">
        <f t="shared" ca="1" si="12"/>
        <v>0</v>
      </c>
      <c r="AT26" s="10">
        <f t="shared" ca="1" si="27"/>
        <v>0</v>
      </c>
      <c r="AU26" s="10">
        <f t="shared" ca="1" si="28"/>
        <v>0</v>
      </c>
      <c r="AV26" s="10">
        <f t="shared" ca="1" si="29"/>
        <v>0</v>
      </c>
      <c r="AW26" s="10">
        <f t="shared" ca="1" si="30"/>
        <v>0</v>
      </c>
      <c r="AX26" s="10">
        <f t="shared" ca="1" si="13"/>
        <v>-0.30173861643741329</v>
      </c>
    </row>
    <row r="27" spans="2:50" x14ac:dyDescent="0.15">
      <c r="B27" s="4">
        <v>-0.94069750002390151</v>
      </c>
      <c r="C27" s="4">
        <f t="shared" si="14"/>
        <v>-1.5706975000249201</v>
      </c>
      <c r="F27" s="4">
        <v>6</v>
      </c>
      <c r="G27" s="4">
        <f t="shared" ca="1" si="0"/>
        <v>1</v>
      </c>
      <c r="H27" s="4">
        <f t="shared" ca="1" si="31"/>
        <v>-0.77327906976744187</v>
      </c>
      <c r="I27" s="4">
        <f t="shared" ca="1" si="1"/>
        <v>1.7744186046511626E-2</v>
      </c>
      <c r="J27" s="4">
        <f t="shared" ca="1" si="32"/>
        <v>-0.77327906976744187</v>
      </c>
      <c r="K27" s="4">
        <f t="shared" ca="1" si="15"/>
        <v>1.5862429179611459</v>
      </c>
      <c r="L27" s="4">
        <f t="shared" ca="1" si="16"/>
        <v>18</v>
      </c>
      <c r="M27" s="4">
        <f t="shared" ca="1" si="2"/>
        <v>1.3737266635275076</v>
      </c>
      <c r="N27" s="4">
        <f t="shared" ca="1" si="17"/>
        <v>0.60888064923458463</v>
      </c>
      <c r="O27" s="4">
        <f t="shared" ca="1" si="18"/>
        <v>11</v>
      </c>
      <c r="P27" s="4">
        <f t="shared" ca="1" si="3"/>
        <v>-0.17154150212012906</v>
      </c>
      <c r="Q27" s="4">
        <f t="shared" ca="1" si="19"/>
        <v>1.5452681656476366</v>
      </c>
      <c r="R27" s="4">
        <f t="shared" ca="1" si="20"/>
        <v>0.77198909588019471</v>
      </c>
      <c r="S27" s="4">
        <f t="shared" ca="1" si="21"/>
        <v>87</v>
      </c>
      <c r="T27" s="4">
        <f t="shared" ca="1" si="22"/>
        <v>0.6</v>
      </c>
      <c r="U27" s="4">
        <f t="shared" ca="1" si="23"/>
        <v>0.77198909588019471</v>
      </c>
      <c r="V27" s="4">
        <f t="shared" ca="1" si="24"/>
        <v>-0.5456757323145196</v>
      </c>
      <c r="Y27" s="4">
        <v>1.1290900000169302</v>
      </c>
      <c r="Z27" s="4">
        <v>0.39627750000903461</v>
      </c>
      <c r="AA27" s="4">
        <v>2.5798849999922879</v>
      </c>
      <c r="AB27" s="4">
        <v>-0.21915749998413503</v>
      </c>
      <c r="AD27" s="4">
        <v>-0.94069750002390151</v>
      </c>
      <c r="AE27" s="4">
        <f t="shared" si="4"/>
        <v>-1.5706975000249201</v>
      </c>
      <c r="AF27" s="4">
        <v>6</v>
      </c>
      <c r="AG27" s="2">
        <f t="shared" si="25"/>
        <v>-10.899999999999997</v>
      </c>
      <c r="AH27" s="4">
        <f t="shared" si="5"/>
        <v>0</v>
      </c>
      <c r="AI27" s="4">
        <f t="shared" si="6"/>
        <v>0</v>
      </c>
      <c r="AJ27" s="2">
        <f t="shared" si="7"/>
        <v>0</v>
      </c>
      <c r="AK27" s="4">
        <v>6</v>
      </c>
      <c r="AL27" s="4">
        <f t="shared" ca="1" si="8"/>
        <v>0.77198909588019471</v>
      </c>
      <c r="AM27" s="4">
        <f t="shared" ca="1" si="9"/>
        <v>-0.5456757323145196</v>
      </c>
      <c r="AN27" s="2">
        <f t="shared" si="26"/>
        <v>-10.899999999999997</v>
      </c>
      <c r="AO27" s="4">
        <f t="shared" ca="1" si="10"/>
        <v>0</v>
      </c>
      <c r="AP27" s="4">
        <f t="shared" ca="1" si="11"/>
        <v>0</v>
      </c>
      <c r="AQ27" s="2">
        <f t="shared" ca="1" si="12"/>
        <v>0</v>
      </c>
      <c r="AT27" s="10">
        <f t="shared" ca="1" si="27"/>
        <v>0</v>
      </c>
      <c r="AU27" s="10">
        <f t="shared" ca="1" si="28"/>
        <v>0</v>
      </c>
      <c r="AV27" s="10">
        <f t="shared" ca="1" si="29"/>
        <v>0</v>
      </c>
      <c r="AW27" s="10">
        <f t="shared" ca="1" si="30"/>
        <v>0</v>
      </c>
      <c r="AX27" s="10">
        <f t="shared" ca="1" si="13"/>
        <v>0.77198909588019471</v>
      </c>
    </row>
    <row r="28" spans="2:50" x14ac:dyDescent="0.15">
      <c r="B28" s="4">
        <v>-1.5706975000249201</v>
      </c>
      <c r="C28" s="4">
        <f t="shared" si="14"/>
        <v>-1.5246975000238194</v>
      </c>
      <c r="F28" s="4">
        <v>7</v>
      </c>
      <c r="G28" s="4">
        <f t="shared" ca="1" si="0"/>
        <v>1</v>
      </c>
      <c r="H28" s="4">
        <f t="shared" ca="1" si="31"/>
        <v>-0.75553488372093025</v>
      </c>
      <c r="I28" s="4">
        <f t="shared" ca="1" si="1"/>
        <v>1.7744186046511626E-2</v>
      </c>
      <c r="J28" s="4">
        <f t="shared" ca="1" si="32"/>
        <v>-0.75553488372093025</v>
      </c>
      <c r="K28" s="4">
        <f t="shared" ca="1" si="15"/>
        <v>1.1753132606255572</v>
      </c>
      <c r="L28" s="4">
        <f t="shared" ca="1" si="16"/>
        <v>16</v>
      </c>
      <c r="M28" s="4">
        <f t="shared" ca="1" si="2"/>
        <v>0.44977291268039371</v>
      </c>
      <c r="N28" s="4">
        <f t="shared" ca="1" si="17"/>
        <v>0.45573537901383182</v>
      </c>
      <c r="O28" s="4">
        <f t="shared" ca="1" si="18"/>
        <v>17</v>
      </c>
      <c r="P28" s="4">
        <f t="shared" ca="1" si="3"/>
        <v>0.23991376127398312</v>
      </c>
      <c r="Q28" s="4">
        <f t="shared" ca="1" si="19"/>
        <v>0.20985915140641059</v>
      </c>
      <c r="R28" s="4">
        <f t="shared" ca="1" si="20"/>
        <v>-0.5456757323145196</v>
      </c>
      <c r="S28" s="4">
        <f t="shared" ca="1" si="21"/>
        <v>87</v>
      </c>
      <c r="T28" s="4">
        <f t="shared" ca="1" si="22"/>
        <v>0.6</v>
      </c>
      <c r="U28" s="4">
        <f t="shared" ca="1" si="23"/>
        <v>-0.5456757323145196</v>
      </c>
      <c r="V28" s="4">
        <f t="shared" ca="1" si="24"/>
        <v>-2.7987641747780461</v>
      </c>
      <c r="Y28" s="4">
        <v>-0.85890999998383677</v>
      </c>
      <c r="Z28" s="4">
        <v>-0.48672249998915618</v>
      </c>
      <c r="AA28" s="4">
        <v>-0.11611500000796582</v>
      </c>
      <c r="AB28" s="4">
        <v>0.30984250001608871</v>
      </c>
      <c r="AD28" s="4">
        <v>-1.5706975000249201</v>
      </c>
      <c r="AE28" s="4">
        <f t="shared" si="4"/>
        <v>-1.5246975000238194</v>
      </c>
      <c r="AF28" s="4">
        <v>7</v>
      </c>
      <c r="AG28" s="2">
        <f t="shared" si="25"/>
        <v>-10.679999999999996</v>
      </c>
      <c r="AH28" s="4">
        <f t="shared" si="5"/>
        <v>0</v>
      </c>
      <c r="AI28" s="4">
        <f t="shared" si="6"/>
        <v>0</v>
      </c>
      <c r="AJ28" s="2">
        <f t="shared" si="7"/>
        <v>0</v>
      </c>
      <c r="AK28" s="4">
        <v>7</v>
      </c>
      <c r="AL28" s="4">
        <f t="shared" ca="1" si="8"/>
        <v>-0.5456757323145196</v>
      </c>
      <c r="AM28" s="4">
        <f t="shared" ca="1" si="9"/>
        <v>-2.7987641747780461</v>
      </c>
      <c r="AN28" s="2">
        <f t="shared" si="26"/>
        <v>-10.679999999999996</v>
      </c>
      <c r="AO28" s="4">
        <f t="shared" ca="1" si="10"/>
        <v>0</v>
      </c>
      <c r="AP28" s="4">
        <f t="shared" ca="1" si="11"/>
        <v>0</v>
      </c>
      <c r="AQ28" s="2">
        <f t="shared" ca="1" si="12"/>
        <v>0</v>
      </c>
      <c r="AT28" s="10">
        <f t="shared" ca="1" si="27"/>
        <v>0</v>
      </c>
      <c r="AU28" s="10">
        <f t="shared" ca="1" si="28"/>
        <v>0</v>
      </c>
      <c r="AV28" s="10">
        <f t="shared" ca="1" si="29"/>
        <v>0</v>
      </c>
      <c r="AW28" s="10">
        <f t="shared" ca="1" si="30"/>
        <v>0</v>
      </c>
      <c r="AX28" s="10">
        <f t="shared" ca="1" si="13"/>
        <v>-0.5456757323145196</v>
      </c>
    </row>
    <row r="29" spans="2:50" x14ac:dyDescent="0.15">
      <c r="B29" s="4">
        <v>-1.5246975000238194</v>
      </c>
      <c r="C29" s="4">
        <f t="shared" si="14"/>
        <v>-1.5806975000245416</v>
      </c>
      <c r="F29" s="4">
        <v>8</v>
      </c>
      <c r="G29" s="4">
        <f t="shared" ca="1" si="0"/>
        <v>1</v>
      </c>
      <c r="H29" s="4">
        <f t="shared" ca="1" si="31"/>
        <v>-0.73779069767441863</v>
      </c>
      <c r="I29" s="4">
        <f t="shared" ca="1" si="1"/>
        <v>1.7744186046511626E-2</v>
      </c>
      <c r="J29" s="4">
        <f t="shared" ca="1" si="32"/>
        <v>-0.73779069767441863</v>
      </c>
      <c r="K29" s="4">
        <f t="shared" ca="1" si="15"/>
        <v>0.72675204427416573</v>
      </c>
      <c r="L29" s="4">
        <f t="shared" ca="1" si="16"/>
        <v>5</v>
      </c>
      <c r="M29" s="4">
        <f t="shared" ca="1" si="2"/>
        <v>-0.42717413369776086</v>
      </c>
      <c r="N29" s="4">
        <f t="shared" ca="1" si="17"/>
        <v>1.8865489814344223</v>
      </c>
      <c r="O29" s="4">
        <f t="shared" ca="1" si="18"/>
        <v>12</v>
      </c>
      <c r="P29" s="4">
        <f t="shared" ca="1" si="3"/>
        <v>-1.6337993434058664</v>
      </c>
      <c r="Q29" s="4">
        <f t="shared" ca="1" si="19"/>
        <v>-2.0609734771036274</v>
      </c>
      <c r="R29" s="4">
        <f t="shared" ca="1" si="20"/>
        <v>-2.7987641747780461</v>
      </c>
      <c r="S29" s="4">
        <f t="shared" ca="1" si="21"/>
        <v>87</v>
      </c>
      <c r="T29" s="4">
        <f t="shared" ca="1" si="22"/>
        <v>0.6</v>
      </c>
      <c r="U29" s="4">
        <f t="shared" ca="1" si="23"/>
        <v>-2.7987641747780461</v>
      </c>
      <c r="V29" s="4">
        <f t="shared" ca="1" si="24"/>
        <v>-1.3181712703852806</v>
      </c>
      <c r="Y29" s="4">
        <v>0.28409000001516915</v>
      </c>
      <c r="Z29" s="4">
        <v>-1.6757224999892628</v>
      </c>
      <c r="AA29" s="4">
        <v>0.13388499999322789</v>
      </c>
      <c r="AB29" s="4">
        <v>0.88084250001330133</v>
      </c>
      <c r="AD29" s="4">
        <v>-1.5246975000238194</v>
      </c>
      <c r="AE29" s="4">
        <f t="shared" si="4"/>
        <v>-1.5806975000245416</v>
      </c>
      <c r="AF29" s="4">
        <v>8</v>
      </c>
      <c r="AG29" s="2">
        <f t="shared" si="25"/>
        <v>-10.459999999999996</v>
      </c>
      <c r="AH29" s="4">
        <f t="shared" si="5"/>
        <v>0</v>
      </c>
      <c r="AI29" s="4">
        <f t="shared" si="6"/>
        <v>0</v>
      </c>
      <c r="AJ29" s="2">
        <f t="shared" si="7"/>
        <v>0</v>
      </c>
      <c r="AK29" s="4">
        <v>8</v>
      </c>
      <c r="AL29" s="4">
        <f t="shared" ca="1" si="8"/>
        <v>-2.7987641747780461</v>
      </c>
      <c r="AM29" s="4">
        <f t="shared" ca="1" si="9"/>
        <v>-1.3181712703852806</v>
      </c>
      <c r="AN29" s="2">
        <f t="shared" si="26"/>
        <v>-10.459999999999996</v>
      </c>
      <c r="AO29" s="4">
        <f t="shared" ca="1" si="10"/>
        <v>0</v>
      </c>
      <c r="AP29" s="4">
        <f t="shared" ca="1" si="11"/>
        <v>0</v>
      </c>
      <c r="AQ29" s="2">
        <f t="shared" ca="1" si="12"/>
        <v>0</v>
      </c>
      <c r="AT29" s="10">
        <f t="shared" ca="1" si="27"/>
        <v>0</v>
      </c>
      <c r="AU29" s="10">
        <f t="shared" ca="1" si="28"/>
        <v>0</v>
      </c>
      <c r="AV29" s="10">
        <f t="shared" ca="1" si="29"/>
        <v>0</v>
      </c>
      <c r="AW29" s="10">
        <f t="shared" ca="1" si="30"/>
        <v>0</v>
      </c>
      <c r="AX29" s="10">
        <f t="shared" ca="1" si="13"/>
        <v>-2.7987641747780461</v>
      </c>
    </row>
    <row r="30" spans="2:50" x14ac:dyDescent="0.15">
      <c r="B30" s="4">
        <v>-1.5806975000245416</v>
      </c>
      <c r="C30" s="4">
        <f t="shared" si="14"/>
        <v>1.5302499974723105E-2</v>
      </c>
      <c r="F30" s="4">
        <v>9</v>
      </c>
      <c r="G30" s="4">
        <f t="shared" ca="1" si="0"/>
        <v>1</v>
      </c>
      <c r="H30" s="4">
        <f t="shared" ca="1" si="31"/>
        <v>-0.720046511627907</v>
      </c>
      <c r="I30" s="4">
        <f t="shared" ca="1" si="1"/>
        <v>1.7744186046511626E-2</v>
      </c>
      <c r="J30" s="4">
        <f t="shared" ca="1" si="32"/>
        <v>-0.720046511627907</v>
      </c>
      <c r="K30" s="4">
        <f t="shared" ca="1" si="15"/>
        <v>1.8631333639326366</v>
      </c>
      <c r="L30" s="4">
        <f t="shared" ca="1" si="16"/>
        <v>15</v>
      </c>
      <c r="M30" s="4">
        <f t="shared" ca="1" si="2"/>
        <v>-1.0951223143736688</v>
      </c>
      <c r="N30" s="4">
        <f t="shared" ca="1" si="17"/>
        <v>0.63568373333778894</v>
      </c>
      <c r="O30" s="4">
        <f t="shared" ca="1" si="18"/>
        <v>14</v>
      </c>
      <c r="P30" s="4">
        <f t="shared" ca="1" si="3"/>
        <v>-0.49699755561629522</v>
      </c>
      <c r="Q30" s="4">
        <f t="shared" ca="1" si="19"/>
        <v>-0.59812475875737359</v>
      </c>
      <c r="R30" s="4">
        <f t="shared" ca="1" si="20"/>
        <v>-1.3181712703852806</v>
      </c>
      <c r="S30" s="4">
        <f t="shared" ca="1" si="21"/>
        <v>87</v>
      </c>
      <c r="T30" s="4">
        <f t="shared" ca="1" si="22"/>
        <v>0.6</v>
      </c>
      <c r="U30" s="4">
        <f t="shared" ca="1" si="23"/>
        <v>-1.3181712703852806</v>
      </c>
      <c r="V30" s="4">
        <f t="shared" ca="1" si="24"/>
        <v>-0.15681051934837864</v>
      </c>
      <c r="Y30" s="4">
        <v>0.20209000001614186</v>
      </c>
      <c r="Z30" s="4">
        <v>-0.56672249998968027</v>
      </c>
      <c r="AA30" s="4">
        <v>2.7758849999912627</v>
      </c>
      <c r="AB30" s="4">
        <v>0.27684250001414057</v>
      </c>
      <c r="AD30" s="4">
        <v>-1.5806975000245416</v>
      </c>
      <c r="AE30" s="4">
        <f t="shared" si="4"/>
        <v>1.5302499974723105E-2</v>
      </c>
      <c r="AF30" s="4">
        <v>9</v>
      </c>
      <c r="AG30" s="2">
        <f t="shared" si="25"/>
        <v>-10.239999999999995</v>
      </c>
      <c r="AH30" s="4">
        <f t="shared" si="5"/>
        <v>0</v>
      </c>
      <c r="AI30" s="4">
        <f t="shared" si="6"/>
        <v>0</v>
      </c>
      <c r="AJ30" s="2">
        <f t="shared" si="7"/>
        <v>0</v>
      </c>
      <c r="AK30" s="4">
        <v>9</v>
      </c>
      <c r="AL30" s="4">
        <f t="shared" ca="1" si="8"/>
        <v>-1.3181712703852806</v>
      </c>
      <c r="AM30" s="4">
        <f t="shared" ca="1" si="9"/>
        <v>-0.15681051934837864</v>
      </c>
      <c r="AN30" s="2">
        <f t="shared" si="26"/>
        <v>-10.239999999999995</v>
      </c>
      <c r="AO30" s="4">
        <f t="shared" ca="1" si="10"/>
        <v>0</v>
      </c>
      <c r="AP30" s="4">
        <f t="shared" ca="1" si="11"/>
        <v>0</v>
      </c>
      <c r="AQ30" s="2">
        <f t="shared" ca="1" si="12"/>
        <v>0</v>
      </c>
      <c r="AT30" s="10">
        <f t="shared" ca="1" si="27"/>
        <v>0</v>
      </c>
      <c r="AU30" s="10">
        <f t="shared" ca="1" si="28"/>
        <v>0</v>
      </c>
      <c r="AV30" s="10">
        <f t="shared" ca="1" si="29"/>
        <v>0</v>
      </c>
      <c r="AW30" s="10">
        <f t="shared" ca="1" si="30"/>
        <v>0</v>
      </c>
      <c r="AX30" s="10">
        <f t="shared" ca="1" si="13"/>
        <v>-1.3181712703852806</v>
      </c>
    </row>
    <row r="31" spans="2:50" x14ac:dyDescent="0.15">
      <c r="B31" s="4">
        <v>1.5302499974723105E-2</v>
      </c>
      <c r="C31" s="4">
        <f t="shared" si="14"/>
        <v>-1.0486975000247867</v>
      </c>
      <c r="F31" s="4">
        <v>10</v>
      </c>
      <c r="G31" s="4">
        <f t="shared" ca="1" si="0"/>
        <v>1</v>
      </c>
      <c r="H31" s="4">
        <f t="shared" ca="1" si="31"/>
        <v>-0.70230232558139538</v>
      </c>
      <c r="I31" s="4">
        <f t="shared" ca="1" si="1"/>
        <v>1.7744186046511626E-2</v>
      </c>
      <c r="J31" s="4">
        <f t="shared" ca="1" si="32"/>
        <v>-0.70230232558139538</v>
      </c>
      <c r="K31" s="4">
        <f t="shared" ca="1" si="15"/>
        <v>0.64871226749026545</v>
      </c>
      <c r="L31" s="4">
        <f t="shared" ca="1" si="16"/>
        <v>9</v>
      </c>
      <c r="M31" s="4">
        <f t="shared" ca="1" si="2"/>
        <v>0.41698420779440254</v>
      </c>
      <c r="N31" s="4">
        <f t="shared" ca="1" si="17"/>
        <v>0.78075226056597979</v>
      </c>
      <c r="O31" s="4">
        <f t="shared" ca="1" si="18"/>
        <v>19</v>
      </c>
      <c r="P31" s="4">
        <f t="shared" ca="1" si="3"/>
        <v>-0.12850759843861415</v>
      </c>
      <c r="Q31" s="4">
        <f t="shared" ca="1" si="19"/>
        <v>0.54549180623301674</v>
      </c>
      <c r="R31" s="4">
        <f t="shared" ca="1" si="20"/>
        <v>-0.15681051934837864</v>
      </c>
      <c r="S31" s="4">
        <f t="shared" ca="1" si="21"/>
        <v>87</v>
      </c>
      <c r="T31" s="4">
        <f t="shared" ca="1" si="22"/>
        <v>0.6</v>
      </c>
      <c r="U31" s="4">
        <f t="shared" ca="1" si="23"/>
        <v>-0.15681051934837864</v>
      </c>
      <c r="V31" s="4">
        <f t="shared" ca="1" si="24"/>
        <v>-0.4503492571688068</v>
      </c>
      <c r="Y31" s="4">
        <v>-0.30890999998334223</v>
      </c>
      <c r="Z31" s="4">
        <v>0.50727750000945093</v>
      </c>
      <c r="AA31" s="4">
        <v>0.15588499999097394</v>
      </c>
      <c r="AB31" s="4">
        <v>-3.9157499983843991E-2</v>
      </c>
      <c r="AD31" s="4">
        <v>1.5302499974723105E-2</v>
      </c>
      <c r="AE31" s="4">
        <f t="shared" si="4"/>
        <v>-1.0486975000247867</v>
      </c>
      <c r="AF31" s="4">
        <v>10</v>
      </c>
      <c r="AG31" s="2">
        <f t="shared" si="25"/>
        <v>-10.019999999999994</v>
      </c>
      <c r="AH31" s="4">
        <f t="shared" si="5"/>
        <v>0</v>
      </c>
      <c r="AI31" s="4">
        <f t="shared" si="6"/>
        <v>0</v>
      </c>
      <c r="AJ31" s="2">
        <f t="shared" si="7"/>
        <v>0</v>
      </c>
      <c r="AK31" s="4">
        <v>10</v>
      </c>
      <c r="AL31" s="4">
        <f t="shared" ca="1" si="8"/>
        <v>-0.15681051934837864</v>
      </c>
      <c r="AM31" s="4">
        <f t="shared" ca="1" si="9"/>
        <v>-0.4503492571688068</v>
      </c>
      <c r="AN31" s="2">
        <f t="shared" si="26"/>
        <v>-10.019999999999994</v>
      </c>
      <c r="AO31" s="4">
        <f t="shared" ca="1" si="10"/>
        <v>0</v>
      </c>
      <c r="AP31" s="4">
        <f t="shared" ca="1" si="11"/>
        <v>0</v>
      </c>
      <c r="AQ31" s="2">
        <f t="shared" ca="1" si="12"/>
        <v>0</v>
      </c>
      <c r="AT31" s="10">
        <f t="shared" ca="1" si="27"/>
        <v>0</v>
      </c>
      <c r="AU31" s="10">
        <f t="shared" ca="1" si="28"/>
        <v>0</v>
      </c>
      <c r="AV31" s="10">
        <f t="shared" ca="1" si="29"/>
        <v>0</v>
      </c>
      <c r="AW31" s="10">
        <f t="shared" ca="1" si="30"/>
        <v>0</v>
      </c>
      <c r="AX31" s="10">
        <f t="shared" ca="1" si="13"/>
        <v>-0.15681051934837864</v>
      </c>
    </row>
    <row r="32" spans="2:50" x14ac:dyDescent="0.15">
      <c r="B32" s="4">
        <v>-1.0486975000247867</v>
      </c>
      <c r="C32" s="4">
        <f t="shared" si="14"/>
        <v>-0.68069750002308638</v>
      </c>
      <c r="F32" s="4">
        <v>11</v>
      </c>
      <c r="G32" s="4">
        <f t="shared" ca="1" si="0"/>
        <v>1</v>
      </c>
      <c r="H32" s="4">
        <f t="shared" ca="1" si="31"/>
        <v>-0.68455813953488376</v>
      </c>
      <c r="I32" s="4">
        <f t="shared" ca="1" si="1"/>
        <v>1.7744186046511626E-2</v>
      </c>
      <c r="J32" s="4">
        <f t="shared" ca="1" si="32"/>
        <v>-0.68455813953488376</v>
      </c>
      <c r="K32" s="4">
        <f t="shared" ca="1" si="15"/>
        <v>0.24058306588629225</v>
      </c>
      <c r="L32" s="4">
        <f t="shared" ca="1" si="16"/>
        <v>13</v>
      </c>
      <c r="M32" s="4">
        <f t="shared" ca="1" si="2"/>
        <v>-0.19799598163164919</v>
      </c>
      <c r="N32" s="4">
        <f t="shared" ca="1" si="17"/>
        <v>0.86440972799545146</v>
      </c>
      <c r="O32" s="4">
        <f t="shared" ca="1" si="18"/>
        <v>12</v>
      </c>
      <c r="P32" s="4">
        <f t="shared" ca="1" si="3"/>
        <v>-0.43220486399772612</v>
      </c>
      <c r="Q32" s="4">
        <f t="shared" ca="1" si="19"/>
        <v>0.23420888236607693</v>
      </c>
      <c r="R32" s="4">
        <f t="shared" ca="1" si="20"/>
        <v>-0.4503492571688068</v>
      </c>
      <c r="S32" s="4">
        <f t="shared" ca="1" si="21"/>
        <v>87</v>
      </c>
      <c r="T32" s="4">
        <f t="shared" ca="1" si="22"/>
        <v>0.6</v>
      </c>
      <c r="U32" s="4">
        <f t="shared" ca="1" si="23"/>
        <v>-0.4503492571688068</v>
      </c>
      <c r="V32" s="4">
        <f t="shared" ca="1" si="24"/>
        <v>-9.5039821803039493E-2</v>
      </c>
      <c r="Y32" s="4">
        <v>-0.20390999998554094</v>
      </c>
      <c r="Z32" s="4">
        <v>0.58227750000838796</v>
      </c>
      <c r="AA32" s="4">
        <v>-4.3621150000063835</v>
      </c>
      <c r="AB32" s="4">
        <v>-2.1574999848894549E-3</v>
      </c>
      <c r="AD32" s="4">
        <v>-1.0486975000247867</v>
      </c>
      <c r="AE32" s="4">
        <f t="shared" si="4"/>
        <v>-0.68069750002308638</v>
      </c>
      <c r="AF32" s="4">
        <v>11</v>
      </c>
      <c r="AG32" s="2">
        <f t="shared" si="25"/>
        <v>-9.7999999999999936</v>
      </c>
      <c r="AH32" s="4">
        <f t="shared" si="5"/>
        <v>0</v>
      </c>
      <c r="AI32" s="4">
        <f t="shared" si="6"/>
        <v>0</v>
      </c>
      <c r="AJ32" s="2">
        <f t="shared" si="7"/>
        <v>0</v>
      </c>
      <c r="AK32" s="4">
        <v>11</v>
      </c>
      <c r="AL32" s="4">
        <f t="shared" ca="1" si="8"/>
        <v>-0.4503492571688068</v>
      </c>
      <c r="AM32" s="4">
        <f t="shared" ca="1" si="9"/>
        <v>-9.5039821803039493E-2</v>
      </c>
      <c r="AN32" s="2">
        <f t="shared" si="26"/>
        <v>-9.7999999999999936</v>
      </c>
      <c r="AO32" s="4">
        <f t="shared" ca="1" si="10"/>
        <v>0</v>
      </c>
      <c r="AP32" s="4">
        <f t="shared" ca="1" si="11"/>
        <v>0</v>
      </c>
      <c r="AQ32" s="2">
        <f t="shared" ca="1" si="12"/>
        <v>0</v>
      </c>
      <c r="AT32" s="10">
        <f t="shared" ca="1" si="27"/>
        <v>0</v>
      </c>
      <c r="AU32" s="10">
        <f t="shared" ca="1" si="28"/>
        <v>0</v>
      </c>
      <c r="AV32" s="10">
        <f t="shared" ca="1" si="29"/>
        <v>0</v>
      </c>
      <c r="AW32" s="10">
        <f t="shared" ca="1" si="30"/>
        <v>0</v>
      </c>
      <c r="AX32" s="10">
        <f t="shared" ca="1" si="13"/>
        <v>-0.4503492571688068</v>
      </c>
    </row>
    <row r="33" spans="2:50" x14ac:dyDescent="0.15">
      <c r="B33" s="4">
        <v>-0.68069750002308638</v>
      </c>
      <c r="C33" s="4">
        <f t="shared" si="14"/>
        <v>-1.1706975000258524</v>
      </c>
      <c r="F33" s="4">
        <v>12</v>
      </c>
      <c r="G33" s="4">
        <f t="shared" ca="1" si="0"/>
        <v>1</v>
      </c>
      <c r="H33" s="4">
        <f t="shared" ca="1" si="31"/>
        <v>-0.66681395348837214</v>
      </c>
      <c r="I33" s="4">
        <f t="shared" ca="1" si="1"/>
        <v>1.7744186046511626E-2</v>
      </c>
      <c r="J33" s="4">
        <f t="shared" ca="1" si="32"/>
        <v>-0.66681395348837214</v>
      </c>
      <c r="K33" s="4">
        <f t="shared" ca="1" si="15"/>
        <v>0.67980872957697591</v>
      </c>
      <c r="L33" s="4">
        <f t="shared" ca="1" si="16"/>
        <v>11</v>
      </c>
      <c r="M33" s="4">
        <f t="shared" ca="1" si="2"/>
        <v>0.36753234727194722</v>
      </c>
      <c r="N33" s="4">
        <f t="shared" ca="1" si="17"/>
        <v>0.21475252092169084</v>
      </c>
      <c r="O33" s="4">
        <f t="shared" ca="1" si="18"/>
        <v>10</v>
      </c>
      <c r="P33" s="4">
        <f t="shared" ca="1" si="3"/>
        <v>0.20424178441338536</v>
      </c>
      <c r="Q33" s="4">
        <f t="shared" ca="1" si="19"/>
        <v>0.57177413168533264</v>
      </c>
      <c r="R33" s="4">
        <f t="shared" ca="1" si="20"/>
        <v>-9.5039821803039493E-2</v>
      </c>
      <c r="S33" s="4">
        <f t="shared" ca="1" si="21"/>
        <v>87</v>
      </c>
      <c r="T33" s="4">
        <f t="shared" ca="1" si="22"/>
        <v>0.6</v>
      </c>
      <c r="U33" s="4">
        <f t="shared" ca="1" si="23"/>
        <v>-9.5039821803039493E-2</v>
      </c>
      <c r="V33" s="4">
        <f t="shared" ca="1" si="24"/>
        <v>-0.86293060803742283</v>
      </c>
      <c r="Y33" s="4">
        <v>0.46909000001704726</v>
      </c>
      <c r="Z33" s="4">
        <v>0.69327750000880428</v>
      </c>
      <c r="AA33" s="4">
        <v>0.3208849999936092</v>
      </c>
      <c r="AB33" s="4">
        <v>0.19984250001314763</v>
      </c>
      <c r="AD33" s="4">
        <v>-0.68069750002308638</v>
      </c>
      <c r="AE33" s="4">
        <f t="shared" si="4"/>
        <v>-1.1706975000258524</v>
      </c>
      <c r="AF33" s="4">
        <v>12</v>
      </c>
      <c r="AG33" s="2">
        <f t="shared" si="25"/>
        <v>-9.579999999999993</v>
      </c>
      <c r="AH33" s="4">
        <f t="shared" si="5"/>
        <v>0</v>
      </c>
      <c r="AI33" s="4">
        <f t="shared" si="6"/>
        <v>0</v>
      </c>
      <c r="AJ33" s="2">
        <f t="shared" si="7"/>
        <v>0</v>
      </c>
      <c r="AK33" s="4">
        <v>12</v>
      </c>
      <c r="AL33" s="4">
        <f t="shared" ca="1" si="8"/>
        <v>-9.5039821803039493E-2</v>
      </c>
      <c r="AM33" s="4">
        <f t="shared" ca="1" si="9"/>
        <v>-0.86293060803742283</v>
      </c>
      <c r="AN33" s="2">
        <f t="shared" si="26"/>
        <v>-9.579999999999993</v>
      </c>
      <c r="AO33" s="4">
        <f t="shared" ca="1" si="10"/>
        <v>0</v>
      </c>
      <c r="AP33" s="4">
        <f t="shared" ca="1" si="11"/>
        <v>0</v>
      </c>
      <c r="AQ33" s="2">
        <f t="shared" ca="1" si="12"/>
        <v>0</v>
      </c>
      <c r="AT33" s="10">
        <f t="shared" ca="1" si="27"/>
        <v>0</v>
      </c>
      <c r="AU33" s="10">
        <f t="shared" ca="1" si="28"/>
        <v>0</v>
      </c>
      <c r="AV33" s="10">
        <f t="shared" ca="1" si="29"/>
        <v>0</v>
      </c>
      <c r="AW33" s="10">
        <f t="shared" ca="1" si="30"/>
        <v>0</v>
      </c>
      <c r="AX33" s="10">
        <f t="shared" ca="1" si="13"/>
        <v>-9.5039821803039493E-2</v>
      </c>
    </row>
    <row r="34" spans="2:50" x14ac:dyDescent="0.15">
      <c r="B34" s="4">
        <v>-1.1706975000258524</v>
      </c>
      <c r="C34" s="4">
        <f t="shared" si="14"/>
        <v>6.4302499975354976E-2</v>
      </c>
      <c r="F34" s="4">
        <v>13</v>
      </c>
      <c r="G34" s="4">
        <f t="shared" ca="1" si="0"/>
        <v>1</v>
      </c>
      <c r="H34" s="4">
        <f t="shared" ca="1" si="31"/>
        <v>-0.64906976744186051</v>
      </c>
      <c r="I34" s="4">
        <f t="shared" ca="1" si="1"/>
        <v>1.7744186046511626E-2</v>
      </c>
      <c r="J34" s="4">
        <f t="shared" ca="1" si="32"/>
        <v>-0.64906976744186051</v>
      </c>
      <c r="K34" s="4">
        <f t="shared" ca="1" si="15"/>
        <v>0.21477704159086236</v>
      </c>
      <c r="L34" s="4">
        <f t="shared" ca="1" si="16"/>
        <v>17</v>
      </c>
      <c r="M34" s="4">
        <f t="shared" ca="1" si="2"/>
        <v>-0.21386084059556168</v>
      </c>
      <c r="N34" s="4">
        <f t="shared" ca="1" si="17"/>
        <v>0.97470895361958276</v>
      </c>
      <c r="O34" s="4">
        <f t="shared" ca="1" si="18"/>
        <v>13</v>
      </c>
      <c r="P34" s="4">
        <f t="shared" ca="1" si="3"/>
        <v>6.2688282439087773E-16</v>
      </c>
      <c r="Q34" s="4">
        <f t="shared" ca="1" si="19"/>
        <v>-0.21386084059556232</v>
      </c>
      <c r="R34" s="4">
        <f t="shared" ca="1" si="20"/>
        <v>-0.86293060803742283</v>
      </c>
      <c r="S34" s="4">
        <f t="shared" ca="1" si="21"/>
        <v>87</v>
      </c>
      <c r="T34" s="4">
        <f t="shared" ca="1" si="22"/>
        <v>0.6</v>
      </c>
      <c r="U34" s="4">
        <f t="shared" ca="1" si="23"/>
        <v>-0.86293060803742283</v>
      </c>
      <c r="V34" s="4">
        <f t="shared" ca="1" si="24"/>
        <v>-2.3807887337676465</v>
      </c>
      <c r="Y34" s="4">
        <v>0.97609000001597224</v>
      </c>
      <c r="Z34" s="4">
        <v>-0.16472249998855659</v>
      </c>
      <c r="AA34" s="4">
        <v>0.92188499999323881</v>
      </c>
      <c r="AB34" s="4">
        <v>0.34584250001401529</v>
      </c>
      <c r="AD34" s="4">
        <v>-1.1706975000258524</v>
      </c>
      <c r="AE34" s="4">
        <f t="shared" si="4"/>
        <v>6.4302499975354976E-2</v>
      </c>
      <c r="AF34" s="4">
        <v>13</v>
      </c>
      <c r="AG34" s="2">
        <f t="shared" si="25"/>
        <v>-9.3599999999999923</v>
      </c>
      <c r="AH34" s="4">
        <f t="shared" si="5"/>
        <v>0</v>
      </c>
      <c r="AI34" s="4">
        <f t="shared" si="6"/>
        <v>0</v>
      </c>
      <c r="AJ34" s="2">
        <f t="shared" si="7"/>
        <v>0</v>
      </c>
      <c r="AK34" s="4">
        <v>13</v>
      </c>
      <c r="AL34" s="4">
        <f t="shared" ca="1" si="8"/>
        <v>-0.86293060803742283</v>
      </c>
      <c r="AM34" s="4">
        <f t="shared" ca="1" si="9"/>
        <v>-2.3807887337676465</v>
      </c>
      <c r="AN34" s="2">
        <f t="shared" si="26"/>
        <v>-9.3599999999999923</v>
      </c>
      <c r="AO34" s="4">
        <f t="shared" ca="1" si="10"/>
        <v>0</v>
      </c>
      <c r="AP34" s="4">
        <f t="shared" ca="1" si="11"/>
        <v>0</v>
      </c>
      <c r="AQ34" s="2">
        <f t="shared" ca="1" si="12"/>
        <v>0</v>
      </c>
      <c r="AT34" s="10">
        <f t="shared" ca="1" si="27"/>
        <v>0</v>
      </c>
      <c r="AU34" s="10">
        <f t="shared" ca="1" si="28"/>
        <v>0</v>
      </c>
      <c r="AV34" s="10">
        <f t="shared" ca="1" si="29"/>
        <v>0</v>
      </c>
      <c r="AW34" s="10">
        <f t="shared" ca="1" si="30"/>
        <v>0</v>
      </c>
      <c r="AX34" s="10">
        <f t="shared" ca="1" si="13"/>
        <v>-0.86293060803742283</v>
      </c>
    </row>
    <row r="35" spans="2:50" x14ac:dyDescent="0.15">
      <c r="B35" s="4">
        <v>6.4302499975354976E-2</v>
      </c>
      <c r="C35" s="4">
        <f t="shared" si="14"/>
        <v>0.16630249997717783</v>
      </c>
      <c r="F35" s="4">
        <v>14</v>
      </c>
      <c r="G35" s="4">
        <f t="shared" ca="1" si="0"/>
        <v>1</v>
      </c>
      <c r="H35" s="4">
        <f t="shared" ca="1" si="31"/>
        <v>-0.63132558139534889</v>
      </c>
      <c r="I35" s="4">
        <f t="shared" ca="1" si="1"/>
        <v>1.7744186046511626E-2</v>
      </c>
      <c r="J35" s="4">
        <f t="shared" ca="1" si="32"/>
        <v>-0.63132558139534889</v>
      </c>
      <c r="K35" s="4">
        <f t="shared" ca="1" si="15"/>
        <v>1.8814721388154594</v>
      </c>
      <c r="L35" s="4">
        <f t="shared" ca="1" si="16"/>
        <v>8</v>
      </c>
      <c r="M35" s="4">
        <f t="shared" ca="1" si="2"/>
        <v>-1.8814721388154594</v>
      </c>
      <c r="N35" s="4">
        <f t="shared" ca="1" si="17"/>
        <v>0.38596845542358699</v>
      </c>
      <c r="O35" s="4">
        <f t="shared" ca="1" si="18"/>
        <v>9</v>
      </c>
      <c r="P35" s="4">
        <f t="shared" ca="1" si="3"/>
        <v>-0.13200898644316192</v>
      </c>
      <c r="Q35" s="4">
        <f t="shared" ca="1" si="19"/>
        <v>-1.7494631523722974</v>
      </c>
      <c r="R35" s="4">
        <f t="shared" ca="1" si="20"/>
        <v>-2.3807887337676465</v>
      </c>
      <c r="S35" s="4">
        <f t="shared" ca="1" si="21"/>
        <v>87</v>
      </c>
      <c r="T35" s="4">
        <f t="shared" ca="1" si="22"/>
        <v>0.6</v>
      </c>
      <c r="U35" s="4">
        <f t="shared" ca="1" si="23"/>
        <v>-2.3807887337676465</v>
      </c>
      <c r="V35" s="4">
        <f t="shared" ca="1" si="24"/>
        <v>0.52433762827637487</v>
      </c>
      <c r="Y35" s="4">
        <v>0.46009000001490108</v>
      </c>
      <c r="Z35" s="4">
        <v>-0.60372249998863481</v>
      </c>
      <c r="AA35" s="4">
        <v>0.72188499999370492</v>
      </c>
      <c r="AB35" s="4">
        <v>-1.0021574999861116</v>
      </c>
      <c r="AD35" s="4">
        <v>6.4302499975354976E-2</v>
      </c>
      <c r="AE35" s="4">
        <f t="shared" si="4"/>
        <v>0.16630249997717783</v>
      </c>
      <c r="AF35" s="4">
        <v>14</v>
      </c>
      <c r="AG35" s="2">
        <f t="shared" si="25"/>
        <v>-9.1399999999999917</v>
      </c>
      <c r="AH35" s="4">
        <f t="shared" si="5"/>
        <v>0</v>
      </c>
      <c r="AI35" s="4">
        <f t="shared" si="6"/>
        <v>0</v>
      </c>
      <c r="AJ35" s="2">
        <f t="shared" si="7"/>
        <v>0</v>
      </c>
      <c r="AK35" s="4">
        <v>14</v>
      </c>
      <c r="AL35" s="4">
        <f t="shared" ca="1" si="8"/>
        <v>-2.3807887337676465</v>
      </c>
      <c r="AM35" s="4">
        <f t="shared" ca="1" si="9"/>
        <v>0.52433762827637487</v>
      </c>
      <c r="AN35" s="2">
        <f t="shared" si="26"/>
        <v>-9.1399999999999917</v>
      </c>
      <c r="AO35" s="4">
        <f t="shared" ca="1" si="10"/>
        <v>0</v>
      </c>
      <c r="AP35" s="4">
        <f t="shared" ca="1" si="11"/>
        <v>0</v>
      </c>
      <c r="AQ35" s="2">
        <f t="shared" ca="1" si="12"/>
        <v>0</v>
      </c>
      <c r="AT35" s="10">
        <f t="shared" ca="1" si="27"/>
        <v>0</v>
      </c>
      <c r="AU35" s="10">
        <f t="shared" ca="1" si="28"/>
        <v>0</v>
      </c>
      <c r="AV35" s="10">
        <f t="shared" ca="1" si="29"/>
        <v>0</v>
      </c>
      <c r="AW35" s="10">
        <f t="shared" ca="1" si="30"/>
        <v>0</v>
      </c>
      <c r="AX35" s="10">
        <f t="shared" ca="1" si="13"/>
        <v>-2.3807887337676465</v>
      </c>
    </row>
    <row r="36" spans="2:50" x14ac:dyDescent="0.15">
      <c r="B36" s="4">
        <v>0.16630249997717783</v>
      </c>
      <c r="C36" s="4">
        <f t="shared" si="14"/>
        <v>-0.90069750002541582</v>
      </c>
      <c r="F36" s="4">
        <v>15</v>
      </c>
      <c r="G36" s="4">
        <f t="shared" ca="1" si="0"/>
        <v>1</v>
      </c>
      <c r="H36" s="4">
        <f t="shared" ca="1" si="31"/>
        <v>-0.61358139534883727</v>
      </c>
      <c r="I36" s="4">
        <f t="shared" ca="1" si="1"/>
        <v>1.7744186046511626E-2</v>
      </c>
      <c r="J36" s="4">
        <f t="shared" ca="1" si="32"/>
        <v>-0.61358139534883727</v>
      </c>
      <c r="K36" s="4">
        <f t="shared" ca="1" si="15"/>
        <v>0.87168973540603645</v>
      </c>
      <c r="L36" s="4">
        <f t="shared" ca="1" si="16"/>
        <v>5</v>
      </c>
      <c r="M36" s="4">
        <f t="shared" ca="1" si="2"/>
        <v>-6.4076959949544558E-16</v>
      </c>
      <c r="N36" s="4">
        <f t="shared" ca="1" si="17"/>
        <v>1.1738381591246942</v>
      </c>
      <c r="O36" s="4">
        <f t="shared" ca="1" si="18"/>
        <v>19</v>
      </c>
      <c r="P36" s="4">
        <f t="shared" ca="1" si="3"/>
        <v>-1.1379190236252128</v>
      </c>
      <c r="Q36" s="4">
        <f t="shared" ca="1" si="19"/>
        <v>1.1379190236252121</v>
      </c>
      <c r="R36" s="4">
        <f t="shared" ca="1" si="20"/>
        <v>0.52433762827637487</v>
      </c>
      <c r="S36" s="4">
        <f t="shared" ca="1" si="21"/>
        <v>87</v>
      </c>
      <c r="T36" s="4">
        <f t="shared" ca="1" si="22"/>
        <v>0.6</v>
      </c>
      <c r="U36" s="4">
        <f t="shared" ca="1" si="23"/>
        <v>0.52433762827637487</v>
      </c>
      <c r="V36" s="4">
        <f t="shared" ca="1" si="24"/>
        <v>-0.33515284319570132</v>
      </c>
      <c r="Y36" s="4">
        <v>-0.86490999998289908</v>
      </c>
      <c r="Z36" s="4">
        <v>0.48827750001123604</v>
      </c>
      <c r="AA36" s="4">
        <v>0.78688499999302053</v>
      </c>
      <c r="AB36" s="4">
        <v>-0.71415749998493538</v>
      </c>
      <c r="AD36" s="4">
        <v>0.16630249997717783</v>
      </c>
      <c r="AE36" s="4">
        <f t="shared" si="4"/>
        <v>-0.90069750002541582</v>
      </c>
      <c r="AF36" s="4">
        <v>15</v>
      </c>
      <c r="AG36" s="2">
        <f t="shared" si="25"/>
        <v>-8.919999999999991</v>
      </c>
      <c r="AH36" s="4">
        <f t="shared" si="5"/>
        <v>0</v>
      </c>
      <c r="AI36" s="4">
        <f t="shared" si="6"/>
        <v>0</v>
      </c>
      <c r="AJ36" s="2">
        <f t="shared" si="7"/>
        <v>0</v>
      </c>
      <c r="AK36" s="4">
        <v>15</v>
      </c>
      <c r="AL36" s="4">
        <f t="shared" ca="1" si="8"/>
        <v>0.52433762827637487</v>
      </c>
      <c r="AM36" s="4">
        <f t="shared" ca="1" si="9"/>
        <v>-0.33515284319570132</v>
      </c>
      <c r="AN36" s="2">
        <f t="shared" si="26"/>
        <v>-8.919999999999991</v>
      </c>
      <c r="AO36" s="4">
        <f t="shared" ca="1" si="10"/>
        <v>0</v>
      </c>
      <c r="AP36" s="4">
        <f t="shared" ca="1" si="11"/>
        <v>0</v>
      </c>
      <c r="AQ36" s="2">
        <f t="shared" ca="1" si="12"/>
        <v>0</v>
      </c>
      <c r="AT36" s="10">
        <f t="shared" ca="1" si="27"/>
        <v>0</v>
      </c>
      <c r="AU36" s="10">
        <f t="shared" ca="1" si="28"/>
        <v>0</v>
      </c>
      <c r="AV36" s="10">
        <f t="shared" ca="1" si="29"/>
        <v>0</v>
      </c>
      <c r="AW36" s="10">
        <f t="shared" ca="1" si="30"/>
        <v>0</v>
      </c>
      <c r="AX36" s="10">
        <f t="shared" ca="1" si="13"/>
        <v>0.52433762827637487</v>
      </c>
    </row>
    <row r="37" spans="2:50" x14ac:dyDescent="0.15">
      <c r="B37" s="4">
        <v>-0.90069750002541582</v>
      </c>
      <c r="C37" s="4">
        <f t="shared" si="14"/>
        <v>-1.0056975000232171</v>
      </c>
      <c r="F37" s="4">
        <v>16</v>
      </c>
      <c r="G37" s="4">
        <f t="shared" ca="1" si="0"/>
        <v>1</v>
      </c>
      <c r="H37" s="4">
        <f t="shared" ca="1" si="31"/>
        <v>-0.59583720930232564</v>
      </c>
      <c r="I37" s="4">
        <f t="shared" ca="1" si="1"/>
        <v>1.7744186046511626E-2</v>
      </c>
      <c r="J37" s="4">
        <f t="shared" ca="1" si="32"/>
        <v>-0.59583720930232564</v>
      </c>
      <c r="K37" s="4">
        <f t="shared" ca="1" si="15"/>
        <v>0.39802669632511489</v>
      </c>
      <c r="L37" s="4">
        <f t="shared" ca="1" si="16"/>
        <v>4</v>
      </c>
      <c r="M37" s="4">
        <f t="shared" ca="1" si="2"/>
        <v>-3.901134336120776E-16</v>
      </c>
      <c r="N37" s="4">
        <f t="shared" ca="1" si="17"/>
        <v>0.72163427009432701</v>
      </c>
      <c r="O37" s="4">
        <f t="shared" ca="1" si="18"/>
        <v>17</v>
      </c>
      <c r="P37" s="4">
        <f t="shared" ca="1" si="3"/>
        <v>-0.26068436610662471</v>
      </c>
      <c r="Q37" s="4">
        <f t="shared" ca="1" si="19"/>
        <v>0.26068436610662432</v>
      </c>
      <c r="R37" s="4">
        <f t="shared" ca="1" si="20"/>
        <v>-0.33515284319570132</v>
      </c>
      <c r="S37" s="4">
        <f t="shared" ca="1" si="21"/>
        <v>87</v>
      </c>
      <c r="T37" s="4">
        <f t="shared" ca="1" si="22"/>
        <v>0.6</v>
      </c>
      <c r="U37" s="4">
        <f t="shared" ca="1" si="23"/>
        <v>-0.33515284319570132</v>
      </c>
      <c r="V37" s="4">
        <f t="shared" ca="1" si="24"/>
        <v>-0.28055269051185394</v>
      </c>
      <c r="Y37" s="4">
        <v>4.2090000015093665E-2</v>
      </c>
      <c r="Z37" s="4">
        <v>0.39127750001100026</v>
      </c>
      <c r="AA37" s="4">
        <v>1.6948849999920412</v>
      </c>
      <c r="AB37" s="4">
        <v>-9.4157499983538173E-2</v>
      </c>
      <c r="AD37" s="4">
        <v>-0.90069750002541582</v>
      </c>
      <c r="AE37" s="4">
        <f t="shared" si="4"/>
        <v>-1.0056975000232171</v>
      </c>
      <c r="AF37" s="4">
        <v>16</v>
      </c>
      <c r="AG37" s="2">
        <f t="shared" si="25"/>
        <v>-8.6999999999999904</v>
      </c>
      <c r="AH37" s="4">
        <f t="shared" si="5"/>
        <v>0</v>
      </c>
      <c r="AI37" s="4">
        <f t="shared" si="6"/>
        <v>0</v>
      </c>
      <c r="AJ37" s="2">
        <f t="shared" si="7"/>
        <v>0</v>
      </c>
      <c r="AK37" s="4">
        <v>16</v>
      </c>
      <c r="AL37" s="4">
        <f t="shared" ca="1" si="8"/>
        <v>-0.33515284319570132</v>
      </c>
      <c r="AM37" s="4">
        <f t="shared" ca="1" si="9"/>
        <v>-0.28055269051185394</v>
      </c>
      <c r="AN37" s="2">
        <f t="shared" si="26"/>
        <v>-8.6999999999999904</v>
      </c>
      <c r="AO37" s="4">
        <f t="shared" ca="1" si="10"/>
        <v>0</v>
      </c>
      <c r="AP37" s="4">
        <f t="shared" ca="1" si="11"/>
        <v>0</v>
      </c>
      <c r="AQ37" s="2">
        <f t="shared" ca="1" si="12"/>
        <v>0</v>
      </c>
      <c r="AT37" s="10">
        <f t="shared" ca="1" si="27"/>
        <v>0</v>
      </c>
      <c r="AU37" s="10">
        <f t="shared" ca="1" si="28"/>
        <v>0</v>
      </c>
      <c r="AV37" s="10">
        <f t="shared" ca="1" si="29"/>
        <v>0</v>
      </c>
      <c r="AW37" s="10">
        <f t="shared" ca="1" si="30"/>
        <v>0</v>
      </c>
      <c r="AX37" s="10">
        <f t="shared" ca="1" si="13"/>
        <v>-0.33515284319570132</v>
      </c>
    </row>
    <row r="38" spans="2:50" x14ac:dyDescent="0.15">
      <c r="B38" s="4">
        <v>-1.0056975000232171</v>
      </c>
      <c r="C38" s="4">
        <f t="shared" si="14"/>
        <v>-1.4196975000260181</v>
      </c>
      <c r="F38" s="4">
        <v>17</v>
      </c>
      <c r="G38" s="4">
        <f t="shared" ca="1" si="0"/>
        <v>1</v>
      </c>
      <c r="H38" s="4">
        <f t="shared" ca="1" si="31"/>
        <v>-0.57809302325581402</v>
      </c>
      <c r="I38" s="4">
        <f t="shared" ca="1" si="1"/>
        <v>1.7744186046511626E-2</v>
      </c>
      <c r="J38" s="4">
        <f t="shared" ca="1" si="32"/>
        <v>-0.57809302325581402</v>
      </c>
      <c r="K38" s="4">
        <f t="shared" ca="1" si="15"/>
        <v>0.8283659300165982</v>
      </c>
      <c r="L38" s="4">
        <f t="shared" ca="1" si="16"/>
        <v>20</v>
      </c>
      <c r="M38" s="4">
        <f t="shared" ca="1" si="2"/>
        <v>-0.6701621149446364</v>
      </c>
      <c r="N38" s="4">
        <f t="shared" ca="1" si="17"/>
        <v>1.0175025680474672</v>
      </c>
      <c r="O38" s="4">
        <f t="shared" ca="1" si="18"/>
        <v>10</v>
      </c>
      <c r="P38" s="4">
        <f t="shared" ca="1" si="3"/>
        <v>-0.96770244768859648</v>
      </c>
      <c r="Q38" s="4">
        <f t="shared" ca="1" si="19"/>
        <v>0.29754033274396008</v>
      </c>
      <c r="R38" s="4">
        <f t="shared" ca="1" si="20"/>
        <v>-0.28055269051185394</v>
      </c>
      <c r="S38" s="4">
        <f t="shared" ca="1" si="21"/>
        <v>87</v>
      </c>
      <c r="T38" s="4">
        <f t="shared" ca="1" si="22"/>
        <v>0.6</v>
      </c>
      <c r="U38" s="4">
        <f t="shared" ca="1" si="23"/>
        <v>-0.28055269051185394</v>
      </c>
      <c r="V38" s="4">
        <f t="shared" ca="1" si="24"/>
        <v>1.9076608796096315</v>
      </c>
      <c r="Y38" s="4">
        <v>-0.63790999998403208</v>
      </c>
      <c r="Z38" s="4">
        <v>0.44527750000966648</v>
      </c>
      <c r="AA38" s="4">
        <v>0.80488499999376018</v>
      </c>
      <c r="AB38" s="4">
        <v>-0.45415749998412025</v>
      </c>
      <c r="AD38" s="4">
        <v>-1.0056975000232171</v>
      </c>
      <c r="AE38" s="4">
        <f t="shared" si="4"/>
        <v>-1.4196975000260181</v>
      </c>
      <c r="AF38" s="4">
        <v>17</v>
      </c>
      <c r="AG38" s="2">
        <f t="shared" si="25"/>
        <v>-8.4799999999999898</v>
      </c>
      <c r="AH38" s="4">
        <f t="shared" si="5"/>
        <v>0</v>
      </c>
      <c r="AI38" s="4">
        <f t="shared" si="6"/>
        <v>0</v>
      </c>
      <c r="AJ38" s="2">
        <f t="shared" si="7"/>
        <v>1.1392116655274516E-2</v>
      </c>
      <c r="AK38" s="4">
        <v>17</v>
      </c>
      <c r="AL38" s="4">
        <f t="shared" ca="1" si="8"/>
        <v>-0.28055269051185394</v>
      </c>
      <c r="AM38" s="4">
        <f t="shared" ca="1" si="9"/>
        <v>1.9076608796096315</v>
      </c>
      <c r="AN38" s="2">
        <f t="shared" si="26"/>
        <v>-8.4799999999999898</v>
      </c>
      <c r="AO38" s="4">
        <f t="shared" ca="1" si="10"/>
        <v>0</v>
      </c>
      <c r="AP38" s="4">
        <f t="shared" ca="1" si="11"/>
        <v>0</v>
      </c>
      <c r="AQ38" s="2">
        <f t="shared" ca="1" si="12"/>
        <v>1.1392116655274516E-2</v>
      </c>
      <c r="AT38" s="10">
        <f t="shared" ca="1" si="27"/>
        <v>0</v>
      </c>
      <c r="AU38" s="10">
        <f t="shared" ca="1" si="28"/>
        <v>0</v>
      </c>
      <c r="AV38" s="10">
        <f t="shared" ca="1" si="29"/>
        <v>0</v>
      </c>
      <c r="AW38" s="10">
        <f t="shared" ca="1" si="30"/>
        <v>0</v>
      </c>
      <c r="AX38" s="10">
        <f t="shared" ca="1" si="13"/>
        <v>-0.28055269051185394</v>
      </c>
    </row>
    <row r="39" spans="2:50" x14ac:dyDescent="0.15">
      <c r="B39" s="4">
        <v>-1.4196975000260181</v>
      </c>
      <c r="C39" s="4">
        <f t="shared" si="14"/>
        <v>-1.0216975000254536</v>
      </c>
      <c r="F39" s="4">
        <v>18</v>
      </c>
      <c r="G39" s="4">
        <f t="shared" ca="1" si="0"/>
        <v>1</v>
      </c>
      <c r="H39" s="4">
        <f t="shared" ca="1" si="31"/>
        <v>-0.5603488372093024</v>
      </c>
      <c r="I39" s="4">
        <f t="shared" ca="1" si="1"/>
        <v>1.7744186046511626E-2</v>
      </c>
      <c r="J39" s="4">
        <f t="shared" ca="1" si="32"/>
        <v>-0.5603488372093024</v>
      </c>
      <c r="K39" s="4">
        <f t="shared" ca="1" si="15"/>
        <v>1.633337775089863</v>
      </c>
      <c r="L39" s="4">
        <f t="shared" ca="1" si="16"/>
        <v>8</v>
      </c>
      <c r="M39" s="4">
        <f t="shared" ca="1" si="2"/>
        <v>1.633337775089863</v>
      </c>
      <c r="N39" s="4">
        <f t="shared" ca="1" si="17"/>
        <v>1.4200287238812037</v>
      </c>
      <c r="O39" s="4">
        <f t="shared" ca="1" si="18"/>
        <v>5</v>
      </c>
      <c r="P39" s="4">
        <f t="shared" ca="1" si="3"/>
        <v>-0.834671941729071</v>
      </c>
      <c r="Q39" s="4">
        <f t="shared" ca="1" si="19"/>
        <v>2.4680097168189339</v>
      </c>
      <c r="R39" s="4">
        <f t="shared" ca="1" si="20"/>
        <v>1.9076608796096315</v>
      </c>
      <c r="S39" s="4">
        <f t="shared" ca="1" si="21"/>
        <v>87</v>
      </c>
      <c r="T39" s="4">
        <f t="shared" ca="1" si="22"/>
        <v>0.6</v>
      </c>
      <c r="U39" s="4">
        <f t="shared" ca="1" si="23"/>
        <v>1.9076608796096315</v>
      </c>
      <c r="V39" s="4">
        <f t="shared" ca="1" si="24"/>
        <v>0.57430771621431054</v>
      </c>
      <c r="Y39" s="4">
        <v>-0.22390999998478378</v>
      </c>
      <c r="Z39" s="4">
        <v>0.81327750001136678</v>
      </c>
      <c r="AA39" s="4">
        <v>0.12888499999164083</v>
      </c>
      <c r="AB39" s="4">
        <v>2.1268425000151581</v>
      </c>
      <c r="AD39" s="4">
        <v>-1.4196975000260181</v>
      </c>
      <c r="AE39" s="4">
        <f t="shared" si="4"/>
        <v>-1.0216975000254536</v>
      </c>
      <c r="AF39" s="4">
        <v>18</v>
      </c>
      <c r="AG39" s="2">
        <f t="shared" si="25"/>
        <v>-8.2599999999999891</v>
      </c>
      <c r="AH39" s="4">
        <f t="shared" si="5"/>
        <v>1</v>
      </c>
      <c r="AI39" s="4">
        <f t="shared" si="6"/>
        <v>2.5062656641604009E-3</v>
      </c>
      <c r="AJ39" s="2">
        <f t="shared" si="7"/>
        <v>1.1392116655274516E-2</v>
      </c>
      <c r="AK39" s="4">
        <v>18</v>
      </c>
      <c r="AL39" s="4">
        <f t="shared" ca="1" si="8"/>
        <v>1.9076608796096315</v>
      </c>
      <c r="AM39" s="4">
        <f t="shared" ca="1" si="9"/>
        <v>0.57430771621431054</v>
      </c>
      <c r="AN39" s="2">
        <f t="shared" si="26"/>
        <v>-8.2599999999999891</v>
      </c>
      <c r="AO39" s="4">
        <f t="shared" ca="1" si="10"/>
        <v>1</v>
      </c>
      <c r="AP39" s="4">
        <f t="shared" ca="1" si="11"/>
        <v>2.5062656641604009E-3</v>
      </c>
      <c r="AQ39" s="2">
        <f t="shared" ca="1" si="12"/>
        <v>3.4176349965823548E-2</v>
      </c>
      <c r="AT39" s="10">
        <f t="shared" ca="1" si="27"/>
        <v>0</v>
      </c>
      <c r="AU39" s="10">
        <f t="shared" ca="1" si="28"/>
        <v>0</v>
      </c>
      <c r="AV39" s="10">
        <f t="shared" ca="1" si="29"/>
        <v>0</v>
      </c>
      <c r="AW39" s="10">
        <f t="shared" ca="1" si="30"/>
        <v>0</v>
      </c>
      <c r="AX39" s="10">
        <f t="shared" ca="1" si="13"/>
        <v>1.9076608796096315</v>
      </c>
    </row>
    <row r="40" spans="2:50" x14ac:dyDescent="0.15">
      <c r="B40" s="4">
        <v>-1.0216975000254536</v>
      </c>
      <c r="C40" s="4">
        <f t="shared" si="14"/>
        <v>-2.2636975000231985</v>
      </c>
      <c r="F40" s="4">
        <v>19</v>
      </c>
      <c r="G40" s="4">
        <f t="shared" ca="1" si="0"/>
        <v>1</v>
      </c>
      <c r="H40" s="4">
        <f t="shared" ca="1" si="31"/>
        <v>-0.54260465116279077</v>
      </c>
      <c r="I40" s="4">
        <f t="shared" ca="1" si="1"/>
        <v>1.7744186046511626E-2</v>
      </c>
      <c r="J40" s="4">
        <f t="shared" ca="1" si="32"/>
        <v>-0.54260465116279077</v>
      </c>
      <c r="K40" s="4">
        <f t="shared" ca="1" si="15"/>
        <v>1.7570618865462893</v>
      </c>
      <c r="L40" s="4">
        <f t="shared" ca="1" si="16"/>
        <v>19</v>
      </c>
      <c r="M40" s="4">
        <f t="shared" ca="1" si="2"/>
        <v>-4.3053233109620224E-16</v>
      </c>
      <c r="N40" s="4">
        <f t="shared" ca="1" si="17"/>
        <v>1.5795526179269359</v>
      </c>
      <c r="O40" s="4">
        <f t="shared" ca="1" si="18"/>
        <v>8</v>
      </c>
      <c r="P40" s="4">
        <f t="shared" ca="1" si="3"/>
        <v>1.1169123673771018</v>
      </c>
      <c r="Q40" s="4">
        <f t="shared" ca="1" si="19"/>
        <v>1.1169123673771013</v>
      </c>
      <c r="R40" s="4">
        <f t="shared" ca="1" si="20"/>
        <v>0.57430771621431054</v>
      </c>
      <c r="S40" s="4">
        <f t="shared" ca="1" si="21"/>
        <v>87</v>
      </c>
      <c r="T40" s="4">
        <f t="shared" ca="1" si="22"/>
        <v>0.6</v>
      </c>
      <c r="U40" s="4">
        <f t="shared" ca="1" si="23"/>
        <v>0.57430771621431054</v>
      </c>
      <c r="V40" s="4">
        <f t="shared" ca="1" si="24"/>
        <v>-2.1118969650560091</v>
      </c>
      <c r="Y40" s="4">
        <v>-3.0909999985340164E-2</v>
      </c>
      <c r="Z40" s="4">
        <v>1.5277500008181732E-2</v>
      </c>
      <c r="AA40" s="4">
        <v>0.11988499999304736</v>
      </c>
      <c r="AB40" s="4">
        <v>5.9378425000140567</v>
      </c>
      <c r="AD40" s="4">
        <v>-1.0216975000254536</v>
      </c>
      <c r="AE40" s="4">
        <f t="shared" si="4"/>
        <v>-2.2636975000231985</v>
      </c>
      <c r="AF40" s="4">
        <v>19</v>
      </c>
      <c r="AG40" s="2">
        <f t="shared" si="25"/>
        <v>-8.0399999999999885</v>
      </c>
      <c r="AH40" s="4">
        <f t="shared" si="5"/>
        <v>2</v>
      </c>
      <c r="AI40" s="4">
        <f t="shared" si="6"/>
        <v>5.0125313283208017E-3</v>
      </c>
      <c r="AJ40" s="2">
        <f t="shared" si="7"/>
        <v>0</v>
      </c>
      <c r="AK40" s="4">
        <v>19</v>
      </c>
      <c r="AL40" s="4">
        <f t="shared" ca="1" si="8"/>
        <v>0.57430771621431054</v>
      </c>
      <c r="AM40" s="4">
        <f t="shared" ca="1" si="9"/>
        <v>-2.1118969650560091</v>
      </c>
      <c r="AN40" s="2">
        <f t="shared" si="26"/>
        <v>-8.0399999999999885</v>
      </c>
      <c r="AO40" s="4">
        <f t="shared" ca="1" si="10"/>
        <v>4</v>
      </c>
      <c r="AP40" s="4">
        <f t="shared" ca="1" si="11"/>
        <v>1.0025062656641603E-2</v>
      </c>
      <c r="AQ40" s="2">
        <f t="shared" ca="1" si="12"/>
        <v>2.2784233310549126E-2</v>
      </c>
      <c r="AT40" s="10">
        <f t="shared" ca="1" si="27"/>
        <v>0</v>
      </c>
      <c r="AU40" s="10">
        <f t="shared" ca="1" si="28"/>
        <v>0</v>
      </c>
      <c r="AV40" s="10">
        <f t="shared" ca="1" si="29"/>
        <v>0</v>
      </c>
      <c r="AW40" s="10">
        <f t="shared" ca="1" si="30"/>
        <v>0</v>
      </c>
      <c r="AX40" s="10">
        <f t="shared" ca="1" si="13"/>
        <v>0.57430771621431054</v>
      </c>
    </row>
    <row r="41" spans="2:50" x14ac:dyDescent="0.15">
      <c r="B41" s="4">
        <v>-2.2636975000231985</v>
      </c>
      <c r="C41" s="4">
        <f t="shared" si="14"/>
        <v>-0.93869750002539831</v>
      </c>
      <c r="F41" s="4">
        <v>20</v>
      </c>
      <c r="G41" s="4">
        <f t="shared" ca="1" si="0"/>
        <v>1</v>
      </c>
      <c r="H41" s="4">
        <f t="shared" ca="1" si="31"/>
        <v>-0.52486046511627915</v>
      </c>
      <c r="I41" s="4">
        <f t="shared" ca="1" si="1"/>
        <v>1.7744186046511626E-2</v>
      </c>
      <c r="J41" s="4">
        <f t="shared" ca="1" si="32"/>
        <v>-0.52486046511627915</v>
      </c>
      <c r="K41" s="4">
        <f t="shared" ca="1" si="15"/>
        <v>0.63940104322432378</v>
      </c>
      <c r="L41" s="4">
        <f t="shared" ca="1" si="16"/>
        <v>5</v>
      </c>
      <c r="M41" s="4">
        <f t="shared" ca="1" si="2"/>
        <v>-6.2668896013859204E-16</v>
      </c>
      <c r="N41" s="4">
        <f t="shared" ca="1" si="17"/>
        <v>1.7729016764498204</v>
      </c>
      <c r="O41" s="4">
        <f t="shared" ca="1" si="18"/>
        <v>17</v>
      </c>
      <c r="P41" s="4">
        <f t="shared" ca="1" si="3"/>
        <v>1.5870364999397291</v>
      </c>
      <c r="Q41" s="4">
        <f t="shared" ca="1" si="19"/>
        <v>-1.5870364999397297</v>
      </c>
      <c r="R41" s="4">
        <f t="shared" ca="1" si="20"/>
        <v>-2.1118969650560091</v>
      </c>
      <c r="S41" s="4">
        <f t="shared" ca="1" si="21"/>
        <v>87</v>
      </c>
      <c r="T41" s="4">
        <f t="shared" ca="1" si="22"/>
        <v>0.6</v>
      </c>
      <c r="U41" s="4">
        <f t="shared" ca="1" si="23"/>
        <v>-2.1118969650560091</v>
      </c>
      <c r="V41" s="4">
        <f t="shared" ca="1" si="24"/>
        <v>2.612455080039513</v>
      </c>
      <c r="Y41" s="4">
        <v>-0.10590999998427719</v>
      </c>
      <c r="Z41" s="4">
        <v>0.29727750001029563</v>
      </c>
      <c r="AA41" s="4">
        <v>0.5498849999909794</v>
      </c>
      <c r="AB41" s="4">
        <v>0.36784250001531404</v>
      </c>
      <c r="AD41" s="4">
        <v>-2.2636975000231985</v>
      </c>
      <c r="AE41" s="4">
        <f t="shared" si="4"/>
        <v>-0.93869750002539831</v>
      </c>
      <c r="AF41" s="4">
        <v>20</v>
      </c>
      <c r="AG41" s="2">
        <f t="shared" si="25"/>
        <v>-7.8199999999999887</v>
      </c>
      <c r="AH41" s="4">
        <f t="shared" si="5"/>
        <v>2</v>
      </c>
      <c r="AI41" s="4">
        <f t="shared" si="6"/>
        <v>5.0125313283208017E-3</v>
      </c>
      <c r="AJ41" s="2">
        <f t="shared" si="7"/>
        <v>0</v>
      </c>
      <c r="AK41" s="4">
        <v>20</v>
      </c>
      <c r="AL41" s="4">
        <f t="shared" ca="1" si="8"/>
        <v>-2.1118969650560091</v>
      </c>
      <c r="AM41" s="4">
        <f t="shared" ca="1" si="9"/>
        <v>2.612455080039513</v>
      </c>
      <c r="AN41" s="2">
        <f t="shared" si="26"/>
        <v>-7.8199999999999887</v>
      </c>
      <c r="AO41" s="4">
        <f t="shared" ca="1" si="10"/>
        <v>6</v>
      </c>
      <c r="AP41" s="4">
        <f t="shared" ca="1" si="11"/>
        <v>1.5037593984962405E-2</v>
      </c>
      <c r="AQ41" s="2">
        <f t="shared" ca="1" si="12"/>
        <v>0</v>
      </c>
      <c r="AT41" s="10">
        <f t="shared" ca="1" si="27"/>
        <v>0</v>
      </c>
      <c r="AU41" s="10">
        <f t="shared" ca="1" si="28"/>
        <v>0</v>
      </c>
      <c r="AV41" s="10">
        <f t="shared" ca="1" si="29"/>
        <v>0</v>
      </c>
      <c r="AW41" s="10">
        <f t="shared" ca="1" si="30"/>
        <v>0</v>
      </c>
      <c r="AX41" s="10">
        <f t="shared" ca="1" si="13"/>
        <v>-2.1118969650560091</v>
      </c>
    </row>
    <row r="42" spans="2:50" x14ac:dyDescent="0.15">
      <c r="B42" s="4">
        <v>-0.93869750002539831</v>
      </c>
      <c r="C42" s="4">
        <f t="shared" si="14"/>
        <v>-1.1866975000245361</v>
      </c>
      <c r="F42" s="4">
        <v>21</v>
      </c>
      <c r="G42" s="4">
        <f t="shared" ca="1" si="0"/>
        <v>1</v>
      </c>
      <c r="H42" s="4">
        <f t="shared" ca="1" si="31"/>
        <v>-0.50711627906976753</v>
      </c>
      <c r="I42" s="4">
        <f t="shared" ca="1" si="1"/>
        <v>1.7744186046511626E-2</v>
      </c>
      <c r="J42" s="4">
        <f t="shared" ca="1" si="32"/>
        <v>-0.50711627906976753</v>
      </c>
      <c r="K42" s="4">
        <f t="shared" ca="1" si="15"/>
        <v>1.6995332401605143</v>
      </c>
      <c r="L42" s="4">
        <f t="shared" ca="1" si="16"/>
        <v>18</v>
      </c>
      <c r="M42" s="4">
        <f t="shared" ca="1" si="2"/>
        <v>1.471838960555085</v>
      </c>
      <c r="N42" s="4">
        <f t="shared" ca="1" si="17"/>
        <v>1.78349269636414</v>
      </c>
      <c r="O42" s="4">
        <f t="shared" ca="1" si="18"/>
        <v>16</v>
      </c>
      <c r="P42" s="4">
        <f t="shared" ca="1" si="3"/>
        <v>1.6477323985541958</v>
      </c>
      <c r="Q42" s="4">
        <f t="shared" ca="1" si="19"/>
        <v>3.1195713591092806</v>
      </c>
      <c r="R42" s="4">
        <f t="shared" ca="1" si="20"/>
        <v>2.612455080039513</v>
      </c>
      <c r="S42" s="4">
        <f t="shared" ca="1" si="21"/>
        <v>87</v>
      </c>
      <c r="T42" s="4">
        <f t="shared" ca="1" si="22"/>
        <v>0.6</v>
      </c>
      <c r="U42" s="4">
        <f t="shared" ca="1" si="23"/>
        <v>2.612455080039513</v>
      </c>
      <c r="V42" s="4">
        <f t="shared" ca="1" si="24"/>
        <v>-1.8189590112610252</v>
      </c>
      <c r="Y42" s="4">
        <v>-1.2129099999853565</v>
      </c>
      <c r="Z42" s="4">
        <v>0.47627750000955871</v>
      </c>
      <c r="AA42" s="4">
        <v>0.83088499999206533</v>
      </c>
      <c r="AB42" s="4">
        <v>1.0698425000157386</v>
      </c>
      <c r="AD42" s="4">
        <v>-0.93869750002539831</v>
      </c>
      <c r="AE42" s="4">
        <f t="shared" si="4"/>
        <v>-1.1866975000245361</v>
      </c>
      <c r="AF42" s="4">
        <v>21</v>
      </c>
      <c r="AG42" s="2">
        <f t="shared" si="25"/>
        <v>-7.599999999999989</v>
      </c>
      <c r="AH42" s="4">
        <f t="shared" si="5"/>
        <v>2</v>
      </c>
      <c r="AI42" s="4">
        <f t="shared" si="6"/>
        <v>5.0125313283208017E-3</v>
      </c>
      <c r="AJ42" s="2">
        <f t="shared" si="7"/>
        <v>3.4176349965823687E-2</v>
      </c>
      <c r="AK42" s="4">
        <v>21</v>
      </c>
      <c r="AL42" s="4">
        <f t="shared" ca="1" si="8"/>
        <v>2.612455080039513</v>
      </c>
      <c r="AM42" s="4">
        <f t="shared" ca="1" si="9"/>
        <v>-1.8189590112610252</v>
      </c>
      <c r="AN42" s="2">
        <f t="shared" si="26"/>
        <v>-7.599999999999989</v>
      </c>
      <c r="AO42" s="4">
        <f t="shared" ca="1" si="10"/>
        <v>6</v>
      </c>
      <c r="AP42" s="4">
        <f t="shared" ca="1" si="11"/>
        <v>1.5037593984962405E-2</v>
      </c>
      <c r="AQ42" s="2">
        <f t="shared" ca="1" si="12"/>
        <v>0</v>
      </c>
      <c r="AT42" s="10">
        <f t="shared" ca="1" si="27"/>
        <v>0</v>
      </c>
      <c r="AU42" s="10">
        <f t="shared" ca="1" si="28"/>
        <v>0</v>
      </c>
      <c r="AV42" s="10">
        <f t="shared" ca="1" si="29"/>
        <v>0</v>
      </c>
      <c r="AW42" s="10">
        <f t="shared" ca="1" si="30"/>
        <v>0</v>
      </c>
      <c r="AX42" s="10">
        <f t="shared" ca="1" si="13"/>
        <v>2.612455080039513</v>
      </c>
    </row>
    <row r="43" spans="2:50" x14ac:dyDescent="0.15">
      <c r="B43" s="4">
        <v>-1.1866975000245361</v>
      </c>
      <c r="C43" s="4">
        <f t="shared" si="14"/>
        <v>-0.82369750002442288</v>
      </c>
      <c r="F43" s="4">
        <v>22</v>
      </c>
      <c r="G43" s="4">
        <f t="shared" ca="1" si="0"/>
        <v>1</v>
      </c>
      <c r="H43" s="4">
        <f t="shared" ca="1" si="31"/>
        <v>-0.48937209302325591</v>
      </c>
      <c r="I43" s="4">
        <f t="shared" ca="1" si="1"/>
        <v>1.7744186046511626E-2</v>
      </c>
      <c r="J43" s="4">
        <f t="shared" ca="1" si="32"/>
        <v>-0.48937209302325591</v>
      </c>
      <c r="K43" s="4">
        <f t="shared" ca="1" si="15"/>
        <v>0.89106555207840743</v>
      </c>
      <c r="L43" s="4">
        <f t="shared" ca="1" si="16"/>
        <v>15</v>
      </c>
      <c r="M43" s="4">
        <f t="shared" ca="1" si="2"/>
        <v>0.18526294556208323</v>
      </c>
      <c r="N43" s="4">
        <f t="shared" ca="1" si="17"/>
        <v>1.5928074071780305</v>
      </c>
      <c r="O43" s="4">
        <f t="shared" ca="1" si="18"/>
        <v>10</v>
      </c>
      <c r="P43" s="4">
        <f t="shared" ca="1" si="3"/>
        <v>1.5148498637998526</v>
      </c>
      <c r="Q43" s="4">
        <f t="shared" ca="1" si="19"/>
        <v>-1.3295869182377693</v>
      </c>
      <c r="R43" s="4">
        <f t="shared" ca="1" si="20"/>
        <v>-1.8189590112610252</v>
      </c>
      <c r="S43" s="4">
        <f t="shared" ca="1" si="21"/>
        <v>87</v>
      </c>
      <c r="T43" s="4">
        <f t="shared" ca="1" si="22"/>
        <v>0.6</v>
      </c>
      <c r="U43" s="4">
        <f t="shared" ca="1" si="23"/>
        <v>-1.8189590112610252</v>
      </c>
      <c r="V43" s="4">
        <f t="shared" ca="1" si="24"/>
        <v>-0.47812856782046631</v>
      </c>
      <c r="Y43" s="4">
        <v>-1.9909999984690785E-2</v>
      </c>
      <c r="Z43" s="4">
        <v>0.83527750000911283</v>
      </c>
      <c r="AA43" s="4">
        <v>0.37888499999283454</v>
      </c>
      <c r="AB43" s="4">
        <v>0.50084250001347641</v>
      </c>
      <c r="AD43" s="4">
        <v>-1.1866975000245361</v>
      </c>
      <c r="AE43" s="4">
        <f t="shared" si="4"/>
        <v>-0.82369750002442288</v>
      </c>
      <c r="AF43" s="4">
        <v>22</v>
      </c>
      <c r="AG43" s="2">
        <f t="shared" si="25"/>
        <v>-7.3799999999999892</v>
      </c>
      <c r="AH43" s="4">
        <f t="shared" si="5"/>
        <v>5</v>
      </c>
      <c r="AI43" s="4">
        <f t="shared" si="6"/>
        <v>1.2531328320802004E-2</v>
      </c>
      <c r="AJ43" s="2">
        <f t="shared" si="7"/>
        <v>0</v>
      </c>
      <c r="AK43" s="4">
        <v>22</v>
      </c>
      <c r="AL43" s="4">
        <f t="shared" ca="1" si="8"/>
        <v>-1.8189590112610252</v>
      </c>
      <c r="AM43" s="4">
        <f t="shared" ca="1" si="9"/>
        <v>-0.47812856782046631</v>
      </c>
      <c r="AN43" s="2">
        <f t="shared" si="26"/>
        <v>-7.3799999999999892</v>
      </c>
      <c r="AO43" s="4">
        <f t="shared" ca="1" si="10"/>
        <v>6</v>
      </c>
      <c r="AP43" s="4">
        <f t="shared" ca="1" si="11"/>
        <v>1.5037593984962405E-2</v>
      </c>
      <c r="AQ43" s="2">
        <f t="shared" ca="1" si="12"/>
        <v>1.1392116655274563E-2</v>
      </c>
      <c r="AT43" s="10">
        <f t="shared" ca="1" si="27"/>
        <v>0</v>
      </c>
      <c r="AU43" s="10">
        <f t="shared" ca="1" si="28"/>
        <v>0</v>
      </c>
      <c r="AV43" s="10">
        <f t="shared" ca="1" si="29"/>
        <v>0</v>
      </c>
      <c r="AW43" s="10">
        <f t="shared" ca="1" si="30"/>
        <v>0</v>
      </c>
      <c r="AX43" s="10">
        <f t="shared" ca="1" si="13"/>
        <v>-1.8189590112610252</v>
      </c>
    </row>
    <row r="44" spans="2:50" x14ac:dyDescent="0.15">
      <c r="B44" s="4">
        <v>-0.82369750002442288</v>
      </c>
      <c r="C44" s="4">
        <f t="shared" si="14"/>
        <v>-0.11869750002446722</v>
      </c>
      <c r="F44" s="4">
        <v>23</v>
      </c>
      <c r="G44" s="4">
        <f t="shared" ca="1" si="0"/>
        <v>1</v>
      </c>
      <c r="H44" s="4">
        <f t="shared" ca="1" si="31"/>
        <v>-0.47162790697674428</v>
      </c>
      <c r="I44" s="4">
        <f t="shared" ca="1" si="1"/>
        <v>1.7744186046511626E-2</v>
      </c>
      <c r="J44" s="4">
        <f t="shared" ca="1" si="32"/>
        <v>-0.47162790697674428</v>
      </c>
      <c r="K44" s="4">
        <f t="shared" ca="1" si="15"/>
        <v>1.843385082677979</v>
      </c>
      <c r="L44" s="4">
        <f t="shared" ca="1" si="16"/>
        <v>16</v>
      </c>
      <c r="M44" s="4">
        <f t="shared" ca="1" si="2"/>
        <v>0.70543293060981516</v>
      </c>
      <c r="N44" s="4">
        <f t="shared" ca="1" si="17"/>
        <v>0.71193359145353718</v>
      </c>
      <c r="O44" s="4">
        <f t="shared" ca="1" si="18"/>
        <v>4</v>
      </c>
      <c r="P44" s="4">
        <f t="shared" ca="1" si="3"/>
        <v>-0.71193359145353718</v>
      </c>
      <c r="Q44" s="4">
        <f t="shared" ca="1" si="19"/>
        <v>-6.5006608437220281E-3</v>
      </c>
      <c r="R44" s="4">
        <f t="shared" ca="1" si="20"/>
        <v>-0.47812856782046631</v>
      </c>
      <c r="S44" s="4">
        <f t="shared" ca="1" si="21"/>
        <v>87</v>
      </c>
      <c r="T44" s="4">
        <f t="shared" ca="1" si="22"/>
        <v>0.6</v>
      </c>
      <c r="U44" s="4">
        <f t="shared" ca="1" si="23"/>
        <v>-0.47812856782046631</v>
      </c>
      <c r="V44" s="4">
        <f t="shared" ca="1" si="24"/>
        <v>-0.51514624828051259</v>
      </c>
      <c r="Y44" s="4">
        <v>0.42909000001500885</v>
      </c>
      <c r="Z44" s="4">
        <v>1.0272775000110812</v>
      </c>
      <c r="AA44" s="4">
        <v>-0.22111500000931983</v>
      </c>
      <c r="AB44" s="4">
        <v>0.65984250001349665</v>
      </c>
      <c r="AD44" s="4">
        <v>-0.82369750002442288</v>
      </c>
      <c r="AE44" s="4">
        <f t="shared" si="4"/>
        <v>-0.11869750002446722</v>
      </c>
      <c r="AF44" s="4">
        <v>23</v>
      </c>
      <c r="AG44" s="2">
        <f t="shared" si="25"/>
        <v>-7.1599999999999895</v>
      </c>
      <c r="AH44" s="4">
        <f t="shared" si="5"/>
        <v>5</v>
      </c>
      <c r="AI44" s="4">
        <f t="shared" si="6"/>
        <v>1.2531328320802004E-2</v>
      </c>
      <c r="AJ44" s="2">
        <f t="shared" si="7"/>
        <v>1.1392116655274563E-2</v>
      </c>
      <c r="AK44" s="4">
        <v>23</v>
      </c>
      <c r="AL44" s="4">
        <f t="shared" ca="1" si="8"/>
        <v>-0.47812856782046631</v>
      </c>
      <c r="AM44" s="4">
        <f t="shared" ca="1" si="9"/>
        <v>-0.51514624828051259</v>
      </c>
      <c r="AN44" s="2">
        <f t="shared" si="26"/>
        <v>-7.1599999999999895</v>
      </c>
      <c r="AO44" s="4">
        <f t="shared" ca="1" si="10"/>
        <v>7</v>
      </c>
      <c r="AP44" s="4">
        <f t="shared" ca="1" si="11"/>
        <v>1.7543859649122806E-2</v>
      </c>
      <c r="AQ44" s="2">
        <f t="shared" ca="1" si="12"/>
        <v>0</v>
      </c>
      <c r="AT44" s="10">
        <f t="shared" ca="1" si="27"/>
        <v>0</v>
      </c>
      <c r="AU44" s="10">
        <f t="shared" ca="1" si="28"/>
        <v>0</v>
      </c>
      <c r="AV44" s="10">
        <f t="shared" ca="1" si="29"/>
        <v>0</v>
      </c>
      <c r="AW44" s="10">
        <f t="shared" ca="1" si="30"/>
        <v>0</v>
      </c>
      <c r="AX44" s="10">
        <f t="shared" ca="1" si="13"/>
        <v>-0.47812856782046631</v>
      </c>
    </row>
    <row r="45" spans="2:50" x14ac:dyDescent="0.15">
      <c r="B45" s="4">
        <v>-0.11869750002446722</v>
      </c>
      <c r="C45" s="4">
        <f t="shared" si="14"/>
        <v>-0.67569750002505202</v>
      </c>
      <c r="F45" s="4">
        <v>24</v>
      </c>
      <c r="G45" s="4">
        <f t="shared" ca="1" si="0"/>
        <v>1</v>
      </c>
      <c r="H45" s="4">
        <f t="shared" ca="1" si="31"/>
        <v>-0.45388372093023266</v>
      </c>
      <c r="I45" s="4">
        <f t="shared" ca="1" si="1"/>
        <v>1.7744186046511626E-2</v>
      </c>
      <c r="J45" s="4">
        <f t="shared" ca="1" si="32"/>
        <v>-0.45388372093023266</v>
      </c>
      <c r="K45" s="4">
        <f t="shared" ca="1" si="15"/>
        <v>1.1062828276668477</v>
      </c>
      <c r="L45" s="4">
        <f t="shared" ca="1" si="16"/>
        <v>17</v>
      </c>
      <c r="M45" s="4">
        <f t="shared" ca="1" si="2"/>
        <v>0.58238286172273623</v>
      </c>
      <c r="N45" s="4">
        <f t="shared" ca="1" si="17"/>
        <v>0.6767688124154182</v>
      </c>
      <c r="O45" s="4">
        <f t="shared" ca="1" si="18"/>
        <v>5</v>
      </c>
      <c r="P45" s="4">
        <f t="shared" ca="1" si="3"/>
        <v>-0.64364538907301616</v>
      </c>
      <c r="Q45" s="4">
        <f t="shared" ca="1" si="19"/>
        <v>-6.1262527350279927E-2</v>
      </c>
      <c r="R45" s="4">
        <f t="shared" ca="1" si="20"/>
        <v>-0.51514624828051259</v>
      </c>
      <c r="S45" s="4">
        <f t="shared" ca="1" si="21"/>
        <v>87</v>
      </c>
      <c r="T45" s="4">
        <f t="shared" ca="1" si="22"/>
        <v>0.6</v>
      </c>
      <c r="U45" s="4">
        <f t="shared" ca="1" si="23"/>
        <v>-0.51514624828051259</v>
      </c>
      <c r="V45" s="4">
        <f t="shared" ca="1" si="24"/>
        <v>1.93186011586993</v>
      </c>
      <c r="Y45" s="4">
        <v>-0.98790999998499274</v>
      </c>
      <c r="Z45" s="4">
        <v>-1.5997224999892978</v>
      </c>
      <c r="AA45" s="4">
        <v>-1.2161150000089549</v>
      </c>
      <c r="AB45" s="4">
        <v>0.31284250001561986</v>
      </c>
      <c r="AD45" s="4">
        <v>-0.11869750002446722</v>
      </c>
      <c r="AE45" s="4">
        <f t="shared" si="4"/>
        <v>-0.67569750002505202</v>
      </c>
      <c r="AF45" s="4">
        <v>24</v>
      </c>
      <c r="AG45" s="2">
        <f t="shared" si="25"/>
        <v>-6.9399999999999897</v>
      </c>
      <c r="AH45" s="4">
        <f t="shared" si="5"/>
        <v>6</v>
      </c>
      <c r="AI45" s="4">
        <f t="shared" si="6"/>
        <v>1.5037593984962405E-2</v>
      </c>
      <c r="AJ45" s="2">
        <f t="shared" si="7"/>
        <v>2.2784233310549126E-2</v>
      </c>
      <c r="AK45" s="4">
        <v>24</v>
      </c>
      <c r="AL45" s="4">
        <f t="shared" ca="1" si="8"/>
        <v>-0.51514624828051259</v>
      </c>
      <c r="AM45" s="4">
        <f t="shared" ca="1" si="9"/>
        <v>1.93186011586993</v>
      </c>
      <c r="AN45" s="2">
        <f t="shared" si="26"/>
        <v>-6.9399999999999897</v>
      </c>
      <c r="AO45" s="4">
        <f t="shared" ca="1" si="10"/>
        <v>7</v>
      </c>
      <c r="AP45" s="4">
        <f t="shared" ca="1" si="11"/>
        <v>1.7543859649122806E-2</v>
      </c>
      <c r="AQ45" s="2">
        <f t="shared" ca="1" si="12"/>
        <v>1.1392116655274563E-2</v>
      </c>
      <c r="AT45" s="10">
        <f t="shared" ca="1" si="27"/>
        <v>0</v>
      </c>
      <c r="AU45" s="10">
        <f t="shared" ca="1" si="28"/>
        <v>0</v>
      </c>
      <c r="AV45" s="10">
        <f t="shared" ca="1" si="29"/>
        <v>0</v>
      </c>
      <c r="AW45" s="10">
        <f t="shared" ca="1" si="30"/>
        <v>0</v>
      </c>
      <c r="AX45" s="10">
        <f t="shared" ca="1" si="13"/>
        <v>-0.51514624828051259</v>
      </c>
    </row>
    <row r="46" spans="2:50" x14ac:dyDescent="0.15">
      <c r="B46" s="4">
        <v>-0.67569750002505202</v>
      </c>
      <c r="C46" s="4">
        <f t="shared" si="14"/>
        <v>1.3302499976219906E-2</v>
      </c>
      <c r="F46" s="4">
        <v>25</v>
      </c>
      <c r="G46" s="4">
        <f t="shared" ca="1" si="0"/>
        <v>1</v>
      </c>
      <c r="H46" s="4">
        <f t="shared" ca="1" si="31"/>
        <v>-0.43613953488372104</v>
      </c>
      <c r="I46" s="4">
        <f t="shared" ca="1" si="1"/>
        <v>1.7744186046511626E-2</v>
      </c>
      <c r="J46" s="4">
        <f t="shared" ca="1" si="32"/>
        <v>-0.43613953488372104</v>
      </c>
      <c r="K46" s="4">
        <f t="shared" ca="1" si="15"/>
        <v>1.7580413532343768</v>
      </c>
      <c r="L46" s="4">
        <f t="shared" ca="1" si="16"/>
        <v>6</v>
      </c>
      <c r="M46" s="4">
        <f t="shared" ca="1" si="2"/>
        <v>1.5225084728045435</v>
      </c>
      <c r="N46" s="4">
        <f t="shared" ca="1" si="17"/>
        <v>1.195705090722432</v>
      </c>
      <c r="O46" s="4">
        <f t="shared" ca="1" si="18"/>
        <v>8</v>
      </c>
      <c r="P46" s="4">
        <f t="shared" ca="1" si="3"/>
        <v>0.84549117794910778</v>
      </c>
      <c r="Q46" s="4">
        <f t="shared" ca="1" si="19"/>
        <v>2.3679996507536512</v>
      </c>
      <c r="R46" s="4">
        <f t="shared" ca="1" si="20"/>
        <v>1.93186011586993</v>
      </c>
      <c r="S46" s="4">
        <f t="shared" ca="1" si="21"/>
        <v>87</v>
      </c>
      <c r="T46" s="4">
        <f t="shared" ca="1" si="22"/>
        <v>0.6</v>
      </c>
      <c r="U46" s="4">
        <f t="shared" ca="1" si="23"/>
        <v>1.93186011586993</v>
      </c>
      <c r="V46" s="4">
        <f t="shared" ca="1" si="24"/>
        <v>0.93240952955249301</v>
      </c>
      <c r="Y46" s="4">
        <v>-1.0299099999855343</v>
      </c>
      <c r="Z46" s="4">
        <v>1.8612775000086401</v>
      </c>
      <c r="AA46" s="4">
        <v>2.5358849999932431</v>
      </c>
      <c r="AB46" s="4">
        <v>0.30584250001552959</v>
      </c>
      <c r="AD46" s="4">
        <v>-0.67569750002505202</v>
      </c>
      <c r="AE46" s="4">
        <f t="shared" si="4"/>
        <v>1.3302499976219906E-2</v>
      </c>
      <c r="AF46" s="4">
        <v>25</v>
      </c>
      <c r="AG46" s="2">
        <f t="shared" si="25"/>
        <v>-6.71999999999999</v>
      </c>
      <c r="AH46" s="4">
        <f t="shared" si="5"/>
        <v>8</v>
      </c>
      <c r="AI46" s="4">
        <f t="shared" si="6"/>
        <v>2.0050125313283207E-2</v>
      </c>
      <c r="AJ46" s="2">
        <f t="shared" si="7"/>
        <v>1.1392116655274563E-2</v>
      </c>
      <c r="AK46" s="4">
        <v>25</v>
      </c>
      <c r="AL46" s="4">
        <f t="shared" ca="1" si="8"/>
        <v>1.93186011586993</v>
      </c>
      <c r="AM46" s="4">
        <f t="shared" ca="1" si="9"/>
        <v>0.93240952955249301</v>
      </c>
      <c r="AN46" s="2">
        <f t="shared" si="26"/>
        <v>-6.71999999999999</v>
      </c>
      <c r="AO46" s="4">
        <f t="shared" ca="1" si="10"/>
        <v>8</v>
      </c>
      <c r="AP46" s="4">
        <f t="shared" ca="1" si="11"/>
        <v>2.0050125313283207E-2</v>
      </c>
      <c r="AQ46" s="2">
        <f t="shared" ca="1" si="12"/>
        <v>0</v>
      </c>
      <c r="AT46" s="10">
        <f t="shared" ca="1" si="27"/>
        <v>0</v>
      </c>
      <c r="AU46" s="10">
        <f t="shared" ca="1" si="28"/>
        <v>0</v>
      </c>
      <c r="AV46" s="10">
        <f t="shared" ca="1" si="29"/>
        <v>0</v>
      </c>
      <c r="AW46" s="10">
        <f t="shared" ca="1" si="30"/>
        <v>0</v>
      </c>
      <c r="AX46" s="10">
        <f t="shared" ca="1" si="13"/>
        <v>1.93186011586993</v>
      </c>
    </row>
    <row r="47" spans="2:50" x14ac:dyDescent="0.15">
      <c r="B47" s="4">
        <v>1.3302499976219906E-2</v>
      </c>
      <c r="C47" s="4">
        <f t="shared" si="14"/>
        <v>0.78430249997651913</v>
      </c>
      <c r="F47" s="4">
        <v>26</v>
      </c>
      <c r="G47" s="4">
        <f t="shared" ca="1" si="0"/>
        <v>1</v>
      </c>
      <c r="H47" s="4">
        <f t="shared" ca="1" si="31"/>
        <v>-0.41839534883720941</v>
      </c>
      <c r="I47" s="4">
        <f t="shared" ca="1" si="1"/>
        <v>1.7744186046511626E-2</v>
      </c>
      <c r="J47" s="4">
        <f t="shared" ca="1" si="32"/>
        <v>-0.41839534883720941</v>
      </c>
      <c r="K47" s="4">
        <f t="shared" ca="1" si="15"/>
        <v>0.41690806525208579</v>
      </c>
      <c r="L47" s="4">
        <f t="shared" ca="1" si="16"/>
        <v>17</v>
      </c>
      <c r="M47" s="4">
        <f t="shared" ca="1" si="2"/>
        <v>-7.6606655963910364E-2</v>
      </c>
      <c r="N47" s="4">
        <f t="shared" ca="1" si="17"/>
        <v>1.6482328672068702</v>
      </c>
      <c r="O47" s="4">
        <f t="shared" ca="1" si="18"/>
        <v>12</v>
      </c>
      <c r="P47" s="4">
        <f t="shared" ca="1" si="3"/>
        <v>1.4274115343536129</v>
      </c>
      <c r="Q47" s="4">
        <f t="shared" ca="1" si="19"/>
        <v>1.3508048783897024</v>
      </c>
      <c r="R47" s="4">
        <f t="shared" ca="1" si="20"/>
        <v>0.93240952955249301</v>
      </c>
      <c r="S47" s="4">
        <f t="shared" ca="1" si="21"/>
        <v>87</v>
      </c>
      <c r="T47" s="4">
        <f t="shared" ca="1" si="22"/>
        <v>0.6</v>
      </c>
      <c r="U47" s="4">
        <f t="shared" ca="1" si="23"/>
        <v>0.93240952955249301</v>
      </c>
      <c r="V47" s="4">
        <f t="shared" ca="1" si="24"/>
        <v>0.20271103469113849</v>
      </c>
      <c r="Y47" s="4">
        <v>-0.86490999998289908</v>
      </c>
      <c r="Z47" s="4">
        <v>3.3422775000104821</v>
      </c>
      <c r="AA47" s="4">
        <v>2.6748849999904678</v>
      </c>
      <c r="AB47" s="4">
        <v>0.69084250001338887</v>
      </c>
      <c r="AD47" s="4">
        <v>1.3302499976219906E-2</v>
      </c>
      <c r="AE47" s="4">
        <f t="shared" si="4"/>
        <v>0.78430249997651913</v>
      </c>
      <c r="AF47" s="4">
        <v>26</v>
      </c>
      <c r="AG47" s="2">
        <f t="shared" si="25"/>
        <v>-6.4999999999999902</v>
      </c>
      <c r="AH47" s="4">
        <f t="shared" si="5"/>
        <v>9</v>
      </c>
      <c r="AI47" s="4">
        <f t="shared" si="6"/>
        <v>2.2556390977443608E-2</v>
      </c>
      <c r="AJ47" s="2">
        <f t="shared" si="7"/>
        <v>1.1392116655274563E-2</v>
      </c>
      <c r="AK47" s="4">
        <v>26</v>
      </c>
      <c r="AL47" s="4">
        <f t="shared" ca="1" si="8"/>
        <v>0.93240952955249301</v>
      </c>
      <c r="AM47" s="4">
        <f t="shared" ca="1" si="9"/>
        <v>0.20271103469113849</v>
      </c>
      <c r="AN47" s="2">
        <f t="shared" si="26"/>
        <v>-6.4999999999999902</v>
      </c>
      <c r="AO47" s="4">
        <f t="shared" ca="1" si="10"/>
        <v>8</v>
      </c>
      <c r="AP47" s="4">
        <f t="shared" ca="1" si="11"/>
        <v>2.0050125313283207E-2</v>
      </c>
      <c r="AQ47" s="2">
        <f t="shared" ca="1" si="12"/>
        <v>1.1392116655274563E-2</v>
      </c>
      <c r="AT47" s="10">
        <f t="shared" ca="1" si="27"/>
        <v>9.987380041185471</v>
      </c>
      <c r="AU47" s="10">
        <f t="shared" ca="1" si="28"/>
        <v>0</v>
      </c>
      <c r="AV47" s="10">
        <f t="shared" ca="1" si="29"/>
        <v>0</v>
      </c>
      <c r="AW47" s="10">
        <f t="shared" ca="1" si="30"/>
        <v>9.987380041185471</v>
      </c>
      <c r="AX47" s="10">
        <f t="shared" ca="1" si="13"/>
        <v>9.5689846923482609</v>
      </c>
    </row>
    <row r="48" spans="2:50" x14ac:dyDescent="0.15">
      <c r="B48" s="4">
        <v>0.78430249997651913</v>
      </c>
      <c r="C48" s="4">
        <f t="shared" si="14"/>
        <v>-0.82569750002292608</v>
      </c>
      <c r="F48" s="4">
        <v>27</v>
      </c>
      <c r="G48" s="4">
        <f t="shared" ca="1" si="0"/>
        <v>1</v>
      </c>
      <c r="H48" s="4">
        <f t="shared" ca="1" si="31"/>
        <v>-0.40065116279069779</v>
      </c>
      <c r="I48" s="4">
        <f t="shared" ca="1" si="1"/>
        <v>1.7744186046511626E-2</v>
      </c>
      <c r="J48" s="4">
        <f t="shared" ca="1" si="32"/>
        <v>-0.40065116279069779</v>
      </c>
      <c r="K48" s="4">
        <f t="shared" ca="1" si="15"/>
        <v>0.57392461160186969</v>
      </c>
      <c r="L48" s="4">
        <f t="shared" ca="1" si="16"/>
        <v>18</v>
      </c>
      <c r="M48" s="4">
        <f t="shared" ca="1" si="2"/>
        <v>2.1094285534141815E-16</v>
      </c>
      <c r="N48" s="4">
        <f t="shared" ca="1" si="17"/>
        <v>0.60336219748183606</v>
      </c>
      <c r="O48" s="4">
        <f t="shared" ca="1" si="18"/>
        <v>4</v>
      </c>
      <c r="P48" s="4">
        <f t="shared" ca="1" si="3"/>
        <v>-0.60336219748183606</v>
      </c>
      <c r="Q48" s="4">
        <f t="shared" ca="1" si="19"/>
        <v>0.60336219748183628</v>
      </c>
      <c r="R48" s="4">
        <f t="shared" ca="1" si="20"/>
        <v>0.20271103469113849</v>
      </c>
      <c r="S48" s="4">
        <f t="shared" ca="1" si="21"/>
        <v>87</v>
      </c>
      <c r="T48" s="4">
        <f t="shared" ca="1" si="22"/>
        <v>0.6</v>
      </c>
      <c r="U48" s="4">
        <f t="shared" ca="1" si="23"/>
        <v>0.20271103469113849</v>
      </c>
      <c r="V48" s="4">
        <f t="shared" ca="1" si="24"/>
        <v>-0.63730756290247004</v>
      </c>
      <c r="Y48" s="4">
        <v>-0.88490999998569464</v>
      </c>
      <c r="Z48" s="4">
        <v>0.13027750000915717</v>
      </c>
      <c r="AA48" s="4">
        <v>1.3618849999907923</v>
      </c>
      <c r="AB48" s="4">
        <v>1.1178425000153425</v>
      </c>
      <c r="AD48" s="4">
        <v>0.78430249997651913</v>
      </c>
      <c r="AE48" s="4">
        <f t="shared" si="4"/>
        <v>-0.82569750002292608</v>
      </c>
      <c r="AF48" s="4">
        <v>27</v>
      </c>
      <c r="AG48" s="2">
        <f t="shared" si="25"/>
        <v>-6.2799999999999905</v>
      </c>
      <c r="AH48" s="4">
        <f t="shared" si="5"/>
        <v>10</v>
      </c>
      <c r="AI48" s="4">
        <f t="shared" si="6"/>
        <v>2.5062656641604009E-2</v>
      </c>
      <c r="AJ48" s="2">
        <f t="shared" si="7"/>
        <v>1.1392116655274563E-2</v>
      </c>
      <c r="AK48" s="4">
        <v>27</v>
      </c>
      <c r="AL48" s="4">
        <f t="shared" ca="1" si="8"/>
        <v>0.20271103469113849</v>
      </c>
      <c r="AM48" s="4">
        <f t="shared" ca="1" si="9"/>
        <v>-0.63730756290247004</v>
      </c>
      <c r="AN48" s="2">
        <f t="shared" si="26"/>
        <v>-6.2799999999999905</v>
      </c>
      <c r="AO48" s="4">
        <f t="shared" ca="1" si="10"/>
        <v>9</v>
      </c>
      <c r="AP48" s="4">
        <f t="shared" ca="1" si="11"/>
        <v>2.2556390977443608E-2</v>
      </c>
      <c r="AQ48" s="2">
        <f t="shared" ca="1" si="12"/>
        <v>0</v>
      </c>
      <c r="AT48" s="10">
        <f t="shared" ca="1" si="27"/>
        <v>0</v>
      </c>
      <c r="AU48" s="10">
        <f t="shared" ca="1" si="28"/>
        <v>0</v>
      </c>
      <c r="AV48" s="10">
        <f t="shared" ca="1" si="29"/>
        <v>0</v>
      </c>
      <c r="AW48" s="10">
        <f t="shared" ca="1" si="30"/>
        <v>0</v>
      </c>
      <c r="AX48" s="10">
        <f t="shared" ca="1" si="13"/>
        <v>0.20271103469113849</v>
      </c>
    </row>
    <row r="49" spans="2:50" x14ac:dyDescent="0.15">
      <c r="B49" s="4">
        <v>-0.82569750002292608</v>
      </c>
      <c r="C49" s="4">
        <f t="shared" si="14"/>
        <v>-0.81469750002582941</v>
      </c>
      <c r="F49" s="4">
        <v>28</v>
      </c>
      <c r="G49" s="4">
        <f t="shared" ca="1" si="0"/>
        <v>1</v>
      </c>
      <c r="H49" s="4">
        <f t="shared" ca="1" si="31"/>
        <v>-0.38290697674418617</v>
      </c>
      <c r="I49" s="4">
        <f t="shared" ca="1" si="1"/>
        <v>1.7744186046511626E-2</v>
      </c>
      <c r="J49" s="4">
        <f t="shared" ca="1" si="32"/>
        <v>-0.38290697674418617</v>
      </c>
      <c r="K49" s="4">
        <f t="shared" ca="1" si="15"/>
        <v>1.1730502249940467</v>
      </c>
      <c r="L49" s="4">
        <f t="shared" ca="1" si="16"/>
        <v>14</v>
      </c>
      <c r="M49" s="4">
        <f t="shared" ca="1" si="2"/>
        <v>-5.7486426827266614E-16</v>
      </c>
      <c r="N49" s="4">
        <f t="shared" ca="1" si="17"/>
        <v>0.29375649380096663</v>
      </c>
      <c r="O49" s="4">
        <f t="shared" ca="1" si="18"/>
        <v>12</v>
      </c>
      <c r="P49" s="4">
        <f t="shared" ca="1" si="3"/>
        <v>0.25440058615828326</v>
      </c>
      <c r="Q49" s="4">
        <f t="shared" ca="1" si="19"/>
        <v>-0.25440058615828381</v>
      </c>
      <c r="R49" s="4">
        <f t="shared" ca="1" si="20"/>
        <v>-0.63730756290247004</v>
      </c>
      <c r="S49" s="4">
        <f t="shared" ca="1" si="21"/>
        <v>87</v>
      </c>
      <c r="T49" s="4">
        <f t="shared" ca="1" si="22"/>
        <v>0.6</v>
      </c>
      <c r="U49" s="4">
        <f t="shared" ca="1" si="23"/>
        <v>-0.63730756290247004</v>
      </c>
      <c r="V49" s="4">
        <f t="shared" ca="1" si="24"/>
        <v>-0.88872093321288992</v>
      </c>
      <c r="Y49" s="4">
        <v>0.29409000001479058</v>
      </c>
      <c r="Z49" s="4">
        <v>0.4322775000105139</v>
      </c>
      <c r="AA49" s="4">
        <v>0.72188499999370492</v>
      </c>
      <c r="AB49" s="4">
        <v>1.7518425000133675</v>
      </c>
      <c r="AD49" s="4">
        <v>-0.82569750002292608</v>
      </c>
      <c r="AE49" s="4">
        <f t="shared" si="4"/>
        <v>-0.81469750002582941</v>
      </c>
      <c r="AF49" s="4">
        <v>28</v>
      </c>
      <c r="AG49" s="2">
        <f t="shared" si="25"/>
        <v>-6.0599999999999907</v>
      </c>
      <c r="AH49" s="4">
        <f t="shared" si="5"/>
        <v>11</v>
      </c>
      <c r="AI49" s="4">
        <f t="shared" si="6"/>
        <v>2.7568922305764409E-2</v>
      </c>
      <c r="AJ49" s="2">
        <f t="shared" si="7"/>
        <v>2.2784233310549126E-2</v>
      </c>
      <c r="AK49" s="4">
        <v>28</v>
      </c>
      <c r="AL49" s="4">
        <f t="shared" ca="1" si="8"/>
        <v>-0.63730756290247004</v>
      </c>
      <c r="AM49" s="4">
        <f t="shared" ca="1" si="9"/>
        <v>-0.88872093321288992</v>
      </c>
      <c r="AN49" s="2">
        <f t="shared" si="26"/>
        <v>-6.0599999999999907</v>
      </c>
      <c r="AO49" s="4">
        <f t="shared" ca="1" si="10"/>
        <v>9</v>
      </c>
      <c r="AP49" s="4">
        <f t="shared" ca="1" si="11"/>
        <v>2.2556390977443608E-2</v>
      </c>
      <c r="AQ49" s="2">
        <f t="shared" ca="1" si="12"/>
        <v>2.2784233310549126E-2</v>
      </c>
      <c r="AT49" s="10">
        <f t="shared" ca="1" si="27"/>
        <v>0</v>
      </c>
      <c r="AU49" s="10">
        <f t="shared" ca="1" si="28"/>
        <v>0</v>
      </c>
      <c r="AV49" s="10">
        <f t="shared" ca="1" si="29"/>
        <v>0</v>
      </c>
      <c r="AW49" s="10">
        <f t="shared" ca="1" si="30"/>
        <v>0</v>
      </c>
      <c r="AX49" s="10">
        <f t="shared" ca="1" si="13"/>
        <v>-0.63730756290247004</v>
      </c>
    </row>
    <row r="50" spans="2:50" x14ac:dyDescent="0.15">
      <c r="B50" s="4">
        <v>-0.81469750002582941</v>
      </c>
      <c r="C50" s="4">
        <f t="shared" si="14"/>
        <v>-1.7336975000254995</v>
      </c>
      <c r="F50" s="4">
        <v>29</v>
      </c>
      <c r="G50" s="4">
        <f t="shared" ca="1" si="0"/>
        <v>1</v>
      </c>
      <c r="H50" s="4">
        <f t="shared" ca="1" si="31"/>
        <v>-0.36516279069767454</v>
      </c>
      <c r="I50" s="4">
        <f t="shared" ca="1" si="1"/>
        <v>1.7744186046511626E-2</v>
      </c>
      <c r="J50" s="4">
        <f t="shared" ca="1" si="32"/>
        <v>-0.36516279069767454</v>
      </c>
      <c r="K50" s="4">
        <f t="shared" ca="1" si="15"/>
        <v>0.98605267468586089</v>
      </c>
      <c r="L50" s="4">
        <f t="shared" ca="1" si="16"/>
        <v>7</v>
      </c>
      <c r="M50" s="4">
        <f t="shared" ca="1" si="2"/>
        <v>0.77092702444121186</v>
      </c>
      <c r="N50" s="4">
        <f t="shared" ca="1" si="17"/>
        <v>1.3611022528914491</v>
      </c>
      <c r="O50" s="4">
        <f t="shared" ca="1" si="18"/>
        <v>5</v>
      </c>
      <c r="P50" s="4">
        <f t="shared" ca="1" si="3"/>
        <v>-1.2944851669564272</v>
      </c>
      <c r="Q50" s="4">
        <f t="shared" ca="1" si="19"/>
        <v>-0.52355814251521537</v>
      </c>
      <c r="R50" s="4">
        <f t="shared" ca="1" si="20"/>
        <v>-0.88872093321288992</v>
      </c>
      <c r="S50" s="4">
        <f t="shared" ca="1" si="21"/>
        <v>87</v>
      </c>
      <c r="T50" s="4">
        <f t="shared" ca="1" si="22"/>
        <v>0.6</v>
      </c>
      <c r="U50" s="4">
        <f t="shared" ca="1" si="23"/>
        <v>-0.88872093321288992</v>
      </c>
      <c r="V50" s="4">
        <f t="shared" ca="1" si="24"/>
        <v>-0.37786671704831648</v>
      </c>
      <c r="Y50" s="4">
        <v>0.76509000001578897</v>
      </c>
      <c r="Z50" s="4">
        <v>0.11127750001094228</v>
      </c>
      <c r="AA50" s="4">
        <v>1.1638849999933143</v>
      </c>
      <c r="AB50" s="4">
        <v>1.6128425000161428</v>
      </c>
      <c r="AD50" s="4">
        <v>-0.81469750002582941</v>
      </c>
      <c r="AE50" s="4">
        <f t="shared" si="4"/>
        <v>-1.7336975000254995</v>
      </c>
      <c r="AF50" s="4">
        <v>29</v>
      </c>
      <c r="AG50" s="2">
        <f t="shared" si="25"/>
        <v>-5.839999999999991</v>
      </c>
      <c r="AH50" s="4">
        <f t="shared" si="5"/>
        <v>13</v>
      </c>
      <c r="AI50" s="4">
        <f t="shared" si="6"/>
        <v>3.2581453634085211E-2</v>
      </c>
      <c r="AJ50" s="2">
        <f t="shared" si="7"/>
        <v>0</v>
      </c>
      <c r="AK50" s="4">
        <v>29</v>
      </c>
      <c r="AL50" s="4">
        <f t="shared" ca="1" si="8"/>
        <v>-0.88872093321288992</v>
      </c>
      <c r="AM50" s="4">
        <f t="shared" ca="1" si="9"/>
        <v>-0.37786671704831648</v>
      </c>
      <c r="AN50" s="2">
        <f t="shared" si="26"/>
        <v>-5.839999999999991</v>
      </c>
      <c r="AO50" s="4">
        <f t="shared" ca="1" si="10"/>
        <v>11</v>
      </c>
      <c r="AP50" s="4">
        <f t="shared" ca="1" si="11"/>
        <v>2.7568922305764409E-2</v>
      </c>
      <c r="AQ50" s="2">
        <f t="shared" ca="1" si="12"/>
        <v>2.2784233310549126E-2</v>
      </c>
      <c r="AT50" s="10">
        <f t="shared" ca="1" si="27"/>
        <v>2.6491071644339845</v>
      </c>
      <c r="AU50" s="10">
        <f t="shared" ca="1" si="28"/>
        <v>0</v>
      </c>
      <c r="AV50" s="10">
        <f t="shared" ca="1" si="29"/>
        <v>0</v>
      </c>
      <c r="AW50" s="10">
        <f t="shared" ca="1" si="30"/>
        <v>2.6491071644339845</v>
      </c>
      <c r="AX50" s="10">
        <f t="shared" ca="1" si="13"/>
        <v>2.2839443737363099</v>
      </c>
    </row>
    <row r="51" spans="2:50" x14ac:dyDescent="0.15">
      <c r="B51" s="4">
        <v>-1.7336975000254995</v>
      </c>
      <c r="C51" s="4">
        <f t="shared" si="14"/>
        <v>0.12530249997411147</v>
      </c>
      <c r="F51" s="4">
        <v>30</v>
      </c>
      <c r="G51" s="4">
        <f t="shared" ca="1" si="0"/>
        <v>1</v>
      </c>
      <c r="H51" s="4">
        <f t="shared" ca="1" si="31"/>
        <v>-0.34741860465116292</v>
      </c>
      <c r="I51" s="4">
        <f t="shared" ca="1" si="1"/>
        <v>1.7744186046511626E-2</v>
      </c>
      <c r="J51" s="4">
        <f t="shared" ca="1" si="32"/>
        <v>-0.34741860465116292</v>
      </c>
      <c r="K51" s="4">
        <f t="shared" ca="1" si="15"/>
        <v>0.35242858572294566</v>
      </c>
      <c r="L51" s="4">
        <f t="shared" ca="1" si="16"/>
        <v>8</v>
      </c>
      <c r="M51" s="4">
        <f t="shared" ca="1" si="2"/>
        <v>-0.35242858572294566</v>
      </c>
      <c r="N51" s="4">
        <f t="shared" ca="1" si="17"/>
        <v>0.67650433227756357</v>
      </c>
      <c r="O51" s="4">
        <f t="shared" ca="1" si="18"/>
        <v>19</v>
      </c>
      <c r="P51" s="4">
        <f t="shared" ca="1" si="3"/>
        <v>-0.3219804733257921</v>
      </c>
      <c r="Q51" s="4">
        <f t="shared" ca="1" si="19"/>
        <v>-3.0448112397153559E-2</v>
      </c>
      <c r="R51" s="4">
        <f t="shared" ca="1" si="20"/>
        <v>-0.37786671704831648</v>
      </c>
      <c r="S51" s="4">
        <f t="shared" ca="1" si="21"/>
        <v>87</v>
      </c>
      <c r="T51" s="4">
        <f t="shared" ca="1" si="22"/>
        <v>0.6</v>
      </c>
      <c r="U51" s="4">
        <f t="shared" ca="1" si="23"/>
        <v>-0.37786671704831648</v>
      </c>
      <c r="V51" s="4">
        <f t="shared" ca="1" si="24"/>
        <v>-0.812280752066463</v>
      </c>
      <c r="Y51" s="4">
        <v>-0.36890999998462348</v>
      </c>
      <c r="Z51" s="4">
        <v>-2.115722499990369</v>
      </c>
      <c r="AA51" s="4">
        <v>3.7148849999937283</v>
      </c>
      <c r="AB51" s="4">
        <v>0.35184250001663031</v>
      </c>
      <c r="AD51" s="4">
        <v>-1.7336975000254995</v>
      </c>
      <c r="AE51" s="4">
        <f t="shared" si="4"/>
        <v>0.12530249997411147</v>
      </c>
      <c r="AF51" s="4">
        <v>30</v>
      </c>
      <c r="AG51" s="2">
        <f t="shared" si="25"/>
        <v>-5.6199999999999912</v>
      </c>
      <c r="AH51" s="4">
        <f t="shared" si="5"/>
        <v>13</v>
      </c>
      <c r="AI51" s="4">
        <f t="shared" si="6"/>
        <v>3.2581453634085211E-2</v>
      </c>
      <c r="AJ51" s="2">
        <f t="shared" si="7"/>
        <v>2.2784233310549126E-2</v>
      </c>
      <c r="AK51" s="4">
        <v>30</v>
      </c>
      <c r="AL51" s="4">
        <f t="shared" ca="1" si="8"/>
        <v>-0.37786671704831648</v>
      </c>
      <c r="AM51" s="4">
        <f t="shared" ca="1" si="9"/>
        <v>-0.812280752066463</v>
      </c>
      <c r="AN51" s="2">
        <f t="shared" si="26"/>
        <v>-5.6199999999999912</v>
      </c>
      <c r="AO51" s="4">
        <f t="shared" ca="1" si="10"/>
        <v>13</v>
      </c>
      <c r="AP51" s="4">
        <f t="shared" ca="1" si="11"/>
        <v>3.2581453634085211E-2</v>
      </c>
      <c r="AQ51" s="2">
        <f t="shared" ca="1" si="12"/>
        <v>0</v>
      </c>
      <c r="AT51" s="10">
        <f t="shared" ca="1" si="27"/>
        <v>0</v>
      </c>
      <c r="AU51" s="10">
        <f t="shared" ca="1" si="28"/>
        <v>0</v>
      </c>
      <c r="AV51" s="10">
        <f t="shared" ca="1" si="29"/>
        <v>0</v>
      </c>
      <c r="AW51" s="10">
        <f t="shared" ca="1" si="30"/>
        <v>0</v>
      </c>
      <c r="AX51" s="10">
        <f t="shared" ca="1" si="13"/>
        <v>-0.37786671704831648</v>
      </c>
    </row>
    <row r="52" spans="2:50" x14ac:dyDescent="0.15">
      <c r="B52" s="4">
        <v>0.12530249997411147</v>
      </c>
      <c r="C52" s="4">
        <f t="shared" si="14"/>
        <v>-0.53869750002277783</v>
      </c>
      <c r="F52" s="4">
        <v>31</v>
      </c>
      <c r="G52" s="4">
        <f t="shared" ca="1" si="0"/>
        <v>1</v>
      </c>
      <c r="H52" s="4">
        <f t="shared" ca="1" si="31"/>
        <v>-0.3296744186046513</v>
      </c>
      <c r="I52" s="4">
        <f t="shared" ca="1" si="1"/>
        <v>1.7744186046511626E-2</v>
      </c>
      <c r="J52" s="4">
        <f t="shared" ca="1" si="32"/>
        <v>-0.3296744186046513</v>
      </c>
      <c r="K52" s="4">
        <f t="shared" ca="1" si="15"/>
        <v>0.40435642781940484</v>
      </c>
      <c r="L52" s="4">
        <f t="shared" ca="1" si="16"/>
        <v>7</v>
      </c>
      <c r="M52" s="4">
        <f t="shared" ca="1" si="2"/>
        <v>0.17544367883850279</v>
      </c>
      <c r="N52" s="4">
        <f t="shared" ca="1" si="17"/>
        <v>1.6178773747161048</v>
      </c>
      <c r="O52" s="4">
        <f t="shared" ca="1" si="18"/>
        <v>15</v>
      </c>
      <c r="P52" s="4">
        <f t="shared" ca="1" si="3"/>
        <v>0.65805001230031446</v>
      </c>
      <c r="Q52" s="4">
        <f t="shared" ca="1" si="19"/>
        <v>-0.4826063334618117</v>
      </c>
      <c r="R52" s="4">
        <f t="shared" ca="1" si="20"/>
        <v>-0.812280752066463</v>
      </c>
      <c r="S52" s="4">
        <f t="shared" ca="1" si="21"/>
        <v>87</v>
      </c>
      <c r="T52" s="4">
        <f t="shared" ca="1" si="22"/>
        <v>0.6</v>
      </c>
      <c r="U52" s="4">
        <f t="shared" ca="1" si="23"/>
        <v>-0.812280752066463</v>
      </c>
      <c r="V52" s="4">
        <f t="shared" ca="1" si="24"/>
        <v>0.58436467035484418</v>
      </c>
      <c r="Y52" s="4">
        <v>-0.27490999998391885</v>
      </c>
      <c r="Z52" s="4">
        <v>-0.85372249998982852</v>
      </c>
      <c r="AA52" s="4">
        <v>2.4648849999913125</v>
      </c>
      <c r="AB52" s="4">
        <v>0.26184250001648479</v>
      </c>
      <c r="AD52" s="4">
        <v>0.12530249997411147</v>
      </c>
      <c r="AE52" s="4">
        <f t="shared" si="4"/>
        <v>-0.53869750002277783</v>
      </c>
      <c r="AF52" s="4">
        <v>31</v>
      </c>
      <c r="AG52" s="2">
        <f t="shared" si="25"/>
        <v>-5.3999999999999915</v>
      </c>
      <c r="AH52" s="4">
        <f t="shared" si="5"/>
        <v>15</v>
      </c>
      <c r="AI52" s="4">
        <f t="shared" si="6"/>
        <v>3.7593984962406013E-2</v>
      </c>
      <c r="AJ52" s="2">
        <f t="shared" si="7"/>
        <v>2.2784233310549126E-2</v>
      </c>
      <c r="AK52" s="4">
        <v>31</v>
      </c>
      <c r="AL52" s="4">
        <f t="shared" ca="1" si="8"/>
        <v>-0.812280752066463</v>
      </c>
      <c r="AM52" s="4">
        <f t="shared" ca="1" si="9"/>
        <v>0.58436467035484418</v>
      </c>
      <c r="AN52" s="2">
        <f t="shared" si="26"/>
        <v>-5.3999999999999915</v>
      </c>
      <c r="AO52" s="4">
        <f t="shared" ca="1" si="10"/>
        <v>13</v>
      </c>
      <c r="AP52" s="4">
        <f t="shared" ca="1" si="11"/>
        <v>3.2581453634085211E-2</v>
      </c>
      <c r="AQ52" s="2">
        <f t="shared" ca="1" si="12"/>
        <v>0</v>
      </c>
      <c r="AT52" s="10">
        <f t="shared" ca="1" si="27"/>
        <v>1.5658375335968455</v>
      </c>
      <c r="AU52" s="10">
        <f t="shared" ca="1" si="28"/>
        <v>0</v>
      </c>
      <c r="AV52" s="10">
        <f t="shared" ca="1" si="29"/>
        <v>0</v>
      </c>
      <c r="AW52" s="10">
        <f t="shared" ca="1" si="30"/>
        <v>1.5658375335968455</v>
      </c>
      <c r="AX52" s="10">
        <f t="shared" ca="1" si="13"/>
        <v>1.2361631149921943</v>
      </c>
    </row>
    <row r="53" spans="2:50" x14ac:dyDescent="0.15">
      <c r="B53" s="4">
        <v>-0.53869750002277783</v>
      </c>
      <c r="C53" s="4">
        <f t="shared" si="14"/>
        <v>-0.21469750002367505</v>
      </c>
      <c r="F53" s="4">
        <v>32</v>
      </c>
      <c r="G53" s="4">
        <f t="shared" ca="1" si="0"/>
        <v>1</v>
      </c>
      <c r="H53" s="4">
        <f t="shared" ca="1" si="31"/>
        <v>-0.31193023255813968</v>
      </c>
      <c r="I53" s="4">
        <f t="shared" ca="1" si="1"/>
        <v>1.7744186046511626E-2</v>
      </c>
      <c r="J53" s="4">
        <f t="shared" ca="1" si="32"/>
        <v>-0.31193023255813968</v>
      </c>
      <c r="K53" s="4">
        <f t="shared" ca="1" si="15"/>
        <v>0.94242023219030902</v>
      </c>
      <c r="L53" s="4">
        <f t="shared" ca="1" si="16"/>
        <v>10</v>
      </c>
      <c r="M53" s="4">
        <f t="shared" ca="1" si="2"/>
        <v>0.89629490291298475</v>
      </c>
      <c r="N53" s="4">
        <f t="shared" ca="1" si="17"/>
        <v>1.8986629965014872</v>
      </c>
      <c r="O53" s="4">
        <f t="shared" ca="1" si="18"/>
        <v>16</v>
      </c>
      <c r="P53" s="4">
        <f t="shared" ca="1" si="3"/>
        <v>-9.3045761462238705E-16</v>
      </c>
      <c r="Q53" s="4">
        <f t="shared" ca="1" si="19"/>
        <v>0.89629490291298386</v>
      </c>
      <c r="R53" s="4">
        <f t="shared" ca="1" si="20"/>
        <v>0.58436467035484418</v>
      </c>
      <c r="S53" s="4">
        <f t="shared" ca="1" si="21"/>
        <v>87</v>
      </c>
      <c r="T53" s="4">
        <f t="shared" ca="1" si="22"/>
        <v>0.6</v>
      </c>
      <c r="U53" s="4">
        <f t="shared" ca="1" si="23"/>
        <v>0.58436467035484418</v>
      </c>
      <c r="V53" s="4">
        <f t="shared" ca="1" si="24"/>
        <v>1.3188483439707834</v>
      </c>
      <c r="Y53" s="4">
        <v>0.15109000001700679</v>
      </c>
      <c r="Z53" s="4">
        <v>3.3772775000109334</v>
      </c>
      <c r="AA53" s="4">
        <v>0.97588499999190503</v>
      </c>
      <c r="AB53" s="4">
        <v>-0.19715749998638898</v>
      </c>
      <c r="AD53" s="4">
        <v>-0.53869750002277783</v>
      </c>
      <c r="AE53" s="4">
        <f t="shared" si="4"/>
        <v>-0.21469750002367505</v>
      </c>
      <c r="AF53" s="4">
        <v>32</v>
      </c>
      <c r="AG53" s="2">
        <f t="shared" si="25"/>
        <v>-5.1799999999999917</v>
      </c>
      <c r="AH53" s="4">
        <f t="shared" si="5"/>
        <v>17</v>
      </c>
      <c r="AI53" s="4">
        <f t="shared" si="6"/>
        <v>4.2606516290726815E-2</v>
      </c>
      <c r="AJ53" s="2">
        <f t="shared" si="7"/>
        <v>2.2784233310549126E-2</v>
      </c>
      <c r="AK53" s="4">
        <v>32</v>
      </c>
      <c r="AL53" s="4">
        <f t="shared" ca="1" si="8"/>
        <v>0.58436467035484418</v>
      </c>
      <c r="AM53" s="4">
        <f t="shared" ca="1" si="9"/>
        <v>1.3188483439707834</v>
      </c>
      <c r="AN53" s="2">
        <f t="shared" si="26"/>
        <v>-5.1799999999999917</v>
      </c>
      <c r="AO53" s="4">
        <f t="shared" ca="1" si="10"/>
        <v>13</v>
      </c>
      <c r="AP53" s="4">
        <f t="shared" ca="1" si="11"/>
        <v>3.2581453634085211E-2</v>
      </c>
      <c r="AQ53" s="2">
        <f t="shared" ca="1" si="12"/>
        <v>0</v>
      </c>
      <c r="AT53" s="10">
        <f t="shared" ca="1" si="27"/>
        <v>0</v>
      </c>
      <c r="AU53" s="10">
        <f t="shared" ca="1" si="28"/>
        <v>0</v>
      </c>
      <c r="AV53" s="10">
        <f t="shared" ca="1" si="29"/>
        <v>0</v>
      </c>
      <c r="AW53" s="10">
        <f t="shared" ca="1" si="30"/>
        <v>0</v>
      </c>
      <c r="AX53" s="10">
        <f t="shared" ca="1" si="13"/>
        <v>0.58436467035484418</v>
      </c>
    </row>
    <row r="54" spans="2:50" x14ac:dyDescent="0.15">
      <c r="B54" s="4">
        <v>-0.21469750002367505</v>
      </c>
      <c r="C54" s="4">
        <f t="shared" si="14"/>
        <v>1.1043024999750628</v>
      </c>
      <c r="F54" s="4">
        <v>33</v>
      </c>
      <c r="G54" s="4">
        <f t="shared" ca="1" si="0"/>
        <v>1</v>
      </c>
      <c r="H54" s="4">
        <f t="shared" ca="1" si="31"/>
        <v>-0.29418604651162805</v>
      </c>
      <c r="I54" s="4">
        <f t="shared" ca="1" si="1"/>
        <v>1.7744186046511626E-2</v>
      </c>
      <c r="J54" s="4">
        <f t="shared" ca="1" si="32"/>
        <v>-0.29418604651162805</v>
      </c>
      <c r="K54" s="4">
        <f t="shared" ca="1" si="15"/>
        <v>1.6960447279894584</v>
      </c>
      <c r="L54" s="4">
        <f t="shared" ca="1" si="16"/>
        <v>15</v>
      </c>
      <c r="M54" s="4">
        <f t="shared" ca="1" si="2"/>
        <v>1.6130343904824154</v>
      </c>
      <c r="N54" s="4">
        <f t="shared" ca="1" si="17"/>
        <v>1.7593506474713909</v>
      </c>
      <c r="O54" s="4">
        <f t="shared" ca="1" si="18"/>
        <v>6</v>
      </c>
      <c r="P54" s="4">
        <f t="shared" ca="1" si="3"/>
        <v>-3.8794568109468681E-15</v>
      </c>
      <c r="Q54" s="4">
        <f t="shared" ca="1" si="19"/>
        <v>1.6130343904824116</v>
      </c>
      <c r="R54" s="4">
        <f t="shared" ca="1" si="20"/>
        <v>1.3188483439707834</v>
      </c>
      <c r="S54" s="4">
        <f t="shared" ca="1" si="21"/>
        <v>87</v>
      </c>
      <c r="T54" s="4">
        <f t="shared" ca="1" si="22"/>
        <v>0.6</v>
      </c>
      <c r="U54" s="4">
        <f t="shared" ca="1" si="23"/>
        <v>1.3188483439707834</v>
      </c>
      <c r="V54" s="4">
        <f t="shared" ca="1" si="24"/>
        <v>0.16634692116304672</v>
      </c>
      <c r="Y54" s="4">
        <v>0.28509000001619711</v>
      </c>
      <c r="Z54" s="4">
        <v>2.4152775000096938</v>
      </c>
      <c r="AA54" s="4">
        <v>0.31788499999052533</v>
      </c>
      <c r="AB54" s="4">
        <v>0.47584250001619921</v>
      </c>
      <c r="AD54" s="4">
        <v>-0.21469750002367505</v>
      </c>
      <c r="AE54" s="4">
        <f t="shared" si="4"/>
        <v>1.1043024999750628</v>
      </c>
      <c r="AF54" s="4">
        <v>33</v>
      </c>
      <c r="AG54" s="2">
        <f t="shared" si="25"/>
        <v>-4.959999999999992</v>
      </c>
      <c r="AH54" s="4">
        <f t="shared" si="5"/>
        <v>19</v>
      </c>
      <c r="AI54" s="4">
        <f t="shared" si="6"/>
        <v>4.7619047619047616E-2</v>
      </c>
      <c r="AJ54" s="2">
        <f t="shared" si="7"/>
        <v>0</v>
      </c>
      <c r="AK54" s="4">
        <v>33</v>
      </c>
      <c r="AL54" s="4">
        <f t="shared" ca="1" si="8"/>
        <v>1.3188483439707834</v>
      </c>
      <c r="AM54" s="4">
        <f t="shared" ca="1" si="9"/>
        <v>0.16634692116304672</v>
      </c>
      <c r="AN54" s="2">
        <f t="shared" si="26"/>
        <v>-4.959999999999992</v>
      </c>
      <c r="AO54" s="4">
        <f t="shared" ca="1" si="10"/>
        <v>13</v>
      </c>
      <c r="AP54" s="4">
        <f t="shared" ca="1" si="11"/>
        <v>3.2581453634085211E-2</v>
      </c>
      <c r="AQ54" s="2">
        <f t="shared" ca="1" si="12"/>
        <v>4.5568466621098251E-2</v>
      </c>
      <c r="AT54" s="10">
        <f t="shared" ca="1" si="27"/>
        <v>0</v>
      </c>
      <c r="AU54" s="10">
        <f t="shared" ca="1" si="28"/>
        <v>0</v>
      </c>
      <c r="AV54" s="10">
        <f t="shared" ca="1" si="29"/>
        <v>0</v>
      </c>
      <c r="AW54" s="10">
        <f t="shared" ca="1" si="30"/>
        <v>0</v>
      </c>
      <c r="AX54" s="10">
        <f t="shared" ca="1" si="13"/>
        <v>1.3188483439707834</v>
      </c>
    </row>
    <row r="55" spans="2:50" x14ac:dyDescent="0.15">
      <c r="B55" s="4">
        <v>1.1043024999750628</v>
      </c>
      <c r="C55" s="4">
        <f t="shared" si="14"/>
        <v>0.88530249997376131</v>
      </c>
      <c r="F55" s="4">
        <v>34</v>
      </c>
      <c r="G55" s="4">
        <f t="shared" ca="1" si="0"/>
        <v>1</v>
      </c>
      <c r="H55" s="4">
        <f t="shared" ca="1" si="31"/>
        <v>-0.27644186046511643</v>
      </c>
      <c r="I55" s="4">
        <f t="shared" ca="1" si="1"/>
        <v>1.7744186046511626E-2</v>
      </c>
      <c r="J55" s="4">
        <f t="shared" ca="1" si="32"/>
        <v>-0.27644186046511643</v>
      </c>
      <c r="K55" s="4">
        <f t="shared" ca="1" si="15"/>
        <v>0.99731328912614337</v>
      </c>
      <c r="L55" s="4">
        <f t="shared" ca="1" si="16"/>
        <v>15</v>
      </c>
      <c r="M55" s="4">
        <f t="shared" ca="1" si="2"/>
        <v>0.99184990257769889</v>
      </c>
      <c r="N55" s="4">
        <f t="shared" ca="1" si="17"/>
        <v>0.55753127376397638</v>
      </c>
      <c r="O55" s="4">
        <f t="shared" ca="1" si="18"/>
        <v>9</v>
      </c>
      <c r="P55" s="4">
        <f t="shared" ca="1" si="3"/>
        <v>-0.54906112094953574</v>
      </c>
      <c r="Q55" s="4">
        <f t="shared" ca="1" si="19"/>
        <v>0.44278878162816315</v>
      </c>
      <c r="R55" s="4">
        <f t="shared" ca="1" si="20"/>
        <v>0.16634692116304672</v>
      </c>
      <c r="S55" s="4">
        <f t="shared" ca="1" si="21"/>
        <v>87</v>
      </c>
      <c r="T55" s="4">
        <f t="shared" ca="1" si="22"/>
        <v>0.6</v>
      </c>
      <c r="U55" s="4">
        <f t="shared" ca="1" si="23"/>
        <v>0.16634692116304672</v>
      </c>
      <c r="V55" s="4">
        <f t="shared" ca="1" si="24"/>
        <v>-1.6722974387484832</v>
      </c>
      <c r="Y55" s="4">
        <v>-3.9709099999853947</v>
      </c>
      <c r="Z55" s="4">
        <v>2.5812775000098043</v>
      </c>
      <c r="AA55" s="4">
        <v>0.41988499999234818</v>
      </c>
      <c r="AB55" s="4">
        <v>1.4678425000163031</v>
      </c>
      <c r="AD55" s="4">
        <v>1.1043024999750628</v>
      </c>
      <c r="AE55" s="4">
        <f t="shared" si="4"/>
        <v>0.88530249997376131</v>
      </c>
      <c r="AF55" s="4">
        <v>34</v>
      </c>
      <c r="AG55" s="2">
        <f t="shared" si="25"/>
        <v>-4.7399999999999922</v>
      </c>
      <c r="AH55" s="4">
        <f t="shared" si="5"/>
        <v>19</v>
      </c>
      <c r="AI55" s="4">
        <f t="shared" si="6"/>
        <v>4.7619047619047616E-2</v>
      </c>
      <c r="AJ55" s="2">
        <f t="shared" si="7"/>
        <v>2.2784233310549126E-2</v>
      </c>
      <c r="AK55" s="4">
        <v>34</v>
      </c>
      <c r="AL55" s="4">
        <f t="shared" ca="1" si="8"/>
        <v>0.16634692116304672</v>
      </c>
      <c r="AM55" s="4">
        <f t="shared" ca="1" si="9"/>
        <v>-1.6722974387484832</v>
      </c>
      <c r="AN55" s="2">
        <f t="shared" si="26"/>
        <v>-4.7399999999999922</v>
      </c>
      <c r="AO55" s="4">
        <f t="shared" ca="1" si="10"/>
        <v>17</v>
      </c>
      <c r="AP55" s="4">
        <f t="shared" ca="1" si="11"/>
        <v>4.2606516290726815E-2</v>
      </c>
      <c r="AQ55" s="2">
        <f t="shared" ca="1" si="12"/>
        <v>0</v>
      </c>
      <c r="AT55" s="10">
        <f t="shared" ca="1" si="27"/>
        <v>0</v>
      </c>
      <c r="AU55" s="10">
        <f t="shared" ca="1" si="28"/>
        <v>0</v>
      </c>
      <c r="AV55" s="10">
        <f t="shared" ca="1" si="29"/>
        <v>0</v>
      </c>
      <c r="AW55" s="10">
        <f t="shared" ca="1" si="30"/>
        <v>0</v>
      </c>
      <c r="AX55" s="10">
        <f t="shared" ca="1" si="13"/>
        <v>0.16634692116304672</v>
      </c>
    </row>
    <row r="56" spans="2:50" x14ac:dyDescent="0.15">
      <c r="B56" s="4">
        <v>0.88530249997376131</v>
      </c>
      <c r="C56" s="4">
        <f t="shared" si="14"/>
        <v>0.14030249997531996</v>
      </c>
      <c r="F56" s="4">
        <v>35</v>
      </c>
      <c r="G56" s="4">
        <f t="shared" ca="1" si="0"/>
        <v>1</v>
      </c>
      <c r="H56" s="4">
        <f t="shared" ca="1" si="31"/>
        <v>-0.25869767441860481</v>
      </c>
      <c r="I56" s="4">
        <f t="shared" ca="1" si="1"/>
        <v>1.7744186046511626E-2</v>
      </c>
      <c r="J56" s="4">
        <f t="shared" ca="1" si="32"/>
        <v>-0.25869767441860481</v>
      </c>
      <c r="K56" s="4">
        <f t="shared" ca="1" si="15"/>
        <v>1.4135997643298794</v>
      </c>
      <c r="L56" s="4">
        <f t="shared" ca="1" si="16"/>
        <v>20</v>
      </c>
      <c r="M56" s="4">
        <f t="shared" ca="1" si="2"/>
        <v>-1.4135997643298794</v>
      </c>
      <c r="N56" s="4">
        <f t="shared" ca="1" si="17"/>
        <v>0.77888661212538923</v>
      </c>
      <c r="O56" s="4">
        <f t="shared" ca="1" si="18"/>
        <v>7</v>
      </c>
      <c r="P56" s="4">
        <f t="shared" ca="1" si="3"/>
        <v>-9.5425172939443029E-16</v>
      </c>
      <c r="Q56" s="4">
        <f t="shared" ca="1" si="19"/>
        <v>-1.4135997643298785</v>
      </c>
      <c r="R56" s="4">
        <f t="shared" ca="1" si="20"/>
        <v>-1.6722974387484832</v>
      </c>
      <c r="S56" s="4">
        <f t="shared" ca="1" si="21"/>
        <v>87</v>
      </c>
      <c r="T56" s="4">
        <f t="shared" ca="1" si="22"/>
        <v>0.6</v>
      </c>
      <c r="U56" s="4">
        <f t="shared" ca="1" si="23"/>
        <v>-1.6722974387484832</v>
      </c>
      <c r="V56" s="4">
        <f t="shared" ca="1" si="24"/>
        <v>0.16953683122921331</v>
      </c>
      <c r="Y56" s="4">
        <v>-2.398909999985932</v>
      </c>
      <c r="Z56" s="4">
        <v>1.3602775000087775</v>
      </c>
      <c r="AA56" s="4">
        <v>1.0138849999918875</v>
      </c>
      <c r="AB56" s="4">
        <v>1.63784250001342</v>
      </c>
      <c r="AD56" s="4">
        <v>0.88530249997376131</v>
      </c>
      <c r="AE56" s="4">
        <f t="shared" si="4"/>
        <v>0.14030249997531996</v>
      </c>
      <c r="AF56" s="4">
        <v>35</v>
      </c>
      <c r="AG56" s="2">
        <f t="shared" si="25"/>
        <v>-4.5199999999999925</v>
      </c>
      <c r="AH56" s="4">
        <f t="shared" si="5"/>
        <v>21</v>
      </c>
      <c r="AI56" s="4">
        <f t="shared" si="6"/>
        <v>5.2631578947368418E-2</v>
      </c>
      <c r="AJ56" s="2">
        <f t="shared" si="7"/>
        <v>3.4176349965823687E-2</v>
      </c>
      <c r="AK56" s="4">
        <v>35</v>
      </c>
      <c r="AL56" s="4">
        <f t="shared" ca="1" si="8"/>
        <v>-1.6722974387484832</v>
      </c>
      <c r="AM56" s="4">
        <f t="shared" ca="1" si="9"/>
        <v>0.16953683122921331</v>
      </c>
      <c r="AN56" s="2">
        <f t="shared" si="26"/>
        <v>-4.5199999999999925</v>
      </c>
      <c r="AO56" s="4">
        <f t="shared" ca="1" si="10"/>
        <v>17</v>
      </c>
      <c r="AP56" s="4">
        <f t="shared" ca="1" si="11"/>
        <v>4.2606516290726815E-2</v>
      </c>
      <c r="AQ56" s="2">
        <f t="shared" ca="1" si="12"/>
        <v>1.1392116655274563E-2</v>
      </c>
      <c r="AT56" s="10">
        <f t="shared" ca="1" si="27"/>
        <v>0</v>
      </c>
      <c r="AU56" s="10">
        <f t="shared" ca="1" si="28"/>
        <v>0</v>
      </c>
      <c r="AV56" s="10">
        <f t="shared" ca="1" si="29"/>
        <v>0</v>
      </c>
      <c r="AW56" s="10">
        <f t="shared" ca="1" si="30"/>
        <v>0</v>
      </c>
      <c r="AX56" s="10">
        <f t="shared" ca="1" si="13"/>
        <v>-1.6722974387484832</v>
      </c>
    </row>
    <row r="57" spans="2:50" x14ac:dyDescent="0.15">
      <c r="B57" s="4">
        <v>0.14030249997531996</v>
      </c>
      <c r="C57" s="4">
        <f t="shared" si="14"/>
        <v>-1.4556975000239447</v>
      </c>
      <c r="F57" s="4">
        <v>36</v>
      </c>
      <c r="G57" s="4">
        <f t="shared" ca="1" si="0"/>
        <v>1</v>
      </c>
      <c r="H57" s="4">
        <f t="shared" ca="1" si="31"/>
        <v>-0.24095348837209318</v>
      </c>
      <c r="I57" s="4">
        <f t="shared" ca="1" si="1"/>
        <v>1.7744186046511626E-2</v>
      </c>
      <c r="J57" s="4">
        <f t="shared" ca="1" si="32"/>
        <v>-0.24095348837209318</v>
      </c>
      <c r="K57" s="4">
        <f t="shared" ca="1" si="15"/>
        <v>0.52503682546205854</v>
      </c>
      <c r="L57" s="4">
        <f t="shared" ca="1" si="16"/>
        <v>7</v>
      </c>
      <c r="M57" s="4">
        <f t="shared" ca="1" si="2"/>
        <v>0.41049031960130905</v>
      </c>
      <c r="N57" s="4">
        <f t="shared" ca="1" si="17"/>
        <v>1.7249798287321747</v>
      </c>
      <c r="O57" s="4">
        <f t="shared" ca="1" si="18"/>
        <v>6</v>
      </c>
      <c r="P57" s="4">
        <f t="shared" ca="1" si="3"/>
        <v>-2.5360276463037117E-15</v>
      </c>
      <c r="Q57" s="4">
        <f t="shared" ca="1" si="19"/>
        <v>0.4104903196013065</v>
      </c>
      <c r="R57" s="4">
        <f t="shared" ca="1" si="20"/>
        <v>0.16953683122921331</v>
      </c>
      <c r="S57" s="4">
        <f t="shared" ca="1" si="21"/>
        <v>87</v>
      </c>
      <c r="T57" s="4">
        <f t="shared" ca="1" si="22"/>
        <v>0.6</v>
      </c>
      <c r="U57" s="4">
        <f t="shared" ca="1" si="23"/>
        <v>0.16953683122921331</v>
      </c>
      <c r="V57" s="4">
        <f t="shared" ca="1" si="24"/>
        <v>-1.7106783309601692E-2</v>
      </c>
      <c r="Y57" s="4">
        <v>-0.99890999998564212</v>
      </c>
      <c r="Z57" s="4">
        <v>6.9822775000112358</v>
      </c>
      <c r="AA57" s="4">
        <v>1.5108849999911911</v>
      </c>
      <c r="AB57" s="4">
        <v>1.4698425000148063</v>
      </c>
      <c r="AD57" s="4">
        <v>0.14030249997531996</v>
      </c>
      <c r="AE57" s="4">
        <f t="shared" si="4"/>
        <v>-1.4556975000239447</v>
      </c>
      <c r="AF57" s="4">
        <v>36</v>
      </c>
      <c r="AG57" s="2">
        <f t="shared" si="25"/>
        <v>-4.2999999999999927</v>
      </c>
      <c r="AH57" s="4">
        <f t="shared" si="5"/>
        <v>24</v>
      </c>
      <c r="AI57" s="4">
        <f t="shared" si="6"/>
        <v>6.0150375939849621E-2</v>
      </c>
      <c r="AJ57" s="2">
        <f t="shared" si="7"/>
        <v>2.2784233310549126E-2</v>
      </c>
      <c r="AK57" s="4">
        <v>36</v>
      </c>
      <c r="AL57" s="4">
        <f t="shared" ca="1" si="8"/>
        <v>0.16953683122921331</v>
      </c>
      <c r="AM57" s="4">
        <f t="shared" ca="1" si="9"/>
        <v>-1.7106783309601692E-2</v>
      </c>
      <c r="AN57" s="2">
        <f t="shared" si="26"/>
        <v>-4.2999999999999927</v>
      </c>
      <c r="AO57" s="4">
        <f t="shared" ca="1" si="10"/>
        <v>18</v>
      </c>
      <c r="AP57" s="4">
        <f t="shared" ca="1" si="11"/>
        <v>4.5112781954887216E-2</v>
      </c>
      <c r="AQ57" s="2">
        <f t="shared" ca="1" si="12"/>
        <v>1.1392116655274563E-2</v>
      </c>
      <c r="AT57" s="10">
        <f t="shared" ca="1" si="27"/>
        <v>0</v>
      </c>
      <c r="AU57" s="10">
        <f t="shared" ca="1" si="28"/>
        <v>0</v>
      </c>
      <c r="AV57" s="10">
        <f t="shared" ca="1" si="29"/>
        <v>0</v>
      </c>
      <c r="AW57" s="10">
        <f t="shared" ca="1" si="30"/>
        <v>0</v>
      </c>
      <c r="AX57" s="10">
        <f t="shared" ca="1" si="13"/>
        <v>0.16953683122921331</v>
      </c>
    </row>
    <row r="58" spans="2:50" x14ac:dyDescent="0.15">
      <c r="B58" s="4">
        <v>-1.4556975000239447</v>
      </c>
      <c r="C58" s="4">
        <f t="shared" si="14"/>
        <v>-1.5966975000232253</v>
      </c>
      <c r="F58" s="4">
        <v>37</v>
      </c>
      <c r="G58" s="4">
        <f t="shared" ca="1" si="0"/>
        <v>1</v>
      </c>
      <c r="H58" s="4">
        <f t="shared" ca="1" si="31"/>
        <v>-0.22320930232558156</v>
      </c>
      <c r="I58" s="4">
        <f t="shared" ca="1" si="1"/>
        <v>1.7744186046511626E-2</v>
      </c>
      <c r="J58" s="4">
        <f t="shared" ca="1" si="32"/>
        <v>-0.22320930232558156</v>
      </c>
      <c r="K58" s="4">
        <f t="shared" ca="1" si="15"/>
        <v>1.8732269349701045</v>
      </c>
      <c r="L58" s="4">
        <f t="shared" ca="1" si="16"/>
        <v>12</v>
      </c>
      <c r="M58" s="4">
        <f t="shared" ca="1" si="2"/>
        <v>0.93661346748505003</v>
      </c>
      <c r="N58" s="4">
        <f t="shared" ca="1" si="17"/>
        <v>1.4610218969381437</v>
      </c>
      <c r="O58" s="4">
        <f t="shared" ca="1" si="18"/>
        <v>12</v>
      </c>
      <c r="P58" s="4">
        <f t="shared" ca="1" si="3"/>
        <v>0.73051094846907016</v>
      </c>
      <c r="Q58" s="4">
        <f t="shared" ca="1" si="19"/>
        <v>0.20610251901597987</v>
      </c>
      <c r="R58" s="4">
        <f t="shared" ca="1" si="20"/>
        <v>-1.7106783309601692E-2</v>
      </c>
      <c r="S58" s="4">
        <f t="shared" ca="1" si="21"/>
        <v>87</v>
      </c>
      <c r="T58" s="4">
        <f t="shared" ca="1" si="22"/>
        <v>0.6</v>
      </c>
      <c r="U58" s="4">
        <f t="shared" ca="1" si="23"/>
        <v>-1.7106783309601692E-2</v>
      </c>
      <c r="V58" s="4">
        <f t="shared" ca="1" si="24"/>
        <v>1.8435292464064912</v>
      </c>
      <c r="Y58" s="4">
        <v>-0.662909999984862</v>
      </c>
      <c r="Z58" s="4">
        <v>2.4622775000082697</v>
      </c>
      <c r="AA58" s="4">
        <v>2.4138849999921774</v>
      </c>
      <c r="AB58" s="4">
        <v>1.3768425000151296</v>
      </c>
      <c r="AD58" s="4">
        <v>-1.4556975000239447</v>
      </c>
      <c r="AE58" s="4">
        <f t="shared" si="4"/>
        <v>-1.5966975000232253</v>
      </c>
      <c r="AF58" s="4">
        <v>37</v>
      </c>
      <c r="AG58" s="2">
        <f t="shared" si="25"/>
        <v>-4.079999999999993</v>
      </c>
      <c r="AH58" s="4">
        <f t="shared" si="5"/>
        <v>26</v>
      </c>
      <c r="AI58" s="4">
        <f t="shared" si="6"/>
        <v>6.5162907268170422E-2</v>
      </c>
      <c r="AJ58" s="2">
        <f t="shared" si="7"/>
        <v>3.4176349965823617E-2</v>
      </c>
      <c r="AK58" s="4">
        <v>37</v>
      </c>
      <c r="AL58" s="4">
        <f t="shared" ca="1" si="8"/>
        <v>-1.7106783309601692E-2</v>
      </c>
      <c r="AM58" s="4">
        <f t="shared" ca="1" si="9"/>
        <v>1.8435292464064912</v>
      </c>
      <c r="AN58" s="2">
        <f t="shared" si="26"/>
        <v>-4.079999999999993</v>
      </c>
      <c r="AO58" s="4">
        <f t="shared" ca="1" si="10"/>
        <v>19</v>
      </c>
      <c r="AP58" s="4">
        <f t="shared" ca="1" si="11"/>
        <v>4.7619047619047616E-2</v>
      </c>
      <c r="AQ58" s="2">
        <f t="shared" ca="1" si="12"/>
        <v>3.4176349965823617E-2</v>
      </c>
      <c r="AT58" s="10">
        <f t="shared" ca="1" si="27"/>
        <v>0</v>
      </c>
      <c r="AU58" s="10">
        <f t="shared" ca="1" si="28"/>
        <v>0</v>
      </c>
      <c r="AV58" s="10">
        <f t="shared" ca="1" si="29"/>
        <v>0</v>
      </c>
      <c r="AW58" s="10">
        <f t="shared" ca="1" si="30"/>
        <v>0</v>
      </c>
      <c r="AX58" s="10">
        <f t="shared" ca="1" si="13"/>
        <v>-1.7106783309601692E-2</v>
      </c>
    </row>
    <row r="59" spans="2:50" x14ac:dyDescent="0.15">
      <c r="B59" s="4">
        <v>-1.5966975000232253</v>
      </c>
      <c r="C59" s="4">
        <f t="shared" si="14"/>
        <v>-1.2166975000234004</v>
      </c>
      <c r="F59" s="4">
        <v>38</v>
      </c>
      <c r="G59" s="4">
        <f t="shared" ca="1" si="0"/>
        <v>1</v>
      </c>
      <c r="H59" s="4">
        <f t="shared" ca="1" si="31"/>
        <v>-0.20546511627906994</v>
      </c>
      <c r="I59" s="4">
        <f t="shared" ca="1" si="1"/>
        <v>1.7744186046511626E-2</v>
      </c>
      <c r="J59" s="4">
        <f t="shared" ca="1" si="32"/>
        <v>-0.20546511627906994</v>
      </c>
      <c r="K59" s="4">
        <f t="shared" ca="1" si="15"/>
        <v>1.7586389996301379</v>
      </c>
      <c r="L59" s="4">
        <f t="shared" ca="1" si="16"/>
        <v>18</v>
      </c>
      <c r="M59" s="4">
        <f t="shared" ca="1" si="2"/>
        <v>1.1304313588737813</v>
      </c>
      <c r="N59" s="4">
        <f t="shared" ca="1" si="17"/>
        <v>1.2990442578847863</v>
      </c>
      <c r="O59" s="4">
        <f t="shared" ca="1" si="18"/>
        <v>16</v>
      </c>
      <c r="P59" s="4">
        <f t="shared" ca="1" si="3"/>
        <v>0.91856300381177991</v>
      </c>
      <c r="Q59" s="4">
        <f t="shared" ca="1" si="19"/>
        <v>2.0489943626855611</v>
      </c>
      <c r="R59" s="4">
        <f t="shared" ca="1" si="20"/>
        <v>1.8435292464064912</v>
      </c>
      <c r="S59" s="4">
        <f t="shared" ca="1" si="21"/>
        <v>87</v>
      </c>
      <c r="T59" s="4">
        <f t="shared" ca="1" si="22"/>
        <v>0.6</v>
      </c>
      <c r="U59" s="4">
        <f t="shared" ca="1" si="23"/>
        <v>1.8435292464064912</v>
      </c>
      <c r="V59" s="4">
        <f t="shared" ca="1" si="24"/>
        <v>-0.64922038965694329</v>
      </c>
      <c r="Y59" s="4">
        <v>-0.51390999998446318</v>
      </c>
      <c r="Z59" s="4">
        <v>0.23027750000892411</v>
      </c>
      <c r="AA59" s="4">
        <v>1.5898849999906872</v>
      </c>
      <c r="AB59" s="4">
        <v>13.007842500016409</v>
      </c>
      <c r="AD59" s="4">
        <v>-1.5966975000232253</v>
      </c>
      <c r="AE59" s="4">
        <f t="shared" si="4"/>
        <v>-1.2166975000234004</v>
      </c>
      <c r="AF59" s="4">
        <v>38</v>
      </c>
      <c r="AG59" s="2">
        <f t="shared" si="25"/>
        <v>-3.8599999999999928</v>
      </c>
      <c r="AH59" s="4">
        <f t="shared" si="5"/>
        <v>29</v>
      </c>
      <c r="AI59" s="4">
        <f t="shared" si="6"/>
        <v>7.2681704260651625E-2</v>
      </c>
      <c r="AJ59" s="2">
        <f t="shared" si="7"/>
        <v>1.1392116655274538E-2</v>
      </c>
      <c r="AK59" s="4">
        <v>38</v>
      </c>
      <c r="AL59" s="4">
        <f t="shared" ca="1" si="8"/>
        <v>1.8435292464064912</v>
      </c>
      <c r="AM59" s="4">
        <f t="shared" ca="1" si="9"/>
        <v>-0.64922038965694329</v>
      </c>
      <c r="AN59" s="2">
        <f t="shared" si="26"/>
        <v>-3.8599999999999928</v>
      </c>
      <c r="AO59" s="4">
        <f t="shared" ca="1" si="10"/>
        <v>22</v>
      </c>
      <c r="AP59" s="4">
        <f t="shared" ca="1" si="11"/>
        <v>5.5137844611528819E-2</v>
      </c>
      <c r="AQ59" s="2">
        <f t="shared" ca="1" si="12"/>
        <v>3.4176349965823617E-2</v>
      </c>
      <c r="AT59" s="10">
        <f t="shared" ca="1" si="27"/>
        <v>0</v>
      </c>
      <c r="AU59" s="10">
        <f t="shared" ca="1" si="28"/>
        <v>0</v>
      </c>
      <c r="AV59" s="10">
        <f t="shared" ca="1" si="29"/>
        <v>0</v>
      </c>
      <c r="AW59" s="10">
        <f t="shared" ca="1" si="30"/>
        <v>0</v>
      </c>
      <c r="AX59" s="10">
        <f t="shared" ca="1" si="13"/>
        <v>1.8435292464064912</v>
      </c>
    </row>
    <row r="60" spans="2:50" x14ac:dyDescent="0.15">
      <c r="B60" s="4">
        <v>-1.2166975000234004</v>
      </c>
      <c r="C60" s="4">
        <f t="shared" si="14"/>
        <v>1.1313024999743959</v>
      </c>
      <c r="F60" s="4">
        <v>39</v>
      </c>
      <c r="G60" s="4">
        <f t="shared" ca="1" si="0"/>
        <v>1</v>
      </c>
      <c r="H60" s="4">
        <f t="shared" ca="1" si="31"/>
        <v>-0.18772093023255831</v>
      </c>
      <c r="I60" s="4">
        <f t="shared" ca="1" si="1"/>
        <v>1.7744186046511626E-2</v>
      </c>
      <c r="J60" s="4">
        <f t="shared" ca="1" si="32"/>
        <v>-0.18772093023255831</v>
      </c>
      <c r="K60" s="4">
        <f t="shared" ca="1" si="15"/>
        <v>0.78514977642676964</v>
      </c>
      <c r="L60" s="4">
        <f t="shared" ca="1" si="16"/>
        <v>15</v>
      </c>
      <c r="M60" s="4">
        <f t="shared" ca="1" si="2"/>
        <v>-0.46149945942438725</v>
      </c>
      <c r="N60" s="4">
        <f t="shared" ca="1" si="17"/>
        <v>0.45198814725409847</v>
      </c>
      <c r="O60" s="4">
        <f t="shared" ca="1" si="18"/>
        <v>6</v>
      </c>
      <c r="P60" s="4">
        <f t="shared" ca="1" si="3"/>
        <v>2.3256628277243097E-15</v>
      </c>
      <c r="Q60" s="4">
        <f t="shared" ca="1" si="19"/>
        <v>-0.46149945942438492</v>
      </c>
      <c r="R60" s="4">
        <f t="shared" ca="1" si="20"/>
        <v>-0.64922038965694329</v>
      </c>
      <c r="S60" s="4">
        <f t="shared" ca="1" si="21"/>
        <v>87</v>
      </c>
      <c r="T60" s="4">
        <f t="shared" ca="1" si="22"/>
        <v>0.6</v>
      </c>
      <c r="U60" s="4">
        <f t="shared" ca="1" si="23"/>
        <v>-0.64922038965694329</v>
      </c>
      <c r="V60" s="4">
        <f t="shared" ca="1" si="24"/>
        <v>-0.63949916511177607</v>
      </c>
      <c r="Y60" s="4">
        <v>1.6170900000140875</v>
      </c>
      <c r="Z60" s="4">
        <v>-0.33772249998875736</v>
      </c>
      <c r="AA60" s="4">
        <v>2.8988849999933564</v>
      </c>
      <c r="AB60" s="4">
        <v>3.4868425000134096</v>
      </c>
      <c r="AD60" s="4">
        <v>-1.2166975000234004</v>
      </c>
      <c r="AE60" s="4">
        <f t="shared" si="4"/>
        <v>1.1313024999743959</v>
      </c>
      <c r="AF60" s="4">
        <v>39</v>
      </c>
      <c r="AG60" s="2">
        <f t="shared" si="25"/>
        <v>-3.6399999999999926</v>
      </c>
      <c r="AH60" s="4">
        <f t="shared" si="5"/>
        <v>30</v>
      </c>
      <c r="AI60" s="4">
        <f t="shared" si="6"/>
        <v>7.5187969924812026E-2</v>
      </c>
      <c r="AJ60" s="2">
        <f t="shared" si="7"/>
        <v>4.5568466621098154E-2</v>
      </c>
      <c r="AK60" s="4">
        <v>39</v>
      </c>
      <c r="AL60" s="4">
        <f t="shared" ca="1" si="8"/>
        <v>-0.64922038965694329</v>
      </c>
      <c r="AM60" s="4">
        <f t="shared" ca="1" si="9"/>
        <v>-0.63949916511177607</v>
      </c>
      <c r="AN60" s="2">
        <f t="shared" si="26"/>
        <v>-3.6399999999999926</v>
      </c>
      <c r="AO60" s="4">
        <f t="shared" ca="1" si="10"/>
        <v>25</v>
      </c>
      <c r="AP60" s="4">
        <f t="shared" ca="1" si="11"/>
        <v>6.2656641604010022E-2</v>
      </c>
      <c r="AQ60" s="2">
        <f t="shared" ca="1" si="12"/>
        <v>3.4176349965823617E-2</v>
      </c>
      <c r="AT60" s="10">
        <f t="shared" ca="1" si="27"/>
        <v>0</v>
      </c>
      <c r="AU60" s="10">
        <f t="shared" ca="1" si="28"/>
        <v>0</v>
      </c>
      <c r="AV60" s="10">
        <f t="shared" ca="1" si="29"/>
        <v>0</v>
      </c>
      <c r="AW60" s="10">
        <f t="shared" ca="1" si="30"/>
        <v>0</v>
      </c>
      <c r="AX60" s="10">
        <f t="shared" ca="1" si="13"/>
        <v>-0.64922038965694329</v>
      </c>
    </row>
    <row r="61" spans="2:50" x14ac:dyDescent="0.15">
      <c r="B61" s="4">
        <v>1.1313024999743959</v>
      </c>
      <c r="C61" s="4">
        <f t="shared" si="14"/>
        <v>0.52130249997617284</v>
      </c>
      <c r="F61" s="4">
        <v>40</v>
      </c>
      <c r="G61" s="4">
        <f t="shared" ca="1" si="0"/>
        <v>1</v>
      </c>
      <c r="H61" s="4">
        <f t="shared" ca="1" si="31"/>
        <v>-0.16997674418604669</v>
      </c>
      <c r="I61" s="4">
        <f t="shared" ca="1" si="1"/>
        <v>1.7744186046511626E-2</v>
      </c>
      <c r="J61" s="4">
        <f t="shared" ca="1" si="32"/>
        <v>-0.16997674418604669</v>
      </c>
      <c r="K61" s="4">
        <f t="shared" ca="1" si="15"/>
        <v>0.48159706482807624</v>
      </c>
      <c r="L61" s="4">
        <f t="shared" ca="1" si="16"/>
        <v>7</v>
      </c>
      <c r="M61" s="4">
        <f t="shared" ca="1" si="2"/>
        <v>-0.46952242092573054</v>
      </c>
      <c r="N61" s="4">
        <f t="shared" ca="1" si="17"/>
        <v>0.89721483525374213</v>
      </c>
      <c r="O61" s="4">
        <f t="shared" ca="1" si="18"/>
        <v>8</v>
      </c>
      <c r="P61" s="4">
        <f t="shared" ca="1" si="3"/>
        <v>-1.0992213691322142E-15</v>
      </c>
      <c r="Q61" s="4">
        <f t="shared" ca="1" si="19"/>
        <v>-0.46952242092572943</v>
      </c>
      <c r="R61" s="4">
        <f t="shared" ca="1" si="20"/>
        <v>-0.63949916511177607</v>
      </c>
      <c r="S61" s="4">
        <f t="shared" ca="1" si="21"/>
        <v>87</v>
      </c>
      <c r="T61" s="4">
        <f t="shared" ca="1" si="22"/>
        <v>0.6</v>
      </c>
      <c r="U61" s="4">
        <f t="shared" ca="1" si="23"/>
        <v>-0.63949916511177607</v>
      </c>
      <c r="V61" s="4">
        <f t="shared" ca="1" si="24"/>
        <v>0.87434834442928555</v>
      </c>
      <c r="Y61" s="4">
        <v>0.89609000001544814</v>
      </c>
      <c r="Z61" s="4">
        <v>-1.5097224999891523</v>
      </c>
      <c r="AA61" s="4">
        <v>3.4488849999938509</v>
      </c>
      <c r="AB61" s="4">
        <v>1.1058425000136651</v>
      </c>
      <c r="AD61" s="4">
        <v>1.1313024999743959</v>
      </c>
      <c r="AE61" s="4">
        <f t="shared" si="4"/>
        <v>0.52130249997617284</v>
      </c>
      <c r="AF61" s="4">
        <v>40</v>
      </c>
      <c r="AG61" s="2">
        <f t="shared" si="25"/>
        <v>-3.4199999999999924</v>
      </c>
      <c r="AH61" s="4">
        <f t="shared" si="5"/>
        <v>34</v>
      </c>
      <c r="AI61" s="4">
        <f t="shared" si="6"/>
        <v>8.5213032581453629E-2</v>
      </c>
      <c r="AJ61" s="2">
        <f t="shared" si="7"/>
        <v>4.5568466621098154E-2</v>
      </c>
      <c r="AK61" s="4">
        <v>40</v>
      </c>
      <c r="AL61" s="4">
        <f t="shared" ca="1" si="8"/>
        <v>-0.63949916511177607</v>
      </c>
      <c r="AM61" s="4">
        <f t="shared" ca="1" si="9"/>
        <v>0.87434834442928555</v>
      </c>
      <c r="AN61" s="2">
        <f t="shared" si="26"/>
        <v>-3.4199999999999924</v>
      </c>
      <c r="AO61" s="4">
        <f t="shared" ca="1" si="10"/>
        <v>28</v>
      </c>
      <c r="AP61" s="4">
        <f t="shared" ca="1" si="11"/>
        <v>7.0175438596491224E-2</v>
      </c>
      <c r="AQ61" s="2">
        <f t="shared" ca="1" si="12"/>
        <v>0</v>
      </c>
      <c r="AT61" s="10">
        <f t="shared" ca="1" si="27"/>
        <v>0.95220746036063453</v>
      </c>
      <c r="AU61" s="10">
        <f t="shared" ca="1" si="28"/>
        <v>0</v>
      </c>
      <c r="AV61" s="10">
        <f t="shared" ca="1" si="29"/>
        <v>0</v>
      </c>
      <c r="AW61" s="10">
        <f t="shared" ca="1" si="30"/>
        <v>0.95220746036063453</v>
      </c>
      <c r="AX61" s="10">
        <f t="shared" ca="1" si="13"/>
        <v>0.78223071617458784</v>
      </c>
    </row>
    <row r="62" spans="2:50" x14ac:dyDescent="0.15">
      <c r="B62" s="4">
        <v>0.52130249997617284</v>
      </c>
      <c r="C62" s="4">
        <f t="shared" si="14"/>
        <v>1.212302499975948</v>
      </c>
      <c r="F62" s="4">
        <v>41</v>
      </c>
      <c r="G62" s="4">
        <f t="shared" ca="1" si="0"/>
        <v>1</v>
      </c>
      <c r="H62" s="4">
        <f t="shared" ca="1" si="31"/>
        <v>-0.15223255813953507</v>
      </c>
      <c r="I62" s="4">
        <f t="shared" ca="1" si="1"/>
        <v>1.7744186046511626E-2</v>
      </c>
      <c r="J62" s="4">
        <f t="shared" ca="1" si="32"/>
        <v>-0.15223255813953507</v>
      </c>
      <c r="K62" s="4">
        <f t="shared" ca="1" si="15"/>
        <v>0.79299024067085422</v>
      </c>
      <c r="L62" s="4">
        <f t="shared" ca="1" si="16"/>
        <v>20</v>
      </c>
      <c r="M62" s="4">
        <f t="shared" ca="1" si="2"/>
        <v>0.24504746074077183</v>
      </c>
      <c r="N62" s="4">
        <f t="shared" ca="1" si="17"/>
        <v>0.78153344182804885</v>
      </c>
      <c r="O62" s="4">
        <f t="shared" ca="1" si="18"/>
        <v>4</v>
      </c>
      <c r="P62" s="4">
        <f t="shared" ca="1" si="3"/>
        <v>0.78153344182804885</v>
      </c>
      <c r="Q62" s="4">
        <f t="shared" ca="1" si="19"/>
        <v>1.0265809025688206</v>
      </c>
      <c r="R62" s="4">
        <f t="shared" ca="1" si="20"/>
        <v>0.87434834442928555</v>
      </c>
      <c r="S62" s="4">
        <f t="shared" ca="1" si="21"/>
        <v>87</v>
      </c>
      <c r="T62" s="4">
        <f t="shared" ca="1" si="22"/>
        <v>0.6</v>
      </c>
      <c r="U62" s="4">
        <f t="shared" ca="1" si="23"/>
        <v>0.87434834442928555</v>
      </c>
      <c r="V62" s="4">
        <f t="shared" ca="1" si="24"/>
        <v>-1.0796312911969581</v>
      </c>
      <c r="Y62" s="4">
        <v>-6.8909999985322656E-2</v>
      </c>
      <c r="Z62" s="4">
        <v>0.39527750001155937</v>
      </c>
      <c r="AA62" s="4">
        <v>2.8758849999910296</v>
      </c>
      <c r="AB62" s="4">
        <v>0.54984250001410828</v>
      </c>
      <c r="AD62" s="4">
        <v>0.52130249997617284</v>
      </c>
      <c r="AE62" s="4">
        <f t="shared" si="4"/>
        <v>1.212302499975948</v>
      </c>
      <c r="AF62" s="4">
        <v>41</v>
      </c>
      <c r="AG62" s="2">
        <f t="shared" si="25"/>
        <v>-3.1999999999999922</v>
      </c>
      <c r="AH62" s="4">
        <f t="shared" si="5"/>
        <v>38</v>
      </c>
      <c r="AI62" s="4">
        <f t="shared" si="6"/>
        <v>9.5238095238095233E-2</v>
      </c>
      <c r="AJ62" s="2">
        <f t="shared" si="7"/>
        <v>4.5568466621098154E-2</v>
      </c>
      <c r="AK62" s="4">
        <v>41</v>
      </c>
      <c r="AL62" s="4">
        <f t="shared" ca="1" si="8"/>
        <v>0.87434834442928555</v>
      </c>
      <c r="AM62" s="4">
        <f t="shared" ca="1" si="9"/>
        <v>-1.0796312911969581</v>
      </c>
      <c r="AN62" s="2">
        <f t="shared" si="26"/>
        <v>-3.1999999999999922</v>
      </c>
      <c r="AO62" s="4">
        <f t="shared" ca="1" si="10"/>
        <v>28</v>
      </c>
      <c r="AP62" s="4">
        <f t="shared" ca="1" si="11"/>
        <v>7.0175438596491224E-2</v>
      </c>
      <c r="AQ62" s="2">
        <f t="shared" ca="1" si="12"/>
        <v>1.1392116655274538E-2</v>
      </c>
      <c r="AT62" s="10">
        <f t="shared" ca="1" si="27"/>
        <v>0</v>
      </c>
      <c r="AU62" s="10">
        <f t="shared" ca="1" si="28"/>
        <v>0</v>
      </c>
      <c r="AV62" s="10">
        <f t="shared" ca="1" si="29"/>
        <v>0</v>
      </c>
      <c r="AW62" s="10">
        <f t="shared" ca="1" si="30"/>
        <v>0</v>
      </c>
      <c r="AX62" s="10">
        <f t="shared" ca="1" si="13"/>
        <v>0.87434834442928555</v>
      </c>
    </row>
    <row r="63" spans="2:50" x14ac:dyDescent="0.15">
      <c r="B63" s="4">
        <v>1.212302499975948</v>
      </c>
      <c r="C63" s="4">
        <f t="shared" si="14"/>
        <v>1.2363024999757499</v>
      </c>
      <c r="F63" s="4">
        <v>42</v>
      </c>
      <c r="G63" s="4">
        <f t="shared" ca="1" si="0"/>
        <v>1</v>
      </c>
      <c r="H63" s="4">
        <f t="shared" ca="1" si="31"/>
        <v>-0.13448837209302344</v>
      </c>
      <c r="I63" s="4">
        <f t="shared" ca="1" si="1"/>
        <v>1.7744186046511626E-2</v>
      </c>
      <c r="J63" s="4">
        <f t="shared" ca="1" si="32"/>
        <v>-0.13448837209302344</v>
      </c>
      <c r="K63" s="4">
        <f t="shared" ca="1" si="15"/>
        <v>1.3575888358837491</v>
      </c>
      <c r="L63" s="4">
        <f t="shared" ca="1" si="16"/>
        <v>20</v>
      </c>
      <c r="M63" s="4">
        <f t="shared" ca="1" si="2"/>
        <v>0.79797069640937379</v>
      </c>
      <c r="N63" s="4">
        <f t="shared" ca="1" si="17"/>
        <v>1.8328181192676316</v>
      </c>
      <c r="O63" s="4">
        <f t="shared" ca="1" si="18"/>
        <v>10</v>
      </c>
      <c r="P63" s="4">
        <f t="shared" ca="1" si="3"/>
        <v>1.7431136155133085</v>
      </c>
      <c r="Q63" s="4">
        <f t="shared" ca="1" si="19"/>
        <v>-0.94514291910393466</v>
      </c>
      <c r="R63" s="4">
        <f t="shared" ca="1" si="20"/>
        <v>-1.0796312911969581</v>
      </c>
      <c r="S63" s="4">
        <f t="shared" ca="1" si="21"/>
        <v>87</v>
      </c>
      <c r="T63" s="4">
        <f t="shared" ca="1" si="22"/>
        <v>0.6</v>
      </c>
      <c r="U63" s="4">
        <f t="shared" ca="1" si="23"/>
        <v>-1.0796312911969581</v>
      </c>
      <c r="V63" s="4">
        <f t="shared" ca="1" si="24"/>
        <v>1.0416731439539801</v>
      </c>
      <c r="Y63" s="4">
        <v>0.61409000001688696</v>
      </c>
      <c r="Z63" s="4">
        <v>2.1782775000112053</v>
      </c>
      <c r="AA63" s="4">
        <v>0.90588499999100236</v>
      </c>
      <c r="AB63" s="4">
        <v>0.48684250001329588</v>
      </c>
      <c r="AD63" s="4">
        <v>1.212302499975948</v>
      </c>
      <c r="AE63" s="4">
        <f t="shared" si="4"/>
        <v>1.2363024999757499</v>
      </c>
      <c r="AF63" s="4">
        <v>42</v>
      </c>
      <c r="AG63" s="2">
        <f t="shared" si="25"/>
        <v>-2.979999999999992</v>
      </c>
      <c r="AH63" s="4">
        <f t="shared" si="5"/>
        <v>42</v>
      </c>
      <c r="AI63" s="4">
        <f t="shared" si="6"/>
        <v>0.10526315789473684</v>
      </c>
      <c r="AJ63" s="2">
        <f t="shared" si="7"/>
        <v>4.5568466621098154E-2</v>
      </c>
      <c r="AK63" s="4">
        <v>42</v>
      </c>
      <c r="AL63" s="4">
        <f t="shared" ca="1" si="8"/>
        <v>-1.0796312911969581</v>
      </c>
      <c r="AM63" s="4">
        <f t="shared" ca="1" si="9"/>
        <v>1.0416731439539801</v>
      </c>
      <c r="AN63" s="2">
        <f t="shared" si="26"/>
        <v>-2.979999999999992</v>
      </c>
      <c r="AO63" s="4">
        <f t="shared" ca="1" si="10"/>
        <v>29</v>
      </c>
      <c r="AP63" s="4">
        <f t="shared" ca="1" si="11"/>
        <v>7.2681704260651625E-2</v>
      </c>
      <c r="AQ63" s="2">
        <f t="shared" ca="1" si="12"/>
        <v>2.2784233310549077E-2</v>
      </c>
      <c r="AT63" s="10">
        <f t="shared" ca="1" si="27"/>
        <v>0</v>
      </c>
      <c r="AU63" s="10">
        <f t="shared" ca="1" si="28"/>
        <v>0</v>
      </c>
      <c r="AV63" s="10">
        <f t="shared" ca="1" si="29"/>
        <v>0</v>
      </c>
      <c r="AW63" s="10">
        <f t="shared" ca="1" si="30"/>
        <v>0</v>
      </c>
      <c r="AX63" s="10">
        <f t="shared" ca="1" si="13"/>
        <v>-1.0796312911969581</v>
      </c>
    </row>
    <row r="64" spans="2:50" x14ac:dyDescent="0.15">
      <c r="B64" s="4">
        <v>1.2363024999757499</v>
      </c>
      <c r="C64" s="4">
        <f t="shared" si="14"/>
        <v>-0.1966975000229354</v>
      </c>
      <c r="F64" s="4">
        <v>43</v>
      </c>
      <c r="G64" s="4">
        <f t="shared" ca="1" si="0"/>
        <v>1</v>
      </c>
      <c r="H64" s="4">
        <f t="shared" ca="1" si="31"/>
        <v>-0.11674418604651182</v>
      </c>
      <c r="I64" s="4">
        <f t="shared" ca="1" si="1"/>
        <v>1.7744186046511626E-2</v>
      </c>
      <c r="J64" s="4">
        <f t="shared" ca="1" si="32"/>
        <v>-0.11674418604651182</v>
      </c>
      <c r="K64" s="4">
        <f t="shared" ca="1" si="15"/>
        <v>1.6875604543578906</v>
      </c>
      <c r="L64" s="4">
        <f t="shared" ca="1" si="16"/>
        <v>17</v>
      </c>
      <c r="M64" s="4">
        <f t="shared" ca="1" si="2"/>
        <v>-0.31008841977457285</v>
      </c>
      <c r="N64" s="4">
        <f t="shared" ca="1" si="17"/>
        <v>1.589499169641065</v>
      </c>
      <c r="O64" s="4">
        <f t="shared" ca="1" si="18"/>
        <v>16</v>
      </c>
      <c r="P64" s="4">
        <f t="shared" ca="1" si="3"/>
        <v>-1.4685057497750649</v>
      </c>
      <c r="Q64" s="4">
        <f t="shared" ca="1" si="19"/>
        <v>1.1584173300004921</v>
      </c>
      <c r="R64" s="4">
        <f t="shared" ca="1" si="20"/>
        <v>1.0416731439539801</v>
      </c>
      <c r="S64" s="4">
        <f t="shared" ca="1" si="21"/>
        <v>87</v>
      </c>
      <c r="T64" s="4">
        <f t="shared" ca="1" si="22"/>
        <v>0.6</v>
      </c>
      <c r="U64" s="4">
        <f t="shared" ca="1" si="23"/>
        <v>1.0416731439539801</v>
      </c>
      <c r="V64" s="4">
        <f t="shared" ca="1" si="24"/>
        <v>0.49350074568260571</v>
      </c>
      <c r="Y64" s="4">
        <v>2.4140900000162446</v>
      </c>
      <c r="Z64" s="4">
        <v>1.4612775000095723</v>
      </c>
      <c r="AA64" s="4">
        <v>0.56588499999321584</v>
      </c>
      <c r="AB64" s="4">
        <v>2.0018425000145612</v>
      </c>
      <c r="AD64" s="4">
        <v>1.2363024999757499</v>
      </c>
      <c r="AE64" s="4">
        <f t="shared" si="4"/>
        <v>-0.1966975000229354</v>
      </c>
      <c r="AF64" s="4">
        <v>43</v>
      </c>
      <c r="AG64" s="2">
        <f t="shared" si="25"/>
        <v>-2.7599999999999918</v>
      </c>
      <c r="AH64" s="4">
        <f t="shared" si="5"/>
        <v>46</v>
      </c>
      <c r="AI64" s="4">
        <f t="shared" si="6"/>
        <v>0.11528822055137844</v>
      </c>
      <c r="AJ64" s="2">
        <f t="shared" si="7"/>
        <v>6.8352699931647234E-2</v>
      </c>
      <c r="AK64" s="4">
        <v>43</v>
      </c>
      <c r="AL64" s="4">
        <f t="shared" ca="1" si="8"/>
        <v>1.0416731439539801</v>
      </c>
      <c r="AM64" s="4">
        <f t="shared" ca="1" si="9"/>
        <v>0.49350074568260571</v>
      </c>
      <c r="AN64" s="2">
        <f t="shared" si="26"/>
        <v>-2.7599999999999918</v>
      </c>
      <c r="AO64" s="4">
        <f t="shared" ca="1" si="10"/>
        <v>31</v>
      </c>
      <c r="AP64" s="4">
        <f t="shared" ca="1" si="11"/>
        <v>7.7694235588972427E-2</v>
      </c>
      <c r="AQ64" s="2">
        <f t="shared" ca="1" si="12"/>
        <v>3.4176349965823617E-2</v>
      </c>
      <c r="AT64" s="10">
        <f t="shared" ca="1" si="27"/>
        <v>7.0575069743134877</v>
      </c>
      <c r="AU64" s="10">
        <f t="shared" ca="1" si="28"/>
        <v>0</v>
      </c>
      <c r="AV64" s="10">
        <f t="shared" ca="1" si="29"/>
        <v>0</v>
      </c>
      <c r="AW64" s="10">
        <f t="shared" ca="1" si="30"/>
        <v>7.0575069743134877</v>
      </c>
      <c r="AX64" s="10">
        <f t="shared" ca="1" si="13"/>
        <v>6.9407627882669756</v>
      </c>
    </row>
    <row r="65" spans="2:50" x14ac:dyDescent="0.15">
      <c r="B65" s="4">
        <v>-0.1966975000229354</v>
      </c>
      <c r="C65" s="4">
        <f t="shared" si="14"/>
        <v>1.1643024999763441</v>
      </c>
      <c r="F65" s="4">
        <v>44</v>
      </c>
      <c r="G65" s="4">
        <f t="shared" ca="1" si="0"/>
        <v>1</v>
      </c>
      <c r="H65" s="4">
        <f t="shared" ca="1" si="31"/>
        <v>-9.9000000000000199E-2</v>
      </c>
      <c r="I65" s="4">
        <f t="shared" ca="1" si="1"/>
        <v>1.7744186046511626E-2</v>
      </c>
      <c r="J65" s="4">
        <f t="shared" ca="1" si="32"/>
        <v>-9.9000000000000199E-2</v>
      </c>
      <c r="K65" s="4">
        <f t="shared" ca="1" si="15"/>
        <v>1.0080224765281705</v>
      </c>
      <c r="L65" s="4">
        <f t="shared" ca="1" si="16"/>
        <v>10</v>
      </c>
      <c r="M65" s="4">
        <f t="shared" ca="1" si="2"/>
        <v>0.59250074568259803</v>
      </c>
      <c r="N65" s="4">
        <f t="shared" ca="1" si="17"/>
        <v>1.7487666099117654</v>
      </c>
      <c r="O65" s="4">
        <f t="shared" ca="1" si="18"/>
        <v>11</v>
      </c>
      <c r="P65" s="4">
        <f t="shared" ca="1" si="3"/>
        <v>-7.9268660241664557E-15</v>
      </c>
      <c r="Q65" s="4">
        <f t="shared" ca="1" si="19"/>
        <v>0.59250074568260591</v>
      </c>
      <c r="R65" s="4">
        <f t="shared" ca="1" si="20"/>
        <v>0.49350074568260571</v>
      </c>
      <c r="S65" s="4">
        <f t="shared" ca="1" si="21"/>
        <v>87</v>
      </c>
      <c r="T65" s="4">
        <f t="shared" ca="1" si="22"/>
        <v>0.6</v>
      </c>
      <c r="U65" s="4">
        <f t="shared" ca="1" si="23"/>
        <v>0.49350074568260571</v>
      </c>
      <c r="V65" s="4">
        <f t="shared" ca="1" si="24"/>
        <v>0.20848273247933163</v>
      </c>
      <c r="Y65" s="4">
        <v>2.2020900000150334</v>
      </c>
      <c r="Z65" s="4">
        <v>0.23527750001051118</v>
      </c>
      <c r="AA65" s="4">
        <v>0.68488499999119767</v>
      </c>
      <c r="AB65" s="4">
        <v>-1.1431574999853922</v>
      </c>
      <c r="AD65" s="4">
        <v>-0.1966975000229354</v>
      </c>
      <c r="AE65" s="4">
        <f t="shared" si="4"/>
        <v>1.1643024999763441</v>
      </c>
      <c r="AF65" s="4">
        <v>44</v>
      </c>
      <c r="AG65" s="2">
        <f t="shared" si="25"/>
        <v>-2.5399999999999916</v>
      </c>
      <c r="AH65" s="4">
        <f t="shared" si="5"/>
        <v>52</v>
      </c>
      <c r="AI65" s="4">
        <f t="shared" si="6"/>
        <v>0.13032581453634084</v>
      </c>
      <c r="AJ65" s="2">
        <f t="shared" si="7"/>
        <v>6.8352699931647234E-2</v>
      </c>
      <c r="AK65" s="4">
        <v>44</v>
      </c>
      <c r="AL65" s="4">
        <f t="shared" ca="1" si="8"/>
        <v>0.49350074568260571</v>
      </c>
      <c r="AM65" s="4">
        <f t="shared" ca="1" si="9"/>
        <v>0.20848273247933163</v>
      </c>
      <c r="AN65" s="2">
        <f t="shared" si="26"/>
        <v>-2.5399999999999916</v>
      </c>
      <c r="AO65" s="4">
        <f t="shared" ca="1" si="10"/>
        <v>34</v>
      </c>
      <c r="AP65" s="4">
        <f t="shared" ca="1" si="11"/>
        <v>8.5213032581453629E-2</v>
      </c>
      <c r="AQ65" s="2">
        <f t="shared" ca="1" si="12"/>
        <v>4.5568466621098154E-2</v>
      </c>
      <c r="AT65" s="10">
        <f t="shared" ca="1" si="27"/>
        <v>0</v>
      </c>
      <c r="AU65" s="10">
        <f t="shared" ca="1" si="28"/>
        <v>0</v>
      </c>
      <c r="AV65" s="10">
        <f t="shared" ca="1" si="29"/>
        <v>0</v>
      </c>
      <c r="AW65" s="10">
        <f t="shared" ca="1" si="30"/>
        <v>0</v>
      </c>
      <c r="AX65" s="10">
        <f t="shared" ca="1" si="13"/>
        <v>0.49350074568260571</v>
      </c>
    </row>
    <row r="66" spans="2:50" x14ac:dyDescent="0.15">
      <c r="B66" s="4">
        <v>1.1643024999763441</v>
      </c>
      <c r="C66" s="4">
        <f t="shared" si="14"/>
        <v>0.90730249997506007</v>
      </c>
      <c r="F66" s="4">
        <v>45</v>
      </c>
      <c r="G66" s="4">
        <f t="shared" ca="1" si="0"/>
        <v>1</v>
      </c>
      <c r="H66" s="4">
        <f t="shared" ca="1" si="31"/>
        <v>-8.1255813953488576E-2</v>
      </c>
      <c r="I66" s="4">
        <f t="shared" ca="1" si="1"/>
        <v>1.7744186046511626E-2</v>
      </c>
      <c r="J66" s="4">
        <f t="shared" ca="1" si="32"/>
        <v>-8.1255813953488576E-2</v>
      </c>
      <c r="K66" s="4">
        <f t="shared" ca="1" si="15"/>
        <v>0.73717938121796656</v>
      </c>
      <c r="L66" s="4">
        <f t="shared" ca="1" si="16"/>
        <v>6</v>
      </c>
      <c r="M66" s="4">
        <f t="shared" ca="1" si="2"/>
        <v>-1.2642560015482325E-15</v>
      </c>
      <c r="N66" s="4">
        <f t="shared" ca="1" si="17"/>
        <v>1.210696120938731</v>
      </c>
      <c r="O66" s="4">
        <f t="shared" ca="1" si="18"/>
        <v>13</v>
      </c>
      <c r="P66" s="4">
        <f t="shared" ca="1" si="3"/>
        <v>0.28973854643282149</v>
      </c>
      <c r="Q66" s="4">
        <f t="shared" ca="1" si="19"/>
        <v>0.28973854643282021</v>
      </c>
      <c r="R66" s="4">
        <f t="shared" ca="1" si="20"/>
        <v>0.20848273247933163</v>
      </c>
      <c r="S66" s="4">
        <f t="shared" ca="1" si="21"/>
        <v>87</v>
      </c>
      <c r="T66" s="4">
        <f t="shared" ca="1" si="22"/>
        <v>0.6</v>
      </c>
      <c r="U66" s="4">
        <f t="shared" ca="1" si="23"/>
        <v>0.20848273247933163</v>
      </c>
      <c r="V66" s="4">
        <f t="shared" ca="1" si="24"/>
        <v>-1.3765771098012316</v>
      </c>
      <c r="Y66" s="4">
        <v>2.6640900000138856</v>
      </c>
      <c r="Z66" s="4">
        <v>3.2012775000112015</v>
      </c>
      <c r="AA66" s="4">
        <v>0.6318849999935594</v>
      </c>
      <c r="AB66" s="4">
        <v>0.60684250001585838</v>
      </c>
      <c r="AD66" s="4">
        <v>1.1643024999763441</v>
      </c>
      <c r="AE66" s="4">
        <f t="shared" si="4"/>
        <v>0.90730249997506007</v>
      </c>
      <c r="AF66" s="4">
        <v>45</v>
      </c>
      <c r="AG66" s="2">
        <f t="shared" si="25"/>
        <v>-2.3199999999999914</v>
      </c>
      <c r="AH66" s="4">
        <f t="shared" si="5"/>
        <v>58</v>
      </c>
      <c r="AI66" s="4">
        <f t="shared" si="6"/>
        <v>0.14536340852130325</v>
      </c>
      <c r="AJ66" s="2">
        <f t="shared" si="7"/>
        <v>4.5568466621098154E-2</v>
      </c>
      <c r="AK66" s="4">
        <v>45</v>
      </c>
      <c r="AL66" s="4">
        <f t="shared" ca="1" si="8"/>
        <v>0.20848273247933163</v>
      </c>
      <c r="AM66" s="4">
        <f t="shared" ca="1" si="9"/>
        <v>-1.3765771098012316</v>
      </c>
      <c r="AN66" s="2">
        <f t="shared" si="26"/>
        <v>-2.3199999999999914</v>
      </c>
      <c r="AO66" s="4">
        <f t="shared" ca="1" si="10"/>
        <v>38</v>
      </c>
      <c r="AP66" s="4">
        <f t="shared" ca="1" si="11"/>
        <v>9.5238095238095233E-2</v>
      </c>
      <c r="AQ66" s="2">
        <f t="shared" ca="1" si="12"/>
        <v>1.1392116655274538E-2</v>
      </c>
      <c r="AT66" s="10">
        <f t="shared" ca="1" si="27"/>
        <v>0</v>
      </c>
      <c r="AU66" s="10">
        <f t="shared" ca="1" si="28"/>
        <v>0</v>
      </c>
      <c r="AV66" s="10">
        <f t="shared" ca="1" si="29"/>
        <v>0</v>
      </c>
      <c r="AW66" s="10">
        <f t="shared" ca="1" si="30"/>
        <v>0</v>
      </c>
      <c r="AX66" s="10">
        <f t="shared" ca="1" si="13"/>
        <v>0.20848273247933163</v>
      </c>
    </row>
    <row r="67" spans="2:50" x14ac:dyDescent="0.15">
      <c r="B67" s="4">
        <v>0.90730249997506007</v>
      </c>
      <c r="C67" s="4">
        <f t="shared" si="14"/>
        <v>0.40430249997669421</v>
      </c>
      <c r="F67" s="4">
        <v>46</v>
      </c>
      <c r="G67" s="4">
        <f t="shared" ca="1" si="0"/>
        <v>1</v>
      </c>
      <c r="H67" s="4">
        <f t="shared" ca="1" si="31"/>
        <v>-6.3511627906976953E-2</v>
      </c>
      <c r="I67" s="4">
        <f t="shared" ca="1" si="1"/>
        <v>1.7744186046511626E-2</v>
      </c>
      <c r="J67" s="4">
        <f t="shared" ca="1" si="32"/>
        <v>-6.3511627906976953E-2</v>
      </c>
      <c r="K67" s="4">
        <f t="shared" ca="1" si="15"/>
        <v>0.57556006690885519</v>
      </c>
      <c r="L67" s="4">
        <f t="shared" ca="1" si="16"/>
        <v>12</v>
      </c>
      <c r="M67" s="4">
        <f t="shared" ca="1" si="2"/>
        <v>-0.49844963934694075</v>
      </c>
      <c r="N67" s="4">
        <f t="shared" ca="1" si="17"/>
        <v>1.8774979772325633</v>
      </c>
      <c r="O67" s="4">
        <f t="shared" ca="1" si="18"/>
        <v>7</v>
      </c>
      <c r="P67" s="4">
        <f t="shared" ca="1" si="3"/>
        <v>-0.8146158425473139</v>
      </c>
      <c r="Q67" s="4">
        <f t="shared" ca="1" si="19"/>
        <v>-1.3130654818942546</v>
      </c>
      <c r="R67" s="4">
        <f t="shared" ca="1" si="20"/>
        <v>-1.3765771098012316</v>
      </c>
      <c r="S67" s="4">
        <f t="shared" ca="1" si="21"/>
        <v>87</v>
      </c>
      <c r="T67" s="4">
        <f t="shared" ca="1" si="22"/>
        <v>0.6</v>
      </c>
      <c r="U67" s="4">
        <f t="shared" ca="1" si="23"/>
        <v>-1.3765771098012316</v>
      </c>
      <c r="V67" s="4">
        <f t="shared" ca="1" si="24"/>
        <v>1.6403167082663268</v>
      </c>
      <c r="Y67" s="4">
        <v>0.46909000001704726</v>
      </c>
      <c r="Z67" s="4">
        <v>2.5962775000110128</v>
      </c>
      <c r="AA67" s="4">
        <v>1.0398849999937454</v>
      </c>
      <c r="AB67" s="4">
        <v>1.6398425000154759</v>
      </c>
      <c r="AD67" s="4">
        <v>0.90730249997506007</v>
      </c>
      <c r="AE67" s="4">
        <f t="shared" si="4"/>
        <v>0.40430249997669421</v>
      </c>
      <c r="AF67" s="4">
        <v>46</v>
      </c>
      <c r="AG67" s="2">
        <f t="shared" si="25"/>
        <v>-2.0999999999999912</v>
      </c>
      <c r="AH67" s="4">
        <f t="shared" si="5"/>
        <v>62</v>
      </c>
      <c r="AI67" s="4">
        <f t="shared" si="6"/>
        <v>0.15538847117794485</v>
      </c>
      <c r="AJ67" s="2">
        <f t="shared" si="7"/>
        <v>3.4176349965823652E-2</v>
      </c>
      <c r="AK67" s="4">
        <v>46</v>
      </c>
      <c r="AL67" s="4">
        <f t="shared" ca="1" si="8"/>
        <v>-1.3765771098012316</v>
      </c>
      <c r="AM67" s="4">
        <f t="shared" ca="1" si="9"/>
        <v>1.6403167082663268</v>
      </c>
      <c r="AN67" s="2">
        <f t="shared" si="26"/>
        <v>-2.0999999999999912</v>
      </c>
      <c r="AO67" s="4">
        <f t="shared" ca="1" si="10"/>
        <v>39</v>
      </c>
      <c r="AP67" s="4">
        <f t="shared" ca="1" si="11"/>
        <v>9.7744360902255634E-2</v>
      </c>
      <c r="AQ67" s="2">
        <f t="shared" ca="1" si="12"/>
        <v>5.6960583276372753E-2</v>
      </c>
      <c r="AT67" s="10">
        <f t="shared" ca="1" si="27"/>
        <v>0.82445303297142503</v>
      </c>
      <c r="AU67" s="10">
        <f t="shared" ca="1" si="28"/>
        <v>0</v>
      </c>
      <c r="AV67" s="10">
        <f t="shared" ca="1" si="29"/>
        <v>0</v>
      </c>
      <c r="AW67" s="10">
        <f t="shared" ca="1" si="30"/>
        <v>0.82445303297142503</v>
      </c>
      <c r="AX67" s="10">
        <f t="shared" ca="1" si="13"/>
        <v>0.76094140506444807</v>
      </c>
    </row>
    <row r="68" spans="2:50" x14ac:dyDescent="0.15">
      <c r="B68" s="4">
        <v>0.40430249997669421</v>
      </c>
      <c r="C68" s="4">
        <f t="shared" si="14"/>
        <v>-0.12069750002297042</v>
      </c>
      <c r="F68" s="4">
        <v>47</v>
      </c>
      <c r="G68" s="4">
        <f t="shared" ca="1" si="0"/>
        <v>1</v>
      </c>
      <c r="H68" s="4">
        <f t="shared" ca="1" si="31"/>
        <v>-4.576744186046533E-2</v>
      </c>
      <c r="I68" s="4">
        <f t="shared" ca="1" si="1"/>
        <v>1.7744186046511626E-2</v>
      </c>
      <c r="J68" s="4">
        <f t="shared" ca="1" si="32"/>
        <v>-4.576744186046533E-2</v>
      </c>
      <c r="K68" s="4">
        <f t="shared" ca="1" si="15"/>
        <v>0.80533396127794221</v>
      </c>
      <c r="L68" s="4">
        <f t="shared" ca="1" si="16"/>
        <v>9</v>
      </c>
      <c r="M68" s="4">
        <f t="shared" ca="1" si="2"/>
        <v>0.79309912883055145</v>
      </c>
      <c r="N68" s="4">
        <f t="shared" ca="1" si="17"/>
        <v>1.5192368604238318</v>
      </c>
      <c r="O68" s="4">
        <f t="shared" ca="1" si="18"/>
        <v>5</v>
      </c>
      <c r="P68" s="4">
        <f t="shared" ca="1" si="3"/>
        <v>0.8929850212962408</v>
      </c>
      <c r="Q68" s="4">
        <f t="shared" ca="1" si="19"/>
        <v>1.6860841501267922</v>
      </c>
      <c r="R68" s="4">
        <f t="shared" ca="1" si="20"/>
        <v>1.6403167082663268</v>
      </c>
      <c r="S68" s="4">
        <f t="shared" ca="1" si="21"/>
        <v>87</v>
      </c>
      <c r="T68" s="4">
        <f t="shared" ca="1" si="22"/>
        <v>0.6</v>
      </c>
      <c r="U68" s="4">
        <f t="shared" ca="1" si="23"/>
        <v>1.6403167082663268</v>
      </c>
      <c r="V68" s="4">
        <f t="shared" ca="1" si="24"/>
        <v>1.267470286106245</v>
      </c>
      <c r="Y68" s="4">
        <v>-4.5909999982995942E-2</v>
      </c>
      <c r="Z68" s="4">
        <v>2.3782775000107392</v>
      </c>
      <c r="AA68" s="4">
        <v>1.7808849999916276</v>
      </c>
      <c r="AB68" s="4">
        <v>2.8468425000163222</v>
      </c>
      <c r="AD68" s="4">
        <v>0.40430249997669421</v>
      </c>
      <c r="AE68" s="4">
        <f t="shared" si="4"/>
        <v>-0.12069750002297042</v>
      </c>
      <c r="AF68" s="4">
        <v>47</v>
      </c>
      <c r="AG68" s="2">
        <f t="shared" si="25"/>
        <v>-1.8799999999999912</v>
      </c>
      <c r="AH68" s="4">
        <f t="shared" si="5"/>
        <v>65</v>
      </c>
      <c r="AI68" s="4">
        <f t="shared" si="6"/>
        <v>0.16290726817042606</v>
      </c>
      <c r="AJ68" s="2">
        <f t="shared" si="7"/>
        <v>5.6960583276372753E-2</v>
      </c>
      <c r="AK68" s="4">
        <v>47</v>
      </c>
      <c r="AL68" s="4">
        <f t="shared" ca="1" si="8"/>
        <v>1.6403167082663268</v>
      </c>
      <c r="AM68" s="4">
        <f t="shared" ca="1" si="9"/>
        <v>1.267470286106245</v>
      </c>
      <c r="AN68" s="2">
        <f t="shared" si="26"/>
        <v>-1.8799999999999912</v>
      </c>
      <c r="AO68" s="4">
        <f t="shared" ca="1" si="10"/>
        <v>44</v>
      </c>
      <c r="AP68" s="4">
        <f t="shared" ca="1" si="11"/>
        <v>0.11027568922305764</v>
      </c>
      <c r="AQ68" s="2">
        <f t="shared" ca="1" si="12"/>
        <v>5.6960583276372753E-2</v>
      </c>
      <c r="AT68" s="10">
        <f t="shared" ca="1" si="27"/>
        <v>0</v>
      </c>
      <c r="AU68" s="10">
        <f t="shared" ca="1" si="28"/>
        <v>0</v>
      </c>
      <c r="AV68" s="10">
        <f t="shared" ca="1" si="29"/>
        <v>0</v>
      </c>
      <c r="AW68" s="10">
        <f t="shared" ca="1" si="30"/>
        <v>0</v>
      </c>
      <c r="AX68" s="10">
        <f t="shared" ca="1" si="13"/>
        <v>1.6403167082663268</v>
      </c>
    </row>
    <row r="69" spans="2:50" x14ac:dyDescent="0.15">
      <c r="B69" s="4">
        <v>-0.12069750002297042</v>
      </c>
      <c r="C69" s="4">
        <f t="shared" si="14"/>
        <v>-1.1446975000239945</v>
      </c>
      <c r="F69" s="4">
        <v>48</v>
      </c>
      <c r="G69" s="4">
        <f t="shared" ca="1" si="0"/>
        <v>1</v>
      </c>
      <c r="H69" s="4">
        <f t="shared" ca="1" si="31"/>
        <v>-2.8023255813953703E-2</v>
      </c>
      <c r="I69" s="4">
        <f t="shared" ca="1" si="1"/>
        <v>1.7744186046511626E-2</v>
      </c>
      <c r="J69" s="4">
        <f t="shared" ca="1" si="32"/>
        <v>-2.8023255813953703E-2</v>
      </c>
      <c r="K69" s="4">
        <f t="shared" ca="1" si="15"/>
        <v>0.85816841442800929</v>
      </c>
      <c r="L69" s="4">
        <f t="shared" ca="1" si="16"/>
        <v>6</v>
      </c>
      <c r="M69" s="4">
        <f t="shared" ca="1" si="2"/>
        <v>-1.6822139311805694E-15</v>
      </c>
      <c r="N69" s="4">
        <f t="shared" ca="1" si="17"/>
        <v>1.4959070903220957</v>
      </c>
      <c r="O69" s="4">
        <f t="shared" ca="1" si="18"/>
        <v>9</v>
      </c>
      <c r="P69" s="4">
        <f t="shared" ca="1" si="3"/>
        <v>1.2954935419202005</v>
      </c>
      <c r="Q69" s="4">
        <f t="shared" ca="1" si="19"/>
        <v>1.2954935419201987</v>
      </c>
      <c r="R69" s="4">
        <f t="shared" ca="1" si="20"/>
        <v>1.267470286106245</v>
      </c>
      <c r="S69" s="4">
        <f t="shared" ca="1" si="21"/>
        <v>87</v>
      </c>
      <c r="T69" s="4">
        <f t="shared" ca="1" si="22"/>
        <v>0.6</v>
      </c>
      <c r="U69" s="4">
        <f t="shared" ca="1" si="23"/>
        <v>1.267470286106245</v>
      </c>
      <c r="V69" s="4">
        <f t="shared" ca="1" si="24"/>
        <v>0.30489954434156258</v>
      </c>
      <c r="Y69" s="4">
        <v>0.57509000001587651</v>
      </c>
      <c r="Z69" s="4">
        <v>1.608277500011468</v>
      </c>
      <c r="AA69" s="4">
        <v>1.4808849999923268</v>
      </c>
      <c r="AB69" s="4">
        <v>2.7618425000142111</v>
      </c>
      <c r="AD69" s="4">
        <v>-0.12069750002297042</v>
      </c>
      <c r="AE69" s="4">
        <f t="shared" si="4"/>
        <v>-1.1446975000239945</v>
      </c>
      <c r="AF69" s="4">
        <v>48</v>
      </c>
      <c r="AG69" s="2">
        <f t="shared" si="25"/>
        <v>-1.6599999999999913</v>
      </c>
      <c r="AH69" s="4">
        <f t="shared" si="5"/>
        <v>70</v>
      </c>
      <c r="AI69" s="4">
        <f t="shared" si="6"/>
        <v>0.17543859649122806</v>
      </c>
      <c r="AJ69" s="2">
        <f t="shared" si="7"/>
        <v>4.5568466621098203E-2</v>
      </c>
      <c r="AK69" s="4">
        <v>48</v>
      </c>
      <c r="AL69" s="4">
        <f t="shared" ca="1" si="8"/>
        <v>1.267470286106245</v>
      </c>
      <c r="AM69" s="4">
        <f t="shared" ca="1" si="9"/>
        <v>0.30489954434156258</v>
      </c>
      <c r="AN69" s="2">
        <f t="shared" si="26"/>
        <v>-1.6599999999999913</v>
      </c>
      <c r="AO69" s="4">
        <f t="shared" ca="1" si="10"/>
        <v>49</v>
      </c>
      <c r="AP69" s="4">
        <f t="shared" ca="1" si="11"/>
        <v>0.12280701754385964</v>
      </c>
      <c r="AQ69" s="2">
        <f t="shared" ca="1" si="12"/>
        <v>7.9744816586921854E-2</v>
      </c>
      <c r="AT69" s="10">
        <f t="shared" ca="1" si="27"/>
        <v>0</v>
      </c>
      <c r="AU69" s="10">
        <f t="shared" ca="1" si="28"/>
        <v>0</v>
      </c>
      <c r="AV69" s="10">
        <f t="shared" ca="1" si="29"/>
        <v>0</v>
      </c>
      <c r="AW69" s="10">
        <f t="shared" ca="1" si="30"/>
        <v>0</v>
      </c>
      <c r="AX69" s="10">
        <f t="shared" ca="1" si="13"/>
        <v>1.267470286106245</v>
      </c>
    </row>
    <row r="70" spans="2:50" x14ac:dyDescent="0.15">
      <c r="B70" s="4">
        <v>-1.1446975000239945</v>
      </c>
      <c r="C70" s="4">
        <f t="shared" si="14"/>
        <v>1.3613024999763468</v>
      </c>
      <c r="F70" s="4">
        <v>49</v>
      </c>
      <c r="G70" s="4">
        <f t="shared" ca="1" si="0"/>
        <v>1</v>
      </c>
      <c r="H70" s="4">
        <f t="shared" ca="1" si="31"/>
        <v>-1.0279069767442077E-2</v>
      </c>
      <c r="I70" s="4">
        <f t="shared" ca="1" si="1"/>
        <v>1.7744186046511626E-2</v>
      </c>
      <c r="J70" s="4">
        <f t="shared" ca="1" si="32"/>
        <v>-1.0279069767442077E-2</v>
      </c>
      <c r="K70" s="4">
        <f t="shared" ca="1" si="15"/>
        <v>0.29858062032997551</v>
      </c>
      <c r="L70" s="4">
        <f t="shared" ca="1" si="16"/>
        <v>5</v>
      </c>
      <c r="M70" s="4">
        <f t="shared" ca="1" si="2"/>
        <v>-0.2839670446042733</v>
      </c>
      <c r="N70" s="4">
        <f t="shared" ca="1" si="17"/>
        <v>0.60838844625327693</v>
      </c>
      <c r="O70" s="4">
        <f t="shared" ca="1" si="18"/>
        <v>18</v>
      </c>
      <c r="P70" s="4">
        <f t="shared" ca="1" si="3"/>
        <v>-0.59914565871327796</v>
      </c>
      <c r="Q70" s="4">
        <f t="shared" ca="1" si="19"/>
        <v>0.31517861410900466</v>
      </c>
      <c r="R70" s="4">
        <f t="shared" ca="1" si="20"/>
        <v>0.30489954434156258</v>
      </c>
      <c r="S70" s="4">
        <f t="shared" ca="1" si="21"/>
        <v>87</v>
      </c>
      <c r="T70" s="4">
        <f t="shared" ca="1" si="22"/>
        <v>0.6</v>
      </c>
      <c r="U70" s="4">
        <f t="shared" ca="1" si="23"/>
        <v>0.30489954434156258</v>
      </c>
      <c r="V70" s="4">
        <f t="shared" ca="1" si="24"/>
        <v>-2.0472121689315488</v>
      </c>
      <c r="Y70" s="4">
        <v>0.70909000001506683</v>
      </c>
      <c r="Z70" s="4">
        <v>6.1662775000108638</v>
      </c>
      <c r="AA70" s="4">
        <v>1.8038849999904016</v>
      </c>
      <c r="AB70" s="4">
        <v>2.1328425000142204</v>
      </c>
      <c r="AD70" s="4">
        <v>-1.1446975000239945</v>
      </c>
      <c r="AE70" s="4">
        <f t="shared" si="4"/>
        <v>1.3613024999763468</v>
      </c>
      <c r="AF70" s="4">
        <v>49</v>
      </c>
      <c r="AG70" s="2">
        <f t="shared" si="25"/>
        <v>-1.4399999999999913</v>
      </c>
      <c r="AH70" s="4">
        <f t="shared" si="5"/>
        <v>74</v>
      </c>
      <c r="AI70" s="4">
        <f t="shared" si="6"/>
        <v>0.18546365914786966</v>
      </c>
      <c r="AJ70" s="2">
        <f t="shared" si="7"/>
        <v>4.5568466621098203E-2</v>
      </c>
      <c r="AK70" s="4">
        <v>49</v>
      </c>
      <c r="AL70" s="4">
        <f t="shared" ca="1" si="8"/>
        <v>0.30489954434156258</v>
      </c>
      <c r="AM70" s="4">
        <f t="shared" ca="1" si="9"/>
        <v>-2.0472121689315488</v>
      </c>
      <c r="AN70" s="2">
        <f t="shared" si="26"/>
        <v>-1.4399999999999913</v>
      </c>
      <c r="AO70" s="4">
        <f t="shared" ca="1" si="10"/>
        <v>56</v>
      </c>
      <c r="AP70" s="4">
        <f t="shared" ca="1" si="11"/>
        <v>0.14035087719298245</v>
      </c>
      <c r="AQ70" s="2">
        <f t="shared" ca="1" si="12"/>
        <v>0.11392116655274551</v>
      </c>
      <c r="AT70" s="10">
        <f t="shared" ca="1" si="27"/>
        <v>0</v>
      </c>
      <c r="AU70" s="10">
        <f t="shared" ca="1" si="28"/>
        <v>0</v>
      </c>
      <c r="AV70" s="10">
        <f t="shared" ca="1" si="29"/>
        <v>0</v>
      </c>
      <c r="AW70" s="10">
        <f t="shared" ca="1" si="30"/>
        <v>0</v>
      </c>
      <c r="AX70" s="10">
        <f t="shared" ca="1" si="13"/>
        <v>0.30489954434156258</v>
      </c>
    </row>
    <row r="71" spans="2:50" x14ac:dyDescent="0.15">
      <c r="B71" s="4">
        <v>1.3613024999763468</v>
      </c>
      <c r="C71" s="4">
        <f t="shared" si="14"/>
        <v>1.0003024999747367</v>
      </c>
      <c r="F71" s="4">
        <v>50</v>
      </c>
      <c r="G71" s="4">
        <f t="shared" ca="1" si="0"/>
        <v>1</v>
      </c>
      <c r="H71" s="4">
        <f t="shared" ca="1" si="31"/>
        <v>7.4651162790695495E-3</v>
      </c>
      <c r="I71" s="4">
        <f t="shared" ca="1" si="1"/>
        <v>1.7744186046511626E-2</v>
      </c>
      <c r="J71" s="4">
        <f t="shared" ca="1" si="32"/>
        <v>7.4651162790695495E-3</v>
      </c>
      <c r="K71" s="4">
        <f t="shared" ca="1" si="15"/>
        <v>0.85672937526835335</v>
      </c>
      <c r="L71" s="4">
        <f t="shared" ca="1" si="16"/>
        <v>18</v>
      </c>
      <c r="M71" s="4">
        <f t="shared" ca="1" si="2"/>
        <v>-0.84371373099757974</v>
      </c>
      <c r="N71" s="4">
        <f t="shared" ca="1" si="17"/>
        <v>1.4714304914083405</v>
      </c>
      <c r="O71" s="4">
        <f t="shared" ca="1" si="18"/>
        <v>13</v>
      </c>
      <c r="P71" s="4">
        <f t="shared" ca="1" si="3"/>
        <v>-1.2109635542130388</v>
      </c>
      <c r="Q71" s="4">
        <f t="shared" ca="1" si="19"/>
        <v>-2.0546772852106185</v>
      </c>
      <c r="R71" s="4">
        <f t="shared" ca="1" si="20"/>
        <v>-2.0472121689315488</v>
      </c>
      <c r="S71" s="4">
        <f t="shared" ca="1" si="21"/>
        <v>87</v>
      </c>
      <c r="T71" s="4">
        <f t="shared" ca="1" si="22"/>
        <v>0.6</v>
      </c>
      <c r="U71" s="4">
        <f t="shared" ca="1" si="23"/>
        <v>-2.0472121689315488</v>
      </c>
      <c r="V71" s="4">
        <f t="shared" ca="1" si="24"/>
        <v>-2.1183117274270704</v>
      </c>
      <c r="Y71" s="4">
        <v>1.5890900000137265</v>
      </c>
      <c r="Z71" s="4">
        <v>0.25327750001125082</v>
      </c>
      <c r="AA71" s="4">
        <v>3.9948849999937863</v>
      </c>
      <c r="AB71" s="4">
        <v>-1.6841574999837405</v>
      </c>
      <c r="AD71" s="4">
        <v>1.3613024999763468</v>
      </c>
      <c r="AE71" s="4">
        <f t="shared" si="4"/>
        <v>1.0003024999747367</v>
      </c>
      <c r="AF71" s="4">
        <v>50</v>
      </c>
      <c r="AG71" s="2">
        <f t="shared" si="25"/>
        <v>-1.2199999999999913</v>
      </c>
      <c r="AH71" s="4">
        <f t="shared" si="5"/>
        <v>78</v>
      </c>
      <c r="AI71" s="4">
        <f t="shared" si="6"/>
        <v>0.19548872180451127</v>
      </c>
      <c r="AJ71" s="2">
        <f t="shared" si="7"/>
        <v>7.9744816586921854E-2</v>
      </c>
      <c r="AK71" s="4">
        <v>50</v>
      </c>
      <c r="AL71" s="4">
        <f t="shared" ca="1" si="8"/>
        <v>-2.0472121689315488</v>
      </c>
      <c r="AM71" s="4">
        <f t="shared" ca="1" si="9"/>
        <v>-2.1183117274270704</v>
      </c>
      <c r="AN71" s="2">
        <f t="shared" si="26"/>
        <v>-1.2199999999999913</v>
      </c>
      <c r="AO71" s="4">
        <f t="shared" ca="1" si="10"/>
        <v>66</v>
      </c>
      <c r="AP71" s="4">
        <f t="shared" ca="1" si="11"/>
        <v>0.16541353383458646</v>
      </c>
      <c r="AQ71" s="2">
        <f t="shared" ca="1" si="12"/>
        <v>5.6960583276372753E-2</v>
      </c>
      <c r="AT71" s="10">
        <f t="shared" ca="1" si="27"/>
        <v>0</v>
      </c>
      <c r="AU71" s="10">
        <f t="shared" ca="1" si="28"/>
        <v>0</v>
      </c>
      <c r="AV71" s="10">
        <f t="shared" ca="1" si="29"/>
        <v>0</v>
      </c>
      <c r="AW71" s="10">
        <f t="shared" ca="1" si="30"/>
        <v>0</v>
      </c>
      <c r="AX71" s="10">
        <f t="shared" ca="1" si="13"/>
        <v>-2.0472121689315488</v>
      </c>
    </row>
    <row r="72" spans="2:50" x14ac:dyDescent="0.15">
      <c r="B72" s="4">
        <v>1.0003024999747367</v>
      </c>
      <c r="C72" s="4">
        <f t="shared" si="14"/>
        <v>0.98430249997605301</v>
      </c>
      <c r="F72" s="4">
        <v>51</v>
      </c>
      <c r="G72" s="4">
        <f t="shared" ca="1" si="0"/>
        <v>1</v>
      </c>
      <c r="H72" s="4">
        <f t="shared" ca="1" si="31"/>
        <v>2.5209302325581176E-2</v>
      </c>
      <c r="I72" s="4">
        <f t="shared" ca="1" si="1"/>
        <v>1.7744186046511626E-2</v>
      </c>
      <c r="J72" s="4">
        <f t="shared" ca="1" si="32"/>
        <v>2.5209302325581176E-2</v>
      </c>
      <c r="K72" s="4">
        <f t="shared" ca="1" si="15"/>
        <v>1.3171375912311352</v>
      </c>
      <c r="L72" s="4">
        <f t="shared" ca="1" si="16"/>
        <v>9</v>
      </c>
      <c r="M72" s="4">
        <f t="shared" ca="1" si="2"/>
        <v>-1.1406746142856075</v>
      </c>
      <c r="N72" s="4">
        <f t="shared" ca="1" si="17"/>
        <v>1.2826887097221145</v>
      </c>
      <c r="O72" s="4">
        <f t="shared" ca="1" si="18"/>
        <v>14</v>
      </c>
      <c r="P72" s="4">
        <f t="shared" ca="1" si="3"/>
        <v>-1.0028464154670444</v>
      </c>
      <c r="Q72" s="4">
        <f t="shared" ca="1" si="19"/>
        <v>-2.1435210297526517</v>
      </c>
      <c r="R72" s="4">
        <f t="shared" ca="1" si="20"/>
        <v>-2.1183117274270704</v>
      </c>
      <c r="S72" s="4">
        <f t="shared" ca="1" si="21"/>
        <v>87</v>
      </c>
      <c r="T72" s="4">
        <f t="shared" ca="1" si="22"/>
        <v>0.6</v>
      </c>
      <c r="U72" s="4">
        <f t="shared" ca="1" si="23"/>
        <v>-2.1183117274270704</v>
      </c>
      <c r="V72" s="4">
        <f t="shared" ca="1" si="24"/>
        <v>0.95611101459053793</v>
      </c>
      <c r="Y72" s="4">
        <v>0.21409000001426648</v>
      </c>
      <c r="Z72" s="4">
        <v>1.2562775000084514</v>
      </c>
      <c r="AA72" s="4">
        <v>1.6138849999904892</v>
      </c>
      <c r="AB72" s="4">
        <v>0.54984250001410828</v>
      </c>
      <c r="AD72" s="4">
        <v>1.0003024999747367</v>
      </c>
      <c r="AE72" s="4">
        <f t="shared" si="4"/>
        <v>0.98430249997605301</v>
      </c>
      <c r="AF72" s="4">
        <v>51</v>
      </c>
      <c r="AG72" s="2">
        <f t="shared" si="25"/>
        <v>-0.99999999999999134</v>
      </c>
      <c r="AH72" s="4">
        <f t="shared" si="5"/>
        <v>85</v>
      </c>
      <c r="AI72" s="4">
        <f t="shared" si="6"/>
        <v>0.21303258145363407</v>
      </c>
      <c r="AJ72" s="2">
        <f t="shared" si="7"/>
        <v>0.14809751651856917</v>
      </c>
      <c r="AK72" s="4">
        <v>51</v>
      </c>
      <c r="AL72" s="4">
        <f t="shared" ca="1" si="8"/>
        <v>-2.1183117274270704</v>
      </c>
      <c r="AM72" s="4">
        <f t="shared" ca="1" si="9"/>
        <v>0.95611101459053793</v>
      </c>
      <c r="AN72" s="2">
        <f t="shared" si="26"/>
        <v>-0.99999999999999134</v>
      </c>
      <c r="AO72" s="4">
        <f t="shared" ca="1" si="10"/>
        <v>71</v>
      </c>
      <c r="AP72" s="4">
        <f t="shared" ca="1" si="11"/>
        <v>0.17794486215538846</v>
      </c>
      <c r="AQ72" s="2">
        <f t="shared" ca="1" si="12"/>
        <v>0.14809751651856917</v>
      </c>
      <c r="AT72" s="10">
        <f t="shared" ca="1" si="27"/>
        <v>0</v>
      </c>
      <c r="AU72" s="10">
        <f t="shared" ca="1" si="28"/>
        <v>0</v>
      </c>
      <c r="AV72" s="10">
        <f t="shared" ca="1" si="29"/>
        <v>0</v>
      </c>
      <c r="AW72" s="10">
        <f t="shared" ca="1" si="30"/>
        <v>0</v>
      </c>
      <c r="AX72" s="10">
        <f t="shared" ca="1" si="13"/>
        <v>-2.1183117274270704</v>
      </c>
    </row>
    <row r="73" spans="2:50" x14ac:dyDescent="0.15">
      <c r="B73" s="4">
        <v>0.98430249997605301</v>
      </c>
      <c r="C73" s="4">
        <f t="shared" si="14"/>
        <v>-0.67969750002561113</v>
      </c>
      <c r="F73" s="4">
        <v>52</v>
      </c>
      <c r="G73" s="4">
        <f t="shared" ca="1" si="0"/>
        <v>1</v>
      </c>
      <c r="H73" s="4">
        <f t="shared" ca="1" si="31"/>
        <v>4.2953488372092799E-2</v>
      </c>
      <c r="I73" s="4">
        <f t="shared" ca="1" si="1"/>
        <v>1.7744186046511626E-2</v>
      </c>
      <c r="J73" s="4">
        <f t="shared" ca="1" si="32"/>
        <v>4.2953488372092799E-2</v>
      </c>
      <c r="K73" s="4">
        <f t="shared" ca="1" si="15"/>
        <v>0.9601506435975562</v>
      </c>
      <c r="L73" s="4">
        <f t="shared" ca="1" si="16"/>
        <v>10</v>
      </c>
      <c r="M73" s="4">
        <f t="shared" ca="1" si="2"/>
        <v>0.91315752621844104</v>
      </c>
      <c r="N73" s="4">
        <f t="shared" ca="1" si="17"/>
        <v>1.5979095479545113</v>
      </c>
      <c r="O73" s="4">
        <f t="shared" ca="1" si="18"/>
        <v>13</v>
      </c>
      <c r="P73" s="4">
        <f t="shared" ca="1" si="3"/>
        <v>4.1107739774957567E-15</v>
      </c>
      <c r="Q73" s="4">
        <f t="shared" ca="1" si="19"/>
        <v>0.91315752621844515</v>
      </c>
      <c r="R73" s="4">
        <f t="shared" ca="1" si="20"/>
        <v>0.95611101459053793</v>
      </c>
      <c r="S73" s="4">
        <f t="shared" ca="1" si="21"/>
        <v>87</v>
      </c>
      <c r="T73" s="4">
        <f t="shared" ca="1" si="22"/>
        <v>0.6</v>
      </c>
      <c r="U73" s="4">
        <f t="shared" ca="1" si="23"/>
        <v>0.95611101459053793</v>
      </c>
      <c r="V73" s="4">
        <f t="shared" ca="1" si="24"/>
        <v>-1.250346434537023</v>
      </c>
      <c r="Y73" s="4">
        <v>1.9450900000137494</v>
      </c>
      <c r="Z73" s="4">
        <v>2.6432775000095887</v>
      </c>
      <c r="AA73" s="4">
        <v>1.8658849999937388</v>
      </c>
      <c r="AB73" s="4">
        <v>0.2698425000140503</v>
      </c>
      <c r="AD73" s="4">
        <v>0.98430249997605301</v>
      </c>
      <c r="AE73" s="4">
        <f t="shared" si="4"/>
        <v>-0.67969750002561113</v>
      </c>
      <c r="AF73" s="4">
        <v>52</v>
      </c>
      <c r="AG73" s="2">
        <f t="shared" si="25"/>
        <v>-0.77999999999999137</v>
      </c>
      <c r="AH73" s="4">
        <f t="shared" si="5"/>
        <v>98</v>
      </c>
      <c r="AI73" s="4">
        <f t="shared" si="6"/>
        <v>0.24561403508771928</v>
      </c>
      <c r="AJ73" s="2">
        <f t="shared" si="7"/>
        <v>9.1136933242196405E-2</v>
      </c>
      <c r="AK73" s="4">
        <v>52</v>
      </c>
      <c r="AL73" s="4">
        <f t="shared" ca="1" si="8"/>
        <v>0.95611101459053793</v>
      </c>
      <c r="AM73" s="4">
        <f t="shared" ca="1" si="9"/>
        <v>-1.250346434537023</v>
      </c>
      <c r="AN73" s="2">
        <f t="shared" si="26"/>
        <v>-0.77999999999999137</v>
      </c>
      <c r="AO73" s="4">
        <f t="shared" ca="1" si="10"/>
        <v>84</v>
      </c>
      <c r="AP73" s="4">
        <f t="shared" ca="1" si="11"/>
        <v>0.21052631578947367</v>
      </c>
      <c r="AQ73" s="2">
        <f t="shared" ca="1" si="12"/>
        <v>0.18227386648439281</v>
      </c>
      <c r="AT73" s="10">
        <f t="shared" ca="1" si="27"/>
        <v>0</v>
      </c>
      <c r="AU73" s="10">
        <f t="shared" ca="1" si="28"/>
        <v>0</v>
      </c>
      <c r="AV73" s="10">
        <f t="shared" ca="1" si="29"/>
        <v>0</v>
      </c>
      <c r="AW73" s="10">
        <f t="shared" ca="1" si="30"/>
        <v>0</v>
      </c>
      <c r="AX73" s="10">
        <f t="shared" ca="1" si="13"/>
        <v>0.95611101459053793</v>
      </c>
    </row>
    <row r="74" spans="2:50" x14ac:dyDescent="0.15">
      <c r="B74" s="4">
        <v>-0.67969750002561113</v>
      </c>
      <c r="C74" s="4">
        <f t="shared" si="14"/>
        <v>-0.48869750002467072</v>
      </c>
      <c r="F74" s="4">
        <v>53</v>
      </c>
      <c r="G74" s="4">
        <f t="shared" ca="1" si="0"/>
        <v>1</v>
      </c>
      <c r="H74" s="4">
        <f t="shared" ca="1" si="31"/>
        <v>6.0697674418604422E-2</v>
      </c>
      <c r="I74" s="4">
        <f t="shared" ca="1" si="1"/>
        <v>1.7744186046511626E-2</v>
      </c>
      <c r="J74" s="4">
        <f t="shared" ca="1" si="32"/>
        <v>6.0697674418604422E-2</v>
      </c>
      <c r="K74" s="4">
        <f t="shared" ca="1" si="15"/>
        <v>1.7377613912474257</v>
      </c>
      <c r="L74" s="4">
        <f t="shared" ca="1" si="16"/>
        <v>19</v>
      </c>
      <c r="M74" s="4">
        <f t="shared" ca="1" si="2"/>
        <v>-1.6845863548143556</v>
      </c>
      <c r="N74" s="4">
        <f t="shared" ca="1" si="17"/>
        <v>0.5544673613099691</v>
      </c>
      <c r="O74" s="4">
        <f t="shared" ca="1" si="18"/>
        <v>17</v>
      </c>
      <c r="P74" s="4">
        <f t="shared" ca="1" si="3"/>
        <v>0.37354224585872814</v>
      </c>
      <c r="Q74" s="4">
        <f t="shared" ca="1" si="19"/>
        <v>-1.3110441089556275</v>
      </c>
      <c r="R74" s="4">
        <f t="shared" ca="1" si="20"/>
        <v>-1.250346434537023</v>
      </c>
      <c r="S74" s="4">
        <f t="shared" ca="1" si="21"/>
        <v>87</v>
      </c>
      <c r="T74" s="4">
        <f t="shared" ca="1" si="22"/>
        <v>0.6</v>
      </c>
      <c r="U74" s="4">
        <f t="shared" ca="1" si="23"/>
        <v>-1.250346434537023</v>
      </c>
      <c r="V74" s="4">
        <f t="shared" ca="1" si="24"/>
        <v>-1.6978865900061073</v>
      </c>
      <c r="Y74" s="4">
        <v>1.6300900000167928</v>
      </c>
      <c r="Z74" s="4">
        <v>1.7312775000100089</v>
      </c>
      <c r="AA74" s="4">
        <v>1.1498849999931338</v>
      </c>
      <c r="AB74" s="4">
        <v>1.3378425000141192</v>
      </c>
      <c r="AD74" s="4">
        <v>-0.67969750002561113</v>
      </c>
      <c r="AE74" s="4">
        <f t="shared" si="4"/>
        <v>-0.48869750002467072</v>
      </c>
      <c r="AF74" s="4">
        <v>53</v>
      </c>
      <c r="AG74" s="2">
        <f t="shared" si="25"/>
        <v>-0.55999999999999139</v>
      </c>
      <c r="AH74" s="4">
        <f t="shared" si="5"/>
        <v>106</v>
      </c>
      <c r="AI74" s="4">
        <f t="shared" si="6"/>
        <v>0.26566416040100249</v>
      </c>
      <c r="AJ74" s="2">
        <f t="shared" si="7"/>
        <v>7.9744816586921854E-2</v>
      </c>
      <c r="AK74" s="4">
        <v>53</v>
      </c>
      <c r="AL74" s="4">
        <f t="shared" ca="1" si="8"/>
        <v>-1.250346434537023</v>
      </c>
      <c r="AM74" s="4">
        <f t="shared" ca="1" si="9"/>
        <v>-1.6978865900061073</v>
      </c>
      <c r="AN74" s="2">
        <f t="shared" si="26"/>
        <v>-0.55999999999999139</v>
      </c>
      <c r="AO74" s="4">
        <f t="shared" ca="1" si="10"/>
        <v>100</v>
      </c>
      <c r="AP74" s="4">
        <f t="shared" ca="1" si="11"/>
        <v>0.25062656641604009</v>
      </c>
      <c r="AQ74" s="2">
        <f t="shared" ca="1" si="12"/>
        <v>0.12531328320802007</v>
      </c>
      <c r="AT74" s="10">
        <f t="shared" ca="1" si="27"/>
        <v>0</v>
      </c>
      <c r="AU74" s="10">
        <f t="shared" ca="1" si="28"/>
        <v>0</v>
      </c>
      <c r="AV74" s="10">
        <f t="shared" ca="1" si="29"/>
        <v>0</v>
      </c>
      <c r="AW74" s="10">
        <f t="shared" ca="1" si="30"/>
        <v>0</v>
      </c>
      <c r="AX74" s="10">
        <f t="shared" ca="1" si="13"/>
        <v>-1.250346434537023</v>
      </c>
    </row>
    <row r="75" spans="2:50" x14ac:dyDescent="0.15">
      <c r="B75" s="4">
        <v>-0.48869750002467072</v>
      </c>
      <c r="C75" s="4">
        <f t="shared" si="14"/>
        <v>-4.3697500025530189E-2</v>
      </c>
      <c r="F75" s="4">
        <v>54</v>
      </c>
      <c r="G75" s="4">
        <f t="shared" ca="1" si="0"/>
        <v>1</v>
      </c>
      <c r="H75" s="4">
        <f t="shared" ca="1" si="31"/>
        <v>7.8441860465116045E-2</v>
      </c>
      <c r="I75" s="4">
        <f t="shared" ca="1" si="1"/>
        <v>1.7744186046511626E-2</v>
      </c>
      <c r="J75" s="4">
        <f t="shared" ca="1" si="32"/>
        <v>7.8441860465116045E-2</v>
      </c>
      <c r="K75" s="4">
        <f t="shared" ca="1" si="15"/>
        <v>1.5239695306508312</v>
      </c>
      <c r="L75" s="4">
        <f t="shared" ca="1" si="16"/>
        <v>14</v>
      </c>
      <c r="M75" s="4">
        <f t="shared" ca="1" si="2"/>
        <v>-1.1914873573848477</v>
      </c>
      <c r="N75" s="4">
        <f t="shared" ca="1" si="17"/>
        <v>0.99499109718283307</v>
      </c>
      <c r="O75" s="4">
        <f t="shared" ca="1" si="18"/>
        <v>15</v>
      </c>
      <c r="P75" s="4">
        <f t="shared" ca="1" si="3"/>
        <v>-0.58484109308637555</v>
      </c>
      <c r="Q75" s="4">
        <f t="shared" ca="1" si="19"/>
        <v>-1.7763284504712233</v>
      </c>
      <c r="R75" s="4">
        <f t="shared" ca="1" si="20"/>
        <v>-1.6978865900061073</v>
      </c>
      <c r="S75" s="4">
        <f t="shared" ca="1" si="21"/>
        <v>87</v>
      </c>
      <c r="T75" s="4">
        <f t="shared" ca="1" si="22"/>
        <v>0.6</v>
      </c>
      <c r="U75" s="4">
        <f t="shared" ca="1" si="23"/>
        <v>-1.6978865900061073</v>
      </c>
      <c r="V75" s="4">
        <f t="shared" ca="1" si="24"/>
        <v>-0.18674110210342976</v>
      </c>
      <c r="Y75" s="4">
        <v>1.9770900000146696</v>
      </c>
      <c r="Z75" s="4">
        <v>1.1532775000091533</v>
      </c>
      <c r="AA75" s="4">
        <v>1.2318849999921611</v>
      </c>
      <c r="AB75" s="4">
        <v>2.6828425000147149</v>
      </c>
      <c r="AD75" s="4">
        <v>-0.48869750002467072</v>
      </c>
      <c r="AE75" s="4">
        <f t="shared" si="4"/>
        <v>-4.3697500025530189E-2</v>
      </c>
      <c r="AF75" s="4">
        <v>54</v>
      </c>
      <c r="AG75" s="2">
        <f t="shared" si="25"/>
        <v>-0.33999999999999142</v>
      </c>
      <c r="AH75" s="4">
        <f t="shared" si="5"/>
        <v>113</v>
      </c>
      <c r="AI75" s="4">
        <f t="shared" si="6"/>
        <v>0.2832080200501253</v>
      </c>
      <c r="AJ75" s="2">
        <f t="shared" si="7"/>
        <v>4.5568466621098196E-2</v>
      </c>
      <c r="AK75" s="4">
        <v>54</v>
      </c>
      <c r="AL75" s="4">
        <f t="shared" ca="1" si="8"/>
        <v>-1.6978865900061073</v>
      </c>
      <c r="AM75" s="4">
        <f t="shared" ca="1" si="9"/>
        <v>-0.18674110210342976</v>
      </c>
      <c r="AN75" s="2">
        <f t="shared" si="26"/>
        <v>-0.33999999999999142</v>
      </c>
      <c r="AO75" s="4">
        <f t="shared" ca="1" si="10"/>
        <v>111</v>
      </c>
      <c r="AP75" s="4">
        <f t="shared" ca="1" si="11"/>
        <v>0.2781954887218045</v>
      </c>
      <c r="AQ75" s="2">
        <f t="shared" ca="1" si="12"/>
        <v>0.20505809979494188</v>
      </c>
      <c r="AT75" s="10">
        <f t="shared" ca="1" si="27"/>
        <v>0</v>
      </c>
      <c r="AU75" s="10">
        <f t="shared" ca="1" si="28"/>
        <v>0</v>
      </c>
      <c r="AV75" s="10">
        <f t="shared" ca="1" si="29"/>
        <v>0</v>
      </c>
      <c r="AW75" s="10">
        <f t="shared" ca="1" si="30"/>
        <v>0</v>
      </c>
      <c r="AX75" s="10">
        <f t="shared" ca="1" si="13"/>
        <v>-1.6978865900061073</v>
      </c>
    </row>
    <row r="76" spans="2:50" x14ac:dyDescent="0.15">
      <c r="B76" s="4">
        <v>-4.3697500025530189E-2</v>
      </c>
      <c r="C76" s="4">
        <f t="shared" si="14"/>
        <v>1.5053024999751585</v>
      </c>
      <c r="F76" s="4">
        <v>55</v>
      </c>
      <c r="G76" s="4">
        <f t="shared" ca="1" si="0"/>
        <v>1</v>
      </c>
      <c r="H76" s="4">
        <f t="shared" ca="1" si="31"/>
        <v>9.6186046511627668E-2</v>
      </c>
      <c r="I76" s="4">
        <f t="shared" ca="1" si="1"/>
        <v>1.7744186046511626E-2</v>
      </c>
      <c r="J76" s="4">
        <f t="shared" ca="1" si="32"/>
        <v>9.6186046511627668E-2</v>
      </c>
      <c r="K76" s="4">
        <f t="shared" ca="1" si="15"/>
        <v>0.56585429723012137</v>
      </c>
      <c r="L76" s="4">
        <f t="shared" ca="1" si="16"/>
        <v>12</v>
      </c>
      <c r="M76" s="4">
        <f t="shared" ca="1" si="2"/>
        <v>-0.28292714861506157</v>
      </c>
      <c r="N76" s="4">
        <f t="shared" ca="1" si="17"/>
        <v>1.7889678502527075</v>
      </c>
      <c r="O76" s="4">
        <f t="shared" ca="1" si="18"/>
        <v>11</v>
      </c>
      <c r="P76" s="4">
        <f t="shared" ca="1" si="3"/>
        <v>4.16393935490882E-15</v>
      </c>
      <c r="Q76" s="4">
        <f t="shared" ca="1" si="19"/>
        <v>-0.28292714861505741</v>
      </c>
      <c r="R76" s="4">
        <f t="shared" ca="1" si="20"/>
        <v>-0.18674110210342976</v>
      </c>
      <c r="S76" s="4">
        <f t="shared" ca="1" si="21"/>
        <v>87</v>
      </c>
      <c r="T76" s="4">
        <f t="shared" ca="1" si="22"/>
        <v>0.6</v>
      </c>
      <c r="U76" s="4">
        <f t="shared" ca="1" si="23"/>
        <v>-0.18674110210342976</v>
      </c>
      <c r="V76" s="4">
        <f t="shared" ca="1" si="24"/>
        <v>-0.36200011291201206</v>
      </c>
      <c r="Y76" s="4">
        <v>0.68909000001582399</v>
      </c>
      <c r="Z76" s="4">
        <v>1.531277500010475</v>
      </c>
      <c r="AA76" s="4">
        <v>7.9884999991008954E-2</v>
      </c>
      <c r="AB76" s="4">
        <v>4.1978425000159802</v>
      </c>
      <c r="AD76" s="4">
        <v>-4.3697500025530189E-2</v>
      </c>
      <c r="AE76" s="4">
        <f t="shared" si="4"/>
        <v>1.5053024999751585</v>
      </c>
      <c r="AF76" s="4">
        <v>55</v>
      </c>
      <c r="AG76" s="2">
        <f t="shared" si="25"/>
        <v>-0.11999999999999142</v>
      </c>
      <c r="AH76" s="4">
        <f t="shared" si="5"/>
        <v>117</v>
      </c>
      <c r="AI76" s="4">
        <f t="shared" si="6"/>
        <v>0.2932330827067669</v>
      </c>
      <c r="AJ76" s="2">
        <f t="shared" si="7"/>
        <v>0.12531328320802004</v>
      </c>
      <c r="AK76" s="4">
        <v>55</v>
      </c>
      <c r="AL76" s="4">
        <f t="shared" ca="1" si="8"/>
        <v>-0.18674110210342976</v>
      </c>
      <c r="AM76" s="4">
        <f t="shared" ca="1" si="9"/>
        <v>-0.36200011291201206</v>
      </c>
      <c r="AN76" s="2">
        <f t="shared" si="26"/>
        <v>-0.11999999999999142</v>
      </c>
      <c r="AO76" s="4">
        <f t="shared" ca="1" si="10"/>
        <v>129</v>
      </c>
      <c r="AP76" s="4">
        <f t="shared" ca="1" si="11"/>
        <v>0.32330827067669171</v>
      </c>
      <c r="AQ76" s="2">
        <f t="shared" ca="1" si="12"/>
        <v>0.15948963317384368</v>
      </c>
      <c r="AT76" s="10">
        <f t="shared" ca="1" si="27"/>
        <v>0</v>
      </c>
      <c r="AU76" s="10">
        <f t="shared" ca="1" si="28"/>
        <v>0</v>
      </c>
      <c r="AV76" s="10">
        <f t="shared" ca="1" si="29"/>
        <v>0</v>
      </c>
      <c r="AW76" s="10">
        <f t="shared" ca="1" si="30"/>
        <v>0</v>
      </c>
      <c r="AX76" s="10">
        <f t="shared" ca="1" si="13"/>
        <v>-0.18674110210342976</v>
      </c>
    </row>
    <row r="77" spans="2:50" x14ac:dyDescent="0.15">
      <c r="B77" s="4">
        <v>1.5053024999751585</v>
      </c>
      <c r="C77" s="4">
        <f t="shared" si="14"/>
        <v>0.66330249997648139</v>
      </c>
      <c r="F77" s="4">
        <v>56</v>
      </c>
      <c r="G77" s="4">
        <f t="shared" ca="1" si="0"/>
        <v>1</v>
      </c>
      <c r="H77" s="4">
        <f t="shared" ca="1" si="31"/>
        <v>0.11393023255813929</v>
      </c>
      <c r="I77" s="4">
        <f t="shared" ca="1" si="1"/>
        <v>1.7744186046511626E-2</v>
      </c>
      <c r="J77" s="4">
        <f t="shared" ca="1" si="32"/>
        <v>0.11393023255813929</v>
      </c>
      <c r="K77" s="4">
        <f t="shared" ca="1" si="15"/>
        <v>0.50042277963053428</v>
      </c>
      <c r="L77" s="4">
        <f t="shared" ca="1" si="16"/>
        <v>20</v>
      </c>
      <c r="M77" s="4">
        <f t="shared" ca="1" si="2"/>
        <v>-0.47593034547015334</v>
      </c>
      <c r="N77" s="4">
        <f t="shared" ca="1" si="17"/>
        <v>1.1788041625409351</v>
      </c>
      <c r="O77" s="4">
        <f t="shared" ca="1" si="18"/>
        <v>8</v>
      </c>
      <c r="P77" s="4">
        <f t="shared" ca="1" si="3"/>
        <v>-2.0218941377276268E-15</v>
      </c>
      <c r="Q77" s="4">
        <f t="shared" ca="1" si="19"/>
        <v>-0.47593034547015134</v>
      </c>
      <c r="R77" s="4">
        <f t="shared" ca="1" si="20"/>
        <v>-0.36200011291201206</v>
      </c>
      <c r="S77" s="4">
        <f t="shared" ca="1" si="21"/>
        <v>87</v>
      </c>
      <c r="T77" s="4">
        <f t="shared" ca="1" si="22"/>
        <v>0.6</v>
      </c>
      <c r="U77" s="4">
        <f t="shared" ca="1" si="23"/>
        <v>-0.36200011291201206</v>
      </c>
      <c r="V77" s="4">
        <f t="shared" ca="1" si="24"/>
        <v>0.62743016316847966</v>
      </c>
      <c r="Y77" s="4">
        <v>0.4070900000137101</v>
      </c>
      <c r="Z77" s="4">
        <v>2.8862775000106922</v>
      </c>
      <c r="AA77" s="4">
        <v>3.371884999992858</v>
      </c>
      <c r="AB77" s="4">
        <v>2.151842500015988</v>
      </c>
      <c r="AD77" s="4">
        <v>1.5053024999751585</v>
      </c>
      <c r="AE77" s="4">
        <f t="shared" si="4"/>
        <v>0.66330249997648139</v>
      </c>
      <c r="AF77" s="4">
        <v>56</v>
      </c>
      <c r="AG77" s="2">
        <f t="shared" si="25"/>
        <v>0.10000000000000858</v>
      </c>
      <c r="AH77" s="4">
        <f t="shared" si="5"/>
        <v>128</v>
      </c>
      <c r="AI77" s="4">
        <f t="shared" si="6"/>
        <v>0.32080200501253131</v>
      </c>
      <c r="AJ77" s="2">
        <f t="shared" si="7"/>
        <v>0.22784233310549096</v>
      </c>
      <c r="AK77" s="4">
        <v>56</v>
      </c>
      <c r="AL77" s="4">
        <f t="shared" ca="1" si="8"/>
        <v>-0.36200011291201206</v>
      </c>
      <c r="AM77" s="4">
        <f t="shared" ca="1" si="9"/>
        <v>0.62743016316847966</v>
      </c>
      <c r="AN77" s="2">
        <f t="shared" si="26"/>
        <v>0.10000000000000858</v>
      </c>
      <c r="AO77" s="4">
        <f t="shared" ca="1" si="10"/>
        <v>143</v>
      </c>
      <c r="AP77" s="4">
        <f t="shared" ca="1" si="11"/>
        <v>0.35839598997493732</v>
      </c>
      <c r="AQ77" s="2">
        <f t="shared" ca="1" si="12"/>
        <v>0.19366598313966732</v>
      </c>
      <c r="AT77" s="10">
        <f t="shared" ca="1" si="27"/>
        <v>0</v>
      </c>
      <c r="AU77" s="10">
        <f t="shared" ca="1" si="28"/>
        <v>0</v>
      </c>
      <c r="AV77" s="10">
        <f t="shared" ca="1" si="29"/>
        <v>0</v>
      </c>
      <c r="AW77" s="10">
        <f t="shared" ca="1" si="30"/>
        <v>0</v>
      </c>
      <c r="AX77" s="10">
        <f t="shared" ca="1" si="13"/>
        <v>-0.36200011291201206</v>
      </c>
    </row>
    <row r="78" spans="2:50" x14ac:dyDescent="0.15">
      <c r="B78" s="4">
        <v>0.66330249997648139</v>
      </c>
      <c r="C78" s="4">
        <f t="shared" si="14"/>
        <v>0.30330249997589931</v>
      </c>
      <c r="F78" s="4">
        <v>57</v>
      </c>
      <c r="G78" s="4">
        <f t="shared" ca="1" si="0"/>
        <v>1</v>
      </c>
      <c r="H78" s="4">
        <f t="shared" ca="1" si="31"/>
        <v>0.13167441860465093</v>
      </c>
      <c r="I78" s="4">
        <f t="shared" ca="1" si="1"/>
        <v>1.7744186046511626E-2</v>
      </c>
      <c r="J78" s="4">
        <f t="shared" ca="1" si="32"/>
        <v>0.13167441860465093</v>
      </c>
      <c r="K78" s="4">
        <f t="shared" ca="1" si="15"/>
        <v>1.0550429741590033</v>
      </c>
      <c r="L78" s="4">
        <f t="shared" ca="1" si="16"/>
        <v>12</v>
      </c>
      <c r="M78" s="4">
        <f t="shared" ca="1" si="2"/>
        <v>-1.0550429741590033</v>
      </c>
      <c r="N78" s="4">
        <f t="shared" ca="1" si="17"/>
        <v>1.550798718722832</v>
      </c>
      <c r="O78" s="4">
        <f t="shared" ca="1" si="18"/>
        <v>12</v>
      </c>
      <c r="P78" s="4">
        <f t="shared" ca="1" si="3"/>
        <v>-1.550798718722832</v>
      </c>
      <c r="Q78" s="4">
        <f t="shared" ca="1" si="19"/>
        <v>0.49575574456382876</v>
      </c>
      <c r="R78" s="4">
        <f t="shared" ca="1" si="20"/>
        <v>0.62743016316847966</v>
      </c>
      <c r="S78" s="4">
        <f t="shared" ca="1" si="21"/>
        <v>87</v>
      </c>
      <c r="T78" s="4">
        <f t="shared" ca="1" si="22"/>
        <v>0.6</v>
      </c>
      <c r="U78" s="4">
        <f t="shared" ca="1" si="23"/>
        <v>0.62743016316847966</v>
      </c>
      <c r="V78" s="4">
        <f t="shared" ca="1" si="24"/>
        <v>-0.39753593864688752</v>
      </c>
      <c r="Y78" s="4">
        <v>-0.32490999998557868</v>
      </c>
      <c r="Z78" s="4">
        <v>3.0222775000083857</v>
      </c>
      <c r="AA78" s="4">
        <v>2.478884999991493</v>
      </c>
      <c r="AB78" s="4">
        <v>3.1598425000147756</v>
      </c>
      <c r="AD78" s="4">
        <v>0.66330249997648139</v>
      </c>
      <c r="AE78" s="4">
        <f t="shared" si="4"/>
        <v>0.30330249997589931</v>
      </c>
      <c r="AF78" s="4">
        <v>57</v>
      </c>
      <c r="AG78" s="2">
        <f t="shared" si="25"/>
        <v>0.32000000000000861</v>
      </c>
      <c r="AH78" s="4">
        <f t="shared" si="5"/>
        <v>148</v>
      </c>
      <c r="AI78" s="4">
        <f t="shared" si="6"/>
        <v>0.37092731829573933</v>
      </c>
      <c r="AJ78" s="2">
        <f t="shared" si="7"/>
        <v>0.17088174982911827</v>
      </c>
      <c r="AK78" s="4">
        <v>57</v>
      </c>
      <c r="AL78" s="4">
        <f t="shared" ca="1" si="8"/>
        <v>0.62743016316847966</v>
      </c>
      <c r="AM78" s="4">
        <f t="shared" ca="1" si="9"/>
        <v>-0.39753593864688752</v>
      </c>
      <c r="AN78" s="2">
        <f t="shared" si="26"/>
        <v>0.32000000000000861</v>
      </c>
      <c r="AO78" s="4">
        <f t="shared" ca="1" si="10"/>
        <v>160</v>
      </c>
      <c r="AP78" s="4">
        <f t="shared" ca="1" si="11"/>
        <v>0.40100250626566414</v>
      </c>
      <c r="AQ78" s="2">
        <f t="shared" ca="1" si="12"/>
        <v>0.13670539986329461</v>
      </c>
      <c r="AT78" s="10">
        <f t="shared" ca="1" si="27"/>
        <v>0</v>
      </c>
      <c r="AU78" s="10">
        <f t="shared" ca="1" si="28"/>
        <v>0</v>
      </c>
      <c r="AV78" s="10">
        <f t="shared" ca="1" si="29"/>
        <v>0</v>
      </c>
      <c r="AW78" s="10">
        <f t="shared" ca="1" si="30"/>
        <v>0</v>
      </c>
      <c r="AX78" s="10">
        <f t="shared" ca="1" si="13"/>
        <v>0.62743016316847966</v>
      </c>
    </row>
    <row r="79" spans="2:50" x14ac:dyDescent="0.15">
      <c r="B79" s="4">
        <v>0.30330249997589931</v>
      </c>
      <c r="C79" s="4">
        <f t="shared" si="14"/>
        <v>0.27130249997497913</v>
      </c>
      <c r="F79" s="4">
        <v>58</v>
      </c>
      <c r="G79" s="4">
        <f t="shared" ca="1" si="0"/>
        <v>1</v>
      </c>
      <c r="H79" s="4">
        <f t="shared" ca="1" si="31"/>
        <v>0.14941860465116255</v>
      </c>
      <c r="I79" s="4">
        <f t="shared" ca="1" si="1"/>
        <v>1.7744186046511626E-2</v>
      </c>
      <c r="J79" s="4">
        <f t="shared" ca="1" si="32"/>
        <v>0.14941860465116255</v>
      </c>
      <c r="K79" s="4">
        <f t="shared" ca="1" si="15"/>
        <v>1.1504312083952706</v>
      </c>
      <c r="L79" s="4">
        <f t="shared" ca="1" si="16"/>
        <v>6</v>
      </c>
      <c r="M79" s="4">
        <f t="shared" ca="1" si="2"/>
        <v>-0.99630265177673383</v>
      </c>
      <c r="N79" s="4">
        <f t="shared" ca="1" si="17"/>
        <v>0.76447666341770804</v>
      </c>
      <c r="O79" s="4">
        <f t="shared" ca="1" si="18"/>
        <v>5</v>
      </c>
      <c r="P79" s="4">
        <f t="shared" ca="1" si="3"/>
        <v>-0.44934810847868378</v>
      </c>
      <c r="Q79" s="4">
        <f t="shared" ca="1" si="19"/>
        <v>-0.54695454329805004</v>
      </c>
      <c r="R79" s="4">
        <f t="shared" ca="1" si="20"/>
        <v>-0.39753593864688752</v>
      </c>
      <c r="S79" s="4">
        <f t="shared" ca="1" si="21"/>
        <v>87</v>
      </c>
      <c r="T79" s="4">
        <f t="shared" ca="1" si="22"/>
        <v>0.6</v>
      </c>
      <c r="U79" s="4">
        <f t="shared" ca="1" si="23"/>
        <v>-0.39753593864688752</v>
      </c>
      <c r="V79" s="4">
        <f t="shared" ca="1" si="24"/>
        <v>0.11709528795469351</v>
      </c>
      <c r="Y79" s="4">
        <v>0.82209000001398636</v>
      </c>
      <c r="Z79" s="4">
        <v>1.4252775000116458</v>
      </c>
      <c r="AA79" s="4">
        <v>2.6818849999905581</v>
      </c>
      <c r="AB79" s="4">
        <v>1.4958425000131115</v>
      </c>
      <c r="AD79" s="4">
        <v>0.30330249997589931</v>
      </c>
      <c r="AE79" s="4">
        <f t="shared" si="4"/>
        <v>0.27130249997497913</v>
      </c>
      <c r="AF79" s="4">
        <v>58</v>
      </c>
      <c r="AG79" s="2">
        <f t="shared" si="25"/>
        <v>0.54000000000000858</v>
      </c>
      <c r="AH79" s="4">
        <f t="shared" si="5"/>
        <v>163</v>
      </c>
      <c r="AI79" s="4">
        <f t="shared" si="6"/>
        <v>0.40852130325814534</v>
      </c>
      <c r="AJ79" s="2">
        <f t="shared" si="7"/>
        <v>0.18227386648439281</v>
      </c>
      <c r="AK79" s="4">
        <v>58</v>
      </c>
      <c r="AL79" s="4">
        <f t="shared" ca="1" si="8"/>
        <v>-0.39753593864688752</v>
      </c>
      <c r="AM79" s="4">
        <f t="shared" ca="1" si="9"/>
        <v>0.11709528795469351</v>
      </c>
      <c r="AN79" s="2">
        <f t="shared" si="26"/>
        <v>0.54000000000000858</v>
      </c>
      <c r="AO79" s="4">
        <f t="shared" ca="1" si="10"/>
        <v>172</v>
      </c>
      <c r="AP79" s="4">
        <f t="shared" ca="1" si="11"/>
        <v>0.43107769423558895</v>
      </c>
      <c r="AQ79" s="2">
        <f t="shared" ca="1" si="12"/>
        <v>0.21645021645021648</v>
      </c>
      <c r="AT79" s="10">
        <f t="shared" ca="1" si="27"/>
        <v>0</v>
      </c>
      <c r="AU79" s="10">
        <f t="shared" ca="1" si="28"/>
        <v>0</v>
      </c>
      <c r="AV79" s="10">
        <f t="shared" ca="1" si="29"/>
        <v>0</v>
      </c>
      <c r="AW79" s="10">
        <f t="shared" ca="1" si="30"/>
        <v>0</v>
      </c>
      <c r="AX79" s="10">
        <f t="shared" ca="1" si="13"/>
        <v>-0.39753593864688752</v>
      </c>
    </row>
    <row r="80" spans="2:50" x14ac:dyDescent="0.15">
      <c r="B80" s="4">
        <v>0.27130249997497913</v>
      </c>
      <c r="C80" s="4">
        <f t="shared" si="14"/>
        <v>0.51630249997458577</v>
      </c>
      <c r="F80" s="4">
        <v>59</v>
      </c>
      <c r="G80" s="4">
        <f t="shared" ca="1" si="0"/>
        <v>1</v>
      </c>
      <c r="H80" s="4">
        <f t="shared" ca="1" si="31"/>
        <v>0.16716279069767417</v>
      </c>
      <c r="I80" s="4">
        <f t="shared" ca="1" si="1"/>
        <v>1.7744186046511626E-2</v>
      </c>
      <c r="J80" s="4">
        <f t="shared" ca="1" si="32"/>
        <v>0.16716279069767417</v>
      </c>
      <c r="K80" s="4">
        <f t="shared" ca="1" si="15"/>
        <v>1.5572606675661589</v>
      </c>
      <c r="L80" s="4">
        <f t="shared" ca="1" si="16"/>
        <v>7</v>
      </c>
      <c r="M80" s="4">
        <f t="shared" ca="1" si="2"/>
        <v>0.6756700812243126</v>
      </c>
      <c r="N80" s="4">
        <f t="shared" ca="1" si="17"/>
        <v>1.2346985249064606</v>
      </c>
      <c r="O80" s="4">
        <f t="shared" ca="1" si="18"/>
        <v>10</v>
      </c>
      <c r="P80" s="4">
        <f t="shared" ca="1" si="3"/>
        <v>-0.72573758396729326</v>
      </c>
      <c r="Q80" s="4">
        <f t="shared" ca="1" si="19"/>
        <v>-5.0067502742980663E-2</v>
      </c>
      <c r="R80" s="4">
        <f t="shared" ca="1" si="20"/>
        <v>0.11709528795469351</v>
      </c>
      <c r="S80" s="4">
        <f t="shared" ca="1" si="21"/>
        <v>87</v>
      </c>
      <c r="T80" s="4">
        <f t="shared" ca="1" si="22"/>
        <v>0.6</v>
      </c>
      <c r="U80" s="4">
        <f t="shared" ca="1" si="23"/>
        <v>0.11709528795469351</v>
      </c>
      <c r="V80" s="4">
        <f t="shared" ca="1" si="24"/>
        <v>1.5977767040340352</v>
      </c>
      <c r="Y80" s="4">
        <v>2.2040900000170893</v>
      </c>
      <c r="Z80" s="4">
        <v>0.46127750000835022</v>
      </c>
      <c r="AA80" s="4">
        <v>2.1308849999925883</v>
      </c>
      <c r="AB80" s="4">
        <v>2.7958425000136344</v>
      </c>
      <c r="AD80" s="4">
        <v>0.27130249997497913</v>
      </c>
      <c r="AE80" s="4">
        <f t="shared" si="4"/>
        <v>0.51630249997458577</v>
      </c>
      <c r="AF80" s="4">
        <v>59</v>
      </c>
      <c r="AG80" s="2">
        <f t="shared" si="25"/>
        <v>0.76000000000000856</v>
      </c>
      <c r="AH80" s="4">
        <f t="shared" si="5"/>
        <v>179</v>
      </c>
      <c r="AI80" s="4">
        <f t="shared" si="6"/>
        <v>0.44862155388471175</v>
      </c>
      <c r="AJ80" s="2">
        <f t="shared" si="7"/>
        <v>0.15948963317384371</v>
      </c>
      <c r="AK80" s="4">
        <v>59</v>
      </c>
      <c r="AL80" s="4">
        <f t="shared" ca="1" si="8"/>
        <v>0.11709528795469351</v>
      </c>
      <c r="AM80" s="4">
        <f t="shared" ca="1" si="9"/>
        <v>1.5977767040340352</v>
      </c>
      <c r="AN80" s="2">
        <f t="shared" si="26"/>
        <v>0.76000000000000856</v>
      </c>
      <c r="AO80" s="4">
        <f t="shared" ca="1" si="10"/>
        <v>191</v>
      </c>
      <c r="AP80" s="4">
        <f t="shared" ca="1" si="11"/>
        <v>0.47869674185463656</v>
      </c>
      <c r="AQ80" s="2">
        <f t="shared" ca="1" si="12"/>
        <v>0.18227386648439306</v>
      </c>
      <c r="AT80" s="10">
        <f t="shared" ca="1" si="27"/>
        <v>0</v>
      </c>
      <c r="AU80" s="10">
        <f t="shared" ca="1" si="28"/>
        <v>0</v>
      </c>
      <c r="AV80" s="10">
        <f t="shared" ca="1" si="29"/>
        <v>0</v>
      </c>
      <c r="AW80" s="10">
        <f t="shared" ca="1" si="30"/>
        <v>0</v>
      </c>
      <c r="AX80" s="10">
        <f t="shared" ca="1" si="13"/>
        <v>0.11709528795469351</v>
      </c>
    </row>
    <row r="81" spans="2:50" x14ac:dyDescent="0.15">
      <c r="B81" s="4">
        <v>0.51630249997458577</v>
      </c>
      <c r="C81" s="4">
        <f t="shared" si="14"/>
        <v>0.55430249997456826</v>
      </c>
      <c r="F81" s="4">
        <v>60</v>
      </c>
      <c r="G81" s="4">
        <f t="shared" ca="1" si="0"/>
        <v>1</v>
      </c>
      <c r="H81" s="4">
        <f t="shared" ca="1" si="31"/>
        <v>0.1849069767441858</v>
      </c>
      <c r="I81" s="4">
        <f t="shared" ca="1" si="1"/>
        <v>1.7744186046511626E-2</v>
      </c>
      <c r="J81" s="4">
        <f t="shared" ca="1" si="32"/>
        <v>0.1849069767441858</v>
      </c>
      <c r="K81" s="4">
        <f t="shared" ca="1" si="15"/>
        <v>1.6314414347613351</v>
      </c>
      <c r="L81" s="4">
        <f t="shared" ca="1" si="16"/>
        <v>18</v>
      </c>
      <c r="M81" s="4">
        <f t="shared" ca="1" si="2"/>
        <v>1.4128697272898518</v>
      </c>
      <c r="N81" s="4">
        <f t="shared" ca="1" si="17"/>
        <v>0.26514684136206235</v>
      </c>
      <c r="O81" s="4">
        <f t="shared" ca="1" si="18"/>
        <v>6</v>
      </c>
      <c r="P81" s="4">
        <f t="shared" ca="1" si="3"/>
        <v>-2.533670106432754E-15</v>
      </c>
      <c r="Q81" s="4">
        <f t="shared" ca="1" si="19"/>
        <v>1.4128697272898494</v>
      </c>
      <c r="R81" s="4">
        <f t="shared" ca="1" si="20"/>
        <v>1.5977767040340352</v>
      </c>
      <c r="S81" s="4">
        <f t="shared" ca="1" si="21"/>
        <v>87</v>
      </c>
      <c r="T81" s="4">
        <f t="shared" ca="1" si="22"/>
        <v>0.6</v>
      </c>
      <c r="U81" s="4">
        <f t="shared" ca="1" si="23"/>
        <v>1.5977767040340352</v>
      </c>
      <c r="V81" s="4">
        <f t="shared" ca="1" si="24"/>
        <v>-0.50163506846175454</v>
      </c>
      <c r="Y81" s="4">
        <v>2.2690900000164049</v>
      </c>
      <c r="Z81" s="4">
        <v>4.5277500010598715E-2</v>
      </c>
      <c r="AA81" s="4">
        <v>2.5608849999905203</v>
      </c>
      <c r="AB81" s="4">
        <v>1.5118425000153479</v>
      </c>
      <c r="AD81" s="4">
        <v>0.51630249997458577</v>
      </c>
      <c r="AE81" s="4">
        <f t="shared" si="4"/>
        <v>0.55430249997456826</v>
      </c>
      <c r="AF81" s="4">
        <v>60</v>
      </c>
      <c r="AG81" s="2">
        <f t="shared" si="25"/>
        <v>0.98000000000000853</v>
      </c>
      <c r="AH81" s="4">
        <f t="shared" si="5"/>
        <v>193</v>
      </c>
      <c r="AI81" s="4">
        <f t="shared" si="6"/>
        <v>0.48370927318295737</v>
      </c>
      <c r="AJ81" s="2">
        <f t="shared" si="7"/>
        <v>0.31897926634768753</v>
      </c>
      <c r="AK81" s="4">
        <v>60</v>
      </c>
      <c r="AL81" s="4">
        <f t="shared" ca="1" si="8"/>
        <v>1.5977767040340352</v>
      </c>
      <c r="AM81" s="4">
        <f t="shared" ca="1" si="9"/>
        <v>-0.50163506846175454</v>
      </c>
      <c r="AN81" s="2">
        <f t="shared" si="26"/>
        <v>0.98000000000000853</v>
      </c>
      <c r="AO81" s="4">
        <f t="shared" ca="1" si="10"/>
        <v>207</v>
      </c>
      <c r="AP81" s="4">
        <f t="shared" ca="1" si="11"/>
        <v>0.51879699248120303</v>
      </c>
      <c r="AQ81" s="2">
        <f t="shared" ca="1" si="12"/>
        <v>0.28480291638186339</v>
      </c>
      <c r="AT81" s="10">
        <f t="shared" ca="1" si="27"/>
        <v>0</v>
      </c>
      <c r="AU81" s="10">
        <f t="shared" ca="1" si="28"/>
        <v>0</v>
      </c>
      <c r="AV81" s="10">
        <f t="shared" ca="1" si="29"/>
        <v>0</v>
      </c>
      <c r="AW81" s="10">
        <f t="shared" ca="1" si="30"/>
        <v>0</v>
      </c>
      <c r="AX81" s="10">
        <f t="shared" ca="1" si="13"/>
        <v>1.5977767040340352</v>
      </c>
    </row>
    <row r="82" spans="2:50" x14ac:dyDescent="0.15">
      <c r="B82" s="4">
        <v>0.55430249997456826</v>
      </c>
      <c r="C82" s="4">
        <f t="shared" si="14"/>
        <v>0.97730249997596275</v>
      </c>
      <c r="F82" s="4">
        <v>61</v>
      </c>
      <c r="G82" s="4">
        <f t="shared" ca="1" si="0"/>
        <v>1</v>
      </c>
      <c r="H82" s="4">
        <f t="shared" ca="1" si="31"/>
        <v>0.20265116279069742</v>
      </c>
      <c r="I82" s="4">
        <f t="shared" ca="1" si="1"/>
        <v>1.7744186046511626E-2</v>
      </c>
      <c r="J82" s="4">
        <f t="shared" ca="1" si="32"/>
        <v>0.20265116279069742</v>
      </c>
      <c r="K82" s="4">
        <f t="shared" ca="1" si="15"/>
        <v>1.020308273950673</v>
      </c>
      <c r="L82" s="4">
        <f t="shared" ca="1" si="16"/>
        <v>11</v>
      </c>
      <c r="M82" s="4">
        <f t="shared" ca="1" si="2"/>
        <v>-0.28745405878658575</v>
      </c>
      <c r="N82" s="4">
        <f t="shared" ca="1" si="17"/>
        <v>1.4795314291648609</v>
      </c>
      <c r="O82" s="4">
        <f t="shared" ca="1" si="18"/>
        <v>11</v>
      </c>
      <c r="P82" s="4">
        <f t="shared" ca="1" si="3"/>
        <v>-0.41683217246586618</v>
      </c>
      <c r="Q82" s="4">
        <f t="shared" ca="1" si="19"/>
        <v>-0.70428623125245193</v>
      </c>
      <c r="R82" s="4">
        <f t="shared" ca="1" si="20"/>
        <v>-0.50163506846175454</v>
      </c>
      <c r="S82" s="4">
        <f t="shared" ca="1" si="21"/>
        <v>87</v>
      </c>
      <c r="T82" s="4">
        <f t="shared" ca="1" si="22"/>
        <v>0.6</v>
      </c>
      <c r="U82" s="4">
        <f t="shared" ca="1" si="23"/>
        <v>-0.50163506846175454</v>
      </c>
      <c r="V82" s="4">
        <f t="shared" ca="1" si="24"/>
        <v>-0.52256734765087809</v>
      </c>
      <c r="Y82" s="4">
        <v>0.7750900000154104</v>
      </c>
      <c r="Z82" s="4">
        <v>0.35827750000905212</v>
      </c>
      <c r="AA82" s="4">
        <v>3.854884999991981</v>
      </c>
      <c r="AB82" s="4">
        <v>1.410842500014553</v>
      </c>
      <c r="AD82" s="4">
        <v>0.55430249997456826</v>
      </c>
      <c r="AE82" s="4">
        <f t="shared" si="4"/>
        <v>0.97730249997596275</v>
      </c>
      <c r="AF82" s="4">
        <v>61</v>
      </c>
      <c r="AG82" s="2">
        <f t="shared" si="25"/>
        <v>1.2000000000000086</v>
      </c>
      <c r="AH82" s="4">
        <f t="shared" si="5"/>
        <v>221</v>
      </c>
      <c r="AI82" s="4">
        <f t="shared" si="6"/>
        <v>0.55388471177944865</v>
      </c>
      <c r="AJ82" s="2">
        <f t="shared" si="7"/>
        <v>0.2848029163818635</v>
      </c>
      <c r="AK82" s="4">
        <v>61</v>
      </c>
      <c r="AL82" s="4">
        <f t="shared" ca="1" si="8"/>
        <v>-0.50163506846175454</v>
      </c>
      <c r="AM82" s="4">
        <f t="shared" ca="1" si="9"/>
        <v>-0.52256734765087809</v>
      </c>
      <c r="AN82" s="2">
        <f t="shared" si="26"/>
        <v>1.2000000000000086</v>
      </c>
      <c r="AO82" s="4">
        <f t="shared" ca="1" si="10"/>
        <v>232</v>
      </c>
      <c r="AP82" s="4">
        <f t="shared" ca="1" si="11"/>
        <v>0.581453634085213</v>
      </c>
      <c r="AQ82" s="2">
        <f t="shared" ca="1" si="12"/>
        <v>0.19366598313966762</v>
      </c>
      <c r="AT82" s="10">
        <f t="shared" ca="1" si="27"/>
        <v>0</v>
      </c>
      <c r="AU82" s="10">
        <f t="shared" ca="1" si="28"/>
        <v>0</v>
      </c>
      <c r="AV82" s="10">
        <f t="shared" ca="1" si="29"/>
        <v>0</v>
      </c>
      <c r="AW82" s="10">
        <f t="shared" ca="1" si="30"/>
        <v>0</v>
      </c>
      <c r="AX82" s="10">
        <f t="shared" ca="1" si="13"/>
        <v>-0.50163506846175454</v>
      </c>
    </row>
    <row r="83" spans="2:50" x14ac:dyDescent="0.15">
      <c r="B83" s="4">
        <v>0.97730249997596275</v>
      </c>
      <c r="C83" s="4">
        <f t="shared" si="14"/>
        <v>0.11130249997393094</v>
      </c>
      <c r="F83" s="4">
        <v>62</v>
      </c>
      <c r="G83" s="4">
        <f t="shared" ca="1" si="0"/>
        <v>1</v>
      </c>
      <c r="H83" s="4">
        <f t="shared" ca="1" si="31"/>
        <v>0.22039534883720904</v>
      </c>
      <c r="I83" s="4">
        <f t="shared" ca="1" si="1"/>
        <v>1.7744186046511626E-2</v>
      </c>
      <c r="J83" s="4">
        <f t="shared" ca="1" si="32"/>
        <v>0.22039534883720904</v>
      </c>
      <c r="K83" s="4">
        <f t="shared" ca="1" si="15"/>
        <v>0.26976794687530226</v>
      </c>
      <c r="L83" s="4">
        <f t="shared" ca="1" si="16"/>
        <v>7</v>
      </c>
      <c r="M83" s="4">
        <f t="shared" ca="1" si="2"/>
        <v>-0.21091307382787464</v>
      </c>
      <c r="N83" s="4">
        <f t="shared" ca="1" si="17"/>
        <v>0.5320496226602125</v>
      </c>
      <c r="O83" s="4">
        <f t="shared" ca="1" si="18"/>
        <v>8</v>
      </c>
      <c r="P83" s="4">
        <f t="shared" ca="1" si="3"/>
        <v>-0.5320496226602125</v>
      </c>
      <c r="Q83" s="4">
        <f t="shared" ca="1" si="19"/>
        <v>-0.7429626964880871</v>
      </c>
      <c r="R83" s="4">
        <f t="shared" ca="1" si="20"/>
        <v>-0.52256734765087809</v>
      </c>
      <c r="S83" s="4">
        <f t="shared" ca="1" si="21"/>
        <v>87</v>
      </c>
      <c r="T83" s="4">
        <f t="shared" ca="1" si="22"/>
        <v>0.6</v>
      </c>
      <c r="U83" s="4">
        <f t="shared" ca="1" si="23"/>
        <v>-0.52256734765087809</v>
      </c>
      <c r="V83" s="4">
        <f t="shared" ca="1" si="24"/>
        <v>-0.21817128881120748</v>
      </c>
      <c r="Y83" s="4">
        <v>1.4100900000144634</v>
      </c>
      <c r="Z83" s="4">
        <v>1.1972775000081981</v>
      </c>
      <c r="AA83" s="4">
        <v>3.5198849999922288</v>
      </c>
      <c r="AB83" s="4">
        <v>1.1068425000146931</v>
      </c>
      <c r="AD83" s="4">
        <v>0.97730249997596275</v>
      </c>
      <c r="AE83" s="4">
        <f t="shared" si="4"/>
        <v>0.11130249997393094</v>
      </c>
      <c r="AF83" s="4">
        <v>62</v>
      </c>
      <c r="AG83" s="2">
        <f t="shared" si="25"/>
        <v>1.4200000000000086</v>
      </c>
      <c r="AH83" s="4">
        <f t="shared" si="5"/>
        <v>246</v>
      </c>
      <c r="AI83" s="4">
        <f t="shared" si="6"/>
        <v>0.61654135338345861</v>
      </c>
      <c r="AJ83" s="2">
        <f t="shared" si="7"/>
        <v>5.6960583276373003E-2</v>
      </c>
      <c r="AK83" s="4">
        <v>62</v>
      </c>
      <c r="AL83" s="4">
        <f t="shared" ca="1" si="8"/>
        <v>-0.52256734765087809</v>
      </c>
      <c r="AM83" s="4">
        <f t="shared" ca="1" si="9"/>
        <v>-0.21817128881120748</v>
      </c>
      <c r="AN83" s="2">
        <f t="shared" si="26"/>
        <v>1.4200000000000086</v>
      </c>
      <c r="AO83" s="4">
        <f t="shared" ca="1" si="10"/>
        <v>249</v>
      </c>
      <c r="AP83" s="4">
        <f t="shared" ca="1" si="11"/>
        <v>0.62406015037593987</v>
      </c>
      <c r="AQ83" s="2">
        <f t="shared" ca="1" si="12"/>
        <v>0.170881749829118</v>
      </c>
      <c r="AT83" s="10">
        <f t="shared" ca="1" si="27"/>
        <v>0</v>
      </c>
      <c r="AU83" s="10">
        <f t="shared" ca="1" si="28"/>
        <v>0</v>
      </c>
      <c r="AV83" s="10">
        <f t="shared" ca="1" si="29"/>
        <v>0</v>
      </c>
      <c r="AW83" s="10">
        <f t="shared" ca="1" si="30"/>
        <v>0</v>
      </c>
      <c r="AX83" s="10">
        <f t="shared" ca="1" si="13"/>
        <v>-0.52256734765087809</v>
      </c>
    </row>
    <row r="84" spans="2:50" x14ac:dyDescent="0.15">
      <c r="B84" s="4">
        <v>0.11130249997393094</v>
      </c>
      <c r="C84" s="4">
        <f t="shared" si="14"/>
        <v>-3.4697500023384009E-2</v>
      </c>
      <c r="F84" s="4">
        <v>63</v>
      </c>
      <c r="G84" s="4">
        <f t="shared" ca="1" si="0"/>
        <v>1</v>
      </c>
      <c r="H84" s="4">
        <f t="shared" ca="1" si="31"/>
        <v>0.23813953488372067</v>
      </c>
      <c r="I84" s="4">
        <f t="shared" ca="1" si="1"/>
        <v>1.7744186046511626E-2</v>
      </c>
      <c r="J84" s="4">
        <f t="shared" ca="1" si="32"/>
        <v>0.23813953488372067</v>
      </c>
      <c r="K84" s="4">
        <f t="shared" ca="1" si="15"/>
        <v>0.95907116276161419</v>
      </c>
      <c r="L84" s="4">
        <f t="shared" ca="1" si="16"/>
        <v>7</v>
      </c>
      <c r="M84" s="4">
        <f t="shared" ca="1" si="2"/>
        <v>-2.1150081957686495E-15</v>
      </c>
      <c r="N84" s="4">
        <f t="shared" ca="1" si="17"/>
        <v>0.77632234207174378</v>
      </c>
      <c r="O84" s="4">
        <f t="shared" ca="1" si="18"/>
        <v>5</v>
      </c>
      <c r="P84" s="4">
        <f t="shared" ca="1" si="3"/>
        <v>-0.45631082369492604</v>
      </c>
      <c r="Q84" s="4">
        <f t="shared" ca="1" si="19"/>
        <v>-0.45631082369492815</v>
      </c>
      <c r="R84" s="4">
        <f t="shared" ca="1" si="20"/>
        <v>-0.21817128881120748</v>
      </c>
      <c r="S84" s="4">
        <f t="shared" ca="1" si="21"/>
        <v>87</v>
      </c>
      <c r="T84" s="4">
        <f t="shared" ca="1" si="22"/>
        <v>0.6</v>
      </c>
      <c r="U84" s="4">
        <f t="shared" ca="1" si="23"/>
        <v>-0.21817128881120748</v>
      </c>
      <c r="V84" s="4">
        <f t="shared" ca="1" si="24"/>
        <v>1.0832441309139942</v>
      </c>
      <c r="Y84" s="4">
        <v>1.784090000015226</v>
      </c>
      <c r="Z84" s="4">
        <v>0.57727750001035361</v>
      </c>
      <c r="AA84" s="4">
        <v>2.57888499999126</v>
      </c>
      <c r="AB84" s="4">
        <v>1.0248425000156658</v>
      </c>
      <c r="AD84" s="4">
        <v>0.11130249997393094</v>
      </c>
      <c r="AE84" s="4">
        <f t="shared" si="4"/>
        <v>-3.4697500023384009E-2</v>
      </c>
      <c r="AF84" s="4">
        <v>63</v>
      </c>
      <c r="AG84" s="2">
        <f t="shared" si="25"/>
        <v>1.6400000000000086</v>
      </c>
      <c r="AH84" s="4">
        <f t="shared" si="5"/>
        <v>251</v>
      </c>
      <c r="AI84" s="4">
        <f t="shared" si="6"/>
        <v>0.62907268170426067</v>
      </c>
      <c r="AJ84" s="2">
        <f t="shared" si="7"/>
        <v>0.13670539986329461</v>
      </c>
      <c r="AK84" s="4">
        <v>63</v>
      </c>
      <c r="AL84" s="4">
        <f t="shared" ca="1" si="8"/>
        <v>-0.21817128881120748</v>
      </c>
      <c r="AM84" s="4">
        <f t="shared" ca="1" si="9"/>
        <v>1.0832441309139942</v>
      </c>
      <c r="AN84" s="2">
        <f t="shared" si="26"/>
        <v>1.6400000000000086</v>
      </c>
      <c r="AO84" s="4">
        <f t="shared" ca="1" si="10"/>
        <v>264</v>
      </c>
      <c r="AP84" s="4">
        <f t="shared" ca="1" si="11"/>
        <v>0.66165413533834583</v>
      </c>
      <c r="AQ84" s="2">
        <f t="shared" ca="1" si="12"/>
        <v>0.30758714969241313</v>
      </c>
      <c r="AT84" s="10">
        <f t="shared" ca="1" si="27"/>
        <v>0</v>
      </c>
      <c r="AU84" s="10">
        <f t="shared" ca="1" si="28"/>
        <v>0</v>
      </c>
      <c r="AV84" s="10">
        <f t="shared" ca="1" si="29"/>
        <v>0</v>
      </c>
      <c r="AW84" s="10">
        <f t="shared" ca="1" si="30"/>
        <v>0</v>
      </c>
      <c r="AX84" s="10">
        <f t="shared" ca="1" si="13"/>
        <v>-0.21817128881120748</v>
      </c>
    </row>
    <row r="85" spans="2:50" x14ac:dyDescent="0.15">
      <c r="B85" s="4">
        <v>-3.4697500023384009E-2</v>
      </c>
      <c r="C85" s="4">
        <f t="shared" si="14"/>
        <v>0.64030249997415467</v>
      </c>
      <c r="F85" s="4">
        <v>64</v>
      </c>
      <c r="G85" s="4">
        <f t="shared" ca="1" si="0"/>
        <v>1</v>
      </c>
      <c r="H85" s="4">
        <f t="shared" ca="1" si="31"/>
        <v>0.25588372093023232</v>
      </c>
      <c r="I85" s="4">
        <f t="shared" ca="1" si="1"/>
        <v>1.7744186046511626E-2</v>
      </c>
      <c r="J85" s="4">
        <f t="shared" ca="1" si="32"/>
        <v>0.25588372093023232</v>
      </c>
      <c r="K85" s="4">
        <f t="shared" ca="1" si="15"/>
        <v>0.22487331889793608</v>
      </c>
      <c r="L85" s="4">
        <f t="shared" ca="1" si="16"/>
        <v>8</v>
      </c>
      <c r="M85" s="4">
        <f t="shared" ca="1" si="2"/>
        <v>-4.4080511871676761E-16</v>
      </c>
      <c r="N85" s="4">
        <f t="shared" ca="1" si="17"/>
        <v>1.1245528356238812</v>
      </c>
      <c r="O85" s="4">
        <f t="shared" ca="1" si="18"/>
        <v>19</v>
      </c>
      <c r="P85" s="4">
        <f t="shared" ca="1" si="3"/>
        <v>0.82736040998376237</v>
      </c>
      <c r="Q85" s="4">
        <f t="shared" ca="1" si="19"/>
        <v>0.82736040998376192</v>
      </c>
      <c r="R85" s="4">
        <f t="shared" ca="1" si="20"/>
        <v>1.0832441309139942</v>
      </c>
      <c r="S85" s="4">
        <f t="shared" ca="1" si="21"/>
        <v>87</v>
      </c>
      <c r="T85" s="4">
        <f t="shared" ca="1" si="22"/>
        <v>0.6</v>
      </c>
      <c r="U85" s="4">
        <f t="shared" ca="1" si="23"/>
        <v>1.0832441309139942</v>
      </c>
      <c r="V85" s="4">
        <f t="shared" ca="1" si="24"/>
        <v>0.6864923288180097</v>
      </c>
      <c r="Y85" s="4">
        <v>2.3110900000169465</v>
      </c>
      <c r="Z85" s="4">
        <v>1.5582775000098081</v>
      </c>
      <c r="AA85" s="4">
        <v>1.2108849999918903</v>
      </c>
      <c r="AB85" s="4">
        <v>7.632842500015613</v>
      </c>
      <c r="AD85" s="4">
        <v>-3.4697500023384009E-2</v>
      </c>
      <c r="AE85" s="4">
        <f t="shared" si="4"/>
        <v>0.64030249997415467</v>
      </c>
      <c r="AF85" s="4">
        <v>64</v>
      </c>
      <c r="AG85" s="2">
        <f t="shared" si="25"/>
        <v>1.8600000000000085</v>
      </c>
      <c r="AH85" s="4">
        <f t="shared" si="5"/>
        <v>263</v>
      </c>
      <c r="AI85" s="4">
        <f t="shared" si="6"/>
        <v>0.65914786967418548</v>
      </c>
      <c r="AJ85" s="2">
        <f t="shared" si="7"/>
        <v>0.20505809979494191</v>
      </c>
      <c r="AK85" s="4">
        <v>64</v>
      </c>
      <c r="AL85" s="4">
        <f t="shared" ca="1" si="8"/>
        <v>1.0832441309139942</v>
      </c>
      <c r="AM85" s="4">
        <f t="shared" ca="1" si="9"/>
        <v>0.6864923288180097</v>
      </c>
      <c r="AN85" s="2">
        <f t="shared" si="26"/>
        <v>1.8600000000000085</v>
      </c>
      <c r="AO85" s="4">
        <f t="shared" ca="1" si="10"/>
        <v>291</v>
      </c>
      <c r="AP85" s="4">
        <f t="shared" ca="1" si="11"/>
        <v>0.72932330827067671</v>
      </c>
      <c r="AQ85" s="2">
        <f t="shared" ca="1" si="12"/>
        <v>0.29619503303713834</v>
      </c>
      <c r="AT85" s="10">
        <f t="shared" ca="1" si="27"/>
        <v>0</v>
      </c>
      <c r="AU85" s="10">
        <f t="shared" ca="1" si="28"/>
        <v>0</v>
      </c>
      <c r="AV85" s="10">
        <f t="shared" ca="1" si="29"/>
        <v>0</v>
      </c>
      <c r="AW85" s="10">
        <f t="shared" ca="1" si="30"/>
        <v>0</v>
      </c>
      <c r="AX85" s="10">
        <f t="shared" ca="1" si="13"/>
        <v>1.0832441309139942</v>
      </c>
    </row>
    <row r="86" spans="2:50" x14ac:dyDescent="0.15">
      <c r="B86" s="4">
        <v>0.64030249997415467</v>
      </c>
      <c r="C86" s="4">
        <f t="shared" si="14"/>
        <v>1.8403024999749107</v>
      </c>
      <c r="F86" s="4">
        <v>65</v>
      </c>
      <c r="G86" s="4">
        <f t="shared" ref="G86:G149" ca="1" si="33">IF(AND(F86&gt;=$I$8,F86&lt;$I$9),1,IF(AND(F86&gt;=$I$9,F86&lt;$I$10),2,IF(AND(F86&gt;=$I$10,F86&lt;$I$11),3,IF(AND(F86&gt;=$I$11,F86&lt;=$I$12),4,0))))</f>
        <v>1</v>
      </c>
      <c r="H86" s="4">
        <f t="shared" ca="1" si="31"/>
        <v>0.27362790697674394</v>
      </c>
      <c r="I86" s="4">
        <f t="shared" ref="I86:I149" ca="1" si="34">IF(AND(F86&gt;=$I$8,F86&lt;$I$9),$K$9,IF(AND(F86&gt;=$I$9,F86&lt;$I$10),$K$10,IF(AND(F86&gt;=$I$10,F86&lt;$I$11),$K$11,IF(AND(F86&gt;=$I$11,F86&lt;=$I$12),$K$12,0))))</f>
        <v>1.7744186046511626E-2</v>
      </c>
      <c r="J86" s="4">
        <f t="shared" ca="1" si="32"/>
        <v>0.27362790697674394</v>
      </c>
      <c r="K86" s="4">
        <f t="shared" ca="1" si="15"/>
        <v>1.1113651685130956</v>
      </c>
      <c r="L86" s="4">
        <f t="shared" ca="1" si="16"/>
        <v>12</v>
      </c>
      <c r="M86" s="4">
        <f t="shared" ref="M86:M149" ca="1" si="35">K86*SIN(2*PI()*F86/L86)</f>
        <v>0.5556825842565486</v>
      </c>
      <c r="N86" s="4">
        <f t="shared" ca="1" si="17"/>
        <v>0.20197538224089734</v>
      </c>
      <c r="O86" s="4">
        <f t="shared" ca="1" si="18"/>
        <v>8</v>
      </c>
      <c r="P86" s="4">
        <f t="shared" ref="P86:P149" ca="1" si="36">N86*SIN(2*PI()*F86/O86)</f>
        <v>0.14281816241528283</v>
      </c>
      <c r="Q86" s="4">
        <f t="shared" ca="1" si="19"/>
        <v>0.41286442184126576</v>
      </c>
      <c r="R86" s="4">
        <f t="shared" ca="1" si="20"/>
        <v>0.6864923288180097</v>
      </c>
      <c r="S86" s="4">
        <f t="shared" ca="1" si="21"/>
        <v>87</v>
      </c>
      <c r="T86" s="4">
        <f t="shared" ca="1" si="22"/>
        <v>0.6</v>
      </c>
      <c r="U86" s="4">
        <f t="shared" ca="1" si="23"/>
        <v>0.6864923288180097</v>
      </c>
      <c r="V86" s="4">
        <f t="shared" ca="1" si="24"/>
        <v>-1.0213684605938567</v>
      </c>
      <c r="Y86" s="4">
        <v>1.3350900000155264</v>
      </c>
      <c r="Z86" s="4">
        <v>1.0672775000095669</v>
      </c>
      <c r="AA86" s="4">
        <v>0.21288499999272403</v>
      </c>
      <c r="AB86" s="4">
        <v>2.5708425000132706</v>
      </c>
      <c r="AD86" s="4">
        <v>0.64030249997415467</v>
      </c>
      <c r="AE86" s="4">
        <f t="shared" ref="AE86:AE149" si="37">AD87</f>
        <v>1.8403024999749107</v>
      </c>
      <c r="AF86" s="4">
        <v>65</v>
      </c>
      <c r="AG86" s="2">
        <f t="shared" si="25"/>
        <v>2.0800000000000085</v>
      </c>
      <c r="AH86" s="4">
        <f t="shared" ref="AH86:AH149" si="38">COUNTIFS($AD$22:$AD$420,"&lt;"&amp;AG86,$AE$22:$AE$420,"&lt;"&amp;AG86)</f>
        <v>281</v>
      </c>
      <c r="AI86" s="4">
        <f t="shared" ref="AI86:AI149" si="39">AH86/$AH$421</f>
        <v>0.7042606516290727</v>
      </c>
      <c r="AJ86" s="2">
        <f t="shared" ref="AJ86:AJ149" si="40">(AI87-AI86)/(AG87-AG86)</f>
        <v>0.1936659831396669</v>
      </c>
      <c r="AK86" s="4">
        <v>65</v>
      </c>
      <c r="AL86" s="4">
        <f t="shared" ref="AL86:AL149" ca="1" si="41">U86</f>
        <v>0.6864923288180097</v>
      </c>
      <c r="AM86" s="4">
        <f t="shared" ref="AM86:AM149" ca="1" si="42">AL87</f>
        <v>-1.0213684605938567</v>
      </c>
      <c r="AN86" s="2">
        <f t="shared" si="26"/>
        <v>2.0800000000000085</v>
      </c>
      <c r="AO86" s="4">
        <f t="shared" ref="AO86:AO149" ca="1" si="43">COUNTIFS($AL$22:$AL$420,"&lt;"&amp;AN86,$AM$22:$AM$420,"&lt;"&amp;AN86)</f>
        <v>317</v>
      </c>
      <c r="AP86" s="4">
        <f t="shared" ref="AP86:AP149" ca="1" si="44">AO86/$AO$421</f>
        <v>0.79448621553884713</v>
      </c>
      <c r="AQ86" s="2">
        <f t="shared" ref="AQ86:AQ149" ca="1" si="45">(AP87-AP86)/(AN87-AN86)</f>
        <v>0.27341079972658894</v>
      </c>
      <c r="AT86" s="10">
        <f t="shared" ca="1" si="27"/>
        <v>0</v>
      </c>
      <c r="AU86" s="10">
        <f t="shared" ca="1" si="28"/>
        <v>0</v>
      </c>
      <c r="AV86" s="10">
        <f t="shared" ca="1" si="29"/>
        <v>0</v>
      </c>
      <c r="AW86" s="10">
        <f t="shared" ca="1" si="30"/>
        <v>0</v>
      </c>
      <c r="AX86" s="10">
        <f t="shared" ref="AX86:AX149" ca="1" si="46">IF(AW86=0,J86+Q86,J86+AW86)</f>
        <v>0.6864923288180097</v>
      </c>
    </row>
    <row r="87" spans="2:50" x14ac:dyDescent="0.15">
      <c r="B87" s="4">
        <v>1.8403024999749107</v>
      </c>
      <c r="C87" s="4">
        <f t="shared" ref="C87:C150" si="47">B88</f>
        <v>1.9303024999750562</v>
      </c>
      <c r="F87" s="4">
        <v>66</v>
      </c>
      <c r="G87" s="4">
        <f t="shared" ca="1" si="33"/>
        <v>1</v>
      </c>
      <c r="H87" s="4">
        <f t="shared" ca="1" si="31"/>
        <v>0.29137209302325556</v>
      </c>
      <c r="I87" s="4">
        <f t="shared" ca="1" si="34"/>
        <v>1.7744186046511626E-2</v>
      </c>
      <c r="J87" s="4">
        <f t="shared" ca="1" si="32"/>
        <v>0.29137209302325556</v>
      </c>
      <c r="K87" s="4">
        <f t="shared" ref="K87:K150" ca="1" si="48">RAND()*($E$9-$D$9)+$D$9</f>
        <v>1.5660052461215466</v>
      </c>
      <c r="L87" s="4">
        <f t="shared" ref="L87:L150" ca="1" si="49">RANDBETWEEN($D$12,$E$12)</f>
        <v>18</v>
      </c>
      <c r="M87" s="4">
        <f t="shared" ca="1" si="35"/>
        <v>-1.3562003256009627</v>
      </c>
      <c r="N87" s="4">
        <f t="shared" ref="N87:N150" ca="1" si="50">RAND()*($E$9-$D$9)+$D$9</f>
        <v>0.26404131453971391</v>
      </c>
      <c r="O87" s="4">
        <f t="shared" ref="O87:O150" ca="1" si="51">RANDBETWEEN($D$13,$E$13)</f>
        <v>19</v>
      </c>
      <c r="P87" s="4">
        <f t="shared" ca="1" si="36"/>
        <v>4.3459771983850481E-2</v>
      </c>
      <c r="Q87" s="4">
        <f t="shared" ref="Q87:Q150" ca="1" si="52">IF(RAND()&gt;$I$14,M87+P87,M87-P87)</f>
        <v>-1.3127405536171122</v>
      </c>
      <c r="R87" s="4">
        <f t="shared" ref="R87:R150" ca="1" si="53">J87+Q87</f>
        <v>-1.0213684605938567</v>
      </c>
      <c r="S87" s="4">
        <f t="shared" ref="S87:S150" ca="1" si="54">IF(AND(F87&gt;=$I$8,F87&lt;$O$8),$P$8,IF(AND(F87&gt;=$T$8,F87&lt;$I$9),$V$8,IF(AND(F87&gt;=$I$9,F87&lt;$I$10),$P$12,IF(AND(F87&gt;=$I$10,F87&lt;$I$11),$S$8,IF(AND(F87&gt;=$I$11,F87&lt;=$I$12),$S$12,0)))))</f>
        <v>87</v>
      </c>
      <c r="T87" s="4">
        <f t="shared" ref="T87:T150" ca="1" si="55">IF(AND(F87&gt;=$I$8,F87&lt;$O$8),$N$10,IF(AND(F87&gt;=$T$8,F87&lt;$I$9),$T$10,IF(AND(F87&gt;=$I$9,F87&lt;$I$10),$N$14,IF(AND(F87&gt;=$I$10,F87&lt;$I$11),$Q$10,IF(AND(F87&gt;=$I$11,F87&lt;=$I$12),$Q$14,0)))))</f>
        <v>0.6</v>
      </c>
      <c r="U87" s="4">
        <f t="shared" ref="U87:U150" ca="1" si="56">IF(AND(F87&gt;=$I$8,F87&lt;$O$8,F87=S87,RAND()&lt;T87),$P$9,IF(AND(F87&gt;=$T$8,F87&lt;$I$9,F87=S87,RAND()&lt;T87),$V$9,IF(AND(F87&gt;=$I$9,F87&lt;$I$10,F87=S87,RAND()&lt;T87),$P$13,IF(AND(F87&gt;=$I$10,F87&lt;$I$11,F87=S87,RAND()&lt;T87),$S$9,IF(AND(F87&gt;=$I$11,F87&lt;=$I$12,F87=S87,RAND()&lt;T87),$S$13,R87)))))</f>
        <v>-1.0213684605938567</v>
      </c>
      <c r="V87" s="4">
        <f t="shared" ref="V87:V150" ca="1" si="57">U88</f>
        <v>-0.82436298811862074</v>
      </c>
      <c r="Y87" s="4">
        <v>4.5520900000148856</v>
      </c>
      <c r="Z87" s="4">
        <v>2.3462775000098191</v>
      </c>
      <c r="AA87" s="4">
        <v>2.3468849999908059</v>
      </c>
      <c r="AB87" s="4">
        <v>1.5258425000155285</v>
      </c>
      <c r="AD87" s="4">
        <v>1.8403024999749107</v>
      </c>
      <c r="AE87" s="4">
        <f t="shared" si="37"/>
        <v>1.9303024999750562</v>
      </c>
      <c r="AF87" s="4">
        <v>66</v>
      </c>
      <c r="AG87" s="2">
        <f t="shared" ref="AG87:AG150" si="58">AG86+$W$3</f>
        <v>2.3000000000000087</v>
      </c>
      <c r="AH87" s="4">
        <f t="shared" si="38"/>
        <v>298</v>
      </c>
      <c r="AI87" s="4">
        <f t="shared" si="39"/>
        <v>0.74686716791979946</v>
      </c>
      <c r="AJ87" s="2">
        <f t="shared" si="40"/>
        <v>0.14809751651856926</v>
      </c>
      <c r="AK87" s="4">
        <v>66</v>
      </c>
      <c r="AL87" s="4">
        <f t="shared" ca="1" si="41"/>
        <v>-1.0213684605938567</v>
      </c>
      <c r="AM87" s="4">
        <f t="shared" ca="1" si="42"/>
        <v>-0.82436298811862074</v>
      </c>
      <c r="AN87" s="2">
        <f t="shared" ref="AN87:AN150" si="59">AG86+$W$3</f>
        <v>2.3000000000000087</v>
      </c>
      <c r="AO87" s="4">
        <f t="shared" ca="1" si="43"/>
        <v>341</v>
      </c>
      <c r="AP87" s="4">
        <f t="shared" ca="1" si="44"/>
        <v>0.85463659147869675</v>
      </c>
      <c r="AQ87" s="2">
        <f t="shared" ca="1" si="45"/>
        <v>0.14809751651856876</v>
      </c>
      <c r="AT87" s="10">
        <f t="shared" ref="AT87:AT150" ca="1" si="60">IF(AND(RAND()&gt;0.95,G87=1),RAND()*10,0)</f>
        <v>0</v>
      </c>
      <c r="AU87" s="10">
        <f t="shared" ref="AU87:AU150" ca="1" si="61">IF(AND(RAND()&gt;0.9,G87=2),RAND()*((-5)-(-10)+(-10)),0)</f>
        <v>0</v>
      </c>
      <c r="AV87" s="10">
        <f t="shared" ref="AV87:AV150" ca="1" si="62">IF(AND(RAND()&gt;0.95,G87=4),RAND()*5,0)</f>
        <v>0</v>
      </c>
      <c r="AW87" s="10">
        <f t="shared" ref="AW87:AW150" ca="1" si="63">SUM(AT87:AV87)</f>
        <v>0</v>
      </c>
      <c r="AX87" s="10">
        <f t="shared" ca="1" si="46"/>
        <v>-1.0213684605938567</v>
      </c>
    </row>
    <row r="88" spans="2:50" x14ac:dyDescent="0.15">
      <c r="B88" s="4">
        <v>1.9303024999750562</v>
      </c>
      <c r="C88" s="4">
        <f t="shared" si="47"/>
        <v>0.55530249997559622</v>
      </c>
      <c r="F88" s="4">
        <v>67</v>
      </c>
      <c r="G88" s="4">
        <f t="shared" ca="1" si="33"/>
        <v>1</v>
      </c>
      <c r="H88" s="4">
        <f t="shared" ref="H88:H151" ca="1" si="64">H87+$K$9</f>
        <v>0.30911627906976719</v>
      </c>
      <c r="I88" s="4">
        <f t="shared" ca="1" si="34"/>
        <v>1.7744186046511626E-2</v>
      </c>
      <c r="J88" s="4">
        <f t="shared" ref="J88:J151" ca="1" si="65">J87+I88</f>
        <v>0.30911627906976719</v>
      </c>
      <c r="K88" s="4">
        <f t="shared" ca="1" si="48"/>
        <v>1.5915407008068552</v>
      </c>
      <c r="L88" s="4">
        <f t="shared" ca="1" si="49"/>
        <v>12</v>
      </c>
      <c r="M88" s="4">
        <f t="shared" ca="1" si="35"/>
        <v>-0.79577035040342481</v>
      </c>
      <c r="N88" s="4">
        <f t="shared" ca="1" si="50"/>
        <v>0.98739481687017161</v>
      </c>
      <c r="O88" s="4">
        <f t="shared" ca="1" si="51"/>
        <v>9</v>
      </c>
      <c r="P88" s="4">
        <f t="shared" ca="1" si="36"/>
        <v>0.33770891678496318</v>
      </c>
      <c r="Q88" s="4">
        <f t="shared" ca="1" si="52"/>
        <v>-1.133479267188388</v>
      </c>
      <c r="R88" s="4">
        <f t="shared" ca="1" si="53"/>
        <v>-0.82436298811862074</v>
      </c>
      <c r="S88" s="4">
        <f t="shared" ca="1" si="54"/>
        <v>87</v>
      </c>
      <c r="T88" s="4">
        <f t="shared" ca="1" si="55"/>
        <v>0.6</v>
      </c>
      <c r="U88" s="4">
        <f t="shared" ca="1" si="56"/>
        <v>-0.82436298811862074</v>
      </c>
      <c r="V88" s="4">
        <f t="shared" ca="1" si="57"/>
        <v>-0.78223355547408535</v>
      </c>
      <c r="Y88" s="4">
        <v>0.32009000001664845</v>
      </c>
      <c r="Z88" s="4">
        <v>3.9832775000085974</v>
      </c>
      <c r="AA88" s="4">
        <v>2.7918849999934992</v>
      </c>
      <c r="AB88" s="4">
        <v>1.5148425000148791</v>
      </c>
      <c r="AD88" s="4">
        <v>1.9303024999750562</v>
      </c>
      <c r="AE88" s="4">
        <f t="shared" si="37"/>
        <v>0.55530249997559622</v>
      </c>
      <c r="AF88" s="4">
        <v>67</v>
      </c>
      <c r="AG88" s="2">
        <f t="shared" si="58"/>
        <v>2.5200000000000089</v>
      </c>
      <c r="AH88" s="4">
        <f t="shared" si="38"/>
        <v>311</v>
      </c>
      <c r="AI88" s="4">
        <f t="shared" si="39"/>
        <v>0.77944862155388472</v>
      </c>
      <c r="AJ88" s="2">
        <f t="shared" si="40"/>
        <v>0.17088174982911783</v>
      </c>
      <c r="AK88" s="4">
        <v>67</v>
      </c>
      <c r="AL88" s="4">
        <f t="shared" ca="1" si="41"/>
        <v>-0.82436298811862074</v>
      </c>
      <c r="AM88" s="4">
        <f t="shared" ca="1" si="42"/>
        <v>-0.78223355547408535</v>
      </c>
      <c r="AN88" s="2">
        <f t="shared" si="59"/>
        <v>2.5200000000000089</v>
      </c>
      <c r="AO88" s="4">
        <f t="shared" ca="1" si="43"/>
        <v>354</v>
      </c>
      <c r="AP88" s="4">
        <f t="shared" ca="1" si="44"/>
        <v>0.88721804511278191</v>
      </c>
      <c r="AQ88" s="2">
        <f t="shared" ca="1" si="45"/>
        <v>0.12531328320802018</v>
      </c>
      <c r="AT88" s="10">
        <f t="shared" ca="1" si="60"/>
        <v>0</v>
      </c>
      <c r="AU88" s="10">
        <f t="shared" ca="1" si="61"/>
        <v>0</v>
      </c>
      <c r="AV88" s="10">
        <f t="shared" ca="1" si="62"/>
        <v>0</v>
      </c>
      <c r="AW88" s="10">
        <f t="shared" ca="1" si="63"/>
        <v>0</v>
      </c>
      <c r="AX88" s="10">
        <f t="shared" ca="1" si="46"/>
        <v>-0.82436298811862074</v>
      </c>
    </row>
    <row r="89" spans="2:50" x14ac:dyDescent="0.15">
      <c r="B89" s="4">
        <v>0.55530249997559622</v>
      </c>
      <c r="C89" s="4">
        <f t="shared" si="47"/>
        <v>-0.33369750002520959</v>
      </c>
      <c r="F89" s="4">
        <v>68</v>
      </c>
      <c r="G89" s="4">
        <f t="shared" ca="1" si="33"/>
        <v>1</v>
      </c>
      <c r="H89" s="4">
        <f t="shared" ca="1" si="64"/>
        <v>0.32686046511627881</v>
      </c>
      <c r="I89" s="4">
        <f t="shared" ca="1" si="34"/>
        <v>1.7744186046511626E-2</v>
      </c>
      <c r="J89" s="4">
        <f t="shared" ca="1" si="65"/>
        <v>0.32686046511627881</v>
      </c>
      <c r="K89" s="4">
        <f t="shared" ca="1" si="48"/>
        <v>0.30159120789218735</v>
      </c>
      <c r="L89" s="4">
        <f t="shared" ca="1" si="49"/>
        <v>14</v>
      </c>
      <c r="M89" s="4">
        <f t="shared" ca="1" si="35"/>
        <v>-0.23579350116567216</v>
      </c>
      <c r="N89" s="4">
        <f t="shared" ca="1" si="50"/>
        <v>1.0084005799465712</v>
      </c>
      <c r="O89" s="4">
        <f t="shared" ca="1" si="51"/>
        <v>12</v>
      </c>
      <c r="P89" s="4">
        <f t="shared" ca="1" si="36"/>
        <v>-0.87330051942469189</v>
      </c>
      <c r="Q89" s="4">
        <f t="shared" ca="1" si="52"/>
        <v>-1.1090940205903641</v>
      </c>
      <c r="R89" s="4">
        <f t="shared" ca="1" si="53"/>
        <v>-0.78223355547408535</v>
      </c>
      <c r="S89" s="4">
        <f t="shared" ca="1" si="54"/>
        <v>87</v>
      </c>
      <c r="T89" s="4">
        <f t="shared" ca="1" si="55"/>
        <v>0.6</v>
      </c>
      <c r="U89" s="4">
        <f t="shared" ca="1" si="56"/>
        <v>-0.78223355547408535</v>
      </c>
      <c r="V89" s="4">
        <f t="shared" ca="1" si="57"/>
        <v>-0.37939441754084641</v>
      </c>
      <c r="Y89" s="4">
        <v>-0.89890999998587517</v>
      </c>
      <c r="Z89" s="4">
        <v>-0.46372249999038218</v>
      </c>
      <c r="AA89" s="4">
        <v>2.5248849999925937</v>
      </c>
      <c r="AB89" s="4">
        <v>1.5808425000152226</v>
      </c>
      <c r="AD89" s="4">
        <v>0.55530249997559622</v>
      </c>
      <c r="AE89" s="4">
        <f t="shared" si="37"/>
        <v>-0.33369750002520959</v>
      </c>
      <c r="AF89" s="4">
        <v>68</v>
      </c>
      <c r="AG89" s="2">
        <f t="shared" si="58"/>
        <v>2.7400000000000091</v>
      </c>
      <c r="AH89" s="4">
        <f t="shared" si="38"/>
        <v>326</v>
      </c>
      <c r="AI89" s="4">
        <f t="shared" si="39"/>
        <v>0.81704260651629068</v>
      </c>
      <c r="AJ89" s="2">
        <f t="shared" si="40"/>
        <v>0.3075871496924128</v>
      </c>
      <c r="AK89" s="4">
        <v>68</v>
      </c>
      <c r="AL89" s="4">
        <f t="shared" ca="1" si="41"/>
        <v>-0.78223355547408535</v>
      </c>
      <c r="AM89" s="4">
        <f t="shared" ca="1" si="42"/>
        <v>-0.37939441754084641</v>
      </c>
      <c r="AN89" s="2">
        <f t="shared" si="59"/>
        <v>2.7400000000000091</v>
      </c>
      <c r="AO89" s="4">
        <f t="shared" ca="1" si="43"/>
        <v>365</v>
      </c>
      <c r="AP89" s="4">
        <f t="shared" ca="1" si="44"/>
        <v>0.91478696741854637</v>
      </c>
      <c r="AQ89" s="2">
        <f t="shared" ca="1" si="45"/>
        <v>3.4176349965823367E-2</v>
      </c>
      <c r="AT89" s="10">
        <f t="shared" ca="1" si="60"/>
        <v>0</v>
      </c>
      <c r="AU89" s="10">
        <f t="shared" ca="1" si="61"/>
        <v>0</v>
      </c>
      <c r="AV89" s="10">
        <f t="shared" ca="1" si="62"/>
        <v>0</v>
      </c>
      <c r="AW89" s="10">
        <f t="shared" ca="1" si="63"/>
        <v>0</v>
      </c>
      <c r="AX89" s="10">
        <f t="shared" ca="1" si="46"/>
        <v>-0.78223355547408535</v>
      </c>
    </row>
    <row r="90" spans="2:50" x14ac:dyDescent="0.15">
      <c r="B90" s="4">
        <v>-0.33369750002520959</v>
      </c>
      <c r="C90" s="4">
        <f t="shared" si="47"/>
        <v>1.08430249997582</v>
      </c>
      <c r="F90" s="4">
        <v>69</v>
      </c>
      <c r="G90" s="4">
        <f t="shared" ca="1" si="33"/>
        <v>1</v>
      </c>
      <c r="H90" s="4">
        <f t="shared" ca="1" si="64"/>
        <v>0.34460465116279043</v>
      </c>
      <c r="I90" s="4">
        <f t="shared" ca="1" si="34"/>
        <v>1.7744186046511626E-2</v>
      </c>
      <c r="J90" s="4">
        <f t="shared" ca="1" si="65"/>
        <v>0.34460465116279043</v>
      </c>
      <c r="K90" s="4">
        <f t="shared" ca="1" si="48"/>
        <v>0.92602956639474843</v>
      </c>
      <c r="L90" s="4">
        <f t="shared" ca="1" si="49"/>
        <v>7</v>
      </c>
      <c r="M90" s="4">
        <f t="shared" ca="1" si="35"/>
        <v>-0.7239990687036344</v>
      </c>
      <c r="N90" s="4">
        <f t="shared" ca="1" si="50"/>
        <v>0.39155257281103373</v>
      </c>
      <c r="O90" s="4">
        <f t="shared" ca="1" si="51"/>
        <v>6</v>
      </c>
      <c r="P90" s="4">
        <f t="shared" ca="1" si="36"/>
        <v>2.4944072494636345E-15</v>
      </c>
      <c r="Q90" s="4">
        <f t="shared" ca="1" si="52"/>
        <v>-0.72399906870363684</v>
      </c>
      <c r="R90" s="4">
        <f t="shared" ca="1" si="53"/>
        <v>-0.37939441754084641</v>
      </c>
      <c r="S90" s="4">
        <f t="shared" ca="1" si="54"/>
        <v>87</v>
      </c>
      <c r="T90" s="4">
        <f t="shared" ca="1" si="55"/>
        <v>0.6</v>
      </c>
      <c r="U90" s="4">
        <f t="shared" ca="1" si="56"/>
        <v>-0.37939441754084641</v>
      </c>
      <c r="V90" s="4">
        <f t="shared" ca="1" si="57"/>
        <v>0.58939442098970019</v>
      </c>
      <c r="Y90" s="4">
        <v>2.2300900000153945</v>
      </c>
      <c r="Z90" s="4">
        <v>1.4872775000114302</v>
      </c>
      <c r="AA90" s="4">
        <v>1.1368849999904285</v>
      </c>
      <c r="AB90" s="4">
        <v>2.5558425000156149</v>
      </c>
      <c r="AD90" s="4">
        <v>-0.33369750002520959</v>
      </c>
      <c r="AE90" s="4">
        <f t="shared" si="37"/>
        <v>1.08430249997582</v>
      </c>
      <c r="AF90" s="4">
        <v>69</v>
      </c>
      <c r="AG90" s="2">
        <f t="shared" si="58"/>
        <v>2.9600000000000093</v>
      </c>
      <c r="AH90" s="4">
        <f t="shared" si="38"/>
        <v>353</v>
      </c>
      <c r="AI90" s="4">
        <f t="shared" si="39"/>
        <v>0.88471177944862156</v>
      </c>
      <c r="AJ90" s="2">
        <f t="shared" si="40"/>
        <v>0.12531328320801968</v>
      </c>
      <c r="AK90" s="4">
        <v>69</v>
      </c>
      <c r="AL90" s="4">
        <f t="shared" ca="1" si="41"/>
        <v>-0.37939441754084641</v>
      </c>
      <c r="AM90" s="4">
        <f t="shared" ca="1" si="42"/>
        <v>0.58939442098970019</v>
      </c>
      <c r="AN90" s="2">
        <f t="shared" si="59"/>
        <v>2.9600000000000093</v>
      </c>
      <c r="AO90" s="4">
        <f t="shared" ca="1" si="43"/>
        <v>368</v>
      </c>
      <c r="AP90" s="4">
        <f t="shared" ca="1" si="44"/>
        <v>0.92230576441102752</v>
      </c>
      <c r="AQ90" s="2">
        <f t="shared" ca="1" si="45"/>
        <v>0.13670539986329447</v>
      </c>
      <c r="AT90" s="10">
        <f t="shared" ca="1" si="60"/>
        <v>0</v>
      </c>
      <c r="AU90" s="10">
        <f t="shared" ca="1" si="61"/>
        <v>0</v>
      </c>
      <c r="AV90" s="10">
        <f t="shared" ca="1" si="62"/>
        <v>0</v>
      </c>
      <c r="AW90" s="10">
        <f t="shared" ca="1" si="63"/>
        <v>0</v>
      </c>
      <c r="AX90" s="10">
        <f t="shared" ca="1" si="46"/>
        <v>-0.37939441754084641</v>
      </c>
    </row>
    <row r="91" spans="2:50" x14ac:dyDescent="0.15">
      <c r="B91" s="4">
        <v>1.08430249997582</v>
      </c>
      <c r="C91" s="4">
        <f t="shared" si="47"/>
        <v>1.391302499975211</v>
      </c>
      <c r="F91" s="4">
        <v>70</v>
      </c>
      <c r="G91" s="4">
        <f t="shared" ca="1" si="33"/>
        <v>1</v>
      </c>
      <c r="H91" s="4">
        <f t="shared" ca="1" si="64"/>
        <v>0.36234883720930205</v>
      </c>
      <c r="I91" s="4">
        <f t="shared" ca="1" si="34"/>
        <v>1.7744186046511626E-2</v>
      </c>
      <c r="J91" s="4">
        <f t="shared" ca="1" si="65"/>
        <v>0.36234883720930205</v>
      </c>
      <c r="K91" s="4">
        <f t="shared" ca="1" si="48"/>
        <v>0.90952199315114557</v>
      </c>
      <c r="L91" s="4">
        <f t="shared" ca="1" si="49"/>
        <v>14</v>
      </c>
      <c r="M91" s="4">
        <f t="shared" ca="1" si="35"/>
        <v>-1.1142994646145344E-15</v>
      </c>
      <c r="N91" s="4">
        <f t="shared" ca="1" si="50"/>
        <v>0.23054812788175189</v>
      </c>
      <c r="O91" s="4">
        <f t="shared" ca="1" si="51"/>
        <v>9</v>
      </c>
      <c r="P91" s="4">
        <f t="shared" ca="1" si="36"/>
        <v>-0.2270455837803993</v>
      </c>
      <c r="Q91" s="4">
        <f t="shared" ca="1" si="52"/>
        <v>0.22704558378039819</v>
      </c>
      <c r="R91" s="4">
        <f t="shared" ca="1" si="53"/>
        <v>0.58939442098970019</v>
      </c>
      <c r="S91" s="4">
        <f t="shared" ca="1" si="54"/>
        <v>87</v>
      </c>
      <c r="T91" s="4">
        <f t="shared" ca="1" si="55"/>
        <v>0.6</v>
      </c>
      <c r="U91" s="4">
        <f t="shared" ca="1" si="56"/>
        <v>0.58939442098970019</v>
      </c>
      <c r="V91" s="4">
        <f t="shared" ca="1" si="57"/>
        <v>-0.97945440416838281</v>
      </c>
      <c r="Y91" s="4">
        <v>2.1340900000161867</v>
      </c>
      <c r="Z91" s="4">
        <v>-1.6487224999899297</v>
      </c>
      <c r="AA91" s="4">
        <v>2.1458849999937968</v>
      </c>
      <c r="AB91" s="4">
        <v>2.7258425000162845</v>
      </c>
      <c r="AD91" s="4">
        <v>1.08430249997582</v>
      </c>
      <c r="AE91" s="4">
        <f t="shared" si="37"/>
        <v>1.391302499975211</v>
      </c>
      <c r="AF91" s="4">
        <v>70</v>
      </c>
      <c r="AG91" s="2">
        <f t="shared" si="58"/>
        <v>3.1800000000000095</v>
      </c>
      <c r="AH91" s="4">
        <f t="shared" si="38"/>
        <v>364</v>
      </c>
      <c r="AI91" s="4">
        <f t="shared" si="39"/>
        <v>0.91228070175438591</v>
      </c>
      <c r="AJ91" s="2">
        <f t="shared" si="40"/>
        <v>0.1139211665527454</v>
      </c>
      <c r="AK91" s="4">
        <v>70</v>
      </c>
      <c r="AL91" s="4">
        <f t="shared" ca="1" si="41"/>
        <v>0.58939442098970019</v>
      </c>
      <c r="AM91" s="4">
        <f t="shared" ca="1" si="42"/>
        <v>-0.97945440416838281</v>
      </c>
      <c r="AN91" s="2">
        <f t="shared" si="59"/>
        <v>3.1800000000000095</v>
      </c>
      <c r="AO91" s="4">
        <f t="shared" ca="1" si="43"/>
        <v>380</v>
      </c>
      <c r="AP91" s="4">
        <f t="shared" ca="1" si="44"/>
        <v>0.95238095238095233</v>
      </c>
      <c r="AQ91" s="2">
        <f t="shared" ca="1" si="45"/>
        <v>4.5568466621098154E-2</v>
      </c>
      <c r="AT91" s="10">
        <f t="shared" ca="1" si="60"/>
        <v>0</v>
      </c>
      <c r="AU91" s="10">
        <f t="shared" ca="1" si="61"/>
        <v>0</v>
      </c>
      <c r="AV91" s="10">
        <f t="shared" ca="1" si="62"/>
        <v>0</v>
      </c>
      <c r="AW91" s="10">
        <f t="shared" ca="1" si="63"/>
        <v>0</v>
      </c>
      <c r="AX91" s="10">
        <f t="shared" ca="1" si="46"/>
        <v>0.58939442098970019</v>
      </c>
    </row>
    <row r="92" spans="2:50" x14ac:dyDescent="0.15">
      <c r="B92" s="4">
        <v>1.391302499975211</v>
      </c>
      <c r="C92" s="4">
        <f t="shared" si="47"/>
        <v>0.25430249997526744</v>
      </c>
      <c r="F92" s="4">
        <v>71</v>
      </c>
      <c r="G92" s="4">
        <f t="shared" ca="1" si="33"/>
        <v>1</v>
      </c>
      <c r="H92" s="4">
        <f t="shared" ca="1" si="64"/>
        <v>0.38009302325581368</v>
      </c>
      <c r="I92" s="4">
        <f t="shared" ca="1" si="34"/>
        <v>1.7744186046511626E-2</v>
      </c>
      <c r="J92" s="4">
        <f t="shared" ca="1" si="65"/>
        <v>0.38009302325581368</v>
      </c>
      <c r="K92" s="4">
        <f t="shared" ca="1" si="48"/>
        <v>1.0292861921796135</v>
      </c>
      <c r="L92" s="4">
        <f t="shared" ca="1" si="49"/>
        <v>12</v>
      </c>
      <c r="M92" s="4">
        <f t="shared" ca="1" si="35"/>
        <v>-0.5146430960898043</v>
      </c>
      <c r="N92" s="4">
        <f t="shared" ca="1" si="50"/>
        <v>0.84955830059580806</v>
      </c>
      <c r="O92" s="4">
        <f t="shared" ca="1" si="51"/>
        <v>15</v>
      </c>
      <c r="P92" s="4">
        <f t="shared" ca="1" si="36"/>
        <v>-0.84490433133439224</v>
      </c>
      <c r="Q92" s="4">
        <f t="shared" ca="1" si="52"/>
        <v>-1.3595474274241965</v>
      </c>
      <c r="R92" s="4">
        <f t="shared" ca="1" si="53"/>
        <v>-0.97945440416838281</v>
      </c>
      <c r="S92" s="4">
        <f t="shared" ca="1" si="54"/>
        <v>87</v>
      </c>
      <c r="T92" s="4">
        <f t="shared" ca="1" si="55"/>
        <v>0.6</v>
      </c>
      <c r="U92" s="4">
        <f t="shared" ca="1" si="56"/>
        <v>-0.97945440416838281</v>
      </c>
      <c r="V92" s="4">
        <f t="shared" ca="1" si="57"/>
        <v>0.39783720930232574</v>
      </c>
      <c r="Y92" s="4">
        <v>1.4010900000158699</v>
      </c>
      <c r="Z92" s="4">
        <v>-1.7507224999917526</v>
      </c>
      <c r="AA92" s="4">
        <v>2.8998849999908316</v>
      </c>
      <c r="AB92" s="4">
        <v>2.3728425000157927</v>
      </c>
      <c r="AD92" s="4">
        <v>1.391302499975211</v>
      </c>
      <c r="AE92" s="4">
        <f t="shared" si="37"/>
        <v>0.25430249997526744</v>
      </c>
      <c r="AF92" s="4">
        <v>71</v>
      </c>
      <c r="AG92" s="2">
        <f t="shared" si="58"/>
        <v>3.4000000000000097</v>
      </c>
      <c r="AH92" s="4">
        <f t="shared" si="38"/>
        <v>374</v>
      </c>
      <c r="AI92" s="4">
        <f t="shared" si="39"/>
        <v>0.93734335839598992</v>
      </c>
      <c r="AJ92" s="2">
        <f t="shared" si="40"/>
        <v>3.4176349965823867E-2</v>
      </c>
      <c r="AK92" s="4">
        <v>71</v>
      </c>
      <c r="AL92" s="4">
        <f t="shared" ca="1" si="41"/>
        <v>-0.97945440416838281</v>
      </c>
      <c r="AM92" s="4">
        <f t="shared" ca="1" si="42"/>
        <v>0.39783720930232574</v>
      </c>
      <c r="AN92" s="2">
        <f t="shared" si="59"/>
        <v>3.4000000000000097</v>
      </c>
      <c r="AO92" s="4">
        <f t="shared" ca="1" si="43"/>
        <v>384</v>
      </c>
      <c r="AP92" s="4">
        <f t="shared" ca="1" si="44"/>
        <v>0.96240601503759393</v>
      </c>
      <c r="AQ92" s="2">
        <f t="shared" ca="1" si="45"/>
        <v>2.2784233310549077E-2</v>
      </c>
      <c r="AT92" s="10">
        <f t="shared" ca="1" si="60"/>
        <v>0</v>
      </c>
      <c r="AU92" s="10">
        <f t="shared" ca="1" si="61"/>
        <v>0</v>
      </c>
      <c r="AV92" s="10">
        <f t="shared" ca="1" si="62"/>
        <v>0</v>
      </c>
      <c r="AW92" s="10">
        <f t="shared" ca="1" si="63"/>
        <v>0</v>
      </c>
      <c r="AX92" s="10">
        <f t="shared" ca="1" si="46"/>
        <v>-0.97945440416838281</v>
      </c>
    </row>
    <row r="93" spans="2:50" x14ac:dyDescent="0.15">
      <c r="B93" s="4">
        <v>0.25430249997526744</v>
      </c>
      <c r="C93" s="4">
        <f t="shared" si="47"/>
        <v>1.0163024999769732</v>
      </c>
      <c r="F93" s="4">
        <v>72</v>
      </c>
      <c r="G93" s="4">
        <f t="shared" ca="1" si="33"/>
        <v>1</v>
      </c>
      <c r="H93" s="4">
        <f t="shared" ca="1" si="64"/>
        <v>0.3978372093023253</v>
      </c>
      <c r="I93" s="4">
        <f t="shared" ca="1" si="34"/>
        <v>1.7744186046511626E-2</v>
      </c>
      <c r="J93" s="4">
        <f t="shared" ca="1" si="65"/>
        <v>0.3978372093023253</v>
      </c>
      <c r="K93" s="4">
        <f t="shared" ca="1" si="48"/>
        <v>0.84807762863968295</v>
      </c>
      <c r="L93" s="4">
        <f t="shared" ca="1" si="49"/>
        <v>12</v>
      </c>
      <c r="M93" s="4">
        <f t="shared" ca="1" si="35"/>
        <v>-1.2468251956445688E-15</v>
      </c>
      <c r="N93" s="4">
        <f t="shared" ca="1" si="50"/>
        <v>1.5517302613284842</v>
      </c>
      <c r="O93" s="4">
        <f t="shared" ca="1" si="51"/>
        <v>16</v>
      </c>
      <c r="P93" s="4">
        <f t="shared" ca="1" si="36"/>
        <v>1.7109899388913874E-15</v>
      </c>
      <c r="Q93" s="4">
        <f t="shared" ca="1" si="52"/>
        <v>4.6416474324681853E-16</v>
      </c>
      <c r="R93" s="4">
        <f t="shared" ca="1" si="53"/>
        <v>0.39783720930232574</v>
      </c>
      <c r="S93" s="4">
        <f t="shared" ca="1" si="54"/>
        <v>87</v>
      </c>
      <c r="T93" s="4">
        <f t="shared" ca="1" si="55"/>
        <v>0.6</v>
      </c>
      <c r="U93" s="4">
        <f t="shared" ca="1" si="56"/>
        <v>0.39783720930232574</v>
      </c>
      <c r="V93" s="4">
        <f t="shared" ca="1" si="57"/>
        <v>1.9322800604480295</v>
      </c>
      <c r="Y93" s="4">
        <v>0.68109000001470577</v>
      </c>
      <c r="Z93" s="4">
        <v>1.3322775000084164</v>
      </c>
      <c r="AA93" s="4">
        <v>3.4838849999907495</v>
      </c>
      <c r="AB93" s="4">
        <v>0.26084250001545684</v>
      </c>
      <c r="AD93" s="4">
        <v>0.25430249997526744</v>
      </c>
      <c r="AE93" s="4">
        <f t="shared" si="37"/>
        <v>1.0163024999769732</v>
      </c>
      <c r="AF93" s="4">
        <v>72</v>
      </c>
      <c r="AG93" s="2">
        <f t="shared" si="58"/>
        <v>3.6200000000000099</v>
      </c>
      <c r="AH93" s="4">
        <f t="shared" si="38"/>
        <v>377</v>
      </c>
      <c r="AI93" s="4">
        <f t="shared" si="39"/>
        <v>0.94486215538847118</v>
      </c>
      <c r="AJ93" s="2">
        <f t="shared" si="40"/>
        <v>9.1136933242196308E-2</v>
      </c>
      <c r="AK93" s="4">
        <v>72</v>
      </c>
      <c r="AL93" s="4">
        <f t="shared" ca="1" si="41"/>
        <v>0.39783720930232574</v>
      </c>
      <c r="AM93" s="4">
        <f t="shared" ca="1" si="42"/>
        <v>1.9322800604480295</v>
      </c>
      <c r="AN93" s="2">
        <f t="shared" si="59"/>
        <v>3.6200000000000099</v>
      </c>
      <c r="AO93" s="4">
        <f t="shared" ca="1" si="43"/>
        <v>386</v>
      </c>
      <c r="AP93" s="4">
        <f t="shared" ca="1" si="44"/>
        <v>0.96741854636591473</v>
      </c>
      <c r="AQ93" s="2">
        <f t="shared" ca="1" si="45"/>
        <v>3.4176349965823867E-2</v>
      </c>
      <c r="AT93" s="10">
        <f t="shared" ca="1" si="60"/>
        <v>0</v>
      </c>
      <c r="AU93" s="10">
        <f t="shared" ca="1" si="61"/>
        <v>0</v>
      </c>
      <c r="AV93" s="10">
        <f t="shared" ca="1" si="62"/>
        <v>0</v>
      </c>
      <c r="AW93" s="10">
        <f t="shared" ca="1" si="63"/>
        <v>0</v>
      </c>
      <c r="AX93" s="10">
        <f t="shared" ca="1" si="46"/>
        <v>0.39783720930232574</v>
      </c>
    </row>
    <row r="94" spans="2:50" x14ac:dyDescent="0.15">
      <c r="B94" s="4">
        <v>1.0163024999769732</v>
      </c>
      <c r="C94" s="4">
        <f t="shared" si="47"/>
        <v>0.95430249997718875</v>
      </c>
      <c r="F94" s="4">
        <v>73</v>
      </c>
      <c r="G94" s="4">
        <f t="shared" ca="1" si="33"/>
        <v>1</v>
      </c>
      <c r="H94" s="4">
        <f t="shared" ca="1" si="64"/>
        <v>0.41558139534883692</v>
      </c>
      <c r="I94" s="4">
        <f t="shared" ca="1" si="34"/>
        <v>1.7744186046511626E-2</v>
      </c>
      <c r="J94" s="4">
        <f t="shared" ca="1" si="65"/>
        <v>0.41558139534883692</v>
      </c>
      <c r="K94" s="4">
        <f t="shared" ca="1" si="48"/>
        <v>1.3100671037759639</v>
      </c>
      <c r="L94" s="4">
        <f t="shared" ca="1" si="49"/>
        <v>14</v>
      </c>
      <c r="M94" s="4">
        <f t="shared" ca="1" si="35"/>
        <v>1.2772209863023876</v>
      </c>
      <c r="N94" s="4">
        <f t="shared" ca="1" si="50"/>
        <v>0.70018589100694362</v>
      </c>
      <c r="O94" s="4">
        <f t="shared" ca="1" si="51"/>
        <v>18</v>
      </c>
      <c r="P94" s="4">
        <f t="shared" ca="1" si="36"/>
        <v>0.23947767879680501</v>
      </c>
      <c r="Q94" s="4">
        <f t="shared" ca="1" si="52"/>
        <v>1.5166986650991925</v>
      </c>
      <c r="R94" s="4">
        <f t="shared" ca="1" si="53"/>
        <v>1.9322800604480295</v>
      </c>
      <c r="S94" s="4">
        <f t="shared" ca="1" si="54"/>
        <v>87</v>
      </c>
      <c r="T94" s="4">
        <f t="shared" ca="1" si="55"/>
        <v>0.6</v>
      </c>
      <c r="U94" s="4">
        <f t="shared" ca="1" si="56"/>
        <v>1.9322800604480295</v>
      </c>
      <c r="V94" s="4">
        <f t="shared" ca="1" si="57"/>
        <v>1.7946051023571157</v>
      </c>
      <c r="Y94" s="4">
        <v>0.85409000001490654</v>
      </c>
      <c r="Z94" s="4">
        <v>2.8002775000111058</v>
      </c>
      <c r="AA94" s="4">
        <v>2.3108849999928793</v>
      </c>
      <c r="AB94" s="4">
        <v>0.44084250001574787</v>
      </c>
      <c r="AD94" s="4">
        <v>1.0163024999769732</v>
      </c>
      <c r="AE94" s="4">
        <f t="shared" si="37"/>
        <v>0.95430249997718875</v>
      </c>
      <c r="AF94" s="4">
        <v>73</v>
      </c>
      <c r="AG94" s="2">
        <f t="shared" si="58"/>
        <v>3.8400000000000101</v>
      </c>
      <c r="AH94" s="4">
        <f t="shared" si="38"/>
        <v>385</v>
      </c>
      <c r="AI94" s="4">
        <f t="shared" si="39"/>
        <v>0.96491228070175439</v>
      </c>
      <c r="AJ94" s="2">
        <f t="shared" si="40"/>
        <v>4.5568466621098154E-2</v>
      </c>
      <c r="AK94" s="4">
        <v>73</v>
      </c>
      <c r="AL94" s="4">
        <f t="shared" ca="1" si="41"/>
        <v>1.9322800604480295</v>
      </c>
      <c r="AM94" s="4">
        <f t="shared" ca="1" si="42"/>
        <v>1.7946051023571157</v>
      </c>
      <c r="AN94" s="2">
        <f t="shared" si="59"/>
        <v>3.8400000000000101</v>
      </c>
      <c r="AO94" s="4">
        <f t="shared" ca="1" si="43"/>
        <v>389</v>
      </c>
      <c r="AP94" s="4">
        <f t="shared" ca="1" si="44"/>
        <v>0.97493734335839599</v>
      </c>
      <c r="AQ94" s="2">
        <f t="shared" ca="1" si="45"/>
        <v>6.8352699931647234E-2</v>
      </c>
      <c r="AT94" s="10">
        <f t="shared" ca="1" si="60"/>
        <v>0</v>
      </c>
      <c r="AU94" s="10">
        <f t="shared" ca="1" si="61"/>
        <v>0</v>
      </c>
      <c r="AV94" s="10">
        <f t="shared" ca="1" si="62"/>
        <v>0</v>
      </c>
      <c r="AW94" s="10">
        <f t="shared" ca="1" si="63"/>
        <v>0</v>
      </c>
      <c r="AX94" s="10">
        <f t="shared" ca="1" si="46"/>
        <v>1.9322800604480295</v>
      </c>
    </row>
    <row r="95" spans="2:50" x14ac:dyDescent="0.15">
      <c r="B95" s="4">
        <v>0.95430249997718875</v>
      </c>
      <c r="C95" s="4">
        <f t="shared" si="47"/>
        <v>1.8293024999742613</v>
      </c>
      <c r="F95" s="4">
        <v>74</v>
      </c>
      <c r="G95" s="4">
        <f t="shared" ca="1" si="33"/>
        <v>1</v>
      </c>
      <c r="H95" s="4">
        <f t="shared" ca="1" si="64"/>
        <v>0.43332558139534855</v>
      </c>
      <c r="I95" s="4">
        <f t="shared" ca="1" si="34"/>
        <v>1.7744186046511626E-2</v>
      </c>
      <c r="J95" s="4">
        <f t="shared" ca="1" si="65"/>
        <v>0.43332558139534855</v>
      </c>
      <c r="K95" s="4">
        <f t="shared" ca="1" si="48"/>
        <v>0.39522173929489079</v>
      </c>
      <c r="L95" s="4">
        <f t="shared" ca="1" si="49"/>
        <v>15</v>
      </c>
      <c r="M95" s="4">
        <f t="shared" ca="1" si="35"/>
        <v>-0.16075116351138297</v>
      </c>
      <c r="N95" s="4">
        <f t="shared" ca="1" si="50"/>
        <v>1.7574896507908899</v>
      </c>
      <c r="O95" s="4">
        <f t="shared" ca="1" si="51"/>
        <v>12</v>
      </c>
      <c r="P95" s="4">
        <f t="shared" ca="1" si="36"/>
        <v>1.5220306844731502</v>
      </c>
      <c r="Q95" s="4">
        <f t="shared" ca="1" si="52"/>
        <v>1.3612795209617672</v>
      </c>
      <c r="R95" s="4">
        <f t="shared" ca="1" si="53"/>
        <v>1.7946051023571157</v>
      </c>
      <c r="S95" s="4">
        <f t="shared" ca="1" si="54"/>
        <v>87</v>
      </c>
      <c r="T95" s="4">
        <f t="shared" ca="1" si="55"/>
        <v>0.6</v>
      </c>
      <c r="U95" s="4">
        <f t="shared" ca="1" si="56"/>
        <v>1.7946051023571157</v>
      </c>
      <c r="V95" s="4">
        <f t="shared" ca="1" si="57"/>
        <v>-0.29128030715494474</v>
      </c>
      <c r="Y95" s="4">
        <v>-2.3209099999839111</v>
      </c>
      <c r="Z95" s="4">
        <v>-0.60172249999013161</v>
      </c>
      <c r="AA95" s="4">
        <v>1.9888849999922797</v>
      </c>
      <c r="AB95" s="4">
        <v>0.52584250001430632</v>
      </c>
      <c r="AD95" s="4">
        <v>0.95430249997718875</v>
      </c>
      <c r="AE95" s="4">
        <f t="shared" si="37"/>
        <v>1.8293024999742613</v>
      </c>
      <c r="AF95" s="4">
        <v>74</v>
      </c>
      <c r="AG95" s="2">
        <f t="shared" si="58"/>
        <v>4.0600000000000103</v>
      </c>
      <c r="AH95" s="4">
        <f t="shared" si="38"/>
        <v>389</v>
      </c>
      <c r="AI95" s="4">
        <f t="shared" si="39"/>
        <v>0.97493734335839599</v>
      </c>
      <c r="AJ95" s="2">
        <f t="shared" si="40"/>
        <v>2.2784233310549126E-2</v>
      </c>
      <c r="AK95" s="4">
        <v>74</v>
      </c>
      <c r="AL95" s="4">
        <f t="shared" ca="1" si="41"/>
        <v>1.7946051023571157</v>
      </c>
      <c r="AM95" s="4">
        <f t="shared" ca="1" si="42"/>
        <v>-0.29128030715494474</v>
      </c>
      <c r="AN95" s="2">
        <f t="shared" si="59"/>
        <v>4.0600000000000103</v>
      </c>
      <c r="AO95" s="4">
        <f t="shared" ca="1" si="43"/>
        <v>395</v>
      </c>
      <c r="AP95" s="4">
        <f t="shared" ca="1" si="44"/>
        <v>0.9899749373433584</v>
      </c>
      <c r="AQ95" s="2">
        <f t="shared" ca="1" si="45"/>
        <v>0</v>
      </c>
      <c r="AT95" s="10">
        <f t="shared" ca="1" si="60"/>
        <v>0</v>
      </c>
      <c r="AU95" s="10">
        <f t="shared" ca="1" si="61"/>
        <v>0</v>
      </c>
      <c r="AV95" s="10">
        <f t="shared" ca="1" si="62"/>
        <v>0</v>
      </c>
      <c r="AW95" s="10">
        <f t="shared" ca="1" si="63"/>
        <v>0</v>
      </c>
      <c r="AX95" s="10">
        <f t="shared" ca="1" si="46"/>
        <v>1.7946051023571157</v>
      </c>
    </row>
    <row r="96" spans="2:50" x14ac:dyDescent="0.15">
      <c r="B96" s="4">
        <v>1.8293024999742613</v>
      </c>
      <c r="C96" s="4">
        <f t="shared" si="47"/>
        <v>3.8743024999767783</v>
      </c>
      <c r="F96" s="4">
        <v>75</v>
      </c>
      <c r="G96" s="4">
        <f t="shared" ca="1" si="33"/>
        <v>1</v>
      </c>
      <c r="H96" s="4">
        <f t="shared" ca="1" si="64"/>
        <v>0.45106976744186017</v>
      </c>
      <c r="I96" s="4">
        <f t="shared" ca="1" si="34"/>
        <v>1.7744186046511626E-2</v>
      </c>
      <c r="J96" s="4">
        <f t="shared" ca="1" si="65"/>
        <v>0.45106976744186017</v>
      </c>
      <c r="K96" s="4">
        <f t="shared" ca="1" si="48"/>
        <v>1.0528564120939308</v>
      </c>
      <c r="L96" s="4">
        <f t="shared" ca="1" si="49"/>
        <v>6</v>
      </c>
      <c r="M96" s="4">
        <f t="shared" ca="1" si="35"/>
        <v>-5.157338607651435E-16</v>
      </c>
      <c r="N96" s="4">
        <f t="shared" ca="1" si="50"/>
        <v>0.74235007459680435</v>
      </c>
      <c r="O96" s="4">
        <f t="shared" ca="1" si="51"/>
        <v>20</v>
      </c>
      <c r="P96" s="4">
        <f t="shared" ca="1" si="36"/>
        <v>-0.74235007459680435</v>
      </c>
      <c r="Q96" s="4">
        <f t="shared" ca="1" si="52"/>
        <v>-0.74235007459680491</v>
      </c>
      <c r="R96" s="4">
        <f t="shared" ca="1" si="53"/>
        <v>-0.29128030715494474</v>
      </c>
      <c r="S96" s="4">
        <f t="shared" ca="1" si="54"/>
        <v>87</v>
      </c>
      <c r="T96" s="4">
        <f t="shared" ca="1" si="55"/>
        <v>0.6</v>
      </c>
      <c r="U96" s="4">
        <f t="shared" ca="1" si="56"/>
        <v>-0.29128030715494474</v>
      </c>
      <c r="V96" s="4">
        <f t="shared" ca="1" si="57"/>
        <v>-6.6995747342638523E-2</v>
      </c>
      <c r="Y96" s="4">
        <v>0.64409000001575123</v>
      </c>
      <c r="Z96" s="4">
        <v>0.63327750001107574</v>
      </c>
      <c r="AA96" s="4">
        <v>1.2748849999937306</v>
      </c>
      <c r="AB96" s="4">
        <v>0.2698425000140503</v>
      </c>
      <c r="AD96" s="4">
        <v>1.8293024999742613</v>
      </c>
      <c r="AE96" s="4">
        <f t="shared" si="37"/>
        <v>3.8743024999767783</v>
      </c>
      <c r="AF96" s="4">
        <v>75</v>
      </c>
      <c r="AG96" s="2">
        <f t="shared" si="58"/>
        <v>4.28000000000001</v>
      </c>
      <c r="AH96" s="4">
        <f t="shared" si="38"/>
        <v>391</v>
      </c>
      <c r="AI96" s="4">
        <f t="shared" si="39"/>
        <v>0.97994987468671679</v>
      </c>
      <c r="AJ96" s="2">
        <f t="shared" si="40"/>
        <v>2.2784233310549126E-2</v>
      </c>
      <c r="AK96" s="4">
        <v>75</v>
      </c>
      <c r="AL96" s="4">
        <f t="shared" ca="1" si="41"/>
        <v>-0.29128030715494474</v>
      </c>
      <c r="AM96" s="4">
        <f t="shared" ca="1" si="42"/>
        <v>-6.6995747342638523E-2</v>
      </c>
      <c r="AN96" s="2">
        <f t="shared" si="59"/>
        <v>4.28000000000001</v>
      </c>
      <c r="AO96" s="4">
        <f t="shared" ca="1" si="43"/>
        <v>395</v>
      </c>
      <c r="AP96" s="4">
        <f t="shared" ca="1" si="44"/>
        <v>0.9899749373433584</v>
      </c>
      <c r="AQ96" s="2">
        <f t="shared" ca="1" si="45"/>
        <v>0</v>
      </c>
      <c r="AT96" s="10">
        <f t="shared" ca="1" si="60"/>
        <v>0</v>
      </c>
      <c r="AU96" s="10">
        <f t="shared" ca="1" si="61"/>
        <v>0</v>
      </c>
      <c r="AV96" s="10">
        <f t="shared" ca="1" si="62"/>
        <v>0</v>
      </c>
      <c r="AW96" s="10">
        <f t="shared" ca="1" si="63"/>
        <v>0</v>
      </c>
      <c r="AX96" s="10">
        <f t="shared" ca="1" si="46"/>
        <v>-0.29128030715494474</v>
      </c>
    </row>
    <row r="97" spans="2:50" x14ac:dyDescent="0.15">
      <c r="B97" s="4">
        <v>3.8743024999767783</v>
      </c>
      <c r="C97" s="4">
        <f t="shared" si="47"/>
        <v>2.8793024999771433</v>
      </c>
      <c r="F97" s="4">
        <v>76</v>
      </c>
      <c r="G97" s="4">
        <f t="shared" ca="1" si="33"/>
        <v>1</v>
      </c>
      <c r="H97" s="4">
        <f t="shared" ca="1" si="64"/>
        <v>0.46881395348837179</v>
      </c>
      <c r="I97" s="4">
        <f t="shared" ca="1" si="34"/>
        <v>1.7744186046511626E-2</v>
      </c>
      <c r="J97" s="4">
        <f t="shared" ca="1" si="65"/>
        <v>0.46881395348837179</v>
      </c>
      <c r="K97" s="4">
        <f t="shared" ca="1" si="48"/>
        <v>0.82029132719781117</v>
      </c>
      <c r="L97" s="4">
        <f t="shared" ca="1" si="49"/>
        <v>20</v>
      </c>
      <c r="M97" s="4">
        <f t="shared" ca="1" si="35"/>
        <v>-0.78014341199187853</v>
      </c>
      <c r="N97" s="4">
        <f t="shared" ca="1" si="50"/>
        <v>1.3297107609543422</v>
      </c>
      <c r="O97" s="4">
        <f t="shared" ca="1" si="51"/>
        <v>17</v>
      </c>
      <c r="P97" s="4">
        <f t="shared" ca="1" si="36"/>
        <v>0.24433371116086827</v>
      </c>
      <c r="Q97" s="4">
        <f t="shared" ca="1" si="52"/>
        <v>-0.53580970083101032</v>
      </c>
      <c r="R97" s="4">
        <f t="shared" ca="1" si="53"/>
        <v>-6.6995747342638523E-2</v>
      </c>
      <c r="S97" s="4">
        <f t="shared" ca="1" si="54"/>
        <v>87</v>
      </c>
      <c r="T97" s="4">
        <f t="shared" ca="1" si="55"/>
        <v>0.6</v>
      </c>
      <c r="U97" s="4">
        <f t="shared" ca="1" si="56"/>
        <v>-6.6995747342638523E-2</v>
      </c>
      <c r="V97" s="4">
        <f t="shared" ca="1" si="57"/>
        <v>5.4892277556886804E-2</v>
      </c>
      <c r="Y97" s="4">
        <v>-0.40890999998310917</v>
      </c>
      <c r="Z97" s="4">
        <v>0.37227750000923265</v>
      </c>
      <c r="AA97" s="4">
        <v>1.0348849999921583</v>
      </c>
      <c r="AB97" s="4">
        <v>1.0458425000159366</v>
      </c>
      <c r="AD97" s="4">
        <v>3.8743024999767783</v>
      </c>
      <c r="AE97" s="4">
        <f t="shared" si="37"/>
        <v>2.8793024999771433</v>
      </c>
      <c r="AF97" s="4">
        <v>76</v>
      </c>
      <c r="AG97" s="2">
        <f t="shared" si="58"/>
        <v>4.5000000000000098</v>
      </c>
      <c r="AH97" s="4">
        <f t="shared" si="38"/>
        <v>393</v>
      </c>
      <c r="AI97" s="4">
        <f t="shared" si="39"/>
        <v>0.98496240601503759</v>
      </c>
      <c r="AJ97" s="2">
        <f t="shared" si="40"/>
        <v>2.2784233310549126E-2</v>
      </c>
      <c r="AK97" s="4">
        <v>76</v>
      </c>
      <c r="AL97" s="4">
        <f t="shared" ca="1" si="41"/>
        <v>-6.6995747342638523E-2</v>
      </c>
      <c r="AM97" s="4">
        <f t="shared" ca="1" si="42"/>
        <v>5.4892277556886804E-2</v>
      </c>
      <c r="AN97" s="2">
        <f t="shared" si="59"/>
        <v>4.5000000000000098</v>
      </c>
      <c r="AO97" s="4">
        <f t="shared" ca="1" si="43"/>
        <v>395</v>
      </c>
      <c r="AP97" s="4">
        <f t="shared" ca="1" si="44"/>
        <v>0.9899749373433584</v>
      </c>
      <c r="AQ97" s="2">
        <f t="shared" ca="1" si="45"/>
        <v>0</v>
      </c>
      <c r="AT97" s="10">
        <f t="shared" ca="1" si="60"/>
        <v>0</v>
      </c>
      <c r="AU97" s="10">
        <f t="shared" ca="1" si="61"/>
        <v>0</v>
      </c>
      <c r="AV97" s="10">
        <f t="shared" ca="1" si="62"/>
        <v>0</v>
      </c>
      <c r="AW97" s="10">
        <f t="shared" ca="1" si="63"/>
        <v>0</v>
      </c>
      <c r="AX97" s="10">
        <f t="shared" ca="1" si="46"/>
        <v>-6.6995747342638523E-2</v>
      </c>
    </row>
    <row r="98" spans="2:50" x14ac:dyDescent="0.15">
      <c r="B98" s="4">
        <v>2.8793024999771433</v>
      </c>
      <c r="C98" s="4">
        <f t="shared" si="47"/>
        <v>0.24430249997564601</v>
      </c>
      <c r="F98" s="4">
        <v>77</v>
      </c>
      <c r="G98" s="4">
        <f t="shared" ca="1" si="33"/>
        <v>1</v>
      </c>
      <c r="H98" s="4">
        <f t="shared" ca="1" si="64"/>
        <v>0.48655813953488342</v>
      </c>
      <c r="I98" s="4">
        <f t="shared" ca="1" si="34"/>
        <v>1.7744186046511626E-2</v>
      </c>
      <c r="J98" s="4">
        <f t="shared" ca="1" si="65"/>
        <v>0.48655813953488342</v>
      </c>
      <c r="K98" s="4">
        <f t="shared" ca="1" si="48"/>
        <v>0.46723176213748291</v>
      </c>
      <c r="L98" s="4">
        <f t="shared" ca="1" si="49"/>
        <v>16</v>
      </c>
      <c r="M98" s="4">
        <f t="shared" ca="1" si="35"/>
        <v>-0.43166586197800261</v>
      </c>
      <c r="N98" s="4">
        <f t="shared" ca="1" si="50"/>
        <v>1.3621573749392359</v>
      </c>
      <c r="O98" s="4">
        <f t="shared" ca="1" si="51"/>
        <v>7</v>
      </c>
      <c r="P98" s="4">
        <f t="shared" ca="1" si="36"/>
        <v>6.0072512701030013E-15</v>
      </c>
      <c r="Q98" s="4">
        <f t="shared" ca="1" si="52"/>
        <v>-0.43166586197799661</v>
      </c>
      <c r="R98" s="4">
        <f t="shared" ca="1" si="53"/>
        <v>5.4892277556886804E-2</v>
      </c>
      <c r="S98" s="4">
        <f t="shared" ca="1" si="54"/>
        <v>87</v>
      </c>
      <c r="T98" s="4">
        <f t="shared" ca="1" si="55"/>
        <v>0.6</v>
      </c>
      <c r="U98" s="4">
        <f t="shared" ca="1" si="56"/>
        <v>5.4892277556886804E-2</v>
      </c>
      <c r="V98" s="4">
        <f t="shared" ca="1" si="57"/>
        <v>-8.4497706335574851E-2</v>
      </c>
      <c r="Y98" s="4">
        <v>0.63109000001659865</v>
      </c>
      <c r="Z98" s="4">
        <v>2.9632775000116851</v>
      </c>
      <c r="AA98" s="4">
        <v>2.4258849999938548</v>
      </c>
      <c r="AB98" s="4">
        <v>1.1178425000153425</v>
      </c>
      <c r="AD98" s="4">
        <v>2.8793024999771433</v>
      </c>
      <c r="AE98" s="4">
        <f t="shared" si="37"/>
        <v>0.24430249997564601</v>
      </c>
      <c r="AF98" s="4">
        <v>77</v>
      </c>
      <c r="AG98" s="2">
        <f t="shared" si="58"/>
        <v>4.7200000000000095</v>
      </c>
      <c r="AH98" s="4">
        <f t="shared" si="38"/>
        <v>395</v>
      </c>
      <c r="AI98" s="4">
        <f t="shared" si="39"/>
        <v>0.9899749373433584</v>
      </c>
      <c r="AJ98" s="2">
        <f t="shared" si="40"/>
        <v>2.2784233310549126E-2</v>
      </c>
      <c r="AK98" s="4">
        <v>77</v>
      </c>
      <c r="AL98" s="4">
        <f t="shared" ca="1" si="41"/>
        <v>5.4892277556886804E-2</v>
      </c>
      <c r="AM98" s="4">
        <f t="shared" ca="1" si="42"/>
        <v>-8.4497706335574851E-2</v>
      </c>
      <c r="AN98" s="2">
        <f t="shared" si="59"/>
        <v>4.7200000000000095</v>
      </c>
      <c r="AO98" s="4">
        <f t="shared" ca="1" si="43"/>
        <v>395</v>
      </c>
      <c r="AP98" s="4">
        <f t="shared" ca="1" si="44"/>
        <v>0.9899749373433584</v>
      </c>
      <c r="AQ98" s="2">
        <f t="shared" ca="1" si="45"/>
        <v>0</v>
      </c>
      <c r="AT98" s="10">
        <f t="shared" ca="1" si="60"/>
        <v>0</v>
      </c>
      <c r="AU98" s="10">
        <f t="shared" ca="1" si="61"/>
        <v>0</v>
      </c>
      <c r="AV98" s="10">
        <f t="shared" ca="1" si="62"/>
        <v>0</v>
      </c>
      <c r="AW98" s="10">
        <f t="shared" ca="1" si="63"/>
        <v>0</v>
      </c>
      <c r="AX98" s="10">
        <f t="shared" ca="1" si="46"/>
        <v>5.4892277556886804E-2</v>
      </c>
    </row>
    <row r="99" spans="2:50" x14ac:dyDescent="0.15">
      <c r="B99" s="4">
        <v>0.24430249997564601</v>
      </c>
      <c r="C99" s="4">
        <f t="shared" si="47"/>
        <v>0.60430249997622809</v>
      </c>
      <c r="F99" s="4">
        <v>78</v>
      </c>
      <c r="G99" s="4">
        <f t="shared" ca="1" si="33"/>
        <v>1</v>
      </c>
      <c r="H99" s="4">
        <f t="shared" ca="1" si="64"/>
        <v>0.50430232558139509</v>
      </c>
      <c r="I99" s="4">
        <f t="shared" ca="1" si="34"/>
        <v>1.7744186046511626E-2</v>
      </c>
      <c r="J99" s="4">
        <f t="shared" ca="1" si="65"/>
        <v>0.50430232558139509</v>
      </c>
      <c r="K99" s="4">
        <f t="shared" ca="1" si="48"/>
        <v>0.31669789884419142</v>
      </c>
      <c r="L99" s="4">
        <f t="shared" ca="1" si="49"/>
        <v>6</v>
      </c>
      <c r="M99" s="4">
        <f t="shared" ca="1" si="35"/>
        <v>-3.2590789622908681E-15</v>
      </c>
      <c r="N99" s="4">
        <f t="shared" ca="1" si="50"/>
        <v>0.67988771385224467</v>
      </c>
      <c r="O99" s="4">
        <f t="shared" ca="1" si="51"/>
        <v>9</v>
      </c>
      <c r="P99" s="4">
        <f t="shared" ca="1" si="36"/>
        <v>-0.58880003191696673</v>
      </c>
      <c r="Q99" s="4">
        <f t="shared" ca="1" si="52"/>
        <v>-0.58880003191696995</v>
      </c>
      <c r="R99" s="4">
        <f t="shared" ca="1" si="53"/>
        <v>-8.4497706335574851E-2</v>
      </c>
      <c r="S99" s="4">
        <f t="shared" ca="1" si="54"/>
        <v>87</v>
      </c>
      <c r="T99" s="4">
        <f t="shared" ca="1" si="55"/>
        <v>0.6</v>
      </c>
      <c r="U99" s="4">
        <f t="shared" ca="1" si="56"/>
        <v>-8.4497706335574851E-2</v>
      </c>
      <c r="V99" s="4">
        <f t="shared" ca="1" si="57"/>
        <v>1.0155323327956343</v>
      </c>
      <c r="Y99" s="4">
        <v>0.94909000001663912</v>
      </c>
      <c r="Z99" s="4">
        <v>2.8822775000101331</v>
      </c>
      <c r="AA99" s="4">
        <v>2.379884999992754</v>
      </c>
      <c r="AB99" s="4">
        <v>0.15684250001513078</v>
      </c>
      <c r="AD99" s="4">
        <v>0.24430249997564601</v>
      </c>
      <c r="AE99" s="4">
        <f t="shared" si="37"/>
        <v>0.60430249997622809</v>
      </c>
      <c r="AF99" s="4">
        <v>78</v>
      </c>
      <c r="AG99" s="2">
        <f t="shared" si="58"/>
        <v>4.9400000000000093</v>
      </c>
      <c r="AH99" s="4">
        <f t="shared" si="38"/>
        <v>397</v>
      </c>
      <c r="AI99" s="4">
        <f t="shared" si="39"/>
        <v>0.9949874686716792</v>
      </c>
      <c r="AJ99" s="2">
        <f t="shared" si="40"/>
        <v>0</v>
      </c>
      <c r="AK99" s="4">
        <v>78</v>
      </c>
      <c r="AL99" s="4">
        <f t="shared" ca="1" si="41"/>
        <v>-8.4497706335574851E-2</v>
      </c>
      <c r="AM99" s="4">
        <f t="shared" ca="1" si="42"/>
        <v>1.0155323327956343</v>
      </c>
      <c r="AN99" s="2">
        <f t="shared" si="59"/>
        <v>4.9400000000000093</v>
      </c>
      <c r="AO99" s="4">
        <f t="shared" ca="1" si="43"/>
        <v>395</v>
      </c>
      <c r="AP99" s="4">
        <f t="shared" ca="1" si="44"/>
        <v>0.9899749373433584</v>
      </c>
      <c r="AQ99" s="2">
        <f t="shared" ca="1" si="45"/>
        <v>0</v>
      </c>
      <c r="AT99" s="10">
        <f t="shared" ca="1" si="60"/>
        <v>0</v>
      </c>
      <c r="AU99" s="10">
        <f t="shared" ca="1" si="61"/>
        <v>0</v>
      </c>
      <c r="AV99" s="10">
        <f t="shared" ca="1" si="62"/>
        <v>0</v>
      </c>
      <c r="AW99" s="10">
        <f t="shared" ca="1" si="63"/>
        <v>0</v>
      </c>
      <c r="AX99" s="10">
        <f t="shared" ca="1" si="46"/>
        <v>-8.4497706335574851E-2</v>
      </c>
    </row>
    <row r="100" spans="2:50" x14ac:dyDescent="0.15">
      <c r="B100" s="4">
        <v>0.60430249997622809</v>
      </c>
      <c r="C100" s="4">
        <f t="shared" si="47"/>
        <v>0.25430249997526744</v>
      </c>
      <c r="F100" s="4">
        <v>79</v>
      </c>
      <c r="G100" s="4">
        <f t="shared" ca="1" si="33"/>
        <v>1</v>
      </c>
      <c r="H100" s="4">
        <f t="shared" ca="1" si="64"/>
        <v>0.52204651162790672</v>
      </c>
      <c r="I100" s="4">
        <f t="shared" ca="1" si="34"/>
        <v>1.7744186046511626E-2</v>
      </c>
      <c r="J100" s="4">
        <f t="shared" ca="1" si="65"/>
        <v>0.52204651162790672</v>
      </c>
      <c r="K100" s="4">
        <f t="shared" ca="1" si="48"/>
        <v>1.5618827135716336</v>
      </c>
      <c r="L100" s="4">
        <f t="shared" ca="1" si="49"/>
        <v>20</v>
      </c>
      <c r="M100" s="4">
        <f t="shared" ca="1" si="35"/>
        <v>-0.48264830171409195</v>
      </c>
      <c r="N100" s="4">
        <f t="shared" ca="1" si="50"/>
        <v>1.0731088262802186</v>
      </c>
      <c r="O100" s="4">
        <f t="shared" ca="1" si="51"/>
        <v>11</v>
      </c>
      <c r="P100" s="4">
        <f t="shared" ca="1" si="36"/>
        <v>0.97613412288181944</v>
      </c>
      <c r="Q100" s="4">
        <f t="shared" ca="1" si="52"/>
        <v>0.49348582116772749</v>
      </c>
      <c r="R100" s="4">
        <f t="shared" ca="1" si="53"/>
        <v>1.0155323327956343</v>
      </c>
      <c r="S100" s="4">
        <f t="shared" ca="1" si="54"/>
        <v>87</v>
      </c>
      <c r="T100" s="4">
        <f t="shared" ca="1" si="55"/>
        <v>0.6</v>
      </c>
      <c r="U100" s="4">
        <f t="shared" ca="1" si="56"/>
        <v>1.0155323327956343</v>
      </c>
      <c r="V100" s="4">
        <f t="shared" ca="1" si="57"/>
        <v>-1.9243693072040986</v>
      </c>
      <c r="Y100" s="4">
        <v>-1.5709099999838827</v>
      </c>
      <c r="Z100" s="4">
        <v>0.64527750000920037</v>
      </c>
      <c r="AA100" s="4">
        <v>2.3858849999918164</v>
      </c>
      <c r="AB100" s="4">
        <v>0.54084250001551482</v>
      </c>
      <c r="AD100" s="4">
        <v>0.60430249997622809</v>
      </c>
      <c r="AE100" s="4">
        <f t="shared" si="37"/>
        <v>0.25430249997526744</v>
      </c>
      <c r="AF100" s="4">
        <v>79</v>
      </c>
      <c r="AG100" s="2">
        <f t="shared" si="58"/>
        <v>5.160000000000009</v>
      </c>
      <c r="AH100" s="4">
        <f t="shared" si="38"/>
        <v>397</v>
      </c>
      <c r="AI100" s="4">
        <f t="shared" si="39"/>
        <v>0.9949874686716792</v>
      </c>
      <c r="AJ100" s="2">
        <f t="shared" si="40"/>
        <v>0</v>
      </c>
      <c r="AK100" s="4">
        <v>79</v>
      </c>
      <c r="AL100" s="4">
        <f t="shared" ca="1" si="41"/>
        <v>1.0155323327956343</v>
      </c>
      <c r="AM100" s="4">
        <f t="shared" ca="1" si="42"/>
        <v>-1.9243693072040986</v>
      </c>
      <c r="AN100" s="2">
        <f t="shared" si="59"/>
        <v>5.160000000000009</v>
      </c>
      <c r="AO100" s="4">
        <f t="shared" ca="1" si="43"/>
        <v>395</v>
      </c>
      <c r="AP100" s="4">
        <f t="shared" ca="1" si="44"/>
        <v>0.9899749373433584</v>
      </c>
      <c r="AQ100" s="2">
        <f t="shared" ca="1" si="45"/>
        <v>0</v>
      </c>
      <c r="AT100" s="10">
        <f t="shared" ca="1" si="60"/>
        <v>0</v>
      </c>
      <c r="AU100" s="10">
        <f t="shared" ca="1" si="61"/>
        <v>0</v>
      </c>
      <c r="AV100" s="10">
        <f t="shared" ca="1" si="62"/>
        <v>0</v>
      </c>
      <c r="AW100" s="10">
        <f t="shared" ca="1" si="63"/>
        <v>0</v>
      </c>
      <c r="AX100" s="10">
        <f t="shared" ca="1" si="46"/>
        <v>1.0155323327956343</v>
      </c>
    </row>
    <row r="101" spans="2:50" x14ac:dyDescent="0.15">
      <c r="B101" s="4">
        <v>0.25430249997526744</v>
      </c>
      <c r="C101" s="4">
        <f t="shared" si="47"/>
        <v>1.4193024999755721</v>
      </c>
      <c r="F101" s="4">
        <v>80</v>
      </c>
      <c r="G101" s="4">
        <f t="shared" ca="1" si="33"/>
        <v>1</v>
      </c>
      <c r="H101" s="4">
        <f t="shared" ca="1" si="64"/>
        <v>0.53979069767441834</v>
      </c>
      <c r="I101" s="4">
        <f t="shared" ca="1" si="34"/>
        <v>1.7744186046511626E-2</v>
      </c>
      <c r="J101" s="4">
        <f t="shared" ca="1" si="65"/>
        <v>0.53979069767441834</v>
      </c>
      <c r="K101" s="4">
        <f t="shared" ca="1" si="48"/>
        <v>1.7120688212131216</v>
      </c>
      <c r="L101" s="4">
        <f t="shared" ca="1" si="49"/>
        <v>17</v>
      </c>
      <c r="M101" s="4">
        <f t="shared" ca="1" si="35"/>
        <v>-1.6467116951194412</v>
      </c>
      <c r="N101" s="4">
        <f t="shared" ca="1" si="50"/>
        <v>0.8432515839749477</v>
      </c>
      <c r="O101" s="4">
        <f t="shared" ca="1" si="51"/>
        <v>19</v>
      </c>
      <c r="P101" s="4">
        <f t="shared" ca="1" si="36"/>
        <v>0.81744830975907579</v>
      </c>
      <c r="Q101" s="4">
        <f t="shared" ca="1" si="52"/>
        <v>-2.4641600048785168</v>
      </c>
      <c r="R101" s="4">
        <f t="shared" ca="1" si="53"/>
        <v>-1.9243693072040986</v>
      </c>
      <c r="S101" s="4">
        <f t="shared" ca="1" si="54"/>
        <v>87</v>
      </c>
      <c r="T101" s="4">
        <f t="shared" ca="1" si="55"/>
        <v>0.6</v>
      </c>
      <c r="U101" s="4">
        <f t="shared" ca="1" si="56"/>
        <v>-1.9243693072040986</v>
      </c>
      <c r="V101" s="4">
        <f t="shared" ca="1" si="57"/>
        <v>-2.1076551517270503E-2</v>
      </c>
      <c r="Y101" s="4">
        <v>1.1260900000138463</v>
      </c>
      <c r="Z101" s="4">
        <v>1.6982775000116135</v>
      </c>
      <c r="AA101" s="4">
        <v>2.2118849999905876</v>
      </c>
      <c r="AB101" s="4">
        <v>1.155842500015325</v>
      </c>
      <c r="AD101" s="4">
        <v>0.25430249997526744</v>
      </c>
      <c r="AE101" s="4">
        <f t="shared" si="37"/>
        <v>1.4193024999755721</v>
      </c>
      <c r="AF101" s="4">
        <v>80</v>
      </c>
      <c r="AG101" s="2">
        <f t="shared" si="58"/>
        <v>5.3800000000000088</v>
      </c>
      <c r="AH101" s="4">
        <f t="shared" si="38"/>
        <v>397</v>
      </c>
      <c r="AI101" s="4">
        <f t="shared" si="39"/>
        <v>0.9949874686716792</v>
      </c>
      <c r="AJ101" s="2">
        <f t="shared" si="40"/>
        <v>0</v>
      </c>
      <c r="AK101" s="4">
        <v>80</v>
      </c>
      <c r="AL101" s="4">
        <f t="shared" ca="1" si="41"/>
        <v>-1.9243693072040986</v>
      </c>
      <c r="AM101" s="4">
        <f t="shared" ca="1" si="42"/>
        <v>-2.1076551517270503E-2</v>
      </c>
      <c r="AN101" s="2">
        <f t="shared" si="59"/>
        <v>5.3800000000000088</v>
      </c>
      <c r="AO101" s="4">
        <f t="shared" ca="1" si="43"/>
        <v>395</v>
      </c>
      <c r="AP101" s="4">
        <f t="shared" ca="1" si="44"/>
        <v>0.9899749373433584</v>
      </c>
      <c r="AQ101" s="2">
        <f t="shared" ca="1" si="45"/>
        <v>0</v>
      </c>
      <c r="AT101" s="10">
        <f t="shared" ca="1" si="60"/>
        <v>0</v>
      </c>
      <c r="AU101" s="10">
        <f t="shared" ca="1" si="61"/>
        <v>0</v>
      </c>
      <c r="AV101" s="10">
        <f t="shared" ca="1" si="62"/>
        <v>0</v>
      </c>
      <c r="AW101" s="10">
        <f t="shared" ca="1" si="63"/>
        <v>0</v>
      </c>
      <c r="AX101" s="10">
        <f t="shared" ca="1" si="46"/>
        <v>-1.9243693072040986</v>
      </c>
    </row>
    <row r="102" spans="2:50" x14ac:dyDescent="0.15">
      <c r="B102" s="4">
        <v>1.4193024999755721</v>
      </c>
      <c r="C102" s="4">
        <f t="shared" si="47"/>
        <v>0.61630249997435271</v>
      </c>
      <c r="F102" s="4">
        <v>81</v>
      </c>
      <c r="G102" s="4">
        <f t="shared" ca="1" si="33"/>
        <v>1</v>
      </c>
      <c r="H102" s="4">
        <f t="shared" ca="1" si="64"/>
        <v>0.55753488372092996</v>
      </c>
      <c r="I102" s="4">
        <f t="shared" ca="1" si="34"/>
        <v>1.7744186046511626E-2</v>
      </c>
      <c r="J102" s="4">
        <f t="shared" ca="1" si="65"/>
        <v>0.55753488372092996</v>
      </c>
      <c r="K102" s="4">
        <f t="shared" ca="1" si="48"/>
        <v>1.5031692949474282</v>
      </c>
      <c r="L102" s="4">
        <f t="shared" ca="1" si="49"/>
        <v>6</v>
      </c>
      <c r="M102" s="4">
        <f t="shared" ca="1" si="35"/>
        <v>1.0312665071474121E-14</v>
      </c>
      <c r="N102" s="4">
        <f t="shared" ca="1" si="50"/>
        <v>0.76561265116503341</v>
      </c>
      <c r="O102" s="4">
        <f t="shared" ca="1" si="51"/>
        <v>11</v>
      </c>
      <c r="P102" s="4">
        <f t="shared" ca="1" si="36"/>
        <v>0.57861143523821079</v>
      </c>
      <c r="Q102" s="4">
        <f t="shared" ca="1" si="52"/>
        <v>-0.57861143523820047</v>
      </c>
      <c r="R102" s="4">
        <f t="shared" ca="1" si="53"/>
        <v>-2.1076551517270503E-2</v>
      </c>
      <c r="S102" s="4">
        <f t="shared" ca="1" si="54"/>
        <v>87</v>
      </c>
      <c r="T102" s="4">
        <f t="shared" ca="1" si="55"/>
        <v>0.6</v>
      </c>
      <c r="U102" s="4">
        <f t="shared" ca="1" si="56"/>
        <v>-2.1076551517270503E-2</v>
      </c>
      <c r="V102" s="4">
        <f t="shared" ca="1" si="57"/>
        <v>1.1878002369338407</v>
      </c>
      <c r="Y102" s="4">
        <v>0.77909000001596951</v>
      </c>
      <c r="Z102" s="4">
        <v>0.62027750000837045</v>
      </c>
      <c r="AA102" s="4">
        <v>3.2738849999915942</v>
      </c>
      <c r="AB102" s="4">
        <v>2.6248425000154896</v>
      </c>
      <c r="AD102" s="4">
        <v>1.4193024999755721</v>
      </c>
      <c r="AE102" s="4">
        <f t="shared" si="37"/>
        <v>0.61630249997435271</v>
      </c>
      <c r="AF102" s="4">
        <v>81</v>
      </c>
      <c r="AG102" s="2">
        <f t="shared" si="58"/>
        <v>5.6000000000000085</v>
      </c>
      <c r="AH102" s="4">
        <f t="shared" si="38"/>
        <v>397</v>
      </c>
      <c r="AI102" s="4">
        <f t="shared" si="39"/>
        <v>0.9949874686716792</v>
      </c>
      <c r="AJ102" s="2">
        <f t="shared" si="40"/>
        <v>0</v>
      </c>
      <c r="AK102" s="4">
        <v>81</v>
      </c>
      <c r="AL102" s="4">
        <f t="shared" ca="1" si="41"/>
        <v>-2.1076551517270503E-2</v>
      </c>
      <c r="AM102" s="4">
        <f t="shared" ca="1" si="42"/>
        <v>1.1878002369338407</v>
      </c>
      <c r="AN102" s="2">
        <f t="shared" si="59"/>
        <v>5.6000000000000085</v>
      </c>
      <c r="AO102" s="4">
        <f t="shared" ca="1" si="43"/>
        <v>395</v>
      </c>
      <c r="AP102" s="4">
        <f t="shared" ca="1" si="44"/>
        <v>0.9899749373433584</v>
      </c>
      <c r="AQ102" s="2">
        <f t="shared" ca="1" si="45"/>
        <v>0</v>
      </c>
      <c r="AT102" s="10">
        <f t="shared" ca="1" si="60"/>
        <v>9.6891465003489863</v>
      </c>
      <c r="AU102" s="10">
        <f t="shared" ca="1" si="61"/>
        <v>0</v>
      </c>
      <c r="AV102" s="10">
        <f t="shared" ca="1" si="62"/>
        <v>0</v>
      </c>
      <c r="AW102" s="10">
        <f t="shared" ca="1" si="63"/>
        <v>9.6891465003489863</v>
      </c>
      <c r="AX102" s="10">
        <f t="shared" ca="1" si="46"/>
        <v>10.246681384069916</v>
      </c>
    </row>
    <row r="103" spans="2:50" x14ac:dyDescent="0.15">
      <c r="B103" s="4">
        <v>0.61630249997435271</v>
      </c>
      <c r="C103" s="4">
        <f t="shared" si="47"/>
        <v>1.1953024999762363</v>
      </c>
      <c r="F103" s="4">
        <v>82</v>
      </c>
      <c r="G103" s="4">
        <f t="shared" ca="1" si="33"/>
        <v>1</v>
      </c>
      <c r="H103" s="4">
        <f t="shared" ca="1" si="64"/>
        <v>0.57527906976744159</v>
      </c>
      <c r="I103" s="4">
        <f t="shared" ca="1" si="34"/>
        <v>1.7744186046511626E-2</v>
      </c>
      <c r="J103" s="4">
        <f t="shared" ca="1" si="65"/>
        <v>0.57527906976744159</v>
      </c>
      <c r="K103" s="4">
        <f t="shared" ca="1" si="48"/>
        <v>1.6463894275162054</v>
      </c>
      <c r="L103" s="4">
        <f t="shared" ca="1" si="49"/>
        <v>20</v>
      </c>
      <c r="M103" s="4">
        <f t="shared" ca="1" si="35"/>
        <v>0.96772342502426723</v>
      </c>
      <c r="N103" s="4">
        <f t="shared" ca="1" si="50"/>
        <v>1.038541924472713</v>
      </c>
      <c r="O103" s="4">
        <f t="shared" ca="1" si="51"/>
        <v>18</v>
      </c>
      <c r="P103" s="4">
        <f t="shared" ca="1" si="36"/>
        <v>-0.35520225785786819</v>
      </c>
      <c r="Q103" s="4">
        <f t="shared" ca="1" si="52"/>
        <v>0.61252116716639904</v>
      </c>
      <c r="R103" s="4">
        <f t="shared" ca="1" si="53"/>
        <v>1.1878002369338407</v>
      </c>
      <c r="S103" s="4">
        <f t="shared" ca="1" si="54"/>
        <v>87</v>
      </c>
      <c r="T103" s="4">
        <f t="shared" ca="1" si="55"/>
        <v>0.6</v>
      </c>
      <c r="U103" s="4">
        <f t="shared" ca="1" si="56"/>
        <v>1.1878002369338407</v>
      </c>
      <c r="V103" s="4">
        <f t="shared" ca="1" si="57"/>
        <v>1.442086293796087</v>
      </c>
      <c r="Y103" s="4">
        <v>-0.19090999998283564</v>
      </c>
      <c r="Z103" s="4">
        <v>1.0272775000110812</v>
      </c>
      <c r="AA103" s="4">
        <v>2.8748849999935544</v>
      </c>
      <c r="AB103" s="4">
        <v>1.8468425000151001</v>
      </c>
      <c r="AD103" s="4">
        <v>0.61630249997435271</v>
      </c>
      <c r="AE103" s="4">
        <f t="shared" si="37"/>
        <v>1.1953024999762363</v>
      </c>
      <c r="AF103" s="4">
        <v>82</v>
      </c>
      <c r="AG103" s="2">
        <f t="shared" si="58"/>
        <v>5.8200000000000083</v>
      </c>
      <c r="AH103" s="4">
        <f t="shared" si="38"/>
        <v>397</v>
      </c>
      <c r="AI103" s="4">
        <f t="shared" si="39"/>
        <v>0.9949874686716792</v>
      </c>
      <c r="AJ103" s="2">
        <f t="shared" si="40"/>
        <v>0</v>
      </c>
      <c r="AK103" s="4">
        <v>82</v>
      </c>
      <c r="AL103" s="4">
        <f t="shared" ca="1" si="41"/>
        <v>1.1878002369338407</v>
      </c>
      <c r="AM103" s="4">
        <f t="shared" ca="1" si="42"/>
        <v>1.442086293796087</v>
      </c>
      <c r="AN103" s="2">
        <f t="shared" si="59"/>
        <v>5.8200000000000083</v>
      </c>
      <c r="AO103" s="4">
        <f t="shared" ca="1" si="43"/>
        <v>395</v>
      </c>
      <c r="AP103" s="4">
        <f t="shared" ca="1" si="44"/>
        <v>0.9899749373433584</v>
      </c>
      <c r="AQ103" s="2">
        <f t="shared" ca="1" si="45"/>
        <v>0</v>
      </c>
      <c r="AT103" s="10">
        <f t="shared" ca="1" si="60"/>
        <v>0</v>
      </c>
      <c r="AU103" s="10">
        <f t="shared" ca="1" si="61"/>
        <v>0</v>
      </c>
      <c r="AV103" s="10">
        <f t="shared" ca="1" si="62"/>
        <v>0</v>
      </c>
      <c r="AW103" s="10">
        <f t="shared" ca="1" si="63"/>
        <v>0</v>
      </c>
      <c r="AX103" s="10">
        <f t="shared" ca="1" si="46"/>
        <v>1.1878002369338407</v>
      </c>
    </row>
    <row r="104" spans="2:50" x14ac:dyDescent="0.15">
      <c r="B104" s="4">
        <v>1.1953024999762363</v>
      </c>
      <c r="C104" s="4">
        <f t="shared" si="47"/>
        <v>1.0293024999761258</v>
      </c>
      <c r="F104" s="4">
        <v>83</v>
      </c>
      <c r="G104" s="4">
        <f t="shared" ca="1" si="33"/>
        <v>1</v>
      </c>
      <c r="H104" s="4">
        <f t="shared" ca="1" si="64"/>
        <v>0.59302325581395321</v>
      </c>
      <c r="I104" s="4">
        <f t="shared" ca="1" si="34"/>
        <v>1.7744186046511626E-2</v>
      </c>
      <c r="J104" s="4">
        <f t="shared" ca="1" si="65"/>
        <v>0.59302325581395321</v>
      </c>
      <c r="K104" s="4">
        <f t="shared" ca="1" si="48"/>
        <v>0.83457203288364346</v>
      </c>
      <c r="L104" s="4">
        <f t="shared" ca="1" si="49"/>
        <v>8</v>
      </c>
      <c r="M104" s="4">
        <f t="shared" ca="1" si="35"/>
        <v>0.59013154384066446</v>
      </c>
      <c r="N104" s="4">
        <f t="shared" ca="1" si="50"/>
        <v>0.44052056959848285</v>
      </c>
      <c r="O104" s="4">
        <f t="shared" ca="1" si="51"/>
        <v>5</v>
      </c>
      <c r="P104" s="4">
        <f t="shared" ca="1" si="36"/>
        <v>-0.25893149414146927</v>
      </c>
      <c r="Q104" s="4">
        <f t="shared" ca="1" si="52"/>
        <v>0.84906303798213378</v>
      </c>
      <c r="R104" s="4">
        <f t="shared" ca="1" si="53"/>
        <v>1.442086293796087</v>
      </c>
      <c r="S104" s="4">
        <f t="shared" ca="1" si="54"/>
        <v>87</v>
      </c>
      <c r="T104" s="4">
        <f t="shared" ca="1" si="55"/>
        <v>0.6</v>
      </c>
      <c r="U104" s="4">
        <f t="shared" ca="1" si="56"/>
        <v>1.442086293796087</v>
      </c>
      <c r="V104" s="4">
        <f t="shared" ca="1" si="57"/>
        <v>0.61076744186046272</v>
      </c>
      <c r="Y104" s="4">
        <v>1.0170900000154859</v>
      </c>
      <c r="Z104" s="4">
        <v>1.1412775000110287</v>
      </c>
      <c r="AA104" s="4">
        <v>4.7668849999915608</v>
      </c>
      <c r="AB104" s="4">
        <v>1.4478425000135076</v>
      </c>
      <c r="AD104" s="4">
        <v>1.1953024999762363</v>
      </c>
      <c r="AE104" s="4">
        <f t="shared" si="37"/>
        <v>1.0293024999761258</v>
      </c>
      <c r="AF104" s="4">
        <v>83</v>
      </c>
      <c r="AG104" s="2">
        <f t="shared" si="58"/>
        <v>6.040000000000008</v>
      </c>
      <c r="AH104" s="4">
        <f t="shared" si="38"/>
        <v>397</v>
      </c>
      <c r="AI104" s="4">
        <f t="shared" si="39"/>
        <v>0.9949874686716792</v>
      </c>
      <c r="AJ104" s="2">
        <f t="shared" si="40"/>
        <v>0</v>
      </c>
      <c r="AK104" s="4">
        <v>83</v>
      </c>
      <c r="AL104" s="4">
        <f t="shared" ca="1" si="41"/>
        <v>1.442086293796087</v>
      </c>
      <c r="AM104" s="4">
        <f t="shared" ca="1" si="42"/>
        <v>0.61076744186046272</v>
      </c>
      <c r="AN104" s="2">
        <f t="shared" si="59"/>
        <v>6.040000000000008</v>
      </c>
      <c r="AO104" s="4">
        <f t="shared" ca="1" si="43"/>
        <v>395</v>
      </c>
      <c r="AP104" s="4">
        <f t="shared" ca="1" si="44"/>
        <v>0.9899749373433584</v>
      </c>
      <c r="AQ104" s="2">
        <f t="shared" ca="1" si="45"/>
        <v>0</v>
      </c>
      <c r="AT104" s="10">
        <f t="shared" ca="1" si="60"/>
        <v>0</v>
      </c>
      <c r="AU104" s="10">
        <f t="shared" ca="1" si="61"/>
        <v>0</v>
      </c>
      <c r="AV104" s="10">
        <f t="shared" ca="1" si="62"/>
        <v>0</v>
      </c>
      <c r="AW104" s="10">
        <f t="shared" ca="1" si="63"/>
        <v>0</v>
      </c>
      <c r="AX104" s="10">
        <f t="shared" ca="1" si="46"/>
        <v>1.442086293796087</v>
      </c>
    </row>
    <row r="105" spans="2:50" x14ac:dyDescent="0.15">
      <c r="B105" s="4">
        <v>1.0293024999761258</v>
      </c>
      <c r="C105" s="4">
        <f t="shared" si="47"/>
        <v>1.0303024999771537</v>
      </c>
      <c r="F105" s="4">
        <v>84</v>
      </c>
      <c r="G105" s="4">
        <f t="shared" ca="1" si="33"/>
        <v>1</v>
      </c>
      <c r="H105" s="4">
        <f t="shared" ca="1" si="64"/>
        <v>0.61076744186046483</v>
      </c>
      <c r="I105" s="4">
        <f t="shared" ca="1" si="34"/>
        <v>1.7744186046511626E-2</v>
      </c>
      <c r="J105" s="4">
        <f t="shared" ca="1" si="65"/>
        <v>0.61076744186046483</v>
      </c>
      <c r="K105" s="4">
        <f t="shared" ca="1" si="48"/>
        <v>0.41757708262230664</v>
      </c>
      <c r="L105" s="4">
        <f t="shared" ca="1" si="49"/>
        <v>14</v>
      </c>
      <c r="M105" s="4">
        <f t="shared" ca="1" si="35"/>
        <v>-6.1391270109596175E-16</v>
      </c>
      <c r="N105" s="4">
        <f t="shared" ca="1" si="50"/>
        <v>1.5754107575498191</v>
      </c>
      <c r="O105" s="4">
        <f t="shared" ca="1" si="51"/>
        <v>8</v>
      </c>
      <c r="P105" s="4">
        <f t="shared" ca="1" si="36"/>
        <v>-1.543748031613685E-15</v>
      </c>
      <c r="Q105" s="4">
        <f t="shared" ca="1" si="52"/>
        <v>-2.1576607327096468E-15</v>
      </c>
      <c r="R105" s="4">
        <f t="shared" ca="1" si="53"/>
        <v>0.61076744186046272</v>
      </c>
      <c r="S105" s="4">
        <f t="shared" ca="1" si="54"/>
        <v>87</v>
      </c>
      <c r="T105" s="4">
        <f t="shared" ca="1" si="55"/>
        <v>0.6</v>
      </c>
      <c r="U105" s="4">
        <f t="shared" ca="1" si="56"/>
        <v>0.61076744186046272</v>
      </c>
      <c r="V105" s="4">
        <f t="shared" ca="1" si="57"/>
        <v>0.94761320509897429</v>
      </c>
      <c r="Y105" s="4">
        <v>0.48209000001619984</v>
      </c>
      <c r="Z105" s="4">
        <v>0.69827750001039135</v>
      </c>
      <c r="AA105" s="4">
        <v>1.6048849999918957</v>
      </c>
      <c r="AB105" s="4">
        <v>4.3268425000135835</v>
      </c>
      <c r="AD105" s="4">
        <v>1.0293024999761258</v>
      </c>
      <c r="AE105" s="4">
        <f t="shared" si="37"/>
        <v>1.0303024999771537</v>
      </c>
      <c r="AF105" s="4">
        <v>84</v>
      </c>
      <c r="AG105" s="2">
        <f t="shared" si="58"/>
        <v>6.2600000000000078</v>
      </c>
      <c r="AH105" s="4">
        <f t="shared" si="38"/>
        <v>397</v>
      </c>
      <c r="AI105" s="4">
        <f t="shared" si="39"/>
        <v>0.9949874686716792</v>
      </c>
      <c r="AJ105" s="2">
        <f t="shared" si="40"/>
        <v>0</v>
      </c>
      <c r="AK105" s="4">
        <v>84</v>
      </c>
      <c r="AL105" s="4">
        <f t="shared" ca="1" si="41"/>
        <v>0.61076744186046272</v>
      </c>
      <c r="AM105" s="4">
        <f t="shared" ca="1" si="42"/>
        <v>0.94761320509897429</v>
      </c>
      <c r="AN105" s="2">
        <f t="shared" si="59"/>
        <v>6.2600000000000078</v>
      </c>
      <c r="AO105" s="4">
        <f t="shared" ca="1" si="43"/>
        <v>395</v>
      </c>
      <c r="AP105" s="4">
        <f t="shared" ca="1" si="44"/>
        <v>0.9899749373433584</v>
      </c>
      <c r="AQ105" s="2">
        <f t="shared" ca="1" si="45"/>
        <v>0</v>
      </c>
      <c r="AT105" s="10">
        <f t="shared" ca="1" si="60"/>
        <v>0</v>
      </c>
      <c r="AU105" s="10">
        <f t="shared" ca="1" si="61"/>
        <v>0</v>
      </c>
      <c r="AV105" s="10">
        <f t="shared" ca="1" si="62"/>
        <v>0</v>
      </c>
      <c r="AW105" s="10">
        <f t="shared" ca="1" si="63"/>
        <v>0</v>
      </c>
      <c r="AX105" s="10">
        <f t="shared" ca="1" si="46"/>
        <v>0.61076744186046272</v>
      </c>
    </row>
    <row r="106" spans="2:50" x14ac:dyDescent="0.15">
      <c r="B106" s="4">
        <v>1.0303024999771537</v>
      </c>
      <c r="C106" s="4">
        <f t="shared" si="47"/>
        <v>2.2643024999737804</v>
      </c>
      <c r="F106" s="4">
        <v>85</v>
      </c>
      <c r="G106" s="4">
        <f t="shared" ca="1" si="33"/>
        <v>1</v>
      </c>
      <c r="H106" s="4">
        <f t="shared" ca="1" si="64"/>
        <v>0.62851162790697646</v>
      </c>
      <c r="I106" s="4">
        <f t="shared" ca="1" si="34"/>
        <v>1.7744186046511626E-2</v>
      </c>
      <c r="J106" s="4">
        <f t="shared" ca="1" si="65"/>
        <v>0.62851162790697646</v>
      </c>
      <c r="K106" s="4">
        <f t="shared" ca="1" si="48"/>
        <v>0.33160643763034836</v>
      </c>
      <c r="L106" s="4">
        <f t="shared" ca="1" si="49"/>
        <v>13</v>
      </c>
      <c r="M106" s="4">
        <f t="shared" ca="1" si="35"/>
        <v>-7.9358614903536545E-2</v>
      </c>
      <c r="N106" s="4">
        <f t="shared" ca="1" si="50"/>
        <v>0.43129020405121526</v>
      </c>
      <c r="O106" s="4">
        <f t="shared" ca="1" si="51"/>
        <v>16</v>
      </c>
      <c r="P106" s="4">
        <f t="shared" ca="1" si="36"/>
        <v>0.39846019209553435</v>
      </c>
      <c r="Q106" s="4">
        <f t="shared" ca="1" si="52"/>
        <v>0.31910157719199783</v>
      </c>
      <c r="R106" s="4">
        <f t="shared" ca="1" si="53"/>
        <v>0.94761320509897429</v>
      </c>
      <c r="S106" s="4">
        <f t="shared" ca="1" si="54"/>
        <v>87</v>
      </c>
      <c r="T106" s="4">
        <f t="shared" ca="1" si="55"/>
        <v>0.6</v>
      </c>
      <c r="U106" s="4">
        <f t="shared" ca="1" si="56"/>
        <v>0.94761320509897429</v>
      </c>
      <c r="V106" s="4">
        <f t="shared" ca="1" si="57"/>
        <v>0.567610630528808</v>
      </c>
      <c r="Y106" s="4">
        <v>2.0720900000164022</v>
      </c>
      <c r="Z106" s="4">
        <v>1.9922775000082993</v>
      </c>
      <c r="AA106" s="4">
        <v>1.9058849999922245</v>
      </c>
      <c r="AB106" s="4">
        <v>3.0998425000134944</v>
      </c>
      <c r="AD106" s="4">
        <v>1.0303024999771537</v>
      </c>
      <c r="AE106" s="4">
        <f t="shared" si="37"/>
        <v>2.2643024999737804</v>
      </c>
      <c r="AF106" s="4">
        <v>85</v>
      </c>
      <c r="AG106" s="2">
        <f t="shared" si="58"/>
        <v>6.4800000000000075</v>
      </c>
      <c r="AH106" s="4">
        <f t="shared" si="38"/>
        <v>397</v>
      </c>
      <c r="AI106" s="4">
        <f t="shared" si="39"/>
        <v>0.9949874686716792</v>
      </c>
      <c r="AJ106" s="2">
        <f t="shared" si="40"/>
        <v>0</v>
      </c>
      <c r="AK106" s="4">
        <v>85</v>
      </c>
      <c r="AL106" s="4">
        <f t="shared" ca="1" si="41"/>
        <v>0.94761320509897429</v>
      </c>
      <c r="AM106" s="4">
        <f t="shared" ca="1" si="42"/>
        <v>0.567610630528808</v>
      </c>
      <c r="AN106" s="2">
        <f t="shared" si="59"/>
        <v>6.4800000000000075</v>
      </c>
      <c r="AO106" s="4">
        <f t="shared" ca="1" si="43"/>
        <v>395</v>
      </c>
      <c r="AP106" s="4">
        <f t="shared" ca="1" si="44"/>
        <v>0.9899749373433584</v>
      </c>
      <c r="AQ106" s="2">
        <f t="shared" ca="1" si="45"/>
        <v>0</v>
      </c>
      <c r="AT106" s="10">
        <f t="shared" ca="1" si="60"/>
        <v>0</v>
      </c>
      <c r="AU106" s="10">
        <f t="shared" ca="1" si="61"/>
        <v>0</v>
      </c>
      <c r="AV106" s="10">
        <f t="shared" ca="1" si="62"/>
        <v>0</v>
      </c>
      <c r="AW106" s="10">
        <f t="shared" ca="1" si="63"/>
        <v>0</v>
      </c>
      <c r="AX106" s="10">
        <f t="shared" ca="1" si="46"/>
        <v>0.94761320509897429</v>
      </c>
    </row>
    <row r="107" spans="2:50" x14ac:dyDescent="0.15">
      <c r="B107" s="4">
        <v>2.2643024999737804</v>
      </c>
      <c r="C107" s="4">
        <f t="shared" si="47"/>
        <v>2.2203024999747356</v>
      </c>
      <c r="F107" s="4">
        <v>86</v>
      </c>
      <c r="G107" s="4">
        <f t="shared" ca="1" si="33"/>
        <v>1</v>
      </c>
      <c r="H107" s="4">
        <f t="shared" ca="1" si="64"/>
        <v>0.64625581395348808</v>
      </c>
      <c r="I107" s="4">
        <f t="shared" ca="1" si="34"/>
        <v>1.7744186046511626E-2</v>
      </c>
      <c r="J107" s="4">
        <f t="shared" ca="1" si="65"/>
        <v>0.64625581395348808</v>
      </c>
      <c r="K107" s="4">
        <f t="shared" ca="1" si="48"/>
        <v>0.40303300447083612</v>
      </c>
      <c r="L107" s="4">
        <f t="shared" ca="1" si="49"/>
        <v>11</v>
      </c>
      <c r="M107" s="4">
        <f t="shared" ca="1" si="35"/>
        <v>-0.36661171605053339</v>
      </c>
      <c r="N107" s="4">
        <f t="shared" ca="1" si="50"/>
        <v>0.43425832166526218</v>
      </c>
      <c r="O107" s="4">
        <f t="shared" ca="1" si="51"/>
        <v>13</v>
      </c>
      <c r="P107" s="4">
        <f t="shared" ca="1" si="36"/>
        <v>-0.28796653262585337</v>
      </c>
      <c r="Q107" s="4">
        <f t="shared" ca="1" si="52"/>
        <v>-7.8645183424680021E-2</v>
      </c>
      <c r="R107" s="4">
        <f t="shared" ca="1" si="53"/>
        <v>0.567610630528808</v>
      </c>
      <c r="S107" s="4">
        <f t="shared" ca="1" si="54"/>
        <v>87</v>
      </c>
      <c r="T107" s="4">
        <f t="shared" ca="1" si="55"/>
        <v>0.6</v>
      </c>
      <c r="U107" s="4">
        <f t="shared" ca="1" si="56"/>
        <v>0.567610630528808</v>
      </c>
      <c r="V107" s="4">
        <f t="shared" ca="1" si="57"/>
        <v>7.470582942255529</v>
      </c>
      <c r="Y107" s="4">
        <v>1.5100900000142303</v>
      </c>
      <c r="Z107" s="4">
        <v>1.4162775000094996</v>
      </c>
      <c r="AA107" s="4">
        <v>2.095884999992137</v>
      </c>
      <c r="AB107" s="4">
        <v>1.917842500013478</v>
      </c>
      <c r="AD107" s="4">
        <v>2.2643024999737804</v>
      </c>
      <c r="AE107" s="4">
        <f t="shared" si="37"/>
        <v>2.2203024999747356</v>
      </c>
      <c r="AF107" s="4">
        <v>86</v>
      </c>
      <c r="AG107" s="2">
        <f t="shared" si="58"/>
        <v>6.7000000000000073</v>
      </c>
      <c r="AH107" s="4">
        <f t="shared" si="38"/>
        <v>397</v>
      </c>
      <c r="AI107" s="4">
        <f t="shared" si="39"/>
        <v>0.9949874686716792</v>
      </c>
      <c r="AJ107" s="2">
        <f t="shared" si="40"/>
        <v>0</v>
      </c>
      <c r="AK107" s="4">
        <v>86</v>
      </c>
      <c r="AL107" s="4">
        <f t="shared" ca="1" si="41"/>
        <v>0.567610630528808</v>
      </c>
      <c r="AM107" s="4">
        <f t="shared" ca="1" si="42"/>
        <v>7.470582942255529</v>
      </c>
      <c r="AN107" s="2">
        <f t="shared" si="59"/>
        <v>6.7000000000000073</v>
      </c>
      <c r="AO107" s="4">
        <f t="shared" ca="1" si="43"/>
        <v>395</v>
      </c>
      <c r="AP107" s="4">
        <f t="shared" ca="1" si="44"/>
        <v>0.9899749373433584</v>
      </c>
      <c r="AQ107" s="2">
        <f t="shared" ca="1" si="45"/>
        <v>0</v>
      </c>
      <c r="AT107" s="10">
        <f t="shared" ca="1" si="60"/>
        <v>0</v>
      </c>
      <c r="AU107" s="10">
        <f t="shared" ca="1" si="61"/>
        <v>0</v>
      </c>
      <c r="AV107" s="10">
        <f t="shared" ca="1" si="62"/>
        <v>0</v>
      </c>
      <c r="AW107" s="10">
        <f t="shared" ca="1" si="63"/>
        <v>0</v>
      </c>
      <c r="AX107" s="10">
        <f t="shared" ca="1" si="46"/>
        <v>0.567610630528808</v>
      </c>
    </row>
    <row r="108" spans="2:50" x14ac:dyDescent="0.15">
      <c r="B108" s="4">
        <v>2.2203024999747356</v>
      </c>
      <c r="C108" s="4">
        <f t="shared" si="47"/>
        <v>2.1923024999743745</v>
      </c>
      <c r="F108" s="4">
        <v>87</v>
      </c>
      <c r="G108" s="4">
        <f t="shared" ca="1" si="33"/>
        <v>1</v>
      </c>
      <c r="H108" s="4">
        <f t="shared" ca="1" si="64"/>
        <v>0.6639999999999997</v>
      </c>
      <c r="I108" s="4">
        <f t="shared" ca="1" si="34"/>
        <v>1.7744186046511626E-2</v>
      </c>
      <c r="J108" s="4">
        <f t="shared" ca="1" si="65"/>
        <v>0.6639999999999997</v>
      </c>
      <c r="K108" s="4">
        <f t="shared" ca="1" si="48"/>
        <v>0.23654019879712232</v>
      </c>
      <c r="L108" s="4">
        <f t="shared" ca="1" si="49"/>
        <v>9</v>
      </c>
      <c r="M108" s="4">
        <f t="shared" ca="1" si="35"/>
        <v>-0.20484982117452841</v>
      </c>
      <c r="N108" s="4">
        <f t="shared" ca="1" si="50"/>
        <v>1.7749248002467888</v>
      </c>
      <c r="O108" s="4">
        <f t="shared" ca="1" si="51"/>
        <v>15</v>
      </c>
      <c r="P108" s="4">
        <f t="shared" ca="1" si="36"/>
        <v>-1.688053797208583</v>
      </c>
      <c r="Q108" s="4">
        <f t="shared" ca="1" si="52"/>
        <v>1.4832039760340545</v>
      </c>
      <c r="R108" s="4">
        <f t="shared" ca="1" si="53"/>
        <v>2.1472039760340542</v>
      </c>
      <c r="S108" s="4">
        <f t="shared" ca="1" si="54"/>
        <v>87</v>
      </c>
      <c r="T108" s="4">
        <f t="shared" ca="1" si="55"/>
        <v>0.6</v>
      </c>
      <c r="U108" s="4">
        <f t="shared" ca="1" si="56"/>
        <v>7.470582942255529</v>
      </c>
      <c r="V108" s="4">
        <f t="shared" ca="1" si="57"/>
        <v>-0.55160980215146804</v>
      </c>
      <c r="Y108" s="4">
        <v>2.8170900000148436</v>
      </c>
      <c r="Z108" s="4">
        <v>1.8732775000103175</v>
      </c>
      <c r="AA108" s="4">
        <v>3.3138849999936326</v>
      </c>
      <c r="AB108" s="4">
        <v>2.0358425000139846</v>
      </c>
      <c r="AD108" s="4">
        <v>2.2203024999747356</v>
      </c>
      <c r="AE108" s="4">
        <f t="shared" si="37"/>
        <v>2.1923024999743745</v>
      </c>
      <c r="AF108" s="4">
        <v>87</v>
      </c>
      <c r="AG108" s="2">
        <f t="shared" si="58"/>
        <v>6.920000000000007</v>
      </c>
      <c r="AH108" s="4">
        <f t="shared" si="38"/>
        <v>397</v>
      </c>
      <c r="AI108" s="4">
        <f t="shared" si="39"/>
        <v>0.9949874686716792</v>
      </c>
      <c r="AJ108" s="2">
        <f t="shared" si="40"/>
        <v>0</v>
      </c>
      <c r="AK108" s="4">
        <v>87</v>
      </c>
      <c r="AL108" s="4">
        <f t="shared" ca="1" si="41"/>
        <v>7.470582942255529</v>
      </c>
      <c r="AM108" s="4">
        <f t="shared" ca="1" si="42"/>
        <v>-0.55160980215146804</v>
      </c>
      <c r="AN108" s="2">
        <f t="shared" si="59"/>
        <v>6.920000000000007</v>
      </c>
      <c r="AO108" s="4">
        <f t="shared" ca="1" si="43"/>
        <v>395</v>
      </c>
      <c r="AP108" s="4">
        <f t="shared" ca="1" si="44"/>
        <v>0.9899749373433584</v>
      </c>
      <c r="AQ108" s="2">
        <f t="shared" ca="1" si="45"/>
        <v>0</v>
      </c>
      <c r="AT108" s="10">
        <f t="shared" ca="1" si="60"/>
        <v>0</v>
      </c>
      <c r="AU108" s="10">
        <f t="shared" ca="1" si="61"/>
        <v>0</v>
      </c>
      <c r="AV108" s="10">
        <f t="shared" ca="1" si="62"/>
        <v>0</v>
      </c>
      <c r="AW108" s="10">
        <f t="shared" ca="1" si="63"/>
        <v>0</v>
      </c>
      <c r="AX108" s="10">
        <f t="shared" ca="1" si="46"/>
        <v>2.1472039760340542</v>
      </c>
    </row>
    <row r="109" spans="2:50" x14ac:dyDescent="0.15">
      <c r="B109" s="4">
        <v>2.1923024999743745</v>
      </c>
      <c r="C109" s="4">
        <f t="shared" si="47"/>
        <v>0.51830249997664168</v>
      </c>
      <c r="F109" s="4">
        <v>88</v>
      </c>
      <c r="G109" s="4">
        <f t="shared" ca="1" si="33"/>
        <v>1</v>
      </c>
      <c r="H109" s="4">
        <f t="shared" ca="1" si="64"/>
        <v>0.68174418604651132</v>
      </c>
      <c r="I109" s="4">
        <f t="shared" ca="1" si="34"/>
        <v>1.7744186046511626E-2</v>
      </c>
      <c r="J109" s="4">
        <f t="shared" ca="1" si="65"/>
        <v>0.68174418604651132</v>
      </c>
      <c r="K109" s="4">
        <f t="shared" ca="1" si="48"/>
        <v>0.43009385610407325</v>
      </c>
      <c r="L109" s="4">
        <f t="shared" ca="1" si="49"/>
        <v>12</v>
      </c>
      <c r="M109" s="4">
        <f t="shared" ca="1" si="35"/>
        <v>0.37247220539773718</v>
      </c>
      <c r="N109" s="4">
        <f t="shared" ca="1" si="50"/>
        <v>1.6305986510402786</v>
      </c>
      <c r="O109" s="4">
        <f t="shared" ca="1" si="51"/>
        <v>9</v>
      </c>
      <c r="P109" s="4">
        <f t="shared" ca="1" si="36"/>
        <v>-1.6058261935957165</v>
      </c>
      <c r="Q109" s="4">
        <f t="shared" ca="1" si="52"/>
        <v>-1.2333539881979794</v>
      </c>
      <c r="R109" s="4">
        <f t="shared" ca="1" si="53"/>
        <v>-0.55160980215146804</v>
      </c>
      <c r="S109" s="4">
        <f t="shared" ca="1" si="54"/>
        <v>87</v>
      </c>
      <c r="T109" s="4">
        <f t="shared" ca="1" si="55"/>
        <v>0.6</v>
      </c>
      <c r="U109" s="4">
        <f t="shared" ca="1" si="56"/>
        <v>-0.55160980215146804</v>
      </c>
      <c r="V109" s="4">
        <f t="shared" ca="1" si="57"/>
        <v>-0.24836166534400217</v>
      </c>
      <c r="Y109" s="4">
        <v>1.7540900000163617</v>
      </c>
      <c r="Z109" s="4">
        <v>1.682277500009377</v>
      </c>
      <c r="AA109" s="4">
        <v>3.3798849999904235</v>
      </c>
      <c r="AB109" s="4">
        <v>2.074842500014995</v>
      </c>
      <c r="AD109" s="4">
        <v>2.1923024999743745</v>
      </c>
      <c r="AE109" s="4">
        <f t="shared" si="37"/>
        <v>0.51830249997664168</v>
      </c>
      <c r="AF109" s="4">
        <v>88</v>
      </c>
      <c r="AG109" s="2">
        <f t="shared" si="58"/>
        <v>7.1400000000000068</v>
      </c>
      <c r="AH109" s="4">
        <f t="shared" si="38"/>
        <v>397</v>
      </c>
      <c r="AI109" s="4">
        <f t="shared" si="39"/>
        <v>0.9949874686716792</v>
      </c>
      <c r="AJ109" s="2">
        <f t="shared" si="40"/>
        <v>0</v>
      </c>
      <c r="AK109" s="4">
        <v>88</v>
      </c>
      <c r="AL109" s="4">
        <f t="shared" ca="1" si="41"/>
        <v>-0.55160980215146804</v>
      </c>
      <c r="AM109" s="4">
        <f t="shared" ca="1" si="42"/>
        <v>-0.24836166534400217</v>
      </c>
      <c r="AN109" s="2">
        <f t="shared" si="59"/>
        <v>7.1400000000000068</v>
      </c>
      <c r="AO109" s="4">
        <f t="shared" ca="1" si="43"/>
        <v>395</v>
      </c>
      <c r="AP109" s="4">
        <f t="shared" ca="1" si="44"/>
        <v>0.9899749373433584</v>
      </c>
      <c r="AQ109" s="2">
        <f t="shared" ca="1" si="45"/>
        <v>0</v>
      </c>
      <c r="AT109" s="10">
        <f t="shared" ca="1" si="60"/>
        <v>0</v>
      </c>
      <c r="AU109" s="10">
        <f t="shared" ca="1" si="61"/>
        <v>0</v>
      </c>
      <c r="AV109" s="10">
        <f t="shared" ca="1" si="62"/>
        <v>0</v>
      </c>
      <c r="AW109" s="10">
        <f t="shared" ca="1" si="63"/>
        <v>0</v>
      </c>
      <c r="AX109" s="10">
        <f t="shared" ca="1" si="46"/>
        <v>-0.55160980215146804</v>
      </c>
    </row>
    <row r="110" spans="2:50" x14ac:dyDescent="0.15">
      <c r="B110" s="4">
        <v>0.51830249997664168</v>
      </c>
      <c r="C110" s="4">
        <f t="shared" si="47"/>
        <v>0.79230249997408464</v>
      </c>
      <c r="F110" s="4">
        <v>89</v>
      </c>
      <c r="G110" s="4">
        <f t="shared" ca="1" si="33"/>
        <v>1</v>
      </c>
      <c r="H110" s="4">
        <f t="shared" ca="1" si="64"/>
        <v>0.69948837209302295</v>
      </c>
      <c r="I110" s="4">
        <f t="shared" ca="1" si="34"/>
        <v>1.7744186046511626E-2</v>
      </c>
      <c r="J110" s="4">
        <f t="shared" ca="1" si="65"/>
        <v>0.69948837209302295</v>
      </c>
      <c r="K110" s="4">
        <f t="shared" ca="1" si="48"/>
        <v>0.70713171051560009</v>
      </c>
      <c r="L110" s="4">
        <f t="shared" ca="1" si="49"/>
        <v>13</v>
      </c>
      <c r="M110" s="4">
        <f t="shared" ca="1" si="35"/>
        <v>-0.58195798881612137</v>
      </c>
      <c r="N110" s="4">
        <f t="shared" ca="1" si="50"/>
        <v>0.95612199974163659</v>
      </c>
      <c r="O110" s="4">
        <f t="shared" ca="1" si="51"/>
        <v>16</v>
      </c>
      <c r="P110" s="4">
        <f t="shared" ca="1" si="36"/>
        <v>-0.36589204862090374</v>
      </c>
      <c r="Q110" s="4">
        <f t="shared" ca="1" si="52"/>
        <v>-0.94785003743702512</v>
      </c>
      <c r="R110" s="4">
        <f t="shared" ca="1" si="53"/>
        <v>-0.24836166534400217</v>
      </c>
      <c r="S110" s="4">
        <f t="shared" ca="1" si="54"/>
        <v>87</v>
      </c>
      <c r="T110" s="4">
        <f t="shared" ca="1" si="55"/>
        <v>0.6</v>
      </c>
      <c r="U110" s="4">
        <f t="shared" ca="1" si="56"/>
        <v>-0.24836166534400217</v>
      </c>
      <c r="V110" s="4">
        <f t="shared" ca="1" si="57"/>
        <v>2.0500781501016361</v>
      </c>
      <c r="Y110" s="4">
        <v>2.7440900000144097</v>
      </c>
      <c r="Z110" s="4">
        <v>1.6372775000093043</v>
      </c>
      <c r="AA110" s="4">
        <v>2.3788849999917261</v>
      </c>
      <c r="AB110" s="4">
        <v>1.9648425000156067</v>
      </c>
      <c r="AD110" s="4">
        <v>0.51830249997664168</v>
      </c>
      <c r="AE110" s="4">
        <f t="shared" si="37"/>
        <v>0.79230249997408464</v>
      </c>
      <c r="AF110" s="4">
        <v>89</v>
      </c>
      <c r="AG110" s="2">
        <f t="shared" si="58"/>
        <v>7.3600000000000065</v>
      </c>
      <c r="AH110" s="4">
        <f t="shared" si="38"/>
        <v>397</v>
      </c>
      <c r="AI110" s="4">
        <f t="shared" si="39"/>
        <v>0.9949874686716792</v>
      </c>
      <c r="AJ110" s="2">
        <f t="shared" si="40"/>
        <v>0</v>
      </c>
      <c r="AK110" s="4">
        <v>89</v>
      </c>
      <c r="AL110" s="4">
        <f t="shared" ca="1" si="41"/>
        <v>-0.24836166534400217</v>
      </c>
      <c r="AM110" s="4">
        <f t="shared" ca="1" si="42"/>
        <v>2.0500781501016361</v>
      </c>
      <c r="AN110" s="2">
        <f t="shared" si="59"/>
        <v>7.3600000000000065</v>
      </c>
      <c r="AO110" s="4">
        <f t="shared" ca="1" si="43"/>
        <v>395</v>
      </c>
      <c r="AP110" s="4">
        <f t="shared" ca="1" si="44"/>
        <v>0.9899749373433584</v>
      </c>
      <c r="AQ110" s="2">
        <f t="shared" ca="1" si="45"/>
        <v>4.5568466621098251E-2</v>
      </c>
      <c r="AT110" s="10">
        <f t="shared" ca="1" si="60"/>
        <v>0</v>
      </c>
      <c r="AU110" s="10">
        <f t="shared" ca="1" si="61"/>
        <v>0</v>
      </c>
      <c r="AV110" s="10">
        <f t="shared" ca="1" si="62"/>
        <v>0</v>
      </c>
      <c r="AW110" s="10">
        <f t="shared" ca="1" si="63"/>
        <v>0</v>
      </c>
      <c r="AX110" s="10">
        <f t="shared" ca="1" si="46"/>
        <v>-0.24836166534400217</v>
      </c>
    </row>
    <row r="111" spans="2:50" x14ac:dyDescent="0.15">
      <c r="B111" s="4">
        <v>0.79230249997408464</v>
      </c>
      <c r="C111" s="4">
        <f t="shared" si="47"/>
        <v>0.6713024999740469</v>
      </c>
      <c r="F111" s="4">
        <v>90</v>
      </c>
      <c r="G111" s="4">
        <f t="shared" ca="1" si="33"/>
        <v>1</v>
      </c>
      <c r="H111" s="4">
        <f t="shared" ca="1" si="64"/>
        <v>0.71723255813953457</v>
      </c>
      <c r="I111" s="4">
        <f t="shared" ca="1" si="34"/>
        <v>1.7744186046511626E-2</v>
      </c>
      <c r="J111" s="4">
        <f t="shared" ca="1" si="65"/>
        <v>0.71723255813953457</v>
      </c>
      <c r="K111" s="4">
        <f t="shared" ca="1" si="48"/>
        <v>0.60735599794488981</v>
      </c>
      <c r="L111" s="4">
        <f t="shared" ca="1" si="49"/>
        <v>8</v>
      </c>
      <c r="M111" s="4">
        <f t="shared" ca="1" si="35"/>
        <v>0.60735599794488981</v>
      </c>
      <c r="N111" s="4">
        <f t="shared" ca="1" si="50"/>
        <v>0.92793601982748997</v>
      </c>
      <c r="O111" s="4">
        <f t="shared" ca="1" si="51"/>
        <v>7</v>
      </c>
      <c r="P111" s="4">
        <f t="shared" ca="1" si="36"/>
        <v>-0.72548959401721147</v>
      </c>
      <c r="Q111" s="4">
        <f t="shared" ca="1" si="52"/>
        <v>1.3328455919621014</v>
      </c>
      <c r="R111" s="4">
        <f t="shared" ca="1" si="53"/>
        <v>2.0500781501016361</v>
      </c>
      <c r="S111" s="4">
        <f t="shared" ca="1" si="54"/>
        <v>87</v>
      </c>
      <c r="T111" s="4">
        <f t="shared" ca="1" si="55"/>
        <v>0.6</v>
      </c>
      <c r="U111" s="4">
        <f t="shared" ca="1" si="56"/>
        <v>2.0500781501016361</v>
      </c>
      <c r="V111" s="4">
        <f t="shared" ca="1" si="57"/>
        <v>1.6227153267802663E-2</v>
      </c>
      <c r="Y111" s="4">
        <v>2.8470900000137078</v>
      </c>
      <c r="Z111" s="4">
        <v>1.275277500010219</v>
      </c>
      <c r="AA111" s="4">
        <v>2.2048849999904974</v>
      </c>
      <c r="AB111" s="4">
        <v>2.2198425000148347</v>
      </c>
      <c r="AD111" s="4">
        <v>0.79230249997408464</v>
      </c>
      <c r="AE111" s="4">
        <f t="shared" si="37"/>
        <v>0.6713024999740469</v>
      </c>
      <c r="AF111" s="4">
        <v>90</v>
      </c>
      <c r="AG111" s="2">
        <f t="shared" si="58"/>
        <v>7.5800000000000063</v>
      </c>
      <c r="AH111" s="4">
        <f t="shared" si="38"/>
        <v>397</v>
      </c>
      <c r="AI111" s="4">
        <f t="shared" si="39"/>
        <v>0.9949874686716792</v>
      </c>
      <c r="AJ111" s="2">
        <f t="shared" si="40"/>
        <v>0</v>
      </c>
      <c r="AK111" s="4">
        <v>90</v>
      </c>
      <c r="AL111" s="4">
        <f t="shared" ca="1" si="41"/>
        <v>2.0500781501016361</v>
      </c>
      <c r="AM111" s="4">
        <f t="shared" ca="1" si="42"/>
        <v>1.6227153267802663E-2</v>
      </c>
      <c r="AN111" s="2">
        <f t="shared" si="59"/>
        <v>7.5800000000000063</v>
      </c>
      <c r="AO111" s="4">
        <f t="shared" ca="1" si="43"/>
        <v>399</v>
      </c>
      <c r="AP111" s="4">
        <f t="shared" ca="1" si="44"/>
        <v>1</v>
      </c>
      <c r="AQ111" s="2">
        <f t="shared" ca="1" si="45"/>
        <v>0</v>
      </c>
      <c r="AT111" s="10">
        <f t="shared" ca="1" si="60"/>
        <v>0</v>
      </c>
      <c r="AU111" s="10">
        <f t="shared" ca="1" si="61"/>
        <v>0</v>
      </c>
      <c r="AV111" s="10">
        <f t="shared" ca="1" si="62"/>
        <v>0</v>
      </c>
      <c r="AW111" s="10">
        <f t="shared" ca="1" si="63"/>
        <v>0</v>
      </c>
      <c r="AX111" s="10">
        <f t="shared" ca="1" si="46"/>
        <v>2.0500781501016361</v>
      </c>
    </row>
    <row r="112" spans="2:50" x14ac:dyDescent="0.15">
      <c r="B112" s="4">
        <v>0.6713024999740469</v>
      </c>
      <c r="C112" s="4">
        <f t="shared" si="47"/>
        <v>2.2403024999739785</v>
      </c>
      <c r="F112" s="4">
        <v>91</v>
      </c>
      <c r="G112" s="4">
        <f t="shared" ca="1" si="33"/>
        <v>1</v>
      </c>
      <c r="H112" s="4">
        <f t="shared" ca="1" si="64"/>
        <v>0.73497674418604619</v>
      </c>
      <c r="I112" s="4">
        <f t="shared" ca="1" si="34"/>
        <v>1.7744186046511626E-2</v>
      </c>
      <c r="J112" s="4">
        <f t="shared" ca="1" si="65"/>
        <v>0.73497674418604619</v>
      </c>
      <c r="K112" s="4">
        <f t="shared" ca="1" si="48"/>
        <v>1.0980168411283526</v>
      </c>
      <c r="L112" s="4">
        <f t="shared" ca="1" si="49"/>
        <v>17</v>
      </c>
      <c r="M112" s="4">
        <f t="shared" ca="1" si="35"/>
        <v>0.87623635506425557</v>
      </c>
      <c r="N112" s="4">
        <f t="shared" ca="1" si="50"/>
        <v>1.6770674703915416</v>
      </c>
      <c r="O112" s="4">
        <f t="shared" ca="1" si="51"/>
        <v>5</v>
      </c>
      <c r="P112" s="4">
        <f t="shared" ca="1" si="36"/>
        <v>1.5949859459824991</v>
      </c>
      <c r="Q112" s="4">
        <f t="shared" ca="1" si="52"/>
        <v>-0.71874959091824353</v>
      </c>
      <c r="R112" s="4">
        <f t="shared" ca="1" si="53"/>
        <v>1.6227153267802663E-2</v>
      </c>
      <c r="S112" s="4">
        <f t="shared" ca="1" si="54"/>
        <v>87</v>
      </c>
      <c r="T112" s="4">
        <f t="shared" ca="1" si="55"/>
        <v>0.6</v>
      </c>
      <c r="U112" s="4">
        <f t="shared" ca="1" si="56"/>
        <v>1.6227153267802663E-2</v>
      </c>
      <c r="V112" s="4">
        <f t="shared" ca="1" si="57"/>
        <v>0.6143358725437682</v>
      </c>
      <c r="Y112" s="4">
        <v>2.2220900000142763</v>
      </c>
      <c r="Z112" s="4">
        <v>1.6652775000096653</v>
      </c>
      <c r="AA112" s="4">
        <v>3.4338849999926424</v>
      </c>
      <c r="AB112" s="4">
        <v>1.9858425000158775</v>
      </c>
      <c r="AD112" s="4">
        <v>0.6713024999740469</v>
      </c>
      <c r="AE112" s="4">
        <f t="shared" si="37"/>
        <v>2.2403024999739785</v>
      </c>
      <c r="AF112" s="4">
        <v>91</v>
      </c>
      <c r="AG112" s="2">
        <f t="shared" si="58"/>
        <v>7.800000000000006</v>
      </c>
      <c r="AH112" s="4">
        <f t="shared" si="38"/>
        <v>397</v>
      </c>
      <c r="AI112" s="4">
        <f t="shared" si="39"/>
        <v>0.9949874686716792</v>
      </c>
      <c r="AJ112" s="2">
        <f t="shared" si="40"/>
        <v>0</v>
      </c>
      <c r="AK112" s="4">
        <v>91</v>
      </c>
      <c r="AL112" s="4">
        <f t="shared" ca="1" si="41"/>
        <v>1.6227153267802663E-2</v>
      </c>
      <c r="AM112" s="4">
        <f t="shared" ca="1" si="42"/>
        <v>0.6143358725437682</v>
      </c>
      <c r="AN112" s="2">
        <f t="shared" si="59"/>
        <v>7.800000000000006</v>
      </c>
      <c r="AO112" s="4">
        <f t="shared" ca="1" si="43"/>
        <v>399</v>
      </c>
      <c r="AP112" s="4">
        <f t="shared" ca="1" si="44"/>
        <v>1</v>
      </c>
      <c r="AQ112" s="2">
        <f t="shared" ca="1" si="45"/>
        <v>0</v>
      </c>
      <c r="AT112" s="10">
        <f t="shared" ca="1" si="60"/>
        <v>0</v>
      </c>
      <c r="AU112" s="10">
        <f t="shared" ca="1" si="61"/>
        <v>0</v>
      </c>
      <c r="AV112" s="10">
        <f t="shared" ca="1" si="62"/>
        <v>0</v>
      </c>
      <c r="AW112" s="10">
        <f t="shared" ca="1" si="63"/>
        <v>0</v>
      </c>
      <c r="AX112" s="10">
        <f t="shared" ca="1" si="46"/>
        <v>1.6227153267802663E-2</v>
      </c>
    </row>
    <row r="113" spans="2:50" x14ac:dyDescent="0.15">
      <c r="B113" s="4">
        <v>2.2403024999739785</v>
      </c>
      <c r="C113" s="4">
        <f t="shared" si="47"/>
        <v>1.9853024999747504</v>
      </c>
      <c r="F113" s="4">
        <v>92</v>
      </c>
      <c r="G113" s="4">
        <f t="shared" ca="1" si="33"/>
        <v>1</v>
      </c>
      <c r="H113" s="4">
        <f t="shared" ca="1" si="64"/>
        <v>0.75272093023255782</v>
      </c>
      <c r="I113" s="4">
        <f t="shared" ca="1" si="34"/>
        <v>1.7744186046511626E-2</v>
      </c>
      <c r="J113" s="4">
        <f t="shared" ca="1" si="65"/>
        <v>0.75272093023255782</v>
      </c>
      <c r="K113" s="4">
        <f t="shared" ca="1" si="48"/>
        <v>0.60404213760706349</v>
      </c>
      <c r="L113" s="4">
        <f t="shared" ca="1" si="49"/>
        <v>9</v>
      </c>
      <c r="M113" s="4">
        <f t="shared" ca="1" si="35"/>
        <v>0.59486538026150271</v>
      </c>
      <c r="N113" s="4">
        <f t="shared" ca="1" si="50"/>
        <v>1.3928678558363718</v>
      </c>
      <c r="O113" s="4">
        <f t="shared" ca="1" si="51"/>
        <v>17</v>
      </c>
      <c r="P113" s="4">
        <f t="shared" ca="1" si="36"/>
        <v>0.73325043795029232</v>
      </c>
      <c r="Q113" s="4">
        <f t="shared" ca="1" si="52"/>
        <v>-0.13838505768878961</v>
      </c>
      <c r="R113" s="4">
        <f t="shared" ca="1" si="53"/>
        <v>0.6143358725437682</v>
      </c>
      <c r="S113" s="4">
        <f t="shared" ca="1" si="54"/>
        <v>87</v>
      </c>
      <c r="T113" s="4">
        <f t="shared" ca="1" si="55"/>
        <v>0.6</v>
      </c>
      <c r="U113" s="4">
        <f t="shared" ca="1" si="56"/>
        <v>0.6143358725437682</v>
      </c>
      <c r="V113" s="4">
        <f t="shared" ca="1" si="57"/>
        <v>1.0822664765134722</v>
      </c>
      <c r="Y113" s="4">
        <v>2.1890900000158808</v>
      </c>
      <c r="Z113" s="4">
        <v>1.7462775000112174</v>
      </c>
      <c r="AA113" s="4">
        <v>1.3508849999936956</v>
      </c>
      <c r="AB113" s="4">
        <v>2.0718425000154639</v>
      </c>
      <c r="AD113" s="4">
        <v>2.2403024999739785</v>
      </c>
      <c r="AE113" s="4">
        <f t="shared" si="37"/>
        <v>1.9853024999747504</v>
      </c>
      <c r="AF113" s="4">
        <v>92</v>
      </c>
      <c r="AG113" s="2">
        <f t="shared" si="58"/>
        <v>8.0200000000000067</v>
      </c>
      <c r="AH113" s="4">
        <f t="shared" si="38"/>
        <v>397</v>
      </c>
      <c r="AI113" s="4">
        <f t="shared" si="39"/>
        <v>0.9949874686716792</v>
      </c>
      <c r="AJ113" s="2">
        <f t="shared" si="40"/>
        <v>0</v>
      </c>
      <c r="AK113" s="4">
        <v>92</v>
      </c>
      <c r="AL113" s="4">
        <f t="shared" ca="1" si="41"/>
        <v>0.6143358725437682</v>
      </c>
      <c r="AM113" s="4">
        <f t="shared" ca="1" si="42"/>
        <v>1.0822664765134722</v>
      </c>
      <c r="AN113" s="2">
        <f t="shared" si="59"/>
        <v>8.0200000000000067</v>
      </c>
      <c r="AO113" s="4">
        <f t="shared" ca="1" si="43"/>
        <v>399</v>
      </c>
      <c r="AP113" s="4">
        <f t="shared" ca="1" si="44"/>
        <v>1</v>
      </c>
      <c r="AQ113" s="2">
        <f t="shared" ca="1" si="45"/>
        <v>0</v>
      </c>
      <c r="AT113" s="10">
        <f t="shared" ca="1" si="60"/>
        <v>0</v>
      </c>
      <c r="AU113" s="10">
        <f t="shared" ca="1" si="61"/>
        <v>0</v>
      </c>
      <c r="AV113" s="10">
        <f t="shared" ca="1" si="62"/>
        <v>0</v>
      </c>
      <c r="AW113" s="10">
        <f t="shared" ca="1" si="63"/>
        <v>0</v>
      </c>
      <c r="AX113" s="10">
        <f t="shared" ca="1" si="46"/>
        <v>0.6143358725437682</v>
      </c>
    </row>
    <row r="114" spans="2:50" x14ac:dyDescent="0.15">
      <c r="B114" s="4">
        <v>1.9853024999747504</v>
      </c>
      <c r="C114" s="4">
        <f t="shared" si="47"/>
        <v>2.1353024999761772</v>
      </c>
      <c r="F114" s="4">
        <v>93</v>
      </c>
      <c r="G114" s="4">
        <f t="shared" ca="1" si="33"/>
        <v>1</v>
      </c>
      <c r="H114" s="4">
        <f t="shared" ca="1" si="64"/>
        <v>0.77046511627906944</v>
      </c>
      <c r="I114" s="4">
        <f t="shared" ca="1" si="34"/>
        <v>1.7744186046511626E-2</v>
      </c>
      <c r="J114" s="4">
        <f t="shared" ca="1" si="65"/>
        <v>0.77046511627906944</v>
      </c>
      <c r="K114" s="4">
        <f t="shared" ca="1" si="48"/>
        <v>1.2481311526404342</v>
      </c>
      <c r="L114" s="4">
        <f t="shared" ca="1" si="49"/>
        <v>8</v>
      </c>
      <c r="M114" s="4">
        <f t="shared" ca="1" si="35"/>
        <v>-0.88256200184222489</v>
      </c>
      <c r="N114" s="4">
        <f t="shared" ca="1" si="50"/>
        <v>1.4763143053619092</v>
      </c>
      <c r="O114" s="4">
        <f t="shared" ca="1" si="51"/>
        <v>20</v>
      </c>
      <c r="P114" s="4">
        <f t="shared" ca="1" si="36"/>
        <v>-1.1943633620766276</v>
      </c>
      <c r="Q114" s="4">
        <f t="shared" ca="1" si="52"/>
        <v>0.31180136023440275</v>
      </c>
      <c r="R114" s="4">
        <f t="shared" ca="1" si="53"/>
        <v>1.0822664765134722</v>
      </c>
      <c r="S114" s="4">
        <f t="shared" ca="1" si="54"/>
        <v>87</v>
      </c>
      <c r="T114" s="4">
        <f t="shared" ca="1" si="55"/>
        <v>0.6</v>
      </c>
      <c r="U114" s="4">
        <f t="shared" ca="1" si="56"/>
        <v>1.0822664765134722</v>
      </c>
      <c r="V114" s="4">
        <f t="shared" ca="1" si="57"/>
        <v>1.2587316793486467</v>
      </c>
      <c r="Y114" s="4">
        <v>2.3250900000171271</v>
      </c>
      <c r="Z114" s="4">
        <v>2.5832775000083075</v>
      </c>
      <c r="AA114" s="4">
        <v>1.966884999990981</v>
      </c>
      <c r="AB114" s="4">
        <v>2.0708425000144359</v>
      </c>
      <c r="AD114" s="4">
        <v>1.9853024999747504</v>
      </c>
      <c r="AE114" s="4">
        <f t="shared" si="37"/>
        <v>2.1353024999761772</v>
      </c>
      <c r="AF114" s="4">
        <v>93</v>
      </c>
      <c r="AG114" s="2">
        <f t="shared" si="58"/>
        <v>8.2400000000000073</v>
      </c>
      <c r="AH114" s="4">
        <f t="shared" si="38"/>
        <v>397</v>
      </c>
      <c r="AI114" s="4">
        <f t="shared" si="39"/>
        <v>0.9949874686716792</v>
      </c>
      <c r="AJ114" s="2">
        <f t="shared" si="40"/>
        <v>0</v>
      </c>
      <c r="AK114" s="4">
        <v>93</v>
      </c>
      <c r="AL114" s="4">
        <f t="shared" ca="1" si="41"/>
        <v>1.0822664765134722</v>
      </c>
      <c r="AM114" s="4">
        <f t="shared" ca="1" si="42"/>
        <v>1.2587316793486467</v>
      </c>
      <c r="AN114" s="2">
        <f t="shared" si="59"/>
        <v>8.2400000000000073</v>
      </c>
      <c r="AO114" s="4">
        <f t="shared" ca="1" si="43"/>
        <v>399</v>
      </c>
      <c r="AP114" s="4">
        <f t="shared" ca="1" si="44"/>
        <v>1</v>
      </c>
      <c r="AQ114" s="2">
        <f t="shared" ca="1" si="45"/>
        <v>0</v>
      </c>
      <c r="AT114" s="10">
        <f t="shared" ca="1" si="60"/>
        <v>0</v>
      </c>
      <c r="AU114" s="10">
        <f t="shared" ca="1" si="61"/>
        <v>0</v>
      </c>
      <c r="AV114" s="10">
        <f t="shared" ca="1" si="62"/>
        <v>0</v>
      </c>
      <c r="AW114" s="10">
        <f t="shared" ca="1" si="63"/>
        <v>0</v>
      </c>
      <c r="AX114" s="10">
        <f t="shared" ca="1" si="46"/>
        <v>1.0822664765134722</v>
      </c>
    </row>
    <row r="115" spans="2:50" x14ac:dyDescent="0.15">
      <c r="B115" s="4">
        <v>2.1353024999761772</v>
      </c>
      <c r="C115" s="4">
        <f t="shared" si="47"/>
        <v>1.5113024999742208</v>
      </c>
      <c r="F115" s="4">
        <v>94</v>
      </c>
      <c r="G115" s="4">
        <f t="shared" ca="1" si="33"/>
        <v>1</v>
      </c>
      <c r="H115" s="4">
        <f t="shared" ca="1" si="64"/>
        <v>0.78820930232558106</v>
      </c>
      <c r="I115" s="4">
        <f t="shared" ca="1" si="34"/>
        <v>1.7744186046511626E-2</v>
      </c>
      <c r="J115" s="4">
        <f t="shared" ca="1" si="65"/>
        <v>0.78820930232558106</v>
      </c>
      <c r="K115" s="4">
        <f t="shared" ca="1" si="48"/>
        <v>0.28832423557728193</v>
      </c>
      <c r="L115" s="4">
        <f t="shared" ca="1" si="49"/>
        <v>15</v>
      </c>
      <c r="M115" s="4">
        <f t="shared" ca="1" si="35"/>
        <v>0.28674476524692694</v>
      </c>
      <c r="N115" s="4">
        <f t="shared" ca="1" si="50"/>
        <v>0.53732978996255032</v>
      </c>
      <c r="O115" s="4">
        <f t="shared" ca="1" si="51"/>
        <v>9</v>
      </c>
      <c r="P115" s="4">
        <f t="shared" ca="1" si="36"/>
        <v>0.18377761177613866</v>
      </c>
      <c r="Q115" s="4">
        <f t="shared" ca="1" si="52"/>
        <v>0.4705223770230656</v>
      </c>
      <c r="R115" s="4">
        <f t="shared" ca="1" si="53"/>
        <v>1.2587316793486467</v>
      </c>
      <c r="S115" s="4">
        <f t="shared" ca="1" si="54"/>
        <v>87</v>
      </c>
      <c r="T115" s="4">
        <f t="shared" ca="1" si="55"/>
        <v>0.6</v>
      </c>
      <c r="U115" s="4">
        <f t="shared" ca="1" si="56"/>
        <v>1.2587316793486467</v>
      </c>
      <c r="V115" s="4">
        <f t="shared" ca="1" si="57"/>
        <v>1.3844276654346324</v>
      </c>
      <c r="Y115" s="4">
        <v>1.7650900000170111</v>
      </c>
      <c r="Z115" s="4">
        <v>3.0472775000092156</v>
      </c>
      <c r="AA115" s="4">
        <v>1.9658849999935057</v>
      </c>
      <c r="AB115" s="4">
        <v>3.6858425000154682</v>
      </c>
      <c r="AD115" s="4">
        <v>2.1353024999761772</v>
      </c>
      <c r="AE115" s="4">
        <f t="shared" si="37"/>
        <v>1.5113024999742208</v>
      </c>
      <c r="AF115" s="4">
        <v>94</v>
      </c>
      <c r="AG115" s="2">
        <f t="shared" si="58"/>
        <v>8.460000000000008</v>
      </c>
      <c r="AH115" s="4">
        <f t="shared" si="38"/>
        <v>397</v>
      </c>
      <c r="AI115" s="4">
        <f t="shared" si="39"/>
        <v>0.9949874686716792</v>
      </c>
      <c r="AJ115" s="2">
        <f t="shared" si="40"/>
        <v>0</v>
      </c>
      <c r="AK115" s="4">
        <v>94</v>
      </c>
      <c r="AL115" s="4">
        <f t="shared" ca="1" si="41"/>
        <v>1.2587316793486467</v>
      </c>
      <c r="AM115" s="4">
        <f t="shared" ca="1" si="42"/>
        <v>1.3844276654346324</v>
      </c>
      <c r="AN115" s="2">
        <f t="shared" si="59"/>
        <v>8.460000000000008</v>
      </c>
      <c r="AO115" s="4">
        <f t="shared" ca="1" si="43"/>
        <v>399</v>
      </c>
      <c r="AP115" s="4">
        <f t="shared" ca="1" si="44"/>
        <v>1</v>
      </c>
      <c r="AQ115" s="2">
        <f t="shared" ca="1" si="45"/>
        <v>0</v>
      </c>
      <c r="AT115" s="10">
        <f t="shared" ca="1" si="60"/>
        <v>0</v>
      </c>
      <c r="AU115" s="10">
        <f t="shared" ca="1" si="61"/>
        <v>0</v>
      </c>
      <c r="AV115" s="10">
        <f t="shared" ca="1" si="62"/>
        <v>0</v>
      </c>
      <c r="AW115" s="10">
        <f t="shared" ca="1" si="63"/>
        <v>0</v>
      </c>
      <c r="AX115" s="10">
        <f t="shared" ca="1" si="46"/>
        <v>1.2587316793486467</v>
      </c>
    </row>
    <row r="116" spans="2:50" x14ac:dyDescent="0.15">
      <c r="B116" s="4">
        <v>1.5113024999742208</v>
      </c>
      <c r="C116" s="4">
        <f t="shared" si="47"/>
        <v>4.2923024999765858</v>
      </c>
      <c r="F116" s="4">
        <v>95</v>
      </c>
      <c r="G116" s="4">
        <f t="shared" ca="1" si="33"/>
        <v>1</v>
      </c>
      <c r="H116" s="4">
        <f t="shared" ca="1" si="64"/>
        <v>0.80595348837209269</v>
      </c>
      <c r="I116" s="4">
        <f t="shared" ca="1" si="34"/>
        <v>1.7744186046511626E-2</v>
      </c>
      <c r="J116" s="4">
        <f t="shared" ca="1" si="65"/>
        <v>0.80595348837209269</v>
      </c>
      <c r="K116" s="4">
        <f t="shared" ca="1" si="48"/>
        <v>1.3245378386709556</v>
      </c>
      <c r="L116" s="4">
        <f t="shared" ca="1" si="49"/>
        <v>11</v>
      </c>
      <c r="M116" s="4">
        <f t="shared" ca="1" si="35"/>
        <v>-1.0010189077916831</v>
      </c>
      <c r="N116" s="4">
        <f t="shared" ca="1" si="50"/>
        <v>1.6038593116504862</v>
      </c>
      <c r="O116" s="4">
        <f t="shared" ca="1" si="51"/>
        <v>18</v>
      </c>
      <c r="P116" s="4">
        <f t="shared" ca="1" si="36"/>
        <v>1.5794930848542228</v>
      </c>
      <c r="Q116" s="4">
        <f t="shared" ca="1" si="52"/>
        <v>0.57847417706253967</v>
      </c>
      <c r="R116" s="4">
        <f t="shared" ca="1" si="53"/>
        <v>1.3844276654346324</v>
      </c>
      <c r="S116" s="4">
        <f t="shared" ca="1" si="54"/>
        <v>87</v>
      </c>
      <c r="T116" s="4">
        <f t="shared" ca="1" si="55"/>
        <v>0.6</v>
      </c>
      <c r="U116" s="4">
        <f t="shared" ca="1" si="56"/>
        <v>1.3844276654346324</v>
      </c>
      <c r="V116" s="4">
        <f t="shared" ca="1" si="57"/>
        <v>-0.4896615408200512</v>
      </c>
      <c r="Y116" s="4">
        <v>2.2710900000149081</v>
      </c>
      <c r="Z116" s="4">
        <v>4.4912775000085503</v>
      </c>
      <c r="AA116" s="4">
        <v>1.9548849999928564</v>
      </c>
      <c r="AB116" s="4">
        <v>2.255842500016314</v>
      </c>
      <c r="AD116" s="4">
        <v>1.5113024999742208</v>
      </c>
      <c r="AE116" s="4">
        <f t="shared" si="37"/>
        <v>4.2923024999765858</v>
      </c>
      <c r="AF116" s="4">
        <v>95</v>
      </c>
      <c r="AG116" s="2">
        <f t="shared" si="58"/>
        <v>8.6800000000000086</v>
      </c>
      <c r="AH116" s="4">
        <f t="shared" si="38"/>
        <v>397</v>
      </c>
      <c r="AI116" s="4">
        <f t="shared" si="39"/>
        <v>0.9949874686716792</v>
      </c>
      <c r="AJ116" s="2">
        <f t="shared" si="40"/>
        <v>2.2784233310549032E-2</v>
      </c>
      <c r="AK116" s="4">
        <v>95</v>
      </c>
      <c r="AL116" s="4">
        <f t="shared" ca="1" si="41"/>
        <v>1.3844276654346324</v>
      </c>
      <c r="AM116" s="4">
        <f t="shared" ca="1" si="42"/>
        <v>-0.4896615408200512</v>
      </c>
      <c r="AN116" s="2">
        <f t="shared" si="59"/>
        <v>8.6800000000000086</v>
      </c>
      <c r="AO116" s="4">
        <f t="shared" ca="1" si="43"/>
        <v>399</v>
      </c>
      <c r="AP116" s="4">
        <f t="shared" ca="1" si="44"/>
        <v>1</v>
      </c>
      <c r="AQ116" s="2">
        <f t="shared" ca="1" si="45"/>
        <v>0</v>
      </c>
      <c r="AT116" s="10">
        <f t="shared" ca="1" si="60"/>
        <v>0</v>
      </c>
      <c r="AU116" s="10">
        <f t="shared" ca="1" si="61"/>
        <v>0</v>
      </c>
      <c r="AV116" s="10">
        <f t="shared" ca="1" si="62"/>
        <v>0</v>
      </c>
      <c r="AW116" s="10">
        <f t="shared" ca="1" si="63"/>
        <v>0</v>
      </c>
      <c r="AX116" s="10">
        <f t="shared" ca="1" si="46"/>
        <v>1.3844276654346324</v>
      </c>
    </row>
    <row r="117" spans="2:50" x14ac:dyDescent="0.15">
      <c r="B117" s="4">
        <v>4.2923024999765858</v>
      </c>
      <c r="C117" s="4">
        <f t="shared" si="47"/>
        <v>0.45930249997638839</v>
      </c>
      <c r="F117" s="4">
        <v>96</v>
      </c>
      <c r="G117" s="4">
        <f t="shared" ca="1" si="33"/>
        <v>1</v>
      </c>
      <c r="H117" s="4">
        <f t="shared" ca="1" si="64"/>
        <v>0.82369767441860431</v>
      </c>
      <c r="I117" s="4">
        <f t="shared" ca="1" si="34"/>
        <v>1.7744186046511626E-2</v>
      </c>
      <c r="J117" s="4">
        <f t="shared" ca="1" si="65"/>
        <v>0.82369767441860431</v>
      </c>
      <c r="K117" s="4">
        <f t="shared" ca="1" si="48"/>
        <v>1.7866386686428719</v>
      </c>
      <c r="L117" s="4">
        <f t="shared" ca="1" si="49"/>
        <v>8</v>
      </c>
      <c r="M117" s="4">
        <f t="shared" ca="1" si="35"/>
        <v>-5.2533542504827404E-15</v>
      </c>
      <c r="N117" s="4">
        <f t="shared" ca="1" si="50"/>
        <v>1.5165365929214272</v>
      </c>
      <c r="O117" s="4">
        <f t="shared" ca="1" si="51"/>
        <v>9</v>
      </c>
      <c r="P117" s="4">
        <f t="shared" ca="1" si="36"/>
        <v>-1.3133592152386502</v>
      </c>
      <c r="Q117" s="4">
        <f t="shared" ca="1" si="52"/>
        <v>-1.3133592152386555</v>
      </c>
      <c r="R117" s="4">
        <f t="shared" ca="1" si="53"/>
        <v>-0.4896615408200512</v>
      </c>
      <c r="S117" s="4">
        <f t="shared" ca="1" si="54"/>
        <v>87</v>
      </c>
      <c r="T117" s="4">
        <f t="shared" ca="1" si="55"/>
        <v>0.6</v>
      </c>
      <c r="U117" s="4">
        <f t="shared" ca="1" si="56"/>
        <v>-0.4896615408200512</v>
      </c>
      <c r="V117" s="4">
        <f t="shared" ca="1" si="57"/>
        <v>1.6772889291425521</v>
      </c>
      <c r="Y117" s="4">
        <v>2.2570900000147276</v>
      </c>
      <c r="Z117" s="4">
        <v>3.4382775000096899</v>
      </c>
      <c r="AA117" s="4">
        <v>2.6508849999906658</v>
      </c>
      <c r="AB117" s="4">
        <v>3.3628425000138407</v>
      </c>
      <c r="AD117" s="4">
        <v>4.2923024999765858</v>
      </c>
      <c r="AE117" s="4">
        <f t="shared" si="37"/>
        <v>0.45930249997638839</v>
      </c>
      <c r="AF117" s="4">
        <v>96</v>
      </c>
      <c r="AG117" s="2">
        <f t="shared" si="58"/>
        <v>8.9000000000000092</v>
      </c>
      <c r="AH117" s="4">
        <f t="shared" si="38"/>
        <v>399</v>
      </c>
      <c r="AI117" s="4">
        <f t="shared" si="39"/>
        <v>1</v>
      </c>
      <c r="AJ117" s="2">
        <f t="shared" si="40"/>
        <v>0</v>
      </c>
      <c r="AK117" s="4">
        <v>96</v>
      </c>
      <c r="AL117" s="4">
        <f t="shared" ca="1" si="41"/>
        <v>-0.4896615408200512</v>
      </c>
      <c r="AM117" s="4">
        <f t="shared" ca="1" si="42"/>
        <v>1.6772889291425521</v>
      </c>
      <c r="AN117" s="2">
        <f t="shared" si="59"/>
        <v>8.9000000000000092</v>
      </c>
      <c r="AO117" s="4">
        <f t="shared" ca="1" si="43"/>
        <v>399</v>
      </c>
      <c r="AP117" s="4">
        <f t="shared" ca="1" si="44"/>
        <v>1</v>
      </c>
      <c r="AQ117" s="2">
        <f t="shared" ca="1" si="45"/>
        <v>0</v>
      </c>
      <c r="AT117" s="10">
        <f t="shared" ca="1" si="60"/>
        <v>0</v>
      </c>
      <c r="AU117" s="10">
        <f t="shared" ca="1" si="61"/>
        <v>0</v>
      </c>
      <c r="AV117" s="10">
        <f t="shared" ca="1" si="62"/>
        <v>0</v>
      </c>
      <c r="AW117" s="10">
        <f t="shared" ca="1" si="63"/>
        <v>0</v>
      </c>
      <c r="AX117" s="10">
        <f t="shared" ca="1" si="46"/>
        <v>-0.4896615408200512</v>
      </c>
    </row>
    <row r="118" spans="2:50" x14ac:dyDescent="0.15">
      <c r="B118" s="4">
        <v>0.45930249997638839</v>
      </c>
      <c r="C118" s="4">
        <f t="shared" si="47"/>
        <v>1.8943024999771296</v>
      </c>
      <c r="F118" s="4">
        <v>97</v>
      </c>
      <c r="G118" s="4">
        <f t="shared" ca="1" si="33"/>
        <v>1</v>
      </c>
      <c r="H118" s="4">
        <f t="shared" ca="1" si="64"/>
        <v>0.84144186046511593</v>
      </c>
      <c r="I118" s="4">
        <f t="shared" ca="1" si="34"/>
        <v>1.7744186046511626E-2</v>
      </c>
      <c r="J118" s="4">
        <f t="shared" ca="1" si="65"/>
        <v>0.84144186046511593</v>
      </c>
      <c r="K118" s="4">
        <f t="shared" ca="1" si="48"/>
        <v>0.84948402660767597</v>
      </c>
      <c r="L118" s="4">
        <f t="shared" ca="1" si="49"/>
        <v>6</v>
      </c>
      <c r="M118" s="4">
        <f t="shared" ca="1" si="35"/>
        <v>0.73567474715133818</v>
      </c>
      <c r="N118" s="4">
        <f t="shared" ca="1" si="50"/>
        <v>0.41857820642167565</v>
      </c>
      <c r="O118" s="4">
        <f t="shared" ca="1" si="51"/>
        <v>13</v>
      </c>
      <c r="P118" s="4">
        <f t="shared" ca="1" si="36"/>
        <v>0.10017232152609809</v>
      </c>
      <c r="Q118" s="4">
        <f t="shared" ca="1" si="52"/>
        <v>0.8358470686774363</v>
      </c>
      <c r="R118" s="4">
        <f t="shared" ca="1" si="53"/>
        <v>1.6772889291425521</v>
      </c>
      <c r="S118" s="4">
        <f t="shared" ca="1" si="54"/>
        <v>87</v>
      </c>
      <c r="T118" s="4">
        <f t="shared" ca="1" si="55"/>
        <v>0.6</v>
      </c>
      <c r="U118" s="4">
        <f t="shared" ca="1" si="56"/>
        <v>1.6772889291425521</v>
      </c>
      <c r="V118" s="4">
        <f t="shared" ca="1" si="57"/>
        <v>0.85918604651162378</v>
      </c>
      <c r="Y118" s="4">
        <v>0.86709000001405911</v>
      </c>
      <c r="Z118" s="4">
        <v>3.1672775000082254</v>
      </c>
      <c r="AA118" s="4">
        <v>3.9558849999927759</v>
      </c>
      <c r="AB118" s="4">
        <v>3.095842500016488</v>
      </c>
      <c r="AD118" s="4">
        <v>0.45930249997638839</v>
      </c>
      <c r="AE118" s="4">
        <f t="shared" si="37"/>
        <v>1.8943024999771296</v>
      </c>
      <c r="AF118" s="4">
        <v>97</v>
      </c>
      <c r="AG118" s="2">
        <f t="shared" si="58"/>
        <v>9.1200000000000099</v>
      </c>
      <c r="AH118" s="4">
        <f t="shared" si="38"/>
        <v>399</v>
      </c>
      <c r="AI118" s="4">
        <f t="shared" si="39"/>
        <v>1</v>
      </c>
      <c r="AJ118" s="2">
        <f t="shared" si="40"/>
        <v>0</v>
      </c>
      <c r="AK118" s="4">
        <v>97</v>
      </c>
      <c r="AL118" s="4">
        <f t="shared" ca="1" si="41"/>
        <v>1.6772889291425521</v>
      </c>
      <c r="AM118" s="4">
        <f t="shared" ca="1" si="42"/>
        <v>0.85918604651162378</v>
      </c>
      <c r="AN118" s="2">
        <f t="shared" si="59"/>
        <v>9.1200000000000099</v>
      </c>
      <c r="AO118" s="4">
        <f t="shared" ca="1" si="43"/>
        <v>399</v>
      </c>
      <c r="AP118" s="4">
        <f t="shared" ca="1" si="44"/>
        <v>1</v>
      </c>
      <c r="AQ118" s="2">
        <f t="shared" ca="1" si="45"/>
        <v>0</v>
      </c>
      <c r="AT118" s="10">
        <f t="shared" ca="1" si="60"/>
        <v>0</v>
      </c>
      <c r="AU118" s="10">
        <f t="shared" ca="1" si="61"/>
        <v>0</v>
      </c>
      <c r="AV118" s="10">
        <f t="shared" ca="1" si="62"/>
        <v>0</v>
      </c>
      <c r="AW118" s="10">
        <f t="shared" ca="1" si="63"/>
        <v>0</v>
      </c>
      <c r="AX118" s="10">
        <f t="shared" ca="1" si="46"/>
        <v>1.6772889291425521</v>
      </c>
    </row>
    <row r="119" spans="2:50" x14ac:dyDescent="0.15">
      <c r="B119" s="4">
        <v>1.8943024999771296</v>
      </c>
      <c r="C119" s="4">
        <f t="shared" si="47"/>
        <v>1.2963024999770312</v>
      </c>
      <c r="F119" s="4">
        <v>98</v>
      </c>
      <c r="G119" s="4">
        <f t="shared" ca="1" si="33"/>
        <v>1</v>
      </c>
      <c r="H119" s="4">
        <f t="shared" ca="1" si="64"/>
        <v>0.85918604651162755</v>
      </c>
      <c r="I119" s="4">
        <f t="shared" ca="1" si="34"/>
        <v>1.7744186046511626E-2</v>
      </c>
      <c r="J119" s="4">
        <f t="shared" ca="1" si="65"/>
        <v>0.85918604651162755</v>
      </c>
      <c r="K119" s="4">
        <f t="shared" ca="1" si="48"/>
        <v>0.20680562906683661</v>
      </c>
      <c r="L119" s="4">
        <f t="shared" ca="1" si="49"/>
        <v>7</v>
      </c>
      <c r="M119" s="4">
        <f t="shared" ca="1" si="35"/>
        <v>-7.0942927136939223E-16</v>
      </c>
      <c r="N119" s="4">
        <f t="shared" ca="1" si="50"/>
        <v>0.87769811150049426</v>
      </c>
      <c r="O119" s="4">
        <f t="shared" ca="1" si="51"/>
        <v>7</v>
      </c>
      <c r="P119" s="4">
        <f t="shared" ca="1" si="36"/>
        <v>-3.0108693585069238E-15</v>
      </c>
      <c r="Q119" s="4">
        <f t="shared" ca="1" si="52"/>
        <v>-3.7202986298763164E-15</v>
      </c>
      <c r="R119" s="4">
        <f t="shared" ca="1" si="53"/>
        <v>0.85918604651162378</v>
      </c>
      <c r="S119" s="4">
        <f t="shared" ca="1" si="54"/>
        <v>87</v>
      </c>
      <c r="T119" s="4">
        <f t="shared" ca="1" si="55"/>
        <v>0.6</v>
      </c>
      <c r="U119" s="4">
        <f t="shared" ca="1" si="56"/>
        <v>0.85918604651162378</v>
      </c>
      <c r="V119" s="4">
        <f t="shared" ca="1" si="57"/>
        <v>0.16914311448289066</v>
      </c>
      <c r="Y119" s="4">
        <v>2.1090000014822863E-2</v>
      </c>
      <c r="Z119" s="4">
        <v>1.0762775000081604</v>
      </c>
      <c r="AA119" s="4">
        <v>4.8158849999921927</v>
      </c>
      <c r="AB119" s="4">
        <v>2.605842500013722</v>
      </c>
      <c r="AD119" s="4">
        <v>1.8943024999771296</v>
      </c>
      <c r="AE119" s="4">
        <f t="shared" si="37"/>
        <v>1.2963024999770312</v>
      </c>
      <c r="AF119" s="4">
        <v>98</v>
      </c>
      <c r="AG119" s="2">
        <f t="shared" si="58"/>
        <v>9.3400000000000105</v>
      </c>
      <c r="AH119" s="4">
        <f t="shared" si="38"/>
        <v>399</v>
      </c>
      <c r="AI119" s="4">
        <f t="shared" si="39"/>
        <v>1</v>
      </c>
      <c r="AJ119" s="2">
        <f t="shared" si="40"/>
        <v>0</v>
      </c>
      <c r="AK119" s="4">
        <v>98</v>
      </c>
      <c r="AL119" s="4">
        <f t="shared" ca="1" si="41"/>
        <v>0.85918604651162378</v>
      </c>
      <c r="AM119" s="4">
        <f t="shared" ca="1" si="42"/>
        <v>0.16914311448289066</v>
      </c>
      <c r="AN119" s="2">
        <f t="shared" si="59"/>
        <v>9.3400000000000105</v>
      </c>
      <c r="AO119" s="4">
        <f t="shared" ca="1" si="43"/>
        <v>399</v>
      </c>
      <c r="AP119" s="4">
        <f t="shared" ca="1" si="44"/>
        <v>1</v>
      </c>
      <c r="AQ119" s="2">
        <f t="shared" ca="1" si="45"/>
        <v>0</v>
      </c>
      <c r="AT119" s="10">
        <f t="shared" ca="1" si="60"/>
        <v>0</v>
      </c>
      <c r="AU119" s="10">
        <f t="shared" ca="1" si="61"/>
        <v>0</v>
      </c>
      <c r="AV119" s="10">
        <f t="shared" ca="1" si="62"/>
        <v>0</v>
      </c>
      <c r="AW119" s="10">
        <f t="shared" ca="1" si="63"/>
        <v>0</v>
      </c>
      <c r="AX119" s="10">
        <f t="shared" ca="1" si="46"/>
        <v>0.85918604651162378</v>
      </c>
    </row>
    <row r="120" spans="2:50" x14ac:dyDescent="0.15">
      <c r="B120" s="4">
        <v>1.2963024999770312</v>
      </c>
      <c r="C120" s="4">
        <f t="shared" si="47"/>
        <v>0.84130249997471651</v>
      </c>
      <c r="F120" s="4">
        <v>99</v>
      </c>
      <c r="G120" s="4">
        <f t="shared" ca="1" si="33"/>
        <v>1</v>
      </c>
      <c r="H120" s="4">
        <f t="shared" ca="1" si="64"/>
        <v>0.87693023255813918</v>
      </c>
      <c r="I120" s="4">
        <f t="shared" ca="1" si="34"/>
        <v>1.7744186046511626E-2</v>
      </c>
      <c r="J120" s="4">
        <f t="shared" ca="1" si="65"/>
        <v>0.87693023255813918</v>
      </c>
      <c r="K120" s="4">
        <f t="shared" ca="1" si="48"/>
        <v>1.204159368263743</v>
      </c>
      <c r="L120" s="4">
        <f t="shared" ca="1" si="49"/>
        <v>15</v>
      </c>
      <c r="M120" s="4">
        <f t="shared" ca="1" si="35"/>
        <v>-0.70778711807524763</v>
      </c>
      <c r="N120" s="4">
        <f t="shared" ca="1" si="50"/>
        <v>1.7784429980647705</v>
      </c>
      <c r="O120" s="4">
        <f t="shared" ca="1" si="51"/>
        <v>6</v>
      </c>
      <c r="P120" s="4">
        <f t="shared" ca="1" si="36"/>
        <v>8.7192831484127168E-16</v>
      </c>
      <c r="Q120" s="4">
        <f t="shared" ca="1" si="52"/>
        <v>-0.70778711807524852</v>
      </c>
      <c r="R120" s="4">
        <f t="shared" ca="1" si="53"/>
        <v>0.16914311448289066</v>
      </c>
      <c r="S120" s="4">
        <f t="shared" ca="1" si="54"/>
        <v>87</v>
      </c>
      <c r="T120" s="4">
        <f t="shared" ca="1" si="55"/>
        <v>0.6</v>
      </c>
      <c r="U120" s="4">
        <f t="shared" ca="1" si="56"/>
        <v>0.16914311448289066</v>
      </c>
      <c r="V120" s="4">
        <f t="shared" ca="1" si="57"/>
        <v>2.1458522893425265</v>
      </c>
      <c r="Y120" s="4">
        <v>1.2690900000151828</v>
      </c>
      <c r="Z120" s="4">
        <v>2.8262775000094109</v>
      </c>
      <c r="AA120" s="4">
        <v>4.926884999992609</v>
      </c>
      <c r="AB120" s="4">
        <v>2.5698425000157954</v>
      </c>
      <c r="AD120" s="4">
        <v>1.2963024999770312</v>
      </c>
      <c r="AE120" s="4">
        <f t="shared" si="37"/>
        <v>0.84130249997471651</v>
      </c>
      <c r="AF120" s="4">
        <v>99</v>
      </c>
      <c r="AG120" s="2">
        <f t="shared" si="58"/>
        <v>9.5600000000000112</v>
      </c>
      <c r="AH120" s="4">
        <f t="shared" si="38"/>
        <v>399</v>
      </c>
      <c r="AI120" s="4">
        <f t="shared" si="39"/>
        <v>1</v>
      </c>
      <c r="AJ120" s="2">
        <f t="shared" si="40"/>
        <v>0</v>
      </c>
      <c r="AK120" s="4">
        <v>99</v>
      </c>
      <c r="AL120" s="4">
        <f t="shared" ca="1" si="41"/>
        <v>0.16914311448289066</v>
      </c>
      <c r="AM120" s="4">
        <f t="shared" ca="1" si="42"/>
        <v>2.1458522893425265</v>
      </c>
      <c r="AN120" s="2">
        <f t="shared" si="59"/>
        <v>9.5600000000000112</v>
      </c>
      <c r="AO120" s="4">
        <f t="shared" ca="1" si="43"/>
        <v>399</v>
      </c>
      <c r="AP120" s="4">
        <f t="shared" ca="1" si="44"/>
        <v>1</v>
      </c>
      <c r="AQ120" s="2">
        <f t="shared" ca="1" si="45"/>
        <v>0</v>
      </c>
      <c r="AT120" s="10">
        <f t="shared" ca="1" si="60"/>
        <v>0</v>
      </c>
      <c r="AU120" s="10">
        <f t="shared" ca="1" si="61"/>
        <v>0</v>
      </c>
      <c r="AV120" s="10">
        <f t="shared" ca="1" si="62"/>
        <v>0</v>
      </c>
      <c r="AW120" s="10">
        <f t="shared" ca="1" si="63"/>
        <v>0</v>
      </c>
      <c r="AX120" s="10">
        <f t="shared" ca="1" si="46"/>
        <v>0.16914311448289066</v>
      </c>
    </row>
    <row r="121" spans="2:50" x14ac:dyDescent="0.15">
      <c r="B121" s="4">
        <v>0.84130249997471651</v>
      </c>
      <c r="C121" s="4">
        <f t="shared" si="47"/>
        <v>0.33930249997382589</v>
      </c>
      <c r="F121" s="4">
        <v>100</v>
      </c>
      <c r="G121" s="4">
        <f t="shared" ca="1" si="33"/>
        <v>1</v>
      </c>
      <c r="H121" s="4">
        <f t="shared" ca="1" si="64"/>
        <v>0.8946744186046508</v>
      </c>
      <c r="I121" s="4">
        <f t="shared" ca="1" si="34"/>
        <v>1.7744186046511626E-2</v>
      </c>
      <c r="J121" s="4">
        <f t="shared" ca="1" si="65"/>
        <v>0.8946744186046508</v>
      </c>
      <c r="K121" s="4">
        <f t="shared" ca="1" si="48"/>
        <v>1.5639380905028459</v>
      </c>
      <c r="L121" s="4">
        <f t="shared" ca="1" si="49"/>
        <v>16</v>
      </c>
      <c r="M121" s="4">
        <f t="shared" ca="1" si="35"/>
        <v>1.5639380905028459</v>
      </c>
      <c r="N121" s="4">
        <f t="shared" ca="1" si="50"/>
        <v>0.4642455724844417</v>
      </c>
      <c r="O121" s="4">
        <f t="shared" ca="1" si="51"/>
        <v>17</v>
      </c>
      <c r="P121" s="4">
        <f t="shared" ca="1" si="36"/>
        <v>-0.31276021976497015</v>
      </c>
      <c r="Q121" s="4">
        <f t="shared" ca="1" si="52"/>
        <v>1.2511778707378758</v>
      </c>
      <c r="R121" s="4">
        <f t="shared" ca="1" si="53"/>
        <v>2.1458522893425265</v>
      </c>
      <c r="S121" s="4">
        <f t="shared" ca="1" si="54"/>
        <v>87</v>
      </c>
      <c r="T121" s="4">
        <f t="shared" ca="1" si="55"/>
        <v>0.6</v>
      </c>
      <c r="U121" s="4">
        <f t="shared" ca="1" si="56"/>
        <v>2.1458522893425265</v>
      </c>
      <c r="V121" s="4">
        <f t="shared" ca="1" si="57"/>
        <v>1.5253017209365523</v>
      </c>
      <c r="Y121" s="4">
        <v>1.9010900000147046</v>
      </c>
      <c r="Z121" s="4">
        <v>3.5372775000084289</v>
      </c>
      <c r="AA121" s="4">
        <v>2.7658849999916413</v>
      </c>
      <c r="AB121" s="4">
        <v>2.4458425000162265</v>
      </c>
      <c r="AD121" s="4">
        <v>0.84130249997471651</v>
      </c>
      <c r="AE121" s="4">
        <f t="shared" si="37"/>
        <v>0.33930249997382589</v>
      </c>
      <c r="AF121" s="4">
        <v>100</v>
      </c>
      <c r="AG121" s="2">
        <f t="shared" si="58"/>
        <v>9.7800000000000118</v>
      </c>
      <c r="AH121" s="4">
        <f t="shared" si="38"/>
        <v>399</v>
      </c>
      <c r="AI121" s="4">
        <f t="shared" si="39"/>
        <v>1</v>
      </c>
      <c r="AJ121" s="2">
        <f t="shared" si="40"/>
        <v>0</v>
      </c>
      <c r="AK121" s="4">
        <v>100</v>
      </c>
      <c r="AL121" s="4">
        <f t="shared" ca="1" si="41"/>
        <v>2.1458522893425265</v>
      </c>
      <c r="AM121" s="4">
        <f t="shared" ca="1" si="42"/>
        <v>1.5253017209365523</v>
      </c>
      <c r="AN121" s="2">
        <f t="shared" si="59"/>
        <v>9.7800000000000118</v>
      </c>
      <c r="AO121" s="4">
        <f t="shared" ca="1" si="43"/>
        <v>399</v>
      </c>
      <c r="AP121" s="4">
        <f t="shared" ca="1" si="44"/>
        <v>1</v>
      </c>
      <c r="AQ121" s="2">
        <f t="shared" ca="1" si="45"/>
        <v>0</v>
      </c>
      <c r="AT121" s="10">
        <f t="shared" ca="1" si="60"/>
        <v>0</v>
      </c>
      <c r="AU121" s="10">
        <f t="shared" ca="1" si="61"/>
        <v>0</v>
      </c>
      <c r="AV121" s="10">
        <f t="shared" ca="1" si="62"/>
        <v>0</v>
      </c>
      <c r="AW121" s="10">
        <f t="shared" ca="1" si="63"/>
        <v>0</v>
      </c>
      <c r="AX121" s="10">
        <f t="shared" ca="1" si="46"/>
        <v>2.1458522893425265</v>
      </c>
    </row>
    <row r="122" spans="2:50" x14ac:dyDescent="0.15">
      <c r="B122" s="4">
        <v>0.33930249997382589</v>
      </c>
      <c r="C122" s="4">
        <f t="shared" si="47"/>
        <v>2.1593024999759791</v>
      </c>
      <c r="F122" s="4">
        <v>101</v>
      </c>
      <c r="G122" s="4">
        <f t="shared" ca="1" si="33"/>
        <v>1</v>
      </c>
      <c r="H122" s="4">
        <f t="shared" ca="1" si="64"/>
        <v>0.91241860465116242</v>
      </c>
      <c r="I122" s="4">
        <f t="shared" ca="1" si="34"/>
        <v>1.7744186046511626E-2</v>
      </c>
      <c r="J122" s="4">
        <f t="shared" ca="1" si="65"/>
        <v>0.91241860465116242</v>
      </c>
      <c r="K122" s="4">
        <f t="shared" ca="1" si="48"/>
        <v>0.3957740330415605</v>
      </c>
      <c r="L122" s="4">
        <f t="shared" ca="1" si="49"/>
        <v>11</v>
      </c>
      <c r="M122" s="4">
        <f t="shared" ca="1" si="35"/>
        <v>0.36000872338509932</v>
      </c>
      <c r="N122" s="4">
        <f t="shared" ca="1" si="50"/>
        <v>0.50574878580057969</v>
      </c>
      <c r="O122" s="4">
        <f t="shared" ca="1" si="51"/>
        <v>12</v>
      </c>
      <c r="P122" s="4">
        <f t="shared" ca="1" si="36"/>
        <v>0.25287439290029046</v>
      </c>
      <c r="Q122" s="4">
        <f t="shared" ca="1" si="52"/>
        <v>0.61288311628538983</v>
      </c>
      <c r="R122" s="4">
        <f t="shared" ca="1" si="53"/>
        <v>1.5253017209365523</v>
      </c>
      <c r="S122" s="4">
        <f t="shared" ca="1" si="54"/>
        <v>87</v>
      </c>
      <c r="T122" s="4">
        <f t="shared" ca="1" si="55"/>
        <v>0.6</v>
      </c>
      <c r="U122" s="4">
        <f t="shared" ca="1" si="56"/>
        <v>1.5253017209365523</v>
      </c>
      <c r="V122" s="4">
        <f t="shared" ca="1" si="57"/>
        <v>1.4868890791138791</v>
      </c>
      <c r="Y122" s="4">
        <v>1.4500900000165018</v>
      </c>
      <c r="Z122" s="4">
        <v>2.1832775000092397</v>
      </c>
      <c r="AA122" s="4">
        <v>2.3938849999929346</v>
      </c>
      <c r="AB122" s="4">
        <v>4.8918425000152865</v>
      </c>
      <c r="AD122" s="4">
        <v>0.33930249997382589</v>
      </c>
      <c r="AE122" s="4">
        <f t="shared" si="37"/>
        <v>2.1593024999759791</v>
      </c>
      <c r="AF122" s="4">
        <v>101</v>
      </c>
      <c r="AG122" s="2">
        <f t="shared" si="58"/>
        <v>10.000000000000012</v>
      </c>
      <c r="AH122" s="4">
        <f t="shared" si="38"/>
        <v>399</v>
      </c>
      <c r="AI122" s="4">
        <f t="shared" si="39"/>
        <v>1</v>
      </c>
      <c r="AJ122" s="2">
        <f t="shared" si="40"/>
        <v>0</v>
      </c>
      <c r="AK122" s="4">
        <v>101</v>
      </c>
      <c r="AL122" s="4">
        <f t="shared" ca="1" si="41"/>
        <v>1.5253017209365523</v>
      </c>
      <c r="AM122" s="4">
        <f t="shared" ca="1" si="42"/>
        <v>1.4868890791138791</v>
      </c>
      <c r="AN122" s="2">
        <f t="shared" si="59"/>
        <v>10.000000000000012</v>
      </c>
      <c r="AO122" s="4">
        <f t="shared" ca="1" si="43"/>
        <v>399</v>
      </c>
      <c r="AP122" s="4">
        <f t="shared" ca="1" si="44"/>
        <v>1</v>
      </c>
      <c r="AQ122" s="2">
        <f t="shared" ca="1" si="45"/>
        <v>0</v>
      </c>
      <c r="AT122" s="10">
        <f t="shared" ca="1" si="60"/>
        <v>0</v>
      </c>
      <c r="AU122" s="10">
        <f t="shared" ca="1" si="61"/>
        <v>0</v>
      </c>
      <c r="AV122" s="10">
        <f t="shared" ca="1" si="62"/>
        <v>0</v>
      </c>
      <c r="AW122" s="10">
        <f t="shared" ca="1" si="63"/>
        <v>0</v>
      </c>
      <c r="AX122" s="10">
        <f t="shared" ca="1" si="46"/>
        <v>1.5253017209365523</v>
      </c>
    </row>
    <row r="123" spans="2:50" x14ac:dyDescent="0.15">
      <c r="B123" s="4">
        <v>2.1593024999759791</v>
      </c>
      <c r="C123" s="4">
        <f t="shared" si="47"/>
        <v>2.9443024999764589</v>
      </c>
      <c r="F123" s="4">
        <v>102</v>
      </c>
      <c r="G123" s="4">
        <f t="shared" ca="1" si="33"/>
        <v>1</v>
      </c>
      <c r="H123" s="4">
        <f t="shared" ca="1" si="64"/>
        <v>0.93016279069767405</v>
      </c>
      <c r="I123" s="4">
        <f t="shared" ca="1" si="34"/>
        <v>1.7744186046511626E-2</v>
      </c>
      <c r="J123" s="4">
        <f t="shared" ca="1" si="65"/>
        <v>0.93016279069767405</v>
      </c>
      <c r="K123" s="4">
        <f t="shared" ca="1" si="48"/>
        <v>0.75670544390331518</v>
      </c>
      <c r="L123" s="4">
        <f t="shared" ca="1" si="49"/>
        <v>19</v>
      </c>
      <c r="M123" s="4">
        <f t="shared" ca="1" si="35"/>
        <v>0.55672628841619787</v>
      </c>
      <c r="N123" s="4">
        <f t="shared" ca="1" si="50"/>
        <v>1.26587901694505</v>
      </c>
      <c r="O123" s="4">
        <f t="shared" ca="1" si="51"/>
        <v>12</v>
      </c>
      <c r="P123" s="4">
        <f t="shared" ca="1" si="36"/>
        <v>7.1338182261167114E-15</v>
      </c>
      <c r="Q123" s="4">
        <f t="shared" ca="1" si="52"/>
        <v>0.55672628841620497</v>
      </c>
      <c r="R123" s="4">
        <f t="shared" ca="1" si="53"/>
        <v>1.4868890791138791</v>
      </c>
      <c r="S123" s="4">
        <f t="shared" ca="1" si="54"/>
        <v>87</v>
      </c>
      <c r="T123" s="4">
        <f t="shared" ca="1" si="55"/>
        <v>0.6</v>
      </c>
      <c r="U123" s="4">
        <f t="shared" ca="1" si="56"/>
        <v>1.4868890791138791</v>
      </c>
      <c r="V123" s="4">
        <f t="shared" ca="1" si="57"/>
        <v>1.9146925749020161</v>
      </c>
      <c r="Y123" s="4">
        <v>9.2540900000166459</v>
      </c>
      <c r="Z123" s="4">
        <v>1.630277500009214</v>
      </c>
      <c r="AA123" s="4">
        <v>5.101884999991313</v>
      </c>
      <c r="AB123" s="4">
        <v>1.5768425000146635</v>
      </c>
      <c r="AD123" s="4">
        <v>2.1593024999759791</v>
      </c>
      <c r="AE123" s="4">
        <f t="shared" si="37"/>
        <v>2.9443024999764589</v>
      </c>
      <c r="AF123" s="4">
        <v>102</v>
      </c>
      <c r="AG123" s="2">
        <f t="shared" si="58"/>
        <v>10.220000000000013</v>
      </c>
      <c r="AH123" s="4">
        <f t="shared" si="38"/>
        <v>399</v>
      </c>
      <c r="AI123" s="4">
        <f t="shared" si="39"/>
        <v>1</v>
      </c>
      <c r="AJ123" s="2">
        <f t="shared" si="40"/>
        <v>0</v>
      </c>
      <c r="AK123" s="4">
        <v>102</v>
      </c>
      <c r="AL123" s="4">
        <f t="shared" ca="1" si="41"/>
        <v>1.4868890791138791</v>
      </c>
      <c r="AM123" s="4">
        <f t="shared" ca="1" si="42"/>
        <v>1.9146925749020161</v>
      </c>
      <c r="AN123" s="2">
        <f t="shared" si="59"/>
        <v>10.220000000000013</v>
      </c>
      <c r="AO123" s="4">
        <f t="shared" ca="1" si="43"/>
        <v>399</v>
      </c>
      <c r="AP123" s="4">
        <f t="shared" ca="1" si="44"/>
        <v>1</v>
      </c>
      <c r="AQ123" s="2">
        <f t="shared" ca="1" si="45"/>
        <v>0</v>
      </c>
      <c r="AT123" s="10">
        <f t="shared" ca="1" si="60"/>
        <v>0</v>
      </c>
      <c r="AU123" s="10">
        <f t="shared" ca="1" si="61"/>
        <v>0</v>
      </c>
      <c r="AV123" s="10">
        <f t="shared" ca="1" si="62"/>
        <v>0</v>
      </c>
      <c r="AW123" s="10">
        <f t="shared" ca="1" si="63"/>
        <v>0</v>
      </c>
      <c r="AX123" s="10">
        <f t="shared" ca="1" si="46"/>
        <v>1.4868890791138791</v>
      </c>
    </row>
    <row r="124" spans="2:50" x14ac:dyDescent="0.15">
      <c r="B124" s="4">
        <v>2.9443024999764589</v>
      </c>
      <c r="C124" s="4">
        <f t="shared" si="47"/>
        <v>1.87630249997639</v>
      </c>
      <c r="F124" s="4">
        <v>103</v>
      </c>
      <c r="G124" s="4">
        <f t="shared" ca="1" si="33"/>
        <v>1</v>
      </c>
      <c r="H124" s="4">
        <f t="shared" ca="1" si="64"/>
        <v>0.94790697674418567</v>
      </c>
      <c r="I124" s="4">
        <f t="shared" ca="1" si="34"/>
        <v>1.7744186046511626E-2</v>
      </c>
      <c r="J124" s="4">
        <f t="shared" ca="1" si="65"/>
        <v>0.94790697674418567</v>
      </c>
      <c r="K124" s="4">
        <f t="shared" ca="1" si="48"/>
        <v>1.1138636158674091</v>
      </c>
      <c r="L124" s="4">
        <f t="shared" ca="1" si="49"/>
        <v>14</v>
      </c>
      <c r="M124" s="4">
        <f t="shared" ca="1" si="35"/>
        <v>0.87085364206082028</v>
      </c>
      <c r="N124" s="4">
        <f t="shared" ca="1" si="50"/>
        <v>0.25068228196899761</v>
      </c>
      <c r="O124" s="4">
        <f t="shared" ca="1" si="51"/>
        <v>16</v>
      </c>
      <c r="P124" s="4">
        <f t="shared" ca="1" si="36"/>
        <v>9.5931956097010135E-2</v>
      </c>
      <c r="Q124" s="4">
        <f t="shared" ca="1" si="52"/>
        <v>0.96678559815783038</v>
      </c>
      <c r="R124" s="4">
        <f t="shared" ca="1" si="53"/>
        <v>1.9146925749020161</v>
      </c>
      <c r="S124" s="4">
        <f t="shared" ca="1" si="54"/>
        <v>87</v>
      </c>
      <c r="T124" s="4">
        <f t="shared" ca="1" si="55"/>
        <v>0.6</v>
      </c>
      <c r="U124" s="4">
        <f t="shared" ca="1" si="56"/>
        <v>1.9146925749020161</v>
      </c>
      <c r="V124" s="4">
        <f t="shared" ca="1" si="57"/>
        <v>0.87652558690103843</v>
      </c>
      <c r="Y124" s="4">
        <v>15.498090000015452</v>
      </c>
      <c r="Z124" s="4">
        <v>3.646277500010342</v>
      </c>
      <c r="AA124" s="4">
        <v>4.2538849999935735</v>
      </c>
      <c r="AB124" s="4">
        <v>2.3108425000160082</v>
      </c>
      <c r="AD124" s="4">
        <v>2.9443024999764589</v>
      </c>
      <c r="AE124" s="4">
        <f t="shared" si="37"/>
        <v>1.87630249997639</v>
      </c>
      <c r="AF124" s="4">
        <v>103</v>
      </c>
      <c r="AG124" s="2">
        <f t="shared" si="58"/>
        <v>10.440000000000014</v>
      </c>
      <c r="AH124" s="4">
        <f t="shared" si="38"/>
        <v>399</v>
      </c>
      <c r="AI124" s="4">
        <f t="shared" si="39"/>
        <v>1</v>
      </c>
      <c r="AJ124" s="2">
        <f t="shared" si="40"/>
        <v>0</v>
      </c>
      <c r="AK124" s="4">
        <v>103</v>
      </c>
      <c r="AL124" s="4">
        <f t="shared" ca="1" si="41"/>
        <v>1.9146925749020161</v>
      </c>
      <c r="AM124" s="4">
        <f t="shared" ca="1" si="42"/>
        <v>0.87652558690103843</v>
      </c>
      <c r="AN124" s="2">
        <f t="shared" si="59"/>
        <v>10.440000000000014</v>
      </c>
      <c r="AO124" s="4">
        <f t="shared" ca="1" si="43"/>
        <v>399</v>
      </c>
      <c r="AP124" s="4">
        <f t="shared" ca="1" si="44"/>
        <v>1</v>
      </c>
      <c r="AQ124" s="2">
        <f t="shared" ca="1" si="45"/>
        <v>0</v>
      </c>
      <c r="AT124" s="10">
        <f t="shared" ca="1" si="60"/>
        <v>0</v>
      </c>
      <c r="AU124" s="10">
        <f t="shared" ca="1" si="61"/>
        <v>0</v>
      </c>
      <c r="AV124" s="10">
        <f t="shared" ca="1" si="62"/>
        <v>0</v>
      </c>
      <c r="AW124" s="10">
        <f t="shared" ca="1" si="63"/>
        <v>0</v>
      </c>
      <c r="AX124" s="10">
        <f t="shared" ca="1" si="46"/>
        <v>1.9146925749020161</v>
      </c>
    </row>
    <row r="125" spans="2:50" x14ac:dyDescent="0.15">
      <c r="B125" s="4">
        <v>1.87630249997639</v>
      </c>
      <c r="C125" s="4">
        <f t="shared" si="47"/>
        <v>2.534302499974217</v>
      </c>
      <c r="F125" s="4">
        <v>104</v>
      </c>
      <c r="G125" s="4">
        <f t="shared" ca="1" si="33"/>
        <v>1</v>
      </c>
      <c r="H125" s="4">
        <f t="shared" ca="1" si="64"/>
        <v>0.96565116279069729</v>
      </c>
      <c r="I125" s="4">
        <f t="shared" ca="1" si="34"/>
        <v>1.7744186046511626E-2</v>
      </c>
      <c r="J125" s="4">
        <f t="shared" ca="1" si="65"/>
        <v>0.96565116279069729</v>
      </c>
      <c r="K125" s="4">
        <f t="shared" ca="1" si="48"/>
        <v>1.126749030311275</v>
      </c>
      <c r="L125" s="4">
        <f t="shared" ca="1" si="49"/>
        <v>19</v>
      </c>
      <c r="M125" s="4">
        <f t="shared" ca="1" si="35"/>
        <v>0.18545679499329462</v>
      </c>
      <c r="N125" s="4">
        <f t="shared" ca="1" si="50"/>
        <v>0.80282514419479156</v>
      </c>
      <c r="O125" s="4">
        <f t="shared" ca="1" si="51"/>
        <v>9</v>
      </c>
      <c r="P125" s="4">
        <f t="shared" ca="1" si="36"/>
        <v>-0.27458237088295351</v>
      </c>
      <c r="Q125" s="4">
        <f t="shared" ca="1" si="52"/>
        <v>-8.9125575889658887E-2</v>
      </c>
      <c r="R125" s="4">
        <f t="shared" ca="1" si="53"/>
        <v>0.87652558690103843</v>
      </c>
      <c r="S125" s="4">
        <f t="shared" ca="1" si="54"/>
        <v>87</v>
      </c>
      <c r="T125" s="4">
        <f t="shared" ca="1" si="55"/>
        <v>0.6</v>
      </c>
      <c r="U125" s="4">
        <f t="shared" ca="1" si="56"/>
        <v>0.87652558690103843</v>
      </c>
      <c r="V125" s="4">
        <f t="shared" ca="1" si="57"/>
        <v>0.68618462399388824</v>
      </c>
      <c r="Y125" s="4">
        <v>1.9400900000157151</v>
      </c>
      <c r="Z125" s="4">
        <v>3.5812775000110264</v>
      </c>
      <c r="AA125" s="4">
        <v>1.0558849999924291</v>
      </c>
      <c r="AB125" s="4">
        <v>2.8868425000148079</v>
      </c>
      <c r="AD125" s="4">
        <v>1.87630249997639</v>
      </c>
      <c r="AE125" s="4">
        <f t="shared" si="37"/>
        <v>2.534302499974217</v>
      </c>
      <c r="AF125" s="4">
        <v>104</v>
      </c>
      <c r="AG125" s="2">
        <f t="shared" si="58"/>
        <v>10.660000000000014</v>
      </c>
      <c r="AH125" s="4">
        <f t="shared" si="38"/>
        <v>399</v>
      </c>
      <c r="AI125" s="4">
        <f t="shared" si="39"/>
        <v>1</v>
      </c>
      <c r="AJ125" s="2">
        <f t="shared" si="40"/>
        <v>0</v>
      </c>
      <c r="AK125" s="4">
        <v>104</v>
      </c>
      <c r="AL125" s="4">
        <f t="shared" ca="1" si="41"/>
        <v>0.87652558690103843</v>
      </c>
      <c r="AM125" s="4">
        <f t="shared" ca="1" si="42"/>
        <v>0.68618462399388824</v>
      </c>
      <c r="AN125" s="2">
        <f t="shared" si="59"/>
        <v>10.660000000000014</v>
      </c>
      <c r="AO125" s="4">
        <f t="shared" ca="1" si="43"/>
        <v>399</v>
      </c>
      <c r="AP125" s="4">
        <f t="shared" ca="1" si="44"/>
        <v>1</v>
      </c>
      <c r="AQ125" s="2">
        <f t="shared" ca="1" si="45"/>
        <v>0</v>
      </c>
      <c r="AT125" s="10">
        <f t="shared" ca="1" si="60"/>
        <v>0</v>
      </c>
      <c r="AU125" s="10">
        <f t="shared" ca="1" si="61"/>
        <v>0</v>
      </c>
      <c r="AV125" s="10">
        <f t="shared" ca="1" si="62"/>
        <v>0</v>
      </c>
      <c r="AW125" s="10">
        <f t="shared" ca="1" si="63"/>
        <v>0</v>
      </c>
      <c r="AX125" s="10">
        <f t="shared" ca="1" si="46"/>
        <v>0.87652558690103843</v>
      </c>
    </row>
    <row r="126" spans="2:50" x14ac:dyDescent="0.15">
      <c r="B126" s="4">
        <v>2.534302499974217</v>
      </c>
      <c r="C126" s="4">
        <f t="shared" si="47"/>
        <v>2.7653024999771958</v>
      </c>
      <c r="F126" s="4">
        <v>105</v>
      </c>
      <c r="G126" s="4">
        <f t="shared" ca="1" si="33"/>
        <v>1</v>
      </c>
      <c r="H126" s="4">
        <f t="shared" ca="1" si="64"/>
        <v>0.98339534883720892</v>
      </c>
      <c r="I126" s="4">
        <f t="shared" ca="1" si="34"/>
        <v>1.7744186046511626E-2</v>
      </c>
      <c r="J126" s="4">
        <f t="shared" ca="1" si="65"/>
        <v>0.98339534883720892</v>
      </c>
      <c r="K126" s="4">
        <f t="shared" ca="1" si="48"/>
        <v>1.0436363539140532</v>
      </c>
      <c r="L126" s="4">
        <f t="shared" ca="1" si="49"/>
        <v>5</v>
      </c>
      <c r="M126" s="4">
        <f t="shared" ca="1" si="35"/>
        <v>2.0453225412539494E-15</v>
      </c>
      <c r="N126" s="4">
        <f t="shared" ca="1" si="50"/>
        <v>0.77664905168869613</v>
      </c>
      <c r="O126" s="4">
        <f t="shared" ca="1" si="51"/>
        <v>16</v>
      </c>
      <c r="P126" s="4">
        <f t="shared" ca="1" si="36"/>
        <v>-0.29721072484332267</v>
      </c>
      <c r="Q126" s="4">
        <f t="shared" ca="1" si="52"/>
        <v>-0.29721072484332062</v>
      </c>
      <c r="R126" s="4">
        <f t="shared" ca="1" si="53"/>
        <v>0.68618462399388824</v>
      </c>
      <c r="S126" s="4">
        <f t="shared" ca="1" si="54"/>
        <v>87</v>
      </c>
      <c r="T126" s="4">
        <f t="shared" ca="1" si="55"/>
        <v>0.6</v>
      </c>
      <c r="U126" s="4">
        <f t="shared" ca="1" si="56"/>
        <v>0.68618462399388824</v>
      </c>
      <c r="V126" s="4">
        <f t="shared" ca="1" si="57"/>
        <v>1.7885673016079404</v>
      </c>
      <c r="Y126" s="4">
        <v>2.2170900000162419</v>
      </c>
      <c r="Z126" s="4">
        <v>2.0052775000110046</v>
      </c>
      <c r="AA126" s="4">
        <v>1.1468849999936026</v>
      </c>
      <c r="AB126" s="4">
        <v>2.7318425000153468</v>
      </c>
      <c r="AD126" s="4">
        <v>2.534302499974217</v>
      </c>
      <c r="AE126" s="4">
        <f t="shared" si="37"/>
        <v>2.7653024999771958</v>
      </c>
      <c r="AF126" s="4">
        <v>105</v>
      </c>
      <c r="AG126" s="2">
        <f t="shared" si="58"/>
        <v>10.880000000000015</v>
      </c>
      <c r="AH126" s="4">
        <f t="shared" si="38"/>
        <v>399</v>
      </c>
      <c r="AI126" s="4">
        <f t="shared" si="39"/>
        <v>1</v>
      </c>
      <c r="AJ126" s="2">
        <f t="shared" si="40"/>
        <v>0</v>
      </c>
      <c r="AK126" s="4">
        <v>105</v>
      </c>
      <c r="AL126" s="4">
        <f t="shared" ca="1" si="41"/>
        <v>0.68618462399388824</v>
      </c>
      <c r="AM126" s="4">
        <f t="shared" ca="1" si="42"/>
        <v>1.7885673016079404</v>
      </c>
      <c r="AN126" s="2">
        <f t="shared" si="59"/>
        <v>10.880000000000015</v>
      </c>
      <c r="AO126" s="4">
        <f t="shared" ca="1" si="43"/>
        <v>399</v>
      </c>
      <c r="AP126" s="4">
        <f t="shared" ca="1" si="44"/>
        <v>1</v>
      </c>
      <c r="AQ126" s="2">
        <f t="shared" ca="1" si="45"/>
        <v>0</v>
      </c>
      <c r="AT126" s="10">
        <f t="shared" ca="1" si="60"/>
        <v>0</v>
      </c>
      <c r="AU126" s="10">
        <f t="shared" ca="1" si="61"/>
        <v>0</v>
      </c>
      <c r="AV126" s="10">
        <f t="shared" ca="1" si="62"/>
        <v>0</v>
      </c>
      <c r="AW126" s="10">
        <f t="shared" ca="1" si="63"/>
        <v>0</v>
      </c>
      <c r="AX126" s="10">
        <f t="shared" ca="1" si="46"/>
        <v>0.68618462399388824</v>
      </c>
    </row>
    <row r="127" spans="2:50" x14ac:dyDescent="0.15">
      <c r="B127" s="4">
        <v>2.7653024999771958</v>
      </c>
      <c r="C127" s="4">
        <f t="shared" si="47"/>
        <v>2.842302499974636</v>
      </c>
      <c r="F127" s="4">
        <v>106</v>
      </c>
      <c r="G127" s="4">
        <f t="shared" ca="1" si="33"/>
        <v>1</v>
      </c>
      <c r="H127" s="4">
        <f t="shared" ca="1" si="64"/>
        <v>1.0011395348837206</v>
      </c>
      <c r="I127" s="4">
        <f t="shared" ca="1" si="34"/>
        <v>1.7744186046511626E-2</v>
      </c>
      <c r="J127" s="4">
        <f t="shared" ca="1" si="65"/>
        <v>1.0011395348837206</v>
      </c>
      <c r="K127" s="4">
        <f t="shared" ca="1" si="48"/>
        <v>1.8455686911523206</v>
      </c>
      <c r="L127" s="4">
        <f t="shared" ca="1" si="49"/>
        <v>13</v>
      </c>
      <c r="M127" s="4">
        <f t="shared" ca="1" si="35"/>
        <v>1.518873256216833</v>
      </c>
      <c r="N127" s="4">
        <f t="shared" ca="1" si="50"/>
        <v>0.76908730129094893</v>
      </c>
      <c r="O127" s="4">
        <f t="shared" ca="1" si="51"/>
        <v>5</v>
      </c>
      <c r="P127" s="4">
        <f t="shared" ca="1" si="36"/>
        <v>0.73144548949261312</v>
      </c>
      <c r="Q127" s="4">
        <f t="shared" ca="1" si="52"/>
        <v>0.78742776672421988</v>
      </c>
      <c r="R127" s="4">
        <f t="shared" ca="1" si="53"/>
        <v>1.7885673016079404</v>
      </c>
      <c r="S127" s="4">
        <f t="shared" ca="1" si="54"/>
        <v>87</v>
      </c>
      <c r="T127" s="4">
        <f t="shared" ca="1" si="55"/>
        <v>0.6</v>
      </c>
      <c r="U127" s="4">
        <f t="shared" ca="1" si="56"/>
        <v>1.7885673016079404</v>
      </c>
      <c r="V127" s="4">
        <f t="shared" ca="1" si="57"/>
        <v>1.6240031799098635</v>
      </c>
      <c r="Y127" s="4">
        <v>2.5940900000165357</v>
      </c>
      <c r="Z127" s="4">
        <v>3.9932775000082188</v>
      </c>
      <c r="AA127" s="4">
        <v>1.5668849999919132</v>
      </c>
      <c r="AB127" s="4">
        <v>3.8228425000141897</v>
      </c>
      <c r="AD127" s="4">
        <v>2.7653024999771958</v>
      </c>
      <c r="AE127" s="4">
        <f t="shared" si="37"/>
        <v>2.842302499974636</v>
      </c>
      <c r="AF127" s="4">
        <v>106</v>
      </c>
      <c r="AG127" s="2">
        <f t="shared" si="58"/>
        <v>11.100000000000016</v>
      </c>
      <c r="AH127" s="4">
        <f t="shared" si="38"/>
        <v>399</v>
      </c>
      <c r="AI127" s="4">
        <f t="shared" si="39"/>
        <v>1</v>
      </c>
      <c r="AJ127" s="2">
        <f t="shared" si="40"/>
        <v>0</v>
      </c>
      <c r="AK127" s="4">
        <v>106</v>
      </c>
      <c r="AL127" s="4">
        <f t="shared" ca="1" si="41"/>
        <v>1.7885673016079404</v>
      </c>
      <c r="AM127" s="4">
        <f t="shared" ca="1" si="42"/>
        <v>1.6240031799098635</v>
      </c>
      <c r="AN127" s="2">
        <f t="shared" si="59"/>
        <v>11.100000000000016</v>
      </c>
      <c r="AO127" s="4">
        <f t="shared" ca="1" si="43"/>
        <v>399</v>
      </c>
      <c r="AP127" s="4">
        <f t="shared" ca="1" si="44"/>
        <v>1</v>
      </c>
      <c r="AQ127" s="2">
        <f t="shared" ca="1" si="45"/>
        <v>0</v>
      </c>
      <c r="AT127" s="10">
        <f t="shared" ca="1" si="60"/>
        <v>0</v>
      </c>
      <c r="AU127" s="10">
        <f t="shared" ca="1" si="61"/>
        <v>0</v>
      </c>
      <c r="AV127" s="10">
        <f t="shared" ca="1" si="62"/>
        <v>0</v>
      </c>
      <c r="AW127" s="10">
        <f t="shared" ca="1" si="63"/>
        <v>0</v>
      </c>
      <c r="AX127" s="10">
        <f t="shared" ca="1" si="46"/>
        <v>1.7885673016079404</v>
      </c>
    </row>
    <row r="128" spans="2:50" x14ac:dyDescent="0.15">
      <c r="B128" s="4">
        <v>2.842302499974636</v>
      </c>
      <c r="C128" s="4">
        <f t="shared" si="47"/>
        <v>2.6873024999751749</v>
      </c>
      <c r="F128" s="4">
        <v>107</v>
      </c>
      <c r="G128" s="4">
        <f t="shared" ca="1" si="33"/>
        <v>1</v>
      </c>
      <c r="H128" s="4">
        <f t="shared" ca="1" si="64"/>
        <v>1.0188837209302324</v>
      </c>
      <c r="I128" s="4">
        <f t="shared" ca="1" si="34"/>
        <v>1.7744186046511626E-2</v>
      </c>
      <c r="J128" s="4">
        <f t="shared" ca="1" si="65"/>
        <v>1.0188837209302324</v>
      </c>
      <c r="K128" s="4">
        <f t="shared" ca="1" si="48"/>
        <v>1.6027738762917931</v>
      </c>
      <c r="L128" s="4">
        <f t="shared" ca="1" si="49"/>
        <v>18</v>
      </c>
      <c r="M128" s="4">
        <f t="shared" ca="1" si="35"/>
        <v>-0.54818095088795826</v>
      </c>
      <c r="N128" s="4">
        <f t="shared" ca="1" si="50"/>
        <v>1.1829596788203316</v>
      </c>
      <c r="O128" s="4">
        <f t="shared" ca="1" si="51"/>
        <v>7</v>
      </c>
      <c r="P128" s="4">
        <f t="shared" ca="1" si="36"/>
        <v>1.1533004098675894</v>
      </c>
      <c r="Q128" s="4">
        <f t="shared" ca="1" si="52"/>
        <v>0.60511945897963115</v>
      </c>
      <c r="R128" s="4">
        <f t="shared" ca="1" si="53"/>
        <v>1.6240031799098635</v>
      </c>
      <c r="S128" s="4">
        <f t="shared" ca="1" si="54"/>
        <v>87</v>
      </c>
      <c r="T128" s="4">
        <f t="shared" ca="1" si="55"/>
        <v>0.6</v>
      </c>
      <c r="U128" s="4">
        <f t="shared" ca="1" si="56"/>
        <v>1.6240031799098635</v>
      </c>
      <c r="V128" s="4">
        <f t="shared" ca="1" si="57"/>
        <v>3.3595961987464742</v>
      </c>
      <c r="Y128" s="4">
        <v>2.1900900000169088</v>
      </c>
      <c r="Z128" s="4">
        <v>7.4262775000093484</v>
      </c>
      <c r="AA128" s="4">
        <v>3.905884999991116</v>
      </c>
      <c r="AB128" s="4">
        <v>2.2418425000161335</v>
      </c>
      <c r="AD128" s="4">
        <v>2.842302499974636</v>
      </c>
      <c r="AE128" s="4">
        <f t="shared" si="37"/>
        <v>2.6873024999751749</v>
      </c>
      <c r="AF128" s="4">
        <v>107</v>
      </c>
      <c r="AG128" s="2">
        <f t="shared" si="58"/>
        <v>11.320000000000016</v>
      </c>
      <c r="AH128" s="4">
        <f t="shared" si="38"/>
        <v>399</v>
      </c>
      <c r="AI128" s="4">
        <f t="shared" si="39"/>
        <v>1</v>
      </c>
      <c r="AJ128" s="2">
        <f t="shared" si="40"/>
        <v>0</v>
      </c>
      <c r="AK128" s="4">
        <v>107</v>
      </c>
      <c r="AL128" s="4">
        <f t="shared" ca="1" si="41"/>
        <v>1.6240031799098635</v>
      </c>
      <c r="AM128" s="4">
        <f t="shared" ca="1" si="42"/>
        <v>3.3595961987464742</v>
      </c>
      <c r="AN128" s="2">
        <f t="shared" si="59"/>
        <v>11.320000000000016</v>
      </c>
      <c r="AO128" s="4">
        <f t="shared" ca="1" si="43"/>
        <v>399</v>
      </c>
      <c r="AP128" s="4">
        <f t="shared" ca="1" si="44"/>
        <v>1</v>
      </c>
      <c r="AQ128" s="2">
        <f t="shared" ca="1" si="45"/>
        <v>0</v>
      </c>
      <c r="AT128" s="10">
        <f t="shared" ca="1" si="60"/>
        <v>0</v>
      </c>
      <c r="AU128" s="10">
        <f t="shared" ca="1" si="61"/>
        <v>0</v>
      </c>
      <c r="AV128" s="10">
        <f t="shared" ca="1" si="62"/>
        <v>0</v>
      </c>
      <c r="AW128" s="10">
        <f t="shared" ca="1" si="63"/>
        <v>0</v>
      </c>
      <c r="AX128" s="10">
        <f t="shared" ca="1" si="46"/>
        <v>1.6240031799098635</v>
      </c>
    </row>
    <row r="129" spans="2:50" x14ac:dyDescent="0.15">
      <c r="B129" s="4">
        <v>2.6873024999751749</v>
      </c>
      <c r="C129" s="4">
        <f t="shared" si="47"/>
        <v>1.2463024999753713</v>
      </c>
      <c r="F129" s="4">
        <v>108</v>
      </c>
      <c r="G129" s="4">
        <f t="shared" ca="1" si="33"/>
        <v>1</v>
      </c>
      <c r="H129" s="4">
        <f t="shared" ca="1" si="64"/>
        <v>1.0366279069767441</v>
      </c>
      <c r="I129" s="4">
        <f t="shared" ca="1" si="34"/>
        <v>1.7744186046511626E-2</v>
      </c>
      <c r="J129" s="4">
        <f t="shared" ca="1" si="65"/>
        <v>1.0366279069767441</v>
      </c>
      <c r="K129" s="4">
        <f t="shared" ca="1" si="48"/>
        <v>1.0121704460699388</v>
      </c>
      <c r="L129" s="4">
        <f t="shared" ca="1" si="49"/>
        <v>15</v>
      </c>
      <c r="M129" s="4">
        <f t="shared" ca="1" si="35"/>
        <v>0.96263129833618699</v>
      </c>
      <c r="N129" s="4">
        <f t="shared" ca="1" si="50"/>
        <v>1.4303429608292288</v>
      </c>
      <c r="O129" s="4">
        <f t="shared" ca="1" si="51"/>
        <v>10</v>
      </c>
      <c r="P129" s="4">
        <f t="shared" ca="1" si="36"/>
        <v>-1.360336993433543</v>
      </c>
      <c r="Q129" s="4">
        <f t="shared" ca="1" si="52"/>
        <v>2.3229682917697301</v>
      </c>
      <c r="R129" s="4">
        <f t="shared" ca="1" si="53"/>
        <v>3.3595961987464742</v>
      </c>
      <c r="S129" s="4">
        <f t="shared" ca="1" si="54"/>
        <v>87</v>
      </c>
      <c r="T129" s="4">
        <f t="shared" ca="1" si="55"/>
        <v>0.6</v>
      </c>
      <c r="U129" s="4">
        <f t="shared" ca="1" si="56"/>
        <v>3.3595961987464742</v>
      </c>
      <c r="V129" s="4">
        <f t="shared" ca="1" si="57"/>
        <v>-0.22263297436447815</v>
      </c>
      <c r="Y129" s="4">
        <v>1.8450900000139825</v>
      </c>
      <c r="Z129" s="4">
        <v>5.0032775000090624</v>
      </c>
      <c r="AA129" s="4">
        <v>3.6288849999905892</v>
      </c>
      <c r="AB129" s="4">
        <v>2.0148425000137138</v>
      </c>
      <c r="AD129" s="4">
        <v>2.6873024999751749</v>
      </c>
      <c r="AE129" s="4">
        <f t="shared" si="37"/>
        <v>1.2463024999753713</v>
      </c>
      <c r="AF129" s="4">
        <v>108</v>
      </c>
      <c r="AG129" s="2">
        <f t="shared" si="58"/>
        <v>11.540000000000017</v>
      </c>
      <c r="AH129" s="4">
        <f t="shared" si="38"/>
        <v>399</v>
      </c>
      <c r="AI129" s="4">
        <f t="shared" si="39"/>
        <v>1</v>
      </c>
      <c r="AJ129" s="2">
        <f t="shared" si="40"/>
        <v>0</v>
      </c>
      <c r="AK129" s="4">
        <v>108</v>
      </c>
      <c r="AL129" s="4">
        <f t="shared" ca="1" si="41"/>
        <v>3.3595961987464742</v>
      </c>
      <c r="AM129" s="4">
        <f t="shared" ca="1" si="42"/>
        <v>-0.22263297436447815</v>
      </c>
      <c r="AN129" s="2">
        <f t="shared" si="59"/>
        <v>11.540000000000017</v>
      </c>
      <c r="AO129" s="4">
        <f t="shared" ca="1" si="43"/>
        <v>399</v>
      </c>
      <c r="AP129" s="4">
        <f t="shared" ca="1" si="44"/>
        <v>1</v>
      </c>
      <c r="AQ129" s="2">
        <f t="shared" ca="1" si="45"/>
        <v>0</v>
      </c>
      <c r="AT129" s="10">
        <f t="shared" ca="1" si="60"/>
        <v>0</v>
      </c>
      <c r="AU129" s="10">
        <f t="shared" ca="1" si="61"/>
        <v>0</v>
      </c>
      <c r="AV129" s="10">
        <f t="shared" ca="1" si="62"/>
        <v>0</v>
      </c>
      <c r="AW129" s="10">
        <f t="shared" ca="1" si="63"/>
        <v>0</v>
      </c>
      <c r="AX129" s="10">
        <f t="shared" ca="1" si="46"/>
        <v>3.3595961987464742</v>
      </c>
    </row>
    <row r="130" spans="2:50" x14ac:dyDescent="0.15">
      <c r="B130" s="4">
        <v>1.2463024999753713</v>
      </c>
      <c r="C130" s="4">
        <f t="shared" si="47"/>
        <v>0.95430249997718875</v>
      </c>
      <c r="F130" s="4">
        <v>109</v>
      </c>
      <c r="G130" s="4">
        <f t="shared" ca="1" si="33"/>
        <v>1</v>
      </c>
      <c r="H130" s="4">
        <f t="shared" ca="1" si="64"/>
        <v>1.0543720930232559</v>
      </c>
      <c r="I130" s="4">
        <f t="shared" ca="1" si="34"/>
        <v>1.7744186046511626E-2</v>
      </c>
      <c r="J130" s="4">
        <f t="shared" ca="1" si="65"/>
        <v>1.0543720930232559</v>
      </c>
      <c r="K130" s="4">
        <f t="shared" ca="1" si="48"/>
        <v>0.76739660901464402</v>
      </c>
      <c r="L130" s="4">
        <f t="shared" ca="1" si="49"/>
        <v>13</v>
      </c>
      <c r="M130" s="4">
        <f t="shared" ca="1" si="35"/>
        <v>0.50887807929476636</v>
      </c>
      <c r="N130" s="4">
        <f t="shared" ca="1" si="50"/>
        <v>1.7957202903221985</v>
      </c>
      <c r="O130" s="4">
        <f t="shared" ca="1" si="51"/>
        <v>15</v>
      </c>
      <c r="P130" s="4">
        <f t="shared" ca="1" si="36"/>
        <v>1.7858831466825003</v>
      </c>
      <c r="Q130" s="4">
        <f t="shared" ca="1" si="52"/>
        <v>-1.277005067387734</v>
      </c>
      <c r="R130" s="4">
        <f t="shared" ca="1" si="53"/>
        <v>-0.22263297436447815</v>
      </c>
      <c r="S130" s="4">
        <f t="shared" ca="1" si="54"/>
        <v>87</v>
      </c>
      <c r="T130" s="4">
        <f t="shared" ca="1" si="55"/>
        <v>0.6</v>
      </c>
      <c r="U130" s="4">
        <f t="shared" ca="1" si="56"/>
        <v>-0.22263297436447815</v>
      </c>
      <c r="V130" s="4">
        <f t="shared" ca="1" si="57"/>
        <v>-0.59151968401843691</v>
      </c>
      <c r="Y130" s="4">
        <v>2.2840900000140607</v>
      </c>
      <c r="Z130" s="4">
        <v>6.3562775000107763</v>
      </c>
      <c r="AA130" s="4">
        <v>1.943884999992207</v>
      </c>
      <c r="AB130" s="4">
        <v>1.7008425000142324</v>
      </c>
      <c r="AD130" s="4">
        <v>1.2463024999753713</v>
      </c>
      <c r="AE130" s="4">
        <f t="shared" si="37"/>
        <v>0.95430249997718875</v>
      </c>
      <c r="AF130" s="4">
        <v>109</v>
      </c>
      <c r="AG130" s="2">
        <f t="shared" si="58"/>
        <v>11.760000000000018</v>
      </c>
      <c r="AH130" s="4">
        <f t="shared" si="38"/>
        <v>399</v>
      </c>
      <c r="AI130" s="4">
        <f t="shared" si="39"/>
        <v>1</v>
      </c>
      <c r="AJ130" s="2">
        <f t="shared" si="40"/>
        <v>0</v>
      </c>
      <c r="AK130" s="4">
        <v>109</v>
      </c>
      <c r="AL130" s="4">
        <f t="shared" ca="1" si="41"/>
        <v>-0.22263297436447815</v>
      </c>
      <c r="AM130" s="4">
        <f t="shared" ca="1" si="42"/>
        <v>-0.59151968401843691</v>
      </c>
      <c r="AN130" s="2">
        <f t="shared" si="59"/>
        <v>11.760000000000018</v>
      </c>
      <c r="AO130" s="4">
        <f t="shared" ca="1" si="43"/>
        <v>399</v>
      </c>
      <c r="AP130" s="4">
        <f t="shared" ca="1" si="44"/>
        <v>1</v>
      </c>
      <c r="AQ130" s="2">
        <f t="shared" ca="1" si="45"/>
        <v>0</v>
      </c>
      <c r="AT130" s="10">
        <f t="shared" ca="1" si="60"/>
        <v>0</v>
      </c>
      <c r="AU130" s="10">
        <f t="shared" ca="1" si="61"/>
        <v>0</v>
      </c>
      <c r="AV130" s="10">
        <f t="shared" ca="1" si="62"/>
        <v>0</v>
      </c>
      <c r="AW130" s="10">
        <f t="shared" ca="1" si="63"/>
        <v>0</v>
      </c>
      <c r="AX130" s="10">
        <f t="shared" ca="1" si="46"/>
        <v>-0.22263297436447815</v>
      </c>
    </row>
    <row r="131" spans="2:50" x14ac:dyDescent="0.15">
      <c r="B131" s="4">
        <v>0.95430249997718875</v>
      </c>
      <c r="C131" s="4">
        <f t="shared" si="47"/>
        <v>1.0263024999765946</v>
      </c>
      <c r="F131" s="4">
        <v>110</v>
      </c>
      <c r="G131" s="4">
        <f t="shared" ca="1" si="33"/>
        <v>1</v>
      </c>
      <c r="H131" s="4">
        <f t="shared" ca="1" si="64"/>
        <v>1.0721162790697676</v>
      </c>
      <c r="I131" s="4">
        <f t="shared" ca="1" si="34"/>
        <v>1.7744186046511626E-2</v>
      </c>
      <c r="J131" s="4">
        <f t="shared" ca="1" si="65"/>
        <v>1.0721162790697676</v>
      </c>
      <c r="K131" s="4">
        <f t="shared" ca="1" si="48"/>
        <v>0.64078125730178948</v>
      </c>
      <c r="L131" s="4">
        <f t="shared" ca="1" si="49"/>
        <v>19</v>
      </c>
      <c r="M131" s="4">
        <f t="shared" ca="1" si="35"/>
        <v>-0.62117352123729297</v>
      </c>
      <c r="N131" s="4">
        <f t="shared" ca="1" si="50"/>
        <v>1.4742645235301344</v>
      </c>
      <c r="O131" s="4">
        <f t="shared" ca="1" si="51"/>
        <v>16</v>
      </c>
      <c r="P131" s="4">
        <f t="shared" ca="1" si="36"/>
        <v>-1.0424624418509114</v>
      </c>
      <c r="Q131" s="4">
        <f t="shared" ca="1" si="52"/>
        <v>-1.6636359630882045</v>
      </c>
      <c r="R131" s="4">
        <f t="shared" ca="1" si="53"/>
        <v>-0.59151968401843691</v>
      </c>
      <c r="S131" s="4">
        <f t="shared" ca="1" si="54"/>
        <v>87</v>
      </c>
      <c r="T131" s="4">
        <f t="shared" ca="1" si="55"/>
        <v>0.6</v>
      </c>
      <c r="U131" s="4">
        <f t="shared" ca="1" si="56"/>
        <v>-0.59151968401843691</v>
      </c>
      <c r="V131" s="4">
        <f t="shared" ca="1" si="57"/>
        <v>1.1340420722964817</v>
      </c>
      <c r="Y131" s="4">
        <v>5.9550900000147067</v>
      </c>
      <c r="Z131" s="4">
        <v>2.9102775000104941</v>
      </c>
      <c r="AA131" s="4">
        <v>2.2818849999914903</v>
      </c>
      <c r="AB131" s="4">
        <v>3.7728425000160826</v>
      </c>
      <c r="AD131" s="4">
        <v>0.95430249997718875</v>
      </c>
      <c r="AE131" s="4">
        <f t="shared" si="37"/>
        <v>1.0263024999765946</v>
      </c>
      <c r="AF131" s="4">
        <v>110</v>
      </c>
      <c r="AG131" s="2">
        <f t="shared" si="58"/>
        <v>11.980000000000018</v>
      </c>
      <c r="AH131" s="4">
        <f t="shared" si="38"/>
        <v>399</v>
      </c>
      <c r="AI131" s="4">
        <f t="shared" si="39"/>
        <v>1</v>
      </c>
      <c r="AJ131" s="2">
        <f t="shared" si="40"/>
        <v>0</v>
      </c>
      <c r="AK131" s="4">
        <v>110</v>
      </c>
      <c r="AL131" s="4">
        <f t="shared" ca="1" si="41"/>
        <v>-0.59151968401843691</v>
      </c>
      <c r="AM131" s="4">
        <f t="shared" ca="1" si="42"/>
        <v>1.1340420722964817</v>
      </c>
      <c r="AN131" s="2">
        <f t="shared" si="59"/>
        <v>11.980000000000018</v>
      </c>
      <c r="AO131" s="4">
        <f t="shared" ca="1" si="43"/>
        <v>399</v>
      </c>
      <c r="AP131" s="4">
        <f t="shared" ca="1" si="44"/>
        <v>1</v>
      </c>
      <c r="AQ131" s="2">
        <f t="shared" ca="1" si="45"/>
        <v>0</v>
      </c>
      <c r="AT131" s="10">
        <f t="shared" ca="1" si="60"/>
        <v>0</v>
      </c>
      <c r="AU131" s="10">
        <f t="shared" ca="1" si="61"/>
        <v>0</v>
      </c>
      <c r="AV131" s="10">
        <f t="shared" ca="1" si="62"/>
        <v>0</v>
      </c>
      <c r="AW131" s="10">
        <f t="shared" ca="1" si="63"/>
        <v>0</v>
      </c>
      <c r="AX131" s="10">
        <f t="shared" ca="1" si="46"/>
        <v>-0.59151968401843691</v>
      </c>
    </row>
    <row r="132" spans="2:50" x14ac:dyDescent="0.15">
      <c r="B132" s="4">
        <v>1.0263024999765946</v>
      </c>
      <c r="C132" s="4">
        <f t="shared" si="47"/>
        <v>1.1553024999741979</v>
      </c>
      <c r="F132" s="4">
        <v>111</v>
      </c>
      <c r="G132" s="4">
        <f t="shared" ca="1" si="33"/>
        <v>1</v>
      </c>
      <c r="H132" s="4">
        <f t="shared" ca="1" si="64"/>
        <v>1.0898604651162793</v>
      </c>
      <c r="I132" s="4">
        <f t="shared" ca="1" si="34"/>
        <v>1.7744186046511626E-2</v>
      </c>
      <c r="J132" s="4">
        <f t="shared" ca="1" si="65"/>
        <v>1.0898604651162793</v>
      </c>
      <c r="K132" s="4">
        <f t="shared" ca="1" si="48"/>
        <v>0.44292584337971586</v>
      </c>
      <c r="L132" s="4">
        <f t="shared" ca="1" si="49"/>
        <v>18</v>
      </c>
      <c r="M132" s="4">
        <f t="shared" ca="1" si="35"/>
        <v>0.38358503235948083</v>
      </c>
      <c r="N132" s="4">
        <f t="shared" ca="1" si="50"/>
        <v>1.098332555676419</v>
      </c>
      <c r="O132" s="4">
        <f t="shared" ca="1" si="51"/>
        <v>20</v>
      </c>
      <c r="P132" s="4">
        <f t="shared" ca="1" si="36"/>
        <v>-0.33940342517927835</v>
      </c>
      <c r="Q132" s="4">
        <f t="shared" ca="1" si="52"/>
        <v>4.4181607180202476E-2</v>
      </c>
      <c r="R132" s="4">
        <f t="shared" ca="1" si="53"/>
        <v>1.1340420722964817</v>
      </c>
      <c r="S132" s="4">
        <f t="shared" ca="1" si="54"/>
        <v>87</v>
      </c>
      <c r="T132" s="4">
        <f t="shared" ca="1" si="55"/>
        <v>0.6</v>
      </c>
      <c r="U132" s="4">
        <f t="shared" ca="1" si="56"/>
        <v>1.1340420722964817</v>
      </c>
      <c r="V132" s="4">
        <f t="shared" ca="1" si="57"/>
        <v>6.6508520204214161E-2</v>
      </c>
      <c r="Y132" s="4">
        <v>2.727090000014698</v>
      </c>
      <c r="Z132" s="4">
        <v>3.3852775000084989</v>
      </c>
      <c r="AA132" s="4">
        <v>2.3018849999907331</v>
      </c>
      <c r="AB132" s="4">
        <v>3.2578425000160394</v>
      </c>
      <c r="AD132" s="4">
        <v>1.0263024999765946</v>
      </c>
      <c r="AE132" s="4">
        <f t="shared" si="37"/>
        <v>1.1553024999741979</v>
      </c>
      <c r="AF132" s="4">
        <v>111</v>
      </c>
      <c r="AG132" s="2">
        <f t="shared" si="58"/>
        <v>12.200000000000019</v>
      </c>
      <c r="AH132" s="4">
        <f t="shared" si="38"/>
        <v>399</v>
      </c>
      <c r="AI132" s="4">
        <f t="shared" si="39"/>
        <v>1</v>
      </c>
      <c r="AJ132" s="2">
        <f t="shared" si="40"/>
        <v>0</v>
      </c>
      <c r="AK132" s="4">
        <v>111</v>
      </c>
      <c r="AL132" s="4">
        <f t="shared" ca="1" si="41"/>
        <v>1.1340420722964817</v>
      </c>
      <c r="AM132" s="4">
        <f t="shared" ca="1" si="42"/>
        <v>6.6508520204214161E-2</v>
      </c>
      <c r="AN132" s="2">
        <f t="shared" si="59"/>
        <v>12.200000000000019</v>
      </c>
      <c r="AO132" s="4">
        <f t="shared" ca="1" si="43"/>
        <v>399</v>
      </c>
      <c r="AP132" s="4">
        <f t="shared" ca="1" si="44"/>
        <v>1</v>
      </c>
      <c r="AQ132" s="2">
        <f t="shared" ca="1" si="45"/>
        <v>0</v>
      </c>
      <c r="AT132" s="10">
        <f t="shared" ca="1" si="60"/>
        <v>0</v>
      </c>
      <c r="AU132" s="10">
        <f t="shared" ca="1" si="61"/>
        <v>0</v>
      </c>
      <c r="AV132" s="10">
        <f t="shared" ca="1" si="62"/>
        <v>0</v>
      </c>
      <c r="AW132" s="10">
        <f t="shared" ca="1" si="63"/>
        <v>0</v>
      </c>
      <c r="AX132" s="10">
        <f t="shared" ca="1" si="46"/>
        <v>1.1340420722964817</v>
      </c>
    </row>
    <row r="133" spans="2:50" x14ac:dyDescent="0.15">
      <c r="B133" s="4">
        <v>1.1553024999741979</v>
      </c>
      <c r="C133" s="4">
        <f t="shared" si="47"/>
        <v>3.0263024999754862</v>
      </c>
      <c r="F133" s="4">
        <v>112</v>
      </c>
      <c r="G133" s="4">
        <f t="shared" ca="1" si="33"/>
        <v>1</v>
      </c>
      <c r="H133" s="4">
        <f t="shared" ca="1" si="64"/>
        <v>1.1076046511627911</v>
      </c>
      <c r="I133" s="4">
        <f t="shared" ca="1" si="34"/>
        <v>1.7744186046511626E-2</v>
      </c>
      <c r="J133" s="4">
        <f t="shared" ca="1" si="65"/>
        <v>1.1076046511627911</v>
      </c>
      <c r="K133" s="4">
        <f t="shared" ca="1" si="48"/>
        <v>1.7712185307441839</v>
      </c>
      <c r="L133" s="4">
        <f t="shared" ca="1" si="49"/>
        <v>20</v>
      </c>
      <c r="M133" s="4">
        <f t="shared" ca="1" si="35"/>
        <v>-1.0410961309585718</v>
      </c>
      <c r="N133" s="4">
        <f t="shared" ca="1" si="50"/>
        <v>1.4763472082721356</v>
      </c>
      <c r="O133" s="4">
        <f t="shared" ca="1" si="51"/>
        <v>8</v>
      </c>
      <c r="P133" s="4">
        <f t="shared" ca="1" si="36"/>
        <v>-5.0644846031451322E-15</v>
      </c>
      <c r="Q133" s="4">
        <f t="shared" ca="1" si="52"/>
        <v>-1.0410961309585769</v>
      </c>
      <c r="R133" s="4">
        <f t="shared" ca="1" si="53"/>
        <v>6.6508520204214161E-2</v>
      </c>
      <c r="S133" s="4">
        <f t="shared" ca="1" si="54"/>
        <v>87</v>
      </c>
      <c r="T133" s="4">
        <f t="shared" ca="1" si="55"/>
        <v>0.6</v>
      </c>
      <c r="U133" s="4">
        <f t="shared" ca="1" si="56"/>
        <v>6.6508520204214161E-2</v>
      </c>
      <c r="V133" s="4">
        <f t="shared" ca="1" si="57"/>
        <v>1.9205915647907039</v>
      </c>
      <c r="Y133" s="4">
        <v>2.7500900000170247</v>
      </c>
      <c r="Z133" s="4">
        <v>3.3312775000098327</v>
      </c>
      <c r="AA133" s="4">
        <v>3.1458849999914662</v>
      </c>
      <c r="AB133" s="4">
        <v>1.8808425000145235</v>
      </c>
      <c r="AD133" s="4">
        <v>1.1553024999741979</v>
      </c>
      <c r="AE133" s="4">
        <f t="shared" si="37"/>
        <v>3.0263024999754862</v>
      </c>
      <c r="AF133" s="4">
        <v>112</v>
      </c>
      <c r="AG133" s="2">
        <f t="shared" si="58"/>
        <v>12.420000000000019</v>
      </c>
      <c r="AH133" s="4">
        <f t="shared" si="38"/>
        <v>399</v>
      </c>
      <c r="AI133" s="4">
        <f t="shared" si="39"/>
        <v>1</v>
      </c>
      <c r="AJ133" s="2">
        <f t="shared" si="40"/>
        <v>0</v>
      </c>
      <c r="AK133" s="4">
        <v>112</v>
      </c>
      <c r="AL133" s="4">
        <f t="shared" ca="1" si="41"/>
        <v>6.6508520204214161E-2</v>
      </c>
      <c r="AM133" s="4">
        <f t="shared" ca="1" si="42"/>
        <v>1.9205915647907039</v>
      </c>
      <c r="AN133" s="2">
        <f t="shared" si="59"/>
        <v>12.420000000000019</v>
      </c>
      <c r="AO133" s="4">
        <f t="shared" ca="1" si="43"/>
        <v>399</v>
      </c>
      <c r="AP133" s="4">
        <f t="shared" ca="1" si="44"/>
        <v>1</v>
      </c>
      <c r="AQ133" s="2">
        <f t="shared" ca="1" si="45"/>
        <v>0</v>
      </c>
      <c r="AT133" s="10">
        <f t="shared" ca="1" si="60"/>
        <v>0</v>
      </c>
      <c r="AU133" s="10">
        <f t="shared" ca="1" si="61"/>
        <v>0</v>
      </c>
      <c r="AV133" s="10">
        <f t="shared" ca="1" si="62"/>
        <v>0</v>
      </c>
      <c r="AW133" s="10">
        <f t="shared" ca="1" si="63"/>
        <v>0</v>
      </c>
      <c r="AX133" s="10">
        <f t="shared" ca="1" si="46"/>
        <v>6.6508520204214161E-2</v>
      </c>
    </row>
    <row r="134" spans="2:50" x14ac:dyDescent="0.15">
      <c r="B134" s="4">
        <v>3.0263024999754862</v>
      </c>
      <c r="C134" s="4">
        <f t="shared" si="47"/>
        <v>1.7853024999752165</v>
      </c>
      <c r="F134" s="4">
        <v>113</v>
      </c>
      <c r="G134" s="4">
        <f t="shared" ca="1" si="33"/>
        <v>1</v>
      </c>
      <c r="H134" s="4">
        <f t="shared" ca="1" si="64"/>
        <v>1.1253488372093028</v>
      </c>
      <c r="I134" s="4">
        <f t="shared" ca="1" si="34"/>
        <v>1.7744186046511626E-2</v>
      </c>
      <c r="J134" s="4">
        <f t="shared" ca="1" si="65"/>
        <v>1.1253488372093028</v>
      </c>
      <c r="K134" s="4">
        <f t="shared" ca="1" si="48"/>
        <v>1.525516361305024</v>
      </c>
      <c r="L134" s="4">
        <f t="shared" ca="1" si="49"/>
        <v>8</v>
      </c>
      <c r="M134" s="4">
        <f t="shared" ca="1" si="35"/>
        <v>1.0787029638898031</v>
      </c>
      <c r="N134" s="4">
        <f t="shared" ca="1" si="50"/>
        <v>1.3633684339418359</v>
      </c>
      <c r="O134" s="4">
        <f t="shared" ca="1" si="51"/>
        <v>15</v>
      </c>
      <c r="P134" s="4">
        <f t="shared" ca="1" si="36"/>
        <v>-0.28346023630840211</v>
      </c>
      <c r="Q134" s="4">
        <f t="shared" ca="1" si="52"/>
        <v>0.79524272758140102</v>
      </c>
      <c r="R134" s="4">
        <f t="shared" ca="1" si="53"/>
        <v>1.9205915647907039</v>
      </c>
      <c r="S134" s="4">
        <f t="shared" ca="1" si="54"/>
        <v>87</v>
      </c>
      <c r="T134" s="4">
        <f t="shared" ca="1" si="55"/>
        <v>0.6</v>
      </c>
      <c r="U134" s="4">
        <f t="shared" ca="1" si="56"/>
        <v>1.9205915647907039</v>
      </c>
      <c r="V134" s="4">
        <f t="shared" ca="1" si="57"/>
        <v>2.5021169462027295</v>
      </c>
      <c r="Y134" s="4">
        <v>1.8450900000139825</v>
      </c>
      <c r="Z134" s="4">
        <v>4.153277500009267</v>
      </c>
      <c r="AA134" s="4">
        <v>2.3218849999935287</v>
      </c>
      <c r="AB134" s="4">
        <v>-1.1801574999843467</v>
      </c>
      <c r="AD134" s="4">
        <v>3.0263024999754862</v>
      </c>
      <c r="AE134" s="4">
        <f t="shared" si="37"/>
        <v>1.7853024999752165</v>
      </c>
      <c r="AF134" s="4">
        <v>113</v>
      </c>
      <c r="AG134" s="2">
        <f t="shared" si="58"/>
        <v>12.64000000000002</v>
      </c>
      <c r="AH134" s="4">
        <f t="shared" si="38"/>
        <v>399</v>
      </c>
      <c r="AI134" s="4">
        <f t="shared" si="39"/>
        <v>1</v>
      </c>
      <c r="AJ134" s="2">
        <f t="shared" si="40"/>
        <v>0</v>
      </c>
      <c r="AK134" s="4">
        <v>113</v>
      </c>
      <c r="AL134" s="4">
        <f t="shared" ca="1" si="41"/>
        <v>1.9205915647907039</v>
      </c>
      <c r="AM134" s="4">
        <f t="shared" ca="1" si="42"/>
        <v>2.5021169462027295</v>
      </c>
      <c r="AN134" s="2">
        <f t="shared" si="59"/>
        <v>12.64000000000002</v>
      </c>
      <c r="AO134" s="4">
        <f t="shared" ca="1" si="43"/>
        <v>399</v>
      </c>
      <c r="AP134" s="4">
        <f t="shared" ca="1" si="44"/>
        <v>1</v>
      </c>
      <c r="AQ134" s="2">
        <f t="shared" ca="1" si="45"/>
        <v>0</v>
      </c>
      <c r="AT134" s="10">
        <f t="shared" ca="1" si="60"/>
        <v>0</v>
      </c>
      <c r="AU134" s="10">
        <f t="shared" ca="1" si="61"/>
        <v>0</v>
      </c>
      <c r="AV134" s="10">
        <f t="shared" ca="1" si="62"/>
        <v>0</v>
      </c>
      <c r="AW134" s="10">
        <f t="shared" ca="1" si="63"/>
        <v>0</v>
      </c>
      <c r="AX134" s="10">
        <f t="shared" ca="1" si="46"/>
        <v>1.9205915647907039</v>
      </c>
    </row>
    <row r="135" spans="2:50" x14ac:dyDescent="0.15">
      <c r="B135" s="4">
        <v>1.7853024999752165</v>
      </c>
      <c r="C135" s="4">
        <f t="shared" si="47"/>
        <v>1.439302499974815</v>
      </c>
      <c r="F135" s="4">
        <v>114</v>
      </c>
      <c r="G135" s="4">
        <f t="shared" ca="1" si="33"/>
        <v>1</v>
      </c>
      <c r="H135" s="4">
        <f t="shared" ca="1" si="64"/>
        <v>1.1430930232558145</v>
      </c>
      <c r="I135" s="4">
        <f t="shared" ca="1" si="34"/>
        <v>1.7744186046511626E-2</v>
      </c>
      <c r="J135" s="4">
        <f t="shared" ca="1" si="65"/>
        <v>1.1430930232558145</v>
      </c>
      <c r="K135" s="4">
        <f t="shared" ca="1" si="48"/>
        <v>1.3939737553574707</v>
      </c>
      <c r="L135" s="4">
        <f t="shared" ca="1" si="49"/>
        <v>7</v>
      </c>
      <c r="M135" s="4">
        <f t="shared" ca="1" si="35"/>
        <v>1.3590239229469163</v>
      </c>
      <c r="N135" s="4">
        <f t="shared" ca="1" si="50"/>
        <v>0.26905204717182413</v>
      </c>
      <c r="O135" s="4">
        <f t="shared" ca="1" si="51"/>
        <v>12</v>
      </c>
      <c r="P135" s="4">
        <f t="shared" ca="1" si="36"/>
        <v>1.5821594180734841E-15</v>
      </c>
      <c r="Q135" s="4">
        <f t="shared" ca="1" si="52"/>
        <v>1.3590239229469148</v>
      </c>
      <c r="R135" s="4">
        <f t="shared" ca="1" si="53"/>
        <v>2.5021169462027295</v>
      </c>
      <c r="S135" s="4">
        <f t="shared" ca="1" si="54"/>
        <v>87</v>
      </c>
      <c r="T135" s="4">
        <f t="shared" ca="1" si="55"/>
        <v>0.6</v>
      </c>
      <c r="U135" s="4">
        <f t="shared" ca="1" si="56"/>
        <v>2.5021169462027295</v>
      </c>
      <c r="V135" s="4">
        <f t="shared" ca="1" si="57"/>
        <v>1.8893338023331534</v>
      </c>
      <c r="Y135" s="4">
        <v>6.1860900000141328</v>
      </c>
      <c r="Z135" s="4">
        <v>4.5972775000109323</v>
      </c>
      <c r="AA135" s="4">
        <v>3.3148849999911079</v>
      </c>
      <c r="AB135" s="4">
        <v>1.1668425000159743</v>
      </c>
      <c r="AD135" s="4">
        <v>1.7853024999752165</v>
      </c>
      <c r="AE135" s="4">
        <f t="shared" si="37"/>
        <v>1.439302499974815</v>
      </c>
      <c r="AF135" s="4">
        <v>114</v>
      </c>
      <c r="AG135" s="2">
        <f t="shared" si="58"/>
        <v>12.860000000000021</v>
      </c>
      <c r="AH135" s="4">
        <f t="shared" si="38"/>
        <v>399</v>
      </c>
      <c r="AI135" s="4">
        <f t="shared" si="39"/>
        <v>1</v>
      </c>
      <c r="AJ135" s="2">
        <f t="shared" si="40"/>
        <v>0</v>
      </c>
      <c r="AK135" s="4">
        <v>114</v>
      </c>
      <c r="AL135" s="4">
        <f t="shared" ca="1" si="41"/>
        <v>2.5021169462027295</v>
      </c>
      <c r="AM135" s="4">
        <f t="shared" ca="1" si="42"/>
        <v>1.8893338023331534</v>
      </c>
      <c r="AN135" s="2">
        <f t="shared" si="59"/>
        <v>12.860000000000021</v>
      </c>
      <c r="AO135" s="4">
        <f t="shared" ca="1" si="43"/>
        <v>399</v>
      </c>
      <c r="AP135" s="4">
        <f t="shared" ca="1" si="44"/>
        <v>1</v>
      </c>
      <c r="AQ135" s="2">
        <f t="shared" ca="1" si="45"/>
        <v>0</v>
      </c>
      <c r="AT135" s="10">
        <f t="shared" ca="1" si="60"/>
        <v>0</v>
      </c>
      <c r="AU135" s="10">
        <f t="shared" ca="1" si="61"/>
        <v>0</v>
      </c>
      <c r="AV135" s="10">
        <f t="shared" ca="1" si="62"/>
        <v>0</v>
      </c>
      <c r="AW135" s="10">
        <f t="shared" ca="1" si="63"/>
        <v>0</v>
      </c>
      <c r="AX135" s="10">
        <f t="shared" ca="1" si="46"/>
        <v>2.5021169462027295</v>
      </c>
    </row>
    <row r="136" spans="2:50" x14ac:dyDescent="0.15">
      <c r="B136" s="4">
        <v>1.439302499974815</v>
      </c>
      <c r="C136" s="4">
        <f t="shared" si="47"/>
        <v>1.5843024999746547</v>
      </c>
      <c r="F136" s="4">
        <v>115</v>
      </c>
      <c r="G136" s="4">
        <f t="shared" ca="1" si="33"/>
        <v>1</v>
      </c>
      <c r="H136" s="4">
        <f t="shared" ca="1" si="64"/>
        <v>1.1608372093023263</v>
      </c>
      <c r="I136" s="4">
        <f t="shared" ca="1" si="34"/>
        <v>1.7744186046511626E-2</v>
      </c>
      <c r="J136" s="4">
        <f t="shared" ca="1" si="65"/>
        <v>1.1608372093023263</v>
      </c>
      <c r="K136" s="4">
        <f t="shared" ca="1" si="48"/>
        <v>1.5242008237263551</v>
      </c>
      <c r="L136" s="4">
        <f t="shared" ca="1" si="49"/>
        <v>12</v>
      </c>
      <c r="M136" s="4">
        <f t="shared" ca="1" si="35"/>
        <v>-0.762100411863183</v>
      </c>
      <c r="N136" s="4">
        <f t="shared" ca="1" si="50"/>
        <v>1.7211931640576128</v>
      </c>
      <c r="O136" s="4">
        <f t="shared" ca="1" si="51"/>
        <v>15</v>
      </c>
      <c r="P136" s="4">
        <f t="shared" ca="1" si="36"/>
        <v>-1.4905970048940103</v>
      </c>
      <c r="Q136" s="4">
        <f t="shared" ca="1" si="52"/>
        <v>0.72849659303082726</v>
      </c>
      <c r="R136" s="4">
        <f t="shared" ca="1" si="53"/>
        <v>1.8893338023331534</v>
      </c>
      <c r="S136" s="4">
        <f t="shared" ca="1" si="54"/>
        <v>87</v>
      </c>
      <c r="T136" s="4">
        <f t="shared" ca="1" si="55"/>
        <v>0.6</v>
      </c>
      <c r="U136" s="4">
        <f t="shared" ca="1" si="56"/>
        <v>1.8893338023331534</v>
      </c>
      <c r="V136" s="4">
        <f t="shared" ca="1" si="57"/>
        <v>1.8306640410568471</v>
      </c>
      <c r="Y136" s="4">
        <v>3.3550900000136608</v>
      </c>
      <c r="Z136" s="4">
        <v>3.0362775000085662</v>
      </c>
      <c r="AA136" s="4">
        <v>2.4018849999905001</v>
      </c>
      <c r="AB136" s="4">
        <v>3.3518425000131913</v>
      </c>
      <c r="AD136" s="4">
        <v>1.439302499974815</v>
      </c>
      <c r="AE136" s="4">
        <f t="shared" si="37"/>
        <v>1.5843024999746547</v>
      </c>
      <c r="AF136" s="4">
        <v>115</v>
      </c>
      <c r="AG136" s="2">
        <f t="shared" si="58"/>
        <v>13.080000000000021</v>
      </c>
      <c r="AH136" s="4">
        <f t="shared" si="38"/>
        <v>399</v>
      </c>
      <c r="AI136" s="4">
        <f t="shared" si="39"/>
        <v>1</v>
      </c>
      <c r="AJ136" s="2">
        <f t="shared" si="40"/>
        <v>0</v>
      </c>
      <c r="AK136" s="4">
        <v>115</v>
      </c>
      <c r="AL136" s="4">
        <f t="shared" ca="1" si="41"/>
        <v>1.8893338023331534</v>
      </c>
      <c r="AM136" s="4">
        <f t="shared" ca="1" si="42"/>
        <v>1.8306640410568471</v>
      </c>
      <c r="AN136" s="2">
        <f t="shared" si="59"/>
        <v>13.080000000000021</v>
      </c>
      <c r="AO136" s="4">
        <f t="shared" ca="1" si="43"/>
        <v>399</v>
      </c>
      <c r="AP136" s="4">
        <f t="shared" ca="1" si="44"/>
        <v>1</v>
      </c>
      <c r="AQ136" s="2">
        <f t="shared" ca="1" si="45"/>
        <v>0</v>
      </c>
      <c r="AT136" s="10">
        <f t="shared" ca="1" si="60"/>
        <v>0</v>
      </c>
      <c r="AU136" s="10">
        <f t="shared" ca="1" si="61"/>
        <v>0</v>
      </c>
      <c r="AV136" s="10">
        <f t="shared" ca="1" si="62"/>
        <v>0</v>
      </c>
      <c r="AW136" s="10">
        <f t="shared" ca="1" si="63"/>
        <v>0</v>
      </c>
      <c r="AX136" s="10">
        <f t="shared" ca="1" si="46"/>
        <v>1.8893338023331534</v>
      </c>
    </row>
    <row r="137" spans="2:50" x14ac:dyDescent="0.15">
      <c r="B137" s="4">
        <v>1.5843024999746547</v>
      </c>
      <c r="C137" s="4">
        <f t="shared" si="47"/>
        <v>2.8523024999742574</v>
      </c>
      <c r="F137" s="4">
        <v>116</v>
      </c>
      <c r="G137" s="4">
        <f t="shared" ca="1" si="33"/>
        <v>1</v>
      </c>
      <c r="H137" s="4">
        <f t="shared" ca="1" si="64"/>
        <v>1.178581395348838</v>
      </c>
      <c r="I137" s="4">
        <f t="shared" ca="1" si="34"/>
        <v>1.7744186046511626E-2</v>
      </c>
      <c r="J137" s="4">
        <f t="shared" ca="1" si="65"/>
        <v>1.178581395348838</v>
      </c>
      <c r="K137" s="4">
        <f t="shared" ca="1" si="48"/>
        <v>0.27115083952319069</v>
      </c>
      <c r="L137" s="4">
        <f t="shared" ca="1" si="49"/>
        <v>9</v>
      </c>
      <c r="M137" s="4">
        <f t="shared" ca="1" si="35"/>
        <v>-0.17429240000160917</v>
      </c>
      <c r="N137" s="4">
        <f t="shared" ca="1" si="50"/>
        <v>1.2856113485333227</v>
      </c>
      <c r="O137" s="4">
        <f t="shared" ca="1" si="51"/>
        <v>9</v>
      </c>
      <c r="P137" s="4">
        <f t="shared" ca="1" si="36"/>
        <v>-0.82637504570961828</v>
      </c>
      <c r="Q137" s="4">
        <f t="shared" ca="1" si="52"/>
        <v>0.65208264570800911</v>
      </c>
      <c r="R137" s="4">
        <f t="shared" ca="1" si="53"/>
        <v>1.8306640410568471</v>
      </c>
      <c r="S137" s="4">
        <f t="shared" ca="1" si="54"/>
        <v>87</v>
      </c>
      <c r="T137" s="4">
        <f t="shared" ca="1" si="55"/>
        <v>0.6</v>
      </c>
      <c r="U137" s="4">
        <f t="shared" ca="1" si="56"/>
        <v>1.8306640410568471</v>
      </c>
      <c r="V137" s="4">
        <f t="shared" ca="1" si="57"/>
        <v>3.0419556265893175</v>
      </c>
      <c r="Y137" s="4">
        <v>2.7170900000150766</v>
      </c>
      <c r="Z137" s="4">
        <v>3.6352775000096926</v>
      </c>
      <c r="AA137" s="4">
        <v>2.7018849999933536</v>
      </c>
      <c r="AB137" s="4">
        <v>3.8978425000131267</v>
      </c>
      <c r="AD137" s="4">
        <v>1.5843024999746547</v>
      </c>
      <c r="AE137" s="4">
        <f t="shared" si="37"/>
        <v>2.8523024999742574</v>
      </c>
      <c r="AF137" s="4">
        <v>116</v>
      </c>
      <c r="AG137" s="2">
        <f t="shared" si="58"/>
        <v>13.300000000000022</v>
      </c>
      <c r="AH137" s="4">
        <f t="shared" si="38"/>
        <v>399</v>
      </c>
      <c r="AI137" s="4">
        <f t="shared" si="39"/>
        <v>1</v>
      </c>
      <c r="AJ137" s="2">
        <f t="shared" si="40"/>
        <v>0</v>
      </c>
      <c r="AK137" s="4">
        <v>116</v>
      </c>
      <c r="AL137" s="4">
        <f t="shared" ca="1" si="41"/>
        <v>1.8306640410568471</v>
      </c>
      <c r="AM137" s="4">
        <f t="shared" ca="1" si="42"/>
        <v>3.0419556265893175</v>
      </c>
      <c r="AN137" s="2">
        <f t="shared" si="59"/>
        <v>13.300000000000022</v>
      </c>
      <c r="AO137" s="4">
        <f t="shared" ca="1" si="43"/>
        <v>399</v>
      </c>
      <c r="AP137" s="4">
        <f t="shared" ca="1" si="44"/>
        <v>1</v>
      </c>
      <c r="AQ137" s="2">
        <f t="shared" ca="1" si="45"/>
        <v>0</v>
      </c>
      <c r="AT137" s="10">
        <f t="shared" ca="1" si="60"/>
        <v>0</v>
      </c>
      <c r="AU137" s="10">
        <f t="shared" ca="1" si="61"/>
        <v>0</v>
      </c>
      <c r="AV137" s="10">
        <f t="shared" ca="1" si="62"/>
        <v>0</v>
      </c>
      <c r="AW137" s="10">
        <f t="shared" ca="1" si="63"/>
        <v>0</v>
      </c>
      <c r="AX137" s="10">
        <f t="shared" ca="1" si="46"/>
        <v>1.8306640410568471</v>
      </c>
    </row>
    <row r="138" spans="2:50" x14ac:dyDescent="0.15">
      <c r="B138" s="4">
        <v>2.8523024999742574</v>
      </c>
      <c r="C138" s="4">
        <f t="shared" si="47"/>
        <v>2.5353024999752449</v>
      </c>
      <c r="F138" s="4">
        <v>117</v>
      </c>
      <c r="G138" s="4">
        <f t="shared" ca="1" si="33"/>
        <v>1</v>
      </c>
      <c r="H138" s="4">
        <f t="shared" ca="1" si="64"/>
        <v>1.1963255813953497</v>
      </c>
      <c r="I138" s="4">
        <f t="shared" ca="1" si="34"/>
        <v>1.7744186046511626E-2</v>
      </c>
      <c r="J138" s="4">
        <f t="shared" ca="1" si="65"/>
        <v>1.1963255813953497</v>
      </c>
      <c r="K138" s="4">
        <f t="shared" ca="1" si="48"/>
        <v>1.7239462507769738</v>
      </c>
      <c r="L138" s="4">
        <f t="shared" ca="1" si="49"/>
        <v>5</v>
      </c>
      <c r="M138" s="4">
        <f t="shared" ca="1" si="35"/>
        <v>1.0133101819516048</v>
      </c>
      <c r="N138" s="4">
        <f t="shared" ca="1" si="50"/>
        <v>1.0288039299908893</v>
      </c>
      <c r="O138" s="4">
        <f t="shared" ca="1" si="51"/>
        <v>20</v>
      </c>
      <c r="P138" s="4">
        <f t="shared" ca="1" si="36"/>
        <v>-0.83231986324236296</v>
      </c>
      <c r="Q138" s="4">
        <f t="shared" ca="1" si="52"/>
        <v>1.8456300451939678</v>
      </c>
      <c r="R138" s="4">
        <f t="shared" ca="1" si="53"/>
        <v>3.0419556265893175</v>
      </c>
      <c r="S138" s="4">
        <f t="shared" ca="1" si="54"/>
        <v>87</v>
      </c>
      <c r="T138" s="4">
        <f t="shared" ca="1" si="55"/>
        <v>0.6</v>
      </c>
      <c r="U138" s="4">
        <f t="shared" ca="1" si="56"/>
        <v>3.0419556265893175</v>
      </c>
      <c r="V138" s="4">
        <f t="shared" ca="1" si="57"/>
        <v>-0.2683713843903639</v>
      </c>
      <c r="Y138" s="4">
        <v>2.4160900000147478</v>
      </c>
      <c r="Z138" s="4">
        <v>3.6152775000104498</v>
      </c>
      <c r="AA138" s="4">
        <v>3.6608849999915094</v>
      </c>
      <c r="AB138" s="4">
        <v>7.8425000147319679E-3</v>
      </c>
      <c r="AD138" s="4">
        <v>2.8523024999742574</v>
      </c>
      <c r="AE138" s="4">
        <f t="shared" si="37"/>
        <v>2.5353024999752449</v>
      </c>
      <c r="AF138" s="4">
        <v>117</v>
      </c>
      <c r="AG138" s="2">
        <f t="shared" si="58"/>
        <v>13.520000000000023</v>
      </c>
      <c r="AH138" s="4">
        <f t="shared" si="38"/>
        <v>399</v>
      </c>
      <c r="AI138" s="4">
        <f t="shared" si="39"/>
        <v>1</v>
      </c>
      <c r="AJ138" s="2">
        <f t="shared" si="40"/>
        <v>0</v>
      </c>
      <c r="AK138" s="4">
        <v>117</v>
      </c>
      <c r="AL138" s="4">
        <f t="shared" ca="1" si="41"/>
        <v>3.0419556265893175</v>
      </c>
      <c r="AM138" s="4">
        <f t="shared" ca="1" si="42"/>
        <v>-0.2683713843903639</v>
      </c>
      <c r="AN138" s="2">
        <f t="shared" si="59"/>
        <v>13.520000000000023</v>
      </c>
      <c r="AO138" s="4">
        <f t="shared" ca="1" si="43"/>
        <v>399</v>
      </c>
      <c r="AP138" s="4">
        <f t="shared" ca="1" si="44"/>
        <v>1</v>
      </c>
      <c r="AQ138" s="2">
        <f t="shared" ca="1" si="45"/>
        <v>0</v>
      </c>
      <c r="AT138" s="10">
        <f t="shared" ca="1" si="60"/>
        <v>0</v>
      </c>
      <c r="AU138" s="10">
        <f t="shared" ca="1" si="61"/>
        <v>0</v>
      </c>
      <c r="AV138" s="10">
        <f t="shared" ca="1" si="62"/>
        <v>0</v>
      </c>
      <c r="AW138" s="10">
        <f t="shared" ca="1" si="63"/>
        <v>0</v>
      </c>
      <c r="AX138" s="10">
        <f t="shared" ca="1" si="46"/>
        <v>3.0419556265893175</v>
      </c>
    </row>
    <row r="139" spans="2:50" x14ac:dyDescent="0.15">
      <c r="B139" s="4">
        <v>2.5353024999752449</v>
      </c>
      <c r="C139" s="4">
        <f t="shared" si="47"/>
        <v>2.2813024999770448</v>
      </c>
      <c r="F139" s="4">
        <v>118</v>
      </c>
      <c r="G139" s="4">
        <f t="shared" ca="1" si="33"/>
        <v>1</v>
      </c>
      <c r="H139" s="4">
        <f t="shared" ca="1" si="64"/>
        <v>1.2140697674418615</v>
      </c>
      <c r="I139" s="4">
        <f t="shared" ca="1" si="34"/>
        <v>1.7744186046511626E-2</v>
      </c>
      <c r="J139" s="4">
        <f t="shared" ca="1" si="65"/>
        <v>1.2140697674418615</v>
      </c>
      <c r="K139" s="4">
        <f t="shared" ca="1" si="48"/>
        <v>1.7373450343660928</v>
      </c>
      <c r="L139" s="4">
        <f t="shared" ca="1" si="49"/>
        <v>20</v>
      </c>
      <c r="M139" s="4">
        <f t="shared" ca="1" si="35"/>
        <v>-1.0211857893439562</v>
      </c>
      <c r="N139" s="4">
        <f t="shared" ca="1" si="50"/>
        <v>1.0630851560060259</v>
      </c>
      <c r="O139" s="4">
        <f t="shared" ca="1" si="51"/>
        <v>14</v>
      </c>
      <c r="P139" s="4">
        <f t="shared" ca="1" si="36"/>
        <v>0.46125536248826915</v>
      </c>
      <c r="Q139" s="4">
        <f t="shared" ca="1" si="52"/>
        <v>-1.4824411518322254</v>
      </c>
      <c r="R139" s="4">
        <f t="shared" ca="1" si="53"/>
        <v>-0.2683713843903639</v>
      </c>
      <c r="S139" s="4">
        <f t="shared" ca="1" si="54"/>
        <v>87</v>
      </c>
      <c r="T139" s="4">
        <f t="shared" ca="1" si="55"/>
        <v>0.6</v>
      </c>
      <c r="U139" s="4">
        <f t="shared" ca="1" si="56"/>
        <v>-0.2683713843903639</v>
      </c>
      <c r="V139" s="4">
        <f t="shared" ca="1" si="57"/>
        <v>1.941939207881699</v>
      </c>
      <c r="Y139" s="4">
        <v>2.2850900000150887</v>
      </c>
      <c r="Z139" s="4">
        <v>8.5592775000087329</v>
      </c>
      <c r="AA139" s="4">
        <v>-3.2551150000088569</v>
      </c>
      <c r="AB139" s="4">
        <v>2.5078425000160109</v>
      </c>
      <c r="AD139" s="4">
        <v>2.5353024999752449</v>
      </c>
      <c r="AE139" s="4">
        <f t="shared" si="37"/>
        <v>2.2813024999770448</v>
      </c>
      <c r="AF139" s="4">
        <v>118</v>
      </c>
      <c r="AG139" s="2">
        <f t="shared" si="58"/>
        <v>13.740000000000023</v>
      </c>
      <c r="AH139" s="4">
        <f t="shared" si="38"/>
        <v>399</v>
      </c>
      <c r="AI139" s="4">
        <f t="shared" si="39"/>
        <v>1</v>
      </c>
      <c r="AJ139" s="2">
        <f t="shared" si="40"/>
        <v>0</v>
      </c>
      <c r="AK139" s="4">
        <v>118</v>
      </c>
      <c r="AL139" s="4">
        <f t="shared" ca="1" si="41"/>
        <v>-0.2683713843903639</v>
      </c>
      <c r="AM139" s="4">
        <f t="shared" ca="1" si="42"/>
        <v>1.941939207881699</v>
      </c>
      <c r="AN139" s="2">
        <f t="shared" si="59"/>
        <v>13.740000000000023</v>
      </c>
      <c r="AO139" s="4">
        <f t="shared" ca="1" si="43"/>
        <v>399</v>
      </c>
      <c r="AP139" s="4">
        <f t="shared" ca="1" si="44"/>
        <v>1</v>
      </c>
      <c r="AQ139" s="2">
        <f t="shared" ca="1" si="45"/>
        <v>0</v>
      </c>
      <c r="AT139" s="10">
        <f t="shared" ca="1" si="60"/>
        <v>0</v>
      </c>
      <c r="AU139" s="10">
        <f t="shared" ca="1" si="61"/>
        <v>0</v>
      </c>
      <c r="AV139" s="10">
        <f t="shared" ca="1" si="62"/>
        <v>0</v>
      </c>
      <c r="AW139" s="10">
        <f t="shared" ca="1" si="63"/>
        <v>0</v>
      </c>
      <c r="AX139" s="10">
        <f t="shared" ca="1" si="46"/>
        <v>-0.2683713843903639</v>
      </c>
    </row>
    <row r="140" spans="2:50" x14ac:dyDescent="0.15">
      <c r="B140" s="4">
        <v>2.2813024999770448</v>
      </c>
      <c r="C140" s="4">
        <f t="shared" si="47"/>
        <v>2.2143024999756733</v>
      </c>
      <c r="F140" s="4">
        <v>119</v>
      </c>
      <c r="G140" s="4">
        <f t="shared" ca="1" si="33"/>
        <v>1</v>
      </c>
      <c r="H140" s="4">
        <f t="shared" ca="1" si="64"/>
        <v>1.2318139534883732</v>
      </c>
      <c r="I140" s="4">
        <f t="shared" ca="1" si="34"/>
        <v>1.7744186046511626E-2</v>
      </c>
      <c r="J140" s="4">
        <f t="shared" ca="1" si="65"/>
        <v>1.2318139534883732</v>
      </c>
      <c r="K140" s="4">
        <f t="shared" ca="1" si="48"/>
        <v>0.36860014524428997</v>
      </c>
      <c r="L140" s="4">
        <f t="shared" ca="1" si="49"/>
        <v>17</v>
      </c>
      <c r="M140" s="4">
        <f t="shared" ca="1" si="35"/>
        <v>-6.3222585779518867E-16</v>
      </c>
      <c r="N140" s="4">
        <f t="shared" ca="1" si="50"/>
        <v>0.81998201356467204</v>
      </c>
      <c r="O140" s="4">
        <f t="shared" ca="1" si="51"/>
        <v>6</v>
      </c>
      <c r="P140" s="4">
        <f t="shared" ca="1" si="36"/>
        <v>-0.71012525439332652</v>
      </c>
      <c r="Q140" s="4">
        <f t="shared" ca="1" si="52"/>
        <v>0.71012525439332586</v>
      </c>
      <c r="R140" s="4">
        <f t="shared" ca="1" si="53"/>
        <v>1.941939207881699</v>
      </c>
      <c r="S140" s="4">
        <f t="shared" ca="1" si="54"/>
        <v>87</v>
      </c>
      <c r="T140" s="4">
        <f t="shared" ca="1" si="55"/>
        <v>0.6</v>
      </c>
      <c r="U140" s="4">
        <f t="shared" ca="1" si="56"/>
        <v>1.941939207881699</v>
      </c>
      <c r="V140" s="4">
        <f t="shared" ca="1" si="57"/>
        <v>-0.33142893594318545</v>
      </c>
      <c r="Y140" s="4">
        <v>0.58009000001391087</v>
      </c>
      <c r="Z140" s="4">
        <v>5.074277500010993</v>
      </c>
      <c r="AA140" s="4">
        <v>3.4368849999921736</v>
      </c>
      <c r="AB140" s="4">
        <v>2.7498425000160864</v>
      </c>
      <c r="AD140" s="4">
        <v>2.2813024999770448</v>
      </c>
      <c r="AE140" s="4">
        <f t="shared" si="37"/>
        <v>2.2143024999756733</v>
      </c>
      <c r="AF140" s="4">
        <v>119</v>
      </c>
      <c r="AG140" s="2">
        <f t="shared" si="58"/>
        <v>13.960000000000024</v>
      </c>
      <c r="AH140" s="4">
        <f t="shared" si="38"/>
        <v>399</v>
      </c>
      <c r="AI140" s="4">
        <f t="shared" si="39"/>
        <v>1</v>
      </c>
      <c r="AJ140" s="2">
        <f t="shared" si="40"/>
        <v>0</v>
      </c>
      <c r="AK140" s="4">
        <v>119</v>
      </c>
      <c r="AL140" s="4">
        <f t="shared" ca="1" si="41"/>
        <v>1.941939207881699</v>
      </c>
      <c r="AM140" s="4">
        <f t="shared" ca="1" si="42"/>
        <v>-0.33142893594318545</v>
      </c>
      <c r="AN140" s="2">
        <f t="shared" si="59"/>
        <v>13.960000000000024</v>
      </c>
      <c r="AO140" s="4">
        <f t="shared" ca="1" si="43"/>
        <v>399</v>
      </c>
      <c r="AP140" s="4">
        <f t="shared" ca="1" si="44"/>
        <v>1</v>
      </c>
      <c r="AQ140" s="2">
        <f t="shared" ca="1" si="45"/>
        <v>0</v>
      </c>
      <c r="AT140" s="10">
        <f t="shared" ca="1" si="60"/>
        <v>0</v>
      </c>
      <c r="AU140" s="10">
        <f t="shared" ca="1" si="61"/>
        <v>0</v>
      </c>
      <c r="AV140" s="10">
        <f t="shared" ca="1" si="62"/>
        <v>0</v>
      </c>
      <c r="AW140" s="10">
        <f t="shared" ca="1" si="63"/>
        <v>0</v>
      </c>
      <c r="AX140" s="10">
        <f t="shared" ca="1" si="46"/>
        <v>1.941939207881699</v>
      </c>
    </row>
    <row r="141" spans="2:50" x14ac:dyDescent="0.15">
      <c r="B141" s="4">
        <v>2.2143024999756733</v>
      </c>
      <c r="C141" s="4">
        <f t="shared" si="47"/>
        <v>1.9723024999755978</v>
      </c>
      <c r="F141" s="4">
        <v>120</v>
      </c>
      <c r="G141" s="4">
        <f t="shared" ca="1" si="33"/>
        <v>1</v>
      </c>
      <c r="H141" s="4">
        <f t="shared" ca="1" si="64"/>
        <v>1.2495581395348849</v>
      </c>
      <c r="I141" s="4">
        <f t="shared" ca="1" si="34"/>
        <v>1.7744186046511626E-2</v>
      </c>
      <c r="J141" s="4">
        <f t="shared" ca="1" si="65"/>
        <v>1.2495581395348849</v>
      </c>
      <c r="K141" s="4">
        <f t="shared" ca="1" si="48"/>
        <v>1.5871511912070044</v>
      </c>
      <c r="L141" s="4">
        <f t="shared" ca="1" si="49"/>
        <v>11</v>
      </c>
      <c r="M141" s="4">
        <f t="shared" ca="1" si="35"/>
        <v>-0.85807871743979769</v>
      </c>
      <c r="N141" s="4">
        <f t="shared" ca="1" si="50"/>
        <v>0.92463449509126661</v>
      </c>
      <c r="O141" s="4">
        <f t="shared" ca="1" si="51"/>
        <v>7</v>
      </c>
      <c r="P141" s="4">
        <f t="shared" ca="1" si="36"/>
        <v>0.72290835803827258</v>
      </c>
      <c r="Q141" s="4">
        <f t="shared" ca="1" si="52"/>
        <v>-1.5809870754780704</v>
      </c>
      <c r="R141" s="4">
        <f t="shared" ca="1" si="53"/>
        <v>-0.33142893594318545</v>
      </c>
      <c r="S141" s="4">
        <f t="shared" ca="1" si="54"/>
        <v>87</v>
      </c>
      <c r="T141" s="4">
        <f t="shared" ca="1" si="55"/>
        <v>0.6</v>
      </c>
      <c r="U141" s="4">
        <f t="shared" ca="1" si="56"/>
        <v>-0.33142893594318545</v>
      </c>
      <c r="V141" s="4">
        <f t="shared" ca="1" si="57"/>
        <v>0.12607850689375799</v>
      </c>
      <c r="Y141" s="4">
        <v>1.5240900000144109</v>
      </c>
      <c r="Z141" s="4">
        <v>2.9372775000098272</v>
      </c>
      <c r="AA141" s="4">
        <v>0.67888499999213536</v>
      </c>
      <c r="AB141" s="4">
        <v>0.86784250001414875</v>
      </c>
      <c r="AD141" s="4">
        <v>2.2143024999756733</v>
      </c>
      <c r="AE141" s="4">
        <f t="shared" si="37"/>
        <v>1.9723024999755978</v>
      </c>
      <c r="AF141" s="4">
        <v>120</v>
      </c>
      <c r="AG141" s="2">
        <f t="shared" si="58"/>
        <v>14.180000000000025</v>
      </c>
      <c r="AH141" s="4">
        <f t="shared" si="38"/>
        <v>399</v>
      </c>
      <c r="AI141" s="4">
        <f t="shared" si="39"/>
        <v>1</v>
      </c>
      <c r="AJ141" s="2">
        <f t="shared" si="40"/>
        <v>0</v>
      </c>
      <c r="AK141" s="4">
        <v>120</v>
      </c>
      <c r="AL141" s="4">
        <f t="shared" ca="1" si="41"/>
        <v>-0.33142893594318545</v>
      </c>
      <c r="AM141" s="4">
        <f t="shared" ca="1" si="42"/>
        <v>0.12607850689375799</v>
      </c>
      <c r="AN141" s="2">
        <f t="shared" si="59"/>
        <v>14.180000000000025</v>
      </c>
      <c r="AO141" s="4">
        <f t="shared" ca="1" si="43"/>
        <v>399</v>
      </c>
      <c r="AP141" s="4">
        <f t="shared" ca="1" si="44"/>
        <v>1</v>
      </c>
      <c r="AQ141" s="2">
        <f t="shared" ca="1" si="45"/>
        <v>0</v>
      </c>
      <c r="AT141" s="10">
        <f t="shared" ca="1" si="60"/>
        <v>0</v>
      </c>
      <c r="AU141" s="10">
        <f t="shared" ca="1" si="61"/>
        <v>0</v>
      </c>
      <c r="AV141" s="10">
        <f t="shared" ca="1" si="62"/>
        <v>0</v>
      </c>
      <c r="AW141" s="10">
        <f t="shared" ca="1" si="63"/>
        <v>0</v>
      </c>
      <c r="AX141" s="10">
        <f t="shared" ca="1" si="46"/>
        <v>-0.33142893594318545</v>
      </c>
    </row>
    <row r="142" spans="2:50" x14ac:dyDescent="0.15">
      <c r="B142" s="4">
        <v>1.9723024999755978</v>
      </c>
      <c r="C142" s="4">
        <f t="shared" si="47"/>
        <v>2.0723024999753648</v>
      </c>
      <c r="F142" s="4">
        <v>121</v>
      </c>
      <c r="G142" s="4">
        <f t="shared" ca="1" si="33"/>
        <v>1</v>
      </c>
      <c r="H142" s="4">
        <f t="shared" ca="1" si="64"/>
        <v>1.2673023255813967</v>
      </c>
      <c r="I142" s="4">
        <f t="shared" ca="1" si="34"/>
        <v>1.7744186046511626E-2</v>
      </c>
      <c r="J142" s="4">
        <f t="shared" ca="1" si="65"/>
        <v>1.2673023255813967</v>
      </c>
      <c r="K142" s="4">
        <f t="shared" ca="1" si="48"/>
        <v>1.1940136679971474</v>
      </c>
      <c r="L142" s="4">
        <f t="shared" ca="1" si="49"/>
        <v>16</v>
      </c>
      <c r="M142" s="4">
        <f t="shared" ca="1" si="35"/>
        <v>-0.45692924875997953</v>
      </c>
      <c r="N142" s="4">
        <f t="shared" ca="1" si="50"/>
        <v>0.69485091667345578</v>
      </c>
      <c r="O142" s="4">
        <f t="shared" ca="1" si="51"/>
        <v>18</v>
      </c>
      <c r="P142" s="4">
        <f t="shared" ca="1" si="36"/>
        <v>-0.68429456992765902</v>
      </c>
      <c r="Q142" s="4">
        <f t="shared" ca="1" si="52"/>
        <v>-1.1412238186876387</v>
      </c>
      <c r="R142" s="4">
        <f t="shared" ca="1" si="53"/>
        <v>0.12607850689375799</v>
      </c>
      <c r="S142" s="4">
        <f t="shared" ca="1" si="54"/>
        <v>87</v>
      </c>
      <c r="T142" s="4">
        <f t="shared" ca="1" si="55"/>
        <v>0.6</v>
      </c>
      <c r="U142" s="4">
        <f t="shared" ca="1" si="56"/>
        <v>0.12607850689375799</v>
      </c>
      <c r="V142" s="4">
        <f t="shared" ca="1" si="57"/>
        <v>3.1329147401686948</v>
      </c>
      <c r="Y142" s="4">
        <v>2.5590900000160843</v>
      </c>
      <c r="Z142" s="4">
        <v>4.356277500008332</v>
      </c>
      <c r="AA142" s="4">
        <v>4.3118849999927988</v>
      </c>
      <c r="AB142" s="4">
        <v>5.5568425000132038</v>
      </c>
      <c r="AD142" s="4">
        <v>1.9723024999755978</v>
      </c>
      <c r="AE142" s="4">
        <f t="shared" si="37"/>
        <v>2.0723024999753648</v>
      </c>
      <c r="AF142" s="4">
        <v>121</v>
      </c>
      <c r="AG142" s="2">
        <f t="shared" si="58"/>
        <v>14.400000000000025</v>
      </c>
      <c r="AH142" s="4">
        <f t="shared" si="38"/>
        <v>399</v>
      </c>
      <c r="AI142" s="4">
        <f t="shared" si="39"/>
        <v>1</v>
      </c>
      <c r="AJ142" s="2">
        <f t="shared" si="40"/>
        <v>0</v>
      </c>
      <c r="AK142" s="4">
        <v>121</v>
      </c>
      <c r="AL142" s="4">
        <f t="shared" ca="1" si="41"/>
        <v>0.12607850689375799</v>
      </c>
      <c r="AM142" s="4">
        <f t="shared" ca="1" si="42"/>
        <v>3.1329147401686948</v>
      </c>
      <c r="AN142" s="2">
        <f t="shared" si="59"/>
        <v>14.400000000000025</v>
      </c>
      <c r="AO142" s="4">
        <f t="shared" ca="1" si="43"/>
        <v>399</v>
      </c>
      <c r="AP142" s="4">
        <f t="shared" ca="1" si="44"/>
        <v>1</v>
      </c>
      <c r="AQ142" s="2">
        <f t="shared" ca="1" si="45"/>
        <v>0</v>
      </c>
      <c r="AT142" s="10">
        <f t="shared" ca="1" si="60"/>
        <v>0</v>
      </c>
      <c r="AU142" s="10">
        <f t="shared" ca="1" si="61"/>
        <v>0</v>
      </c>
      <c r="AV142" s="10">
        <f t="shared" ca="1" si="62"/>
        <v>0</v>
      </c>
      <c r="AW142" s="10">
        <f t="shared" ca="1" si="63"/>
        <v>0</v>
      </c>
      <c r="AX142" s="10">
        <f t="shared" ca="1" si="46"/>
        <v>0.12607850689375799</v>
      </c>
    </row>
    <row r="143" spans="2:50" x14ac:dyDescent="0.15">
      <c r="B143" s="4">
        <v>2.0723024999753648</v>
      </c>
      <c r="C143" s="4">
        <f t="shared" si="47"/>
        <v>3.1273024999762811</v>
      </c>
      <c r="F143" s="4">
        <v>122</v>
      </c>
      <c r="G143" s="4">
        <f t="shared" ca="1" si="33"/>
        <v>1</v>
      </c>
      <c r="H143" s="4">
        <f t="shared" ca="1" si="64"/>
        <v>1.2850465116279084</v>
      </c>
      <c r="I143" s="4">
        <f t="shared" ca="1" si="34"/>
        <v>1.7744186046511626E-2</v>
      </c>
      <c r="J143" s="4">
        <f t="shared" ca="1" si="65"/>
        <v>1.2850465116279084</v>
      </c>
      <c r="K143" s="4">
        <f t="shared" ca="1" si="48"/>
        <v>1.2809613325892926</v>
      </c>
      <c r="L143" s="4">
        <f t="shared" ca="1" si="49"/>
        <v>20</v>
      </c>
      <c r="M143" s="4">
        <f t="shared" ca="1" si="35"/>
        <v>0.75293018005290202</v>
      </c>
      <c r="N143" s="4">
        <f t="shared" ca="1" si="50"/>
        <v>1.5484762381298971</v>
      </c>
      <c r="O143" s="4">
        <f t="shared" ca="1" si="51"/>
        <v>16</v>
      </c>
      <c r="P143" s="4">
        <f t="shared" ca="1" si="36"/>
        <v>-1.0949380484878843</v>
      </c>
      <c r="Q143" s="4">
        <f t="shared" ca="1" si="52"/>
        <v>1.8478682285407864</v>
      </c>
      <c r="R143" s="4">
        <f t="shared" ca="1" si="53"/>
        <v>3.1329147401686948</v>
      </c>
      <c r="S143" s="4">
        <f t="shared" ca="1" si="54"/>
        <v>87</v>
      </c>
      <c r="T143" s="4">
        <f t="shared" ca="1" si="55"/>
        <v>0.6</v>
      </c>
      <c r="U143" s="4">
        <f t="shared" ca="1" si="56"/>
        <v>3.1329147401686948</v>
      </c>
      <c r="V143" s="4">
        <f t="shared" ca="1" si="57"/>
        <v>1.2769024704542216</v>
      </c>
      <c r="Y143" s="4">
        <v>2.2900900000166757</v>
      </c>
      <c r="Z143" s="4">
        <v>2.0232775000081915</v>
      </c>
      <c r="AA143" s="4">
        <v>2.304884999993817</v>
      </c>
      <c r="AB143" s="4">
        <v>2.5468425000134687</v>
      </c>
      <c r="AD143" s="4">
        <v>2.0723024999753648</v>
      </c>
      <c r="AE143" s="4">
        <f t="shared" si="37"/>
        <v>3.1273024999762811</v>
      </c>
      <c r="AF143" s="4">
        <v>122</v>
      </c>
      <c r="AG143" s="2">
        <f t="shared" si="58"/>
        <v>14.620000000000026</v>
      </c>
      <c r="AH143" s="4">
        <f t="shared" si="38"/>
        <v>399</v>
      </c>
      <c r="AI143" s="4">
        <f t="shared" si="39"/>
        <v>1</v>
      </c>
      <c r="AJ143" s="2">
        <f t="shared" si="40"/>
        <v>0</v>
      </c>
      <c r="AK143" s="4">
        <v>122</v>
      </c>
      <c r="AL143" s="4">
        <f t="shared" ca="1" si="41"/>
        <v>3.1329147401686948</v>
      </c>
      <c r="AM143" s="4">
        <f t="shared" ca="1" si="42"/>
        <v>1.2769024704542216</v>
      </c>
      <c r="AN143" s="2">
        <f t="shared" si="59"/>
        <v>14.620000000000026</v>
      </c>
      <c r="AO143" s="4">
        <f t="shared" ca="1" si="43"/>
        <v>399</v>
      </c>
      <c r="AP143" s="4">
        <f t="shared" ca="1" si="44"/>
        <v>1</v>
      </c>
      <c r="AQ143" s="2">
        <f t="shared" ca="1" si="45"/>
        <v>0</v>
      </c>
      <c r="AT143" s="10">
        <f t="shared" ca="1" si="60"/>
        <v>0</v>
      </c>
      <c r="AU143" s="10">
        <f t="shared" ca="1" si="61"/>
        <v>0</v>
      </c>
      <c r="AV143" s="10">
        <f t="shared" ca="1" si="62"/>
        <v>0</v>
      </c>
      <c r="AW143" s="10">
        <f t="shared" ca="1" si="63"/>
        <v>0</v>
      </c>
      <c r="AX143" s="10">
        <f t="shared" ca="1" si="46"/>
        <v>3.1329147401686948</v>
      </c>
    </row>
    <row r="144" spans="2:50" x14ac:dyDescent="0.15">
      <c r="B144" s="4">
        <v>3.1273024999762811</v>
      </c>
      <c r="C144" s="4">
        <f t="shared" si="47"/>
        <v>3.0293024999750173</v>
      </c>
      <c r="F144" s="4">
        <v>123</v>
      </c>
      <c r="G144" s="4">
        <f t="shared" ca="1" si="33"/>
        <v>1</v>
      </c>
      <c r="H144" s="4">
        <f t="shared" ca="1" si="64"/>
        <v>1.3027906976744201</v>
      </c>
      <c r="I144" s="4">
        <f t="shared" ca="1" si="34"/>
        <v>1.7744186046511626E-2</v>
      </c>
      <c r="J144" s="4">
        <f t="shared" ca="1" si="65"/>
        <v>1.3027906976744201</v>
      </c>
      <c r="K144" s="4">
        <f t="shared" ca="1" si="48"/>
        <v>1.6553317468541977</v>
      </c>
      <c r="L144" s="4">
        <f t="shared" ca="1" si="49"/>
        <v>20</v>
      </c>
      <c r="M144" s="4">
        <f t="shared" ca="1" si="35"/>
        <v>1.339191514533411</v>
      </c>
      <c r="N144" s="4">
        <f t="shared" ca="1" si="50"/>
        <v>1.4353297815268506</v>
      </c>
      <c r="O144" s="4">
        <f t="shared" ca="1" si="51"/>
        <v>15</v>
      </c>
      <c r="P144" s="4">
        <f t="shared" ca="1" si="36"/>
        <v>1.3650797417536096</v>
      </c>
      <c r="Q144" s="4">
        <f t="shared" ca="1" si="52"/>
        <v>-2.5888227220198567E-2</v>
      </c>
      <c r="R144" s="4">
        <f t="shared" ca="1" si="53"/>
        <v>1.2769024704542216</v>
      </c>
      <c r="S144" s="4">
        <f t="shared" ca="1" si="54"/>
        <v>87</v>
      </c>
      <c r="T144" s="4">
        <f t="shared" ca="1" si="55"/>
        <v>0.6</v>
      </c>
      <c r="U144" s="4">
        <f t="shared" ca="1" si="56"/>
        <v>1.2769024704542216</v>
      </c>
      <c r="V144" s="4">
        <f t="shared" ca="1" si="57"/>
        <v>1.5503205885846831</v>
      </c>
      <c r="Y144" s="4">
        <v>2.321090000016568</v>
      </c>
      <c r="Z144" s="4">
        <v>4.101277500009104</v>
      </c>
      <c r="AA144" s="4">
        <v>3.6158849999914366</v>
      </c>
      <c r="AB144" s="4">
        <v>2.4848425000136842</v>
      </c>
      <c r="AD144" s="4">
        <v>3.1273024999762811</v>
      </c>
      <c r="AE144" s="4">
        <f t="shared" si="37"/>
        <v>3.0293024999750173</v>
      </c>
      <c r="AF144" s="4">
        <v>123</v>
      </c>
      <c r="AG144" s="2">
        <f t="shared" si="58"/>
        <v>14.840000000000027</v>
      </c>
      <c r="AH144" s="4">
        <f t="shared" si="38"/>
        <v>399</v>
      </c>
      <c r="AI144" s="4">
        <f t="shared" si="39"/>
        <v>1</v>
      </c>
      <c r="AJ144" s="2">
        <f t="shared" si="40"/>
        <v>0</v>
      </c>
      <c r="AK144" s="4">
        <v>123</v>
      </c>
      <c r="AL144" s="4">
        <f t="shared" ca="1" si="41"/>
        <v>1.2769024704542216</v>
      </c>
      <c r="AM144" s="4">
        <f t="shared" ca="1" si="42"/>
        <v>1.5503205885846831</v>
      </c>
      <c r="AN144" s="2">
        <f t="shared" si="59"/>
        <v>14.840000000000027</v>
      </c>
      <c r="AO144" s="4">
        <f t="shared" ca="1" si="43"/>
        <v>399</v>
      </c>
      <c r="AP144" s="4">
        <f t="shared" ca="1" si="44"/>
        <v>1</v>
      </c>
      <c r="AQ144" s="2">
        <f t="shared" ca="1" si="45"/>
        <v>0</v>
      </c>
      <c r="AT144" s="10">
        <f t="shared" ca="1" si="60"/>
        <v>0</v>
      </c>
      <c r="AU144" s="10">
        <f t="shared" ca="1" si="61"/>
        <v>0</v>
      </c>
      <c r="AV144" s="10">
        <f t="shared" ca="1" si="62"/>
        <v>0</v>
      </c>
      <c r="AW144" s="10">
        <f t="shared" ca="1" si="63"/>
        <v>0</v>
      </c>
      <c r="AX144" s="10">
        <f t="shared" ca="1" si="46"/>
        <v>1.2769024704542216</v>
      </c>
    </row>
    <row r="145" spans="2:50" x14ac:dyDescent="0.15">
      <c r="B145" s="4">
        <v>3.0293024999750173</v>
      </c>
      <c r="C145" s="4">
        <f t="shared" si="47"/>
        <v>1.2803024999747947</v>
      </c>
      <c r="F145" s="4">
        <v>124</v>
      </c>
      <c r="G145" s="4">
        <f t="shared" ca="1" si="33"/>
        <v>1</v>
      </c>
      <c r="H145" s="4">
        <f t="shared" ca="1" si="64"/>
        <v>1.3205348837209319</v>
      </c>
      <c r="I145" s="4">
        <f t="shared" ca="1" si="34"/>
        <v>1.7744186046511626E-2</v>
      </c>
      <c r="J145" s="4">
        <f t="shared" ca="1" si="65"/>
        <v>1.3205348837209319</v>
      </c>
      <c r="K145" s="4">
        <f t="shared" ca="1" si="48"/>
        <v>1.0517115925991087</v>
      </c>
      <c r="L145" s="4">
        <f t="shared" ca="1" si="49"/>
        <v>8</v>
      </c>
      <c r="M145" s="4">
        <f t="shared" ca="1" si="35"/>
        <v>7.7307889424949877E-15</v>
      </c>
      <c r="N145" s="4">
        <f t="shared" ca="1" si="50"/>
        <v>1.3960708214761377</v>
      </c>
      <c r="O145" s="4">
        <f t="shared" ca="1" si="51"/>
        <v>19</v>
      </c>
      <c r="P145" s="4">
        <f t="shared" ca="1" si="36"/>
        <v>-0.22978570486374356</v>
      </c>
      <c r="Q145" s="4">
        <f t="shared" ca="1" si="52"/>
        <v>0.2297857048637513</v>
      </c>
      <c r="R145" s="4">
        <f t="shared" ca="1" si="53"/>
        <v>1.5503205885846831</v>
      </c>
      <c r="S145" s="4">
        <f t="shared" ca="1" si="54"/>
        <v>87</v>
      </c>
      <c r="T145" s="4">
        <f t="shared" ca="1" si="55"/>
        <v>0.6</v>
      </c>
      <c r="U145" s="4">
        <f t="shared" ca="1" si="56"/>
        <v>1.5503205885846831</v>
      </c>
      <c r="V145" s="4">
        <f t="shared" ca="1" si="57"/>
        <v>1.2544693306728096</v>
      </c>
      <c r="Y145" s="4">
        <v>4.4080900000160739</v>
      </c>
      <c r="Z145" s="4">
        <v>5.5182775000091056</v>
      </c>
      <c r="AA145" s="4">
        <v>4.0358849999933</v>
      </c>
      <c r="AB145" s="4">
        <v>1.8058425000155864</v>
      </c>
      <c r="AD145" s="4">
        <v>3.0293024999750173</v>
      </c>
      <c r="AE145" s="4">
        <f t="shared" si="37"/>
        <v>1.2803024999747947</v>
      </c>
      <c r="AF145" s="4">
        <v>124</v>
      </c>
      <c r="AG145" s="2">
        <f t="shared" si="58"/>
        <v>15.060000000000027</v>
      </c>
      <c r="AH145" s="4">
        <f t="shared" si="38"/>
        <v>399</v>
      </c>
      <c r="AI145" s="4">
        <f t="shared" si="39"/>
        <v>1</v>
      </c>
      <c r="AJ145" s="2">
        <f t="shared" si="40"/>
        <v>0</v>
      </c>
      <c r="AK145" s="4">
        <v>124</v>
      </c>
      <c r="AL145" s="4">
        <f t="shared" ca="1" si="41"/>
        <v>1.5503205885846831</v>
      </c>
      <c r="AM145" s="4">
        <f t="shared" ca="1" si="42"/>
        <v>1.2544693306728096</v>
      </c>
      <c r="AN145" s="2">
        <f t="shared" si="59"/>
        <v>15.060000000000027</v>
      </c>
      <c r="AO145" s="4">
        <f t="shared" ca="1" si="43"/>
        <v>399</v>
      </c>
      <c r="AP145" s="4">
        <f t="shared" ca="1" si="44"/>
        <v>1</v>
      </c>
      <c r="AQ145" s="2">
        <f t="shared" ca="1" si="45"/>
        <v>0</v>
      </c>
      <c r="AT145" s="10">
        <f t="shared" ca="1" si="60"/>
        <v>0</v>
      </c>
      <c r="AU145" s="10">
        <f t="shared" ca="1" si="61"/>
        <v>0</v>
      </c>
      <c r="AV145" s="10">
        <f t="shared" ca="1" si="62"/>
        <v>0</v>
      </c>
      <c r="AW145" s="10">
        <f t="shared" ca="1" si="63"/>
        <v>0</v>
      </c>
      <c r="AX145" s="10">
        <f t="shared" ca="1" si="46"/>
        <v>1.5503205885846831</v>
      </c>
    </row>
    <row r="146" spans="2:50" x14ac:dyDescent="0.15">
      <c r="B146" s="4">
        <v>1.2803024999747947</v>
      </c>
      <c r="C146" s="4">
        <f t="shared" si="47"/>
        <v>3.7003024999755496</v>
      </c>
      <c r="F146" s="4">
        <v>125</v>
      </c>
      <c r="G146" s="4">
        <f t="shared" ca="1" si="33"/>
        <v>1</v>
      </c>
      <c r="H146" s="4">
        <f t="shared" ca="1" si="64"/>
        <v>1.3382790697674436</v>
      </c>
      <c r="I146" s="4">
        <f t="shared" ca="1" si="34"/>
        <v>1.7744186046511626E-2</v>
      </c>
      <c r="J146" s="4">
        <f t="shared" ca="1" si="65"/>
        <v>1.3382790697674436</v>
      </c>
      <c r="K146" s="4">
        <f t="shared" ca="1" si="48"/>
        <v>1.8962260282727159</v>
      </c>
      <c r="L146" s="4">
        <f t="shared" ca="1" si="49"/>
        <v>7</v>
      </c>
      <c r="M146" s="4">
        <f t="shared" ca="1" si="35"/>
        <v>-1.4825292067789353</v>
      </c>
      <c r="N146" s="4">
        <f t="shared" ca="1" si="50"/>
        <v>1.8507710955436634</v>
      </c>
      <c r="O146" s="4">
        <f t="shared" ca="1" si="51"/>
        <v>11</v>
      </c>
      <c r="P146" s="4">
        <f t="shared" ca="1" si="36"/>
        <v>1.3987194676843013</v>
      </c>
      <c r="Q146" s="4">
        <f t="shared" ca="1" si="52"/>
        <v>-8.3809739094633962E-2</v>
      </c>
      <c r="R146" s="4">
        <f t="shared" ca="1" si="53"/>
        <v>1.2544693306728096</v>
      </c>
      <c r="S146" s="4">
        <f t="shared" ca="1" si="54"/>
        <v>87</v>
      </c>
      <c r="T146" s="4">
        <f t="shared" ca="1" si="55"/>
        <v>0.6</v>
      </c>
      <c r="U146" s="4">
        <f t="shared" ca="1" si="56"/>
        <v>1.2544693306728096</v>
      </c>
      <c r="V146" s="4">
        <f t="shared" ca="1" si="57"/>
        <v>2.2164555676877389</v>
      </c>
      <c r="Y146" s="4">
        <v>3.9070900000162112</v>
      </c>
      <c r="Z146" s="4">
        <v>3.8342775000081986</v>
      </c>
      <c r="AA146" s="4">
        <v>3.5248849999938159</v>
      </c>
      <c r="AB146" s="4">
        <v>1.0908425000160094</v>
      </c>
      <c r="AD146" s="4">
        <v>1.2803024999747947</v>
      </c>
      <c r="AE146" s="4">
        <f t="shared" si="37"/>
        <v>3.7003024999755496</v>
      </c>
      <c r="AF146" s="4">
        <v>125</v>
      </c>
      <c r="AG146" s="2">
        <f t="shared" si="58"/>
        <v>15.280000000000028</v>
      </c>
      <c r="AH146" s="4">
        <f t="shared" si="38"/>
        <v>399</v>
      </c>
      <c r="AI146" s="4">
        <f t="shared" si="39"/>
        <v>1</v>
      </c>
      <c r="AJ146" s="2">
        <f t="shared" si="40"/>
        <v>0</v>
      </c>
      <c r="AK146" s="4">
        <v>125</v>
      </c>
      <c r="AL146" s="4">
        <f t="shared" ca="1" si="41"/>
        <v>1.2544693306728096</v>
      </c>
      <c r="AM146" s="4">
        <f t="shared" ca="1" si="42"/>
        <v>2.2164555676877389</v>
      </c>
      <c r="AN146" s="2">
        <f t="shared" si="59"/>
        <v>15.280000000000028</v>
      </c>
      <c r="AO146" s="4">
        <f t="shared" ca="1" si="43"/>
        <v>399</v>
      </c>
      <c r="AP146" s="4">
        <f t="shared" ca="1" si="44"/>
        <v>1</v>
      </c>
      <c r="AQ146" s="2">
        <f t="shared" ca="1" si="45"/>
        <v>0</v>
      </c>
      <c r="AT146" s="10">
        <f t="shared" ca="1" si="60"/>
        <v>0</v>
      </c>
      <c r="AU146" s="10">
        <f t="shared" ca="1" si="61"/>
        <v>0</v>
      </c>
      <c r="AV146" s="10">
        <f t="shared" ca="1" si="62"/>
        <v>0</v>
      </c>
      <c r="AW146" s="10">
        <f t="shared" ca="1" si="63"/>
        <v>0</v>
      </c>
      <c r="AX146" s="10">
        <f t="shared" ca="1" si="46"/>
        <v>1.2544693306728096</v>
      </c>
    </row>
    <row r="147" spans="2:50" x14ac:dyDescent="0.15">
      <c r="B147" s="4">
        <v>3.7003024999755496</v>
      </c>
      <c r="C147" s="4">
        <f t="shared" si="47"/>
        <v>3.3773024999739221</v>
      </c>
      <c r="F147" s="4">
        <v>126</v>
      </c>
      <c r="G147" s="4">
        <f t="shared" ca="1" si="33"/>
        <v>1</v>
      </c>
      <c r="H147" s="4">
        <f t="shared" ca="1" si="64"/>
        <v>1.3560232558139553</v>
      </c>
      <c r="I147" s="4">
        <f t="shared" ca="1" si="34"/>
        <v>1.7744186046511626E-2</v>
      </c>
      <c r="J147" s="4">
        <f t="shared" ca="1" si="65"/>
        <v>1.3560232558139553</v>
      </c>
      <c r="K147" s="4">
        <f t="shared" ca="1" si="48"/>
        <v>1.5109129358479119</v>
      </c>
      <c r="L147" s="4">
        <f t="shared" ca="1" si="49"/>
        <v>4</v>
      </c>
      <c r="M147" s="4">
        <f t="shared" ca="1" si="35"/>
        <v>-4.4416394762007491E-15</v>
      </c>
      <c r="N147" s="4">
        <f t="shared" ca="1" si="50"/>
        <v>0.92023247575099032</v>
      </c>
      <c r="O147" s="4">
        <f t="shared" ca="1" si="51"/>
        <v>13</v>
      </c>
      <c r="P147" s="4">
        <f t="shared" ca="1" si="36"/>
        <v>-0.86043231187378788</v>
      </c>
      <c r="Q147" s="4">
        <f t="shared" ca="1" si="52"/>
        <v>0.86043231187378344</v>
      </c>
      <c r="R147" s="4">
        <f t="shared" ca="1" si="53"/>
        <v>2.2164555676877389</v>
      </c>
      <c r="S147" s="4">
        <f t="shared" ca="1" si="54"/>
        <v>87</v>
      </c>
      <c r="T147" s="4">
        <f t="shared" ca="1" si="55"/>
        <v>0.6</v>
      </c>
      <c r="U147" s="4">
        <f t="shared" ca="1" si="56"/>
        <v>2.2164555676877389</v>
      </c>
      <c r="V147" s="4">
        <f t="shared" ca="1" si="57"/>
        <v>1.4463885990297365</v>
      </c>
      <c r="Y147" s="4">
        <v>3.8250900000136312</v>
      </c>
      <c r="Z147" s="4">
        <v>-0.34372249999137239</v>
      </c>
      <c r="AA147" s="4">
        <v>3.5368849999919405</v>
      </c>
      <c r="AB147" s="4">
        <v>1.6458425000145382</v>
      </c>
      <c r="AD147" s="4">
        <v>3.7003024999755496</v>
      </c>
      <c r="AE147" s="4">
        <f t="shared" si="37"/>
        <v>3.3773024999739221</v>
      </c>
      <c r="AF147" s="4">
        <v>126</v>
      </c>
      <c r="AG147" s="2">
        <f t="shared" si="58"/>
        <v>15.500000000000028</v>
      </c>
      <c r="AH147" s="4">
        <f t="shared" si="38"/>
        <v>399</v>
      </c>
      <c r="AI147" s="4">
        <f t="shared" si="39"/>
        <v>1</v>
      </c>
      <c r="AJ147" s="2">
        <f t="shared" si="40"/>
        <v>0</v>
      </c>
      <c r="AK147" s="4">
        <v>126</v>
      </c>
      <c r="AL147" s="4">
        <f t="shared" ca="1" si="41"/>
        <v>2.2164555676877389</v>
      </c>
      <c r="AM147" s="4">
        <f t="shared" ca="1" si="42"/>
        <v>1.4463885990297365</v>
      </c>
      <c r="AN147" s="2">
        <f t="shared" si="59"/>
        <v>15.500000000000028</v>
      </c>
      <c r="AO147" s="4">
        <f t="shared" ca="1" si="43"/>
        <v>399</v>
      </c>
      <c r="AP147" s="4">
        <f t="shared" ca="1" si="44"/>
        <v>1</v>
      </c>
      <c r="AQ147" s="2">
        <f t="shared" ca="1" si="45"/>
        <v>0</v>
      </c>
      <c r="AT147" s="10">
        <f t="shared" ca="1" si="60"/>
        <v>0</v>
      </c>
      <c r="AU147" s="10">
        <f t="shared" ca="1" si="61"/>
        <v>0</v>
      </c>
      <c r="AV147" s="10">
        <f t="shared" ca="1" si="62"/>
        <v>0</v>
      </c>
      <c r="AW147" s="10">
        <f t="shared" ca="1" si="63"/>
        <v>0</v>
      </c>
      <c r="AX147" s="10">
        <f t="shared" ca="1" si="46"/>
        <v>2.2164555676877389</v>
      </c>
    </row>
    <row r="148" spans="2:50" x14ac:dyDescent="0.15">
      <c r="B148" s="4">
        <v>3.3773024999739221</v>
      </c>
      <c r="C148" s="4">
        <f t="shared" si="47"/>
        <v>2.3673024999766312</v>
      </c>
      <c r="F148" s="4">
        <v>127</v>
      </c>
      <c r="G148" s="4">
        <f t="shared" ca="1" si="33"/>
        <v>1</v>
      </c>
      <c r="H148" s="4">
        <f t="shared" ca="1" si="64"/>
        <v>1.3737674418604671</v>
      </c>
      <c r="I148" s="4">
        <f t="shared" ca="1" si="34"/>
        <v>1.7744186046511626E-2</v>
      </c>
      <c r="J148" s="4">
        <f t="shared" ca="1" si="65"/>
        <v>1.3737674418604671</v>
      </c>
      <c r="K148" s="4">
        <f t="shared" ca="1" si="48"/>
        <v>0.80391329534102129</v>
      </c>
      <c r="L148" s="4">
        <f t="shared" ca="1" si="49"/>
        <v>15</v>
      </c>
      <c r="M148" s="4">
        <f t="shared" ca="1" si="35"/>
        <v>0.16714297250522822</v>
      </c>
      <c r="N148" s="4">
        <f t="shared" ca="1" si="50"/>
        <v>0.33550192564063863</v>
      </c>
      <c r="O148" s="4">
        <f t="shared" ca="1" si="51"/>
        <v>11</v>
      </c>
      <c r="P148" s="4">
        <f t="shared" ca="1" si="36"/>
        <v>-9.4521815335958811E-2</v>
      </c>
      <c r="Q148" s="4">
        <f t="shared" ca="1" si="52"/>
        <v>7.262115716926941E-2</v>
      </c>
      <c r="R148" s="4">
        <f t="shared" ca="1" si="53"/>
        <v>1.4463885990297365</v>
      </c>
      <c r="S148" s="4">
        <f t="shared" ca="1" si="54"/>
        <v>87</v>
      </c>
      <c r="T148" s="4">
        <f t="shared" ca="1" si="55"/>
        <v>0.6</v>
      </c>
      <c r="U148" s="4">
        <f t="shared" ca="1" si="56"/>
        <v>1.4463885990297365</v>
      </c>
      <c r="V148" s="4">
        <f t="shared" ca="1" si="57"/>
        <v>2.5090703275060235</v>
      </c>
      <c r="Y148" s="4">
        <v>2.145090000016836</v>
      </c>
      <c r="Z148" s="4">
        <v>2.1612775000114937</v>
      </c>
      <c r="AA148" s="4">
        <v>4.4088849999930346</v>
      </c>
      <c r="AB148" s="4">
        <v>2.7448425000144994</v>
      </c>
      <c r="AD148" s="4">
        <v>3.3773024999739221</v>
      </c>
      <c r="AE148" s="4">
        <f t="shared" si="37"/>
        <v>2.3673024999766312</v>
      </c>
      <c r="AF148" s="4">
        <v>127</v>
      </c>
      <c r="AG148" s="2">
        <f t="shared" si="58"/>
        <v>15.720000000000029</v>
      </c>
      <c r="AH148" s="4">
        <f t="shared" si="38"/>
        <v>399</v>
      </c>
      <c r="AI148" s="4">
        <f t="shared" si="39"/>
        <v>1</v>
      </c>
      <c r="AJ148" s="2">
        <f t="shared" si="40"/>
        <v>0</v>
      </c>
      <c r="AK148" s="4">
        <v>127</v>
      </c>
      <c r="AL148" s="4">
        <f t="shared" ca="1" si="41"/>
        <v>1.4463885990297365</v>
      </c>
      <c r="AM148" s="4">
        <f t="shared" ca="1" si="42"/>
        <v>2.5090703275060235</v>
      </c>
      <c r="AN148" s="2">
        <f t="shared" si="59"/>
        <v>15.720000000000029</v>
      </c>
      <c r="AO148" s="4">
        <f t="shared" ca="1" si="43"/>
        <v>399</v>
      </c>
      <c r="AP148" s="4">
        <f t="shared" ca="1" si="44"/>
        <v>1</v>
      </c>
      <c r="AQ148" s="2">
        <f t="shared" ca="1" si="45"/>
        <v>0</v>
      </c>
      <c r="AT148" s="10">
        <f t="shared" ca="1" si="60"/>
        <v>0</v>
      </c>
      <c r="AU148" s="10">
        <f t="shared" ca="1" si="61"/>
        <v>0</v>
      </c>
      <c r="AV148" s="10">
        <f t="shared" ca="1" si="62"/>
        <v>0</v>
      </c>
      <c r="AW148" s="10">
        <f t="shared" ca="1" si="63"/>
        <v>0</v>
      </c>
      <c r="AX148" s="10">
        <f t="shared" ca="1" si="46"/>
        <v>1.4463885990297365</v>
      </c>
    </row>
    <row r="149" spans="2:50" x14ac:dyDescent="0.15">
      <c r="B149" s="4">
        <v>2.3673024999766312</v>
      </c>
      <c r="C149" s="4">
        <f t="shared" si="47"/>
        <v>1.5243024999769261</v>
      </c>
      <c r="F149" s="4">
        <v>128</v>
      </c>
      <c r="G149" s="4">
        <f t="shared" ca="1" si="33"/>
        <v>1</v>
      </c>
      <c r="H149" s="4">
        <f t="shared" ca="1" si="64"/>
        <v>1.3915116279069788</v>
      </c>
      <c r="I149" s="4">
        <f t="shared" ca="1" si="34"/>
        <v>1.7744186046511626E-2</v>
      </c>
      <c r="J149" s="4">
        <f t="shared" ca="1" si="65"/>
        <v>1.3915116279069788</v>
      </c>
      <c r="K149" s="4">
        <f t="shared" ca="1" si="48"/>
        <v>0.41250592564515021</v>
      </c>
      <c r="L149" s="4">
        <f t="shared" ca="1" si="49"/>
        <v>13</v>
      </c>
      <c r="M149" s="4">
        <f t="shared" ca="1" si="35"/>
        <v>-0.33948572139148814</v>
      </c>
      <c r="N149" s="4">
        <f t="shared" ca="1" si="50"/>
        <v>1.7704410516096345</v>
      </c>
      <c r="O149" s="4">
        <f t="shared" ca="1" si="51"/>
        <v>13</v>
      </c>
      <c r="P149" s="4">
        <f t="shared" ca="1" si="36"/>
        <v>-1.4570444209905327</v>
      </c>
      <c r="Q149" s="4">
        <f t="shared" ca="1" si="52"/>
        <v>1.1175586995990445</v>
      </c>
      <c r="R149" s="4">
        <f t="shared" ca="1" si="53"/>
        <v>2.5090703275060235</v>
      </c>
      <c r="S149" s="4">
        <f t="shared" ca="1" si="54"/>
        <v>87</v>
      </c>
      <c r="T149" s="4">
        <f t="shared" ca="1" si="55"/>
        <v>0.6</v>
      </c>
      <c r="U149" s="4">
        <f t="shared" ca="1" si="56"/>
        <v>2.5090703275060235</v>
      </c>
      <c r="V149" s="4">
        <f t="shared" ca="1" si="57"/>
        <v>3.6876279994252501</v>
      </c>
      <c r="Y149" s="4">
        <v>1.4470900000169706</v>
      </c>
      <c r="Z149" s="4">
        <v>6.4332775000082165</v>
      </c>
      <c r="AA149" s="4">
        <v>3.7618849999923043</v>
      </c>
      <c r="AB149" s="4">
        <v>3.0908425000149009</v>
      </c>
      <c r="AD149" s="4">
        <v>2.3673024999766312</v>
      </c>
      <c r="AE149" s="4">
        <f t="shared" si="37"/>
        <v>1.5243024999769261</v>
      </c>
      <c r="AF149" s="4">
        <v>128</v>
      </c>
      <c r="AG149" s="2">
        <f t="shared" si="58"/>
        <v>15.94000000000003</v>
      </c>
      <c r="AH149" s="4">
        <f t="shared" si="38"/>
        <v>399</v>
      </c>
      <c r="AI149" s="4">
        <f t="shared" si="39"/>
        <v>1</v>
      </c>
      <c r="AJ149" s="2">
        <f t="shared" si="40"/>
        <v>0</v>
      </c>
      <c r="AK149" s="4">
        <v>128</v>
      </c>
      <c r="AL149" s="4">
        <f t="shared" ca="1" si="41"/>
        <v>2.5090703275060235</v>
      </c>
      <c r="AM149" s="4">
        <f t="shared" ca="1" si="42"/>
        <v>3.6876279994252501</v>
      </c>
      <c r="AN149" s="2">
        <f t="shared" si="59"/>
        <v>15.94000000000003</v>
      </c>
      <c r="AO149" s="4">
        <f t="shared" ca="1" si="43"/>
        <v>399</v>
      </c>
      <c r="AP149" s="4">
        <f t="shared" ca="1" si="44"/>
        <v>1</v>
      </c>
      <c r="AQ149" s="2">
        <f t="shared" ca="1" si="45"/>
        <v>0</v>
      </c>
      <c r="AT149" s="10">
        <f t="shared" ca="1" si="60"/>
        <v>0</v>
      </c>
      <c r="AU149" s="10">
        <f t="shared" ca="1" si="61"/>
        <v>0</v>
      </c>
      <c r="AV149" s="10">
        <f t="shared" ca="1" si="62"/>
        <v>0</v>
      </c>
      <c r="AW149" s="10">
        <f t="shared" ca="1" si="63"/>
        <v>0</v>
      </c>
      <c r="AX149" s="10">
        <f t="shared" ca="1" si="46"/>
        <v>2.5090703275060235</v>
      </c>
    </row>
    <row r="150" spans="2:50" x14ac:dyDescent="0.15">
      <c r="B150" s="4">
        <v>1.5243024999769261</v>
      </c>
      <c r="C150" s="4">
        <f t="shared" si="47"/>
        <v>2.7723024999737333</v>
      </c>
      <c r="F150" s="4">
        <v>129</v>
      </c>
      <c r="G150" s="4">
        <f t="shared" ref="G150:G213" ca="1" si="66">IF(AND(F150&gt;=$I$8,F150&lt;$I$9),1,IF(AND(F150&gt;=$I$9,F150&lt;$I$10),2,IF(AND(F150&gt;=$I$10,F150&lt;$I$11),3,IF(AND(F150&gt;=$I$11,F150&lt;=$I$12),4,0))))</f>
        <v>1</v>
      </c>
      <c r="H150" s="4">
        <f t="shared" ca="1" si="64"/>
        <v>1.4092558139534905</v>
      </c>
      <c r="I150" s="4">
        <f t="shared" ref="I150:I213" ca="1" si="67">IF(AND(F150&gt;=$I$8,F150&lt;$I$9),$K$9,IF(AND(F150&gt;=$I$9,F150&lt;$I$10),$K$10,IF(AND(F150&gt;=$I$10,F150&lt;$I$11),$K$11,IF(AND(F150&gt;=$I$11,F150&lt;=$I$12),$K$12,0))))</f>
        <v>1.7744186046511626E-2</v>
      </c>
      <c r="J150" s="4">
        <f t="shared" ca="1" si="65"/>
        <v>1.4092558139534905</v>
      </c>
      <c r="K150" s="4">
        <f t="shared" ca="1" si="48"/>
        <v>0.75908749403337139</v>
      </c>
      <c r="L150" s="4">
        <f t="shared" ca="1" si="49"/>
        <v>9</v>
      </c>
      <c r="M150" s="4">
        <f t="shared" ref="M150:M213" ca="1" si="68">K150*SIN(2*PI()*F150/L150)</f>
        <v>0.65738905352797039</v>
      </c>
      <c r="N150" s="4">
        <f t="shared" ca="1" si="50"/>
        <v>1.6721504923181398</v>
      </c>
      <c r="O150" s="4">
        <f t="shared" ca="1" si="51"/>
        <v>19</v>
      </c>
      <c r="P150" s="4">
        <f t="shared" ref="P150:P213" ca="1" si="69">N150*SIN(2*PI()*F150/O150)</f>
        <v>-1.6209831319437893</v>
      </c>
      <c r="Q150" s="4">
        <f t="shared" ca="1" si="52"/>
        <v>2.2783721854717598</v>
      </c>
      <c r="R150" s="4">
        <f t="shared" ca="1" si="53"/>
        <v>3.6876279994252501</v>
      </c>
      <c r="S150" s="4">
        <f t="shared" ca="1" si="54"/>
        <v>87</v>
      </c>
      <c r="T150" s="4">
        <f t="shared" ca="1" si="55"/>
        <v>0.6</v>
      </c>
      <c r="U150" s="4">
        <f t="shared" ca="1" si="56"/>
        <v>3.6876279994252501</v>
      </c>
      <c r="V150" s="4">
        <f t="shared" ca="1" si="57"/>
        <v>3.0559552693166232</v>
      </c>
      <c r="Y150" s="4">
        <v>2.367090000014116</v>
      </c>
      <c r="Z150" s="4">
        <v>4.7232775000090044</v>
      </c>
      <c r="AA150" s="4">
        <v>3.0268849999934844</v>
      </c>
      <c r="AB150" s="4">
        <v>3.4028425000158791</v>
      </c>
      <c r="AD150" s="4">
        <v>1.5243024999769261</v>
      </c>
      <c r="AE150" s="4">
        <f t="shared" ref="AE150:AE213" si="70">AD151</f>
        <v>2.7723024999737333</v>
      </c>
      <c r="AF150" s="4">
        <v>129</v>
      </c>
      <c r="AG150" s="2">
        <f t="shared" si="58"/>
        <v>16.160000000000029</v>
      </c>
      <c r="AH150" s="4">
        <f t="shared" ref="AH150:AH213" si="71">COUNTIFS($AD$22:$AD$420,"&lt;"&amp;AG150,$AE$22:$AE$420,"&lt;"&amp;AG150)</f>
        <v>399</v>
      </c>
      <c r="AI150" s="4">
        <f t="shared" ref="AI150:AI213" si="72">AH150/$AH$421</f>
        <v>1</v>
      </c>
      <c r="AJ150" s="2">
        <f t="shared" ref="AJ150:AJ213" si="73">(AI151-AI150)/(AG151-AG150)</f>
        <v>0</v>
      </c>
      <c r="AK150" s="4">
        <v>129</v>
      </c>
      <c r="AL150" s="4">
        <f t="shared" ref="AL150:AL213" ca="1" si="74">U150</f>
        <v>3.6876279994252501</v>
      </c>
      <c r="AM150" s="4">
        <f t="shared" ref="AM150:AM213" ca="1" si="75">AL151</f>
        <v>3.0559552693166232</v>
      </c>
      <c r="AN150" s="2">
        <f t="shared" si="59"/>
        <v>16.160000000000029</v>
      </c>
      <c r="AO150" s="4">
        <f t="shared" ref="AO150:AO213" ca="1" si="76">COUNTIFS($AL$22:$AL$420,"&lt;"&amp;AN150,$AM$22:$AM$420,"&lt;"&amp;AN150)</f>
        <v>399</v>
      </c>
      <c r="AP150" s="4">
        <f t="shared" ref="AP150:AP213" ca="1" si="77">AO150/$AO$421</f>
        <v>1</v>
      </c>
      <c r="AQ150" s="2">
        <f t="shared" ref="AQ150:AQ213" ca="1" si="78">(AP151-AP150)/(AN151-AN150)</f>
        <v>0</v>
      </c>
      <c r="AT150" s="10">
        <f t="shared" ca="1" si="60"/>
        <v>0</v>
      </c>
      <c r="AU150" s="10">
        <f t="shared" ca="1" si="61"/>
        <v>0</v>
      </c>
      <c r="AV150" s="10">
        <f t="shared" ca="1" si="62"/>
        <v>0</v>
      </c>
      <c r="AW150" s="10">
        <f t="shared" ca="1" si="63"/>
        <v>0</v>
      </c>
      <c r="AX150" s="10">
        <f t="shared" ref="AX150:AX213" ca="1" si="79">IF(AW150=0,J150+Q150,J150+AW150)</f>
        <v>3.6876279994252501</v>
      </c>
    </row>
    <row r="151" spans="2:50" x14ac:dyDescent="0.15">
      <c r="B151" s="4">
        <v>2.7723024999737333</v>
      </c>
      <c r="C151" s="4">
        <f t="shared" ref="C151:C214" si="80">B152</f>
        <v>1.8623024999762094</v>
      </c>
      <c r="F151" s="4">
        <v>130</v>
      </c>
      <c r="G151" s="4">
        <f t="shared" ca="1" si="66"/>
        <v>1</v>
      </c>
      <c r="H151" s="4">
        <f t="shared" ca="1" si="64"/>
        <v>1.4270000000000023</v>
      </c>
      <c r="I151" s="4">
        <f t="shared" ca="1" si="67"/>
        <v>1.7744186046511626E-2</v>
      </c>
      <c r="J151" s="4">
        <f t="shared" ca="1" si="65"/>
        <v>1.4270000000000023</v>
      </c>
      <c r="K151" s="4">
        <f t="shared" ref="K151:K214" ca="1" si="81">RAND()*($E$9-$D$9)+$D$9</f>
        <v>1.5005094561174235</v>
      </c>
      <c r="L151" s="4">
        <f t="shared" ref="L151:L214" ca="1" si="82">RANDBETWEEN($D$12,$E$12)</f>
        <v>10</v>
      </c>
      <c r="M151" s="4">
        <f t="shared" ca="1" si="68"/>
        <v>-1.5441462728354634E-14</v>
      </c>
      <c r="N151" s="4">
        <f t="shared" ref="N151:N214" ca="1" si="83">RAND()*($E$9-$D$9)+$D$9</f>
        <v>1.6289552693166365</v>
      </c>
      <c r="O151" s="4">
        <f t="shared" ref="O151:O214" ca="1" si="84">RANDBETWEEN($D$13,$E$13)</f>
        <v>8</v>
      </c>
      <c r="P151" s="4">
        <f t="shared" ca="1" si="69"/>
        <v>1.6289552693166365</v>
      </c>
      <c r="Q151" s="4">
        <f t="shared" ref="Q151:Q214" ca="1" si="85">IF(RAND()&gt;$I$14,M151+P151,M151-P151)</f>
        <v>1.6289552693166209</v>
      </c>
      <c r="R151" s="4">
        <f t="shared" ref="R151:R214" ca="1" si="86">J151+Q151</f>
        <v>3.0559552693166232</v>
      </c>
      <c r="S151" s="4">
        <f t="shared" ref="S151:S214" ca="1" si="87">IF(AND(F151&gt;=$I$8,F151&lt;$O$8),$P$8,IF(AND(F151&gt;=$T$8,F151&lt;$I$9),$V$8,IF(AND(F151&gt;=$I$9,F151&lt;$I$10),$P$12,IF(AND(F151&gt;=$I$10,F151&lt;$I$11),$S$8,IF(AND(F151&gt;=$I$11,F151&lt;=$I$12),$S$12,0)))))</f>
        <v>87</v>
      </c>
      <c r="T151" s="4">
        <f t="shared" ref="T151:T214" ca="1" si="88">IF(AND(F151&gt;=$I$8,F151&lt;$O$8),$N$10,IF(AND(F151&gt;=$T$8,F151&lt;$I$9),$T$10,IF(AND(F151&gt;=$I$9,F151&lt;$I$10),$N$14,IF(AND(F151&gt;=$I$10,F151&lt;$I$11),$Q$10,IF(AND(F151&gt;=$I$11,F151&lt;=$I$12),$Q$14,0)))))</f>
        <v>0.6</v>
      </c>
      <c r="U151" s="4">
        <f t="shared" ref="U151:U214" ca="1" si="89">IF(AND(F151&gt;=$I$8,F151&lt;$O$8,F151=S151,RAND()&lt;T151),$P$9,IF(AND(F151&gt;=$T$8,F151&lt;$I$9,F151=S151,RAND()&lt;T151),$V$9,IF(AND(F151&gt;=$I$9,F151&lt;$I$10,F151=S151,RAND()&lt;T151),$P$13,IF(AND(F151&gt;=$I$10,F151&lt;$I$11,F151=S151,RAND()&lt;T151),$S$9,IF(AND(F151&gt;=$I$11,F151&lt;=$I$12,F151=S151,RAND()&lt;T151),$S$13,R151)))))</f>
        <v>3.0559552693166232</v>
      </c>
      <c r="V151" s="4">
        <f t="shared" ref="V151:V214" ca="1" si="90">U152</f>
        <v>0.18023892340793535</v>
      </c>
      <c r="Y151" s="4">
        <v>1.5860900000141953</v>
      </c>
      <c r="Z151" s="4">
        <v>2.8402775000095914</v>
      </c>
      <c r="AA151" s="4">
        <v>3.241884999990674</v>
      </c>
      <c r="AB151" s="4">
        <v>4.4238425000138193</v>
      </c>
      <c r="AD151" s="4">
        <v>2.7723024999737333</v>
      </c>
      <c r="AE151" s="4">
        <f t="shared" si="70"/>
        <v>1.8623024999762094</v>
      </c>
      <c r="AF151" s="4">
        <v>130</v>
      </c>
      <c r="AG151" s="2">
        <f t="shared" ref="AG151:AG214" si="91">AG150+$W$3</f>
        <v>16.380000000000027</v>
      </c>
      <c r="AH151" s="4">
        <f t="shared" si="71"/>
        <v>399</v>
      </c>
      <c r="AI151" s="4">
        <f t="shared" si="72"/>
        <v>1</v>
      </c>
      <c r="AJ151" s="2">
        <f t="shared" si="73"/>
        <v>0</v>
      </c>
      <c r="AK151" s="4">
        <v>130</v>
      </c>
      <c r="AL151" s="4">
        <f t="shared" ca="1" si="74"/>
        <v>3.0559552693166232</v>
      </c>
      <c r="AM151" s="4">
        <f t="shared" ca="1" si="75"/>
        <v>0.18023892340793535</v>
      </c>
      <c r="AN151" s="2">
        <f t="shared" ref="AN151:AN214" si="92">AG150+$W$3</f>
        <v>16.380000000000027</v>
      </c>
      <c r="AO151" s="4">
        <f t="shared" ca="1" si="76"/>
        <v>399</v>
      </c>
      <c r="AP151" s="4">
        <f t="shared" ca="1" si="77"/>
        <v>1</v>
      </c>
      <c r="AQ151" s="2">
        <f t="shared" ca="1" si="78"/>
        <v>0</v>
      </c>
      <c r="AT151" s="10">
        <f t="shared" ref="AT151:AT214" ca="1" si="93">IF(AND(RAND()&gt;0.95,G151=1),RAND()*10,0)</f>
        <v>0</v>
      </c>
      <c r="AU151" s="10">
        <f t="shared" ref="AU151:AU214" ca="1" si="94">IF(AND(RAND()&gt;0.9,G151=2),RAND()*((-5)-(-10)+(-10)),0)</f>
        <v>0</v>
      </c>
      <c r="AV151" s="10">
        <f t="shared" ref="AV151:AV214" ca="1" si="95">IF(AND(RAND()&gt;0.95,G151=4),RAND()*5,0)</f>
        <v>0</v>
      </c>
      <c r="AW151" s="10">
        <f t="shared" ref="AW151:AW214" ca="1" si="96">SUM(AT151:AV151)</f>
        <v>0</v>
      </c>
      <c r="AX151" s="10">
        <f t="shared" ca="1" si="79"/>
        <v>3.0559552693166232</v>
      </c>
    </row>
    <row r="152" spans="2:50" x14ac:dyDescent="0.15">
      <c r="B152" s="4">
        <v>1.8623024999762094</v>
      </c>
      <c r="C152" s="4">
        <f t="shared" si="80"/>
        <v>3.5843024999770989</v>
      </c>
      <c r="F152" s="4">
        <v>131</v>
      </c>
      <c r="G152" s="4">
        <f t="shared" ca="1" si="66"/>
        <v>1</v>
      </c>
      <c r="H152" s="4">
        <f t="shared" ref="H152:H215" ca="1" si="97">H151+$K$9</f>
        <v>1.444744186046514</v>
      </c>
      <c r="I152" s="4">
        <f t="shared" ca="1" si="67"/>
        <v>1.7744186046511626E-2</v>
      </c>
      <c r="J152" s="4">
        <f t="shared" ref="J152:J215" ca="1" si="98">J151+I152</f>
        <v>1.444744186046514</v>
      </c>
      <c r="K152" s="4">
        <f t="shared" ca="1" si="81"/>
        <v>0.29489356043771703</v>
      </c>
      <c r="L152" s="4">
        <f t="shared" ca="1" si="82"/>
        <v>16</v>
      </c>
      <c r="M152" s="4">
        <f t="shared" ca="1" si="68"/>
        <v>0.27244612475778701</v>
      </c>
      <c r="N152" s="4">
        <f t="shared" ca="1" si="83"/>
        <v>1.6160463243378653</v>
      </c>
      <c r="O152" s="4">
        <f t="shared" ca="1" si="84"/>
        <v>5</v>
      </c>
      <c r="P152" s="4">
        <f t="shared" ca="1" si="69"/>
        <v>1.5369513873963656</v>
      </c>
      <c r="Q152" s="4">
        <f t="shared" ca="1" si="85"/>
        <v>-1.2645052626385787</v>
      </c>
      <c r="R152" s="4">
        <f t="shared" ca="1" si="86"/>
        <v>0.18023892340793535</v>
      </c>
      <c r="S152" s="4">
        <f t="shared" ca="1" si="87"/>
        <v>87</v>
      </c>
      <c r="T152" s="4">
        <f t="shared" ca="1" si="88"/>
        <v>0.6</v>
      </c>
      <c r="U152" s="4">
        <f t="shared" ca="1" si="89"/>
        <v>0.18023892340793535</v>
      </c>
      <c r="V152" s="4">
        <f t="shared" ca="1" si="90"/>
        <v>1.1517271118078445</v>
      </c>
      <c r="Y152" s="4">
        <v>3.7260900000148922</v>
      </c>
      <c r="Z152" s="4">
        <v>2.5102775000114264</v>
      </c>
      <c r="AA152" s="4">
        <v>3.1568849999921156</v>
      </c>
      <c r="AB152" s="4">
        <v>1.6708425000153682</v>
      </c>
      <c r="AD152" s="4">
        <v>1.8623024999762094</v>
      </c>
      <c r="AE152" s="4">
        <f t="shared" si="70"/>
        <v>3.5843024999770989</v>
      </c>
      <c r="AF152" s="4">
        <v>131</v>
      </c>
      <c r="AG152" s="2">
        <f t="shared" si="91"/>
        <v>16.600000000000026</v>
      </c>
      <c r="AH152" s="4">
        <f t="shared" si="71"/>
        <v>399</v>
      </c>
      <c r="AI152" s="4">
        <f t="shared" si="72"/>
        <v>1</v>
      </c>
      <c r="AJ152" s="2">
        <f t="shared" si="73"/>
        <v>0</v>
      </c>
      <c r="AK152" s="4">
        <v>131</v>
      </c>
      <c r="AL152" s="4">
        <f t="shared" ca="1" si="74"/>
        <v>0.18023892340793535</v>
      </c>
      <c r="AM152" s="4">
        <f t="shared" ca="1" si="75"/>
        <v>1.1517271118078445</v>
      </c>
      <c r="AN152" s="2">
        <f t="shared" si="92"/>
        <v>16.600000000000026</v>
      </c>
      <c r="AO152" s="4">
        <f t="shared" ca="1" si="76"/>
        <v>399</v>
      </c>
      <c r="AP152" s="4">
        <f t="shared" ca="1" si="77"/>
        <v>1</v>
      </c>
      <c r="AQ152" s="2">
        <f t="shared" ca="1" si="78"/>
        <v>0</v>
      </c>
      <c r="AT152" s="10">
        <f t="shared" ca="1" si="93"/>
        <v>0</v>
      </c>
      <c r="AU152" s="10">
        <f t="shared" ca="1" si="94"/>
        <v>0</v>
      </c>
      <c r="AV152" s="10">
        <f t="shared" ca="1" si="95"/>
        <v>0</v>
      </c>
      <c r="AW152" s="10">
        <f t="shared" ca="1" si="96"/>
        <v>0</v>
      </c>
      <c r="AX152" s="10">
        <f t="shared" ca="1" si="79"/>
        <v>0.18023892340793535</v>
      </c>
    </row>
    <row r="153" spans="2:50" x14ac:dyDescent="0.15">
      <c r="B153" s="4">
        <v>3.5843024999770989</v>
      </c>
      <c r="C153" s="4">
        <f t="shared" si="80"/>
        <v>4.0613024999771596</v>
      </c>
      <c r="F153" s="4">
        <v>132</v>
      </c>
      <c r="G153" s="4">
        <f t="shared" ca="1" si="66"/>
        <v>1</v>
      </c>
      <c r="H153" s="4">
        <f t="shared" ca="1" si="97"/>
        <v>1.4624883720930257</v>
      </c>
      <c r="I153" s="4">
        <f t="shared" ca="1" si="67"/>
        <v>1.7744186046511626E-2</v>
      </c>
      <c r="J153" s="4">
        <f t="shared" ca="1" si="98"/>
        <v>1.4624883720930257</v>
      </c>
      <c r="K153" s="4">
        <f t="shared" ca="1" si="81"/>
        <v>1.6796983559352838</v>
      </c>
      <c r="L153" s="4">
        <f t="shared" ca="1" si="82"/>
        <v>4</v>
      </c>
      <c r="M153" s="4">
        <f t="shared" ca="1" si="68"/>
        <v>-1.64703232943198E-15</v>
      </c>
      <c r="N153" s="4">
        <f t="shared" ca="1" si="83"/>
        <v>0.32675372594654184</v>
      </c>
      <c r="O153" s="4">
        <f t="shared" ca="1" si="84"/>
        <v>15</v>
      </c>
      <c r="P153" s="4">
        <f t="shared" ca="1" si="69"/>
        <v>-0.31076126028517964</v>
      </c>
      <c r="Q153" s="4">
        <f t="shared" ca="1" si="85"/>
        <v>-0.31076126028518131</v>
      </c>
      <c r="R153" s="4">
        <f t="shared" ca="1" si="86"/>
        <v>1.1517271118078445</v>
      </c>
      <c r="S153" s="4">
        <f t="shared" ca="1" si="87"/>
        <v>87</v>
      </c>
      <c r="T153" s="4">
        <f t="shared" ca="1" si="88"/>
        <v>0.6</v>
      </c>
      <c r="U153" s="4">
        <f t="shared" ca="1" si="89"/>
        <v>1.1517271118078445</v>
      </c>
      <c r="V153" s="4">
        <f t="shared" ca="1" si="90"/>
        <v>2.2411621462581413</v>
      </c>
      <c r="Y153" s="4">
        <v>3.8730900000167878</v>
      </c>
      <c r="Z153" s="4">
        <v>2.2012775000099793</v>
      </c>
      <c r="AA153" s="4">
        <v>3.0308849999904908</v>
      </c>
      <c r="AB153" s="4">
        <v>10.916842500016344</v>
      </c>
      <c r="AD153" s="4">
        <v>3.5843024999770989</v>
      </c>
      <c r="AE153" s="4">
        <f t="shared" si="70"/>
        <v>4.0613024999771596</v>
      </c>
      <c r="AF153" s="4">
        <v>132</v>
      </c>
      <c r="AG153" s="2">
        <f t="shared" si="91"/>
        <v>16.820000000000025</v>
      </c>
      <c r="AH153" s="4">
        <f t="shared" si="71"/>
        <v>399</v>
      </c>
      <c r="AI153" s="4">
        <f t="shared" si="72"/>
        <v>1</v>
      </c>
      <c r="AJ153" s="2">
        <f t="shared" si="73"/>
        <v>0</v>
      </c>
      <c r="AK153" s="4">
        <v>132</v>
      </c>
      <c r="AL153" s="4">
        <f t="shared" ca="1" si="74"/>
        <v>1.1517271118078445</v>
      </c>
      <c r="AM153" s="4">
        <f t="shared" ca="1" si="75"/>
        <v>2.2411621462581413</v>
      </c>
      <c r="AN153" s="2">
        <f t="shared" si="92"/>
        <v>16.820000000000025</v>
      </c>
      <c r="AO153" s="4">
        <f t="shared" ca="1" si="76"/>
        <v>399</v>
      </c>
      <c r="AP153" s="4">
        <f t="shared" ca="1" si="77"/>
        <v>1</v>
      </c>
      <c r="AQ153" s="2">
        <f t="shared" ca="1" si="78"/>
        <v>0</v>
      </c>
      <c r="AT153" s="10">
        <f t="shared" ca="1" si="93"/>
        <v>0</v>
      </c>
      <c r="AU153" s="10">
        <f t="shared" ca="1" si="94"/>
        <v>0</v>
      </c>
      <c r="AV153" s="10">
        <f t="shared" ca="1" si="95"/>
        <v>0</v>
      </c>
      <c r="AW153" s="10">
        <f t="shared" ca="1" si="96"/>
        <v>0</v>
      </c>
      <c r="AX153" s="10">
        <f t="shared" ca="1" si="79"/>
        <v>1.1517271118078445</v>
      </c>
    </row>
    <row r="154" spans="2:50" x14ac:dyDescent="0.15">
      <c r="B154" s="4">
        <v>4.0613024999771596</v>
      </c>
      <c r="C154" s="4">
        <f t="shared" si="80"/>
        <v>2.9553024999771083</v>
      </c>
      <c r="F154" s="4">
        <v>133</v>
      </c>
      <c r="G154" s="4">
        <f t="shared" ca="1" si="66"/>
        <v>1</v>
      </c>
      <c r="H154" s="4">
        <f t="shared" ca="1" si="97"/>
        <v>1.4802325581395375</v>
      </c>
      <c r="I154" s="4">
        <f t="shared" ca="1" si="67"/>
        <v>1.7744186046511626E-2</v>
      </c>
      <c r="J154" s="4">
        <f t="shared" ca="1" si="98"/>
        <v>1.4802325581395375</v>
      </c>
      <c r="K154" s="4">
        <f t="shared" ca="1" si="81"/>
        <v>1.380522450066705</v>
      </c>
      <c r="L154" s="4">
        <f t="shared" ca="1" si="82"/>
        <v>18</v>
      </c>
      <c r="M154" s="4">
        <f t="shared" ca="1" si="68"/>
        <v>0.88738272579698696</v>
      </c>
      <c r="N154" s="4">
        <f t="shared" ca="1" si="83"/>
        <v>0.21513492756953684</v>
      </c>
      <c r="O154" s="4">
        <f t="shared" ca="1" si="84"/>
        <v>5</v>
      </c>
      <c r="P154" s="4">
        <f t="shared" ca="1" si="69"/>
        <v>-0.12645313767838323</v>
      </c>
      <c r="Q154" s="4">
        <f t="shared" ca="1" si="85"/>
        <v>0.76092958811860378</v>
      </c>
      <c r="R154" s="4">
        <f t="shared" ca="1" si="86"/>
        <v>2.2411621462581413</v>
      </c>
      <c r="S154" s="4">
        <f t="shared" ca="1" si="87"/>
        <v>87</v>
      </c>
      <c r="T154" s="4">
        <f t="shared" ca="1" si="88"/>
        <v>0.6</v>
      </c>
      <c r="U154" s="4">
        <f t="shared" ca="1" si="89"/>
        <v>2.2411621462581413</v>
      </c>
      <c r="V154" s="4">
        <f t="shared" ca="1" si="90"/>
        <v>0.65675917136091821</v>
      </c>
      <c r="Y154" s="4">
        <v>3.8880900000144436</v>
      </c>
      <c r="Z154" s="4">
        <v>3.5632775000102868</v>
      </c>
      <c r="AA154" s="4">
        <v>3.8108849999929362</v>
      </c>
      <c r="AB154" s="4">
        <v>2.9768425000149534</v>
      </c>
      <c r="AD154" s="4">
        <v>4.0613024999771596</v>
      </c>
      <c r="AE154" s="4">
        <f t="shared" si="70"/>
        <v>2.9553024999771083</v>
      </c>
      <c r="AF154" s="4">
        <v>133</v>
      </c>
      <c r="AG154" s="2">
        <f t="shared" si="91"/>
        <v>17.040000000000024</v>
      </c>
      <c r="AH154" s="4">
        <f t="shared" si="71"/>
        <v>399</v>
      </c>
      <c r="AI154" s="4">
        <f t="shared" si="72"/>
        <v>1</v>
      </c>
      <c r="AJ154" s="2">
        <f t="shared" si="73"/>
        <v>0</v>
      </c>
      <c r="AK154" s="4">
        <v>133</v>
      </c>
      <c r="AL154" s="4">
        <f t="shared" ca="1" si="74"/>
        <v>2.2411621462581413</v>
      </c>
      <c r="AM154" s="4">
        <f t="shared" ca="1" si="75"/>
        <v>0.65675917136091821</v>
      </c>
      <c r="AN154" s="2">
        <f t="shared" si="92"/>
        <v>17.040000000000024</v>
      </c>
      <c r="AO154" s="4">
        <f t="shared" ca="1" si="76"/>
        <v>399</v>
      </c>
      <c r="AP154" s="4">
        <f t="shared" ca="1" si="77"/>
        <v>1</v>
      </c>
      <c r="AQ154" s="2">
        <f t="shared" ca="1" si="78"/>
        <v>0</v>
      </c>
      <c r="AT154" s="10">
        <f t="shared" ca="1" si="93"/>
        <v>0</v>
      </c>
      <c r="AU154" s="10">
        <f t="shared" ca="1" si="94"/>
        <v>0</v>
      </c>
      <c r="AV154" s="10">
        <f t="shared" ca="1" si="95"/>
        <v>0</v>
      </c>
      <c r="AW154" s="10">
        <f t="shared" ca="1" si="96"/>
        <v>0</v>
      </c>
      <c r="AX154" s="10">
        <f t="shared" ca="1" si="79"/>
        <v>2.2411621462581413</v>
      </c>
    </row>
    <row r="155" spans="2:50" x14ac:dyDescent="0.15">
      <c r="B155" s="4">
        <v>2.9553024999771083</v>
      </c>
      <c r="C155" s="4">
        <f t="shared" si="80"/>
        <v>2.7723024999737333</v>
      </c>
      <c r="F155" s="4">
        <v>134</v>
      </c>
      <c r="G155" s="4">
        <f t="shared" ca="1" si="66"/>
        <v>1</v>
      </c>
      <c r="H155" s="4">
        <f t="shared" ca="1" si="97"/>
        <v>1.4979767441860492</v>
      </c>
      <c r="I155" s="4">
        <f t="shared" ca="1" si="67"/>
        <v>1.7744186046511626E-2</v>
      </c>
      <c r="J155" s="4">
        <f t="shared" ca="1" si="98"/>
        <v>1.4979767441860492</v>
      </c>
      <c r="K155" s="4">
        <f t="shared" ca="1" si="81"/>
        <v>0.23095998934284767</v>
      </c>
      <c r="L155" s="4">
        <f t="shared" ca="1" si="82"/>
        <v>4</v>
      </c>
      <c r="M155" s="4">
        <f t="shared" ca="1" si="68"/>
        <v>2.7163685497909308E-15</v>
      </c>
      <c r="N155" s="4">
        <f t="shared" ca="1" si="83"/>
        <v>1.0759576605557519</v>
      </c>
      <c r="O155" s="4">
        <f t="shared" ca="1" si="84"/>
        <v>7</v>
      </c>
      <c r="P155" s="4">
        <f t="shared" ca="1" si="69"/>
        <v>0.84121757282513365</v>
      </c>
      <c r="Q155" s="4">
        <f t="shared" ca="1" si="85"/>
        <v>-0.84121757282513099</v>
      </c>
      <c r="R155" s="4">
        <f t="shared" ca="1" si="86"/>
        <v>0.65675917136091821</v>
      </c>
      <c r="S155" s="4">
        <f t="shared" ca="1" si="87"/>
        <v>87</v>
      </c>
      <c r="T155" s="4">
        <f t="shared" ca="1" si="88"/>
        <v>0.6</v>
      </c>
      <c r="U155" s="4">
        <f t="shared" ca="1" si="89"/>
        <v>0.65675917136091821</v>
      </c>
      <c r="V155" s="4">
        <f t="shared" ca="1" si="90"/>
        <v>1.5157209302325669</v>
      </c>
      <c r="Y155" s="4">
        <v>7.3320900000162226</v>
      </c>
      <c r="Z155" s="4">
        <v>3.0182775000113793</v>
      </c>
      <c r="AA155" s="4">
        <v>3.755884999993242</v>
      </c>
      <c r="AB155" s="4">
        <v>-0.22815749998628121</v>
      </c>
      <c r="AD155" s="4">
        <v>2.9553024999771083</v>
      </c>
      <c r="AE155" s="4">
        <f t="shared" si="70"/>
        <v>2.7723024999737333</v>
      </c>
      <c r="AF155" s="4">
        <v>134</v>
      </c>
      <c r="AG155" s="2">
        <f t="shared" si="91"/>
        <v>17.260000000000023</v>
      </c>
      <c r="AH155" s="4">
        <f t="shared" si="71"/>
        <v>399</v>
      </c>
      <c r="AI155" s="4">
        <f t="shared" si="72"/>
        <v>1</v>
      </c>
      <c r="AJ155" s="2">
        <f t="shared" si="73"/>
        <v>0</v>
      </c>
      <c r="AK155" s="4">
        <v>134</v>
      </c>
      <c r="AL155" s="4">
        <f t="shared" ca="1" si="74"/>
        <v>0.65675917136091821</v>
      </c>
      <c r="AM155" s="4">
        <f t="shared" ca="1" si="75"/>
        <v>1.5157209302325669</v>
      </c>
      <c r="AN155" s="2">
        <f t="shared" si="92"/>
        <v>17.260000000000023</v>
      </c>
      <c r="AO155" s="4">
        <f t="shared" ca="1" si="76"/>
        <v>399</v>
      </c>
      <c r="AP155" s="4">
        <f t="shared" ca="1" si="77"/>
        <v>1</v>
      </c>
      <c r="AQ155" s="2">
        <f t="shared" ca="1" si="78"/>
        <v>0</v>
      </c>
      <c r="AT155" s="10">
        <f t="shared" ca="1" si="93"/>
        <v>0</v>
      </c>
      <c r="AU155" s="10">
        <f t="shared" ca="1" si="94"/>
        <v>0</v>
      </c>
      <c r="AV155" s="10">
        <f t="shared" ca="1" si="95"/>
        <v>0</v>
      </c>
      <c r="AW155" s="10">
        <f t="shared" ca="1" si="96"/>
        <v>0</v>
      </c>
      <c r="AX155" s="10">
        <f t="shared" ca="1" si="79"/>
        <v>0.65675917136091821</v>
      </c>
    </row>
    <row r="156" spans="2:50" x14ac:dyDescent="0.15">
      <c r="B156" s="4">
        <v>2.7723024999737333</v>
      </c>
      <c r="C156" s="4">
        <f t="shared" si="80"/>
        <v>2.9363024999753407</v>
      </c>
      <c r="F156" s="4">
        <v>135</v>
      </c>
      <c r="G156" s="4">
        <f t="shared" ca="1" si="66"/>
        <v>1</v>
      </c>
      <c r="H156" s="4">
        <f t="shared" ca="1" si="97"/>
        <v>1.5157209302325609</v>
      </c>
      <c r="I156" s="4">
        <f t="shared" ca="1" si="67"/>
        <v>1.7744186046511626E-2</v>
      </c>
      <c r="J156" s="4">
        <f t="shared" ca="1" si="98"/>
        <v>1.5157209302325609</v>
      </c>
      <c r="K156" s="4">
        <f t="shared" ca="1" si="81"/>
        <v>0.44536778497872909</v>
      </c>
      <c r="L156" s="4">
        <f t="shared" ca="1" si="82"/>
        <v>15</v>
      </c>
      <c r="M156" s="4">
        <f t="shared" ca="1" si="68"/>
        <v>-9.8215497653897601E-16</v>
      </c>
      <c r="N156" s="4">
        <f t="shared" ca="1" si="83"/>
        <v>1.0115679116404199</v>
      </c>
      <c r="O156" s="4">
        <f t="shared" ca="1" si="84"/>
        <v>10</v>
      </c>
      <c r="P156" s="4">
        <f t="shared" ca="1" si="69"/>
        <v>6.9399774894703565E-15</v>
      </c>
      <c r="Q156" s="4">
        <f t="shared" ca="1" si="85"/>
        <v>5.9578225129313801E-15</v>
      </c>
      <c r="R156" s="4">
        <f t="shared" ca="1" si="86"/>
        <v>1.5157209302325669</v>
      </c>
      <c r="S156" s="4">
        <f t="shared" ca="1" si="87"/>
        <v>87</v>
      </c>
      <c r="T156" s="4">
        <f t="shared" ca="1" si="88"/>
        <v>0.6</v>
      </c>
      <c r="U156" s="4">
        <f t="shared" ca="1" si="89"/>
        <v>1.5157209302325669</v>
      </c>
      <c r="V156" s="4">
        <f t="shared" ca="1" si="90"/>
        <v>2.0002397265864071</v>
      </c>
      <c r="Y156" s="4">
        <v>3.6680900000156669</v>
      </c>
      <c r="Z156" s="4">
        <v>2.7612775000100953</v>
      </c>
      <c r="AA156" s="4">
        <v>4.6388849999914328</v>
      </c>
      <c r="AB156" s="4">
        <v>4.3228425000165771</v>
      </c>
      <c r="AD156" s="4">
        <v>2.7723024999737333</v>
      </c>
      <c r="AE156" s="4">
        <f t="shared" si="70"/>
        <v>2.9363024999753407</v>
      </c>
      <c r="AF156" s="4">
        <v>135</v>
      </c>
      <c r="AG156" s="2">
        <f t="shared" si="91"/>
        <v>17.480000000000022</v>
      </c>
      <c r="AH156" s="4">
        <f t="shared" si="71"/>
        <v>399</v>
      </c>
      <c r="AI156" s="4">
        <f t="shared" si="72"/>
        <v>1</v>
      </c>
      <c r="AJ156" s="2">
        <f t="shared" si="73"/>
        <v>0</v>
      </c>
      <c r="AK156" s="4">
        <v>135</v>
      </c>
      <c r="AL156" s="4">
        <f t="shared" ca="1" si="74"/>
        <v>1.5157209302325669</v>
      </c>
      <c r="AM156" s="4">
        <f t="shared" ca="1" si="75"/>
        <v>2.0002397265864071</v>
      </c>
      <c r="AN156" s="2">
        <f t="shared" si="92"/>
        <v>17.480000000000022</v>
      </c>
      <c r="AO156" s="4">
        <f t="shared" ca="1" si="76"/>
        <v>399</v>
      </c>
      <c r="AP156" s="4">
        <f t="shared" ca="1" si="77"/>
        <v>1</v>
      </c>
      <c r="AQ156" s="2">
        <f t="shared" ca="1" si="78"/>
        <v>0</v>
      </c>
      <c r="AT156" s="10">
        <f t="shared" ca="1" si="93"/>
        <v>0</v>
      </c>
      <c r="AU156" s="10">
        <f t="shared" ca="1" si="94"/>
        <v>0</v>
      </c>
      <c r="AV156" s="10">
        <f t="shared" ca="1" si="95"/>
        <v>0</v>
      </c>
      <c r="AW156" s="10">
        <f t="shared" ca="1" si="96"/>
        <v>0</v>
      </c>
      <c r="AX156" s="10">
        <f t="shared" ca="1" si="79"/>
        <v>1.5157209302325669</v>
      </c>
    </row>
    <row r="157" spans="2:50" x14ac:dyDescent="0.15">
      <c r="B157" s="4">
        <v>2.9363024999753407</v>
      </c>
      <c r="C157" s="4">
        <f t="shared" si="80"/>
        <v>2.8113024999747438</v>
      </c>
      <c r="F157" s="4">
        <v>136</v>
      </c>
      <c r="G157" s="4">
        <f t="shared" ca="1" si="66"/>
        <v>1</v>
      </c>
      <c r="H157" s="4">
        <f t="shared" ca="1" si="97"/>
        <v>1.5334651162790727</v>
      </c>
      <c r="I157" s="4">
        <f t="shared" ca="1" si="67"/>
        <v>1.7744186046511626E-2</v>
      </c>
      <c r="J157" s="4">
        <f t="shared" ca="1" si="98"/>
        <v>1.5334651162790727</v>
      </c>
      <c r="K157" s="4">
        <f t="shared" ca="1" si="81"/>
        <v>1.656058165750639</v>
      </c>
      <c r="L157" s="4">
        <f t="shared" ca="1" si="82"/>
        <v>16</v>
      </c>
      <c r="M157" s="4">
        <f t="shared" ca="1" si="68"/>
        <v>-2.4343414232376246E-15</v>
      </c>
      <c r="N157" s="4">
        <f t="shared" ca="1" si="83"/>
        <v>0.55756486006951489</v>
      </c>
      <c r="O157" s="4">
        <f t="shared" ca="1" si="84"/>
        <v>19</v>
      </c>
      <c r="P157" s="4">
        <f t="shared" ca="1" si="69"/>
        <v>0.46677461030733675</v>
      </c>
      <c r="Q157" s="4">
        <f t="shared" ca="1" si="85"/>
        <v>0.4667746103073343</v>
      </c>
      <c r="R157" s="4">
        <f t="shared" ca="1" si="86"/>
        <v>2.0002397265864071</v>
      </c>
      <c r="S157" s="4">
        <f t="shared" ca="1" si="87"/>
        <v>87</v>
      </c>
      <c r="T157" s="4">
        <f t="shared" ca="1" si="88"/>
        <v>0.6</v>
      </c>
      <c r="U157" s="4">
        <f t="shared" ca="1" si="89"/>
        <v>2.0002397265864071</v>
      </c>
      <c r="V157" s="4">
        <f t="shared" ca="1" si="90"/>
        <v>1.3147709256380216</v>
      </c>
      <c r="Y157" s="4">
        <v>1.709090000016289</v>
      </c>
      <c r="Z157" s="4">
        <v>2.55127750001094</v>
      </c>
      <c r="AA157" s="4">
        <v>3.2098849999933066</v>
      </c>
      <c r="AB157" s="4">
        <v>4.4508425000131524</v>
      </c>
      <c r="AD157" s="4">
        <v>2.9363024999753407</v>
      </c>
      <c r="AE157" s="4">
        <f t="shared" si="70"/>
        <v>2.8113024999747438</v>
      </c>
      <c r="AF157" s="4">
        <v>136</v>
      </c>
      <c r="AG157" s="2">
        <f t="shared" si="91"/>
        <v>17.700000000000021</v>
      </c>
      <c r="AH157" s="4">
        <f t="shared" si="71"/>
        <v>399</v>
      </c>
      <c r="AI157" s="4">
        <f t="shared" si="72"/>
        <v>1</v>
      </c>
      <c r="AJ157" s="2">
        <f t="shared" si="73"/>
        <v>0</v>
      </c>
      <c r="AK157" s="4">
        <v>136</v>
      </c>
      <c r="AL157" s="4">
        <f t="shared" ca="1" si="74"/>
        <v>2.0002397265864071</v>
      </c>
      <c r="AM157" s="4">
        <f t="shared" ca="1" si="75"/>
        <v>1.3147709256380216</v>
      </c>
      <c r="AN157" s="2">
        <f t="shared" si="92"/>
        <v>17.700000000000021</v>
      </c>
      <c r="AO157" s="4">
        <f t="shared" ca="1" si="76"/>
        <v>399</v>
      </c>
      <c r="AP157" s="4">
        <f t="shared" ca="1" si="77"/>
        <v>1</v>
      </c>
      <c r="AQ157" s="2">
        <f t="shared" ca="1" si="78"/>
        <v>0</v>
      </c>
      <c r="AT157" s="10">
        <f t="shared" ca="1" si="93"/>
        <v>0</v>
      </c>
      <c r="AU157" s="10">
        <f t="shared" ca="1" si="94"/>
        <v>0</v>
      </c>
      <c r="AV157" s="10">
        <f t="shared" ca="1" si="95"/>
        <v>0</v>
      </c>
      <c r="AW157" s="10">
        <f t="shared" ca="1" si="96"/>
        <v>0</v>
      </c>
      <c r="AX157" s="10">
        <f t="shared" ca="1" si="79"/>
        <v>2.0002397265864071</v>
      </c>
    </row>
    <row r="158" spans="2:50" x14ac:dyDescent="0.15">
      <c r="B158" s="4">
        <v>2.8113024999747438</v>
      </c>
      <c r="C158" s="4">
        <f t="shared" si="80"/>
        <v>3.2353024999771662</v>
      </c>
      <c r="F158" s="4">
        <v>137</v>
      </c>
      <c r="G158" s="4">
        <f t="shared" ca="1" si="66"/>
        <v>1</v>
      </c>
      <c r="H158" s="4">
        <f t="shared" ca="1" si="97"/>
        <v>1.5512093023255844</v>
      </c>
      <c r="I158" s="4">
        <f t="shared" ca="1" si="67"/>
        <v>1.7744186046511626E-2</v>
      </c>
      <c r="J158" s="4">
        <f t="shared" ca="1" si="98"/>
        <v>1.5512093023255844</v>
      </c>
      <c r="K158" s="4">
        <f t="shared" ca="1" si="81"/>
        <v>0.8226299591966777</v>
      </c>
      <c r="L158" s="4">
        <f t="shared" ca="1" si="82"/>
        <v>10</v>
      </c>
      <c r="M158" s="4">
        <f t="shared" ca="1" si="68"/>
        <v>-0.78236758319361666</v>
      </c>
      <c r="N158" s="4">
        <f t="shared" ca="1" si="83"/>
        <v>1.0918584130121165</v>
      </c>
      <c r="O158" s="4">
        <f t="shared" ca="1" si="84"/>
        <v>12</v>
      </c>
      <c r="P158" s="4">
        <f t="shared" ca="1" si="69"/>
        <v>0.5459292065060537</v>
      </c>
      <c r="Q158" s="4">
        <f t="shared" ca="1" si="85"/>
        <v>-0.23643837668756296</v>
      </c>
      <c r="R158" s="4">
        <f t="shared" ca="1" si="86"/>
        <v>1.3147709256380216</v>
      </c>
      <c r="S158" s="4">
        <f t="shared" ca="1" si="87"/>
        <v>87</v>
      </c>
      <c r="T158" s="4">
        <f t="shared" ca="1" si="88"/>
        <v>0.6</v>
      </c>
      <c r="U158" s="4">
        <f t="shared" ca="1" si="89"/>
        <v>1.3147709256380216</v>
      </c>
      <c r="V158" s="4">
        <f t="shared" ca="1" si="90"/>
        <v>1.5689534883721112</v>
      </c>
      <c r="Y158" s="4">
        <v>-0.10490999998324924</v>
      </c>
      <c r="Z158" s="4">
        <v>2.3972775000089541</v>
      </c>
      <c r="AA158" s="4">
        <v>3.038884999991609</v>
      </c>
      <c r="AB158" s="4">
        <v>3.6998425000156487</v>
      </c>
      <c r="AD158" s="4">
        <v>2.8113024999747438</v>
      </c>
      <c r="AE158" s="4">
        <f t="shared" si="70"/>
        <v>3.2353024999771662</v>
      </c>
      <c r="AF158" s="4">
        <v>137</v>
      </c>
      <c r="AG158" s="2">
        <f t="shared" si="91"/>
        <v>17.920000000000019</v>
      </c>
      <c r="AH158" s="4">
        <f t="shared" si="71"/>
        <v>399</v>
      </c>
      <c r="AI158" s="4">
        <f t="shared" si="72"/>
        <v>1</v>
      </c>
      <c r="AJ158" s="2">
        <f t="shared" si="73"/>
        <v>0</v>
      </c>
      <c r="AK158" s="4">
        <v>137</v>
      </c>
      <c r="AL158" s="4">
        <f t="shared" ca="1" si="74"/>
        <v>1.3147709256380216</v>
      </c>
      <c r="AM158" s="4">
        <f t="shared" ca="1" si="75"/>
        <v>1.5689534883721112</v>
      </c>
      <c r="AN158" s="2">
        <f t="shared" si="92"/>
        <v>17.920000000000019</v>
      </c>
      <c r="AO158" s="4">
        <f t="shared" ca="1" si="76"/>
        <v>399</v>
      </c>
      <c r="AP158" s="4">
        <f t="shared" ca="1" si="77"/>
        <v>1</v>
      </c>
      <c r="AQ158" s="2">
        <f t="shared" ca="1" si="78"/>
        <v>0</v>
      </c>
      <c r="AT158" s="10">
        <f t="shared" ca="1" si="93"/>
        <v>0</v>
      </c>
      <c r="AU158" s="10">
        <f t="shared" ca="1" si="94"/>
        <v>0</v>
      </c>
      <c r="AV158" s="10">
        <f t="shared" ca="1" si="95"/>
        <v>0</v>
      </c>
      <c r="AW158" s="10">
        <f t="shared" ca="1" si="96"/>
        <v>0</v>
      </c>
      <c r="AX158" s="10">
        <f t="shared" ca="1" si="79"/>
        <v>1.3147709256380216</v>
      </c>
    </row>
    <row r="159" spans="2:50" x14ac:dyDescent="0.15">
      <c r="B159" s="4">
        <v>3.2353024999771662</v>
      </c>
      <c r="C159" s="4">
        <f t="shared" si="80"/>
        <v>3.53030249997488</v>
      </c>
      <c r="F159" s="4">
        <v>138</v>
      </c>
      <c r="G159" s="4">
        <f t="shared" ca="1" si="66"/>
        <v>1</v>
      </c>
      <c r="H159" s="4">
        <f t="shared" ca="1" si="97"/>
        <v>1.5689534883720961</v>
      </c>
      <c r="I159" s="4">
        <f t="shared" ca="1" si="67"/>
        <v>1.7744186046511626E-2</v>
      </c>
      <c r="J159" s="4">
        <f t="shared" ca="1" si="98"/>
        <v>1.5689534883720961</v>
      </c>
      <c r="K159" s="4">
        <f t="shared" ca="1" si="81"/>
        <v>1.8697086469218471</v>
      </c>
      <c r="L159" s="4">
        <f t="shared" ca="1" si="82"/>
        <v>4</v>
      </c>
      <c r="M159" s="4">
        <f t="shared" ca="1" si="68"/>
        <v>9.1630880680577313E-15</v>
      </c>
      <c r="N159" s="4">
        <f t="shared" ca="1" si="83"/>
        <v>0.917082889205457</v>
      </c>
      <c r="O159" s="4">
        <f t="shared" ca="1" si="84"/>
        <v>12</v>
      </c>
      <c r="P159" s="4">
        <f t="shared" ca="1" si="69"/>
        <v>5.8423270999604687E-15</v>
      </c>
      <c r="Q159" s="4">
        <f t="shared" ca="1" si="85"/>
        <v>1.5005415168018199E-14</v>
      </c>
      <c r="R159" s="4">
        <f t="shared" ca="1" si="86"/>
        <v>1.5689534883721112</v>
      </c>
      <c r="S159" s="4">
        <f t="shared" ca="1" si="87"/>
        <v>87</v>
      </c>
      <c r="T159" s="4">
        <f t="shared" ca="1" si="88"/>
        <v>0.6</v>
      </c>
      <c r="U159" s="4">
        <f t="shared" ca="1" si="89"/>
        <v>1.5689534883721112</v>
      </c>
      <c r="V159" s="4">
        <f t="shared" ca="1" si="90"/>
        <v>0.63987132580632466</v>
      </c>
      <c r="Y159" s="4">
        <v>5.2170900000163556</v>
      </c>
      <c r="Z159" s="4">
        <v>5.5692775000082406</v>
      </c>
      <c r="AA159" s="4">
        <v>3.2248849999909623</v>
      </c>
      <c r="AB159" s="4">
        <v>3.5108425000132115</v>
      </c>
      <c r="AD159" s="4">
        <v>3.2353024999771662</v>
      </c>
      <c r="AE159" s="4">
        <f t="shared" si="70"/>
        <v>3.53030249997488</v>
      </c>
      <c r="AF159" s="4">
        <v>138</v>
      </c>
      <c r="AG159" s="2">
        <f t="shared" si="91"/>
        <v>18.140000000000018</v>
      </c>
      <c r="AH159" s="4">
        <f t="shared" si="71"/>
        <v>399</v>
      </c>
      <c r="AI159" s="4">
        <f t="shared" si="72"/>
        <v>1</v>
      </c>
      <c r="AJ159" s="2">
        <f t="shared" si="73"/>
        <v>0</v>
      </c>
      <c r="AK159" s="4">
        <v>138</v>
      </c>
      <c r="AL159" s="4">
        <f t="shared" ca="1" si="74"/>
        <v>1.5689534883721112</v>
      </c>
      <c r="AM159" s="4">
        <f t="shared" ca="1" si="75"/>
        <v>0.63987132580632466</v>
      </c>
      <c r="AN159" s="2">
        <f t="shared" si="92"/>
        <v>18.140000000000018</v>
      </c>
      <c r="AO159" s="4">
        <f t="shared" ca="1" si="76"/>
        <v>399</v>
      </c>
      <c r="AP159" s="4">
        <f t="shared" ca="1" si="77"/>
        <v>1</v>
      </c>
      <c r="AQ159" s="2">
        <f t="shared" ca="1" si="78"/>
        <v>0</v>
      </c>
      <c r="AT159" s="10">
        <f t="shared" ca="1" si="93"/>
        <v>0</v>
      </c>
      <c r="AU159" s="10">
        <f t="shared" ca="1" si="94"/>
        <v>0</v>
      </c>
      <c r="AV159" s="10">
        <f t="shared" ca="1" si="95"/>
        <v>0</v>
      </c>
      <c r="AW159" s="10">
        <f t="shared" ca="1" si="96"/>
        <v>0</v>
      </c>
      <c r="AX159" s="10">
        <f t="shared" ca="1" si="79"/>
        <v>1.5689534883721112</v>
      </c>
    </row>
    <row r="160" spans="2:50" x14ac:dyDescent="0.15">
      <c r="B160" s="4">
        <v>3.53030249997488</v>
      </c>
      <c r="C160" s="4">
        <f t="shared" si="80"/>
        <v>2.7003024999743275</v>
      </c>
      <c r="F160" s="4">
        <v>139</v>
      </c>
      <c r="G160" s="4">
        <f t="shared" ca="1" si="66"/>
        <v>1</v>
      </c>
      <c r="H160" s="4">
        <f t="shared" ca="1" si="97"/>
        <v>1.5866976744186079</v>
      </c>
      <c r="I160" s="4">
        <f t="shared" ca="1" si="67"/>
        <v>1.7744186046511626E-2</v>
      </c>
      <c r="J160" s="4">
        <f t="shared" ca="1" si="98"/>
        <v>1.5866976744186079</v>
      </c>
      <c r="K160" s="4">
        <f t="shared" ca="1" si="81"/>
        <v>1.0481828039888996</v>
      </c>
      <c r="L160" s="4">
        <f t="shared" ca="1" si="82"/>
        <v>12</v>
      </c>
      <c r="M160" s="4">
        <f t="shared" ca="1" si="68"/>
        <v>-0.5240914019944467</v>
      </c>
      <c r="N160" s="4">
        <f t="shared" ca="1" si="83"/>
        <v>0.47224338922334225</v>
      </c>
      <c r="O160" s="4">
        <f t="shared" ca="1" si="84"/>
        <v>17</v>
      </c>
      <c r="P160" s="4">
        <f t="shared" ca="1" si="69"/>
        <v>0.42273494661783645</v>
      </c>
      <c r="Q160" s="4">
        <f t="shared" ca="1" si="85"/>
        <v>-0.94682634861228321</v>
      </c>
      <c r="R160" s="4">
        <f t="shared" ca="1" si="86"/>
        <v>0.63987132580632466</v>
      </c>
      <c r="S160" s="4">
        <f t="shared" ca="1" si="87"/>
        <v>87</v>
      </c>
      <c r="T160" s="4">
        <f t="shared" ca="1" si="88"/>
        <v>0.6</v>
      </c>
      <c r="U160" s="4">
        <f t="shared" ca="1" si="89"/>
        <v>0.63987132580632466</v>
      </c>
      <c r="V160" s="4">
        <f t="shared" ca="1" si="90"/>
        <v>2.6902299143519026</v>
      </c>
      <c r="Y160" s="4">
        <v>1.8910900000150832</v>
      </c>
      <c r="Z160" s="4">
        <v>3.9722775000115007</v>
      </c>
      <c r="AA160" s="4">
        <v>3.4138849999933996</v>
      </c>
      <c r="AB160" s="4">
        <v>-0.9871574999849031</v>
      </c>
      <c r="AD160" s="4">
        <v>3.53030249997488</v>
      </c>
      <c r="AE160" s="4">
        <f t="shared" si="70"/>
        <v>2.7003024999743275</v>
      </c>
      <c r="AF160" s="4">
        <v>139</v>
      </c>
      <c r="AG160" s="2">
        <f t="shared" si="91"/>
        <v>18.360000000000017</v>
      </c>
      <c r="AH160" s="4">
        <f t="shared" si="71"/>
        <v>399</v>
      </c>
      <c r="AI160" s="4">
        <f t="shared" si="72"/>
        <v>1</v>
      </c>
      <c r="AJ160" s="2">
        <f t="shared" si="73"/>
        <v>0</v>
      </c>
      <c r="AK160" s="4">
        <v>139</v>
      </c>
      <c r="AL160" s="4">
        <f t="shared" ca="1" si="74"/>
        <v>0.63987132580632466</v>
      </c>
      <c r="AM160" s="4">
        <f t="shared" ca="1" si="75"/>
        <v>2.6902299143519026</v>
      </c>
      <c r="AN160" s="2">
        <f t="shared" si="92"/>
        <v>18.360000000000017</v>
      </c>
      <c r="AO160" s="4">
        <f t="shared" ca="1" si="76"/>
        <v>399</v>
      </c>
      <c r="AP160" s="4">
        <f t="shared" ca="1" si="77"/>
        <v>1</v>
      </c>
      <c r="AQ160" s="2">
        <f t="shared" ca="1" si="78"/>
        <v>0</v>
      </c>
      <c r="AT160" s="10">
        <f t="shared" ca="1" si="93"/>
        <v>0</v>
      </c>
      <c r="AU160" s="10">
        <f t="shared" ca="1" si="94"/>
        <v>0</v>
      </c>
      <c r="AV160" s="10">
        <f t="shared" ca="1" si="95"/>
        <v>0</v>
      </c>
      <c r="AW160" s="10">
        <f t="shared" ca="1" si="96"/>
        <v>0</v>
      </c>
      <c r="AX160" s="10">
        <f t="shared" ca="1" si="79"/>
        <v>0.63987132580632466</v>
      </c>
    </row>
    <row r="161" spans="2:50" x14ac:dyDescent="0.15">
      <c r="B161" s="4">
        <v>2.7003024999743275</v>
      </c>
      <c r="C161" s="4">
        <f t="shared" si="80"/>
        <v>2.0873024999765732</v>
      </c>
      <c r="F161" s="4">
        <v>140</v>
      </c>
      <c r="G161" s="4">
        <f t="shared" ca="1" si="66"/>
        <v>1</v>
      </c>
      <c r="H161" s="4">
        <f t="shared" ca="1" si="97"/>
        <v>1.6044418604651196</v>
      </c>
      <c r="I161" s="4">
        <f t="shared" ca="1" si="67"/>
        <v>1.7744186046511626E-2</v>
      </c>
      <c r="J161" s="4">
        <f t="shared" ca="1" si="98"/>
        <v>1.6044418604651196</v>
      </c>
      <c r="K161" s="4">
        <f t="shared" ca="1" si="81"/>
        <v>1.4758091155327098</v>
      </c>
      <c r="L161" s="4">
        <f t="shared" ca="1" si="82"/>
        <v>19</v>
      </c>
      <c r="M161" s="4">
        <f t="shared" ca="1" si="68"/>
        <v>1.0857880538867866</v>
      </c>
      <c r="N161" s="4">
        <f t="shared" ca="1" si="83"/>
        <v>1.4619912024240147</v>
      </c>
      <c r="O161" s="4">
        <f t="shared" ca="1" si="84"/>
        <v>14</v>
      </c>
      <c r="P161" s="4">
        <f t="shared" ca="1" si="69"/>
        <v>-3.582312525479554E-15</v>
      </c>
      <c r="Q161" s="4">
        <f t="shared" ca="1" si="85"/>
        <v>1.085788053886783</v>
      </c>
      <c r="R161" s="4">
        <f t="shared" ca="1" si="86"/>
        <v>2.6902299143519026</v>
      </c>
      <c r="S161" s="4">
        <f t="shared" ca="1" si="87"/>
        <v>87</v>
      </c>
      <c r="T161" s="4">
        <f t="shared" ca="1" si="88"/>
        <v>0.6</v>
      </c>
      <c r="U161" s="4">
        <f t="shared" ca="1" si="89"/>
        <v>2.6902299143519026</v>
      </c>
      <c r="V161" s="4">
        <f t="shared" ca="1" si="90"/>
        <v>1.9080074321237848</v>
      </c>
      <c r="Y161" s="4">
        <v>2.5270900000151642</v>
      </c>
      <c r="Z161" s="4">
        <v>2.5962775000110128</v>
      </c>
      <c r="AA161" s="4">
        <v>2.8918849999932661</v>
      </c>
      <c r="AB161" s="4">
        <v>2.0848425000146165</v>
      </c>
      <c r="AD161" s="4">
        <v>2.7003024999743275</v>
      </c>
      <c r="AE161" s="4">
        <f t="shared" si="70"/>
        <v>2.0873024999765732</v>
      </c>
      <c r="AF161" s="4">
        <v>140</v>
      </c>
      <c r="AG161" s="2">
        <f t="shared" si="91"/>
        <v>18.580000000000016</v>
      </c>
      <c r="AH161" s="4">
        <f t="shared" si="71"/>
        <v>399</v>
      </c>
      <c r="AI161" s="4">
        <f t="shared" si="72"/>
        <v>1</v>
      </c>
      <c r="AJ161" s="2">
        <f t="shared" si="73"/>
        <v>0</v>
      </c>
      <c r="AK161" s="4">
        <v>140</v>
      </c>
      <c r="AL161" s="4">
        <f t="shared" ca="1" si="74"/>
        <v>2.6902299143519026</v>
      </c>
      <c r="AM161" s="4">
        <f t="shared" ca="1" si="75"/>
        <v>1.9080074321237848</v>
      </c>
      <c r="AN161" s="2">
        <f t="shared" si="92"/>
        <v>18.580000000000016</v>
      </c>
      <c r="AO161" s="4">
        <f t="shared" ca="1" si="76"/>
        <v>399</v>
      </c>
      <c r="AP161" s="4">
        <f t="shared" ca="1" si="77"/>
        <v>1</v>
      </c>
      <c r="AQ161" s="2">
        <f t="shared" ca="1" si="78"/>
        <v>0</v>
      </c>
      <c r="AT161" s="10">
        <f t="shared" ca="1" si="93"/>
        <v>0</v>
      </c>
      <c r="AU161" s="10">
        <f t="shared" ca="1" si="94"/>
        <v>0</v>
      </c>
      <c r="AV161" s="10">
        <f t="shared" ca="1" si="95"/>
        <v>0</v>
      </c>
      <c r="AW161" s="10">
        <f t="shared" ca="1" si="96"/>
        <v>0</v>
      </c>
      <c r="AX161" s="10">
        <f t="shared" ca="1" si="79"/>
        <v>2.6902299143519026</v>
      </c>
    </row>
    <row r="162" spans="2:50" x14ac:dyDescent="0.15">
      <c r="B162" s="4">
        <v>2.0873024999765732</v>
      </c>
      <c r="C162" s="4">
        <f t="shared" si="80"/>
        <v>4.8773024999739789</v>
      </c>
      <c r="F162" s="4">
        <v>141</v>
      </c>
      <c r="G162" s="4">
        <f t="shared" ca="1" si="66"/>
        <v>1</v>
      </c>
      <c r="H162" s="4">
        <f t="shared" ca="1" si="97"/>
        <v>1.6221860465116313</v>
      </c>
      <c r="I162" s="4">
        <f t="shared" ca="1" si="67"/>
        <v>1.7744186046511626E-2</v>
      </c>
      <c r="J162" s="4">
        <f t="shared" ca="1" si="98"/>
        <v>1.6221860465116313</v>
      </c>
      <c r="K162" s="4">
        <f t="shared" ca="1" si="81"/>
        <v>1.7831758469813515</v>
      </c>
      <c r="L162" s="4">
        <f t="shared" ca="1" si="82"/>
        <v>10</v>
      </c>
      <c r="M162" s="4">
        <f t="shared" ca="1" si="68"/>
        <v>1.0481244650997577</v>
      </c>
      <c r="N162" s="4">
        <f t="shared" ca="1" si="83"/>
        <v>0.83803459352867726</v>
      </c>
      <c r="O162" s="4">
        <f t="shared" ca="1" si="84"/>
        <v>11</v>
      </c>
      <c r="P162" s="4">
        <f t="shared" ca="1" si="69"/>
        <v>-0.76230307948760434</v>
      </c>
      <c r="Q162" s="4">
        <f t="shared" ca="1" si="85"/>
        <v>0.28582138561215331</v>
      </c>
      <c r="R162" s="4">
        <f t="shared" ca="1" si="86"/>
        <v>1.9080074321237848</v>
      </c>
      <c r="S162" s="4">
        <f t="shared" ca="1" si="87"/>
        <v>87</v>
      </c>
      <c r="T162" s="4">
        <f t="shared" ca="1" si="88"/>
        <v>0.6</v>
      </c>
      <c r="U162" s="4">
        <f t="shared" ca="1" si="89"/>
        <v>1.9080074321237848</v>
      </c>
      <c r="V162" s="4">
        <f t="shared" ca="1" si="90"/>
        <v>2.254224331698278</v>
      </c>
      <c r="Y162" s="4">
        <v>2.8640900000169722</v>
      </c>
      <c r="Z162" s="4">
        <v>2.7812775000093382</v>
      </c>
      <c r="AA162" s="4">
        <v>2.8438849999936622</v>
      </c>
      <c r="AB162" s="4">
        <v>5.791842500013189</v>
      </c>
      <c r="AD162" s="4">
        <v>2.0873024999765732</v>
      </c>
      <c r="AE162" s="4">
        <f t="shared" si="70"/>
        <v>4.8773024999739789</v>
      </c>
      <c r="AF162" s="4">
        <v>141</v>
      </c>
      <c r="AG162" s="2">
        <f t="shared" si="91"/>
        <v>18.800000000000015</v>
      </c>
      <c r="AH162" s="4">
        <f t="shared" si="71"/>
        <v>399</v>
      </c>
      <c r="AI162" s="4">
        <f t="shared" si="72"/>
        <v>1</v>
      </c>
      <c r="AJ162" s="2">
        <f t="shared" si="73"/>
        <v>0</v>
      </c>
      <c r="AK162" s="4">
        <v>141</v>
      </c>
      <c r="AL162" s="4">
        <f t="shared" ca="1" si="74"/>
        <v>1.9080074321237848</v>
      </c>
      <c r="AM162" s="4">
        <f t="shared" ca="1" si="75"/>
        <v>2.254224331698278</v>
      </c>
      <c r="AN162" s="2">
        <f t="shared" si="92"/>
        <v>18.800000000000015</v>
      </c>
      <c r="AO162" s="4">
        <f t="shared" ca="1" si="76"/>
        <v>399</v>
      </c>
      <c r="AP162" s="4">
        <f t="shared" ca="1" si="77"/>
        <v>1</v>
      </c>
      <c r="AQ162" s="2">
        <f t="shared" ca="1" si="78"/>
        <v>0</v>
      </c>
      <c r="AT162" s="10">
        <f t="shared" ca="1" si="93"/>
        <v>0</v>
      </c>
      <c r="AU162" s="10">
        <f t="shared" ca="1" si="94"/>
        <v>0</v>
      </c>
      <c r="AV162" s="10">
        <f t="shared" ca="1" si="95"/>
        <v>0</v>
      </c>
      <c r="AW162" s="10">
        <f t="shared" ca="1" si="96"/>
        <v>0</v>
      </c>
      <c r="AX162" s="10">
        <f t="shared" ca="1" si="79"/>
        <v>1.9080074321237848</v>
      </c>
    </row>
    <row r="163" spans="2:50" x14ac:dyDescent="0.15">
      <c r="B163" s="4">
        <v>4.8773024999739789</v>
      </c>
      <c r="C163" s="4">
        <f t="shared" si="80"/>
        <v>3.6993024999745217</v>
      </c>
      <c r="F163" s="4">
        <v>142</v>
      </c>
      <c r="G163" s="4">
        <f t="shared" ca="1" si="66"/>
        <v>1</v>
      </c>
      <c r="H163" s="4">
        <f t="shared" ca="1" si="97"/>
        <v>1.6399302325581431</v>
      </c>
      <c r="I163" s="4">
        <f t="shared" ca="1" si="67"/>
        <v>1.7744186046511626E-2</v>
      </c>
      <c r="J163" s="4">
        <f t="shared" ca="1" si="98"/>
        <v>1.6399302325581431</v>
      </c>
      <c r="K163" s="4">
        <f t="shared" ca="1" si="81"/>
        <v>1.783752774574634</v>
      </c>
      <c r="L163" s="4">
        <f t="shared" ca="1" si="82"/>
        <v>4</v>
      </c>
      <c r="M163" s="4">
        <f t="shared" ca="1" si="68"/>
        <v>-3.4954187599545002E-15</v>
      </c>
      <c r="N163" s="4">
        <f t="shared" ca="1" si="83"/>
        <v>1.3218495140635731</v>
      </c>
      <c r="O163" s="4">
        <f t="shared" ca="1" si="84"/>
        <v>13</v>
      </c>
      <c r="P163" s="4">
        <f t="shared" ca="1" si="69"/>
        <v>-0.61429409914013833</v>
      </c>
      <c r="Q163" s="4">
        <f t="shared" ca="1" si="85"/>
        <v>0.61429409914013489</v>
      </c>
      <c r="R163" s="4">
        <f t="shared" ca="1" si="86"/>
        <v>2.254224331698278</v>
      </c>
      <c r="S163" s="4">
        <f t="shared" ca="1" si="87"/>
        <v>87</v>
      </c>
      <c r="T163" s="4">
        <f t="shared" ca="1" si="88"/>
        <v>0.6</v>
      </c>
      <c r="U163" s="4">
        <f t="shared" ca="1" si="89"/>
        <v>2.254224331698278</v>
      </c>
      <c r="V163" s="4">
        <f t="shared" ca="1" si="90"/>
        <v>1.6970410316287969</v>
      </c>
      <c r="Y163" s="4">
        <v>2.8510900000142669</v>
      </c>
      <c r="Z163" s="4">
        <v>2.9182775000116123</v>
      </c>
      <c r="AA163" s="4">
        <v>3.0938849999913032</v>
      </c>
      <c r="AB163" s="4">
        <v>5.6668425000161449</v>
      </c>
      <c r="AD163" s="4">
        <v>4.8773024999739789</v>
      </c>
      <c r="AE163" s="4">
        <f t="shared" si="70"/>
        <v>3.6993024999745217</v>
      </c>
      <c r="AF163" s="4">
        <v>142</v>
      </c>
      <c r="AG163" s="2">
        <f t="shared" si="91"/>
        <v>19.020000000000014</v>
      </c>
      <c r="AH163" s="4">
        <f t="shared" si="71"/>
        <v>399</v>
      </c>
      <c r="AI163" s="4">
        <f t="shared" si="72"/>
        <v>1</v>
      </c>
      <c r="AJ163" s="2">
        <f t="shared" si="73"/>
        <v>0</v>
      </c>
      <c r="AK163" s="4">
        <v>142</v>
      </c>
      <c r="AL163" s="4">
        <f t="shared" ca="1" si="74"/>
        <v>2.254224331698278</v>
      </c>
      <c r="AM163" s="4">
        <f t="shared" ca="1" si="75"/>
        <v>1.6970410316287969</v>
      </c>
      <c r="AN163" s="2">
        <f t="shared" si="92"/>
        <v>19.020000000000014</v>
      </c>
      <c r="AO163" s="4">
        <f t="shared" ca="1" si="76"/>
        <v>399</v>
      </c>
      <c r="AP163" s="4">
        <f t="shared" ca="1" si="77"/>
        <v>1</v>
      </c>
      <c r="AQ163" s="2">
        <f t="shared" ca="1" si="78"/>
        <v>0</v>
      </c>
      <c r="AT163" s="10">
        <f t="shared" ca="1" si="93"/>
        <v>0</v>
      </c>
      <c r="AU163" s="10">
        <f t="shared" ca="1" si="94"/>
        <v>0</v>
      </c>
      <c r="AV163" s="10">
        <f t="shared" ca="1" si="95"/>
        <v>0</v>
      </c>
      <c r="AW163" s="10">
        <f t="shared" ca="1" si="96"/>
        <v>0</v>
      </c>
      <c r="AX163" s="10">
        <f t="shared" ca="1" si="79"/>
        <v>2.254224331698278</v>
      </c>
    </row>
    <row r="164" spans="2:50" x14ac:dyDescent="0.15">
      <c r="B164" s="4">
        <v>3.6993024999745217</v>
      </c>
      <c r="C164" s="4">
        <f t="shared" si="80"/>
        <v>3.047302499975757</v>
      </c>
      <c r="F164" s="4">
        <v>143</v>
      </c>
      <c r="G164" s="4">
        <f t="shared" ca="1" si="66"/>
        <v>1</v>
      </c>
      <c r="H164" s="4">
        <f t="shared" ca="1" si="97"/>
        <v>1.6576744186046548</v>
      </c>
      <c r="I164" s="4">
        <f t="shared" ca="1" si="67"/>
        <v>1.7744186046511626E-2</v>
      </c>
      <c r="J164" s="4">
        <f t="shared" ca="1" si="98"/>
        <v>1.6576744186046548</v>
      </c>
      <c r="K164" s="4">
        <f t="shared" ca="1" si="81"/>
        <v>1.6996648048110996</v>
      </c>
      <c r="L164" s="4">
        <f t="shared" ca="1" si="82"/>
        <v>18</v>
      </c>
      <c r="M164" s="4">
        <f t="shared" ca="1" si="68"/>
        <v>-0.58131960014708961</v>
      </c>
      <c r="N164" s="4">
        <f t="shared" ca="1" si="83"/>
        <v>1.4305357800077947</v>
      </c>
      <c r="O164" s="4">
        <f t="shared" ca="1" si="84"/>
        <v>7</v>
      </c>
      <c r="P164" s="4">
        <f t="shared" ca="1" si="69"/>
        <v>0.62068621317123185</v>
      </c>
      <c r="Q164" s="4">
        <f t="shared" ca="1" si="85"/>
        <v>3.9366613024142239E-2</v>
      </c>
      <c r="R164" s="4">
        <f t="shared" ca="1" si="86"/>
        <v>1.6970410316287969</v>
      </c>
      <c r="S164" s="4">
        <f t="shared" ca="1" si="87"/>
        <v>87</v>
      </c>
      <c r="T164" s="4">
        <f t="shared" ca="1" si="88"/>
        <v>0.6</v>
      </c>
      <c r="U164" s="4">
        <f t="shared" ca="1" si="89"/>
        <v>1.6970410316287969</v>
      </c>
      <c r="V164" s="4">
        <f t="shared" ca="1" si="90"/>
        <v>1.2460020545278914</v>
      </c>
      <c r="Y164" s="4">
        <v>2.5600900000171123</v>
      </c>
      <c r="Z164" s="4">
        <v>3.0762775000106046</v>
      </c>
      <c r="AA164" s="4">
        <v>4.3558849999918436</v>
      </c>
      <c r="AB164" s="4">
        <v>2.9178425000147001</v>
      </c>
      <c r="AD164" s="4">
        <v>3.6993024999745217</v>
      </c>
      <c r="AE164" s="4">
        <f t="shared" si="70"/>
        <v>3.047302499975757</v>
      </c>
      <c r="AF164" s="4">
        <v>143</v>
      </c>
      <c r="AG164" s="2">
        <f t="shared" si="91"/>
        <v>19.240000000000013</v>
      </c>
      <c r="AH164" s="4">
        <f t="shared" si="71"/>
        <v>399</v>
      </c>
      <c r="AI164" s="4">
        <f t="shared" si="72"/>
        <v>1</v>
      </c>
      <c r="AJ164" s="2">
        <f t="shared" si="73"/>
        <v>0</v>
      </c>
      <c r="AK164" s="4">
        <v>143</v>
      </c>
      <c r="AL164" s="4">
        <f t="shared" ca="1" si="74"/>
        <v>1.6970410316287969</v>
      </c>
      <c r="AM164" s="4">
        <f t="shared" ca="1" si="75"/>
        <v>1.2460020545278914</v>
      </c>
      <c r="AN164" s="2">
        <f t="shared" si="92"/>
        <v>19.240000000000013</v>
      </c>
      <c r="AO164" s="4">
        <f t="shared" ca="1" si="76"/>
        <v>399</v>
      </c>
      <c r="AP164" s="4">
        <f t="shared" ca="1" si="77"/>
        <v>1</v>
      </c>
      <c r="AQ164" s="2">
        <f t="shared" ca="1" si="78"/>
        <v>0</v>
      </c>
      <c r="AT164" s="10">
        <f t="shared" ca="1" si="93"/>
        <v>6.8417298896007495</v>
      </c>
      <c r="AU164" s="10">
        <f t="shared" ca="1" si="94"/>
        <v>0</v>
      </c>
      <c r="AV164" s="10">
        <f t="shared" ca="1" si="95"/>
        <v>0</v>
      </c>
      <c r="AW164" s="10">
        <f t="shared" ca="1" si="96"/>
        <v>6.8417298896007495</v>
      </c>
      <c r="AX164" s="10">
        <f t="shared" ca="1" si="79"/>
        <v>8.4994043082054045</v>
      </c>
    </row>
    <row r="165" spans="2:50" x14ac:dyDescent="0.15">
      <c r="B165" s="4">
        <v>3.047302499975757</v>
      </c>
      <c r="C165" s="4">
        <f t="shared" si="80"/>
        <v>2.872302499977053</v>
      </c>
      <c r="F165" s="4">
        <v>144</v>
      </c>
      <c r="G165" s="4">
        <f t="shared" ca="1" si="66"/>
        <v>1</v>
      </c>
      <c r="H165" s="4">
        <f t="shared" ca="1" si="97"/>
        <v>1.6754186046511665</v>
      </c>
      <c r="I165" s="4">
        <f t="shared" ca="1" si="67"/>
        <v>1.7744186046511626E-2</v>
      </c>
      <c r="J165" s="4">
        <f t="shared" ca="1" si="98"/>
        <v>1.6754186046511665</v>
      </c>
      <c r="K165" s="4">
        <f t="shared" ca="1" si="81"/>
        <v>0.98970417973404801</v>
      </c>
      <c r="L165" s="4">
        <f t="shared" ca="1" si="82"/>
        <v>7</v>
      </c>
      <c r="M165" s="4">
        <f t="shared" ca="1" si="68"/>
        <v>-0.42941655012328001</v>
      </c>
      <c r="N165" s="4">
        <f t="shared" ca="1" si="83"/>
        <v>1.1056863215710038</v>
      </c>
      <c r="O165" s="4">
        <f t="shared" ca="1" si="84"/>
        <v>8</v>
      </c>
      <c r="P165" s="4">
        <f t="shared" ca="1" si="69"/>
        <v>-4.876667598550719E-15</v>
      </c>
      <c r="Q165" s="4">
        <f t="shared" ca="1" si="85"/>
        <v>-0.42941655012327512</v>
      </c>
      <c r="R165" s="4">
        <f t="shared" ca="1" si="86"/>
        <v>1.2460020545278914</v>
      </c>
      <c r="S165" s="4">
        <f t="shared" ca="1" si="87"/>
        <v>87</v>
      </c>
      <c r="T165" s="4">
        <f t="shared" ca="1" si="88"/>
        <v>0.6</v>
      </c>
      <c r="U165" s="4">
        <f t="shared" ca="1" si="89"/>
        <v>1.2460020545278914</v>
      </c>
      <c r="V165" s="4">
        <f t="shared" ca="1" si="90"/>
        <v>2.5431251966671975</v>
      </c>
      <c r="Y165" s="4">
        <v>2.5160900000145148</v>
      </c>
      <c r="Z165" s="4">
        <v>3.1002775000104066</v>
      </c>
      <c r="AA165" s="4">
        <v>4.2198849999905974</v>
      </c>
      <c r="AB165" s="4">
        <v>2.7348425000148779</v>
      </c>
      <c r="AD165" s="4">
        <v>3.047302499975757</v>
      </c>
      <c r="AE165" s="4">
        <f t="shared" si="70"/>
        <v>2.872302499977053</v>
      </c>
      <c r="AF165" s="4">
        <v>144</v>
      </c>
      <c r="AG165" s="2">
        <f t="shared" si="91"/>
        <v>19.460000000000012</v>
      </c>
      <c r="AH165" s="4">
        <f t="shared" si="71"/>
        <v>399</v>
      </c>
      <c r="AI165" s="4">
        <f t="shared" si="72"/>
        <v>1</v>
      </c>
      <c r="AJ165" s="2">
        <f t="shared" si="73"/>
        <v>0</v>
      </c>
      <c r="AK165" s="4">
        <v>144</v>
      </c>
      <c r="AL165" s="4">
        <f t="shared" ca="1" si="74"/>
        <v>1.2460020545278914</v>
      </c>
      <c r="AM165" s="4">
        <f t="shared" ca="1" si="75"/>
        <v>2.5431251966671975</v>
      </c>
      <c r="AN165" s="2">
        <f t="shared" si="92"/>
        <v>19.460000000000012</v>
      </c>
      <c r="AO165" s="4">
        <f t="shared" ca="1" si="76"/>
        <v>399</v>
      </c>
      <c r="AP165" s="4">
        <f t="shared" ca="1" si="77"/>
        <v>1</v>
      </c>
      <c r="AQ165" s="2">
        <f t="shared" ca="1" si="78"/>
        <v>0</v>
      </c>
      <c r="AT165" s="10">
        <f t="shared" ca="1" si="93"/>
        <v>0</v>
      </c>
      <c r="AU165" s="10">
        <f t="shared" ca="1" si="94"/>
        <v>0</v>
      </c>
      <c r="AV165" s="10">
        <f t="shared" ca="1" si="95"/>
        <v>0</v>
      </c>
      <c r="AW165" s="10">
        <f t="shared" ca="1" si="96"/>
        <v>0</v>
      </c>
      <c r="AX165" s="10">
        <f t="shared" ca="1" si="79"/>
        <v>1.2460020545278914</v>
      </c>
    </row>
    <row r="166" spans="2:50" x14ac:dyDescent="0.15">
      <c r="B166" s="4">
        <v>2.872302499977053</v>
      </c>
      <c r="C166" s="4">
        <f t="shared" si="80"/>
        <v>1.8493024999770569</v>
      </c>
      <c r="F166" s="4">
        <v>145</v>
      </c>
      <c r="G166" s="4">
        <f t="shared" ca="1" si="66"/>
        <v>1</v>
      </c>
      <c r="H166" s="4">
        <f t="shared" ca="1" si="97"/>
        <v>1.6931627906976783</v>
      </c>
      <c r="I166" s="4">
        <f t="shared" ca="1" si="67"/>
        <v>1.7744186046511626E-2</v>
      </c>
      <c r="J166" s="4">
        <f t="shared" ca="1" si="98"/>
        <v>1.6931627906976783</v>
      </c>
      <c r="K166" s="4">
        <f t="shared" ca="1" si="81"/>
        <v>0.48365469329728034</v>
      </c>
      <c r="L166" s="4">
        <f t="shared" ca="1" si="82"/>
        <v>14</v>
      </c>
      <c r="M166" s="4">
        <f t="shared" ca="1" si="68"/>
        <v>0.37813646586323479</v>
      </c>
      <c r="N166" s="4">
        <f t="shared" ca="1" si="83"/>
        <v>0.54481766706202528</v>
      </c>
      <c r="O166" s="4">
        <f t="shared" ca="1" si="84"/>
        <v>15</v>
      </c>
      <c r="P166" s="4">
        <f t="shared" ca="1" si="69"/>
        <v>-0.47182594010628431</v>
      </c>
      <c r="Q166" s="4">
        <f t="shared" ca="1" si="85"/>
        <v>0.84996240596951911</v>
      </c>
      <c r="R166" s="4">
        <f t="shared" ca="1" si="86"/>
        <v>2.5431251966671975</v>
      </c>
      <c r="S166" s="4">
        <f t="shared" ca="1" si="87"/>
        <v>87</v>
      </c>
      <c r="T166" s="4">
        <f t="shared" ca="1" si="88"/>
        <v>0.6</v>
      </c>
      <c r="U166" s="4">
        <f t="shared" ca="1" si="89"/>
        <v>2.5431251966671975</v>
      </c>
      <c r="V166" s="4">
        <f t="shared" ca="1" si="90"/>
        <v>0.78942668304215391</v>
      </c>
      <c r="Y166" s="4">
        <v>3.1320900000153529</v>
      </c>
      <c r="Z166" s="4">
        <v>3.186277500009993</v>
      </c>
      <c r="AA166" s="4">
        <v>3.9048849999936408</v>
      </c>
      <c r="AB166" s="4">
        <v>2.990842500015134</v>
      </c>
      <c r="AD166" s="4">
        <v>2.872302499977053</v>
      </c>
      <c r="AE166" s="4">
        <f t="shared" si="70"/>
        <v>1.8493024999770569</v>
      </c>
      <c r="AF166" s="4">
        <v>145</v>
      </c>
      <c r="AG166" s="2">
        <f t="shared" si="91"/>
        <v>19.68000000000001</v>
      </c>
      <c r="AH166" s="4">
        <f t="shared" si="71"/>
        <v>399</v>
      </c>
      <c r="AI166" s="4">
        <f t="shared" si="72"/>
        <v>1</v>
      </c>
      <c r="AJ166" s="2">
        <f t="shared" si="73"/>
        <v>0</v>
      </c>
      <c r="AK166" s="4">
        <v>145</v>
      </c>
      <c r="AL166" s="4">
        <f t="shared" ca="1" si="74"/>
        <v>2.5431251966671975</v>
      </c>
      <c r="AM166" s="4">
        <f t="shared" ca="1" si="75"/>
        <v>0.78942668304215391</v>
      </c>
      <c r="AN166" s="2">
        <f t="shared" si="92"/>
        <v>19.68000000000001</v>
      </c>
      <c r="AO166" s="4">
        <f t="shared" ca="1" si="76"/>
        <v>399</v>
      </c>
      <c r="AP166" s="4">
        <f t="shared" ca="1" si="77"/>
        <v>1</v>
      </c>
      <c r="AQ166" s="2">
        <f t="shared" ca="1" si="78"/>
        <v>0</v>
      </c>
      <c r="AT166" s="10">
        <f t="shared" ca="1" si="93"/>
        <v>0</v>
      </c>
      <c r="AU166" s="10">
        <f t="shared" ca="1" si="94"/>
        <v>0</v>
      </c>
      <c r="AV166" s="10">
        <f t="shared" ca="1" si="95"/>
        <v>0</v>
      </c>
      <c r="AW166" s="10">
        <f t="shared" ca="1" si="96"/>
        <v>0</v>
      </c>
      <c r="AX166" s="10">
        <f t="shared" ca="1" si="79"/>
        <v>2.5431251966671975</v>
      </c>
    </row>
    <row r="167" spans="2:50" x14ac:dyDescent="0.15">
      <c r="B167" s="4">
        <v>1.8493024999770569</v>
      </c>
      <c r="C167" s="4">
        <f t="shared" si="80"/>
        <v>-2.1666975000229627</v>
      </c>
      <c r="F167" s="4">
        <v>146</v>
      </c>
      <c r="G167" s="4">
        <f t="shared" ca="1" si="66"/>
        <v>1</v>
      </c>
      <c r="H167" s="4">
        <f t="shared" ca="1" si="97"/>
        <v>1.71090697674419</v>
      </c>
      <c r="I167" s="4">
        <f t="shared" ca="1" si="67"/>
        <v>1.7744186046511626E-2</v>
      </c>
      <c r="J167" s="4">
        <f t="shared" ca="1" si="98"/>
        <v>1.71090697674419</v>
      </c>
      <c r="K167" s="4">
        <f t="shared" ca="1" si="81"/>
        <v>1.0569904863599517</v>
      </c>
      <c r="L167" s="4">
        <f t="shared" ca="1" si="82"/>
        <v>17</v>
      </c>
      <c r="M167" s="4">
        <f t="shared" ca="1" si="68"/>
        <v>-0.55643378787525277</v>
      </c>
      <c r="N167" s="4">
        <f t="shared" ca="1" si="83"/>
        <v>0.36504650582678333</v>
      </c>
      <c r="O167" s="4">
        <f t="shared" ca="1" si="84"/>
        <v>8</v>
      </c>
      <c r="P167" s="4">
        <f t="shared" ca="1" si="69"/>
        <v>0.36504650582678333</v>
      </c>
      <c r="Q167" s="4">
        <f t="shared" ca="1" si="85"/>
        <v>-0.9214802937020361</v>
      </c>
      <c r="R167" s="4">
        <f t="shared" ca="1" si="86"/>
        <v>0.78942668304215391</v>
      </c>
      <c r="S167" s="4">
        <f t="shared" ca="1" si="87"/>
        <v>87</v>
      </c>
      <c r="T167" s="4">
        <f t="shared" ca="1" si="88"/>
        <v>0.6</v>
      </c>
      <c r="U167" s="4">
        <f t="shared" ca="1" si="89"/>
        <v>0.78942668304215391</v>
      </c>
      <c r="V167" s="4">
        <f t="shared" ca="1" si="90"/>
        <v>3.3908013730624282</v>
      </c>
      <c r="Y167" s="4">
        <v>2.9710900000168294</v>
      </c>
      <c r="Z167" s="4">
        <v>3.081277500008639</v>
      </c>
      <c r="AA167" s="4">
        <v>3.1398849999924039</v>
      </c>
      <c r="AB167" s="4">
        <v>1.5468425000157993</v>
      </c>
      <c r="AD167" s="4">
        <v>1.8493024999770569</v>
      </c>
      <c r="AE167" s="4">
        <f t="shared" si="70"/>
        <v>-2.1666975000229627</v>
      </c>
      <c r="AF167" s="4">
        <v>146</v>
      </c>
      <c r="AG167" s="2">
        <f t="shared" si="91"/>
        <v>19.900000000000009</v>
      </c>
      <c r="AH167" s="4">
        <f t="shared" si="71"/>
        <v>399</v>
      </c>
      <c r="AI167" s="4">
        <f t="shared" si="72"/>
        <v>1</v>
      </c>
      <c r="AJ167" s="2">
        <f t="shared" si="73"/>
        <v>0</v>
      </c>
      <c r="AK167" s="4">
        <v>146</v>
      </c>
      <c r="AL167" s="4">
        <f t="shared" ca="1" si="74"/>
        <v>0.78942668304215391</v>
      </c>
      <c r="AM167" s="4">
        <f t="shared" ca="1" si="75"/>
        <v>3.3908013730624282</v>
      </c>
      <c r="AN167" s="2">
        <f t="shared" si="92"/>
        <v>19.900000000000009</v>
      </c>
      <c r="AO167" s="4">
        <f t="shared" ca="1" si="76"/>
        <v>399</v>
      </c>
      <c r="AP167" s="4">
        <f t="shared" ca="1" si="77"/>
        <v>1</v>
      </c>
      <c r="AQ167" s="2">
        <f t="shared" ca="1" si="78"/>
        <v>0</v>
      </c>
      <c r="AT167" s="10">
        <f t="shared" ca="1" si="93"/>
        <v>0</v>
      </c>
      <c r="AU167" s="10">
        <f t="shared" ca="1" si="94"/>
        <v>0</v>
      </c>
      <c r="AV167" s="10">
        <f t="shared" ca="1" si="95"/>
        <v>0</v>
      </c>
      <c r="AW167" s="10">
        <f t="shared" ca="1" si="96"/>
        <v>0</v>
      </c>
      <c r="AX167" s="10">
        <f t="shared" ca="1" si="79"/>
        <v>0.78942668304215391</v>
      </c>
    </row>
    <row r="168" spans="2:50" x14ac:dyDescent="0.15">
      <c r="B168" s="4">
        <v>-2.1666975000229627</v>
      </c>
      <c r="C168" s="4">
        <f t="shared" si="80"/>
        <v>3.09930249997592</v>
      </c>
      <c r="F168" s="4">
        <v>147</v>
      </c>
      <c r="G168" s="4">
        <f t="shared" ca="1" si="66"/>
        <v>1</v>
      </c>
      <c r="H168" s="4">
        <f t="shared" ca="1" si="97"/>
        <v>1.7286511627907017</v>
      </c>
      <c r="I168" s="4">
        <f t="shared" ca="1" si="67"/>
        <v>1.7744186046511626E-2</v>
      </c>
      <c r="J168" s="4">
        <f t="shared" ca="1" si="98"/>
        <v>1.7286511627907017</v>
      </c>
      <c r="K168" s="4">
        <f t="shared" ca="1" si="81"/>
        <v>1.1728707434531842</v>
      </c>
      <c r="L168" s="4">
        <f t="shared" ca="1" si="82"/>
        <v>18</v>
      </c>
      <c r="M168" s="4">
        <f t="shared" ca="1" si="68"/>
        <v>1.0157358591860008</v>
      </c>
      <c r="N168" s="4">
        <f t="shared" ca="1" si="83"/>
        <v>0.64641435108572565</v>
      </c>
      <c r="O168" s="4">
        <f t="shared" ca="1" si="84"/>
        <v>12</v>
      </c>
      <c r="P168" s="4">
        <f t="shared" ca="1" si="69"/>
        <v>0.64641435108572565</v>
      </c>
      <c r="Q168" s="4">
        <f t="shared" ca="1" si="85"/>
        <v>1.6621502102717265</v>
      </c>
      <c r="R168" s="4">
        <f t="shared" ca="1" si="86"/>
        <v>3.3908013730624282</v>
      </c>
      <c r="S168" s="4">
        <f t="shared" ca="1" si="87"/>
        <v>87</v>
      </c>
      <c r="T168" s="4">
        <f t="shared" ca="1" si="88"/>
        <v>0.6</v>
      </c>
      <c r="U168" s="4">
        <f t="shared" ca="1" si="89"/>
        <v>3.3908013730624282</v>
      </c>
      <c r="V168" s="4">
        <f t="shared" ca="1" si="90"/>
        <v>2.6212503054661944</v>
      </c>
      <c r="Y168" s="4">
        <v>3.8370900000153085</v>
      </c>
      <c r="Z168" s="4">
        <v>2.417277500008197</v>
      </c>
      <c r="AA168" s="4">
        <v>3.9388849999930642</v>
      </c>
      <c r="AB168" s="4">
        <v>4.1758425000146815</v>
      </c>
      <c r="AD168" s="4">
        <v>-2.1666975000229627</v>
      </c>
      <c r="AE168" s="4">
        <f t="shared" si="70"/>
        <v>3.09930249997592</v>
      </c>
      <c r="AF168" s="4">
        <v>147</v>
      </c>
      <c r="AG168" s="2">
        <f t="shared" si="91"/>
        <v>20.120000000000008</v>
      </c>
      <c r="AH168" s="4">
        <f t="shared" si="71"/>
        <v>399</v>
      </c>
      <c r="AI168" s="4">
        <f t="shared" si="72"/>
        <v>1</v>
      </c>
      <c r="AJ168" s="2">
        <f t="shared" si="73"/>
        <v>0</v>
      </c>
      <c r="AK168" s="4">
        <v>147</v>
      </c>
      <c r="AL168" s="4">
        <f t="shared" ca="1" si="74"/>
        <v>3.3908013730624282</v>
      </c>
      <c r="AM168" s="4">
        <f t="shared" ca="1" si="75"/>
        <v>2.6212503054661944</v>
      </c>
      <c r="AN168" s="2">
        <f t="shared" si="92"/>
        <v>20.120000000000008</v>
      </c>
      <c r="AO168" s="4">
        <f t="shared" ca="1" si="76"/>
        <v>399</v>
      </c>
      <c r="AP168" s="4">
        <f t="shared" ca="1" si="77"/>
        <v>1</v>
      </c>
      <c r="AQ168" s="2">
        <f t="shared" ca="1" si="78"/>
        <v>0</v>
      </c>
      <c r="AT168" s="10">
        <f t="shared" ca="1" si="93"/>
        <v>0</v>
      </c>
      <c r="AU168" s="10">
        <f t="shared" ca="1" si="94"/>
        <v>0</v>
      </c>
      <c r="AV168" s="10">
        <f t="shared" ca="1" si="95"/>
        <v>0</v>
      </c>
      <c r="AW168" s="10">
        <f t="shared" ca="1" si="96"/>
        <v>0</v>
      </c>
      <c r="AX168" s="10">
        <f t="shared" ca="1" si="79"/>
        <v>3.3908013730624282</v>
      </c>
    </row>
    <row r="169" spans="2:50" x14ac:dyDescent="0.15">
      <c r="B169" s="4">
        <v>3.09930249997592</v>
      </c>
      <c r="C169" s="4">
        <f t="shared" si="80"/>
        <v>1.2213024999745414</v>
      </c>
      <c r="F169" s="4">
        <v>148</v>
      </c>
      <c r="G169" s="4">
        <f t="shared" ca="1" si="66"/>
        <v>1</v>
      </c>
      <c r="H169" s="4">
        <f t="shared" ca="1" si="97"/>
        <v>1.7463953488372135</v>
      </c>
      <c r="I169" s="4">
        <f t="shared" ca="1" si="67"/>
        <v>1.7744186046511626E-2</v>
      </c>
      <c r="J169" s="4">
        <f t="shared" ca="1" si="98"/>
        <v>1.7463953488372135</v>
      </c>
      <c r="K169" s="4">
        <f t="shared" ca="1" si="81"/>
        <v>0.91515243761428589</v>
      </c>
      <c r="L169" s="4">
        <f t="shared" ca="1" si="82"/>
        <v>20</v>
      </c>
      <c r="M169" s="4">
        <f t="shared" ca="1" si="68"/>
        <v>0.53791310642918611</v>
      </c>
      <c r="N169" s="4">
        <f t="shared" ca="1" si="83"/>
        <v>1.1959634838704349</v>
      </c>
      <c r="O169" s="4">
        <f t="shared" ca="1" si="84"/>
        <v>11</v>
      </c>
      <c r="P169" s="4">
        <f t="shared" ca="1" si="69"/>
        <v>0.336941850199795</v>
      </c>
      <c r="Q169" s="4">
        <f t="shared" ca="1" si="85"/>
        <v>0.87485495662898116</v>
      </c>
      <c r="R169" s="4">
        <f t="shared" ca="1" si="86"/>
        <v>2.6212503054661944</v>
      </c>
      <c r="S169" s="4">
        <f t="shared" ca="1" si="87"/>
        <v>87</v>
      </c>
      <c r="T169" s="4">
        <f t="shared" ca="1" si="88"/>
        <v>0.6</v>
      </c>
      <c r="U169" s="4">
        <f t="shared" ca="1" si="89"/>
        <v>2.6212503054661944</v>
      </c>
      <c r="V169" s="4">
        <f t="shared" ca="1" si="90"/>
        <v>0.19195606536033316</v>
      </c>
      <c r="Y169" s="4">
        <v>1.9890900000163469</v>
      </c>
      <c r="Z169" s="4">
        <v>5.3622775000086165</v>
      </c>
      <c r="AA169" s="4">
        <v>4.2048849999929416</v>
      </c>
      <c r="AB169" s="4">
        <v>3.3648425000158966</v>
      </c>
      <c r="AD169" s="4">
        <v>3.09930249997592</v>
      </c>
      <c r="AE169" s="4">
        <f t="shared" si="70"/>
        <v>1.2213024999745414</v>
      </c>
      <c r="AF169" s="4">
        <v>148</v>
      </c>
      <c r="AG169" s="2">
        <f t="shared" si="91"/>
        <v>20.340000000000007</v>
      </c>
      <c r="AH169" s="4">
        <f t="shared" si="71"/>
        <v>399</v>
      </c>
      <c r="AI169" s="4">
        <f t="shared" si="72"/>
        <v>1</v>
      </c>
      <c r="AJ169" s="2">
        <f t="shared" si="73"/>
        <v>0</v>
      </c>
      <c r="AK169" s="4">
        <v>148</v>
      </c>
      <c r="AL169" s="4">
        <f t="shared" ca="1" si="74"/>
        <v>2.6212503054661944</v>
      </c>
      <c r="AM169" s="4">
        <f t="shared" ca="1" si="75"/>
        <v>0.19195606536033316</v>
      </c>
      <c r="AN169" s="2">
        <f t="shared" si="92"/>
        <v>20.340000000000007</v>
      </c>
      <c r="AO169" s="4">
        <f t="shared" ca="1" si="76"/>
        <v>399</v>
      </c>
      <c r="AP169" s="4">
        <f t="shared" ca="1" si="77"/>
        <v>1</v>
      </c>
      <c r="AQ169" s="2">
        <f t="shared" ca="1" si="78"/>
        <v>0</v>
      </c>
      <c r="AT169" s="10">
        <f t="shared" ca="1" si="93"/>
        <v>6.4274839262196872</v>
      </c>
      <c r="AU169" s="10">
        <f t="shared" ca="1" si="94"/>
        <v>0</v>
      </c>
      <c r="AV169" s="10">
        <f t="shared" ca="1" si="95"/>
        <v>0</v>
      </c>
      <c r="AW169" s="10">
        <f t="shared" ca="1" si="96"/>
        <v>6.4274839262196872</v>
      </c>
      <c r="AX169" s="10">
        <f t="shared" ca="1" si="79"/>
        <v>8.1738792750569012</v>
      </c>
    </row>
    <row r="170" spans="2:50" x14ac:dyDescent="0.15">
      <c r="B170" s="4">
        <v>1.2213024999745414</v>
      </c>
      <c r="C170" s="4">
        <f t="shared" si="80"/>
        <v>3.2813024999747142</v>
      </c>
      <c r="F170" s="4">
        <v>149</v>
      </c>
      <c r="G170" s="4">
        <f t="shared" ca="1" si="66"/>
        <v>1</v>
      </c>
      <c r="H170" s="4">
        <f t="shared" ca="1" si="97"/>
        <v>1.7641395348837252</v>
      </c>
      <c r="I170" s="4">
        <f t="shared" ca="1" si="67"/>
        <v>1.7744186046511626E-2</v>
      </c>
      <c r="J170" s="4">
        <f t="shared" ca="1" si="98"/>
        <v>1.7641395348837252</v>
      </c>
      <c r="K170" s="4">
        <f t="shared" ca="1" si="81"/>
        <v>0.85600083117700532</v>
      </c>
      <c r="L170" s="4">
        <f t="shared" ca="1" si="82"/>
        <v>9</v>
      </c>
      <c r="M170" s="4">
        <f t="shared" ca="1" si="68"/>
        <v>-0.29276952696604447</v>
      </c>
      <c r="N170" s="4">
        <f t="shared" ca="1" si="83"/>
        <v>1.4773399682808859</v>
      </c>
      <c r="O170" s="4">
        <f t="shared" ca="1" si="84"/>
        <v>6</v>
      </c>
      <c r="P170" s="4">
        <f t="shared" ca="1" si="69"/>
        <v>-1.2794139425573476</v>
      </c>
      <c r="Q170" s="4">
        <f t="shared" ca="1" si="85"/>
        <v>-1.5721834695233921</v>
      </c>
      <c r="R170" s="4">
        <f t="shared" ca="1" si="86"/>
        <v>0.19195606536033316</v>
      </c>
      <c r="S170" s="4">
        <f t="shared" ca="1" si="87"/>
        <v>87</v>
      </c>
      <c r="T170" s="4">
        <f t="shared" ca="1" si="88"/>
        <v>0.6</v>
      </c>
      <c r="U170" s="4">
        <f t="shared" ca="1" si="89"/>
        <v>0.19195606536033316</v>
      </c>
      <c r="V170" s="4">
        <f t="shared" ca="1" si="90"/>
        <v>2.4480158804563281</v>
      </c>
      <c r="Y170" s="4">
        <v>2.5120900000139557</v>
      </c>
      <c r="Z170" s="4">
        <v>5.2692775000089398</v>
      </c>
      <c r="AA170" s="4">
        <v>4.4018849999929444</v>
      </c>
      <c r="AB170" s="4">
        <v>2.6398425000131454</v>
      </c>
      <c r="AD170" s="4">
        <v>1.2213024999745414</v>
      </c>
      <c r="AE170" s="4">
        <f t="shared" si="70"/>
        <v>3.2813024999747142</v>
      </c>
      <c r="AF170" s="4">
        <v>149</v>
      </c>
      <c r="AG170" s="2">
        <f t="shared" si="91"/>
        <v>20.560000000000006</v>
      </c>
      <c r="AH170" s="4">
        <f t="shared" si="71"/>
        <v>399</v>
      </c>
      <c r="AI170" s="4">
        <f t="shared" si="72"/>
        <v>1</v>
      </c>
      <c r="AJ170" s="2">
        <f t="shared" si="73"/>
        <v>0</v>
      </c>
      <c r="AK170" s="4">
        <v>149</v>
      </c>
      <c r="AL170" s="4">
        <f t="shared" ca="1" si="74"/>
        <v>0.19195606536033316</v>
      </c>
      <c r="AM170" s="4">
        <f t="shared" ca="1" si="75"/>
        <v>2.4480158804563281</v>
      </c>
      <c r="AN170" s="2">
        <f t="shared" si="92"/>
        <v>20.560000000000006</v>
      </c>
      <c r="AO170" s="4">
        <f t="shared" ca="1" si="76"/>
        <v>399</v>
      </c>
      <c r="AP170" s="4">
        <f t="shared" ca="1" si="77"/>
        <v>1</v>
      </c>
      <c r="AQ170" s="2">
        <f t="shared" ca="1" si="78"/>
        <v>0</v>
      </c>
      <c r="AT170" s="10">
        <f t="shared" ca="1" si="93"/>
        <v>0</v>
      </c>
      <c r="AU170" s="10">
        <f t="shared" ca="1" si="94"/>
        <v>0</v>
      </c>
      <c r="AV170" s="10">
        <f t="shared" ca="1" si="95"/>
        <v>0</v>
      </c>
      <c r="AW170" s="10">
        <f t="shared" ca="1" si="96"/>
        <v>0</v>
      </c>
      <c r="AX170" s="10">
        <f t="shared" ca="1" si="79"/>
        <v>0.19195606536033316</v>
      </c>
    </row>
    <row r="171" spans="2:50" x14ac:dyDescent="0.15">
      <c r="B171" s="4">
        <v>3.2813024999747142</v>
      </c>
      <c r="C171" s="4">
        <f t="shared" si="80"/>
        <v>1.316302499976274</v>
      </c>
      <c r="F171" s="4">
        <v>150</v>
      </c>
      <c r="G171" s="4">
        <f t="shared" ca="1" si="66"/>
        <v>1</v>
      </c>
      <c r="H171" s="4">
        <f t="shared" ca="1" si="97"/>
        <v>1.7818837209302369</v>
      </c>
      <c r="I171" s="4">
        <f t="shared" ca="1" si="67"/>
        <v>1.7744186046511626E-2</v>
      </c>
      <c r="J171" s="4">
        <f t="shared" ca="1" si="98"/>
        <v>1.7818837209302369</v>
      </c>
      <c r="K171" s="4">
        <f t="shared" ca="1" si="81"/>
        <v>0.20791632357503184</v>
      </c>
      <c r="L171" s="4">
        <f t="shared" ca="1" si="82"/>
        <v>6</v>
      </c>
      <c r="M171" s="4">
        <f t="shared" ca="1" si="68"/>
        <v>2.0369252073069866E-16</v>
      </c>
      <c r="N171" s="4">
        <f t="shared" ca="1" si="83"/>
        <v>1.5352780006940514</v>
      </c>
      <c r="O171" s="4">
        <f t="shared" ca="1" si="84"/>
        <v>7</v>
      </c>
      <c r="P171" s="4">
        <f t="shared" ca="1" si="69"/>
        <v>0.66613215952609095</v>
      </c>
      <c r="Q171" s="4">
        <f t="shared" ca="1" si="85"/>
        <v>0.66613215952609117</v>
      </c>
      <c r="R171" s="4">
        <f t="shared" ca="1" si="86"/>
        <v>2.4480158804563281</v>
      </c>
      <c r="S171" s="4">
        <f t="shared" ca="1" si="87"/>
        <v>87</v>
      </c>
      <c r="T171" s="4">
        <f t="shared" ca="1" si="88"/>
        <v>0.6</v>
      </c>
      <c r="U171" s="4">
        <f t="shared" ca="1" si="89"/>
        <v>2.4480158804563281</v>
      </c>
      <c r="V171" s="4">
        <f t="shared" ca="1" si="90"/>
        <v>2.2138959816111292</v>
      </c>
      <c r="Y171" s="4">
        <v>2.3360900000142237</v>
      </c>
      <c r="Z171" s="4">
        <v>3.4412775000092211</v>
      </c>
      <c r="AA171" s="4">
        <v>3.3168849999931638</v>
      </c>
      <c r="AB171" s="4">
        <v>2.867842500016593</v>
      </c>
      <c r="AD171" s="4">
        <v>3.2813024999747142</v>
      </c>
      <c r="AE171" s="4">
        <f t="shared" si="70"/>
        <v>1.316302499976274</v>
      </c>
      <c r="AF171" s="4">
        <v>150</v>
      </c>
      <c r="AG171" s="2">
        <f t="shared" si="91"/>
        <v>20.780000000000005</v>
      </c>
      <c r="AH171" s="4">
        <f t="shared" si="71"/>
        <v>399</v>
      </c>
      <c r="AI171" s="4">
        <f t="shared" si="72"/>
        <v>1</v>
      </c>
      <c r="AJ171" s="2">
        <f t="shared" si="73"/>
        <v>0</v>
      </c>
      <c r="AK171" s="4">
        <v>150</v>
      </c>
      <c r="AL171" s="4">
        <f t="shared" ca="1" si="74"/>
        <v>2.4480158804563281</v>
      </c>
      <c r="AM171" s="4">
        <f t="shared" ca="1" si="75"/>
        <v>2.2138959816111292</v>
      </c>
      <c r="AN171" s="2">
        <f t="shared" si="92"/>
        <v>20.780000000000005</v>
      </c>
      <c r="AO171" s="4">
        <f t="shared" ca="1" si="76"/>
        <v>399</v>
      </c>
      <c r="AP171" s="4">
        <f t="shared" ca="1" si="77"/>
        <v>1</v>
      </c>
      <c r="AQ171" s="2">
        <f t="shared" ca="1" si="78"/>
        <v>0</v>
      </c>
      <c r="AT171" s="10">
        <f t="shared" ca="1" si="93"/>
        <v>0</v>
      </c>
      <c r="AU171" s="10">
        <f t="shared" ca="1" si="94"/>
        <v>0</v>
      </c>
      <c r="AV171" s="10">
        <f t="shared" ca="1" si="95"/>
        <v>0</v>
      </c>
      <c r="AW171" s="10">
        <f t="shared" ca="1" si="96"/>
        <v>0</v>
      </c>
      <c r="AX171" s="10">
        <f t="shared" ca="1" si="79"/>
        <v>2.4480158804563281</v>
      </c>
    </row>
    <row r="172" spans="2:50" x14ac:dyDescent="0.15">
      <c r="B172" s="4">
        <v>1.316302499976274</v>
      </c>
      <c r="C172" s="4">
        <f t="shared" si="80"/>
        <v>1.3143024999742181</v>
      </c>
      <c r="F172" s="4">
        <v>151</v>
      </c>
      <c r="G172" s="4">
        <f t="shared" ca="1" si="66"/>
        <v>1</v>
      </c>
      <c r="H172" s="4">
        <f t="shared" ca="1" si="97"/>
        <v>1.7996279069767487</v>
      </c>
      <c r="I172" s="4">
        <f t="shared" ca="1" si="67"/>
        <v>1.7744186046511626E-2</v>
      </c>
      <c r="J172" s="4">
        <f t="shared" ca="1" si="98"/>
        <v>1.7996279069767487</v>
      </c>
      <c r="K172" s="4">
        <f t="shared" ca="1" si="81"/>
        <v>0.43249069141552032</v>
      </c>
      <c r="L172" s="4">
        <f t="shared" ca="1" si="82"/>
        <v>19</v>
      </c>
      <c r="M172" s="4">
        <f t="shared" ca="1" si="68"/>
        <v>-0.14042949793858864</v>
      </c>
      <c r="N172" s="4">
        <f t="shared" ca="1" si="83"/>
        <v>1.3637757551871308</v>
      </c>
      <c r="O172" s="4">
        <f t="shared" ca="1" si="84"/>
        <v>15</v>
      </c>
      <c r="P172" s="4">
        <f t="shared" ca="1" si="69"/>
        <v>0.55469757257296892</v>
      </c>
      <c r="Q172" s="4">
        <f t="shared" ca="1" si="85"/>
        <v>0.41426807463438031</v>
      </c>
      <c r="R172" s="4">
        <f t="shared" ca="1" si="86"/>
        <v>2.2138959816111292</v>
      </c>
      <c r="S172" s="4">
        <f t="shared" ca="1" si="87"/>
        <v>87</v>
      </c>
      <c r="T172" s="4">
        <f t="shared" ca="1" si="88"/>
        <v>0.6</v>
      </c>
      <c r="U172" s="4">
        <f t="shared" ca="1" si="89"/>
        <v>2.2138959816111292</v>
      </c>
      <c r="V172" s="4">
        <f t="shared" ca="1" si="90"/>
        <v>1.5643560760169435</v>
      </c>
      <c r="Y172" s="4">
        <v>3.0960900000138736</v>
      </c>
      <c r="Z172" s="4">
        <v>2.4262775000103431</v>
      </c>
      <c r="AA172" s="4">
        <v>2.7008849999923257</v>
      </c>
      <c r="AB172" s="4">
        <v>5.0768425000136119</v>
      </c>
      <c r="AD172" s="4">
        <v>1.316302499976274</v>
      </c>
      <c r="AE172" s="4">
        <f t="shared" si="70"/>
        <v>1.3143024999742181</v>
      </c>
      <c r="AF172" s="4">
        <v>151</v>
      </c>
      <c r="AG172" s="2">
        <f t="shared" si="91"/>
        <v>21.000000000000004</v>
      </c>
      <c r="AH172" s="4">
        <f t="shared" si="71"/>
        <v>399</v>
      </c>
      <c r="AI172" s="4">
        <f t="shared" si="72"/>
        <v>1</v>
      </c>
      <c r="AJ172" s="2">
        <f t="shared" si="73"/>
        <v>0</v>
      </c>
      <c r="AK172" s="4">
        <v>151</v>
      </c>
      <c r="AL172" s="4">
        <f t="shared" ca="1" si="74"/>
        <v>2.2138959816111292</v>
      </c>
      <c r="AM172" s="4">
        <f t="shared" ca="1" si="75"/>
        <v>1.5643560760169435</v>
      </c>
      <c r="AN172" s="2">
        <f t="shared" si="92"/>
        <v>21.000000000000004</v>
      </c>
      <c r="AO172" s="4">
        <f t="shared" ca="1" si="76"/>
        <v>399</v>
      </c>
      <c r="AP172" s="4">
        <f t="shared" ca="1" si="77"/>
        <v>1</v>
      </c>
      <c r="AQ172" s="2">
        <f t="shared" ca="1" si="78"/>
        <v>0</v>
      </c>
      <c r="AT172" s="10">
        <f t="shared" ca="1" si="93"/>
        <v>0</v>
      </c>
      <c r="AU172" s="10">
        <f t="shared" ca="1" si="94"/>
        <v>0</v>
      </c>
      <c r="AV172" s="10">
        <f t="shared" ca="1" si="95"/>
        <v>0</v>
      </c>
      <c r="AW172" s="10">
        <f t="shared" ca="1" si="96"/>
        <v>0</v>
      </c>
      <c r="AX172" s="10">
        <f t="shared" ca="1" si="79"/>
        <v>2.2138959816111292</v>
      </c>
    </row>
    <row r="173" spans="2:50" x14ac:dyDescent="0.15">
      <c r="B173" s="4">
        <v>1.3143024999742181</v>
      </c>
      <c r="C173" s="4">
        <f t="shared" si="80"/>
        <v>2.4593024999752799</v>
      </c>
      <c r="F173" s="4">
        <v>152</v>
      </c>
      <c r="G173" s="4">
        <f t="shared" ca="1" si="66"/>
        <v>1</v>
      </c>
      <c r="H173" s="4">
        <f t="shared" ca="1" si="97"/>
        <v>1.8173720930232604</v>
      </c>
      <c r="I173" s="4">
        <f t="shared" ca="1" si="67"/>
        <v>1.7744186046511626E-2</v>
      </c>
      <c r="J173" s="4">
        <f t="shared" ca="1" si="98"/>
        <v>1.8173720930232604</v>
      </c>
      <c r="K173" s="4">
        <f t="shared" ca="1" si="81"/>
        <v>1.0280101969580577</v>
      </c>
      <c r="L173" s="4">
        <f t="shared" ca="1" si="82"/>
        <v>14</v>
      </c>
      <c r="M173" s="4">
        <f t="shared" ca="1" si="68"/>
        <v>-0.80373073627997127</v>
      </c>
      <c r="N173" s="4">
        <f t="shared" ca="1" si="83"/>
        <v>0.57905572364823032</v>
      </c>
      <c r="O173" s="4">
        <f t="shared" ca="1" si="84"/>
        <v>10</v>
      </c>
      <c r="P173" s="4">
        <f t="shared" ca="1" si="69"/>
        <v>0.55071471927365445</v>
      </c>
      <c r="Q173" s="4">
        <f t="shared" ca="1" si="85"/>
        <v>-0.25301601700631682</v>
      </c>
      <c r="R173" s="4">
        <f t="shared" ca="1" si="86"/>
        <v>1.5643560760169435</v>
      </c>
      <c r="S173" s="4">
        <f t="shared" ca="1" si="87"/>
        <v>87</v>
      </c>
      <c r="T173" s="4">
        <f t="shared" ca="1" si="88"/>
        <v>0.6</v>
      </c>
      <c r="U173" s="4">
        <f t="shared" ca="1" si="89"/>
        <v>1.5643560760169435</v>
      </c>
      <c r="V173" s="4">
        <f t="shared" ca="1" si="90"/>
        <v>3.433662509405413</v>
      </c>
      <c r="Y173" s="4">
        <v>2.832090000016052</v>
      </c>
      <c r="Z173" s="4">
        <v>2.3952775000104509</v>
      </c>
      <c r="AA173" s="4">
        <v>3.6118849999908775</v>
      </c>
      <c r="AB173" s="4">
        <v>3.986842500015797</v>
      </c>
      <c r="AD173" s="4">
        <v>1.3143024999742181</v>
      </c>
      <c r="AE173" s="4">
        <f t="shared" si="70"/>
        <v>2.4593024999752799</v>
      </c>
      <c r="AF173" s="4">
        <v>152</v>
      </c>
      <c r="AG173" s="2">
        <f t="shared" si="91"/>
        <v>21.220000000000002</v>
      </c>
      <c r="AH173" s="4">
        <f t="shared" si="71"/>
        <v>399</v>
      </c>
      <c r="AI173" s="4">
        <f t="shared" si="72"/>
        <v>1</v>
      </c>
      <c r="AJ173" s="2">
        <f t="shared" si="73"/>
        <v>0</v>
      </c>
      <c r="AK173" s="4">
        <v>152</v>
      </c>
      <c r="AL173" s="4">
        <f t="shared" ca="1" si="74"/>
        <v>1.5643560760169435</v>
      </c>
      <c r="AM173" s="4">
        <f t="shared" ca="1" si="75"/>
        <v>3.433662509405413</v>
      </c>
      <c r="AN173" s="2">
        <f t="shared" si="92"/>
        <v>21.220000000000002</v>
      </c>
      <c r="AO173" s="4">
        <f t="shared" ca="1" si="76"/>
        <v>399</v>
      </c>
      <c r="AP173" s="4">
        <f t="shared" ca="1" si="77"/>
        <v>1</v>
      </c>
      <c r="AQ173" s="2">
        <f t="shared" ca="1" si="78"/>
        <v>0</v>
      </c>
      <c r="AT173" s="10">
        <f t="shared" ca="1" si="93"/>
        <v>0</v>
      </c>
      <c r="AU173" s="10">
        <f t="shared" ca="1" si="94"/>
        <v>0</v>
      </c>
      <c r="AV173" s="10">
        <f t="shared" ca="1" si="95"/>
        <v>0</v>
      </c>
      <c r="AW173" s="10">
        <f t="shared" ca="1" si="96"/>
        <v>0</v>
      </c>
      <c r="AX173" s="10">
        <f t="shared" ca="1" si="79"/>
        <v>1.5643560760169435</v>
      </c>
    </row>
    <row r="174" spans="2:50" x14ac:dyDescent="0.15">
      <c r="B174" s="4">
        <v>2.4593024999752799</v>
      </c>
      <c r="C174" s="4">
        <f t="shared" si="80"/>
        <v>2.6273024999738936</v>
      </c>
      <c r="F174" s="4">
        <v>153</v>
      </c>
      <c r="G174" s="4">
        <f t="shared" ca="1" si="66"/>
        <v>1</v>
      </c>
      <c r="H174" s="4">
        <f t="shared" ca="1" si="97"/>
        <v>1.8351162790697721</v>
      </c>
      <c r="I174" s="4">
        <f t="shared" ca="1" si="67"/>
        <v>1.7744186046511626E-2</v>
      </c>
      <c r="J174" s="4">
        <f t="shared" ca="1" si="98"/>
        <v>1.8351162790697721</v>
      </c>
      <c r="K174" s="4">
        <f t="shared" ca="1" si="81"/>
        <v>1.3190949271754933</v>
      </c>
      <c r="L174" s="4">
        <f t="shared" ca="1" si="82"/>
        <v>19</v>
      </c>
      <c r="M174" s="4">
        <f t="shared" ca="1" si="68"/>
        <v>0.42830942268447636</v>
      </c>
      <c r="N174" s="4">
        <f t="shared" ca="1" si="83"/>
        <v>1.496789057351634</v>
      </c>
      <c r="O174" s="4">
        <f t="shared" ca="1" si="84"/>
        <v>7</v>
      </c>
      <c r="P174" s="4">
        <f t="shared" ca="1" si="69"/>
        <v>-1.1702368076511644</v>
      </c>
      <c r="Q174" s="4">
        <f t="shared" ca="1" si="85"/>
        <v>1.5985462303356408</v>
      </c>
      <c r="R174" s="4">
        <f t="shared" ca="1" si="86"/>
        <v>3.433662509405413</v>
      </c>
      <c r="S174" s="4">
        <f t="shared" ca="1" si="87"/>
        <v>87</v>
      </c>
      <c r="T174" s="4">
        <f t="shared" ca="1" si="88"/>
        <v>0.6</v>
      </c>
      <c r="U174" s="4">
        <f t="shared" ca="1" si="89"/>
        <v>3.433662509405413</v>
      </c>
      <c r="V174" s="4">
        <f t="shared" ca="1" si="90"/>
        <v>1.8593834162647682</v>
      </c>
      <c r="Y174" s="4">
        <v>2.7150900000165734</v>
      </c>
      <c r="Z174" s="4">
        <v>1.8652775000091992</v>
      </c>
      <c r="AA174" s="4">
        <v>0.14488499999387727</v>
      </c>
      <c r="AB174" s="4">
        <v>3.2018425000153172</v>
      </c>
      <c r="AD174" s="4">
        <v>2.4593024999752799</v>
      </c>
      <c r="AE174" s="4">
        <f t="shared" si="70"/>
        <v>2.6273024999738936</v>
      </c>
      <c r="AF174" s="4">
        <v>153</v>
      </c>
      <c r="AG174" s="2">
        <f t="shared" si="91"/>
        <v>21.44</v>
      </c>
      <c r="AH174" s="4">
        <f t="shared" si="71"/>
        <v>399</v>
      </c>
      <c r="AI174" s="4">
        <f t="shared" si="72"/>
        <v>1</v>
      </c>
      <c r="AJ174" s="2">
        <f t="shared" si="73"/>
        <v>0</v>
      </c>
      <c r="AK174" s="4">
        <v>153</v>
      </c>
      <c r="AL174" s="4">
        <f t="shared" ca="1" si="74"/>
        <v>3.433662509405413</v>
      </c>
      <c r="AM174" s="4">
        <f t="shared" ca="1" si="75"/>
        <v>1.8593834162647682</v>
      </c>
      <c r="AN174" s="2">
        <f t="shared" si="92"/>
        <v>21.44</v>
      </c>
      <c r="AO174" s="4">
        <f t="shared" ca="1" si="76"/>
        <v>399</v>
      </c>
      <c r="AP174" s="4">
        <f t="shared" ca="1" si="77"/>
        <v>1</v>
      </c>
      <c r="AQ174" s="2">
        <f t="shared" ca="1" si="78"/>
        <v>0</v>
      </c>
      <c r="AT174" s="10">
        <f t="shared" ca="1" si="93"/>
        <v>0</v>
      </c>
      <c r="AU174" s="10">
        <f t="shared" ca="1" si="94"/>
        <v>0</v>
      </c>
      <c r="AV174" s="10">
        <f t="shared" ca="1" si="95"/>
        <v>0</v>
      </c>
      <c r="AW174" s="10">
        <f t="shared" ca="1" si="96"/>
        <v>0</v>
      </c>
      <c r="AX174" s="10">
        <f t="shared" ca="1" si="79"/>
        <v>3.433662509405413</v>
      </c>
    </row>
    <row r="175" spans="2:50" x14ac:dyDescent="0.15">
      <c r="B175" s="4">
        <v>2.6273024999738936</v>
      </c>
      <c r="C175" s="4">
        <f t="shared" si="80"/>
        <v>-0.77569750002481896</v>
      </c>
      <c r="F175" s="4">
        <v>154</v>
      </c>
      <c r="G175" s="4">
        <f t="shared" ca="1" si="66"/>
        <v>1</v>
      </c>
      <c r="H175" s="4">
        <f t="shared" ca="1" si="97"/>
        <v>1.8528604651162839</v>
      </c>
      <c r="I175" s="4">
        <f t="shared" ca="1" si="67"/>
        <v>1.7744186046511626E-2</v>
      </c>
      <c r="J175" s="4">
        <f t="shared" ca="1" si="98"/>
        <v>1.8528604651162839</v>
      </c>
      <c r="K175" s="4">
        <f t="shared" ca="1" si="81"/>
        <v>0.50428612906999148</v>
      </c>
      <c r="L175" s="4">
        <f t="shared" ca="1" si="82"/>
        <v>8</v>
      </c>
      <c r="M175" s="4">
        <f t="shared" ca="1" si="68"/>
        <v>0.50428612906999148</v>
      </c>
      <c r="N175" s="4">
        <f t="shared" ca="1" si="83"/>
        <v>0.60482738307512252</v>
      </c>
      <c r="O175" s="4">
        <f t="shared" ca="1" si="84"/>
        <v>13</v>
      </c>
      <c r="P175" s="4">
        <f t="shared" ca="1" si="69"/>
        <v>-0.49776317792150726</v>
      </c>
      <c r="Q175" s="4">
        <f t="shared" ca="1" si="85"/>
        <v>6.522951148484224E-3</v>
      </c>
      <c r="R175" s="4">
        <f t="shared" ca="1" si="86"/>
        <v>1.8593834162647682</v>
      </c>
      <c r="S175" s="4">
        <f t="shared" ca="1" si="87"/>
        <v>87</v>
      </c>
      <c r="T175" s="4">
        <f t="shared" ca="1" si="88"/>
        <v>0.6</v>
      </c>
      <c r="U175" s="4">
        <f t="shared" ca="1" si="89"/>
        <v>1.8593834162647682</v>
      </c>
      <c r="V175" s="4">
        <f t="shared" ca="1" si="90"/>
        <v>1.5238099294066929</v>
      </c>
      <c r="Y175" s="4">
        <v>2.1860900000163497</v>
      </c>
      <c r="Z175" s="4">
        <v>3.6512775000083764</v>
      </c>
      <c r="AA175" s="4">
        <v>3.5438849999920308</v>
      </c>
      <c r="AB175" s="4">
        <v>2.9608425000162697</v>
      </c>
      <c r="AD175" s="4">
        <v>2.6273024999738936</v>
      </c>
      <c r="AE175" s="4">
        <f t="shared" si="70"/>
        <v>-0.77569750002481896</v>
      </c>
      <c r="AF175" s="4">
        <v>154</v>
      </c>
      <c r="AG175" s="2">
        <f t="shared" si="91"/>
        <v>21.66</v>
      </c>
      <c r="AH175" s="4">
        <f t="shared" si="71"/>
        <v>399</v>
      </c>
      <c r="AI175" s="4">
        <f t="shared" si="72"/>
        <v>1</v>
      </c>
      <c r="AJ175" s="2">
        <f t="shared" si="73"/>
        <v>0</v>
      </c>
      <c r="AK175" s="4">
        <v>154</v>
      </c>
      <c r="AL175" s="4">
        <f t="shared" ca="1" si="74"/>
        <v>1.8593834162647682</v>
      </c>
      <c r="AM175" s="4">
        <f t="shared" ca="1" si="75"/>
        <v>1.5238099294066929</v>
      </c>
      <c r="AN175" s="2">
        <f t="shared" si="92"/>
        <v>21.66</v>
      </c>
      <c r="AO175" s="4">
        <f t="shared" ca="1" si="76"/>
        <v>399</v>
      </c>
      <c r="AP175" s="4">
        <f t="shared" ca="1" si="77"/>
        <v>1</v>
      </c>
      <c r="AQ175" s="2">
        <f t="shared" ca="1" si="78"/>
        <v>0</v>
      </c>
      <c r="AT175" s="10">
        <f t="shared" ca="1" si="93"/>
        <v>0</v>
      </c>
      <c r="AU175" s="10">
        <f t="shared" ca="1" si="94"/>
        <v>0</v>
      </c>
      <c r="AV175" s="10">
        <f t="shared" ca="1" si="95"/>
        <v>0</v>
      </c>
      <c r="AW175" s="10">
        <f t="shared" ca="1" si="96"/>
        <v>0</v>
      </c>
      <c r="AX175" s="10">
        <f t="shared" ca="1" si="79"/>
        <v>1.8593834162647682</v>
      </c>
    </row>
    <row r="176" spans="2:50" x14ac:dyDescent="0.15">
      <c r="B176" s="4">
        <v>-0.77569750002481896</v>
      </c>
      <c r="C176" s="4">
        <f t="shared" si="80"/>
        <v>0.10130249997430951</v>
      </c>
      <c r="F176" s="4">
        <v>155</v>
      </c>
      <c r="G176" s="4">
        <f t="shared" ca="1" si="66"/>
        <v>1</v>
      </c>
      <c r="H176" s="4">
        <f t="shared" ca="1" si="97"/>
        <v>1.8706046511627956</v>
      </c>
      <c r="I176" s="4">
        <f t="shared" ca="1" si="67"/>
        <v>1.7744186046511626E-2</v>
      </c>
      <c r="J176" s="4">
        <f t="shared" ca="1" si="98"/>
        <v>1.8706046511627956</v>
      </c>
      <c r="K176" s="4">
        <f t="shared" ca="1" si="81"/>
        <v>0.31712029417664317</v>
      </c>
      <c r="L176" s="4">
        <f t="shared" ca="1" si="82"/>
        <v>19</v>
      </c>
      <c r="M176" s="4">
        <f t="shared" ca="1" si="68"/>
        <v>0.26548247986143697</v>
      </c>
      <c r="N176" s="4">
        <f t="shared" ca="1" si="83"/>
        <v>0.95253423119982239</v>
      </c>
      <c r="O176" s="4">
        <f t="shared" ca="1" si="84"/>
        <v>18</v>
      </c>
      <c r="P176" s="4">
        <f t="shared" ca="1" si="69"/>
        <v>-0.61227720161753973</v>
      </c>
      <c r="Q176" s="4">
        <f t="shared" ca="1" si="85"/>
        <v>-0.34679472175610276</v>
      </c>
      <c r="R176" s="4">
        <f t="shared" ca="1" si="86"/>
        <v>1.5238099294066929</v>
      </c>
      <c r="S176" s="4">
        <f t="shared" ca="1" si="87"/>
        <v>87</v>
      </c>
      <c r="T176" s="4">
        <f t="shared" ca="1" si="88"/>
        <v>0.6</v>
      </c>
      <c r="U176" s="4">
        <f t="shared" ca="1" si="89"/>
        <v>1.5238099294066929</v>
      </c>
      <c r="V176" s="4">
        <f t="shared" ca="1" si="90"/>
        <v>2.1977408184527736</v>
      </c>
      <c r="Y176" s="4">
        <v>2.0540900000156626</v>
      </c>
      <c r="Z176" s="4">
        <v>5.2662775000094086</v>
      </c>
      <c r="AA176" s="4">
        <v>3.2848849999922436</v>
      </c>
      <c r="AB176" s="4">
        <v>3.1198425000162899</v>
      </c>
      <c r="AD176" s="4">
        <v>-0.77569750002481896</v>
      </c>
      <c r="AE176" s="4">
        <f t="shared" si="70"/>
        <v>0.10130249997430951</v>
      </c>
      <c r="AF176" s="4">
        <v>155</v>
      </c>
      <c r="AG176" s="2">
        <f t="shared" si="91"/>
        <v>21.88</v>
      </c>
      <c r="AH176" s="4">
        <f t="shared" si="71"/>
        <v>399</v>
      </c>
      <c r="AI176" s="4">
        <f t="shared" si="72"/>
        <v>1</v>
      </c>
      <c r="AJ176" s="2">
        <f t="shared" si="73"/>
        <v>0</v>
      </c>
      <c r="AK176" s="4">
        <v>155</v>
      </c>
      <c r="AL176" s="4">
        <f t="shared" ca="1" si="74"/>
        <v>1.5238099294066929</v>
      </c>
      <c r="AM176" s="4">
        <f t="shared" ca="1" si="75"/>
        <v>2.1977408184527736</v>
      </c>
      <c r="AN176" s="2">
        <f t="shared" si="92"/>
        <v>21.88</v>
      </c>
      <c r="AO176" s="4">
        <f t="shared" ca="1" si="76"/>
        <v>399</v>
      </c>
      <c r="AP176" s="4">
        <f t="shared" ca="1" si="77"/>
        <v>1</v>
      </c>
      <c r="AQ176" s="2">
        <f t="shared" ca="1" si="78"/>
        <v>0</v>
      </c>
      <c r="AT176" s="10">
        <f t="shared" ca="1" si="93"/>
        <v>4.8784765741561209</v>
      </c>
      <c r="AU176" s="10">
        <f t="shared" ca="1" si="94"/>
        <v>0</v>
      </c>
      <c r="AV176" s="10">
        <f t="shared" ca="1" si="95"/>
        <v>0</v>
      </c>
      <c r="AW176" s="10">
        <f t="shared" ca="1" si="96"/>
        <v>4.8784765741561209</v>
      </c>
      <c r="AX176" s="10">
        <f t="shared" ca="1" si="79"/>
        <v>6.7490812253189167</v>
      </c>
    </row>
    <row r="177" spans="2:50" x14ac:dyDescent="0.15">
      <c r="B177" s="4">
        <v>0.10130249997430951</v>
      </c>
      <c r="C177" s="4">
        <f t="shared" si="80"/>
        <v>1.1223024999758024</v>
      </c>
      <c r="F177" s="4">
        <v>156</v>
      </c>
      <c r="G177" s="4">
        <f t="shared" ca="1" si="66"/>
        <v>1</v>
      </c>
      <c r="H177" s="4">
        <f t="shared" ca="1" si="97"/>
        <v>1.8883488372093074</v>
      </c>
      <c r="I177" s="4">
        <f t="shared" ca="1" si="67"/>
        <v>1.7744186046511626E-2</v>
      </c>
      <c r="J177" s="4">
        <f t="shared" ca="1" si="98"/>
        <v>1.8883488372093074</v>
      </c>
      <c r="K177" s="4">
        <f t="shared" ca="1" si="81"/>
        <v>0.31734857252271381</v>
      </c>
      <c r="L177" s="4">
        <f t="shared" ca="1" si="82"/>
        <v>7</v>
      </c>
      <c r="M177" s="4">
        <f t="shared" ca="1" si="68"/>
        <v>0.3093919812434518</v>
      </c>
      <c r="N177" s="4">
        <f t="shared" ca="1" si="83"/>
        <v>1.7609731139781051</v>
      </c>
      <c r="O177" s="4">
        <f t="shared" ca="1" si="84"/>
        <v>8</v>
      </c>
      <c r="P177" s="4">
        <f t="shared" ca="1" si="69"/>
        <v>1.4670301879960924E-14</v>
      </c>
      <c r="Q177" s="4">
        <f t="shared" ca="1" si="85"/>
        <v>0.30939198124346645</v>
      </c>
      <c r="R177" s="4">
        <f t="shared" ca="1" si="86"/>
        <v>2.1977408184527736</v>
      </c>
      <c r="S177" s="4">
        <f t="shared" ca="1" si="87"/>
        <v>87</v>
      </c>
      <c r="T177" s="4">
        <f t="shared" ca="1" si="88"/>
        <v>0.6</v>
      </c>
      <c r="U177" s="4">
        <f t="shared" ca="1" si="89"/>
        <v>2.1977408184527736</v>
      </c>
      <c r="V177" s="4">
        <f t="shared" ca="1" si="90"/>
        <v>0.39436642942930544</v>
      </c>
      <c r="Y177" s="4">
        <v>3.9450900000161937</v>
      </c>
      <c r="Z177" s="4">
        <v>2.7722775000107447</v>
      </c>
      <c r="AA177" s="4">
        <v>2.479884999992521</v>
      </c>
      <c r="AB177" s="4">
        <v>3.6668425000137006</v>
      </c>
      <c r="AD177" s="4">
        <v>0.10130249997430951</v>
      </c>
      <c r="AE177" s="4">
        <f t="shared" si="70"/>
        <v>1.1223024999758024</v>
      </c>
      <c r="AF177" s="4">
        <v>156</v>
      </c>
      <c r="AG177" s="2">
        <f t="shared" si="91"/>
        <v>22.099999999999998</v>
      </c>
      <c r="AH177" s="4">
        <f t="shared" si="71"/>
        <v>399</v>
      </c>
      <c r="AI177" s="4">
        <f t="shared" si="72"/>
        <v>1</v>
      </c>
      <c r="AJ177" s="2">
        <f t="shared" si="73"/>
        <v>0</v>
      </c>
      <c r="AK177" s="4">
        <v>156</v>
      </c>
      <c r="AL177" s="4">
        <f t="shared" ca="1" si="74"/>
        <v>2.1977408184527736</v>
      </c>
      <c r="AM177" s="4">
        <f t="shared" ca="1" si="75"/>
        <v>0.39436642942930544</v>
      </c>
      <c r="AN177" s="2">
        <f t="shared" si="92"/>
        <v>22.099999999999998</v>
      </c>
      <c r="AO177" s="4">
        <f t="shared" ca="1" si="76"/>
        <v>399</v>
      </c>
      <c r="AP177" s="4">
        <f t="shared" ca="1" si="77"/>
        <v>1</v>
      </c>
      <c r="AQ177" s="2">
        <f t="shared" ca="1" si="78"/>
        <v>0</v>
      </c>
      <c r="AT177" s="10">
        <f t="shared" ca="1" si="93"/>
        <v>0</v>
      </c>
      <c r="AU177" s="10">
        <f t="shared" ca="1" si="94"/>
        <v>0</v>
      </c>
      <c r="AV177" s="10">
        <f t="shared" ca="1" si="95"/>
        <v>0</v>
      </c>
      <c r="AW177" s="10">
        <f t="shared" ca="1" si="96"/>
        <v>0</v>
      </c>
      <c r="AX177" s="10">
        <f t="shared" ca="1" si="79"/>
        <v>2.1977408184527736</v>
      </c>
    </row>
    <row r="178" spans="2:50" x14ac:dyDescent="0.15">
      <c r="B178" s="4">
        <v>1.1223024999758024</v>
      </c>
      <c r="C178" s="4">
        <f t="shared" si="80"/>
        <v>2.6223024999758593</v>
      </c>
      <c r="F178" s="4">
        <v>157</v>
      </c>
      <c r="G178" s="4">
        <f t="shared" ca="1" si="66"/>
        <v>1</v>
      </c>
      <c r="H178" s="4">
        <f t="shared" ca="1" si="97"/>
        <v>1.9060930232558191</v>
      </c>
      <c r="I178" s="4">
        <f t="shared" ca="1" si="67"/>
        <v>1.7744186046511626E-2</v>
      </c>
      <c r="J178" s="4">
        <f t="shared" ca="1" si="98"/>
        <v>1.9060930232558191</v>
      </c>
      <c r="K178" s="4">
        <f t="shared" ca="1" si="81"/>
        <v>0.48395185953071956</v>
      </c>
      <c r="L178" s="4">
        <f t="shared" ca="1" si="82"/>
        <v>18</v>
      </c>
      <c r="M178" s="4">
        <f t="shared" ca="1" si="68"/>
        <v>-0.47659954335052707</v>
      </c>
      <c r="N178" s="4">
        <f t="shared" ca="1" si="83"/>
        <v>1.463890713562416</v>
      </c>
      <c r="O178" s="4">
        <f t="shared" ca="1" si="84"/>
        <v>8</v>
      </c>
      <c r="P178" s="4">
        <f t="shared" ca="1" si="69"/>
        <v>-1.0351270504759866</v>
      </c>
      <c r="Q178" s="4">
        <f t="shared" ca="1" si="85"/>
        <v>-1.5117265938265136</v>
      </c>
      <c r="R178" s="4">
        <f t="shared" ca="1" si="86"/>
        <v>0.39436642942930544</v>
      </c>
      <c r="S178" s="4">
        <f t="shared" ca="1" si="87"/>
        <v>87</v>
      </c>
      <c r="T178" s="4">
        <f t="shared" ca="1" si="88"/>
        <v>0.6</v>
      </c>
      <c r="U178" s="4">
        <f t="shared" ca="1" si="89"/>
        <v>0.39436642942930544</v>
      </c>
      <c r="V178" s="4">
        <f t="shared" ca="1" si="90"/>
        <v>0.32308920518699513</v>
      </c>
      <c r="Y178" s="4">
        <v>3.8020900000148572</v>
      </c>
      <c r="Z178" s="4">
        <v>1.4082775000083814</v>
      </c>
      <c r="AA178" s="4">
        <v>1.7608849999923848</v>
      </c>
      <c r="AB178" s="4">
        <v>3.1818425000160744</v>
      </c>
      <c r="AD178" s="4">
        <v>1.1223024999758024</v>
      </c>
      <c r="AE178" s="4">
        <f t="shared" si="70"/>
        <v>2.6223024999758593</v>
      </c>
      <c r="AF178" s="4">
        <v>157</v>
      </c>
      <c r="AG178" s="2">
        <f t="shared" si="91"/>
        <v>22.319999999999997</v>
      </c>
      <c r="AH178" s="4">
        <f t="shared" si="71"/>
        <v>399</v>
      </c>
      <c r="AI178" s="4">
        <f t="shared" si="72"/>
        <v>1</v>
      </c>
      <c r="AJ178" s="2">
        <f t="shared" si="73"/>
        <v>0</v>
      </c>
      <c r="AK178" s="4">
        <v>157</v>
      </c>
      <c r="AL178" s="4">
        <f t="shared" ca="1" si="74"/>
        <v>0.39436642942930544</v>
      </c>
      <c r="AM178" s="4">
        <f t="shared" ca="1" si="75"/>
        <v>0.32308920518699513</v>
      </c>
      <c r="AN178" s="2">
        <f t="shared" si="92"/>
        <v>22.319999999999997</v>
      </c>
      <c r="AO178" s="4">
        <f t="shared" ca="1" si="76"/>
        <v>399</v>
      </c>
      <c r="AP178" s="4">
        <f t="shared" ca="1" si="77"/>
        <v>1</v>
      </c>
      <c r="AQ178" s="2">
        <f t="shared" ca="1" si="78"/>
        <v>0</v>
      </c>
      <c r="AT178" s="10">
        <f t="shared" ca="1" si="93"/>
        <v>0</v>
      </c>
      <c r="AU178" s="10">
        <f t="shared" ca="1" si="94"/>
        <v>0</v>
      </c>
      <c r="AV178" s="10">
        <f t="shared" ca="1" si="95"/>
        <v>0</v>
      </c>
      <c r="AW178" s="10">
        <f t="shared" ca="1" si="96"/>
        <v>0</v>
      </c>
      <c r="AX178" s="10">
        <f t="shared" ca="1" si="79"/>
        <v>0.39436642942930544</v>
      </c>
    </row>
    <row r="179" spans="2:50" x14ac:dyDescent="0.15">
      <c r="B179" s="4">
        <v>2.6223024999758593</v>
      </c>
      <c r="C179" s="4">
        <f t="shared" si="80"/>
        <v>1.2203024999770662</v>
      </c>
      <c r="F179" s="4">
        <v>158</v>
      </c>
      <c r="G179" s="4">
        <f t="shared" ca="1" si="66"/>
        <v>1</v>
      </c>
      <c r="H179" s="4">
        <f t="shared" ca="1" si="97"/>
        <v>1.9238372093023308</v>
      </c>
      <c r="I179" s="4">
        <f t="shared" ca="1" si="67"/>
        <v>1.7744186046511626E-2</v>
      </c>
      <c r="J179" s="4">
        <f t="shared" ca="1" si="98"/>
        <v>1.9238372093023308</v>
      </c>
      <c r="K179" s="4">
        <f t="shared" ca="1" si="81"/>
        <v>0.5753205299270443</v>
      </c>
      <c r="L179" s="4">
        <f t="shared" ca="1" si="82"/>
        <v>5</v>
      </c>
      <c r="M179" s="4">
        <f t="shared" ca="1" si="68"/>
        <v>-0.33816492283221006</v>
      </c>
      <c r="N179" s="4">
        <f t="shared" ca="1" si="83"/>
        <v>1.7855621171734086</v>
      </c>
      <c r="O179" s="4">
        <f t="shared" ca="1" si="84"/>
        <v>16</v>
      </c>
      <c r="P179" s="4">
        <f t="shared" ca="1" si="69"/>
        <v>-1.2625830812831256</v>
      </c>
      <c r="Q179" s="4">
        <f t="shared" ca="1" si="85"/>
        <v>-1.6007480041153357</v>
      </c>
      <c r="R179" s="4">
        <f t="shared" ca="1" si="86"/>
        <v>0.32308920518699513</v>
      </c>
      <c r="S179" s="4">
        <f t="shared" ca="1" si="87"/>
        <v>87</v>
      </c>
      <c r="T179" s="4">
        <f t="shared" ca="1" si="88"/>
        <v>0.6</v>
      </c>
      <c r="U179" s="4">
        <f t="shared" ca="1" si="89"/>
        <v>0.32308920518699513</v>
      </c>
      <c r="V179" s="4">
        <f t="shared" ca="1" si="90"/>
        <v>1.1572011006001492</v>
      </c>
      <c r="Y179" s="4">
        <v>2.757090000017115</v>
      </c>
      <c r="Z179" s="4">
        <v>2.4912775000096588</v>
      </c>
      <c r="AA179" s="4">
        <v>2.2788849999919591</v>
      </c>
      <c r="AB179" s="4">
        <v>0.81784250001604164</v>
      </c>
      <c r="AD179" s="4">
        <v>2.6223024999758593</v>
      </c>
      <c r="AE179" s="4">
        <f t="shared" si="70"/>
        <v>1.2203024999770662</v>
      </c>
      <c r="AF179" s="4">
        <v>158</v>
      </c>
      <c r="AG179" s="2">
        <f t="shared" si="91"/>
        <v>22.539999999999996</v>
      </c>
      <c r="AH179" s="4">
        <f t="shared" si="71"/>
        <v>399</v>
      </c>
      <c r="AI179" s="4">
        <f t="shared" si="72"/>
        <v>1</v>
      </c>
      <c r="AJ179" s="2">
        <f t="shared" si="73"/>
        <v>0</v>
      </c>
      <c r="AK179" s="4">
        <v>158</v>
      </c>
      <c r="AL179" s="4">
        <f t="shared" ca="1" si="74"/>
        <v>0.32308920518699513</v>
      </c>
      <c r="AM179" s="4">
        <f t="shared" ca="1" si="75"/>
        <v>1.1572011006001492</v>
      </c>
      <c r="AN179" s="2">
        <f t="shared" si="92"/>
        <v>22.539999999999996</v>
      </c>
      <c r="AO179" s="4">
        <f t="shared" ca="1" si="76"/>
        <v>399</v>
      </c>
      <c r="AP179" s="4">
        <f t="shared" ca="1" si="77"/>
        <v>1</v>
      </c>
      <c r="AQ179" s="2">
        <f t="shared" ca="1" si="78"/>
        <v>0</v>
      </c>
      <c r="AT179" s="10">
        <f t="shared" ca="1" si="93"/>
        <v>0</v>
      </c>
      <c r="AU179" s="10">
        <f t="shared" ca="1" si="94"/>
        <v>0</v>
      </c>
      <c r="AV179" s="10">
        <f t="shared" ca="1" si="95"/>
        <v>0</v>
      </c>
      <c r="AW179" s="10">
        <f t="shared" ca="1" si="96"/>
        <v>0</v>
      </c>
      <c r="AX179" s="10">
        <f t="shared" ca="1" si="79"/>
        <v>0.32308920518699513</v>
      </c>
    </row>
    <row r="180" spans="2:50" x14ac:dyDescent="0.15">
      <c r="B180" s="4">
        <v>1.2203024999770662</v>
      </c>
      <c r="C180" s="4">
        <f t="shared" si="80"/>
        <v>2.3413024999747734</v>
      </c>
      <c r="F180" s="4">
        <v>159</v>
      </c>
      <c r="G180" s="4">
        <f t="shared" ca="1" si="66"/>
        <v>1</v>
      </c>
      <c r="H180" s="4">
        <f t="shared" ca="1" si="97"/>
        <v>1.9415813953488426</v>
      </c>
      <c r="I180" s="4">
        <f t="shared" ca="1" si="67"/>
        <v>1.7744186046511626E-2</v>
      </c>
      <c r="J180" s="4">
        <f t="shared" ca="1" si="98"/>
        <v>1.9415813953488426</v>
      </c>
      <c r="K180" s="4">
        <f t="shared" ca="1" si="81"/>
        <v>0.45013400527822706</v>
      </c>
      <c r="L180" s="4">
        <f t="shared" ca="1" si="82"/>
        <v>5</v>
      </c>
      <c r="M180" s="4">
        <f t="shared" ca="1" si="68"/>
        <v>-0.42810287892589699</v>
      </c>
      <c r="N180" s="4">
        <f t="shared" ca="1" si="83"/>
        <v>0.41139372386295198</v>
      </c>
      <c r="O180" s="4">
        <f t="shared" ca="1" si="84"/>
        <v>9</v>
      </c>
      <c r="P180" s="4">
        <f t="shared" ca="1" si="69"/>
        <v>-0.35627741582279643</v>
      </c>
      <c r="Q180" s="4">
        <f t="shared" ca="1" si="85"/>
        <v>-0.78438029474869342</v>
      </c>
      <c r="R180" s="4">
        <f t="shared" ca="1" si="86"/>
        <v>1.1572011006001492</v>
      </c>
      <c r="S180" s="4">
        <f t="shared" ca="1" si="87"/>
        <v>87</v>
      </c>
      <c r="T180" s="4">
        <f t="shared" ca="1" si="88"/>
        <v>0.6</v>
      </c>
      <c r="U180" s="4">
        <f t="shared" ca="1" si="89"/>
        <v>1.1572011006001492</v>
      </c>
      <c r="V180" s="4">
        <f t="shared" ca="1" si="90"/>
        <v>2.3856891092564156</v>
      </c>
      <c r="Y180" s="4">
        <v>2.1360900000146898</v>
      </c>
      <c r="Z180" s="4">
        <v>1.2562775000084514</v>
      </c>
      <c r="AA180" s="4">
        <v>2.2018849999909662</v>
      </c>
      <c r="AB180" s="4">
        <v>1.8548425000162183</v>
      </c>
      <c r="AD180" s="4">
        <v>1.2203024999770662</v>
      </c>
      <c r="AE180" s="4">
        <f t="shared" si="70"/>
        <v>2.3413024999747734</v>
      </c>
      <c r="AF180" s="4">
        <v>159</v>
      </c>
      <c r="AG180" s="2">
        <f t="shared" si="91"/>
        <v>22.759999999999994</v>
      </c>
      <c r="AH180" s="4">
        <f t="shared" si="71"/>
        <v>399</v>
      </c>
      <c r="AI180" s="4">
        <f t="shared" si="72"/>
        <v>1</v>
      </c>
      <c r="AJ180" s="2">
        <f t="shared" si="73"/>
        <v>0</v>
      </c>
      <c r="AK180" s="4">
        <v>159</v>
      </c>
      <c r="AL180" s="4">
        <f t="shared" ca="1" si="74"/>
        <v>1.1572011006001492</v>
      </c>
      <c r="AM180" s="4">
        <f t="shared" ca="1" si="75"/>
        <v>2.3856891092564156</v>
      </c>
      <c r="AN180" s="2">
        <f t="shared" si="92"/>
        <v>22.759999999999994</v>
      </c>
      <c r="AO180" s="4">
        <f t="shared" ca="1" si="76"/>
        <v>399</v>
      </c>
      <c r="AP180" s="4">
        <f t="shared" ca="1" si="77"/>
        <v>1</v>
      </c>
      <c r="AQ180" s="2">
        <f t="shared" ca="1" si="78"/>
        <v>0</v>
      </c>
      <c r="AT180" s="10">
        <f t="shared" ca="1" si="93"/>
        <v>0</v>
      </c>
      <c r="AU180" s="10">
        <f t="shared" ca="1" si="94"/>
        <v>0</v>
      </c>
      <c r="AV180" s="10">
        <f t="shared" ca="1" si="95"/>
        <v>0</v>
      </c>
      <c r="AW180" s="10">
        <f t="shared" ca="1" si="96"/>
        <v>0</v>
      </c>
      <c r="AX180" s="10">
        <f t="shared" ca="1" si="79"/>
        <v>1.1572011006001492</v>
      </c>
    </row>
    <row r="181" spans="2:50" x14ac:dyDescent="0.15">
      <c r="B181" s="4">
        <v>2.3413024999747734</v>
      </c>
      <c r="C181" s="4">
        <f t="shared" si="80"/>
        <v>0.33630249997429473</v>
      </c>
      <c r="F181" s="4">
        <v>160</v>
      </c>
      <c r="G181" s="4">
        <f t="shared" ca="1" si="66"/>
        <v>1</v>
      </c>
      <c r="H181" s="4">
        <f t="shared" ca="1" si="97"/>
        <v>1.9593255813953543</v>
      </c>
      <c r="I181" s="4">
        <f t="shared" ca="1" si="67"/>
        <v>1.7744186046511626E-2</v>
      </c>
      <c r="J181" s="4">
        <f t="shared" ca="1" si="98"/>
        <v>1.9593255813953543</v>
      </c>
      <c r="K181" s="4">
        <f t="shared" ca="1" si="81"/>
        <v>1.5306042604113526</v>
      </c>
      <c r="L181" s="4">
        <f t="shared" ca="1" si="82"/>
        <v>11</v>
      </c>
      <c r="M181" s="4">
        <f t="shared" ca="1" si="68"/>
        <v>-0.43122105179807818</v>
      </c>
      <c r="N181" s="4">
        <f t="shared" ca="1" si="83"/>
        <v>1.8018474146623515</v>
      </c>
      <c r="O181" s="4">
        <f t="shared" ca="1" si="84"/>
        <v>19</v>
      </c>
      <c r="P181" s="4">
        <f t="shared" ca="1" si="69"/>
        <v>0.8575845796591397</v>
      </c>
      <c r="Q181" s="4">
        <f t="shared" ca="1" si="85"/>
        <v>0.42636352786106152</v>
      </c>
      <c r="R181" s="4">
        <f t="shared" ca="1" si="86"/>
        <v>2.3856891092564156</v>
      </c>
      <c r="S181" s="4">
        <f t="shared" ca="1" si="87"/>
        <v>87</v>
      </c>
      <c r="T181" s="4">
        <f t="shared" ca="1" si="88"/>
        <v>0.6</v>
      </c>
      <c r="U181" s="4">
        <f t="shared" ca="1" si="89"/>
        <v>2.3856891092564156</v>
      </c>
      <c r="V181" s="4">
        <f t="shared" ca="1" si="90"/>
        <v>2.1576058021860884</v>
      </c>
      <c r="Y181" s="4">
        <v>2.3560900000170193</v>
      </c>
      <c r="Z181" s="4">
        <v>1.5182775000113224</v>
      </c>
      <c r="AA181" s="4">
        <v>3.0138849999907791</v>
      </c>
      <c r="AB181" s="4">
        <v>-0.37315749998612091</v>
      </c>
      <c r="AD181" s="4">
        <v>2.3413024999747734</v>
      </c>
      <c r="AE181" s="4">
        <f t="shared" si="70"/>
        <v>0.33630249997429473</v>
      </c>
      <c r="AF181" s="4">
        <v>160</v>
      </c>
      <c r="AG181" s="2">
        <f t="shared" si="91"/>
        <v>22.979999999999993</v>
      </c>
      <c r="AH181" s="4">
        <f t="shared" si="71"/>
        <v>399</v>
      </c>
      <c r="AI181" s="4">
        <f t="shared" si="72"/>
        <v>1</v>
      </c>
      <c r="AJ181" s="2">
        <f t="shared" si="73"/>
        <v>0</v>
      </c>
      <c r="AK181" s="4">
        <v>160</v>
      </c>
      <c r="AL181" s="4">
        <f t="shared" ca="1" si="74"/>
        <v>2.3856891092564156</v>
      </c>
      <c r="AM181" s="4">
        <f t="shared" ca="1" si="75"/>
        <v>2.1576058021860884</v>
      </c>
      <c r="AN181" s="2">
        <f t="shared" si="92"/>
        <v>22.979999999999993</v>
      </c>
      <c r="AO181" s="4">
        <f t="shared" ca="1" si="76"/>
        <v>399</v>
      </c>
      <c r="AP181" s="4">
        <f t="shared" ca="1" si="77"/>
        <v>1</v>
      </c>
      <c r="AQ181" s="2">
        <f t="shared" ca="1" si="78"/>
        <v>0</v>
      </c>
      <c r="AT181" s="10">
        <f t="shared" ca="1" si="93"/>
        <v>0</v>
      </c>
      <c r="AU181" s="10">
        <f t="shared" ca="1" si="94"/>
        <v>0</v>
      </c>
      <c r="AV181" s="10">
        <f t="shared" ca="1" si="95"/>
        <v>0</v>
      </c>
      <c r="AW181" s="10">
        <f t="shared" ca="1" si="96"/>
        <v>0</v>
      </c>
      <c r="AX181" s="10">
        <f t="shared" ca="1" si="79"/>
        <v>2.3856891092564156</v>
      </c>
    </row>
    <row r="182" spans="2:50" x14ac:dyDescent="0.15">
      <c r="B182" s="4">
        <v>0.33630249997429473</v>
      </c>
      <c r="C182" s="4">
        <f t="shared" si="80"/>
        <v>1.619302499975106</v>
      </c>
      <c r="F182" s="4">
        <v>161</v>
      </c>
      <c r="G182" s="4">
        <f t="shared" ca="1" si="66"/>
        <v>1</v>
      </c>
      <c r="H182" s="4">
        <f t="shared" ca="1" si="97"/>
        <v>1.977069767441866</v>
      </c>
      <c r="I182" s="4">
        <f t="shared" ca="1" si="67"/>
        <v>1.7744186046511626E-2</v>
      </c>
      <c r="J182" s="4">
        <f t="shared" ca="1" si="98"/>
        <v>1.977069767441866</v>
      </c>
      <c r="K182" s="4">
        <f t="shared" ca="1" si="81"/>
        <v>1.0655557186853069</v>
      </c>
      <c r="L182" s="4">
        <f t="shared" ca="1" si="82"/>
        <v>9</v>
      </c>
      <c r="M182" s="4">
        <f t="shared" ca="1" si="68"/>
        <v>-0.68492601340155379</v>
      </c>
      <c r="N182" s="4">
        <f t="shared" ca="1" si="83"/>
        <v>0.87022925505857729</v>
      </c>
      <c r="O182" s="4">
        <f t="shared" ca="1" si="84"/>
        <v>15</v>
      </c>
      <c r="P182" s="4">
        <f t="shared" ca="1" si="69"/>
        <v>-0.86546204814577643</v>
      </c>
      <c r="Q182" s="4">
        <f t="shared" ca="1" si="85"/>
        <v>0.18053603474422264</v>
      </c>
      <c r="R182" s="4">
        <f t="shared" ca="1" si="86"/>
        <v>2.1576058021860884</v>
      </c>
      <c r="S182" s="4">
        <f t="shared" ca="1" si="87"/>
        <v>87</v>
      </c>
      <c r="T182" s="4">
        <f t="shared" ca="1" si="88"/>
        <v>0.6</v>
      </c>
      <c r="U182" s="4">
        <f t="shared" ca="1" si="89"/>
        <v>2.1576058021860884</v>
      </c>
      <c r="V182" s="4">
        <f t="shared" ca="1" si="90"/>
        <v>3.8439641632459676</v>
      </c>
      <c r="Y182" s="4">
        <v>2.727090000014698</v>
      </c>
      <c r="Z182" s="4">
        <v>1.5162775000092665</v>
      </c>
      <c r="AA182" s="4">
        <v>3.4308849999931113</v>
      </c>
      <c r="AB182" s="4">
        <v>4.4208425000142881</v>
      </c>
      <c r="AD182" s="4">
        <v>0.33630249997429473</v>
      </c>
      <c r="AE182" s="4">
        <f t="shared" si="70"/>
        <v>1.619302499975106</v>
      </c>
      <c r="AF182" s="4">
        <v>161</v>
      </c>
      <c r="AG182" s="2">
        <f t="shared" si="91"/>
        <v>23.199999999999992</v>
      </c>
      <c r="AH182" s="4">
        <f t="shared" si="71"/>
        <v>399</v>
      </c>
      <c r="AI182" s="4">
        <f t="shared" si="72"/>
        <v>1</v>
      </c>
      <c r="AJ182" s="2">
        <f t="shared" si="73"/>
        <v>0</v>
      </c>
      <c r="AK182" s="4">
        <v>161</v>
      </c>
      <c r="AL182" s="4">
        <f t="shared" ca="1" si="74"/>
        <v>2.1576058021860884</v>
      </c>
      <c r="AM182" s="4">
        <f t="shared" ca="1" si="75"/>
        <v>3.8439641632459676</v>
      </c>
      <c r="AN182" s="2">
        <f t="shared" si="92"/>
        <v>23.199999999999992</v>
      </c>
      <c r="AO182" s="4">
        <f t="shared" ca="1" si="76"/>
        <v>399</v>
      </c>
      <c r="AP182" s="4">
        <f t="shared" ca="1" si="77"/>
        <v>1</v>
      </c>
      <c r="AQ182" s="2">
        <f t="shared" ca="1" si="78"/>
        <v>0</v>
      </c>
      <c r="AT182" s="10">
        <f t="shared" ca="1" si="93"/>
        <v>0</v>
      </c>
      <c r="AU182" s="10">
        <f t="shared" ca="1" si="94"/>
        <v>0</v>
      </c>
      <c r="AV182" s="10">
        <f t="shared" ca="1" si="95"/>
        <v>0</v>
      </c>
      <c r="AW182" s="10">
        <f t="shared" ca="1" si="96"/>
        <v>0</v>
      </c>
      <c r="AX182" s="10">
        <f t="shared" ca="1" si="79"/>
        <v>2.1576058021860884</v>
      </c>
    </row>
    <row r="183" spans="2:50" x14ac:dyDescent="0.15">
      <c r="B183" s="4">
        <v>1.619302499975106</v>
      </c>
      <c r="C183" s="4">
        <f t="shared" si="80"/>
        <v>1.7963024999758659</v>
      </c>
      <c r="F183" s="4">
        <v>162</v>
      </c>
      <c r="G183" s="4">
        <f t="shared" ca="1" si="66"/>
        <v>1</v>
      </c>
      <c r="H183" s="4">
        <f t="shared" ca="1" si="97"/>
        <v>1.9948139534883778</v>
      </c>
      <c r="I183" s="4">
        <f t="shared" ca="1" si="67"/>
        <v>1.7744186046511626E-2</v>
      </c>
      <c r="J183" s="4">
        <f t="shared" ca="1" si="98"/>
        <v>1.9948139534883778</v>
      </c>
      <c r="K183" s="4">
        <f t="shared" ca="1" si="81"/>
        <v>0.75210374191760776</v>
      </c>
      <c r="L183" s="4">
        <f t="shared" ca="1" si="82"/>
        <v>16</v>
      </c>
      <c r="M183" s="4">
        <f t="shared" ca="1" si="68"/>
        <v>0.53181765606571474</v>
      </c>
      <c r="N183" s="4">
        <f t="shared" ca="1" si="83"/>
        <v>1.684931578264711</v>
      </c>
      <c r="O183" s="4">
        <f t="shared" ca="1" si="84"/>
        <v>7</v>
      </c>
      <c r="P183" s="4">
        <f t="shared" ca="1" si="69"/>
        <v>1.3173325536918752</v>
      </c>
      <c r="Q183" s="4">
        <f t="shared" ca="1" si="85"/>
        <v>1.8491502097575898</v>
      </c>
      <c r="R183" s="4">
        <f t="shared" ca="1" si="86"/>
        <v>3.8439641632459676</v>
      </c>
      <c r="S183" s="4">
        <f t="shared" ca="1" si="87"/>
        <v>87</v>
      </c>
      <c r="T183" s="4">
        <f t="shared" ca="1" si="88"/>
        <v>0.6</v>
      </c>
      <c r="U183" s="4">
        <f t="shared" ca="1" si="89"/>
        <v>3.8439641632459676</v>
      </c>
      <c r="V183" s="4">
        <f t="shared" ca="1" si="90"/>
        <v>1.5668171237199142</v>
      </c>
      <c r="Y183" s="4">
        <v>3.4230900000160602</v>
      </c>
      <c r="Z183" s="4">
        <v>3.2072775000102638</v>
      </c>
      <c r="AA183" s="4">
        <v>3.2348849999905838</v>
      </c>
      <c r="AB183" s="4">
        <v>12.614842500013879</v>
      </c>
      <c r="AD183" s="4">
        <v>1.619302499975106</v>
      </c>
      <c r="AE183" s="4">
        <f t="shared" si="70"/>
        <v>1.7963024999758659</v>
      </c>
      <c r="AF183" s="4">
        <v>162</v>
      </c>
      <c r="AG183" s="2">
        <f t="shared" si="91"/>
        <v>23.419999999999991</v>
      </c>
      <c r="AH183" s="4">
        <f t="shared" si="71"/>
        <v>399</v>
      </c>
      <c r="AI183" s="4">
        <f t="shared" si="72"/>
        <v>1</v>
      </c>
      <c r="AJ183" s="2">
        <f t="shared" si="73"/>
        <v>0</v>
      </c>
      <c r="AK183" s="4">
        <v>162</v>
      </c>
      <c r="AL183" s="4">
        <f t="shared" ca="1" si="74"/>
        <v>3.8439641632459676</v>
      </c>
      <c r="AM183" s="4">
        <f t="shared" ca="1" si="75"/>
        <v>1.5668171237199142</v>
      </c>
      <c r="AN183" s="2">
        <f t="shared" si="92"/>
        <v>23.419999999999991</v>
      </c>
      <c r="AO183" s="4">
        <f t="shared" ca="1" si="76"/>
        <v>399</v>
      </c>
      <c r="AP183" s="4">
        <f t="shared" ca="1" si="77"/>
        <v>1</v>
      </c>
      <c r="AQ183" s="2">
        <f t="shared" ca="1" si="78"/>
        <v>0</v>
      </c>
      <c r="AT183" s="10">
        <f t="shared" ca="1" si="93"/>
        <v>0</v>
      </c>
      <c r="AU183" s="10">
        <f t="shared" ca="1" si="94"/>
        <v>0</v>
      </c>
      <c r="AV183" s="10">
        <f t="shared" ca="1" si="95"/>
        <v>0</v>
      </c>
      <c r="AW183" s="10">
        <f t="shared" ca="1" si="96"/>
        <v>0</v>
      </c>
      <c r="AX183" s="10">
        <f t="shared" ca="1" si="79"/>
        <v>3.8439641632459676</v>
      </c>
    </row>
    <row r="184" spans="2:50" x14ac:dyDescent="0.15">
      <c r="B184" s="4">
        <v>1.7963024999758659</v>
      </c>
      <c r="C184" s="4">
        <f t="shared" si="80"/>
        <v>-0.2746975000249563</v>
      </c>
      <c r="F184" s="4">
        <v>163</v>
      </c>
      <c r="G184" s="4">
        <f t="shared" ca="1" si="66"/>
        <v>1</v>
      </c>
      <c r="H184" s="4">
        <f t="shared" ca="1" si="97"/>
        <v>2.0125581395348893</v>
      </c>
      <c r="I184" s="4">
        <f t="shared" ca="1" si="67"/>
        <v>1.7744186046511626E-2</v>
      </c>
      <c r="J184" s="4">
        <f t="shared" ca="1" si="98"/>
        <v>2.0125581395348893</v>
      </c>
      <c r="K184" s="4">
        <f t="shared" ca="1" si="81"/>
        <v>1.1553819598936048</v>
      </c>
      <c r="L184" s="4">
        <f t="shared" ca="1" si="82"/>
        <v>4</v>
      </c>
      <c r="M184" s="4">
        <f t="shared" ca="1" si="68"/>
        <v>-1.1553819598936048</v>
      </c>
      <c r="N184" s="4">
        <f t="shared" ca="1" si="83"/>
        <v>0.81942278018355785</v>
      </c>
      <c r="O184" s="4">
        <f t="shared" ca="1" si="84"/>
        <v>6</v>
      </c>
      <c r="P184" s="4">
        <f t="shared" ca="1" si="69"/>
        <v>0.70964094407862977</v>
      </c>
      <c r="Q184" s="4">
        <f t="shared" ca="1" si="85"/>
        <v>-0.44574101581497505</v>
      </c>
      <c r="R184" s="4">
        <f t="shared" ca="1" si="86"/>
        <v>1.5668171237199142</v>
      </c>
      <c r="S184" s="4">
        <f t="shared" ca="1" si="87"/>
        <v>168</v>
      </c>
      <c r="T184" s="4">
        <f t="shared" ca="1" si="88"/>
        <v>5</v>
      </c>
      <c r="U184" s="4">
        <f t="shared" ca="1" si="89"/>
        <v>1.5668171237199142</v>
      </c>
      <c r="V184" s="4">
        <f t="shared" ca="1" si="90"/>
        <v>0.98552761195039351</v>
      </c>
      <c r="Y184" s="4">
        <v>3.288090000015842</v>
      </c>
      <c r="Z184" s="4">
        <v>1.4682775000096626</v>
      </c>
      <c r="AA184" s="4">
        <v>2.608884999993677</v>
      </c>
      <c r="AB184" s="4">
        <v>8.5518425000152831</v>
      </c>
      <c r="AD184" s="4">
        <v>1.7963024999758659</v>
      </c>
      <c r="AE184" s="4">
        <f t="shared" si="70"/>
        <v>-0.2746975000249563</v>
      </c>
      <c r="AF184" s="4">
        <v>163</v>
      </c>
      <c r="AG184" s="2">
        <f t="shared" si="91"/>
        <v>23.63999999999999</v>
      </c>
      <c r="AH184" s="4">
        <f t="shared" si="71"/>
        <v>399</v>
      </c>
      <c r="AI184" s="4">
        <f t="shared" si="72"/>
        <v>1</v>
      </c>
      <c r="AJ184" s="2">
        <f t="shared" si="73"/>
        <v>0</v>
      </c>
      <c r="AK184" s="4">
        <v>163</v>
      </c>
      <c r="AL184" s="4">
        <f t="shared" ca="1" si="74"/>
        <v>1.5668171237199142</v>
      </c>
      <c r="AM184" s="4">
        <f t="shared" ca="1" si="75"/>
        <v>0.98552761195039351</v>
      </c>
      <c r="AN184" s="2">
        <f t="shared" si="92"/>
        <v>23.63999999999999</v>
      </c>
      <c r="AO184" s="4">
        <f t="shared" ca="1" si="76"/>
        <v>399</v>
      </c>
      <c r="AP184" s="4">
        <f t="shared" ca="1" si="77"/>
        <v>1</v>
      </c>
      <c r="AQ184" s="2">
        <f t="shared" ca="1" si="78"/>
        <v>0</v>
      </c>
      <c r="AT184" s="10">
        <f t="shared" ca="1" si="93"/>
        <v>0</v>
      </c>
      <c r="AU184" s="10">
        <f t="shared" ca="1" si="94"/>
        <v>0</v>
      </c>
      <c r="AV184" s="10">
        <f t="shared" ca="1" si="95"/>
        <v>0</v>
      </c>
      <c r="AW184" s="10">
        <f t="shared" ca="1" si="96"/>
        <v>0</v>
      </c>
      <c r="AX184" s="10">
        <f t="shared" ca="1" si="79"/>
        <v>1.5668171237199142</v>
      </c>
    </row>
    <row r="185" spans="2:50" x14ac:dyDescent="0.15">
      <c r="B185" s="4">
        <v>-0.2746975000249563</v>
      </c>
      <c r="C185" s="4">
        <f t="shared" si="80"/>
        <v>2.7423024999748691</v>
      </c>
      <c r="F185" s="4">
        <v>164</v>
      </c>
      <c r="G185" s="4">
        <f t="shared" ca="1" si="66"/>
        <v>1</v>
      </c>
      <c r="H185" s="4">
        <f t="shared" ca="1" si="97"/>
        <v>2.0303023255814008</v>
      </c>
      <c r="I185" s="4">
        <f t="shared" ca="1" si="67"/>
        <v>1.7744186046511626E-2</v>
      </c>
      <c r="J185" s="4">
        <f t="shared" ca="1" si="98"/>
        <v>2.0303023255814008</v>
      </c>
      <c r="K185" s="4">
        <f t="shared" ca="1" si="81"/>
        <v>0.61573393410437272</v>
      </c>
      <c r="L185" s="4">
        <f t="shared" ca="1" si="82"/>
        <v>17</v>
      </c>
      <c r="M185" s="4">
        <f t="shared" ca="1" si="68"/>
        <v>-0.49136628683632139</v>
      </c>
      <c r="N185" s="4">
        <f t="shared" ca="1" si="83"/>
        <v>0.86095067554983928</v>
      </c>
      <c r="O185" s="4">
        <f t="shared" ca="1" si="84"/>
        <v>18</v>
      </c>
      <c r="P185" s="4">
        <f t="shared" ca="1" si="69"/>
        <v>0.55340842679468583</v>
      </c>
      <c r="Q185" s="4">
        <f t="shared" ca="1" si="85"/>
        <v>-1.0447747136310073</v>
      </c>
      <c r="R185" s="4">
        <f t="shared" ca="1" si="86"/>
        <v>0.98552761195039351</v>
      </c>
      <c r="S185" s="4">
        <f t="shared" ca="1" si="87"/>
        <v>168</v>
      </c>
      <c r="T185" s="4">
        <f t="shared" ca="1" si="88"/>
        <v>5</v>
      </c>
      <c r="U185" s="4">
        <f t="shared" ca="1" si="89"/>
        <v>0.98552761195039351</v>
      </c>
      <c r="V185" s="4">
        <f t="shared" ca="1" si="90"/>
        <v>-0.15898438233462242</v>
      </c>
      <c r="Y185" s="4">
        <v>1.627090000013709</v>
      </c>
      <c r="Z185" s="4">
        <v>2.0862775000090039</v>
      </c>
      <c r="AA185" s="4">
        <v>2.4968849999922327</v>
      </c>
      <c r="AB185" s="4">
        <v>2.2608425000143484</v>
      </c>
      <c r="AD185" s="4">
        <v>-0.2746975000249563</v>
      </c>
      <c r="AE185" s="4">
        <f t="shared" si="70"/>
        <v>2.7423024999748691</v>
      </c>
      <c r="AF185" s="4">
        <v>164</v>
      </c>
      <c r="AG185" s="2">
        <f t="shared" si="91"/>
        <v>23.859999999999989</v>
      </c>
      <c r="AH185" s="4">
        <f t="shared" si="71"/>
        <v>399</v>
      </c>
      <c r="AI185" s="4">
        <f t="shared" si="72"/>
        <v>1</v>
      </c>
      <c r="AJ185" s="2">
        <f t="shared" si="73"/>
        <v>0</v>
      </c>
      <c r="AK185" s="4">
        <v>164</v>
      </c>
      <c r="AL185" s="4">
        <f t="shared" ca="1" si="74"/>
        <v>0.98552761195039351</v>
      </c>
      <c r="AM185" s="4">
        <f t="shared" ca="1" si="75"/>
        <v>-0.15898438233462242</v>
      </c>
      <c r="AN185" s="2">
        <f t="shared" si="92"/>
        <v>23.859999999999989</v>
      </c>
      <c r="AO185" s="4">
        <f t="shared" ca="1" si="76"/>
        <v>399</v>
      </c>
      <c r="AP185" s="4">
        <f t="shared" ca="1" si="77"/>
        <v>1</v>
      </c>
      <c r="AQ185" s="2">
        <f t="shared" ca="1" si="78"/>
        <v>0</v>
      </c>
      <c r="AT185" s="10">
        <f t="shared" ca="1" si="93"/>
        <v>0</v>
      </c>
      <c r="AU185" s="10">
        <f t="shared" ca="1" si="94"/>
        <v>0</v>
      </c>
      <c r="AV185" s="10">
        <f t="shared" ca="1" si="95"/>
        <v>0</v>
      </c>
      <c r="AW185" s="10">
        <f t="shared" ca="1" si="96"/>
        <v>0</v>
      </c>
      <c r="AX185" s="10">
        <f t="shared" ca="1" si="79"/>
        <v>0.98552761195039351</v>
      </c>
    </row>
    <row r="186" spans="2:50" x14ac:dyDescent="0.15">
      <c r="B186" s="4">
        <v>2.7423024999748691</v>
      </c>
      <c r="C186" s="4">
        <f t="shared" si="80"/>
        <v>-2.8766975000245054</v>
      </c>
      <c r="F186" s="4">
        <v>165</v>
      </c>
      <c r="G186" s="4">
        <f t="shared" ca="1" si="66"/>
        <v>1</v>
      </c>
      <c r="H186" s="4">
        <f t="shared" ca="1" si="97"/>
        <v>2.0480465116279123</v>
      </c>
      <c r="I186" s="4">
        <f t="shared" ca="1" si="67"/>
        <v>1.7744186046511626E-2</v>
      </c>
      <c r="J186" s="4">
        <f t="shared" ca="1" si="98"/>
        <v>2.0480465116279123</v>
      </c>
      <c r="K186" s="4">
        <f t="shared" ca="1" si="81"/>
        <v>1.6135580226911399</v>
      </c>
      <c r="L186" s="4">
        <f t="shared" ca="1" si="82"/>
        <v>14</v>
      </c>
      <c r="M186" s="4">
        <f t="shared" ca="1" si="68"/>
        <v>-1.573102754246507</v>
      </c>
      <c r="N186" s="4">
        <f t="shared" ca="1" si="83"/>
        <v>0.6861588739744926</v>
      </c>
      <c r="O186" s="4">
        <f t="shared" ca="1" si="84"/>
        <v>16</v>
      </c>
      <c r="P186" s="4">
        <f t="shared" ca="1" si="69"/>
        <v>0.63392813971602757</v>
      </c>
      <c r="Q186" s="4">
        <f t="shared" ca="1" si="85"/>
        <v>-2.2070308939625347</v>
      </c>
      <c r="R186" s="4">
        <f t="shared" ca="1" si="86"/>
        <v>-0.15898438233462242</v>
      </c>
      <c r="S186" s="4">
        <f t="shared" ca="1" si="87"/>
        <v>168</v>
      </c>
      <c r="T186" s="4">
        <f t="shared" ca="1" si="88"/>
        <v>5</v>
      </c>
      <c r="U186" s="4">
        <f t="shared" ca="1" si="89"/>
        <v>-0.15898438233462242</v>
      </c>
      <c r="V186" s="4">
        <f t="shared" ca="1" si="90"/>
        <v>2.7145023863562727</v>
      </c>
      <c r="Y186" s="4">
        <v>2.7820900000143922</v>
      </c>
      <c r="Z186" s="4">
        <v>5.2132775000082177</v>
      </c>
      <c r="AA186" s="4">
        <v>2.7048849999928848</v>
      </c>
      <c r="AB186" s="4">
        <v>0.35484250001616147</v>
      </c>
      <c r="AD186" s="4">
        <v>2.7423024999748691</v>
      </c>
      <c r="AE186" s="4">
        <f t="shared" si="70"/>
        <v>-2.8766975000245054</v>
      </c>
      <c r="AF186" s="4">
        <v>165</v>
      </c>
      <c r="AG186" s="2">
        <f t="shared" si="91"/>
        <v>24.079999999999988</v>
      </c>
      <c r="AH186" s="4">
        <f t="shared" si="71"/>
        <v>399</v>
      </c>
      <c r="AI186" s="4">
        <f t="shared" si="72"/>
        <v>1</v>
      </c>
      <c r="AJ186" s="2">
        <f t="shared" si="73"/>
        <v>0</v>
      </c>
      <c r="AK186" s="4">
        <v>165</v>
      </c>
      <c r="AL186" s="4">
        <f t="shared" ca="1" si="74"/>
        <v>-0.15898438233462242</v>
      </c>
      <c r="AM186" s="4">
        <f t="shared" ca="1" si="75"/>
        <v>2.7145023863562727</v>
      </c>
      <c r="AN186" s="2">
        <f t="shared" si="92"/>
        <v>24.079999999999988</v>
      </c>
      <c r="AO186" s="4">
        <f t="shared" ca="1" si="76"/>
        <v>399</v>
      </c>
      <c r="AP186" s="4">
        <f t="shared" ca="1" si="77"/>
        <v>1</v>
      </c>
      <c r="AQ186" s="2">
        <f t="shared" ca="1" si="78"/>
        <v>0</v>
      </c>
      <c r="AT186" s="10">
        <f t="shared" ca="1" si="93"/>
        <v>0</v>
      </c>
      <c r="AU186" s="10">
        <f t="shared" ca="1" si="94"/>
        <v>0</v>
      </c>
      <c r="AV186" s="10">
        <f t="shared" ca="1" si="95"/>
        <v>0</v>
      </c>
      <c r="AW186" s="10">
        <f t="shared" ca="1" si="96"/>
        <v>0</v>
      </c>
      <c r="AX186" s="10">
        <f t="shared" ca="1" si="79"/>
        <v>-0.15898438233462242</v>
      </c>
    </row>
    <row r="187" spans="2:50" x14ac:dyDescent="0.15">
      <c r="B187" s="4">
        <v>-2.8766975000245054</v>
      </c>
      <c r="C187" s="4">
        <f t="shared" si="80"/>
        <v>-4.4296975000257532</v>
      </c>
      <c r="F187" s="4">
        <v>166</v>
      </c>
      <c r="G187" s="4">
        <f t="shared" ca="1" si="66"/>
        <v>1</v>
      </c>
      <c r="H187" s="4">
        <f t="shared" ca="1" si="97"/>
        <v>2.0657906976744238</v>
      </c>
      <c r="I187" s="4">
        <f t="shared" ca="1" si="67"/>
        <v>1.7744186046511626E-2</v>
      </c>
      <c r="J187" s="4">
        <f t="shared" ca="1" si="98"/>
        <v>2.0657906976744238</v>
      </c>
      <c r="K187" s="4">
        <f t="shared" ca="1" si="81"/>
        <v>0.98184396699914234</v>
      </c>
      <c r="L187" s="4">
        <f t="shared" ca="1" si="82"/>
        <v>14</v>
      </c>
      <c r="M187" s="4">
        <f t="shared" ca="1" si="68"/>
        <v>-0.76763652427122819</v>
      </c>
      <c r="N187" s="4">
        <f t="shared" ca="1" si="83"/>
        <v>1.635458044029414</v>
      </c>
      <c r="O187" s="4">
        <f t="shared" ca="1" si="84"/>
        <v>12</v>
      </c>
      <c r="P187" s="4">
        <f t="shared" ca="1" si="69"/>
        <v>-1.4163482129530773</v>
      </c>
      <c r="Q187" s="4">
        <f t="shared" ca="1" si="85"/>
        <v>0.64871168868184914</v>
      </c>
      <c r="R187" s="4">
        <f t="shared" ca="1" si="86"/>
        <v>2.7145023863562727</v>
      </c>
      <c r="S187" s="4">
        <f t="shared" ca="1" si="87"/>
        <v>168</v>
      </c>
      <c r="T187" s="4">
        <f t="shared" ca="1" si="88"/>
        <v>5</v>
      </c>
      <c r="U187" s="4">
        <f t="shared" ca="1" si="89"/>
        <v>2.7145023863562727</v>
      </c>
      <c r="V187" s="4">
        <f t="shared" ca="1" si="90"/>
        <v>0.88859880674902403</v>
      </c>
      <c r="Y187" s="4">
        <v>2.7860900000149513</v>
      </c>
      <c r="Z187" s="4">
        <v>3.5602775000107556</v>
      </c>
      <c r="AA187" s="4">
        <v>1.7208849999903464</v>
      </c>
      <c r="AB187" s="4">
        <v>1.6758425000134025</v>
      </c>
      <c r="AD187" s="4">
        <v>-2.8766975000245054</v>
      </c>
      <c r="AE187" s="4">
        <f t="shared" si="70"/>
        <v>-4.4296975000257532</v>
      </c>
      <c r="AF187" s="4">
        <v>166</v>
      </c>
      <c r="AG187" s="2">
        <f t="shared" si="91"/>
        <v>24.299999999999986</v>
      </c>
      <c r="AH187" s="4">
        <f t="shared" si="71"/>
        <v>399</v>
      </c>
      <c r="AI187" s="4">
        <f t="shared" si="72"/>
        <v>1</v>
      </c>
      <c r="AJ187" s="2">
        <f t="shared" si="73"/>
        <v>0</v>
      </c>
      <c r="AK187" s="4">
        <v>166</v>
      </c>
      <c r="AL187" s="4">
        <f t="shared" ca="1" si="74"/>
        <v>2.7145023863562727</v>
      </c>
      <c r="AM187" s="4">
        <f t="shared" ca="1" si="75"/>
        <v>0.88859880674902403</v>
      </c>
      <c r="AN187" s="2">
        <f t="shared" si="92"/>
        <v>24.299999999999986</v>
      </c>
      <c r="AO187" s="4">
        <f t="shared" ca="1" si="76"/>
        <v>399</v>
      </c>
      <c r="AP187" s="4">
        <f t="shared" ca="1" si="77"/>
        <v>1</v>
      </c>
      <c r="AQ187" s="2">
        <f t="shared" ca="1" si="78"/>
        <v>0</v>
      </c>
      <c r="AT187" s="10">
        <f t="shared" ca="1" si="93"/>
        <v>0</v>
      </c>
      <c r="AU187" s="10">
        <f t="shared" ca="1" si="94"/>
        <v>0</v>
      </c>
      <c r="AV187" s="10">
        <f t="shared" ca="1" si="95"/>
        <v>0</v>
      </c>
      <c r="AW187" s="10">
        <f t="shared" ca="1" si="96"/>
        <v>0</v>
      </c>
      <c r="AX187" s="10">
        <f t="shared" ca="1" si="79"/>
        <v>2.7145023863562727</v>
      </c>
    </row>
    <row r="188" spans="2:50" x14ac:dyDescent="0.15">
      <c r="B188" s="4">
        <v>-4.4296975000257532</v>
      </c>
      <c r="C188" s="4">
        <f t="shared" si="80"/>
        <v>8.7653024999738705</v>
      </c>
      <c r="F188" s="4">
        <v>167</v>
      </c>
      <c r="G188" s="4">
        <f t="shared" ca="1" si="66"/>
        <v>1</v>
      </c>
      <c r="H188" s="4">
        <f t="shared" ca="1" si="97"/>
        <v>2.0835348837209353</v>
      </c>
      <c r="I188" s="4">
        <f t="shared" ca="1" si="67"/>
        <v>1.7744186046511626E-2</v>
      </c>
      <c r="J188" s="4">
        <f t="shared" ca="1" si="98"/>
        <v>2.0835348837209353</v>
      </c>
      <c r="K188" s="4">
        <f t="shared" ca="1" si="81"/>
        <v>1.2560065673025185</v>
      </c>
      <c r="L188" s="4">
        <f t="shared" ca="1" si="82"/>
        <v>9</v>
      </c>
      <c r="M188" s="4">
        <f t="shared" ca="1" si="68"/>
        <v>-0.42957954616679528</v>
      </c>
      <c r="N188" s="4">
        <f t="shared" ca="1" si="83"/>
        <v>0.80474348021562947</v>
      </c>
      <c r="O188" s="4">
        <f t="shared" ca="1" si="84"/>
        <v>10</v>
      </c>
      <c r="P188" s="4">
        <f t="shared" ca="1" si="69"/>
        <v>-0.76535653080511612</v>
      </c>
      <c r="Q188" s="4">
        <f t="shared" ca="1" si="85"/>
        <v>-1.1949360769719113</v>
      </c>
      <c r="R188" s="4">
        <f t="shared" ca="1" si="86"/>
        <v>0.88859880674902403</v>
      </c>
      <c r="S188" s="4">
        <f t="shared" ca="1" si="87"/>
        <v>168</v>
      </c>
      <c r="T188" s="4">
        <f t="shared" ca="1" si="88"/>
        <v>5</v>
      </c>
      <c r="U188" s="4">
        <f t="shared" ca="1" si="89"/>
        <v>0.88859880674902403</v>
      </c>
      <c r="V188" s="4">
        <f t="shared" ca="1" si="90"/>
        <v>7.5124144046438186</v>
      </c>
      <c r="Y188" s="4">
        <v>4.1460900000167555</v>
      </c>
      <c r="Z188" s="4">
        <v>2.4912775000096588</v>
      </c>
      <c r="AA188" s="4">
        <v>2.3568849999904273</v>
      </c>
      <c r="AB188" s="4">
        <v>2.6078425000157779</v>
      </c>
      <c r="AD188" s="4">
        <v>-4.4296975000257532</v>
      </c>
      <c r="AE188" s="4">
        <f t="shared" si="70"/>
        <v>8.7653024999738705</v>
      </c>
      <c r="AF188" s="4">
        <v>167</v>
      </c>
      <c r="AG188" s="2">
        <f t="shared" si="91"/>
        <v>24.519999999999985</v>
      </c>
      <c r="AH188" s="4">
        <f t="shared" si="71"/>
        <v>399</v>
      </c>
      <c r="AI188" s="4">
        <f t="shared" si="72"/>
        <v>1</v>
      </c>
      <c r="AJ188" s="2">
        <f t="shared" si="73"/>
        <v>0</v>
      </c>
      <c r="AK188" s="4">
        <v>167</v>
      </c>
      <c r="AL188" s="4">
        <f t="shared" ca="1" si="74"/>
        <v>0.88859880674902403</v>
      </c>
      <c r="AM188" s="4">
        <f t="shared" ca="1" si="75"/>
        <v>7.5124144046438186</v>
      </c>
      <c r="AN188" s="2">
        <f t="shared" si="92"/>
        <v>24.519999999999985</v>
      </c>
      <c r="AO188" s="4">
        <f t="shared" ca="1" si="76"/>
        <v>399</v>
      </c>
      <c r="AP188" s="4">
        <f t="shared" ca="1" si="77"/>
        <v>1</v>
      </c>
      <c r="AQ188" s="2">
        <f t="shared" ca="1" si="78"/>
        <v>0</v>
      </c>
      <c r="AT188" s="10">
        <f t="shared" ca="1" si="93"/>
        <v>9.5640169338785253</v>
      </c>
      <c r="AU188" s="10">
        <f t="shared" ca="1" si="94"/>
        <v>0</v>
      </c>
      <c r="AV188" s="10">
        <f t="shared" ca="1" si="95"/>
        <v>0</v>
      </c>
      <c r="AW188" s="10">
        <f t="shared" ca="1" si="96"/>
        <v>9.5640169338785253</v>
      </c>
      <c r="AX188" s="10">
        <f t="shared" ca="1" si="79"/>
        <v>11.64755181759946</v>
      </c>
    </row>
    <row r="189" spans="2:50" x14ac:dyDescent="0.15">
      <c r="B189" s="4">
        <v>8.7653024999738705</v>
      </c>
      <c r="C189" s="4">
        <f t="shared" si="80"/>
        <v>1.3803024999745617</v>
      </c>
      <c r="F189" s="4">
        <v>168</v>
      </c>
      <c r="G189" s="4">
        <f t="shared" ca="1" si="66"/>
        <v>1</v>
      </c>
      <c r="H189" s="4">
        <f t="shared" ca="1" si="97"/>
        <v>2.1012790697674468</v>
      </c>
      <c r="I189" s="4">
        <f t="shared" ca="1" si="67"/>
        <v>1.7744186046511626E-2</v>
      </c>
      <c r="J189" s="4">
        <f t="shared" ca="1" si="98"/>
        <v>2.1012790697674468</v>
      </c>
      <c r="K189" s="4">
        <f t="shared" ca="1" si="81"/>
        <v>1.3990270248058356</v>
      </c>
      <c r="L189" s="4">
        <f t="shared" ca="1" si="82"/>
        <v>13</v>
      </c>
      <c r="M189" s="4">
        <f t="shared" ca="1" si="68"/>
        <v>-0.65016027674272514</v>
      </c>
      <c r="N189" s="4">
        <f t="shared" ca="1" si="83"/>
        <v>0.2477720212601639</v>
      </c>
      <c r="O189" s="4">
        <f t="shared" ca="1" si="84"/>
        <v>7</v>
      </c>
      <c r="P189" s="4">
        <f t="shared" ca="1" si="69"/>
        <v>-1.4570760432790827E-15</v>
      </c>
      <c r="Q189" s="4">
        <f t="shared" ca="1" si="85"/>
        <v>-0.65016027674272658</v>
      </c>
      <c r="R189" s="4">
        <f t="shared" ca="1" si="86"/>
        <v>1.4511187930247202</v>
      </c>
      <c r="S189" s="4">
        <f t="shared" ca="1" si="87"/>
        <v>168</v>
      </c>
      <c r="T189" s="4">
        <f t="shared" ca="1" si="88"/>
        <v>5</v>
      </c>
      <c r="U189" s="4">
        <f t="shared" ca="1" si="89"/>
        <v>7.5124144046438186</v>
      </c>
      <c r="V189" s="4">
        <f t="shared" ca="1" si="90"/>
        <v>3.716599876837845</v>
      </c>
      <c r="Y189" s="4">
        <v>1.9960900000164372</v>
      </c>
      <c r="Z189" s="4">
        <v>1.0762775000081604</v>
      </c>
      <c r="AA189" s="4">
        <v>2.3338849999916533</v>
      </c>
      <c r="AB189" s="4">
        <v>0.63184250001313558</v>
      </c>
      <c r="AD189" s="4">
        <v>8.7653024999738705</v>
      </c>
      <c r="AE189" s="4">
        <f t="shared" si="70"/>
        <v>1.3803024999745617</v>
      </c>
      <c r="AF189" s="4">
        <v>168</v>
      </c>
      <c r="AG189" s="2">
        <f t="shared" si="91"/>
        <v>24.739999999999984</v>
      </c>
      <c r="AH189" s="4">
        <f t="shared" si="71"/>
        <v>399</v>
      </c>
      <c r="AI189" s="4">
        <f t="shared" si="72"/>
        <v>1</v>
      </c>
      <c r="AJ189" s="2">
        <f t="shared" si="73"/>
        <v>0</v>
      </c>
      <c r="AK189" s="4">
        <v>168</v>
      </c>
      <c r="AL189" s="4">
        <f t="shared" ca="1" si="74"/>
        <v>7.5124144046438186</v>
      </c>
      <c r="AM189" s="4">
        <f t="shared" ca="1" si="75"/>
        <v>3.716599876837845</v>
      </c>
      <c r="AN189" s="2">
        <f t="shared" si="92"/>
        <v>24.739999999999984</v>
      </c>
      <c r="AO189" s="4">
        <f t="shared" ca="1" si="76"/>
        <v>399</v>
      </c>
      <c r="AP189" s="4">
        <f t="shared" ca="1" si="77"/>
        <v>1</v>
      </c>
      <c r="AQ189" s="2">
        <f t="shared" ca="1" si="78"/>
        <v>0</v>
      </c>
      <c r="AT189" s="10">
        <f t="shared" ca="1" si="93"/>
        <v>0</v>
      </c>
      <c r="AU189" s="10">
        <f t="shared" ca="1" si="94"/>
        <v>0</v>
      </c>
      <c r="AV189" s="10">
        <f t="shared" ca="1" si="95"/>
        <v>0</v>
      </c>
      <c r="AW189" s="10">
        <f t="shared" ca="1" si="96"/>
        <v>0</v>
      </c>
      <c r="AX189" s="10">
        <f t="shared" ca="1" si="79"/>
        <v>1.4511187930247202</v>
      </c>
    </row>
    <row r="190" spans="2:50" x14ac:dyDescent="0.15">
      <c r="B190" s="4">
        <v>1.3803024999745617</v>
      </c>
      <c r="C190" s="4">
        <f t="shared" si="80"/>
        <v>0.15530249997652845</v>
      </c>
      <c r="F190" s="4">
        <v>169</v>
      </c>
      <c r="G190" s="4">
        <f t="shared" ca="1" si="66"/>
        <v>1</v>
      </c>
      <c r="H190" s="4">
        <f t="shared" ca="1" si="97"/>
        <v>2.1190232558139583</v>
      </c>
      <c r="I190" s="4">
        <f t="shared" ca="1" si="67"/>
        <v>1.7744186046511626E-2</v>
      </c>
      <c r="J190" s="4">
        <f t="shared" ca="1" si="98"/>
        <v>2.1190232558139583</v>
      </c>
      <c r="K190" s="4">
        <f t="shared" ca="1" si="81"/>
        <v>0.8723676466574426</v>
      </c>
      <c r="L190" s="4">
        <f t="shared" ca="1" si="82"/>
        <v>15</v>
      </c>
      <c r="M190" s="4">
        <f t="shared" ca="1" si="68"/>
        <v>0.86758872541172005</v>
      </c>
      <c r="N190" s="4">
        <f t="shared" ca="1" si="83"/>
        <v>0.84291741607370629</v>
      </c>
      <c r="O190" s="4">
        <f t="shared" ca="1" si="84"/>
        <v>6</v>
      </c>
      <c r="P190" s="4">
        <f t="shared" ca="1" si="69"/>
        <v>0.7299878956121667</v>
      </c>
      <c r="Q190" s="4">
        <f t="shared" ca="1" si="85"/>
        <v>1.5975766210238866</v>
      </c>
      <c r="R190" s="4">
        <f t="shared" ca="1" si="86"/>
        <v>3.716599876837845</v>
      </c>
      <c r="S190" s="4">
        <f t="shared" ca="1" si="87"/>
        <v>168</v>
      </c>
      <c r="T190" s="4">
        <f t="shared" ca="1" si="88"/>
        <v>5</v>
      </c>
      <c r="U190" s="4">
        <f t="shared" ca="1" si="89"/>
        <v>3.716599876837845</v>
      </c>
      <c r="V190" s="4">
        <f t="shared" ca="1" si="90"/>
        <v>2.4302323680631517</v>
      </c>
      <c r="Y190" s="4">
        <v>1.3670900000164465</v>
      </c>
      <c r="Z190" s="4">
        <v>1.4312775000107081</v>
      </c>
      <c r="AA190" s="4">
        <v>1.640884999993375</v>
      </c>
      <c r="AB190" s="4">
        <v>3.4008425000138232</v>
      </c>
      <c r="AD190" s="4">
        <v>1.3803024999745617</v>
      </c>
      <c r="AE190" s="4">
        <f t="shared" si="70"/>
        <v>0.15530249997652845</v>
      </c>
      <c r="AF190" s="4">
        <v>169</v>
      </c>
      <c r="AG190" s="2">
        <f t="shared" si="91"/>
        <v>24.959999999999983</v>
      </c>
      <c r="AH190" s="4">
        <f t="shared" si="71"/>
        <v>399</v>
      </c>
      <c r="AI190" s="4">
        <f t="shared" si="72"/>
        <v>1</v>
      </c>
      <c r="AJ190" s="2">
        <f t="shared" si="73"/>
        <v>0</v>
      </c>
      <c r="AK190" s="4">
        <v>169</v>
      </c>
      <c r="AL190" s="4">
        <f t="shared" ca="1" si="74"/>
        <v>3.716599876837845</v>
      </c>
      <c r="AM190" s="4">
        <f t="shared" ca="1" si="75"/>
        <v>2.4302323680631517</v>
      </c>
      <c r="AN190" s="2">
        <f t="shared" si="92"/>
        <v>24.959999999999983</v>
      </c>
      <c r="AO190" s="4">
        <f t="shared" ca="1" si="76"/>
        <v>399</v>
      </c>
      <c r="AP190" s="4">
        <f t="shared" ca="1" si="77"/>
        <v>1</v>
      </c>
      <c r="AQ190" s="2">
        <f t="shared" ca="1" si="78"/>
        <v>0</v>
      </c>
      <c r="AT190" s="10">
        <f t="shared" ca="1" si="93"/>
        <v>0</v>
      </c>
      <c r="AU190" s="10">
        <f t="shared" ca="1" si="94"/>
        <v>0</v>
      </c>
      <c r="AV190" s="10">
        <f t="shared" ca="1" si="95"/>
        <v>0</v>
      </c>
      <c r="AW190" s="10">
        <f t="shared" ca="1" si="96"/>
        <v>0</v>
      </c>
      <c r="AX190" s="10">
        <f t="shared" ca="1" si="79"/>
        <v>3.716599876837845</v>
      </c>
    </row>
    <row r="191" spans="2:50" x14ac:dyDescent="0.15">
      <c r="B191" s="4">
        <v>0.15530249997652845</v>
      </c>
      <c r="C191" s="4">
        <f t="shared" si="80"/>
        <v>3.7243024999753516</v>
      </c>
      <c r="F191" s="4">
        <v>170</v>
      </c>
      <c r="G191" s="4">
        <f t="shared" ca="1" si="66"/>
        <v>1</v>
      </c>
      <c r="H191" s="4">
        <f t="shared" ca="1" si="97"/>
        <v>2.1367674418604699</v>
      </c>
      <c r="I191" s="4">
        <f t="shared" ca="1" si="67"/>
        <v>1.7744186046511626E-2</v>
      </c>
      <c r="J191" s="4">
        <f t="shared" ca="1" si="98"/>
        <v>2.1367674418604699</v>
      </c>
      <c r="K191" s="4">
        <f t="shared" ca="1" si="81"/>
        <v>0.33886410828165781</v>
      </c>
      <c r="L191" s="4">
        <f t="shared" ca="1" si="82"/>
        <v>6</v>
      </c>
      <c r="M191" s="4">
        <f t="shared" ca="1" si="68"/>
        <v>0.29346492620267561</v>
      </c>
      <c r="N191" s="4">
        <f t="shared" ca="1" si="83"/>
        <v>1.0770830073358537</v>
      </c>
      <c r="O191" s="4">
        <f t="shared" ca="1" si="84"/>
        <v>5</v>
      </c>
      <c r="P191" s="4">
        <f t="shared" ca="1" si="69"/>
        <v>6.333081374190884E-15</v>
      </c>
      <c r="Q191" s="4">
        <f t="shared" ca="1" si="85"/>
        <v>0.29346492620268194</v>
      </c>
      <c r="R191" s="4">
        <f t="shared" ca="1" si="86"/>
        <v>2.4302323680631517</v>
      </c>
      <c r="S191" s="4">
        <f t="shared" ca="1" si="87"/>
        <v>168</v>
      </c>
      <c r="T191" s="4">
        <f t="shared" ca="1" si="88"/>
        <v>5</v>
      </c>
      <c r="U191" s="4">
        <f t="shared" ca="1" si="89"/>
        <v>2.4302323680631517</v>
      </c>
      <c r="V191" s="4">
        <f t="shared" ca="1" si="90"/>
        <v>3.1190095240450812</v>
      </c>
      <c r="Y191" s="4">
        <v>1.1870900000161555</v>
      </c>
      <c r="Z191" s="4">
        <v>-6.1722499989258495E-2</v>
      </c>
      <c r="AA191" s="4">
        <v>3.2458849999912331</v>
      </c>
      <c r="AB191" s="4">
        <v>-2.4831574999844008</v>
      </c>
      <c r="AD191" s="4">
        <v>0.15530249997652845</v>
      </c>
      <c r="AE191" s="4">
        <f t="shared" si="70"/>
        <v>3.7243024999753516</v>
      </c>
      <c r="AF191" s="4">
        <v>170</v>
      </c>
      <c r="AG191" s="2">
        <f t="shared" si="91"/>
        <v>25.179999999999982</v>
      </c>
      <c r="AH191" s="4">
        <f t="shared" si="71"/>
        <v>399</v>
      </c>
      <c r="AI191" s="4">
        <f t="shared" si="72"/>
        <v>1</v>
      </c>
      <c r="AJ191" s="2">
        <f t="shared" si="73"/>
        <v>0</v>
      </c>
      <c r="AK191" s="4">
        <v>170</v>
      </c>
      <c r="AL191" s="4">
        <f t="shared" ca="1" si="74"/>
        <v>2.4302323680631517</v>
      </c>
      <c r="AM191" s="4">
        <f t="shared" ca="1" si="75"/>
        <v>3.1190095240450812</v>
      </c>
      <c r="AN191" s="2">
        <f t="shared" si="92"/>
        <v>25.179999999999982</v>
      </c>
      <c r="AO191" s="4">
        <f t="shared" ca="1" si="76"/>
        <v>399</v>
      </c>
      <c r="AP191" s="4">
        <f t="shared" ca="1" si="77"/>
        <v>1</v>
      </c>
      <c r="AQ191" s="2">
        <f t="shared" ca="1" si="78"/>
        <v>0</v>
      </c>
      <c r="AT191" s="10">
        <f t="shared" ca="1" si="93"/>
        <v>0</v>
      </c>
      <c r="AU191" s="10">
        <f t="shared" ca="1" si="94"/>
        <v>0</v>
      </c>
      <c r="AV191" s="10">
        <f t="shared" ca="1" si="95"/>
        <v>0</v>
      </c>
      <c r="AW191" s="10">
        <f t="shared" ca="1" si="96"/>
        <v>0</v>
      </c>
      <c r="AX191" s="10">
        <f t="shared" ca="1" si="79"/>
        <v>2.4302323680631517</v>
      </c>
    </row>
    <row r="192" spans="2:50" x14ac:dyDescent="0.15">
      <c r="B192" s="4">
        <v>3.7243024999753516</v>
      </c>
      <c r="C192" s="4">
        <f t="shared" si="80"/>
        <v>0.57430249997381111</v>
      </c>
      <c r="F192" s="4">
        <v>171</v>
      </c>
      <c r="G192" s="4">
        <f t="shared" ca="1" si="66"/>
        <v>1</v>
      </c>
      <c r="H192" s="4">
        <f t="shared" ca="1" si="97"/>
        <v>2.1545116279069814</v>
      </c>
      <c r="I192" s="4">
        <f t="shared" ca="1" si="67"/>
        <v>1.7744186046511626E-2</v>
      </c>
      <c r="J192" s="4">
        <f t="shared" ca="1" si="98"/>
        <v>2.1545116279069814</v>
      </c>
      <c r="K192" s="4">
        <f t="shared" ca="1" si="81"/>
        <v>1.6409018300074236</v>
      </c>
      <c r="L192" s="4">
        <f t="shared" ca="1" si="82"/>
        <v>15</v>
      </c>
      <c r="M192" s="4">
        <f t="shared" ca="1" si="68"/>
        <v>0.96449789613810744</v>
      </c>
      <c r="N192" s="4">
        <f t="shared" ca="1" si="83"/>
        <v>1.3282392686325903</v>
      </c>
      <c r="O192" s="4">
        <f t="shared" ca="1" si="84"/>
        <v>18</v>
      </c>
      <c r="P192" s="4">
        <f t="shared" ca="1" si="69"/>
        <v>7.8107053650479063E-15</v>
      </c>
      <c r="Q192" s="4">
        <f t="shared" ca="1" si="85"/>
        <v>0.96449789613809966</v>
      </c>
      <c r="R192" s="4">
        <f t="shared" ca="1" si="86"/>
        <v>3.1190095240450812</v>
      </c>
      <c r="S192" s="4">
        <f t="shared" ca="1" si="87"/>
        <v>168</v>
      </c>
      <c r="T192" s="4">
        <f t="shared" ca="1" si="88"/>
        <v>5</v>
      </c>
      <c r="U192" s="4">
        <f t="shared" ca="1" si="89"/>
        <v>3.1190095240450812</v>
      </c>
      <c r="V192" s="4">
        <f t="shared" ca="1" si="90"/>
        <v>1.7827813920668505</v>
      </c>
      <c r="Y192" s="4">
        <v>0.33009000001626987</v>
      </c>
      <c r="Z192" s="4">
        <v>9.5277500008705829E-2</v>
      </c>
      <c r="AA192" s="4">
        <v>0.88988499999231863</v>
      </c>
      <c r="AB192" s="4">
        <v>0.26284250001396003</v>
      </c>
      <c r="AD192" s="4">
        <v>3.7243024999753516</v>
      </c>
      <c r="AE192" s="4">
        <f t="shared" si="70"/>
        <v>0.57430249997381111</v>
      </c>
      <c r="AF192" s="4">
        <v>171</v>
      </c>
      <c r="AG192" s="2">
        <f t="shared" si="91"/>
        <v>25.399999999999981</v>
      </c>
      <c r="AH192" s="4">
        <f t="shared" si="71"/>
        <v>399</v>
      </c>
      <c r="AI192" s="4">
        <f t="shared" si="72"/>
        <v>1</v>
      </c>
      <c r="AJ192" s="2">
        <f t="shared" si="73"/>
        <v>0</v>
      </c>
      <c r="AK192" s="4">
        <v>171</v>
      </c>
      <c r="AL192" s="4">
        <f t="shared" ca="1" si="74"/>
        <v>3.1190095240450812</v>
      </c>
      <c r="AM192" s="4">
        <f t="shared" ca="1" si="75"/>
        <v>1.7827813920668505</v>
      </c>
      <c r="AN192" s="2">
        <f t="shared" si="92"/>
        <v>25.399999999999981</v>
      </c>
      <c r="AO192" s="4">
        <f t="shared" ca="1" si="76"/>
        <v>399</v>
      </c>
      <c r="AP192" s="4">
        <f t="shared" ca="1" si="77"/>
        <v>1</v>
      </c>
      <c r="AQ192" s="2">
        <f t="shared" ca="1" si="78"/>
        <v>0</v>
      </c>
      <c r="AT192" s="10">
        <f t="shared" ca="1" si="93"/>
        <v>0</v>
      </c>
      <c r="AU192" s="10">
        <f t="shared" ca="1" si="94"/>
        <v>0</v>
      </c>
      <c r="AV192" s="10">
        <f t="shared" ca="1" si="95"/>
        <v>0</v>
      </c>
      <c r="AW192" s="10">
        <f t="shared" ca="1" si="96"/>
        <v>0</v>
      </c>
      <c r="AX192" s="10">
        <f t="shared" ca="1" si="79"/>
        <v>3.1190095240450812</v>
      </c>
    </row>
    <row r="193" spans="2:50" x14ac:dyDescent="0.15">
      <c r="B193" s="4">
        <v>0.57430249997381111</v>
      </c>
      <c r="C193" s="4">
        <f t="shared" si="80"/>
        <v>1.2313024999741629</v>
      </c>
      <c r="F193" s="4">
        <v>172</v>
      </c>
      <c r="G193" s="4">
        <f t="shared" ca="1" si="66"/>
        <v>1</v>
      </c>
      <c r="H193" s="4">
        <f t="shared" ca="1" si="97"/>
        <v>2.1722558139534929</v>
      </c>
      <c r="I193" s="4">
        <f t="shared" ca="1" si="67"/>
        <v>1.7744186046511626E-2</v>
      </c>
      <c r="J193" s="4">
        <f t="shared" ca="1" si="98"/>
        <v>2.1722558139534929</v>
      </c>
      <c r="K193" s="4">
        <f t="shared" ca="1" si="81"/>
        <v>0.25450516939139856</v>
      </c>
      <c r="L193" s="4">
        <f t="shared" ca="1" si="82"/>
        <v>4</v>
      </c>
      <c r="M193" s="4">
        <f t="shared" ca="1" si="68"/>
        <v>-4.489904882641226E-15</v>
      </c>
      <c r="N193" s="4">
        <f t="shared" ca="1" si="83"/>
        <v>0.39233498566284419</v>
      </c>
      <c r="O193" s="4">
        <f t="shared" ca="1" si="84"/>
        <v>13</v>
      </c>
      <c r="P193" s="4">
        <f t="shared" ca="1" si="69"/>
        <v>0.38947442188663778</v>
      </c>
      <c r="Q193" s="4">
        <f t="shared" ca="1" si="85"/>
        <v>-0.38947442188664227</v>
      </c>
      <c r="R193" s="4">
        <f t="shared" ca="1" si="86"/>
        <v>1.7827813920668505</v>
      </c>
      <c r="S193" s="4">
        <f t="shared" ca="1" si="87"/>
        <v>168</v>
      </c>
      <c r="T193" s="4">
        <f t="shared" ca="1" si="88"/>
        <v>5</v>
      </c>
      <c r="U193" s="4">
        <f t="shared" ca="1" si="89"/>
        <v>1.7827813920668505</v>
      </c>
      <c r="V193" s="4">
        <f t="shared" ca="1" si="90"/>
        <v>2.4535239610605855</v>
      </c>
      <c r="Y193" s="4">
        <v>1.9560900000143988</v>
      </c>
      <c r="Z193" s="4">
        <v>0.99027750000857395</v>
      </c>
      <c r="AA193" s="4">
        <v>0.85988499999345436</v>
      </c>
      <c r="AB193" s="4">
        <v>0.71184250001365967</v>
      </c>
      <c r="AD193" s="4">
        <v>0.57430249997381111</v>
      </c>
      <c r="AE193" s="4">
        <f t="shared" si="70"/>
        <v>1.2313024999741629</v>
      </c>
      <c r="AF193" s="4">
        <v>172</v>
      </c>
      <c r="AG193" s="2">
        <f t="shared" si="91"/>
        <v>25.61999999999998</v>
      </c>
      <c r="AH193" s="4">
        <f t="shared" si="71"/>
        <v>399</v>
      </c>
      <c r="AI193" s="4">
        <f t="shared" si="72"/>
        <v>1</v>
      </c>
      <c r="AJ193" s="2">
        <f t="shared" si="73"/>
        <v>0</v>
      </c>
      <c r="AK193" s="4">
        <v>172</v>
      </c>
      <c r="AL193" s="4">
        <f t="shared" ca="1" si="74"/>
        <v>1.7827813920668505</v>
      </c>
      <c r="AM193" s="4">
        <f t="shared" ca="1" si="75"/>
        <v>2.4535239610605855</v>
      </c>
      <c r="AN193" s="2">
        <f t="shared" si="92"/>
        <v>25.61999999999998</v>
      </c>
      <c r="AO193" s="4">
        <f t="shared" ca="1" si="76"/>
        <v>399</v>
      </c>
      <c r="AP193" s="4">
        <f t="shared" ca="1" si="77"/>
        <v>1</v>
      </c>
      <c r="AQ193" s="2">
        <f t="shared" ca="1" si="78"/>
        <v>0</v>
      </c>
      <c r="AT193" s="10">
        <f t="shared" ca="1" si="93"/>
        <v>0</v>
      </c>
      <c r="AU193" s="10">
        <f t="shared" ca="1" si="94"/>
        <v>0</v>
      </c>
      <c r="AV193" s="10">
        <f t="shared" ca="1" si="95"/>
        <v>0</v>
      </c>
      <c r="AW193" s="10">
        <f t="shared" ca="1" si="96"/>
        <v>0</v>
      </c>
      <c r="AX193" s="10">
        <f t="shared" ca="1" si="79"/>
        <v>1.7827813920668505</v>
      </c>
    </row>
    <row r="194" spans="2:50" x14ac:dyDescent="0.15">
      <c r="B194" s="4">
        <v>1.2313024999741629</v>
      </c>
      <c r="C194" s="4">
        <f t="shared" si="80"/>
        <v>-0.19069750002387309</v>
      </c>
      <c r="F194" s="4">
        <v>173</v>
      </c>
      <c r="G194" s="4">
        <f t="shared" ca="1" si="66"/>
        <v>2</v>
      </c>
      <c r="H194" s="4">
        <f t="shared" ca="1" si="97"/>
        <v>2.1900000000000044</v>
      </c>
      <c r="I194" s="4">
        <f t="shared" ca="1" si="67"/>
        <v>-0.35776666666666662</v>
      </c>
      <c r="J194" s="4">
        <f t="shared" ca="1" si="98"/>
        <v>1.8144891472868263</v>
      </c>
      <c r="K194" s="4">
        <f t="shared" ca="1" si="81"/>
        <v>1.4626942762305377</v>
      </c>
      <c r="L194" s="4">
        <f t="shared" ca="1" si="82"/>
        <v>13</v>
      </c>
      <c r="M194" s="4">
        <f t="shared" ca="1" si="68"/>
        <v>1.3676429063585422</v>
      </c>
      <c r="N194" s="4">
        <f t="shared" ca="1" si="83"/>
        <v>0.81393875242789049</v>
      </c>
      <c r="O194" s="4">
        <f t="shared" ca="1" si="84"/>
        <v>17</v>
      </c>
      <c r="P194" s="4">
        <f t="shared" ca="1" si="69"/>
        <v>0.72860809258478298</v>
      </c>
      <c r="Q194" s="4">
        <f t="shared" ca="1" si="85"/>
        <v>0.63903481377375926</v>
      </c>
      <c r="R194" s="4">
        <f t="shared" ca="1" si="86"/>
        <v>2.4535239610605855</v>
      </c>
      <c r="S194" s="4">
        <f t="shared" ca="1" si="87"/>
        <v>192</v>
      </c>
      <c r="T194" s="4">
        <f t="shared" ca="1" si="88"/>
        <v>2</v>
      </c>
      <c r="U194" s="4">
        <f t="shared" ca="1" si="89"/>
        <v>2.4535239610605855</v>
      </c>
      <c r="V194" s="4">
        <f t="shared" ca="1" si="90"/>
        <v>0.22249457725091815</v>
      </c>
      <c r="Y194" s="4">
        <v>2.5360900000137576</v>
      </c>
      <c r="Z194" s="4">
        <v>1.2102775000109034</v>
      </c>
      <c r="AA194" s="4">
        <v>-0.42111500000885371</v>
      </c>
      <c r="AB194" s="4">
        <v>2.3098425000149803</v>
      </c>
      <c r="AD194" s="4">
        <v>1.2313024999741629</v>
      </c>
      <c r="AE194" s="4">
        <f t="shared" si="70"/>
        <v>-0.19069750002387309</v>
      </c>
      <c r="AF194" s="4">
        <v>173</v>
      </c>
      <c r="AG194" s="2">
        <f t="shared" si="91"/>
        <v>25.839999999999979</v>
      </c>
      <c r="AH194" s="4">
        <f t="shared" si="71"/>
        <v>399</v>
      </c>
      <c r="AI194" s="4">
        <f t="shared" si="72"/>
        <v>1</v>
      </c>
      <c r="AJ194" s="2">
        <f t="shared" si="73"/>
        <v>0</v>
      </c>
      <c r="AK194" s="4">
        <v>173</v>
      </c>
      <c r="AL194" s="4">
        <f t="shared" ca="1" si="74"/>
        <v>2.4535239610605855</v>
      </c>
      <c r="AM194" s="4">
        <f t="shared" ca="1" si="75"/>
        <v>0.22249457725091815</v>
      </c>
      <c r="AN194" s="2">
        <f t="shared" si="92"/>
        <v>25.839999999999979</v>
      </c>
      <c r="AO194" s="4">
        <f t="shared" ca="1" si="76"/>
        <v>399</v>
      </c>
      <c r="AP194" s="4">
        <f t="shared" ca="1" si="77"/>
        <v>1</v>
      </c>
      <c r="AQ194" s="2">
        <f t="shared" ca="1" si="78"/>
        <v>0</v>
      </c>
      <c r="AT194" s="10">
        <f t="shared" ca="1" si="93"/>
        <v>0</v>
      </c>
      <c r="AU194" s="10">
        <f t="shared" ca="1" si="94"/>
        <v>0</v>
      </c>
      <c r="AV194" s="10">
        <f t="shared" ca="1" si="95"/>
        <v>0</v>
      </c>
      <c r="AW194" s="10">
        <f t="shared" ca="1" si="96"/>
        <v>0</v>
      </c>
      <c r="AX194" s="10">
        <f t="shared" ca="1" si="79"/>
        <v>2.4535239610605855</v>
      </c>
    </row>
    <row r="195" spans="2:50" x14ac:dyDescent="0.15">
      <c r="B195" s="4">
        <v>-0.19069750002387309</v>
      </c>
      <c r="C195" s="4">
        <f t="shared" si="80"/>
        <v>-0.10869750002484579</v>
      </c>
      <c r="F195" s="4">
        <v>174</v>
      </c>
      <c r="G195" s="4">
        <f t="shared" ca="1" si="66"/>
        <v>2</v>
      </c>
      <c r="H195" s="4">
        <f t="shared" ca="1" si="97"/>
        <v>2.2077441860465159</v>
      </c>
      <c r="I195" s="4">
        <f t="shared" ca="1" si="67"/>
        <v>-0.35776666666666662</v>
      </c>
      <c r="J195" s="4">
        <f t="shared" ca="1" si="98"/>
        <v>1.4567224806201597</v>
      </c>
      <c r="K195" s="4">
        <f t="shared" ca="1" si="81"/>
        <v>0.75830665282265164</v>
      </c>
      <c r="L195" s="4">
        <f t="shared" ca="1" si="82"/>
        <v>20</v>
      </c>
      <c r="M195" s="4">
        <f t="shared" ca="1" si="68"/>
        <v>-0.7211924835169482</v>
      </c>
      <c r="N195" s="4">
        <f t="shared" ca="1" si="83"/>
        <v>0.53943736367090667</v>
      </c>
      <c r="O195" s="4">
        <f t="shared" ca="1" si="84"/>
        <v>20</v>
      </c>
      <c r="P195" s="4">
        <f t="shared" ca="1" si="69"/>
        <v>-0.5130354198522934</v>
      </c>
      <c r="Q195" s="4">
        <f t="shared" ca="1" si="85"/>
        <v>-1.2342279033692416</v>
      </c>
      <c r="R195" s="4">
        <f t="shared" ca="1" si="86"/>
        <v>0.22249457725091815</v>
      </c>
      <c r="S195" s="4">
        <f t="shared" ca="1" si="87"/>
        <v>192</v>
      </c>
      <c r="T195" s="4">
        <f t="shared" ca="1" si="88"/>
        <v>2</v>
      </c>
      <c r="U195" s="4">
        <f t="shared" ca="1" si="89"/>
        <v>0.22249457725091815</v>
      </c>
      <c r="V195" s="4">
        <f t="shared" ca="1" si="90"/>
        <v>2.2471217357632902</v>
      </c>
      <c r="Y195" s="4">
        <v>2.5850900000143895</v>
      </c>
      <c r="Z195" s="4">
        <v>2.6432775000095887</v>
      </c>
      <c r="AA195" s="4">
        <v>0.63088499999253145</v>
      </c>
      <c r="AB195" s="4">
        <v>-0.34915749998631895</v>
      </c>
      <c r="AD195" s="4">
        <v>-0.19069750002387309</v>
      </c>
      <c r="AE195" s="4">
        <f t="shared" si="70"/>
        <v>-0.10869750002484579</v>
      </c>
      <c r="AF195" s="4">
        <v>174</v>
      </c>
      <c r="AG195" s="2">
        <f t="shared" si="91"/>
        <v>26.059999999999977</v>
      </c>
      <c r="AH195" s="4">
        <f t="shared" si="71"/>
        <v>399</v>
      </c>
      <c r="AI195" s="4">
        <f t="shared" si="72"/>
        <v>1</v>
      </c>
      <c r="AJ195" s="2">
        <f t="shared" si="73"/>
        <v>0</v>
      </c>
      <c r="AK195" s="4">
        <v>174</v>
      </c>
      <c r="AL195" s="4">
        <f t="shared" ca="1" si="74"/>
        <v>0.22249457725091815</v>
      </c>
      <c r="AM195" s="4">
        <f t="shared" ca="1" si="75"/>
        <v>2.2471217357632902</v>
      </c>
      <c r="AN195" s="2">
        <f t="shared" si="92"/>
        <v>26.059999999999977</v>
      </c>
      <c r="AO195" s="4">
        <f t="shared" ca="1" si="76"/>
        <v>399</v>
      </c>
      <c r="AP195" s="4">
        <f t="shared" ca="1" si="77"/>
        <v>1</v>
      </c>
      <c r="AQ195" s="2">
        <f t="shared" ca="1" si="78"/>
        <v>0</v>
      </c>
      <c r="AT195" s="10">
        <f t="shared" ca="1" si="93"/>
        <v>0</v>
      </c>
      <c r="AU195" s="10">
        <f t="shared" ca="1" si="94"/>
        <v>0</v>
      </c>
      <c r="AV195" s="10">
        <f t="shared" ca="1" si="95"/>
        <v>0</v>
      </c>
      <c r="AW195" s="10">
        <f t="shared" ca="1" si="96"/>
        <v>0</v>
      </c>
      <c r="AX195" s="10">
        <f t="shared" ca="1" si="79"/>
        <v>0.22249457725091815</v>
      </c>
    </row>
    <row r="196" spans="2:50" x14ac:dyDescent="0.15">
      <c r="B196" s="4">
        <v>-0.10869750002484579</v>
      </c>
      <c r="C196" s="4">
        <f t="shared" si="80"/>
        <v>0.61830249997640863</v>
      </c>
      <c r="F196" s="4">
        <v>175</v>
      </c>
      <c r="G196" s="4">
        <f t="shared" ca="1" si="66"/>
        <v>2</v>
      </c>
      <c r="H196" s="4">
        <f t="shared" ca="1" si="97"/>
        <v>2.2254883720930274</v>
      </c>
      <c r="I196" s="4">
        <f t="shared" ca="1" si="67"/>
        <v>-0.35776666666666662</v>
      </c>
      <c r="J196" s="4">
        <f t="shared" ca="1" si="98"/>
        <v>1.0989558139534932</v>
      </c>
      <c r="K196" s="4">
        <f t="shared" ca="1" si="81"/>
        <v>0.7830713842778505</v>
      </c>
      <c r="L196" s="4">
        <f t="shared" ca="1" si="82"/>
        <v>17</v>
      </c>
      <c r="M196" s="4">
        <f t="shared" ca="1" si="68"/>
        <v>0.7531781378332757</v>
      </c>
      <c r="N196" s="4">
        <f t="shared" ca="1" si="83"/>
        <v>1.6504886345504555</v>
      </c>
      <c r="O196" s="4">
        <f t="shared" ca="1" si="84"/>
        <v>13</v>
      </c>
      <c r="P196" s="4">
        <f t="shared" ca="1" si="69"/>
        <v>0.39498778397652134</v>
      </c>
      <c r="Q196" s="4">
        <f t="shared" ca="1" si="85"/>
        <v>1.148165921809797</v>
      </c>
      <c r="R196" s="4">
        <f t="shared" ca="1" si="86"/>
        <v>2.2471217357632902</v>
      </c>
      <c r="S196" s="4">
        <f t="shared" ca="1" si="87"/>
        <v>192</v>
      </c>
      <c r="T196" s="4">
        <f t="shared" ca="1" si="88"/>
        <v>2</v>
      </c>
      <c r="U196" s="4">
        <f t="shared" ca="1" si="89"/>
        <v>2.2471217357632902</v>
      </c>
      <c r="V196" s="4">
        <f t="shared" ca="1" si="90"/>
        <v>1.7545489477436098</v>
      </c>
      <c r="Y196" s="4">
        <v>0.78109000001447271</v>
      </c>
      <c r="Z196" s="4">
        <v>1.5062775000096451</v>
      </c>
      <c r="AA196" s="4">
        <v>0.96088499999069654</v>
      </c>
      <c r="AB196" s="4">
        <v>0.71084250001618443</v>
      </c>
      <c r="AD196" s="4">
        <v>-0.10869750002484579</v>
      </c>
      <c r="AE196" s="4">
        <f t="shared" si="70"/>
        <v>0.61830249997640863</v>
      </c>
      <c r="AF196" s="4">
        <v>175</v>
      </c>
      <c r="AG196" s="2">
        <f t="shared" si="91"/>
        <v>26.279999999999976</v>
      </c>
      <c r="AH196" s="4">
        <f t="shared" si="71"/>
        <v>399</v>
      </c>
      <c r="AI196" s="4">
        <f t="shared" si="72"/>
        <v>1</v>
      </c>
      <c r="AJ196" s="2">
        <f t="shared" si="73"/>
        <v>0</v>
      </c>
      <c r="AK196" s="4">
        <v>175</v>
      </c>
      <c r="AL196" s="4">
        <f t="shared" ca="1" si="74"/>
        <v>2.2471217357632902</v>
      </c>
      <c r="AM196" s="4">
        <f t="shared" ca="1" si="75"/>
        <v>1.7545489477436098</v>
      </c>
      <c r="AN196" s="2">
        <f t="shared" si="92"/>
        <v>26.279999999999976</v>
      </c>
      <c r="AO196" s="4">
        <f t="shared" ca="1" si="76"/>
        <v>399</v>
      </c>
      <c r="AP196" s="4">
        <f t="shared" ca="1" si="77"/>
        <v>1</v>
      </c>
      <c r="AQ196" s="2">
        <f t="shared" ca="1" si="78"/>
        <v>0</v>
      </c>
      <c r="AT196" s="10">
        <f t="shared" ca="1" si="93"/>
        <v>0</v>
      </c>
      <c r="AU196" s="10">
        <f t="shared" ca="1" si="94"/>
        <v>0</v>
      </c>
      <c r="AV196" s="10">
        <f t="shared" ca="1" si="95"/>
        <v>0</v>
      </c>
      <c r="AW196" s="10">
        <f t="shared" ca="1" si="96"/>
        <v>0</v>
      </c>
      <c r="AX196" s="10">
        <f t="shared" ca="1" si="79"/>
        <v>2.2471217357632902</v>
      </c>
    </row>
    <row r="197" spans="2:50" x14ac:dyDescent="0.15">
      <c r="B197" s="4">
        <v>0.61830249997640863</v>
      </c>
      <c r="C197" s="4">
        <f t="shared" si="80"/>
        <v>-1.1086975000260679</v>
      </c>
      <c r="F197" s="4">
        <v>176</v>
      </c>
      <c r="G197" s="4">
        <f t="shared" ca="1" si="66"/>
        <v>2</v>
      </c>
      <c r="H197" s="4">
        <f t="shared" ca="1" si="97"/>
        <v>2.2432325581395389</v>
      </c>
      <c r="I197" s="4">
        <f t="shared" ca="1" si="67"/>
        <v>-0.35776666666666662</v>
      </c>
      <c r="J197" s="4">
        <f t="shared" ca="1" si="98"/>
        <v>0.74118914728682661</v>
      </c>
      <c r="K197" s="4">
        <f t="shared" ca="1" si="81"/>
        <v>0.33766125784932877</v>
      </c>
      <c r="L197" s="4">
        <f t="shared" ca="1" si="82"/>
        <v>9</v>
      </c>
      <c r="M197" s="4">
        <f t="shared" ca="1" si="68"/>
        <v>-0.11548695180514798</v>
      </c>
      <c r="N197" s="4">
        <f t="shared" ca="1" si="83"/>
        <v>1.3034799525845091</v>
      </c>
      <c r="O197" s="4">
        <f t="shared" ca="1" si="84"/>
        <v>6</v>
      </c>
      <c r="P197" s="4">
        <f t="shared" ca="1" si="69"/>
        <v>1.1288467522619312</v>
      </c>
      <c r="Q197" s="4">
        <f t="shared" ca="1" si="85"/>
        <v>1.0133598004567832</v>
      </c>
      <c r="R197" s="4">
        <f t="shared" ca="1" si="86"/>
        <v>1.7545489477436098</v>
      </c>
      <c r="S197" s="4">
        <f t="shared" ca="1" si="87"/>
        <v>192</v>
      </c>
      <c r="T197" s="4">
        <f t="shared" ca="1" si="88"/>
        <v>2</v>
      </c>
      <c r="U197" s="4">
        <f t="shared" ca="1" si="89"/>
        <v>1.7545489477436098</v>
      </c>
      <c r="V197" s="4">
        <f t="shared" ca="1" si="90"/>
        <v>-1.355714867858306</v>
      </c>
      <c r="Y197" s="4">
        <v>-0.39990999998451571</v>
      </c>
      <c r="Z197" s="4">
        <v>1.0382775000081779</v>
      </c>
      <c r="AA197" s="4">
        <v>1.1318849999923941</v>
      </c>
      <c r="AB197" s="4">
        <v>3.2678425000156608</v>
      </c>
      <c r="AD197" s="4">
        <v>0.61830249997640863</v>
      </c>
      <c r="AE197" s="4">
        <f t="shared" si="70"/>
        <v>-1.1086975000260679</v>
      </c>
      <c r="AF197" s="4">
        <v>176</v>
      </c>
      <c r="AG197" s="2">
        <f t="shared" si="91"/>
        <v>26.499999999999975</v>
      </c>
      <c r="AH197" s="4">
        <f t="shared" si="71"/>
        <v>399</v>
      </c>
      <c r="AI197" s="4">
        <f t="shared" si="72"/>
        <v>1</v>
      </c>
      <c r="AJ197" s="2">
        <f t="shared" si="73"/>
        <v>0</v>
      </c>
      <c r="AK197" s="4">
        <v>176</v>
      </c>
      <c r="AL197" s="4">
        <f t="shared" ca="1" si="74"/>
        <v>1.7545489477436098</v>
      </c>
      <c r="AM197" s="4">
        <f t="shared" ca="1" si="75"/>
        <v>-1.355714867858306</v>
      </c>
      <c r="AN197" s="2">
        <f t="shared" si="92"/>
        <v>26.499999999999975</v>
      </c>
      <c r="AO197" s="4">
        <f t="shared" ca="1" si="76"/>
        <v>399</v>
      </c>
      <c r="AP197" s="4">
        <f t="shared" ca="1" si="77"/>
        <v>1</v>
      </c>
      <c r="AQ197" s="2">
        <f t="shared" ca="1" si="78"/>
        <v>0</v>
      </c>
      <c r="AT197" s="10">
        <f t="shared" ca="1" si="93"/>
        <v>0</v>
      </c>
      <c r="AU197" s="10">
        <f t="shared" ca="1" si="94"/>
        <v>0</v>
      </c>
      <c r="AV197" s="10">
        <f t="shared" ca="1" si="95"/>
        <v>0</v>
      </c>
      <c r="AW197" s="10">
        <f t="shared" ca="1" si="96"/>
        <v>0</v>
      </c>
      <c r="AX197" s="10">
        <f t="shared" ca="1" si="79"/>
        <v>1.7545489477436098</v>
      </c>
    </row>
    <row r="198" spans="2:50" x14ac:dyDescent="0.15">
      <c r="B198" s="4">
        <v>-1.1086975000260679</v>
      </c>
      <c r="C198" s="4">
        <f t="shared" si="80"/>
        <v>-2.2486975000255427</v>
      </c>
      <c r="F198" s="4">
        <v>177</v>
      </c>
      <c r="G198" s="4">
        <f t="shared" ca="1" si="66"/>
        <v>2</v>
      </c>
      <c r="H198" s="4">
        <f t="shared" ca="1" si="97"/>
        <v>2.2609767441860504</v>
      </c>
      <c r="I198" s="4">
        <f t="shared" ca="1" si="67"/>
        <v>-0.35776666666666662</v>
      </c>
      <c r="J198" s="4">
        <f t="shared" ca="1" si="98"/>
        <v>0.38342248062015999</v>
      </c>
      <c r="K198" s="4">
        <f t="shared" ca="1" si="81"/>
        <v>1.0894383951116138</v>
      </c>
      <c r="L198" s="4">
        <f t="shared" ca="1" si="82"/>
        <v>12</v>
      </c>
      <c r="M198" s="4">
        <f t="shared" ca="1" si="68"/>
        <v>-1.0894383951116138</v>
      </c>
      <c r="N198" s="4">
        <f t="shared" ca="1" si="83"/>
        <v>1.6977451815761337</v>
      </c>
      <c r="O198" s="4">
        <f t="shared" ca="1" si="84"/>
        <v>16</v>
      </c>
      <c r="P198" s="4">
        <f t="shared" ca="1" si="69"/>
        <v>0.64969895336685224</v>
      </c>
      <c r="Q198" s="4">
        <f t="shared" ca="1" si="85"/>
        <v>-1.739137348478466</v>
      </c>
      <c r="R198" s="4">
        <f t="shared" ca="1" si="86"/>
        <v>-1.355714867858306</v>
      </c>
      <c r="S198" s="4">
        <f t="shared" ca="1" si="87"/>
        <v>192</v>
      </c>
      <c r="T198" s="4">
        <f t="shared" ca="1" si="88"/>
        <v>2</v>
      </c>
      <c r="U198" s="4">
        <f t="shared" ca="1" si="89"/>
        <v>-1.355714867858306</v>
      </c>
      <c r="V198" s="4">
        <f t="shared" ca="1" si="90"/>
        <v>-0.82142400995189091</v>
      </c>
      <c r="Y198" s="4">
        <v>3.0020900000167217</v>
      </c>
      <c r="Z198" s="4">
        <v>0.95627750000915057</v>
      </c>
      <c r="AA198" s="4">
        <v>1.7888849999927459</v>
      </c>
      <c r="AB198" s="4">
        <v>2.1318425000131924</v>
      </c>
      <c r="AD198" s="4">
        <v>-1.1086975000260679</v>
      </c>
      <c r="AE198" s="4">
        <f t="shared" si="70"/>
        <v>-2.2486975000255427</v>
      </c>
      <c r="AF198" s="4">
        <v>177</v>
      </c>
      <c r="AG198" s="2">
        <f t="shared" si="91"/>
        <v>26.719999999999974</v>
      </c>
      <c r="AH198" s="4">
        <f t="shared" si="71"/>
        <v>399</v>
      </c>
      <c r="AI198" s="4">
        <f t="shared" si="72"/>
        <v>1</v>
      </c>
      <c r="AJ198" s="2">
        <f t="shared" si="73"/>
        <v>0</v>
      </c>
      <c r="AK198" s="4">
        <v>177</v>
      </c>
      <c r="AL198" s="4">
        <f t="shared" ca="1" si="74"/>
        <v>-1.355714867858306</v>
      </c>
      <c r="AM198" s="4">
        <f t="shared" ca="1" si="75"/>
        <v>-0.82142400995189091</v>
      </c>
      <c r="AN198" s="2">
        <f t="shared" si="92"/>
        <v>26.719999999999974</v>
      </c>
      <c r="AO198" s="4">
        <f t="shared" ca="1" si="76"/>
        <v>399</v>
      </c>
      <c r="AP198" s="4">
        <f t="shared" ca="1" si="77"/>
        <v>1</v>
      </c>
      <c r="AQ198" s="2">
        <f t="shared" ca="1" si="78"/>
        <v>0</v>
      </c>
      <c r="AT198" s="10">
        <f t="shared" ca="1" si="93"/>
        <v>0</v>
      </c>
      <c r="AU198" s="10">
        <f t="shared" ca="1" si="94"/>
        <v>0</v>
      </c>
      <c r="AV198" s="10">
        <f t="shared" ca="1" si="95"/>
        <v>0</v>
      </c>
      <c r="AW198" s="10">
        <f t="shared" ca="1" si="96"/>
        <v>0</v>
      </c>
      <c r="AX198" s="10">
        <f t="shared" ca="1" si="79"/>
        <v>-1.355714867858306</v>
      </c>
    </row>
    <row r="199" spans="2:50" x14ac:dyDescent="0.15">
      <c r="B199" s="4">
        <v>-2.2486975000255427</v>
      </c>
      <c r="C199" s="4">
        <f t="shared" si="80"/>
        <v>-1.1096975000235432</v>
      </c>
      <c r="F199" s="4">
        <v>178</v>
      </c>
      <c r="G199" s="4">
        <f t="shared" ca="1" si="66"/>
        <v>2</v>
      </c>
      <c r="H199" s="4">
        <f t="shared" ca="1" si="97"/>
        <v>2.2787209302325619</v>
      </c>
      <c r="I199" s="4">
        <f t="shared" ca="1" si="67"/>
        <v>-0.35776666666666662</v>
      </c>
      <c r="J199" s="4">
        <f t="shared" ca="1" si="98"/>
        <v>2.5655813953493367E-2</v>
      </c>
      <c r="K199" s="4">
        <f t="shared" ca="1" si="81"/>
        <v>0.54740820853826666</v>
      </c>
      <c r="L199" s="4">
        <f t="shared" ca="1" si="82"/>
        <v>12</v>
      </c>
      <c r="M199" s="4">
        <f t="shared" ca="1" si="68"/>
        <v>-0.47406941483426923</v>
      </c>
      <c r="N199" s="4">
        <f t="shared" ca="1" si="83"/>
        <v>0.58030118105888184</v>
      </c>
      <c r="O199" s="4">
        <f t="shared" ca="1" si="84"/>
        <v>18</v>
      </c>
      <c r="P199" s="4">
        <f t="shared" ca="1" si="69"/>
        <v>-0.37301040907111505</v>
      </c>
      <c r="Q199" s="4">
        <f t="shared" ca="1" si="85"/>
        <v>-0.84707982390538428</v>
      </c>
      <c r="R199" s="4">
        <f t="shared" ca="1" si="86"/>
        <v>-0.82142400995189091</v>
      </c>
      <c r="S199" s="4">
        <f t="shared" ca="1" si="87"/>
        <v>192</v>
      </c>
      <c r="T199" s="4">
        <f t="shared" ca="1" si="88"/>
        <v>2</v>
      </c>
      <c r="U199" s="4">
        <f t="shared" ca="1" si="89"/>
        <v>-0.82142400995189091</v>
      </c>
      <c r="V199" s="4">
        <f t="shared" ca="1" si="90"/>
        <v>-1.9255198880101265</v>
      </c>
      <c r="Y199" s="4">
        <v>4.0900000151111726E-3</v>
      </c>
      <c r="Z199" s="4">
        <v>-1.8857224999884181</v>
      </c>
      <c r="AA199" s="4">
        <v>1.3658849999913514</v>
      </c>
      <c r="AB199" s="4">
        <v>1.8028425000160553</v>
      </c>
      <c r="AD199" s="4">
        <v>-2.2486975000255427</v>
      </c>
      <c r="AE199" s="4">
        <f t="shared" si="70"/>
        <v>-1.1096975000235432</v>
      </c>
      <c r="AF199" s="4">
        <v>178</v>
      </c>
      <c r="AG199" s="2">
        <f t="shared" si="91"/>
        <v>26.939999999999973</v>
      </c>
      <c r="AH199" s="4">
        <f t="shared" si="71"/>
        <v>399</v>
      </c>
      <c r="AI199" s="4">
        <f t="shared" si="72"/>
        <v>1</v>
      </c>
      <c r="AJ199" s="2">
        <f t="shared" si="73"/>
        <v>0</v>
      </c>
      <c r="AK199" s="4">
        <v>178</v>
      </c>
      <c r="AL199" s="4">
        <f t="shared" ca="1" si="74"/>
        <v>-0.82142400995189091</v>
      </c>
      <c r="AM199" s="4">
        <f t="shared" ca="1" si="75"/>
        <v>-1.9255198880101265</v>
      </c>
      <c r="AN199" s="2">
        <f t="shared" si="92"/>
        <v>26.939999999999973</v>
      </c>
      <c r="AO199" s="4">
        <f t="shared" ca="1" si="76"/>
        <v>399</v>
      </c>
      <c r="AP199" s="4">
        <f t="shared" ca="1" si="77"/>
        <v>1</v>
      </c>
      <c r="AQ199" s="2">
        <f t="shared" ca="1" si="78"/>
        <v>0</v>
      </c>
      <c r="AT199" s="10">
        <f t="shared" ca="1" si="93"/>
        <v>0</v>
      </c>
      <c r="AU199" s="10">
        <f t="shared" ca="1" si="94"/>
        <v>0</v>
      </c>
      <c r="AV199" s="10">
        <f t="shared" ca="1" si="95"/>
        <v>0</v>
      </c>
      <c r="AW199" s="10">
        <f t="shared" ca="1" si="96"/>
        <v>0</v>
      </c>
      <c r="AX199" s="10">
        <f t="shared" ca="1" si="79"/>
        <v>-0.82142400995189091</v>
      </c>
    </row>
    <row r="200" spans="2:50" x14ac:dyDescent="0.15">
      <c r="B200" s="4">
        <v>-1.1096975000235432</v>
      </c>
      <c r="C200" s="4">
        <f t="shared" si="80"/>
        <v>-2.2056975000239731</v>
      </c>
      <c r="F200" s="4">
        <v>179</v>
      </c>
      <c r="G200" s="4">
        <f t="shared" ca="1" si="66"/>
        <v>2</v>
      </c>
      <c r="H200" s="4">
        <f t="shared" ca="1" si="97"/>
        <v>2.2964651162790735</v>
      </c>
      <c r="I200" s="4">
        <f t="shared" ca="1" si="67"/>
        <v>-0.35776666666666662</v>
      </c>
      <c r="J200" s="4">
        <f t="shared" ca="1" si="98"/>
        <v>-0.33211085271317325</v>
      </c>
      <c r="K200" s="4">
        <f t="shared" ca="1" si="81"/>
        <v>1.89020222134781</v>
      </c>
      <c r="L200" s="4">
        <f t="shared" ca="1" si="82"/>
        <v>9</v>
      </c>
      <c r="M200" s="4">
        <f t="shared" ca="1" si="68"/>
        <v>-1.2149985676843518</v>
      </c>
      <c r="N200" s="4">
        <f t="shared" ca="1" si="83"/>
        <v>0.37841046761260139</v>
      </c>
      <c r="O200" s="4">
        <f t="shared" ca="1" si="84"/>
        <v>4</v>
      </c>
      <c r="P200" s="4">
        <f t="shared" ca="1" si="69"/>
        <v>-0.37841046761260139</v>
      </c>
      <c r="Q200" s="4">
        <f t="shared" ca="1" si="85"/>
        <v>-1.5934090352969532</v>
      </c>
      <c r="R200" s="4">
        <f t="shared" ca="1" si="86"/>
        <v>-1.9255198880101265</v>
      </c>
      <c r="S200" s="4">
        <f t="shared" ca="1" si="87"/>
        <v>192</v>
      </c>
      <c r="T200" s="4">
        <f t="shared" ca="1" si="88"/>
        <v>2</v>
      </c>
      <c r="U200" s="4">
        <f t="shared" ca="1" si="89"/>
        <v>-1.9255198880101265</v>
      </c>
      <c r="V200" s="4">
        <f t="shared" ca="1" si="90"/>
        <v>-0.68987751937983122</v>
      </c>
      <c r="Y200" s="4">
        <v>0.42509000001444974</v>
      </c>
      <c r="Z200" s="4">
        <v>-0.89372249998831421</v>
      </c>
      <c r="AA200" s="4">
        <v>-0.22111500000931983</v>
      </c>
      <c r="AB200" s="4">
        <v>0.3728425000133484</v>
      </c>
      <c r="AD200" s="4">
        <v>-1.1096975000235432</v>
      </c>
      <c r="AE200" s="4">
        <f t="shared" si="70"/>
        <v>-2.2056975000239731</v>
      </c>
      <c r="AF200" s="4">
        <v>179</v>
      </c>
      <c r="AG200" s="2">
        <f t="shared" si="91"/>
        <v>27.159999999999972</v>
      </c>
      <c r="AH200" s="4">
        <f t="shared" si="71"/>
        <v>399</v>
      </c>
      <c r="AI200" s="4">
        <f t="shared" si="72"/>
        <v>1</v>
      </c>
      <c r="AJ200" s="2">
        <f t="shared" si="73"/>
        <v>0</v>
      </c>
      <c r="AK200" s="4">
        <v>179</v>
      </c>
      <c r="AL200" s="4">
        <f t="shared" ca="1" si="74"/>
        <v>-1.9255198880101265</v>
      </c>
      <c r="AM200" s="4">
        <f t="shared" ca="1" si="75"/>
        <v>-0.68987751937983122</v>
      </c>
      <c r="AN200" s="2">
        <f t="shared" si="92"/>
        <v>27.159999999999972</v>
      </c>
      <c r="AO200" s="4">
        <f t="shared" ca="1" si="76"/>
        <v>399</v>
      </c>
      <c r="AP200" s="4">
        <f t="shared" ca="1" si="77"/>
        <v>1</v>
      </c>
      <c r="AQ200" s="2">
        <f t="shared" ca="1" si="78"/>
        <v>0</v>
      </c>
      <c r="AT200" s="10">
        <f t="shared" ca="1" si="93"/>
        <v>0</v>
      </c>
      <c r="AU200" s="10">
        <f t="shared" ca="1" si="94"/>
        <v>0</v>
      </c>
      <c r="AV200" s="10">
        <f t="shared" ca="1" si="95"/>
        <v>0</v>
      </c>
      <c r="AW200" s="10">
        <f t="shared" ca="1" si="96"/>
        <v>0</v>
      </c>
      <c r="AX200" s="10">
        <f t="shared" ca="1" si="79"/>
        <v>-1.9255198880101265</v>
      </c>
    </row>
    <row r="201" spans="2:50" x14ac:dyDescent="0.15">
      <c r="B201" s="4">
        <v>-2.2056975000239731</v>
      </c>
      <c r="C201" s="4">
        <f t="shared" si="80"/>
        <v>-3.0516975000232094</v>
      </c>
      <c r="F201" s="4">
        <v>180</v>
      </c>
      <c r="G201" s="4">
        <f t="shared" ca="1" si="66"/>
        <v>2</v>
      </c>
      <c r="H201" s="4">
        <f t="shared" ca="1" si="97"/>
        <v>2.314209302325585</v>
      </c>
      <c r="I201" s="4">
        <f t="shared" ca="1" si="67"/>
        <v>-0.35776666666666662</v>
      </c>
      <c r="J201" s="4">
        <f t="shared" ca="1" si="98"/>
        <v>-0.68987751937983988</v>
      </c>
      <c r="K201" s="4">
        <f t="shared" ca="1" si="81"/>
        <v>1.3565945228301868</v>
      </c>
      <c r="L201" s="4">
        <f t="shared" ca="1" si="82"/>
        <v>8</v>
      </c>
      <c r="M201" s="4">
        <f t="shared" ca="1" si="68"/>
        <v>2.6595416582784068E-15</v>
      </c>
      <c r="N201" s="4">
        <f t="shared" ca="1" si="83"/>
        <v>1.3537655563307767</v>
      </c>
      <c r="O201" s="4">
        <f t="shared" ca="1" si="84"/>
        <v>10</v>
      </c>
      <c r="P201" s="4">
        <f t="shared" ca="1" si="69"/>
        <v>-5.9708296067297741E-15</v>
      </c>
      <c r="Q201" s="4">
        <f t="shared" ca="1" si="85"/>
        <v>8.6303712650081809E-15</v>
      </c>
      <c r="R201" s="4">
        <f t="shared" ca="1" si="86"/>
        <v>-0.68987751937983122</v>
      </c>
      <c r="S201" s="4">
        <f t="shared" ca="1" si="87"/>
        <v>192</v>
      </c>
      <c r="T201" s="4">
        <f t="shared" ca="1" si="88"/>
        <v>2</v>
      </c>
      <c r="U201" s="4">
        <f t="shared" ca="1" si="89"/>
        <v>-0.68987751937983122</v>
      </c>
      <c r="V201" s="4">
        <f t="shared" ca="1" si="90"/>
        <v>-1.2251981523691344</v>
      </c>
      <c r="Y201" s="4">
        <v>2.5360900000137576</v>
      </c>
      <c r="Z201" s="4">
        <v>-0.90172249998943244</v>
      </c>
      <c r="AA201" s="4">
        <v>-0.1061150000083444</v>
      </c>
      <c r="AB201" s="4">
        <v>9.2188425000152563</v>
      </c>
      <c r="AD201" s="4">
        <v>-2.2056975000239731</v>
      </c>
      <c r="AE201" s="4">
        <f t="shared" si="70"/>
        <v>-3.0516975000232094</v>
      </c>
      <c r="AF201" s="4">
        <v>180</v>
      </c>
      <c r="AG201" s="2">
        <f t="shared" si="91"/>
        <v>27.379999999999971</v>
      </c>
      <c r="AH201" s="4">
        <f t="shared" si="71"/>
        <v>399</v>
      </c>
      <c r="AI201" s="4">
        <f t="shared" si="72"/>
        <v>1</v>
      </c>
      <c r="AJ201" s="2">
        <f t="shared" si="73"/>
        <v>0</v>
      </c>
      <c r="AK201" s="4">
        <v>180</v>
      </c>
      <c r="AL201" s="4">
        <f t="shared" ca="1" si="74"/>
        <v>-0.68987751937983122</v>
      </c>
      <c r="AM201" s="4">
        <f t="shared" ca="1" si="75"/>
        <v>-1.2251981523691344</v>
      </c>
      <c r="AN201" s="2">
        <f t="shared" si="92"/>
        <v>27.379999999999971</v>
      </c>
      <c r="AO201" s="4">
        <f t="shared" ca="1" si="76"/>
        <v>399</v>
      </c>
      <c r="AP201" s="4">
        <f t="shared" ca="1" si="77"/>
        <v>1</v>
      </c>
      <c r="AQ201" s="2">
        <f t="shared" ca="1" si="78"/>
        <v>0</v>
      </c>
      <c r="AT201" s="10">
        <f t="shared" ca="1" si="93"/>
        <v>0</v>
      </c>
      <c r="AU201" s="10">
        <f t="shared" ca="1" si="94"/>
        <v>0</v>
      </c>
      <c r="AV201" s="10">
        <f t="shared" ca="1" si="95"/>
        <v>0</v>
      </c>
      <c r="AW201" s="10">
        <f t="shared" ca="1" si="96"/>
        <v>0</v>
      </c>
      <c r="AX201" s="10">
        <f t="shared" ca="1" si="79"/>
        <v>-0.68987751937983122</v>
      </c>
    </row>
    <row r="202" spans="2:50" x14ac:dyDescent="0.15">
      <c r="B202" s="4">
        <v>-3.0516975000232094</v>
      </c>
      <c r="C202" s="4">
        <f t="shared" si="80"/>
        <v>-4.0956975000234763</v>
      </c>
      <c r="F202" s="4">
        <v>181</v>
      </c>
      <c r="G202" s="4">
        <f t="shared" ca="1" si="66"/>
        <v>2</v>
      </c>
      <c r="H202" s="4">
        <f t="shared" ca="1" si="97"/>
        <v>2.3319534883720965</v>
      </c>
      <c r="I202" s="4">
        <f t="shared" ca="1" si="67"/>
        <v>-0.35776666666666662</v>
      </c>
      <c r="J202" s="4">
        <f t="shared" ca="1" si="98"/>
        <v>-1.0476441860465064</v>
      </c>
      <c r="K202" s="4">
        <f t="shared" ca="1" si="81"/>
        <v>0.44675887600267783</v>
      </c>
      <c r="L202" s="4">
        <f t="shared" ca="1" si="82"/>
        <v>17</v>
      </c>
      <c r="M202" s="4">
        <f t="shared" ca="1" si="68"/>
        <v>-0.35652127949049428</v>
      </c>
      <c r="N202" s="4">
        <f t="shared" ca="1" si="83"/>
        <v>0.44000784344014443</v>
      </c>
      <c r="O202" s="4">
        <f t="shared" ca="1" si="84"/>
        <v>15</v>
      </c>
      <c r="P202" s="4">
        <f t="shared" ca="1" si="69"/>
        <v>0.17896731316786635</v>
      </c>
      <c r="Q202" s="4">
        <f t="shared" ca="1" si="85"/>
        <v>-0.17755396632262793</v>
      </c>
      <c r="R202" s="4">
        <f t="shared" ca="1" si="86"/>
        <v>-1.2251981523691344</v>
      </c>
      <c r="S202" s="4">
        <f t="shared" ca="1" si="87"/>
        <v>192</v>
      </c>
      <c r="T202" s="4">
        <f t="shared" ca="1" si="88"/>
        <v>2</v>
      </c>
      <c r="U202" s="4">
        <f t="shared" ca="1" si="89"/>
        <v>-1.2251981523691344</v>
      </c>
      <c r="V202" s="4">
        <f t="shared" ca="1" si="90"/>
        <v>-1.1150566139958697</v>
      </c>
      <c r="Y202" s="4">
        <v>3.0690900000145405</v>
      </c>
      <c r="Z202" s="4">
        <v>-2.6187224999887349</v>
      </c>
      <c r="AA202" s="4">
        <v>2.3884999993839529E-2</v>
      </c>
      <c r="AB202" s="4">
        <v>-1.1831574999838779</v>
      </c>
      <c r="AD202" s="4">
        <v>-3.0516975000232094</v>
      </c>
      <c r="AE202" s="4">
        <f t="shared" si="70"/>
        <v>-4.0956975000234763</v>
      </c>
      <c r="AF202" s="4">
        <v>181</v>
      </c>
      <c r="AG202" s="2">
        <f t="shared" si="91"/>
        <v>27.599999999999969</v>
      </c>
      <c r="AH202" s="4">
        <f t="shared" si="71"/>
        <v>399</v>
      </c>
      <c r="AI202" s="4">
        <f t="shared" si="72"/>
        <v>1</v>
      </c>
      <c r="AJ202" s="2">
        <f t="shared" si="73"/>
        <v>0</v>
      </c>
      <c r="AK202" s="4">
        <v>181</v>
      </c>
      <c r="AL202" s="4">
        <f t="shared" ca="1" si="74"/>
        <v>-1.2251981523691344</v>
      </c>
      <c r="AM202" s="4">
        <f t="shared" ca="1" si="75"/>
        <v>-1.1150566139958697</v>
      </c>
      <c r="AN202" s="2">
        <f t="shared" si="92"/>
        <v>27.599999999999969</v>
      </c>
      <c r="AO202" s="4">
        <f t="shared" ca="1" si="76"/>
        <v>399</v>
      </c>
      <c r="AP202" s="4">
        <f t="shared" ca="1" si="77"/>
        <v>1</v>
      </c>
      <c r="AQ202" s="2">
        <f t="shared" ca="1" si="78"/>
        <v>0</v>
      </c>
      <c r="AT202" s="10">
        <f t="shared" ca="1" si="93"/>
        <v>0</v>
      </c>
      <c r="AU202" s="10">
        <f t="shared" ca="1" si="94"/>
        <v>0</v>
      </c>
      <c r="AV202" s="10">
        <f t="shared" ca="1" si="95"/>
        <v>0</v>
      </c>
      <c r="AW202" s="10">
        <f t="shared" ca="1" si="96"/>
        <v>0</v>
      </c>
      <c r="AX202" s="10">
        <f t="shared" ca="1" si="79"/>
        <v>-1.2251981523691344</v>
      </c>
    </row>
    <row r="203" spans="2:50" x14ac:dyDescent="0.15">
      <c r="B203" s="4">
        <v>-4.0956975000234763</v>
      </c>
      <c r="C203" s="4">
        <f t="shared" si="80"/>
        <v>-4.9796975000262478</v>
      </c>
      <c r="F203" s="4">
        <v>182</v>
      </c>
      <c r="G203" s="4">
        <f t="shared" ca="1" si="66"/>
        <v>2</v>
      </c>
      <c r="H203" s="4">
        <f t="shared" ca="1" si="97"/>
        <v>2.349697674418608</v>
      </c>
      <c r="I203" s="4">
        <f t="shared" ca="1" si="67"/>
        <v>-0.35776666666666662</v>
      </c>
      <c r="J203" s="4">
        <f t="shared" ca="1" si="98"/>
        <v>-1.405410852713173</v>
      </c>
      <c r="K203" s="4">
        <f t="shared" ca="1" si="81"/>
        <v>1.2739400804027878</v>
      </c>
      <c r="L203" s="4">
        <f t="shared" ca="1" si="82"/>
        <v>4</v>
      </c>
      <c r="M203" s="4">
        <f t="shared" ca="1" si="68"/>
        <v>1.8728912412099106E-14</v>
      </c>
      <c r="N203" s="4">
        <f t="shared" ca="1" si="83"/>
        <v>1.0306023626538359</v>
      </c>
      <c r="O203" s="4">
        <f t="shared" ca="1" si="84"/>
        <v>11</v>
      </c>
      <c r="P203" s="4">
        <f t="shared" ca="1" si="69"/>
        <v>-0.29035423871728466</v>
      </c>
      <c r="Q203" s="4">
        <f t="shared" ca="1" si="85"/>
        <v>0.29035423871730337</v>
      </c>
      <c r="R203" s="4">
        <f t="shared" ca="1" si="86"/>
        <v>-1.1150566139958697</v>
      </c>
      <c r="S203" s="4">
        <f t="shared" ca="1" si="87"/>
        <v>192</v>
      </c>
      <c r="T203" s="4">
        <f t="shared" ca="1" si="88"/>
        <v>2</v>
      </c>
      <c r="U203" s="4">
        <f t="shared" ca="1" si="89"/>
        <v>-1.1150566139958697</v>
      </c>
      <c r="V203" s="4">
        <f t="shared" ca="1" si="90"/>
        <v>-1.4035056586010877</v>
      </c>
      <c r="Y203" s="4">
        <v>1.9910900000148501</v>
      </c>
      <c r="Z203" s="4">
        <v>-1.9797224999891228</v>
      </c>
      <c r="AA203" s="4">
        <v>-0.68011500000864089</v>
      </c>
      <c r="AB203" s="4">
        <v>-1.3311574999868014</v>
      </c>
      <c r="AD203" s="4">
        <v>-4.0956975000234763</v>
      </c>
      <c r="AE203" s="4">
        <f t="shared" si="70"/>
        <v>-4.9796975000262478</v>
      </c>
      <c r="AF203" s="4">
        <v>182</v>
      </c>
      <c r="AG203" s="2">
        <f t="shared" si="91"/>
        <v>27.819999999999968</v>
      </c>
      <c r="AH203" s="4">
        <f t="shared" si="71"/>
        <v>399</v>
      </c>
      <c r="AI203" s="4">
        <f t="shared" si="72"/>
        <v>1</v>
      </c>
      <c r="AJ203" s="2">
        <f t="shared" si="73"/>
        <v>0</v>
      </c>
      <c r="AK203" s="4">
        <v>182</v>
      </c>
      <c r="AL203" s="4">
        <f t="shared" ca="1" si="74"/>
        <v>-1.1150566139958697</v>
      </c>
      <c r="AM203" s="4">
        <f t="shared" ca="1" si="75"/>
        <v>-1.4035056586010877</v>
      </c>
      <c r="AN203" s="2">
        <f t="shared" si="92"/>
        <v>27.819999999999968</v>
      </c>
      <c r="AO203" s="4">
        <f t="shared" ca="1" si="76"/>
        <v>399</v>
      </c>
      <c r="AP203" s="4">
        <f t="shared" ca="1" si="77"/>
        <v>1</v>
      </c>
      <c r="AQ203" s="2">
        <f t="shared" ca="1" si="78"/>
        <v>0</v>
      </c>
      <c r="AT203" s="10">
        <f t="shared" ca="1" si="93"/>
        <v>0</v>
      </c>
      <c r="AU203" s="10">
        <f t="shared" ca="1" si="94"/>
        <v>0</v>
      </c>
      <c r="AV203" s="10">
        <f t="shared" ca="1" si="95"/>
        <v>0</v>
      </c>
      <c r="AW203" s="10">
        <f t="shared" ca="1" si="96"/>
        <v>0</v>
      </c>
      <c r="AX203" s="10">
        <f t="shared" ca="1" si="79"/>
        <v>-1.1150566139958697</v>
      </c>
    </row>
    <row r="204" spans="2:50" x14ac:dyDescent="0.15">
      <c r="B204" s="4">
        <v>-4.9796975000262478</v>
      </c>
      <c r="C204" s="4">
        <f t="shared" si="80"/>
        <v>-4.526697500025989</v>
      </c>
      <c r="F204" s="4">
        <v>183</v>
      </c>
      <c r="G204" s="4">
        <f t="shared" ca="1" si="66"/>
        <v>2</v>
      </c>
      <c r="H204" s="4">
        <f t="shared" ca="1" si="97"/>
        <v>2.3674418604651195</v>
      </c>
      <c r="I204" s="4">
        <f t="shared" ca="1" si="67"/>
        <v>-0.35776666666666662</v>
      </c>
      <c r="J204" s="4">
        <f t="shared" ca="1" si="98"/>
        <v>-1.7631775193798396</v>
      </c>
      <c r="K204" s="4">
        <f t="shared" ca="1" si="81"/>
        <v>0.98092709636726694</v>
      </c>
      <c r="L204" s="4">
        <f t="shared" ca="1" si="82"/>
        <v>4</v>
      </c>
      <c r="M204" s="4">
        <f t="shared" ca="1" si="68"/>
        <v>-0.98092709636726694</v>
      </c>
      <c r="N204" s="4">
        <f t="shared" ca="1" si="83"/>
        <v>1.6570714415978118</v>
      </c>
      <c r="O204" s="4">
        <f t="shared" ca="1" si="84"/>
        <v>20</v>
      </c>
      <c r="P204" s="4">
        <f t="shared" ca="1" si="69"/>
        <v>1.3405989571460188</v>
      </c>
      <c r="Q204" s="4">
        <f t="shared" ca="1" si="85"/>
        <v>0.35967186077875191</v>
      </c>
      <c r="R204" s="4">
        <f t="shared" ca="1" si="86"/>
        <v>-1.4035056586010877</v>
      </c>
      <c r="S204" s="4">
        <f t="shared" ca="1" si="87"/>
        <v>192</v>
      </c>
      <c r="T204" s="4">
        <f t="shared" ca="1" si="88"/>
        <v>2</v>
      </c>
      <c r="U204" s="4">
        <f t="shared" ca="1" si="89"/>
        <v>-1.4035056586010877</v>
      </c>
      <c r="V204" s="4">
        <f t="shared" ca="1" si="90"/>
        <v>-1.4699126327814969</v>
      </c>
      <c r="Y204" s="4">
        <v>0.8590900000164936</v>
      </c>
      <c r="Z204" s="4">
        <v>-3.8497224999893831</v>
      </c>
      <c r="AA204" s="4">
        <v>1.360884999993317</v>
      </c>
      <c r="AB204" s="4">
        <v>-1.496157499985884</v>
      </c>
      <c r="AD204" s="4">
        <v>-4.9796975000262478</v>
      </c>
      <c r="AE204" s="4">
        <f t="shared" si="70"/>
        <v>-4.526697500025989</v>
      </c>
      <c r="AF204" s="4">
        <v>183</v>
      </c>
      <c r="AG204" s="2">
        <f t="shared" si="91"/>
        <v>28.039999999999967</v>
      </c>
      <c r="AH204" s="4">
        <f t="shared" si="71"/>
        <v>399</v>
      </c>
      <c r="AI204" s="4">
        <f t="shared" si="72"/>
        <v>1</v>
      </c>
      <c r="AJ204" s="2">
        <f t="shared" si="73"/>
        <v>0</v>
      </c>
      <c r="AK204" s="4">
        <v>183</v>
      </c>
      <c r="AL204" s="4">
        <f t="shared" ca="1" si="74"/>
        <v>-1.4035056586010877</v>
      </c>
      <c r="AM204" s="4">
        <f t="shared" ca="1" si="75"/>
        <v>-1.4699126327814969</v>
      </c>
      <c r="AN204" s="2">
        <f t="shared" si="92"/>
        <v>28.039999999999967</v>
      </c>
      <c r="AO204" s="4">
        <f t="shared" ca="1" si="76"/>
        <v>399</v>
      </c>
      <c r="AP204" s="4">
        <f t="shared" ca="1" si="77"/>
        <v>1</v>
      </c>
      <c r="AQ204" s="2">
        <f t="shared" ca="1" si="78"/>
        <v>0</v>
      </c>
      <c r="AT204" s="10">
        <f t="shared" ca="1" si="93"/>
        <v>0</v>
      </c>
      <c r="AU204" s="10">
        <f t="shared" ca="1" si="94"/>
        <v>0</v>
      </c>
      <c r="AV204" s="10">
        <f t="shared" ca="1" si="95"/>
        <v>0</v>
      </c>
      <c r="AW204" s="10">
        <f t="shared" ca="1" si="96"/>
        <v>0</v>
      </c>
      <c r="AX204" s="10">
        <f t="shared" ca="1" si="79"/>
        <v>-1.4035056586010877</v>
      </c>
    </row>
    <row r="205" spans="2:50" x14ac:dyDescent="0.15">
      <c r="B205" s="4">
        <v>-4.526697500025989</v>
      </c>
      <c r="C205" s="4">
        <f t="shared" si="80"/>
        <v>-5.6626975000249047</v>
      </c>
      <c r="F205" s="4">
        <v>184</v>
      </c>
      <c r="G205" s="4">
        <f t="shared" ca="1" si="66"/>
        <v>2</v>
      </c>
      <c r="H205" s="4">
        <f t="shared" ca="1" si="97"/>
        <v>2.385186046511631</v>
      </c>
      <c r="I205" s="4">
        <f t="shared" ca="1" si="67"/>
        <v>-0.35776666666666662</v>
      </c>
      <c r="J205" s="4">
        <f t="shared" ca="1" si="98"/>
        <v>-2.1209441860465064</v>
      </c>
      <c r="K205" s="4">
        <f t="shared" ca="1" si="81"/>
        <v>0.21998187507669303</v>
      </c>
      <c r="L205" s="4">
        <f t="shared" ca="1" si="82"/>
        <v>12</v>
      </c>
      <c r="M205" s="4">
        <f t="shared" ca="1" si="68"/>
        <v>0.19050989218855249</v>
      </c>
      <c r="N205" s="4">
        <f t="shared" ca="1" si="83"/>
        <v>0.78348624651661969</v>
      </c>
      <c r="O205" s="4">
        <f t="shared" ca="1" si="84"/>
        <v>10</v>
      </c>
      <c r="P205" s="4">
        <f t="shared" ca="1" si="69"/>
        <v>0.46052166107645698</v>
      </c>
      <c r="Q205" s="4">
        <f t="shared" ca="1" si="85"/>
        <v>0.6510315532650095</v>
      </c>
      <c r="R205" s="4">
        <f t="shared" ca="1" si="86"/>
        <v>-1.4699126327814969</v>
      </c>
      <c r="S205" s="4">
        <f t="shared" ca="1" si="87"/>
        <v>192</v>
      </c>
      <c r="T205" s="4">
        <f t="shared" ca="1" si="88"/>
        <v>2</v>
      </c>
      <c r="U205" s="4">
        <f t="shared" ca="1" si="89"/>
        <v>-1.4699126327814969</v>
      </c>
      <c r="V205" s="4">
        <f t="shared" ca="1" si="90"/>
        <v>-0.59217486214172887</v>
      </c>
      <c r="Y205" s="4">
        <v>-0.40990999998413713</v>
      </c>
      <c r="Z205" s="4">
        <v>-2.8807224999916059</v>
      </c>
      <c r="AA205" s="4">
        <v>2.9088849999929778</v>
      </c>
      <c r="AB205" s="4">
        <v>-3.1011574999837421</v>
      </c>
      <c r="AD205" s="4">
        <v>-4.526697500025989</v>
      </c>
      <c r="AE205" s="4">
        <f t="shared" si="70"/>
        <v>-5.6626975000249047</v>
      </c>
      <c r="AF205" s="4">
        <v>184</v>
      </c>
      <c r="AG205" s="2">
        <f t="shared" si="91"/>
        <v>28.259999999999966</v>
      </c>
      <c r="AH205" s="4">
        <f t="shared" si="71"/>
        <v>399</v>
      </c>
      <c r="AI205" s="4">
        <f t="shared" si="72"/>
        <v>1</v>
      </c>
      <c r="AJ205" s="2">
        <f t="shared" si="73"/>
        <v>0</v>
      </c>
      <c r="AK205" s="4">
        <v>184</v>
      </c>
      <c r="AL205" s="4">
        <f t="shared" ca="1" si="74"/>
        <v>-1.4699126327814969</v>
      </c>
      <c r="AM205" s="4">
        <f t="shared" ca="1" si="75"/>
        <v>-0.59217486214172887</v>
      </c>
      <c r="AN205" s="2">
        <f t="shared" si="92"/>
        <v>28.259999999999966</v>
      </c>
      <c r="AO205" s="4">
        <f t="shared" ca="1" si="76"/>
        <v>399</v>
      </c>
      <c r="AP205" s="4">
        <f t="shared" ca="1" si="77"/>
        <v>1</v>
      </c>
      <c r="AQ205" s="2">
        <f t="shared" ca="1" si="78"/>
        <v>0</v>
      </c>
      <c r="AT205" s="10">
        <f t="shared" ca="1" si="93"/>
        <v>0</v>
      </c>
      <c r="AU205" s="10">
        <f t="shared" ca="1" si="94"/>
        <v>0</v>
      </c>
      <c r="AV205" s="10">
        <f t="shared" ca="1" si="95"/>
        <v>0</v>
      </c>
      <c r="AW205" s="10">
        <f t="shared" ca="1" si="96"/>
        <v>0</v>
      </c>
      <c r="AX205" s="10">
        <f t="shared" ca="1" si="79"/>
        <v>-1.4699126327814969</v>
      </c>
    </row>
    <row r="206" spans="2:50" x14ac:dyDescent="0.15">
      <c r="B206" s="4">
        <v>-5.6626975000249047</v>
      </c>
      <c r="C206" s="4">
        <f t="shared" si="80"/>
        <v>-5.1076975000228231</v>
      </c>
      <c r="F206" s="4">
        <v>185</v>
      </c>
      <c r="G206" s="4">
        <f t="shared" ca="1" si="66"/>
        <v>2</v>
      </c>
      <c r="H206" s="4">
        <f t="shared" ca="1" si="97"/>
        <v>2.4029302325581425</v>
      </c>
      <c r="I206" s="4">
        <f t="shared" ca="1" si="67"/>
        <v>-0.35776666666666662</v>
      </c>
      <c r="J206" s="4">
        <f t="shared" ca="1" si="98"/>
        <v>-2.4787108527131729</v>
      </c>
      <c r="K206" s="4">
        <f t="shared" ca="1" si="81"/>
        <v>0.48889125621784085</v>
      </c>
      <c r="L206" s="4">
        <f t="shared" ca="1" si="82"/>
        <v>4</v>
      </c>
      <c r="M206" s="4">
        <f t="shared" ca="1" si="68"/>
        <v>0.48889125621784085</v>
      </c>
      <c r="N206" s="4">
        <f t="shared" ca="1" si="83"/>
        <v>1.6138611272210264</v>
      </c>
      <c r="O206" s="4">
        <f t="shared" ca="1" si="84"/>
        <v>15</v>
      </c>
      <c r="P206" s="4">
        <f t="shared" ca="1" si="69"/>
        <v>1.3976447343536031</v>
      </c>
      <c r="Q206" s="4">
        <f t="shared" ca="1" si="85"/>
        <v>1.8865359905714441</v>
      </c>
      <c r="R206" s="4">
        <f t="shared" ca="1" si="86"/>
        <v>-0.59217486214172887</v>
      </c>
      <c r="S206" s="4">
        <f t="shared" ca="1" si="87"/>
        <v>192</v>
      </c>
      <c r="T206" s="4">
        <f t="shared" ca="1" si="88"/>
        <v>2</v>
      </c>
      <c r="U206" s="4">
        <f t="shared" ca="1" si="89"/>
        <v>-0.59217486214172887</v>
      </c>
      <c r="V206" s="4">
        <f t="shared" ca="1" si="90"/>
        <v>-4.3424696025880696</v>
      </c>
      <c r="Y206" s="4">
        <v>0.3690900000137276</v>
      </c>
      <c r="Z206" s="4">
        <v>-14.49172249999009</v>
      </c>
      <c r="AA206" s="4">
        <v>-2.3961150000069154</v>
      </c>
      <c r="AB206" s="4">
        <v>-3.1831574999863221</v>
      </c>
      <c r="AD206" s="4">
        <v>-5.6626975000249047</v>
      </c>
      <c r="AE206" s="4">
        <f t="shared" si="70"/>
        <v>-5.1076975000228231</v>
      </c>
      <c r="AF206" s="4">
        <v>185</v>
      </c>
      <c r="AG206" s="2">
        <f t="shared" si="91"/>
        <v>28.479999999999965</v>
      </c>
      <c r="AH206" s="4">
        <f t="shared" si="71"/>
        <v>399</v>
      </c>
      <c r="AI206" s="4">
        <f t="shared" si="72"/>
        <v>1</v>
      </c>
      <c r="AJ206" s="2">
        <f t="shared" si="73"/>
        <v>0</v>
      </c>
      <c r="AK206" s="4">
        <v>185</v>
      </c>
      <c r="AL206" s="4">
        <f t="shared" ca="1" si="74"/>
        <v>-0.59217486214172887</v>
      </c>
      <c r="AM206" s="4">
        <f t="shared" ca="1" si="75"/>
        <v>-4.3424696025880696</v>
      </c>
      <c r="AN206" s="2">
        <f t="shared" si="92"/>
        <v>28.479999999999965</v>
      </c>
      <c r="AO206" s="4">
        <f t="shared" ca="1" si="76"/>
        <v>399</v>
      </c>
      <c r="AP206" s="4">
        <f t="shared" ca="1" si="77"/>
        <v>1</v>
      </c>
      <c r="AQ206" s="2">
        <f t="shared" ca="1" si="78"/>
        <v>0</v>
      </c>
      <c r="AT206" s="10">
        <f t="shared" ca="1" si="93"/>
        <v>0</v>
      </c>
      <c r="AU206" s="10">
        <f t="shared" ca="1" si="94"/>
        <v>0</v>
      </c>
      <c r="AV206" s="10">
        <f t="shared" ca="1" si="95"/>
        <v>0</v>
      </c>
      <c r="AW206" s="10">
        <f t="shared" ca="1" si="96"/>
        <v>0</v>
      </c>
      <c r="AX206" s="10">
        <f t="shared" ca="1" si="79"/>
        <v>-0.59217486214172887</v>
      </c>
    </row>
    <row r="207" spans="2:50" x14ac:dyDescent="0.15">
      <c r="B207" s="4">
        <v>-5.1076975000228231</v>
      </c>
      <c r="C207" s="4">
        <f t="shared" si="80"/>
        <v>-5.4726975000249922</v>
      </c>
      <c r="F207" s="4">
        <v>186</v>
      </c>
      <c r="G207" s="4">
        <f t="shared" ca="1" si="66"/>
        <v>2</v>
      </c>
      <c r="H207" s="4">
        <f t="shared" ca="1" si="97"/>
        <v>2.420674418604654</v>
      </c>
      <c r="I207" s="4">
        <f t="shared" ca="1" si="67"/>
        <v>-0.35776666666666662</v>
      </c>
      <c r="J207" s="4">
        <f t="shared" ca="1" si="98"/>
        <v>-2.8364775193798395</v>
      </c>
      <c r="K207" s="4">
        <f t="shared" ca="1" si="81"/>
        <v>1.711301240012651</v>
      </c>
      <c r="L207" s="4">
        <f t="shared" ca="1" si="82"/>
        <v>11</v>
      </c>
      <c r="M207" s="4">
        <f t="shared" ca="1" si="68"/>
        <v>-0.92519930131323835</v>
      </c>
      <c r="N207" s="4">
        <f t="shared" ca="1" si="83"/>
        <v>1.0742673567052285</v>
      </c>
      <c r="O207" s="4">
        <f t="shared" ca="1" si="84"/>
        <v>11</v>
      </c>
      <c r="P207" s="4">
        <f t="shared" ca="1" si="69"/>
        <v>-0.58079278189499184</v>
      </c>
      <c r="Q207" s="4">
        <f t="shared" ca="1" si="85"/>
        <v>-1.5059920832082301</v>
      </c>
      <c r="R207" s="4">
        <f t="shared" ca="1" si="86"/>
        <v>-4.3424696025880696</v>
      </c>
      <c r="S207" s="4">
        <f t="shared" ca="1" si="87"/>
        <v>192</v>
      </c>
      <c r="T207" s="4">
        <f t="shared" ca="1" si="88"/>
        <v>2</v>
      </c>
      <c r="U207" s="4">
        <f t="shared" ca="1" si="89"/>
        <v>-4.3424696025880696</v>
      </c>
      <c r="V207" s="4">
        <f t="shared" ca="1" si="90"/>
        <v>-4.0988304778033759</v>
      </c>
      <c r="Y207" s="4">
        <v>-0.62390999998385155</v>
      </c>
      <c r="Z207" s="4">
        <v>-3.747722499991113</v>
      </c>
      <c r="AA207" s="4">
        <v>-1.8121150000069974</v>
      </c>
      <c r="AB207" s="4">
        <v>-4.7231574999848647</v>
      </c>
      <c r="AD207" s="4">
        <v>-5.1076975000228231</v>
      </c>
      <c r="AE207" s="4">
        <f t="shared" si="70"/>
        <v>-5.4726975000249922</v>
      </c>
      <c r="AF207" s="4">
        <v>186</v>
      </c>
      <c r="AG207" s="2">
        <f t="shared" si="91"/>
        <v>28.699999999999964</v>
      </c>
      <c r="AH207" s="4">
        <f t="shared" si="71"/>
        <v>399</v>
      </c>
      <c r="AI207" s="4">
        <f t="shared" si="72"/>
        <v>1</v>
      </c>
      <c r="AJ207" s="2">
        <f t="shared" si="73"/>
        <v>0</v>
      </c>
      <c r="AK207" s="4">
        <v>186</v>
      </c>
      <c r="AL207" s="4">
        <f t="shared" ca="1" si="74"/>
        <v>-4.3424696025880696</v>
      </c>
      <c r="AM207" s="4">
        <f t="shared" ca="1" si="75"/>
        <v>-4.0988304778033759</v>
      </c>
      <c r="AN207" s="2">
        <f t="shared" si="92"/>
        <v>28.699999999999964</v>
      </c>
      <c r="AO207" s="4">
        <f t="shared" ca="1" si="76"/>
        <v>399</v>
      </c>
      <c r="AP207" s="4">
        <f t="shared" ca="1" si="77"/>
        <v>1</v>
      </c>
      <c r="AQ207" s="2">
        <f t="shared" ca="1" si="78"/>
        <v>0</v>
      </c>
      <c r="AT207" s="10">
        <f t="shared" ca="1" si="93"/>
        <v>0</v>
      </c>
      <c r="AU207" s="10">
        <f t="shared" ca="1" si="94"/>
        <v>0</v>
      </c>
      <c r="AV207" s="10">
        <f t="shared" ca="1" si="95"/>
        <v>0</v>
      </c>
      <c r="AW207" s="10">
        <f t="shared" ca="1" si="96"/>
        <v>0</v>
      </c>
      <c r="AX207" s="10">
        <f t="shared" ca="1" si="79"/>
        <v>-4.3424696025880696</v>
      </c>
    </row>
    <row r="208" spans="2:50" x14ac:dyDescent="0.15">
      <c r="B208" s="4">
        <v>-5.4726975000249922</v>
      </c>
      <c r="C208" s="4">
        <f t="shared" si="80"/>
        <v>-6.3066975000261039</v>
      </c>
      <c r="F208" s="4">
        <v>187</v>
      </c>
      <c r="G208" s="4">
        <f t="shared" ca="1" si="66"/>
        <v>2</v>
      </c>
      <c r="H208" s="4">
        <f t="shared" ca="1" si="97"/>
        <v>2.4384186046511656</v>
      </c>
      <c r="I208" s="4">
        <f t="shared" ca="1" si="67"/>
        <v>-0.35776666666666662</v>
      </c>
      <c r="J208" s="4">
        <f t="shared" ca="1" si="98"/>
        <v>-3.1942441860465061</v>
      </c>
      <c r="K208" s="4">
        <f t="shared" ca="1" si="81"/>
        <v>0.6063961598470955</v>
      </c>
      <c r="L208" s="4">
        <f t="shared" ca="1" si="82"/>
        <v>5</v>
      </c>
      <c r="M208" s="4">
        <f t="shared" ca="1" si="68"/>
        <v>0.35643071980490593</v>
      </c>
      <c r="N208" s="4">
        <f t="shared" ca="1" si="83"/>
        <v>1.2804702315804621</v>
      </c>
      <c r="O208" s="4">
        <f t="shared" ca="1" si="84"/>
        <v>9</v>
      </c>
      <c r="P208" s="4">
        <f t="shared" ca="1" si="69"/>
        <v>-1.2610170115617758</v>
      </c>
      <c r="Q208" s="4">
        <f t="shared" ca="1" si="85"/>
        <v>-0.90458629175686989</v>
      </c>
      <c r="R208" s="4">
        <f t="shared" ca="1" si="86"/>
        <v>-4.0988304778033759</v>
      </c>
      <c r="S208" s="4">
        <f t="shared" ca="1" si="87"/>
        <v>192</v>
      </c>
      <c r="T208" s="4">
        <f t="shared" ca="1" si="88"/>
        <v>2</v>
      </c>
      <c r="U208" s="4">
        <f t="shared" ca="1" si="89"/>
        <v>-4.0988304778033759</v>
      </c>
      <c r="V208" s="4">
        <f t="shared" ca="1" si="90"/>
        <v>-3.5939609665046328</v>
      </c>
      <c r="Y208" s="4">
        <v>-1.4729099999861717</v>
      </c>
      <c r="Z208" s="4">
        <v>-6.4007224999897971</v>
      </c>
      <c r="AA208" s="4">
        <v>-2.4621150000072589</v>
      </c>
      <c r="AB208" s="4">
        <v>-3.9781574999864233</v>
      </c>
      <c r="AD208" s="4">
        <v>-5.4726975000249922</v>
      </c>
      <c r="AE208" s="4">
        <f t="shared" si="70"/>
        <v>-6.3066975000261039</v>
      </c>
      <c r="AF208" s="4">
        <v>187</v>
      </c>
      <c r="AG208" s="2">
        <f t="shared" si="91"/>
        <v>28.919999999999963</v>
      </c>
      <c r="AH208" s="4">
        <f t="shared" si="71"/>
        <v>399</v>
      </c>
      <c r="AI208" s="4">
        <f t="shared" si="72"/>
        <v>1</v>
      </c>
      <c r="AJ208" s="2">
        <f t="shared" si="73"/>
        <v>0</v>
      </c>
      <c r="AK208" s="4">
        <v>187</v>
      </c>
      <c r="AL208" s="4">
        <f t="shared" ca="1" si="74"/>
        <v>-4.0988304778033759</v>
      </c>
      <c r="AM208" s="4">
        <f t="shared" ca="1" si="75"/>
        <v>-3.5939609665046328</v>
      </c>
      <c r="AN208" s="2">
        <f t="shared" si="92"/>
        <v>28.919999999999963</v>
      </c>
      <c r="AO208" s="4">
        <f t="shared" ca="1" si="76"/>
        <v>399</v>
      </c>
      <c r="AP208" s="4">
        <f t="shared" ca="1" si="77"/>
        <v>1</v>
      </c>
      <c r="AQ208" s="2">
        <f t="shared" ca="1" si="78"/>
        <v>0</v>
      </c>
      <c r="AT208" s="10">
        <f t="shared" ca="1" si="93"/>
        <v>0</v>
      </c>
      <c r="AU208" s="10">
        <f t="shared" ca="1" si="94"/>
        <v>0</v>
      </c>
      <c r="AV208" s="10">
        <f t="shared" ca="1" si="95"/>
        <v>0</v>
      </c>
      <c r="AW208" s="10">
        <f t="shared" ca="1" si="96"/>
        <v>0</v>
      </c>
      <c r="AX208" s="10">
        <f t="shared" ca="1" si="79"/>
        <v>-4.0988304778033759</v>
      </c>
    </row>
    <row r="209" spans="2:50" x14ac:dyDescent="0.15">
      <c r="B209" s="4">
        <v>-6.3066975000261039</v>
      </c>
      <c r="C209" s="4">
        <f t="shared" si="80"/>
        <v>-7.119697500023392</v>
      </c>
      <c r="F209" s="4">
        <v>188</v>
      </c>
      <c r="G209" s="4">
        <f t="shared" ca="1" si="66"/>
        <v>2</v>
      </c>
      <c r="H209" s="4">
        <f t="shared" ca="1" si="97"/>
        <v>2.4561627906976771</v>
      </c>
      <c r="I209" s="4">
        <f t="shared" ca="1" si="67"/>
        <v>-0.35776666666666662</v>
      </c>
      <c r="J209" s="4">
        <f t="shared" ca="1" si="98"/>
        <v>-3.5520108527131726</v>
      </c>
      <c r="K209" s="4">
        <f t="shared" ca="1" si="81"/>
        <v>1.8663654607126572</v>
      </c>
      <c r="L209" s="4">
        <f t="shared" ca="1" si="82"/>
        <v>11</v>
      </c>
      <c r="M209" s="4">
        <f t="shared" ca="1" si="68"/>
        <v>1.0090333483505938</v>
      </c>
      <c r="N209" s="4">
        <f t="shared" ca="1" si="83"/>
        <v>1.2135711695631204</v>
      </c>
      <c r="O209" s="4">
        <f t="shared" ca="1" si="84"/>
        <v>12</v>
      </c>
      <c r="P209" s="4">
        <f t="shared" ca="1" si="69"/>
        <v>-1.050983462142054</v>
      </c>
      <c r="Q209" s="4">
        <f t="shared" ca="1" si="85"/>
        <v>-4.1950113791460186E-2</v>
      </c>
      <c r="R209" s="4">
        <f t="shared" ca="1" si="86"/>
        <v>-3.5939609665046328</v>
      </c>
      <c r="S209" s="4">
        <f t="shared" ca="1" si="87"/>
        <v>192</v>
      </c>
      <c r="T209" s="4">
        <f t="shared" ca="1" si="88"/>
        <v>2</v>
      </c>
      <c r="U209" s="4">
        <f t="shared" ca="1" si="89"/>
        <v>-3.5939609665046328</v>
      </c>
      <c r="V209" s="4">
        <f t="shared" ca="1" si="90"/>
        <v>-2.424935769332579</v>
      </c>
      <c r="Y209" s="4">
        <v>-2.0289099999857285</v>
      </c>
      <c r="Z209" s="4">
        <v>-7.7067224999893824</v>
      </c>
      <c r="AA209" s="4">
        <v>-4.4461150000074667</v>
      </c>
      <c r="AB209" s="4">
        <v>-4.525157499983834</v>
      </c>
      <c r="AD209" s="4">
        <v>-6.3066975000261039</v>
      </c>
      <c r="AE209" s="4">
        <f t="shared" si="70"/>
        <v>-7.119697500023392</v>
      </c>
      <c r="AF209" s="4">
        <v>188</v>
      </c>
      <c r="AG209" s="2">
        <f t="shared" si="91"/>
        <v>29.139999999999961</v>
      </c>
      <c r="AH209" s="4">
        <f t="shared" si="71"/>
        <v>399</v>
      </c>
      <c r="AI209" s="4">
        <f t="shared" si="72"/>
        <v>1</v>
      </c>
      <c r="AJ209" s="2">
        <f t="shared" si="73"/>
        <v>0</v>
      </c>
      <c r="AK209" s="4">
        <v>188</v>
      </c>
      <c r="AL209" s="4">
        <f t="shared" ca="1" si="74"/>
        <v>-3.5939609665046328</v>
      </c>
      <c r="AM209" s="4">
        <f t="shared" ca="1" si="75"/>
        <v>-2.424935769332579</v>
      </c>
      <c r="AN209" s="2">
        <f t="shared" si="92"/>
        <v>29.139999999999961</v>
      </c>
      <c r="AO209" s="4">
        <f t="shared" ca="1" si="76"/>
        <v>399</v>
      </c>
      <c r="AP209" s="4">
        <f t="shared" ca="1" si="77"/>
        <v>1</v>
      </c>
      <c r="AQ209" s="2">
        <f t="shared" ca="1" si="78"/>
        <v>0</v>
      </c>
      <c r="AT209" s="10">
        <f t="shared" ca="1" si="93"/>
        <v>0</v>
      </c>
      <c r="AU209" s="10">
        <f t="shared" ca="1" si="94"/>
        <v>0</v>
      </c>
      <c r="AV209" s="10">
        <f t="shared" ca="1" si="95"/>
        <v>0</v>
      </c>
      <c r="AW209" s="10">
        <f t="shared" ca="1" si="96"/>
        <v>0</v>
      </c>
      <c r="AX209" s="10">
        <f t="shared" ca="1" si="79"/>
        <v>-3.5939609665046328</v>
      </c>
    </row>
    <row r="210" spans="2:50" x14ac:dyDescent="0.15">
      <c r="B210" s="4">
        <v>-7.119697500023392</v>
      </c>
      <c r="C210" s="4">
        <f t="shared" si="80"/>
        <v>-5.8926975000233028</v>
      </c>
      <c r="F210" s="4">
        <v>189</v>
      </c>
      <c r="G210" s="4">
        <f t="shared" ca="1" si="66"/>
        <v>2</v>
      </c>
      <c r="H210" s="4">
        <f t="shared" ca="1" si="97"/>
        <v>2.4739069767441886</v>
      </c>
      <c r="I210" s="4">
        <f t="shared" ca="1" si="67"/>
        <v>-0.35776666666666662</v>
      </c>
      <c r="J210" s="4">
        <f t="shared" ca="1" si="98"/>
        <v>-3.9097775193798392</v>
      </c>
      <c r="K210" s="4">
        <f t="shared" ca="1" si="81"/>
        <v>1.0528944725124176</v>
      </c>
      <c r="L210" s="4">
        <f t="shared" ca="1" si="82"/>
        <v>6</v>
      </c>
      <c r="M210" s="4">
        <f t="shared" ca="1" si="68"/>
        <v>-3.0951999565482984E-15</v>
      </c>
      <c r="N210" s="4">
        <f t="shared" ca="1" si="83"/>
        <v>1.6323543560806335</v>
      </c>
      <c r="O210" s="4">
        <f t="shared" ca="1" si="84"/>
        <v>11</v>
      </c>
      <c r="P210" s="4">
        <f t="shared" ca="1" si="69"/>
        <v>1.4848417500472633</v>
      </c>
      <c r="Q210" s="4">
        <f t="shared" ca="1" si="85"/>
        <v>1.4848417500472602</v>
      </c>
      <c r="R210" s="4">
        <f t="shared" ca="1" si="86"/>
        <v>-2.424935769332579</v>
      </c>
      <c r="S210" s="4">
        <f t="shared" ca="1" si="87"/>
        <v>192</v>
      </c>
      <c r="T210" s="4">
        <f t="shared" ca="1" si="88"/>
        <v>2</v>
      </c>
      <c r="U210" s="4">
        <f t="shared" ca="1" si="89"/>
        <v>-2.424935769332579</v>
      </c>
      <c r="V210" s="4">
        <f t="shared" ca="1" si="90"/>
        <v>-4.6915583998831947</v>
      </c>
      <c r="Y210" s="4">
        <v>-2.9569099999839921</v>
      </c>
      <c r="Z210" s="4">
        <v>-8.0467224999907216</v>
      </c>
      <c r="AA210" s="4">
        <v>-5.245115000008127</v>
      </c>
      <c r="AB210" s="4">
        <v>-4.8901574999860031</v>
      </c>
      <c r="AD210" s="4">
        <v>-7.119697500023392</v>
      </c>
      <c r="AE210" s="4">
        <f t="shared" si="70"/>
        <v>-5.8926975000233028</v>
      </c>
      <c r="AF210" s="4">
        <v>189</v>
      </c>
      <c r="AG210" s="2">
        <f t="shared" si="91"/>
        <v>29.35999999999996</v>
      </c>
      <c r="AH210" s="4">
        <f t="shared" si="71"/>
        <v>399</v>
      </c>
      <c r="AI210" s="4">
        <f t="shared" si="72"/>
        <v>1</v>
      </c>
      <c r="AJ210" s="2">
        <f t="shared" si="73"/>
        <v>0</v>
      </c>
      <c r="AK210" s="4">
        <v>189</v>
      </c>
      <c r="AL210" s="4">
        <f t="shared" ca="1" si="74"/>
        <v>-2.424935769332579</v>
      </c>
      <c r="AM210" s="4">
        <f t="shared" ca="1" si="75"/>
        <v>-4.6915583998831947</v>
      </c>
      <c r="AN210" s="2">
        <f t="shared" si="92"/>
        <v>29.35999999999996</v>
      </c>
      <c r="AO210" s="4">
        <f t="shared" ca="1" si="76"/>
        <v>399</v>
      </c>
      <c r="AP210" s="4">
        <f t="shared" ca="1" si="77"/>
        <v>1</v>
      </c>
      <c r="AQ210" s="2">
        <f t="shared" ca="1" si="78"/>
        <v>0</v>
      </c>
      <c r="AT210" s="10">
        <f t="shared" ca="1" si="93"/>
        <v>0</v>
      </c>
      <c r="AU210" s="10">
        <f t="shared" ca="1" si="94"/>
        <v>0</v>
      </c>
      <c r="AV210" s="10">
        <f t="shared" ca="1" si="95"/>
        <v>0</v>
      </c>
      <c r="AW210" s="10">
        <f t="shared" ca="1" si="96"/>
        <v>0</v>
      </c>
      <c r="AX210" s="10">
        <f t="shared" ca="1" si="79"/>
        <v>-2.424935769332579</v>
      </c>
    </row>
    <row r="211" spans="2:50" x14ac:dyDescent="0.15">
      <c r="B211" s="4">
        <v>-5.8926975000233028</v>
      </c>
      <c r="C211" s="4">
        <f t="shared" si="80"/>
        <v>-7.0706975000263128</v>
      </c>
      <c r="F211" s="4">
        <v>190</v>
      </c>
      <c r="G211" s="4">
        <f t="shared" ca="1" si="66"/>
        <v>2</v>
      </c>
      <c r="H211" s="4">
        <f t="shared" ca="1" si="97"/>
        <v>2.4916511627907001</v>
      </c>
      <c r="I211" s="4">
        <f t="shared" ca="1" si="67"/>
        <v>-0.35776666666666662</v>
      </c>
      <c r="J211" s="4">
        <f t="shared" ca="1" si="98"/>
        <v>-4.2675441860465062</v>
      </c>
      <c r="K211" s="4">
        <f t="shared" ca="1" si="81"/>
        <v>0.81400344847115691</v>
      </c>
      <c r="L211" s="4">
        <f t="shared" ca="1" si="82"/>
        <v>6</v>
      </c>
      <c r="M211" s="4">
        <f t="shared" ca="1" si="68"/>
        <v>-0.70494766514416274</v>
      </c>
      <c r="N211" s="4">
        <f t="shared" ca="1" si="83"/>
        <v>0.82139446108580949</v>
      </c>
      <c r="O211" s="4">
        <f t="shared" ca="1" si="84"/>
        <v>18</v>
      </c>
      <c r="P211" s="4">
        <f t="shared" ca="1" si="69"/>
        <v>-0.28093345130747394</v>
      </c>
      <c r="Q211" s="4">
        <f t="shared" ca="1" si="85"/>
        <v>-0.4240142138366888</v>
      </c>
      <c r="R211" s="4">
        <f t="shared" ca="1" si="86"/>
        <v>-4.6915583998831947</v>
      </c>
      <c r="S211" s="4">
        <f t="shared" ca="1" si="87"/>
        <v>192</v>
      </c>
      <c r="T211" s="4">
        <f t="shared" ca="1" si="88"/>
        <v>2</v>
      </c>
      <c r="U211" s="4">
        <f t="shared" ca="1" si="89"/>
        <v>-4.6915583998831947</v>
      </c>
      <c r="V211" s="4">
        <f t="shared" ca="1" si="90"/>
        <v>-4.4360837108824329</v>
      </c>
      <c r="Y211" s="4">
        <v>-4.716909999984864</v>
      </c>
      <c r="Z211" s="4">
        <v>-10.141722499991346</v>
      </c>
      <c r="AA211" s="4">
        <v>-3.2491150000062419</v>
      </c>
      <c r="AB211" s="4">
        <v>-5.5001574999842262</v>
      </c>
      <c r="AD211" s="4">
        <v>-5.8926975000233028</v>
      </c>
      <c r="AE211" s="4">
        <f t="shared" si="70"/>
        <v>-7.0706975000263128</v>
      </c>
      <c r="AF211" s="4">
        <v>190</v>
      </c>
      <c r="AG211" s="2">
        <f t="shared" si="91"/>
        <v>29.579999999999959</v>
      </c>
      <c r="AH211" s="4">
        <f t="shared" si="71"/>
        <v>399</v>
      </c>
      <c r="AI211" s="4">
        <f t="shared" si="72"/>
        <v>1</v>
      </c>
      <c r="AJ211" s="2">
        <f t="shared" si="73"/>
        <v>0</v>
      </c>
      <c r="AK211" s="4">
        <v>190</v>
      </c>
      <c r="AL211" s="4">
        <f t="shared" ca="1" si="74"/>
        <v>-4.6915583998831947</v>
      </c>
      <c r="AM211" s="4">
        <f t="shared" ca="1" si="75"/>
        <v>-4.4360837108824329</v>
      </c>
      <c r="AN211" s="2">
        <f t="shared" si="92"/>
        <v>29.579999999999959</v>
      </c>
      <c r="AO211" s="4">
        <f t="shared" ca="1" si="76"/>
        <v>399</v>
      </c>
      <c r="AP211" s="4">
        <f t="shared" ca="1" si="77"/>
        <v>1</v>
      </c>
      <c r="AQ211" s="2">
        <f t="shared" ca="1" si="78"/>
        <v>0</v>
      </c>
      <c r="AT211" s="10">
        <f t="shared" ca="1" si="93"/>
        <v>0</v>
      </c>
      <c r="AU211" s="10">
        <f t="shared" ca="1" si="94"/>
        <v>0</v>
      </c>
      <c r="AV211" s="10">
        <f t="shared" ca="1" si="95"/>
        <v>0</v>
      </c>
      <c r="AW211" s="10">
        <f t="shared" ca="1" si="96"/>
        <v>0</v>
      </c>
      <c r="AX211" s="10">
        <f t="shared" ca="1" si="79"/>
        <v>-4.6915583998831947</v>
      </c>
    </row>
    <row r="212" spans="2:50" x14ac:dyDescent="0.15">
      <c r="B212" s="4">
        <v>-7.0706975000263128</v>
      </c>
      <c r="C212" s="4">
        <f t="shared" si="80"/>
        <v>-8.8166975000234515</v>
      </c>
      <c r="F212" s="4">
        <v>191</v>
      </c>
      <c r="G212" s="4">
        <f t="shared" ca="1" si="66"/>
        <v>2</v>
      </c>
      <c r="H212" s="4">
        <f t="shared" ca="1" si="97"/>
        <v>2.5093953488372116</v>
      </c>
      <c r="I212" s="4">
        <f t="shared" ca="1" si="67"/>
        <v>-0.35776666666666662</v>
      </c>
      <c r="J212" s="4">
        <f t="shared" ca="1" si="98"/>
        <v>-4.6253108527131728</v>
      </c>
      <c r="K212" s="4">
        <f t="shared" ca="1" si="81"/>
        <v>1.4839413982353453</v>
      </c>
      <c r="L212" s="4">
        <f t="shared" ca="1" si="82"/>
        <v>18</v>
      </c>
      <c r="M212" s="4">
        <f t="shared" ca="1" si="68"/>
        <v>-0.95385914428659879</v>
      </c>
      <c r="N212" s="4">
        <f t="shared" ca="1" si="83"/>
        <v>1.149382724946495</v>
      </c>
      <c r="O212" s="4">
        <f t="shared" ca="1" si="84"/>
        <v>15</v>
      </c>
      <c r="P212" s="4">
        <f t="shared" ca="1" si="69"/>
        <v>-1.1430862861173383</v>
      </c>
      <c r="Q212" s="4">
        <f t="shared" ca="1" si="85"/>
        <v>0.18922714183073952</v>
      </c>
      <c r="R212" s="4">
        <f t="shared" ca="1" si="86"/>
        <v>-4.4360837108824329</v>
      </c>
      <c r="S212" s="4">
        <f t="shared" ca="1" si="87"/>
        <v>192</v>
      </c>
      <c r="T212" s="4">
        <f t="shared" ca="1" si="88"/>
        <v>2</v>
      </c>
      <c r="U212" s="4">
        <f t="shared" ca="1" si="89"/>
        <v>-4.4360837108824329</v>
      </c>
      <c r="V212" s="4">
        <f t="shared" ca="1" si="90"/>
        <v>-4.0375971271263378</v>
      </c>
      <c r="Y212" s="4">
        <v>-4.9319099999856064</v>
      </c>
      <c r="Z212" s="4">
        <v>-6.9607224999899131</v>
      </c>
      <c r="AA212" s="4">
        <v>-1.2051150000083055</v>
      </c>
      <c r="AB212" s="4">
        <v>-4.4591574999834904</v>
      </c>
      <c r="AD212" s="4">
        <v>-7.0706975000263128</v>
      </c>
      <c r="AE212" s="4">
        <f t="shared" si="70"/>
        <v>-8.8166975000234515</v>
      </c>
      <c r="AF212" s="4">
        <v>191</v>
      </c>
      <c r="AG212" s="2">
        <f t="shared" si="91"/>
        <v>29.799999999999958</v>
      </c>
      <c r="AH212" s="4">
        <f t="shared" si="71"/>
        <v>399</v>
      </c>
      <c r="AI212" s="4">
        <f t="shared" si="72"/>
        <v>1</v>
      </c>
      <c r="AJ212" s="2">
        <f t="shared" si="73"/>
        <v>0</v>
      </c>
      <c r="AK212" s="4">
        <v>191</v>
      </c>
      <c r="AL212" s="4">
        <f t="shared" ca="1" si="74"/>
        <v>-4.4360837108824329</v>
      </c>
      <c r="AM212" s="4">
        <f t="shared" ca="1" si="75"/>
        <v>-4.0375971271263378</v>
      </c>
      <c r="AN212" s="2">
        <f t="shared" si="92"/>
        <v>29.799999999999958</v>
      </c>
      <c r="AO212" s="4">
        <f t="shared" ca="1" si="76"/>
        <v>399</v>
      </c>
      <c r="AP212" s="4">
        <f t="shared" ca="1" si="77"/>
        <v>1</v>
      </c>
      <c r="AQ212" s="2">
        <f t="shared" ca="1" si="78"/>
        <v>0</v>
      </c>
      <c r="AT212" s="10">
        <f t="shared" ca="1" si="93"/>
        <v>0</v>
      </c>
      <c r="AU212" s="10">
        <f t="shared" ca="1" si="94"/>
        <v>0</v>
      </c>
      <c r="AV212" s="10">
        <f t="shared" ca="1" si="95"/>
        <v>0</v>
      </c>
      <c r="AW212" s="10">
        <f t="shared" ca="1" si="96"/>
        <v>0</v>
      </c>
      <c r="AX212" s="10">
        <f t="shared" ca="1" si="79"/>
        <v>-4.4360837108824329</v>
      </c>
    </row>
    <row r="213" spans="2:50" x14ac:dyDescent="0.15">
      <c r="B213" s="4">
        <v>-8.8166975000234515</v>
      </c>
      <c r="C213" s="4">
        <f t="shared" si="80"/>
        <v>-7.5256975000250748</v>
      </c>
      <c r="F213" s="4">
        <v>192</v>
      </c>
      <c r="G213" s="4">
        <f t="shared" ca="1" si="66"/>
        <v>2</v>
      </c>
      <c r="H213" s="4">
        <f t="shared" ca="1" si="97"/>
        <v>2.5271395348837231</v>
      </c>
      <c r="I213" s="4">
        <f t="shared" ca="1" si="67"/>
        <v>-0.35776666666666662</v>
      </c>
      <c r="J213" s="4">
        <f t="shared" ca="1" si="98"/>
        <v>-4.9830775193798393</v>
      </c>
      <c r="K213" s="4">
        <f t="shared" ca="1" si="81"/>
        <v>0.91552011360527263</v>
      </c>
      <c r="L213" s="4">
        <f t="shared" ca="1" si="82"/>
        <v>18</v>
      </c>
      <c r="M213" s="4">
        <f t="shared" ca="1" si="68"/>
        <v>-0.79286367605777797</v>
      </c>
      <c r="N213" s="4">
        <f t="shared" ca="1" si="83"/>
        <v>1.4006053288598241</v>
      </c>
      <c r="O213" s="4">
        <f t="shared" ca="1" si="84"/>
        <v>13</v>
      </c>
      <c r="P213" s="4">
        <f t="shared" ca="1" si="69"/>
        <v>-1.3903933390681702</v>
      </c>
      <c r="Q213" s="4">
        <f t="shared" ca="1" si="85"/>
        <v>-2.1832570151259483</v>
      </c>
      <c r="R213" s="4">
        <f t="shared" ca="1" si="86"/>
        <v>-7.1663345345057881</v>
      </c>
      <c r="S213" s="4">
        <f t="shared" ca="1" si="87"/>
        <v>192</v>
      </c>
      <c r="T213" s="4">
        <f t="shared" ca="1" si="88"/>
        <v>2</v>
      </c>
      <c r="U213" s="4">
        <f t="shared" ca="1" si="89"/>
        <v>-4.0375971271263378</v>
      </c>
      <c r="V213" s="4">
        <f t="shared" ca="1" si="90"/>
        <v>-5.9438458232713618</v>
      </c>
      <c r="Y213" s="4">
        <v>-4.2699099999836676</v>
      </c>
      <c r="Z213" s="4">
        <v>-9.9317224999886378</v>
      </c>
      <c r="AA213" s="4">
        <v>-3.9291150000089203</v>
      </c>
      <c r="AB213" s="4">
        <v>-7.0461574999853838</v>
      </c>
      <c r="AD213" s="4">
        <v>-8.8166975000234515</v>
      </c>
      <c r="AE213" s="4">
        <f t="shared" si="70"/>
        <v>-7.5256975000250748</v>
      </c>
      <c r="AF213" s="4">
        <v>192</v>
      </c>
      <c r="AG213" s="2">
        <f t="shared" si="91"/>
        <v>30.019999999999957</v>
      </c>
      <c r="AH213" s="4">
        <f t="shared" si="71"/>
        <v>399</v>
      </c>
      <c r="AI213" s="4">
        <f t="shared" si="72"/>
        <v>1</v>
      </c>
      <c r="AJ213" s="2">
        <f t="shared" si="73"/>
        <v>0</v>
      </c>
      <c r="AK213" s="4">
        <v>192</v>
      </c>
      <c r="AL213" s="4">
        <f t="shared" ca="1" si="74"/>
        <v>-4.0375971271263378</v>
      </c>
      <c r="AM213" s="4">
        <f t="shared" ca="1" si="75"/>
        <v>-5.9438458232713618</v>
      </c>
      <c r="AN213" s="2">
        <f t="shared" si="92"/>
        <v>30.019999999999957</v>
      </c>
      <c r="AO213" s="4">
        <f t="shared" ca="1" si="76"/>
        <v>399</v>
      </c>
      <c r="AP213" s="4">
        <f t="shared" ca="1" si="77"/>
        <v>1</v>
      </c>
      <c r="AQ213" s="2">
        <f t="shared" ca="1" si="78"/>
        <v>0</v>
      </c>
      <c r="AT213" s="10">
        <f t="shared" ca="1" si="93"/>
        <v>0</v>
      </c>
      <c r="AU213" s="10">
        <f t="shared" ca="1" si="94"/>
        <v>0</v>
      </c>
      <c r="AV213" s="10">
        <f t="shared" ca="1" si="95"/>
        <v>0</v>
      </c>
      <c r="AW213" s="10">
        <f t="shared" ca="1" si="96"/>
        <v>0</v>
      </c>
      <c r="AX213" s="10">
        <f t="shared" ca="1" si="79"/>
        <v>-7.1663345345057881</v>
      </c>
    </row>
    <row r="214" spans="2:50" x14ac:dyDescent="0.15">
      <c r="B214" s="4">
        <v>-7.5256975000250748</v>
      </c>
      <c r="C214" s="4">
        <f t="shared" si="80"/>
        <v>-3.9786975000239977</v>
      </c>
      <c r="F214" s="4">
        <v>193</v>
      </c>
      <c r="G214" s="4">
        <f t="shared" ref="G214:G277" ca="1" si="99">IF(AND(F214&gt;=$I$8,F214&lt;$I$9),1,IF(AND(F214&gt;=$I$9,F214&lt;$I$10),2,IF(AND(F214&gt;=$I$10,F214&lt;$I$11),3,IF(AND(F214&gt;=$I$11,F214&lt;=$I$12),4,0))))</f>
        <v>2</v>
      </c>
      <c r="H214" s="4">
        <f t="shared" ca="1" si="97"/>
        <v>2.5448837209302346</v>
      </c>
      <c r="I214" s="4">
        <f t="shared" ref="I214:I277" ca="1" si="100">IF(AND(F214&gt;=$I$8,F214&lt;$I$9),$K$9,IF(AND(F214&gt;=$I$9,F214&lt;$I$10),$K$10,IF(AND(F214&gt;=$I$10,F214&lt;$I$11),$K$11,IF(AND(F214&gt;=$I$11,F214&lt;=$I$12),$K$12,0))))</f>
        <v>-0.35776666666666662</v>
      </c>
      <c r="J214" s="4">
        <f t="shared" ca="1" si="98"/>
        <v>-5.3408441860465059</v>
      </c>
      <c r="K214" s="4">
        <f t="shared" ca="1" si="81"/>
        <v>1.3710907811389113</v>
      </c>
      <c r="L214" s="4">
        <f t="shared" ca="1" si="82"/>
        <v>20</v>
      </c>
      <c r="M214" s="4">
        <f t="shared" ref="M214:M277" ca="1" si="101">K214*SIN(2*PI()*F214/L214)</f>
        <v>-1.1092357427722004</v>
      </c>
      <c r="N214" s="4">
        <f t="shared" ca="1" si="83"/>
        <v>1.3228534677309713</v>
      </c>
      <c r="O214" s="4">
        <f t="shared" ca="1" si="84"/>
        <v>16</v>
      </c>
      <c r="P214" s="4">
        <f t="shared" ref="P214:P277" ca="1" si="102">N214*SIN(2*PI()*F214/O214)</f>
        <v>0.50623410554734438</v>
      </c>
      <c r="Q214" s="4">
        <f t="shared" ca="1" si="85"/>
        <v>-0.603001637224856</v>
      </c>
      <c r="R214" s="4">
        <f t="shared" ca="1" si="86"/>
        <v>-5.9438458232713618</v>
      </c>
      <c r="S214" s="4">
        <f t="shared" ca="1" si="87"/>
        <v>192</v>
      </c>
      <c r="T214" s="4">
        <f t="shared" ca="1" si="88"/>
        <v>2</v>
      </c>
      <c r="U214" s="4">
        <f t="shared" ca="1" si="89"/>
        <v>-5.9438458232713618</v>
      </c>
      <c r="V214" s="4">
        <f t="shared" ca="1" si="90"/>
        <v>-4.7464950033487643</v>
      </c>
      <c r="Y214" s="4">
        <v>-5.0569099999862033</v>
      </c>
      <c r="Z214" s="4">
        <v>-4.9977224999899761</v>
      </c>
      <c r="AA214" s="4">
        <v>-4.4861150000095051</v>
      </c>
      <c r="AB214" s="4">
        <v>-5.9261574999851518</v>
      </c>
      <c r="AD214" s="4">
        <v>-7.5256975000250748</v>
      </c>
      <c r="AE214" s="4">
        <f t="shared" ref="AE214:AE277" si="103">AD215</f>
        <v>-3.9786975000239977</v>
      </c>
      <c r="AF214" s="4">
        <v>193</v>
      </c>
      <c r="AG214" s="2">
        <f t="shared" si="91"/>
        <v>30.239999999999956</v>
      </c>
      <c r="AH214" s="4">
        <f t="shared" ref="AH214:AH277" si="104">COUNTIFS($AD$22:$AD$420,"&lt;"&amp;AG214,$AE$22:$AE$420,"&lt;"&amp;AG214)</f>
        <v>399</v>
      </c>
      <c r="AI214" s="4">
        <f t="shared" ref="AI214:AI277" si="105">AH214/$AH$421</f>
        <v>1</v>
      </c>
      <c r="AJ214" s="2">
        <f t="shared" ref="AJ214:AJ277" si="106">(AI215-AI214)/(AG215-AG214)</f>
        <v>0</v>
      </c>
      <c r="AK214" s="4">
        <v>193</v>
      </c>
      <c r="AL214" s="4">
        <f t="shared" ref="AL214:AL277" ca="1" si="107">U214</f>
        <v>-5.9438458232713618</v>
      </c>
      <c r="AM214" s="4">
        <f t="shared" ref="AM214:AM277" ca="1" si="108">AL215</f>
        <v>-4.7464950033487643</v>
      </c>
      <c r="AN214" s="2">
        <f t="shared" si="92"/>
        <v>30.239999999999956</v>
      </c>
      <c r="AO214" s="4">
        <f t="shared" ref="AO214:AO277" ca="1" si="109">COUNTIFS($AL$22:$AL$420,"&lt;"&amp;AN214,$AM$22:$AM$420,"&lt;"&amp;AN214)</f>
        <v>399</v>
      </c>
      <c r="AP214" s="4">
        <f t="shared" ref="AP214:AP277" ca="1" si="110">AO214/$AO$421</f>
        <v>1</v>
      </c>
      <c r="AQ214" s="2">
        <f t="shared" ref="AQ214:AQ277" ca="1" si="111">(AP215-AP214)/(AN215-AN214)</f>
        <v>0</v>
      </c>
      <c r="AT214" s="10">
        <f t="shared" ca="1" si="93"/>
        <v>0</v>
      </c>
      <c r="AU214" s="10">
        <f t="shared" ca="1" si="94"/>
        <v>0</v>
      </c>
      <c r="AV214" s="10">
        <f t="shared" ca="1" si="95"/>
        <v>0</v>
      </c>
      <c r="AW214" s="10">
        <f t="shared" ca="1" si="96"/>
        <v>0</v>
      </c>
      <c r="AX214" s="10">
        <f t="shared" ref="AX214:AX277" ca="1" si="112">IF(AW214=0,J214+Q214,J214+AW214)</f>
        <v>-5.9438458232713618</v>
      </c>
    </row>
    <row r="215" spans="2:50" x14ac:dyDescent="0.15">
      <c r="B215" s="4">
        <v>-3.9786975000239977</v>
      </c>
      <c r="C215" s="4">
        <f t="shared" ref="C215:C278" si="113">B216</f>
        <v>-5.6026975000236234</v>
      </c>
      <c r="F215" s="4">
        <v>194</v>
      </c>
      <c r="G215" s="4">
        <f t="shared" ca="1" si="99"/>
        <v>2</v>
      </c>
      <c r="H215" s="4">
        <f t="shared" ca="1" si="97"/>
        <v>2.5626279069767461</v>
      </c>
      <c r="I215" s="4">
        <f t="shared" ca="1" si="100"/>
        <v>-0.35776666666666662</v>
      </c>
      <c r="J215" s="4">
        <f t="shared" ca="1" si="98"/>
        <v>-5.6986108527131725</v>
      </c>
      <c r="K215" s="4">
        <f t="shared" ref="K215:K278" ca="1" si="114">RAND()*($E$9-$D$9)+$D$9</f>
        <v>0.4700440650940888</v>
      </c>
      <c r="L215" s="4">
        <f t="shared" ref="L215:L278" ca="1" si="115">RANDBETWEEN($D$12,$E$12)</f>
        <v>5</v>
      </c>
      <c r="M215" s="4">
        <f t="shared" ca="1" si="101"/>
        <v>-0.4470384710535999</v>
      </c>
      <c r="N215" s="4">
        <f t="shared" ref="N215:N278" ca="1" si="116">RAND()*($E$9-$D$9)+$D$9</f>
        <v>1.6156042470623413</v>
      </c>
      <c r="O215" s="4">
        <f t="shared" ref="O215:O278" ca="1" si="117">RANDBETWEEN($D$13,$E$13)</f>
        <v>12</v>
      </c>
      <c r="P215" s="4">
        <f t="shared" ca="1" si="102"/>
        <v>1.3991543204180081</v>
      </c>
      <c r="Q215" s="4">
        <f t="shared" ref="Q215:Q278" ca="1" si="118">IF(RAND()&gt;$I$14,M215+P215,M215-P215)</f>
        <v>0.95211584936440818</v>
      </c>
      <c r="R215" s="4">
        <f t="shared" ref="R215:R278" ca="1" si="119">J215+Q215</f>
        <v>-4.7464950033487643</v>
      </c>
      <c r="S215" s="4">
        <f t="shared" ref="S215:S278" ca="1" si="120">IF(AND(F215&gt;=$I$8,F215&lt;$O$8),$P$8,IF(AND(F215&gt;=$T$8,F215&lt;$I$9),$V$8,IF(AND(F215&gt;=$I$9,F215&lt;$I$10),$P$12,IF(AND(F215&gt;=$I$10,F215&lt;$I$11),$S$8,IF(AND(F215&gt;=$I$11,F215&lt;=$I$12),$S$12,0)))))</f>
        <v>192</v>
      </c>
      <c r="T215" s="4">
        <f t="shared" ref="T215:T278" ca="1" si="121">IF(AND(F215&gt;=$I$8,F215&lt;$O$8),$N$10,IF(AND(F215&gt;=$T$8,F215&lt;$I$9),$T$10,IF(AND(F215&gt;=$I$9,F215&lt;$I$10),$N$14,IF(AND(F215&gt;=$I$10,F215&lt;$I$11),$Q$10,IF(AND(F215&gt;=$I$11,F215&lt;=$I$12),$Q$14,0)))))</f>
        <v>2</v>
      </c>
      <c r="U215" s="4">
        <f t="shared" ref="U215:U278" ca="1" si="122">IF(AND(F215&gt;=$I$8,F215&lt;$O$8,F215=S215,RAND()&lt;T215),$P$9,IF(AND(F215&gt;=$T$8,F215&lt;$I$9,F215=S215,RAND()&lt;T215),$V$9,IF(AND(F215&gt;=$I$9,F215&lt;$I$10,F215=S215,RAND()&lt;T215),$P$13,IF(AND(F215&gt;=$I$10,F215&lt;$I$11,F215=S215,RAND()&lt;T215),$S$9,IF(AND(F215&gt;=$I$11,F215&lt;=$I$12,F215=S215,RAND()&lt;T215),$S$13,R215)))))</f>
        <v>-4.7464950033487643</v>
      </c>
      <c r="V215" s="4">
        <f t="shared" ref="V215:V278" ca="1" si="123">U216</f>
        <v>-5.1555775965707129</v>
      </c>
      <c r="Y215" s="4">
        <v>-4.2359099999842442</v>
      </c>
      <c r="Z215" s="4">
        <v>-4.4707224999918083</v>
      </c>
      <c r="AA215" s="4">
        <v>-4.990115000008899</v>
      </c>
      <c r="AB215" s="4">
        <v>-5.9381574999868292</v>
      </c>
      <c r="AD215" s="4">
        <v>-3.9786975000239977</v>
      </c>
      <c r="AE215" s="4">
        <f t="shared" si="103"/>
        <v>-5.6026975000236234</v>
      </c>
      <c r="AF215" s="4">
        <v>194</v>
      </c>
      <c r="AG215" s="2">
        <f t="shared" ref="AG215:AG278" si="124">AG214+$W$3</f>
        <v>30.459999999999955</v>
      </c>
      <c r="AH215" s="4">
        <f t="shared" si="104"/>
        <v>399</v>
      </c>
      <c r="AI215" s="4">
        <f t="shared" si="105"/>
        <v>1</v>
      </c>
      <c r="AJ215" s="2">
        <f t="shared" si="106"/>
        <v>0</v>
      </c>
      <c r="AK215" s="4">
        <v>194</v>
      </c>
      <c r="AL215" s="4">
        <f t="shared" ca="1" si="107"/>
        <v>-4.7464950033487643</v>
      </c>
      <c r="AM215" s="4">
        <f t="shared" ca="1" si="108"/>
        <v>-5.1555775965707129</v>
      </c>
      <c r="AN215" s="2">
        <f t="shared" ref="AN215:AN278" si="125">AG214+$W$3</f>
        <v>30.459999999999955</v>
      </c>
      <c r="AO215" s="4">
        <f t="shared" ca="1" si="109"/>
        <v>399</v>
      </c>
      <c r="AP215" s="4">
        <f t="shared" ca="1" si="110"/>
        <v>1</v>
      </c>
      <c r="AQ215" s="2">
        <f t="shared" ca="1" si="111"/>
        <v>0</v>
      </c>
      <c r="AT215" s="10">
        <f t="shared" ref="AT215:AT278" ca="1" si="126">IF(AND(RAND()&gt;0.95,G215=1),RAND()*10,0)</f>
        <v>0</v>
      </c>
      <c r="AU215" s="10">
        <f t="shared" ref="AU215:AU278" ca="1" si="127">IF(AND(RAND()&gt;0.9,G215=2),RAND()*((-5)-(-10)+(-10)),0)</f>
        <v>0</v>
      </c>
      <c r="AV215" s="10">
        <f t="shared" ref="AV215:AV278" ca="1" si="128">IF(AND(RAND()&gt;0.95,G215=4),RAND()*5,0)</f>
        <v>0</v>
      </c>
      <c r="AW215" s="10">
        <f t="shared" ref="AW215:AW278" ca="1" si="129">SUM(AT215:AV215)</f>
        <v>0</v>
      </c>
      <c r="AX215" s="10">
        <f t="shared" ca="1" si="112"/>
        <v>-4.7464950033487643</v>
      </c>
    </row>
    <row r="216" spans="2:50" x14ac:dyDescent="0.15">
      <c r="B216" s="4">
        <v>-5.6026975000236234</v>
      </c>
      <c r="C216" s="4">
        <f t="shared" si="113"/>
        <v>-6.6956975000245222</v>
      </c>
      <c r="F216" s="4">
        <v>195</v>
      </c>
      <c r="G216" s="4">
        <f t="shared" ca="1" si="99"/>
        <v>2</v>
      </c>
      <c r="H216" s="4">
        <f t="shared" ref="H216:H279" ca="1" si="130">H215+$K$9</f>
        <v>2.5803720930232577</v>
      </c>
      <c r="I216" s="4">
        <f t="shared" ca="1" si="100"/>
        <v>-0.35776666666666662</v>
      </c>
      <c r="J216" s="4">
        <f t="shared" ref="J216:J279" ca="1" si="131">J215+I216</f>
        <v>-6.056377519379839</v>
      </c>
      <c r="K216" s="4">
        <f t="shared" ca="1" si="114"/>
        <v>0.90388715571061762</v>
      </c>
      <c r="L216" s="4">
        <f t="shared" ca="1" si="115"/>
        <v>19</v>
      </c>
      <c r="M216" s="4">
        <f t="shared" ca="1" si="101"/>
        <v>0.90079992280910681</v>
      </c>
      <c r="N216" s="4">
        <f t="shared" ca="1" si="116"/>
        <v>1.0303583691346943</v>
      </c>
      <c r="O216" s="4">
        <f t="shared" ca="1" si="117"/>
        <v>6</v>
      </c>
      <c r="P216" s="4">
        <f t="shared" ca="1" si="102"/>
        <v>1.9186927581933198E-14</v>
      </c>
      <c r="Q216" s="4">
        <f t="shared" ca="1" si="118"/>
        <v>0.90079992280912602</v>
      </c>
      <c r="R216" s="4">
        <f t="shared" ca="1" si="119"/>
        <v>-5.1555775965707129</v>
      </c>
      <c r="S216" s="4">
        <f t="shared" ca="1" si="120"/>
        <v>192</v>
      </c>
      <c r="T216" s="4">
        <f t="shared" ca="1" si="121"/>
        <v>2</v>
      </c>
      <c r="U216" s="4">
        <f t="shared" ca="1" si="122"/>
        <v>-5.1555775965707129</v>
      </c>
      <c r="V216" s="4">
        <f t="shared" ca="1" si="123"/>
        <v>-4.848956126613448</v>
      </c>
      <c r="Y216" s="4">
        <v>-4.9369099999836408</v>
      </c>
      <c r="Z216" s="4">
        <v>-5.6487224999912655</v>
      </c>
      <c r="AA216" s="4">
        <v>-5.4071150000076784</v>
      </c>
      <c r="AB216" s="4">
        <v>-6.5361574999833749</v>
      </c>
      <c r="AD216" s="4">
        <v>-5.6026975000236234</v>
      </c>
      <c r="AE216" s="4">
        <f t="shared" si="103"/>
        <v>-6.6956975000245222</v>
      </c>
      <c r="AF216" s="4">
        <v>195</v>
      </c>
      <c r="AG216" s="2">
        <f t="shared" si="124"/>
        <v>30.679999999999954</v>
      </c>
      <c r="AH216" s="4">
        <f t="shared" si="104"/>
        <v>399</v>
      </c>
      <c r="AI216" s="4">
        <f t="shared" si="105"/>
        <v>1</v>
      </c>
      <c r="AJ216" s="2">
        <f t="shared" si="106"/>
        <v>0</v>
      </c>
      <c r="AK216" s="4">
        <v>195</v>
      </c>
      <c r="AL216" s="4">
        <f t="shared" ca="1" si="107"/>
        <v>-5.1555775965707129</v>
      </c>
      <c r="AM216" s="4">
        <f t="shared" ca="1" si="108"/>
        <v>-4.848956126613448</v>
      </c>
      <c r="AN216" s="2">
        <f t="shared" si="125"/>
        <v>30.679999999999954</v>
      </c>
      <c r="AO216" s="4">
        <f t="shared" ca="1" si="109"/>
        <v>399</v>
      </c>
      <c r="AP216" s="4">
        <f t="shared" ca="1" si="110"/>
        <v>1</v>
      </c>
      <c r="AQ216" s="2">
        <f t="shared" ca="1" si="111"/>
        <v>0</v>
      </c>
      <c r="AT216" s="10">
        <f t="shared" ca="1" si="126"/>
        <v>0</v>
      </c>
      <c r="AU216" s="10">
        <f t="shared" ca="1" si="127"/>
        <v>0</v>
      </c>
      <c r="AV216" s="10">
        <f t="shared" ca="1" si="128"/>
        <v>0</v>
      </c>
      <c r="AW216" s="10">
        <f t="shared" ca="1" si="129"/>
        <v>0</v>
      </c>
      <c r="AX216" s="10">
        <f t="shared" ca="1" si="112"/>
        <v>-5.1555775965707129</v>
      </c>
    </row>
    <row r="217" spans="2:50" x14ac:dyDescent="0.15">
      <c r="B217" s="4">
        <v>-6.6956975000245222</v>
      </c>
      <c r="C217" s="4">
        <f t="shared" si="113"/>
        <v>-9.030697500023166</v>
      </c>
      <c r="F217" s="4">
        <v>196</v>
      </c>
      <c r="G217" s="4">
        <f t="shared" ca="1" si="99"/>
        <v>2</v>
      </c>
      <c r="H217" s="4">
        <f t="shared" ca="1" si="130"/>
        <v>2.5981162790697692</v>
      </c>
      <c r="I217" s="4">
        <f t="shared" ca="1" si="100"/>
        <v>-0.35776666666666662</v>
      </c>
      <c r="J217" s="4">
        <f t="shared" ca="1" si="131"/>
        <v>-6.4141441860465056</v>
      </c>
      <c r="K217" s="4">
        <f t="shared" ca="1" si="114"/>
        <v>1.3200510047383152</v>
      </c>
      <c r="L217" s="4">
        <f t="shared" ca="1" si="115"/>
        <v>5</v>
      </c>
      <c r="M217" s="4">
        <f t="shared" ca="1" si="101"/>
        <v>1.2554431098983239</v>
      </c>
      <c r="N217" s="4">
        <f t="shared" ca="1" si="116"/>
        <v>0.5269695834093796</v>
      </c>
      <c r="O217" s="4">
        <f t="shared" ca="1" si="117"/>
        <v>10</v>
      </c>
      <c r="P217" s="4">
        <f t="shared" ca="1" si="102"/>
        <v>-0.30974494953473353</v>
      </c>
      <c r="Q217" s="4">
        <f t="shared" ca="1" si="118"/>
        <v>1.5651880594330574</v>
      </c>
      <c r="R217" s="4">
        <f t="shared" ca="1" si="119"/>
        <v>-4.848956126613448</v>
      </c>
      <c r="S217" s="4">
        <f t="shared" ca="1" si="120"/>
        <v>192</v>
      </c>
      <c r="T217" s="4">
        <f t="shared" ca="1" si="121"/>
        <v>2</v>
      </c>
      <c r="U217" s="4">
        <f t="shared" ca="1" si="122"/>
        <v>-4.848956126613448</v>
      </c>
      <c r="V217" s="4">
        <f t="shared" ca="1" si="123"/>
        <v>-8.389713237248241</v>
      </c>
      <c r="Y217" s="4">
        <v>-6.3789099999844723</v>
      </c>
      <c r="Z217" s="4">
        <v>-6.2307224999891275</v>
      </c>
      <c r="AA217" s="4">
        <v>-3.9991150000062703</v>
      </c>
      <c r="AB217" s="4">
        <v>-6.66915749998509</v>
      </c>
      <c r="AD217" s="4">
        <v>-6.6956975000245222</v>
      </c>
      <c r="AE217" s="4">
        <f t="shared" si="103"/>
        <v>-9.030697500023166</v>
      </c>
      <c r="AF217" s="4">
        <v>196</v>
      </c>
      <c r="AG217" s="2">
        <f t="shared" si="124"/>
        <v>30.899999999999952</v>
      </c>
      <c r="AH217" s="4">
        <f t="shared" si="104"/>
        <v>399</v>
      </c>
      <c r="AI217" s="4">
        <f t="shared" si="105"/>
        <v>1</v>
      </c>
      <c r="AJ217" s="2">
        <f t="shared" si="106"/>
        <v>0</v>
      </c>
      <c r="AK217" s="4">
        <v>196</v>
      </c>
      <c r="AL217" s="4">
        <f t="shared" ca="1" si="107"/>
        <v>-4.848956126613448</v>
      </c>
      <c r="AM217" s="4">
        <f t="shared" ca="1" si="108"/>
        <v>-8.389713237248241</v>
      </c>
      <c r="AN217" s="2">
        <f t="shared" si="125"/>
        <v>30.899999999999952</v>
      </c>
      <c r="AO217" s="4">
        <f t="shared" ca="1" si="109"/>
        <v>399</v>
      </c>
      <c r="AP217" s="4">
        <f t="shared" ca="1" si="110"/>
        <v>1</v>
      </c>
      <c r="AQ217" s="2">
        <f t="shared" ca="1" si="111"/>
        <v>0</v>
      </c>
      <c r="AT217" s="10">
        <f t="shared" ca="1" si="126"/>
        <v>0</v>
      </c>
      <c r="AU217" s="10">
        <f t="shared" ca="1" si="127"/>
        <v>0</v>
      </c>
      <c r="AV217" s="10">
        <f t="shared" ca="1" si="128"/>
        <v>0</v>
      </c>
      <c r="AW217" s="10">
        <f t="shared" ca="1" si="129"/>
        <v>0</v>
      </c>
      <c r="AX217" s="10">
        <f t="shared" ca="1" si="112"/>
        <v>-4.848956126613448</v>
      </c>
    </row>
    <row r="218" spans="2:50" x14ac:dyDescent="0.15">
      <c r="B218" s="4">
        <v>-9.030697500023166</v>
      </c>
      <c r="C218" s="4">
        <f t="shared" si="113"/>
        <v>-7.5416975000237585</v>
      </c>
      <c r="F218" s="4">
        <v>197</v>
      </c>
      <c r="G218" s="4">
        <f t="shared" ca="1" si="99"/>
        <v>2</v>
      </c>
      <c r="H218" s="4">
        <f t="shared" ca="1" si="130"/>
        <v>2.6158604651162807</v>
      </c>
      <c r="I218" s="4">
        <f t="shared" ca="1" si="100"/>
        <v>-0.35776666666666662</v>
      </c>
      <c r="J218" s="4">
        <f t="shared" ca="1" si="131"/>
        <v>-6.7719108527131722</v>
      </c>
      <c r="K218" s="4">
        <f t="shared" ca="1" si="114"/>
        <v>1.872297247823558</v>
      </c>
      <c r="L218" s="4">
        <f t="shared" ca="1" si="115"/>
        <v>11</v>
      </c>
      <c r="M218" s="4">
        <f t="shared" ca="1" si="101"/>
        <v>-1.012240314583206</v>
      </c>
      <c r="N218" s="4">
        <f t="shared" ca="1" si="116"/>
        <v>1.1503135876843364</v>
      </c>
      <c r="O218" s="4">
        <f t="shared" ca="1" si="117"/>
        <v>17</v>
      </c>
      <c r="P218" s="4">
        <f t="shared" ca="1" si="102"/>
        <v>-0.60556206995186312</v>
      </c>
      <c r="Q218" s="4">
        <f t="shared" ca="1" si="118"/>
        <v>-1.6178023845350691</v>
      </c>
      <c r="R218" s="4">
        <f t="shared" ca="1" si="119"/>
        <v>-8.389713237248241</v>
      </c>
      <c r="S218" s="4">
        <f t="shared" ca="1" si="120"/>
        <v>192</v>
      </c>
      <c r="T218" s="4">
        <f t="shared" ca="1" si="121"/>
        <v>2</v>
      </c>
      <c r="U218" s="4">
        <f t="shared" ca="1" si="122"/>
        <v>-8.389713237248241</v>
      </c>
      <c r="V218" s="4">
        <f t="shared" ca="1" si="123"/>
        <v>-5.876998972194805</v>
      </c>
      <c r="Y218" s="4">
        <v>-7.2149099999840871</v>
      </c>
      <c r="Z218" s="4">
        <v>-5.3647224999906484</v>
      </c>
      <c r="AA218" s="4">
        <v>-8.8351150000072209</v>
      </c>
      <c r="AB218" s="4">
        <v>-6.8701574999856518</v>
      </c>
      <c r="AD218" s="4">
        <v>-9.030697500023166</v>
      </c>
      <c r="AE218" s="4">
        <f t="shared" si="103"/>
        <v>-7.5416975000237585</v>
      </c>
      <c r="AF218" s="4">
        <v>197</v>
      </c>
      <c r="AG218" s="2">
        <f t="shared" si="124"/>
        <v>31.119999999999951</v>
      </c>
      <c r="AH218" s="4">
        <f t="shared" si="104"/>
        <v>399</v>
      </c>
      <c r="AI218" s="4">
        <f t="shared" si="105"/>
        <v>1</v>
      </c>
      <c r="AJ218" s="2">
        <f t="shared" si="106"/>
        <v>0</v>
      </c>
      <c r="AK218" s="4">
        <v>197</v>
      </c>
      <c r="AL218" s="4">
        <f t="shared" ca="1" si="107"/>
        <v>-8.389713237248241</v>
      </c>
      <c r="AM218" s="4">
        <f t="shared" ca="1" si="108"/>
        <v>-5.876998972194805</v>
      </c>
      <c r="AN218" s="2">
        <f t="shared" si="125"/>
        <v>31.119999999999951</v>
      </c>
      <c r="AO218" s="4">
        <f t="shared" ca="1" si="109"/>
        <v>399</v>
      </c>
      <c r="AP218" s="4">
        <f t="shared" ca="1" si="110"/>
        <v>1</v>
      </c>
      <c r="AQ218" s="2">
        <f t="shared" ca="1" si="111"/>
        <v>0</v>
      </c>
      <c r="AT218" s="10">
        <f t="shared" ca="1" si="126"/>
        <v>0</v>
      </c>
      <c r="AU218" s="10">
        <f t="shared" ca="1" si="127"/>
        <v>0</v>
      </c>
      <c r="AV218" s="10">
        <f t="shared" ca="1" si="128"/>
        <v>0</v>
      </c>
      <c r="AW218" s="10">
        <f t="shared" ca="1" si="129"/>
        <v>0</v>
      </c>
      <c r="AX218" s="10">
        <f t="shared" ca="1" si="112"/>
        <v>-8.389713237248241</v>
      </c>
    </row>
    <row r="219" spans="2:50" x14ac:dyDescent="0.15">
      <c r="B219" s="4">
        <v>-7.5416975000237585</v>
      </c>
      <c r="C219" s="4">
        <f t="shared" si="113"/>
        <v>-8.2076975000262564</v>
      </c>
      <c r="F219" s="4">
        <v>198</v>
      </c>
      <c r="G219" s="4">
        <f t="shared" ca="1" si="99"/>
        <v>2</v>
      </c>
      <c r="H219" s="4">
        <f t="shared" ca="1" si="130"/>
        <v>2.6336046511627922</v>
      </c>
      <c r="I219" s="4">
        <f t="shared" ca="1" si="100"/>
        <v>-0.35776666666666662</v>
      </c>
      <c r="J219" s="4">
        <f t="shared" ca="1" si="131"/>
        <v>-7.1296775193798387</v>
      </c>
      <c r="K219" s="4">
        <f t="shared" ca="1" si="114"/>
        <v>0.45084650196567455</v>
      </c>
      <c r="L219" s="4">
        <f t="shared" ca="1" si="115"/>
        <v>19</v>
      </c>
      <c r="M219" s="4">
        <f t="shared" ca="1" si="101"/>
        <v>0.21457921727044471</v>
      </c>
      <c r="N219" s="4">
        <f t="shared" ca="1" si="116"/>
        <v>1.3277788797115053</v>
      </c>
      <c r="O219" s="4">
        <f t="shared" ca="1" si="117"/>
        <v>14</v>
      </c>
      <c r="P219" s="4">
        <f t="shared" ca="1" si="102"/>
        <v>1.0380993299145889</v>
      </c>
      <c r="Q219" s="4">
        <f t="shared" ca="1" si="118"/>
        <v>1.2526785471850337</v>
      </c>
      <c r="R219" s="4">
        <f t="shared" ca="1" si="119"/>
        <v>-5.876998972194805</v>
      </c>
      <c r="S219" s="4">
        <f t="shared" ca="1" si="120"/>
        <v>192</v>
      </c>
      <c r="T219" s="4">
        <f t="shared" ca="1" si="121"/>
        <v>2</v>
      </c>
      <c r="U219" s="4">
        <f t="shared" ca="1" si="122"/>
        <v>-5.876998972194805</v>
      </c>
      <c r="V219" s="4">
        <f t="shared" ca="1" si="123"/>
        <v>-6.4726747785569625</v>
      </c>
      <c r="Y219" s="4">
        <v>-7.0939099999840494</v>
      </c>
      <c r="Z219" s="4">
        <v>-4.5277224999900056</v>
      </c>
      <c r="AA219" s="4">
        <v>-6.7781150000065793</v>
      </c>
      <c r="AB219" s="4">
        <v>-11.084157499986702</v>
      </c>
      <c r="AD219" s="4">
        <v>-7.5416975000237585</v>
      </c>
      <c r="AE219" s="4">
        <f t="shared" si="103"/>
        <v>-8.2076975000262564</v>
      </c>
      <c r="AF219" s="4">
        <v>198</v>
      </c>
      <c r="AG219" s="2">
        <f t="shared" si="124"/>
        <v>31.33999999999995</v>
      </c>
      <c r="AH219" s="4">
        <f t="shared" si="104"/>
        <v>399</v>
      </c>
      <c r="AI219" s="4">
        <f t="shared" si="105"/>
        <v>1</v>
      </c>
      <c r="AJ219" s="2">
        <f t="shared" si="106"/>
        <v>0</v>
      </c>
      <c r="AK219" s="4">
        <v>198</v>
      </c>
      <c r="AL219" s="4">
        <f t="shared" ca="1" si="107"/>
        <v>-5.876998972194805</v>
      </c>
      <c r="AM219" s="4">
        <f t="shared" ca="1" si="108"/>
        <v>-6.4726747785569625</v>
      </c>
      <c r="AN219" s="2">
        <f t="shared" si="125"/>
        <v>31.33999999999995</v>
      </c>
      <c r="AO219" s="4">
        <f t="shared" ca="1" si="109"/>
        <v>399</v>
      </c>
      <c r="AP219" s="4">
        <f t="shared" ca="1" si="110"/>
        <v>1</v>
      </c>
      <c r="AQ219" s="2">
        <f t="shared" ca="1" si="111"/>
        <v>0</v>
      </c>
      <c r="AT219" s="10">
        <f t="shared" ca="1" si="126"/>
        <v>0</v>
      </c>
      <c r="AU219" s="10">
        <f t="shared" ca="1" si="127"/>
        <v>0</v>
      </c>
      <c r="AV219" s="10">
        <f t="shared" ca="1" si="128"/>
        <v>0</v>
      </c>
      <c r="AW219" s="10">
        <f t="shared" ca="1" si="129"/>
        <v>0</v>
      </c>
      <c r="AX219" s="10">
        <f t="shared" ca="1" si="112"/>
        <v>-5.876998972194805</v>
      </c>
    </row>
    <row r="220" spans="2:50" x14ac:dyDescent="0.15">
      <c r="B220" s="4">
        <v>-8.2076975000262564</v>
      </c>
      <c r="C220" s="4">
        <f t="shared" si="113"/>
        <v>-8.372697500025339</v>
      </c>
      <c r="F220" s="4">
        <v>199</v>
      </c>
      <c r="G220" s="4">
        <f t="shared" ca="1" si="99"/>
        <v>2</v>
      </c>
      <c r="H220" s="4">
        <f t="shared" ca="1" si="130"/>
        <v>2.6513488372093037</v>
      </c>
      <c r="I220" s="4">
        <f t="shared" ca="1" si="100"/>
        <v>-0.35776666666666662</v>
      </c>
      <c r="J220" s="4">
        <f t="shared" ca="1" si="131"/>
        <v>-7.4874441860465053</v>
      </c>
      <c r="K220" s="4">
        <f t="shared" ca="1" si="114"/>
        <v>1.3398338432737547</v>
      </c>
      <c r="L220" s="4">
        <f t="shared" ca="1" si="115"/>
        <v>11</v>
      </c>
      <c r="M220" s="4">
        <f t="shared" ca="1" si="101"/>
        <v>0.72436886428219638</v>
      </c>
      <c r="N220" s="4">
        <f t="shared" ca="1" si="116"/>
        <v>0.31058342085406149</v>
      </c>
      <c r="O220" s="4">
        <f t="shared" ca="1" si="117"/>
        <v>13</v>
      </c>
      <c r="P220" s="4">
        <f t="shared" ca="1" si="102"/>
        <v>0.29040054320734654</v>
      </c>
      <c r="Q220" s="4">
        <f t="shared" ca="1" si="118"/>
        <v>1.0147694074895428</v>
      </c>
      <c r="R220" s="4">
        <f t="shared" ca="1" si="119"/>
        <v>-6.4726747785569625</v>
      </c>
      <c r="S220" s="4">
        <f t="shared" ca="1" si="120"/>
        <v>192</v>
      </c>
      <c r="T220" s="4">
        <f t="shared" ca="1" si="121"/>
        <v>2</v>
      </c>
      <c r="U220" s="4">
        <f t="shared" ca="1" si="122"/>
        <v>-6.4726747785569625</v>
      </c>
      <c r="V220" s="4">
        <f t="shared" ca="1" si="123"/>
        <v>-7.2690973976825797</v>
      </c>
      <c r="Y220" s="4">
        <v>-7.4649099999852808</v>
      </c>
      <c r="Z220" s="4">
        <v>-7.2047224999884918</v>
      </c>
      <c r="AA220" s="4">
        <v>-10.56111500000867</v>
      </c>
      <c r="AB220" s="4">
        <v>-7.6161574999851211</v>
      </c>
      <c r="AD220" s="4">
        <v>-8.2076975000262564</v>
      </c>
      <c r="AE220" s="4">
        <f t="shared" si="103"/>
        <v>-8.372697500025339</v>
      </c>
      <c r="AF220" s="4">
        <v>199</v>
      </c>
      <c r="AG220" s="2">
        <f t="shared" si="124"/>
        <v>31.559999999999949</v>
      </c>
      <c r="AH220" s="4">
        <f t="shared" si="104"/>
        <v>399</v>
      </c>
      <c r="AI220" s="4">
        <f t="shared" si="105"/>
        <v>1</v>
      </c>
      <c r="AJ220" s="2">
        <f t="shared" si="106"/>
        <v>0</v>
      </c>
      <c r="AK220" s="4">
        <v>199</v>
      </c>
      <c r="AL220" s="4">
        <f t="shared" ca="1" si="107"/>
        <v>-6.4726747785569625</v>
      </c>
      <c r="AM220" s="4">
        <f t="shared" ca="1" si="108"/>
        <v>-7.2690973976825797</v>
      </c>
      <c r="AN220" s="2">
        <f t="shared" si="125"/>
        <v>31.559999999999949</v>
      </c>
      <c r="AO220" s="4">
        <f t="shared" ca="1" si="109"/>
        <v>399</v>
      </c>
      <c r="AP220" s="4">
        <f t="shared" ca="1" si="110"/>
        <v>1</v>
      </c>
      <c r="AQ220" s="2">
        <f t="shared" ca="1" si="111"/>
        <v>0</v>
      </c>
      <c r="AT220" s="10">
        <f t="shared" ca="1" si="126"/>
        <v>0</v>
      </c>
      <c r="AU220" s="10">
        <f t="shared" ca="1" si="127"/>
        <v>0</v>
      </c>
      <c r="AV220" s="10">
        <f t="shared" ca="1" si="128"/>
        <v>0</v>
      </c>
      <c r="AW220" s="10">
        <f t="shared" ca="1" si="129"/>
        <v>0</v>
      </c>
      <c r="AX220" s="10">
        <f t="shared" ca="1" si="112"/>
        <v>-6.4726747785569625</v>
      </c>
    </row>
    <row r="221" spans="2:50" x14ac:dyDescent="0.15">
      <c r="B221" s="4">
        <v>-8.372697500025339</v>
      </c>
      <c r="C221" s="4">
        <f t="shared" si="113"/>
        <v>-9.4406975000254079</v>
      </c>
      <c r="F221" s="4">
        <v>200</v>
      </c>
      <c r="G221" s="4">
        <f t="shared" ca="1" si="99"/>
        <v>2</v>
      </c>
      <c r="H221" s="4">
        <f t="shared" ca="1" si="130"/>
        <v>2.6690930232558152</v>
      </c>
      <c r="I221" s="4">
        <f t="shared" ca="1" si="100"/>
        <v>-0.35776666666666662</v>
      </c>
      <c r="J221" s="4">
        <f t="shared" ca="1" si="131"/>
        <v>-7.8452108527131719</v>
      </c>
      <c r="K221" s="4">
        <f t="shared" ca="1" si="114"/>
        <v>0.22156714753357881</v>
      </c>
      <c r="L221" s="4">
        <f t="shared" ca="1" si="115"/>
        <v>18</v>
      </c>
      <c r="M221" s="4">
        <f t="shared" ca="1" si="101"/>
        <v>0.14242061714817453</v>
      </c>
      <c r="N221" s="4">
        <f t="shared" ca="1" si="116"/>
        <v>0.44484605729652543</v>
      </c>
      <c r="O221" s="4">
        <f t="shared" ca="1" si="117"/>
        <v>14</v>
      </c>
      <c r="P221" s="4">
        <f t="shared" ca="1" si="102"/>
        <v>0.43369283788241775</v>
      </c>
      <c r="Q221" s="4">
        <f t="shared" ca="1" si="118"/>
        <v>0.5761134550305923</v>
      </c>
      <c r="R221" s="4">
        <f t="shared" ca="1" si="119"/>
        <v>-7.2690973976825797</v>
      </c>
      <c r="S221" s="4">
        <f t="shared" ca="1" si="120"/>
        <v>192</v>
      </c>
      <c r="T221" s="4">
        <f t="shared" ca="1" si="121"/>
        <v>2</v>
      </c>
      <c r="U221" s="4">
        <f t="shared" ca="1" si="122"/>
        <v>-7.2690973976825797</v>
      </c>
      <c r="V221" s="4">
        <f t="shared" ca="1" si="123"/>
        <v>-8.2029775193798216</v>
      </c>
      <c r="Y221" s="4">
        <v>-7.3019099999847015</v>
      </c>
      <c r="Z221" s="4">
        <v>-5.3347224999917842</v>
      </c>
      <c r="AA221" s="4">
        <v>-8.7071150000070929</v>
      </c>
      <c r="AB221" s="4">
        <v>-9.8941574999855675</v>
      </c>
      <c r="AD221" s="4">
        <v>-8.372697500025339</v>
      </c>
      <c r="AE221" s="4">
        <f t="shared" si="103"/>
        <v>-9.4406975000254079</v>
      </c>
      <c r="AF221" s="4">
        <v>200</v>
      </c>
      <c r="AG221" s="2">
        <f t="shared" si="124"/>
        <v>31.779999999999948</v>
      </c>
      <c r="AH221" s="4">
        <f t="shared" si="104"/>
        <v>399</v>
      </c>
      <c r="AI221" s="4">
        <f t="shared" si="105"/>
        <v>1</v>
      </c>
      <c r="AJ221" s="2">
        <f t="shared" si="106"/>
        <v>0</v>
      </c>
      <c r="AK221" s="4">
        <v>200</v>
      </c>
      <c r="AL221" s="4">
        <f t="shared" ca="1" si="107"/>
        <v>-7.2690973976825797</v>
      </c>
      <c r="AM221" s="4">
        <f t="shared" ca="1" si="108"/>
        <v>-8.2029775193798216</v>
      </c>
      <c r="AN221" s="2">
        <f t="shared" si="125"/>
        <v>31.779999999999948</v>
      </c>
      <c r="AO221" s="4">
        <f t="shared" ca="1" si="109"/>
        <v>399</v>
      </c>
      <c r="AP221" s="4">
        <f t="shared" ca="1" si="110"/>
        <v>1</v>
      </c>
      <c r="AQ221" s="2">
        <f t="shared" ca="1" si="111"/>
        <v>0</v>
      </c>
      <c r="AT221" s="10">
        <f t="shared" ca="1" si="126"/>
        <v>0</v>
      </c>
      <c r="AU221" s="10">
        <f t="shared" ca="1" si="127"/>
        <v>0</v>
      </c>
      <c r="AV221" s="10">
        <f t="shared" ca="1" si="128"/>
        <v>0</v>
      </c>
      <c r="AW221" s="10">
        <f t="shared" ca="1" si="129"/>
        <v>0</v>
      </c>
      <c r="AX221" s="10">
        <f t="shared" ca="1" si="112"/>
        <v>-7.2690973976825797</v>
      </c>
    </row>
    <row r="222" spans="2:50" x14ac:dyDescent="0.15">
      <c r="B222" s="4">
        <v>-9.4406975000254079</v>
      </c>
      <c r="C222" s="4">
        <f t="shared" si="113"/>
        <v>-6.920697500024886</v>
      </c>
      <c r="F222" s="4">
        <v>201</v>
      </c>
      <c r="G222" s="4">
        <f t="shared" ca="1" si="99"/>
        <v>2</v>
      </c>
      <c r="H222" s="4">
        <f t="shared" ca="1" si="130"/>
        <v>2.6868372093023267</v>
      </c>
      <c r="I222" s="4">
        <f t="shared" ca="1" si="100"/>
        <v>-0.35776666666666662</v>
      </c>
      <c r="J222" s="4">
        <f t="shared" ca="1" si="131"/>
        <v>-8.2029775193798393</v>
      </c>
      <c r="K222" s="4">
        <f t="shared" ca="1" si="114"/>
        <v>0.59404901794408049</v>
      </c>
      <c r="L222" s="4">
        <f t="shared" ca="1" si="115"/>
        <v>6</v>
      </c>
      <c r="M222" s="4">
        <f t="shared" ca="1" si="101"/>
        <v>6.9867342563049004E-15</v>
      </c>
      <c r="N222" s="4">
        <f t="shared" ca="1" si="116"/>
        <v>0.92208949156074649</v>
      </c>
      <c r="O222" s="4">
        <f t="shared" ca="1" si="117"/>
        <v>6</v>
      </c>
      <c r="P222" s="4">
        <f t="shared" ca="1" si="102"/>
        <v>1.0844886606095991E-14</v>
      </c>
      <c r="Q222" s="4">
        <f t="shared" ca="1" si="118"/>
        <v>1.7831620862400892E-14</v>
      </c>
      <c r="R222" s="4">
        <f t="shared" ca="1" si="119"/>
        <v>-8.2029775193798216</v>
      </c>
      <c r="S222" s="4">
        <f t="shared" ca="1" si="120"/>
        <v>192</v>
      </c>
      <c r="T222" s="4">
        <f t="shared" ca="1" si="121"/>
        <v>2</v>
      </c>
      <c r="U222" s="4">
        <f t="shared" ca="1" si="122"/>
        <v>-8.2029775193798216</v>
      </c>
      <c r="V222" s="4">
        <f t="shared" ca="1" si="123"/>
        <v>-8.398641034154581</v>
      </c>
      <c r="Y222" s="4">
        <v>-6.5559099999852322</v>
      </c>
      <c r="Z222" s="4">
        <v>-8.7557224999912364</v>
      </c>
      <c r="AA222" s="4">
        <v>-8.5501150000091286</v>
      </c>
      <c r="AB222" s="4">
        <v>-8.9501574999850675</v>
      </c>
      <c r="AD222" s="4">
        <v>-9.4406975000254079</v>
      </c>
      <c r="AE222" s="4">
        <f t="shared" si="103"/>
        <v>-6.920697500024886</v>
      </c>
      <c r="AF222" s="4">
        <v>201</v>
      </c>
      <c r="AG222" s="2">
        <f t="shared" si="124"/>
        <v>31.999999999999947</v>
      </c>
      <c r="AH222" s="4">
        <f t="shared" si="104"/>
        <v>399</v>
      </c>
      <c r="AI222" s="4">
        <f t="shared" si="105"/>
        <v>1</v>
      </c>
      <c r="AJ222" s="2">
        <f t="shared" si="106"/>
        <v>0</v>
      </c>
      <c r="AK222" s="4">
        <v>201</v>
      </c>
      <c r="AL222" s="4">
        <f t="shared" ca="1" si="107"/>
        <v>-8.2029775193798216</v>
      </c>
      <c r="AM222" s="4">
        <f t="shared" ca="1" si="108"/>
        <v>-8.398641034154581</v>
      </c>
      <c r="AN222" s="2">
        <f t="shared" si="125"/>
        <v>31.999999999999947</v>
      </c>
      <c r="AO222" s="4">
        <f t="shared" ca="1" si="109"/>
        <v>399</v>
      </c>
      <c r="AP222" s="4">
        <f t="shared" ca="1" si="110"/>
        <v>1</v>
      </c>
      <c r="AQ222" s="2">
        <f t="shared" ca="1" si="111"/>
        <v>0</v>
      </c>
      <c r="AT222" s="10">
        <f t="shared" ca="1" si="126"/>
        <v>0</v>
      </c>
      <c r="AU222" s="10">
        <f t="shared" ca="1" si="127"/>
        <v>0</v>
      </c>
      <c r="AV222" s="10">
        <f t="shared" ca="1" si="128"/>
        <v>0</v>
      </c>
      <c r="AW222" s="10">
        <f t="shared" ca="1" si="129"/>
        <v>0</v>
      </c>
      <c r="AX222" s="10">
        <f t="shared" ca="1" si="112"/>
        <v>-8.2029775193798216</v>
      </c>
    </row>
    <row r="223" spans="2:50" x14ac:dyDescent="0.15">
      <c r="B223" s="4">
        <v>-6.920697500024886</v>
      </c>
      <c r="C223" s="4">
        <f t="shared" si="113"/>
        <v>-6.7596975000228099</v>
      </c>
      <c r="F223" s="4">
        <v>202</v>
      </c>
      <c r="G223" s="4">
        <f t="shared" ca="1" si="99"/>
        <v>2</v>
      </c>
      <c r="H223" s="4">
        <f t="shared" ca="1" si="130"/>
        <v>2.7045813953488382</v>
      </c>
      <c r="I223" s="4">
        <f t="shared" ca="1" si="100"/>
        <v>-0.35776666666666662</v>
      </c>
      <c r="J223" s="4">
        <f t="shared" ca="1" si="131"/>
        <v>-8.5607441860465059</v>
      </c>
      <c r="K223" s="4">
        <f t="shared" ca="1" si="114"/>
        <v>0.92704009471906335</v>
      </c>
      <c r="L223" s="4">
        <f t="shared" ca="1" si="115"/>
        <v>9</v>
      </c>
      <c r="M223" s="4">
        <f t="shared" ca="1" si="101"/>
        <v>0.3170663860644507</v>
      </c>
      <c r="N223" s="4">
        <f t="shared" ca="1" si="116"/>
        <v>0.35715381841157334</v>
      </c>
      <c r="O223" s="4">
        <f t="shared" ca="1" si="117"/>
        <v>14</v>
      </c>
      <c r="P223" s="4">
        <f t="shared" ca="1" si="102"/>
        <v>0.15496323417252567</v>
      </c>
      <c r="Q223" s="4">
        <f t="shared" ca="1" si="118"/>
        <v>0.16210315189192503</v>
      </c>
      <c r="R223" s="4">
        <f t="shared" ca="1" si="119"/>
        <v>-8.398641034154581</v>
      </c>
      <c r="S223" s="4">
        <f t="shared" ca="1" si="120"/>
        <v>192</v>
      </c>
      <c r="T223" s="4">
        <f t="shared" ca="1" si="121"/>
        <v>2</v>
      </c>
      <c r="U223" s="4">
        <f t="shared" ca="1" si="122"/>
        <v>-8.398641034154581</v>
      </c>
      <c r="V223" s="4">
        <f t="shared" ca="1" si="123"/>
        <v>-8.8010436156228451</v>
      </c>
      <c r="Y223" s="4">
        <v>-6.5709099999828879</v>
      </c>
      <c r="Z223" s="4">
        <v>-6.193722499990173</v>
      </c>
      <c r="AA223" s="4">
        <v>-8.992115000008738</v>
      </c>
      <c r="AB223" s="4">
        <v>-9.0621574999865118</v>
      </c>
      <c r="AD223" s="4">
        <v>-6.920697500024886</v>
      </c>
      <c r="AE223" s="4">
        <f t="shared" si="103"/>
        <v>-6.7596975000228099</v>
      </c>
      <c r="AF223" s="4">
        <v>202</v>
      </c>
      <c r="AG223" s="2">
        <f t="shared" si="124"/>
        <v>32.219999999999949</v>
      </c>
      <c r="AH223" s="4">
        <f t="shared" si="104"/>
        <v>399</v>
      </c>
      <c r="AI223" s="4">
        <f t="shared" si="105"/>
        <v>1</v>
      </c>
      <c r="AJ223" s="2">
        <f t="shared" si="106"/>
        <v>0</v>
      </c>
      <c r="AK223" s="4">
        <v>202</v>
      </c>
      <c r="AL223" s="4">
        <f t="shared" ca="1" si="107"/>
        <v>-8.398641034154581</v>
      </c>
      <c r="AM223" s="4">
        <f t="shared" ca="1" si="108"/>
        <v>-8.8010436156228451</v>
      </c>
      <c r="AN223" s="2">
        <f t="shared" si="125"/>
        <v>32.219999999999949</v>
      </c>
      <c r="AO223" s="4">
        <f t="shared" ca="1" si="109"/>
        <v>399</v>
      </c>
      <c r="AP223" s="4">
        <f t="shared" ca="1" si="110"/>
        <v>1</v>
      </c>
      <c r="AQ223" s="2">
        <f t="shared" ca="1" si="111"/>
        <v>0</v>
      </c>
      <c r="AT223" s="10">
        <f t="shared" ca="1" si="126"/>
        <v>0</v>
      </c>
      <c r="AU223" s="10">
        <f t="shared" ca="1" si="127"/>
        <v>0</v>
      </c>
      <c r="AV223" s="10">
        <f t="shared" ca="1" si="128"/>
        <v>0</v>
      </c>
      <c r="AW223" s="10">
        <f t="shared" ca="1" si="129"/>
        <v>0</v>
      </c>
      <c r="AX223" s="10">
        <f t="shared" ca="1" si="112"/>
        <v>-8.398641034154581</v>
      </c>
    </row>
    <row r="224" spans="2:50" x14ac:dyDescent="0.15">
      <c r="B224" s="4">
        <v>-6.7596975000228099</v>
      </c>
      <c r="C224" s="4">
        <f t="shared" si="113"/>
        <v>-6.2166975000259583</v>
      </c>
      <c r="F224" s="4">
        <v>203</v>
      </c>
      <c r="G224" s="4">
        <f t="shared" ca="1" si="99"/>
        <v>3</v>
      </c>
      <c r="H224" s="4">
        <f t="shared" ca="1" si="130"/>
        <v>2.7223255813953497</v>
      </c>
      <c r="I224" s="4">
        <f t="shared" ca="1" si="100"/>
        <v>0.34833333333333333</v>
      </c>
      <c r="J224" s="4">
        <f t="shared" ca="1" si="131"/>
        <v>-8.2124108527131732</v>
      </c>
      <c r="K224" s="4">
        <f t="shared" ca="1" si="114"/>
        <v>0.29976184316264015</v>
      </c>
      <c r="L224" s="4">
        <f t="shared" ca="1" si="115"/>
        <v>8</v>
      </c>
      <c r="M224" s="4">
        <f t="shared" ca="1" si="101"/>
        <v>0.21196363204128268</v>
      </c>
      <c r="N224" s="4">
        <f t="shared" ca="1" si="116"/>
        <v>1.3620559410575479</v>
      </c>
      <c r="O224" s="4">
        <f t="shared" ca="1" si="117"/>
        <v>5</v>
      </c>
      <c r="P224" s="4">
        <f t="shared" ca="1" si="102"/>
        <v>-0.80059639495095392</v>
      </c>
      <c r="Q224" s="4">
        <f t="shared" ca="1" si="118"/>
        <v>-0.58863276290967126</v>
      </c>
      <c r="R224" s="4">
        <f t="shared" ca="1" si="119"/>
        <v>-8.8010436156228451</v>
      </c>
      <c r="S224" s="4">
        <f t="shared" ca="1" si="120"/>
        <v>212</v>
      </c>
      <c r="T224" s="4">
        <f t="shared" ca="1" si="121"/>
        <v>0.5</v>
      </c>
      <c r="U224" s="4">
        <f t="shared" ca="1" si="122"/>
        <v>-8.8010436156228451</v>
      </c>
      <c r="V224" s="4">
        <f t="shared" ca="1" si="123"/>
        <v>-7.8640775193798529</v>
      </c>
      <c r="Y224" s="4">
        <v>-6.3139099999851567</v>
      </c>
      <c r="Z224" s="4">
        <v>-4.7747224999916682</v>
      </c>
      <c r="AA224" s="4">
        <v>-8.682115000006263</v>
      </c>
      <c r="AB224" s="4">
        <v>-4.4431574999848067</v>
      </c>
      <c r="AD224" s="4">
        <v>-6.7596975000228099</v>
      </c>
      <c r="AE224" s="4">
        <f t="shared" si="103"/>
        <v>-6.2166975000259583</v>
      </c>
      <c r="AF224" s="4">
        <v>203</v>
      </c>
      <c r="AG224" s="2">
        <f t="shared" si="124"/>
        <v>32.439999999999948</v>
      </c>
      <c r="AH224" s="4">
        <f t="shared" si="104"/>
        <v>399</v>
      </c>
      <c r="AI224" s="4">
        <f t="shared" si="105"/>
        <v>1</v>
      </c>
      <c r="AJ224" s="2">
        <f t="shared" si="106"/>
        <v>0</v>
      </c>
      <c r="AK224" s="4">
        <v>203</v>
      </c>
      <c r="AL224" s="4">
        <f t="shared" ca="1" si="107"/>
        <v>-8.8010436156228451</v>
      </c>
      <c r="AM224" s="4">
        <f t="shared" ca="1" si="108"/>
        <v>-7.8640775193798529</v>
      </c>
      <c r="AN224" s="2">
        <f t="shared" si="125"/>
        <v>32.439999999999948</v>
      </c>
      <c r="AO224" s="4">
        <f t="shared" ca="1" si="109"/>
        <v>399</v>
      </c>
      <c r="AP224" s="4">
        <f t="shared" ca="1" si="110"/>
        <v>1</v>
      </c>
      <c r="AQ224" s="2">
        <f t="shared" ca="1" si="111"/>
        <v>0</v>
      </c>
      <c r="AT224" s="10">
        <f t="shared" ca="1" si="126"/>
        <v>0</v>
      </c>
      <c r="AU224" s="10">
        <f t="shared" ca="1" si="127"/>
        <v>0</v>
      </c>
      <c r="AV224" s="10">
        <f t="shared" ca="1" si="128"/>
        <v>0</v>
      </c>
      <c r="AW224" s="10">
        <f t="shared" ca="1" si="129"/>
        <v>0</v>
      </c>
      <c r="AX224" s="10">
        <f t="shared" ca="1" si="112"/>
        <v>-8.8010436156228451</v>
      </c>
    </row>
    <row r="225" spans="2:50" x14ac:dyDescent="0.15">
      <c r="B225" s="4">
        <v>-6.2166975000259583</v>
      </c>
      <c r="C225" s="4">
        <f t="shared" si="113"/>
        <v>-4.4406975000228499</v>
      </c>
      <c r="F225" s="4">
        <v>204</v>
      </c>
      <c r="G225" s="4">
        <f t="shared" ca="1" si="99"/>
        <v>3</v>
      </c>
      <c r="H225" s="4">
        <f t="shared" ca="1" si="130"/>
        <v>2.7400697674418613</v>
      </c>
      <c r="I225" s="4">
        <f t="shared" ca="1" si="100"/>
        <v>0.34833333333333333</v>
      </c>
      <c r="J225" s="4">
        <f t="shared" ca="1" si="131"/>
        <v>-7.8640775193798396</v>
      </c>
      <c r="K225" s="4">
        <f t="shared" ca="1" si="114"/>
        <v>0.72197456844767793</v>
      </c>
      <c r="L225" s="4">
        <f t="shared" ca="1" si="115"/>
        <v>12</v>
      </c>
      <c r="M225" s="4">
        <f t="shared" ca="1" si="101"/>
        <v>-8.1373263419980749E-15</v>
      </c>
      <c r="N225" s="4">
        <f t="shared" ca="1" si="116"/>
        <v>1.8476759978084587</v>
      </c>
      <c r="O225" s="4">
        <f t="shared" ca="1" si="117"/>
        <v>17</v>
      </c>
      <c r="P225" s="4">
        <f t="shared" ca="1" si="102"/>
        <v>-5.4328257453282619E-15</v>
      </c>
      <c r="Q225" s="4">
        <f t="shared" ca="1" si="118"/>
        <v>-1.3570152087326338E-14</v>
      </c>
      <c r="R225" s="4">
        <f t="shared" ca="1" si="119"/>
        <v>-7.8640775193798529</v>
      </c>
      <c r="S225" s="4">
        <f t="shared" ca="1" si="120"/>
        <v>212</v>
      </c>
      <c r="T225" s="4">
        <f t="shared" ca="1" si="121"/>
        <v>0.5</v>
      </c>
      <c r="U225" s="4">
        <f t="shared" ca="1" si="122"/>
        <v>-7.8640775193798529</v>
      </c>
      <c r="V225" s="4">
        <f t="shared" ca="1" si="123"/>
        <v>-8.385420708688482</v>
      </c>
      <c r="Y225" s="4">
        <v>-6.884909999985922</v>
      </c>
      <c r="Z225" s="4">
        <v>-4.9637224999905527</v>
      </c>
      <c r="AA225" s="4">
        <v>-7.3921150000089142</v>
      </c>
      <c r="AB225" s="4">
        <v>-5.9861574999864331</v>
      </c>
      <c r="AD225" s="4">
        <v>-6.2166975000259583</v>
      </c>
      <c r="AE225" s="4">
        <f t="shared" si="103"/>
        <v>-4.4406975000228499</v>
      </c>
      <c r="AF225" s="4">
        <v>204</v>
      </c>
      <c r="AG225" s="2">
        <f t="shared" si="124"/>
        <v>32.659999999999947</v>
      </c>
      <c r="AH225" s="4">
        <f t="shared" si="104"/>
        <v>399</v>
      </c>
      <c r="AI225" s="4">
        <f t="shared" si="105"/>
        <v>1</v>
      </c>
      <c r="AJ225" s="2">
        <f t="shared" si="106"/>
        <v>0</v>
      </c>
      <c r="AK225" s="4">
        <v>204</v>
      </c>
      <c r="AL225" s="4">
        <f t="shared" ca="1" si="107"/>
        <v>-7.8640775193798529</v>
      </c>
      <c r="AM225" s="4">
        <f t="shared" ca="1" si="108"/>
        <v>-8.385420708688482</v>
      </c>
      <c r="AN225" s="2">
        <f t="shared" si="125"/>
        <v>32.659999999999947</v>
      </c>
      <c r="AO225" s="4">
        <f t="shared" ca="1" si="109"/>
        <v>399</v>
      </c>
      <c r="AP225" s="4">
        <f t="shared" ca="1" si="110"/>
        <v>1</v>
      </c>
      <c r="AQ225" s="2">
        <f t="shared" ca="1" si="111"/>
        <v>0</v>
      </c>
      <c r="AT225" s="10">
        <f t="shared" ca="1" si="126"/>
        <v>0</v>
      </c>
      <c r="AU225" s="10">
        <f t="shared" ca="1" si="127"/>
        <v>0</v>
      </c>
      <c r="AV225" s="10">
        <f t="shared" ca="1" si="128"/>
        <v>0</v>
      </c>
      <c r="AW225" s="10">
        <f t="shared" ca="1" si="129"/>
        <v>0</v>
      </c>
      <c r="AX225" s="10">
        <f t="shared" ca="1" si="112"/>
        <v>-7.8640775193798529</v>
      </c>
    </row>
    <row r="226" spans="2:50" x14ac:dyDescent="0.15">
      <c r="B226" s="4">
        <v>-4.4406975000228499</v>
      </c>
      <c r="C226" s="4">
        <f t="shared" si="113"/>
        <v>-5.4006975000255864</v>
      </c>
      <c r="F226" s="4">
        <v>205</v>
      </c>
      <c r="G226" s="4">
        <f t="shared" ca="1" si="99"/>
        <v>3</v>
      </c>
      <c r="H226" s="4">
        <f t="shared" ca="1" si="130"/>
        <v>2.7578139534883728</v>
      </c>
      <c r="I226" s="4">
        <f t="shared" ca="1" si="100"/>
        <v>0.34833333333333333</v>
      </c>
      <c r="J226" s="4">
        <f t="shared" ca="1" si="131"/>
        <v>-7.515744186046506</v>
      </c>
      <c r="K226" s="4">
        <f t="shared" ca="1" si="114"/>
        <v>1.8382957290237401</v>
      </c>
      <c r="L226" s="4">
        <f t="shared" ca="1" si="115"/>
        <v>17</v>
      </c>
      <c r="M226" s="4">
        <f t="shared" ca="1" si="101"/>
        <v>0.66406901209725</v>
      </c>
      <c r="N226" s="4">
        <f t="shared" ca="1" si="116"/>
        <v>1.660114204035021</v>
      </c>
      <c r="O226" s="4">
        <f t="shared" ca="1" si="117"/>
        <v>16</v>
      </c>
      <c r="P226" s="4">
        <f t="shared" ca="1" si="102"/>
        <v>-1.5337455347392261</v>
      </c>
      <c r="Q226" s="4">
        <f t="shared" ca="1" si="118"/>
        <v>-0.86967652264197615</v>
      </c>
      <c r="R226" s="4">
        <f t="shared" ca="1" si="119"/>
        <v>-8.385420708688482</v>
      </c>
      <c r="S226" s="4">
        <f t="shared" ca="1" si="120"/>
        <v>212</v>
      </c>
      <c r="T226" s="4">
        <f t="shared" ca="1" si="121"/>
        <v>0.5</v>
      </c>
      <c r="U226" s="4">
        <f t="shared" ca="1" si="122"/>
        <v>-8.385420708688482</v>
      </c>
      <c r="V226" s="4">
        <f t="shared" ca="1" si="123"/>
        <v>-8.1157228736838274</v>
      </c>
      <c r="Y226" s="4">
        <v>-7.1709099999850423</v>
      </c>
      <c r="Z226" s="4">
        <v>-5.6377224999906161</v>
      </c>
      <c r="AA226" s="4">
        <v>-7.2401150000089842</v>
      </c>
      <c r="AB226" s="4">
        <v>-9.4061574999848574</v>
      </c>
      <c r="AD226" s="4">
        <v>-4.4406975000228499</v>
      </c>
      <c r="AE226" s="4">
        <f t="shared" si="103"/>
        <v>-5.4006975000255864</v>
      </c>
      <c r="AF226" s="4">
        <v>205</v>
      </c>
      <c r="AG226" s="2">
        <f t="shared" si="124"/>
        <v>32.879999999999946</v>
      </c>
      <c r="AH226" s="4">
        <f t="shared" si="104"/>
        <v>399</v>
      </c>
      <c r="AI226" s="4">
        <f t="shared" si="105"/>
        <v>1</v>
      </c>
      <c r="AJ226" s="2">
        <f t="shared" si="106"/>
        <v>0</v>
      </c>
      <c r="AK226" s="4">
        <v>205</v>
      </c>
      <c r="AL226" s="4">
        <f t="shared" ca="1" si="107"/>
        <v>-8.385420708688482</v>
      </c>
      <c r="AM226" s="4">
        <f t="shared" ca="1" si="108"/>
        <v>-8.1157228736838274</v>
      </c>
      <c r="AN226" s="2">
        <f t="shared" si="125"/>
        <v>32.879999999999946</v>
      </c>
      <c r="AO226" s="4">
        <f t="shared" ca="1" si="109"/>
        <v>399</v>
      </c>
      <c r="AP226" s="4">
        <f t="shared" ca="1" si="110"/>
        <v>1</v>
      </c>
      <c r="AQ226" s="2">
        <f t="shared" ca="1" si="111"/>
        <v>0</v>
      </c>
      <c r="AT226" s="10">
        <f t="shared" ca="1" si="126"/>
        <v>0</v>
      </c>
      <c r="AU226" s="10">
        <f t="shared" ca="1" si="127"/>
        <v>0</v>
      </c>
      <c r="AV226" s="10">
        <f t="shared" ca="1" si="128"/>
        <v>0</v>
      </c>
      <c r="AW226" s="10">
        <f t="shared" ca="1" si="129"/>
        <v>0</v>
      </c>
      <c r="AX226" s="10">
        <f t="shared" ca="1" si="112"/>
        <v>-8.385420708688482</v>
      </c>
    </row>
    <row r="227" spans="2:50" x14ac:dyDescent="0.15">
      <c r="B227" s="4">
        <v>-5.4006975000255864</v>
      </c>
      <c r="C227" s="4">
        <f t="shared" si="113"/>
        <v>-5.1876975000233472</v>
      </c>
      <c r="F227" s="4">
        <v>206</v>
      </c>
      <c r="G227" s="4">
        <f t="shared" ca="1" si="99"/>
        <v>3</v>
      </c>
      <c r="H227" s="4">
        <f t="shared" ca="1" si="130"/>
        <v>2.7755581395348843</v>
      </c>
      <c r="I227" s="4">
        <f t="shared" ca="1" si="100"/>
        <v>0.34833333333333333</v>
      </c>
      <c r="J227" s="4">
        <f t="shared" ca="1" si="131"/>
        <v>-7.1674108527131724</v>
      </c>
      <c r="K227" s="4">
        <f t="shared" ca="1" si="114"/>
        <v>0.79321747087291516</v>
      </c>
      <c r="L227" s="4">
        <f t="shared" ca="1" si="115"/>
        <v>13</v>
      </c>
      <c r="M227" s="4">
        <f t="shared" ca="1" si="101"/>
        <v>-0.65280518067338678</v>
      </c>
      <c r="N227" s="4">
        <f t="shared" ca="1" si="116"/>
        <v>0.31071427957659081</v>
      </c>
      <c r="O227" s="4">
        <f t="shared" ca="1" si="117"/>
        <v>5</v>
      </c>
      <c r="P227" s="4">
        <f t="shared" ca="1" si="102"/>
        <v>0.29550684029726854</v>
      </c>
      <c r="Q227" s="4">
        <f t="shared" ca="1" si="118"/>
        <v>-0.94831202097065526</v>
      </c>
      <c r="R227" s="4">
        <f t="shared" ca="1" si="119"/>
        <v>-8.1157228736838274</v>
      </c>
      <c r="S227" s="4">
        <f t="shared" ca="1" si="120"/>
        <v>212</v>
      </c>
      <c r="T227" s="4">
        <f t="shared" ca="1" si="121"/>
        <v>0.5</v>
      </c>
      <c r="U227" s="4">
        <f t="shared" ca="1" si="122"/>
        <v>-8.1157228736838274</v>
      </c>
      <c r="V227" s="4">
        <f t="shared" ca="1" si="123"/>
        <v>-8.2803544723221503</v>
      </c>
      <c r="Y227" s="4">
        <v>-4.431909999983219</v>
      </c>
      <c r="Z227" s="4">
        <v>-4.0147224999884656</v>
      </c>
      <c r="AA227" s="4">
        <v>-8.9261150000083944</v>
      </c>
      <c r="AB227" s="4">
        <v>-5.1101574999847799</v>
      </c>
      <c r="AD227" s="4">
        <v>-5.4006975000255864</v>
      </c>
      <c r="AE227" s="4">
        <f t="shared" si="103"/>
        <v>-5.1876975000233472</v>
      </c>
      <c r="AF227" s="4">
        <v>206</v>
      </c>
      <c r="AG227" s="2">
        <f t="shared" si="124"/>
        <v>33.099999999999945</v>
      </c>
      <c r="AH227" s="4">
        <f t="shared" si="104"/>
        <v>399</v>
      </c>
      <c r="AI227" s="4">
        <f t="shared" si="105"/>
        <v>1</v>
      </c>
      <c r="AJ227" s="2">
        <f t="shared" si="106"/>
        <v>0</v>
      </c>
      <c r="AK227" s="4">
        <v>206</v>
      </c>
      <c r="AL227" s="4">
        <f t="shared" ca="1" si="107"/>
        <v>-8.1157228736838274</v>
      </c>
      <c r="AM227" s="4">
        <f t="shared" ca="1" si="108"/>
        <v>-8.2803544723221503</v>
      </c>
      <c r="AN227" s="2">
        <f t="shared" si="125"/>
        <v>33.099999999999945</v>
      </c>
      <c r="AO227" s="4">
        <f t="shared" ca="1" si="109"/>
        <v>399</v>
      </c>
      <c r="AP227" s="4">
        <f t="shared" ca="1" si="110"/>
        <v>1</v>
      </c>
      <c r="AQ227" s="2">
        <f t="shared" ca="1" si="111"/>
        <v>0</v>
      </c>
      <c r="AT227" s="10">
        <f t="shared" ca="1" si="126"/>
        <v>0</v>
      </c>
      <c r="AU227" s="10">
        <f t="shared" ca="1" si="127"/>
        <v>0</v>
      </c>
      <c r="AV227" s="10">
        <f t="shared" ca="1" si="128"/>
        <v>0</v>
      </c>
      <c r="AW227" s="10">
        <f t="shared" ca="1" si="129"/>
        <v>0</v>
      </c>
      <c r="AX227" s="10">
        <f t="shared" ca="1" si="112"/>
        <v>-8.1157228736838274</v>
      </c>
    </row>
    <row r="228" spans="2:50" x14ac:dyDescent="0.15">
      <c r="B228" s="4">
        <v>-5.1876975000233472</v>
      </c>
      <c r="C228" s="4">
        <f t="shared" si="113"/>
        <v>-5.2196975000242674</v>
      </c>
      <c r="F228" s="4">
        <v>207</v>
      </c>
      <c r="G228" s="4">
        <f t="shared" ca="1" si="99"/>
        <v>3</v>
      </c>
      <c r="H228" s="4">
        <f t="shared" ca="1" si="130"/>
        <v>2.7933023255813958</v>
      </c>
      <c r="I228" s="4">
        <f t="shared" ca="1" si="100"/>
        <v>0.34833333333333333</v>
      </c>
      <c r="J228" s="4">
        <f t="shared" ca="1" si="131"/>
        <v>-6.8190775193798387</v>
      </c>
      <c r="K228" s="4">
        <f t="shared" ca="1" si="114"/>
        <v>1.4612769529423051</v>
      </c>
      <c r="L228" s="4">
        <f t="shared" ca="1" si="115"/>
        <v>4</v>
      </c>
      <c r="M228" s="4">
        <f t="shared" ca="1" si="101"/>
        <v>-1.4612769529423051</v>
      </c>
      <c r="N228" s="4">
        <f t="shared" ca="1" si="116"/>
        <v>0.9549396553369236</v>
      </c>
      <c r="O228" s="4">
        <f t="shared" ca="1" si="117"/>
        <v>18</v>
      </c>
      <c r="P228" s="4">
        <f t="shared" ca="1" si="102"/>
        <v>6.0834957154586291E-15</v>
      </c>
      <c r="Q228" s="4">
        <f t="shared" ca="1" si="118"/>
        <v>-1.4612769529423111</v>
      </c>
      <c r="R228" s="4">
        <f t="shared" ca="1" si="119"/>
        <v>-8.2803544723221503</v>
      </c>
      <c r="S228" s="4">
        <f t="shared" ca="1" si="120"/>
        <v>212</v>
      </c>
      <c r="T228" s="4">
        <f t="shared" ca="1" si="121"/>
        <v>0.5</v>
      </c>
      <c r="U228" s="4">
        <f t="shared" ca="1" si="122"/>
        <v>-8.2803544723221503</v>
      </c>
      <c r="V228" s="4">
        <f t="shared" ca="1" si="123"/>
        <v>-6.8552429381171311</v>
      </c>
      <c r="Y228" s="4">
        <v>-4.5989099999843575</v>
      </c>
      <c r="Z228" s="4">
        <v>-6.1157224999917048</v>
      </c>
      <c r="AA228" s="4">
        <v>-7.1751150000061159</v>
      </c>
      <c r="AB228" s="4">
        <v>-5.8651574999863954</v>
      </c>
      <c r="AD228" s="4">
        <v>-5.1876975000233472</v>
      </c>
      <c r="AE228" s="4">
        <f t="shared" si="103"/>
        <v>-5.2196975000242674</v>
      </c>
      <c r="AF228" s="4">
        <v>207</v>
      </c>
      <c r="AG228" s="2">
        <f t="shared" si="124"/>
        <v>33.319999999999943</v>
      </c>
      <c r="AH228" s="4">
        <f t="shared" si="104"/>
        <v>399</v>
      </c>
      <c r="AI228" s="4">
        <f t="shared" si="105"/>
        <v>1</v>
      </c>
      <c r="AJ228" s="2">
        <f t="shared" si="106"/>
        <v>0</v>
      </c>
      <c r="AK228" s="4">
        <v>207</v>
      </c>
      <c r="AL228" s="4">
        <f t="shared" ca="1" si="107"/>
        <v>-8.2803544723221503</v>
      </c>
      <c r="AM228" s="4">
        <f t="shared" ca="1" si="108"/>
        <v>-6.8552429381171311</v>
      </c>
      <c r="AN228" s="2">
        <f t="shared" si="125"/>
        <v>33.319999999999943</v>
      </c>
      <c r="AO228" s="4">
        <f t="shared" ca="1" si="109"/>
        <v>399</v>
      </c>
      <c r="AP228" s="4">
        <f t="shared" ca="1" si="110"/>
        <v>1</v>
      </c>
      <c r="AQ228" s="2">
        <f t="shared" ca="1" si="111"/>
        <v>0</v>
      </c>
      <c r="AT228" s="10">
        <f t="shared" ca="1" si="126"/>
        <v>0</v>
      </c>
      <c r="AU228" s="10">
        <f t="shared" ca="1" si="127"/>
        <v>0</v>
      </c>
      <c r="AV228" s="10">
        <f t="shared" ca="1" si="128"/>
        <v>0</v>
      </c>
      <c r="AW228" s="10">
        <f t="shared" ca="1" si="129"/>
        <v>0</v>
      </c>
      <c r="AX228" s="10">
        <f t="shared" ca="1" si="112"/>
        <v>-8.2803544723221503</v>
      </c>
    </row>
    <row r="229" spans="2:50" x14ac:dyDescent="0.15">
      <c r="B229" s="4">
        <v>-5.2196975000242674</v>
      </c>
      <c r="C229" s="4">
        <f t="shared" si="113"/>
        <v>-3.6486975000258326</v>
      </c>
      <c r="F229" s="4">
        <v>208</v>
      </c>
      <c r="G229" s="4">
        <f t="shared" ca="1" si="99"/>
        <v>3</v>
      </c>
      <c r="H229" s="4">
        <f t="shared" ca="1" si="130"/>
        <v>2.8110465116279073</v>
      </c>
      <c r="I229" s="4">
        <f t="shared" ca="1" si="100"/>
        <v>0.34833333333333333</v>
      </c>
      <c r="J229" s="4">
        <f t="shared" ca="1" si="131"/>
        <v>-6.4707441860465051</v>
      </c>
      <c r="K229" s="4">
        <f t="shared" ca="1" si="114"/>
        <v>0.34136163478702841</v>
      </c>
      <c r="L229" s="4">
        <f t="shared" ca="1" si="115"/>
        <v>8</v>
      </c>
      <c r="M229" s="4">
        <f t="shared" ca="1" si="101"/>
        <v>2.676303464295383E-15</v>
      </c>
      <c r="N229" s="4">
        <f t="shared" ca="1" si="116"/>
        <v>1.1241991431613185</v>
      </c>
      <c r="O229" s="4">
        <f t="shared" ca="1" si="117"/>
        <v>18</v>
      </c>
      <c r="P229" s="4">
        <f t="shared" ca="1" si="102"/>
        <v>-0.3844987520706285</v>
      </c>
      <c r="Q229" s="4">
        <f t="shared" ca="1" si="118"/>
        <v>-0.38449875207062584</v>
      </c>
      <c r="R229" s="4">
        <f t="shared" ca="1" si="119"/>
        <v>-6.8552429381171311</v>
      </c>
      <c r="S229" s="4">
        <f t="shared" ca="1" si="120"/>
        <v>212</v>
      </c>
      <c r="T229" s="4">
        <f t="shared" ca="1" si="121"/>
        <v>0.5</v>
      </c>
      <c r="U229" s="4">
        <f t="shared" ca="1" si="122"/>
        <v>-6.8552429381171311</v>
      </c>
      <c r="V229" s="4">
        <f t="shared" ca="1" si="123"/>
        <v>-5.7589270938847168</v>
      </c>
      <c r="Y229" s="4">
        <v>-7.6029099999850303</v>
      </c>
      <c r="Z229" s="4">
        <v>2.8472775000096817</v>
      </c>
      <c r="AA229" s="4">
        <v>-6.8821150000069053</v>
      </c>
      <c r="AB229" s="4">
        <v>-3.8451574999847082</v>
      </c>
      <c r="AD229" s="4">
        <v>-5.2196975000242674</v>
      </c>
      <c r="AE229" s="4">
        <f t="shared" si="103"/>
        <v>-3.6486975000258326</v>
      </c>
      <c r="AF229" s="4">
        <v>208</v>
      </c>
      <c r="AG229" s="2">
        <f t="shared" si="124"/>
        <v>33.539999999999942</v>
      </c>
      <c r="AH229" s="4">
        <f t="shared" si="104"/>
        <v>399</v>
      </c>
      <c r="AI229" s="4">
        <f t="shared" si="105"/>
        <v>1</v>
      </c>
      <c r="AJ229" s="2">
        <f t="shared" si="106"/>
        <v>0</v>
      </c>
      <c r="AK229" s="4">
        <v>208</v>
      </c>
      <c r="AL229" s="4">
        <f t="shared" ca="1" si="107"/>
        <v>-6.8552429381171311</v>
      </c>
      <c r="AM229" s="4">
        <f t="shared" ca="1" si="108"/>
        <v>-5.7589270938847168</v>
      </c>
      <c r="AN229" s="2">
        <f t="shared" si="125"/>
        <v>33.539999999999942</v>
      </c>
      <c r="AO229" s="4">
        <f t="shared" ca="1" si="109"/>
        <v>399</v>
      </c>
      <c r="AP229" s="4">
        <f t="shared" ca="1" si="110"/>
        <v>1</v>
      </c>
      <c r="AQ229" s="2">
        <f t="shared" ca="1" si="111"/>
        <v>0</v>
      </c>
      <c r="AT229" s="10">
        <f t="shared" ca="1" si="126"/>
        <v>0</v>
      </c>
      <c r="AU229" s="10">
        <f t="shared" ca="1" si="127"/>
        <v>0</v>
      </c>
      <c r="AV229" s="10">
        <f t="shared" ca="1" si="128"/>
        <v>0</v>
      </c>
      <c r="AW229" s="10">
        <f t="shared" ca="1" si="129"/>
        <v>0</v>
      </c>
      <c r="AX229" s="10">
        <f t="shared" ca="1" si="112"/>
        <v>-6.8552429381171311</v>
      </c>
    </row>
    <row r="230" spans="2:50" x14ac:dyDescent="0.15">
      <c r="B230" s="4">
        <v>-3.6486975000258326</v>
      </c>
      <c r="C230" s="4">
        <f t="shared" si="113"/>
        <v>-3.3286975000237362</v>
      </c>
      <c r="F230" s="4">
        <v>209</v>
      </c>
      <c r="G230" s="4">
        <f t="shared" ca="1" si="99"/>
        <v>3</v>
      </c>
      <c r="H230" s="4">
        <f t="shared" ca="1" si="130"/>
        <v>2.8287906976744188</v>
      </c>
      <c r="I230" s="4">
        <f t="shared" ca="1" si="100"/>
        <v>0.34833333333333333</v>
      </c>
      <c r="J230" s="4">
        <f t="shared" ca="1" si="131"/>
        <v>-6.1224108527131715</v>
      </c>
      <c r="K230" s="4">
        <f t="shared" ca="1" si="114"/>
        <v>0.23266312440025602</v>
      </c>
      <c r="L230" s="4">
        <f t="shared" ca="1" si="115"/>
        <v>4</v>
      </c>
      <c r="M230" s="4">
        <f t="shared" ca="1" si="101"/>
        <v>0.23266312440025602</v>
      </c>
      <c r="N230" s="4">
        <f t="shared" ca="1" si="116"/>
        <v>0.42334446586930063</v>
      </c>
      <c r="O230" s="4">
        <f t="shared" ca="1" si="117"/>
        <v>20</v>
      </c>
      <c r="P230" s="4">
        <f t="shared" ca="1" si="102"/>
        <v>0.13082063442819911</v>
      </c>
      <c r="Q230" s="4">
        <f t="shared" ca="1" si="118"/>
        <v>0.36348375882845513</v>
      </c>
      <c r="R230" s="4">
        <f t="shared" ca="1" si="119"/>
        <v>-5.7589270938847168</v>
      </c>
      <c r="S230" s="4">
        <f t="shared" ca="1" si="120"/>
        <v>212</v>
      </c>
      <c r="T230" s="4">
        <f t="shared" ca="1" si="121"/>
        <v>0.5</v>
      </c>
      <c r="U230" s="4">
        <f t="shared" ca="1" si="122"/>
        <v>-5.7589270938847168</v>
      </c>
      <c r="V230" s="4">
        <f t="shared" ca="1" si="123"/>
        <v>-6.4795380952093184</v>
      </c>
      <c r="Y230" s="4">
        <v>-7.7859099999848524</v>
      </c>
      <c r="Z230" s="4">
        <v>-4.1287224999884131</v>
      </c>
      <c r="AA230" s="4">
        <v>-4.9871150000093678</v>
      </c>
      <c r="AB230" s="4">
        <v>-4.3101574999866443</v>
      </c>
      <c r="AD230" s="4">
        <v>-3.6486975000258326</v>
      </c>
      <c r="AE230" s="4">
        <f t="shared" si="103"/>
        <v>-3.3286975000237362</v>
      </c>
      <c r="AF230" s="4">
        <v>209</v>
      </c>
      <c r="AG230" s="2">
        <f t="shared" si="124"/>
        <v>33.759999999999941</v>
      </c>
      <c r="AH230" s="4">
        <f t="shared" si="104"/>
        <v>399</v>
      </c>
      <c r="AI230" s="4">
        <f t="shared" si="105"/>
        <v>1</v>
      </c>
      <c r="AJ230" s="2">
        <f t="shared" si="106"/>
        <v>0</v>
      </c>
      <c r="AK230" s="4">
        <v>209</v>
      </c>
      <c r="AL230" s="4">
        <f t="shared" ca="1" si="107"/>
        <v>-5.7589270938847168</v>
      </c>
      <c r="AM230" s="4">
        <f t="shared" ca="1" si="108"/>
        <v>-6.4795380952093184</v>
      </c>
      <c r="AN230" s="2">
        <f t="shared" si="125"/>
        <v>33.759999999999941</v>
      </c>
      <c r="AO230" s="4">
        <f t="shared" ca="1" si="109"/>
        <v>399</v>
      </c>
      <c r="AP230" s="4">
        <f t="shared" ca="1" si="110"/>
        <v>1</v>
      </c>
      <c r="AQ230" s="2">
        <f t="shared" ca="1" si="111"/>
        <v>0</v>
      </c>
      <c r="AT230" s="10">
        <f t="shared" ca="1" si="126"/>
        <v>0</v>
      </c>
      <c r="AU230" s="10">
        <f t="shared" ca="1" si="127"/>
        <v>0</v>
      </c>
      <c r="AV230" s="10">
        <f t="shared" ca="1" si="128"/>
        <v>0</v>
      </c>
      <c r="AW230" s="10">
        <f t="shared" ca="1" si="129"/>
        <v>0</v>
      </c>
      <c r="AX230" s="10">
        <f t="shared" ca="1" si="112"/>
        <v>-5.7589270938847168</v>
      </c>
    </row>
    <row r="231" spans="2:50" x14ac:dyDescent="0.15">
      <c r="B231" s="4">
        <v>-3.3286975000237362</v>
      </c>
      <c r="C231" s="4">
        <f t="shared" si="113"/>
        <v>-3.7546975000246618</v>
      </c>
      <c r="F231" s="4">
        <v>210</v>
      </c>
      <c r="G231" s="4">
        <f t="shared" ca="1" si="99"/>
        <v>3</v>
      </c>
      <c r="H231" s="4">
        <f t="shared" ca="1" si="130"/>
        <v>2.8465348837209303</v>
      </c>
      <c r="I231" s="4">
        <f t="shared" ca="1" si="100"/>
        <v>0.34833333333333333</v>
      </c>
      <c r="J231" s="4">
        <f t="shared" ca="1" si="131"/>
        <v>-5.7740775193798379</v>
      </c>
      <c r="K231" s="4">
        <f t="shared" ca="1" si="114"/>
        <v>0.70234423640220345</v>
      </c>
      <c r="L231" s="4">
        <f t="shared" ca="1" si="115"/>
        <v>11</v>
      </c>
      <c r="M231" s="4">
        <f t="shared" ca="1" si="101"/>
        <v>0.37971596210371811</v>
      </c>
      <c r="N231" s="4">
        <f t="shared" ca="1" si="116"/>
        <v>1.3185878641190973</v>
      </c>
      <c r="O231" s="4">
        <f t="shared" ca="1" si="117"/>
        <v>13</v>
      </c>
      <c r="P231" s="4">
        <f t="shared" ca="1" si="102"/>
        <v>1.0851765379331983</v>
      </c>
      <c r="Q231" s="4">
        <f t="shared" ca="1" si="118"/>
        <v>-0.7054605758294803</v>
      </c>
      <c r="R231" s="4">
        <f t="shared" ca="1" si="119"/>
        <v>-6.4795380952093184</v>
      </c>
      <c r="S231" s="4">
        <f t="shared" ca="1" si="120"/>
        <v>212</v>
      </c>
      <c r="T231" s="4">
        <f t="shared" ca="1" si="121"/>
        <v>0.5</v>
      </c>
      <c r="U231" s="4">
        <f t="shared" ca="1" si="122"/>
        <v>-6.4795380952093184</v>
      </c>
      <c r="V231" s="4">
        <f t="shared" ca="1" si="123"/>
        <v>-4.0501721669837165</v>
      </c>
      <c r="Y231" s="4">
        <v>-7.0519099999835078</v>
      </c>
      <c r="Z231" s="4">
        <v>-4.8637224999907858</v>
      </c>
      <c r="AA231" s="4">
        <v>-4.6171150000091643</v>
      </c>
      <c r="AB231" s="4">
        <v>-3.3341574999852241</v>
      </c>
      <c r="AD231" s="4">
        <v>-3.3286975000237362</v>
      </c>
      <c r="AE231" s="4">
        <f t="shared" si="103"/>
        <v>-3.7546975000246618</v>
      </c>
      <c r="AF231" s="4">
        <v>210</v>
      </c>
      <c r="AG231" s="2">
        <f t="shared" si="124"/>
        <v>33.97999999999994</v>
      </c>
      <c r="AH231" s="4">
        <f t="shared" si="104"/>
        <v>399</v>
      </c>
      <c r="AI231" s="4">
        <f t="shared" si="105"/>
        <v>1</v>
      </c>
      <c r="AJ231" s="2">
        <f t="shared" si="106"/>
        <v>0</v>
      </c>
      <c r="AK231" s="4">
        <v>210</v>
      </c>
      <c r="AL231" s="4">
        <f t="shared" ca="1" si="107"/>
        <v>-6.4795380952093184</v>
      </c>
      <c r="AM231" s="4">
        <f t="shared" ca="1" si="108"/>
        <v>-4.0501721669837165</v>
      </c>
      <c r="AN231" s="2">
        <f t="shared" si="125"/>
        <v>33.97999999999994</v>
      </c>
      <c r="AO231" s="4">
        <f t="shared" ca="1" si="109"/>
        <v>399</v>
      </c>
      <c r="AP231" s="4">
        <f t="shared" ca="1" si="110"/>
        <v>1</v>
      </c>
      <c r="AQ231" s="2">
        <f t="shared" ca="1" si="111"/>
        <v>0</v>
      </c>
      <c r="AT231" s="10">
        <f t="shared" ca="1" si="126"/>
        <v>0</v>
      </c>
      <c r="AU231" s="10">
        <f t="shared" ca="1" si="127"/>
        <v>0</v>
      </c>
      <c r="AV231" s="10">
        <f t="shared" ca="1" si="128"/>
        <v>0</v>
      </c>
      <c r="AW231" s="10">
        <f t="shared" ca="1" si="129"/>
        <v>0</v>
      </c>
      <c r="AX231" s="10">
        <f t="shared" ca="1" si="112"/>
        <v>-6.4795380952093184</v>
      </c>
    </row>
    <row r="232" spans="2:50" x14ac:dyDescent="0.15">
      <c r="B232" s="4">
        <v>-3.7546975000246618</v>
      </c>
      <c r="C232" s="4">
        <f t="shared" si="113"/>
        <v>-3.4386975000231246</v>
      </c>
      <c r="F232" s="4">
        <v>211</v>
      </c>
      <c r="G232" s="4">
        <f t="shared" ca="1" si="99"/>
        <v>3</v>
      </c>
      <c r="H232" s="4">
        <f t="shared" ca="1" si="130"/>
        <v>2.8642790697674418</v>
      </c>
      <c r="I232" s="4">
        <f t="shared" ca="1" si="100"/>
        <v>0.34833333333333333</v>
      </c>
      <c r="J232" s="4">
        <f t="shared" ca="1" si="131"/>
        <v>-5.4257441860465043</v>
      </c>
      <c r="K232" s="4">
        <f t="shared" ca="1" si="114"/>
        <v>1.281076111169233</v>
      </c>
      <c r="L232" s="4">
        <f t="shared" ca="1" si="115"/>
        <v>15</v>
      </c>
      <c r="M232" s="4">
        <f t="shared" ca="1" si="101"/>
        <v>0.52106059698157325</v>
      </c>
      <c r="N232" s="4">
        <f t="shared" ca="1" si="116"/>
        <v>1.0929611319612691</v>
      </c>
      <c r="O232" s="4">
        <f t="shared" ca="1" si="117"/>
        <v>7</v>
      </c>
      <c r="P232" s="4">
        <f t="shared" ca="1" si="102"/>
        <v>0.85451142208121478</v>
      </c>
      <c r="Q232" s="4">
        <f t="shared" ca="1" si="118"/>
        <v>1.375572019062788</v>
      </c>
      <c r="R232" s="4">
        <f t="shared" ca="1" si="119"/>
        <v>-4.0501721669837165</v>
      </c>
      <c r="S232" s="4">
        <f t="shared" ca="1" si="120"/>
        <v>212</v>
      </c>
      <c r="T232" s="4">
        <f t="shared" ca="1" si="121"/>
        <v>0.5</v>
      </c>
      <c r="U232" s="4">
        <f t="shared" ca="1" si="122"/>
        <v>-4.0501721669837165</v>
      </c>
      <c r="V232" s="4">
        <f t="shared" ca="1" si="123"/>
        <v>-3.6248319927568078</v>
      </c>
      <c r="Y232" s="4">
        <v>-6.8139099999839914</v>
      </c>
      <c r="Z232" s="4">
        <v>-3.9627224999918553</v>
      </c>
      <c r="AA232" s="4">
        <v>-3.6961150000074383</v>
      </c>
      <c r="AB232" s="4">
        <v>-3.4861574999851541</v>
      </c>
      <c r="AD232" s="4">
        <v>-3.7546975000246618</v>
      </c>
      <c r="AE232" s="4">
        <f t="shared" si="103"/>
        <v>-3.4386975000231246</v>
      </c>
      <c r="AF232" s="4">
        <v>211</v>
      </c>
      <c r="AG232" s="2">
        <f t="shared" si="124"/>
        <v>34.199999999999939</v>
      </c>
      <c r="AH232" s="4">
        <f t="shared" si="104"/>
        <v>399</v>
      </c>
      <c r="AI232" s="4">
        <f t="shared" si="105"/>
        <v>1</v>
      </c>
      <c r="AJ232" s="2">
        <f t="shared" si="106"/>
        <v>0</v>
      </c>
      <c r="AK232" s="4">
        <v>211</v>
      </c>
      <c r="AL232" s="4">
        <f t="shared" ca="1" si="107"/>
        <v>-4.0501721669837165</v>
      </c>
      <c r="AM232" s="4">
        <f t="shared" ca="1" si="108"/>
        <v>-3.6248319927568078</v>
      </c>
      <c r="AN232" s="2">
        <f t="shared" si="125"/>
        <v>34.199999999999939</v>
      </c>
      <c r="AO232" s="4">
        <f t="shared" ca="1" si="109"/>
        <v>399</v>
      </c>
      <c r="AP232" s="4">
        <f t="shared" ca="1" si="110"/>
        <v>1</v>
      </c>
      <c r="AQ232" s="2">
        <f t="shared" ca="1" si="111"/>
        <v>0</v>
      </c>
      <c r="AT232" s="10">
        <f t="shared" ca="1" si="126"/>
        <v>0</v>
      </c>
      <c r="AU232" s="10">
        <f t="shared" ca="1" si="127"/>
        <v>0</v>
      </c>
      <c r="AV232" s="10">
        <f t="shared" ca="1" si="128"/>
        <v>0</v>
      </c>
      <c r="AW232" s="10">
        <f t="shared" ca="1" si="129"/>
        <v>0</v>
      </c>
      <c r="AX232" s="10">
        <f t="shared" ca="1" si="112"/>
        <v>-4.0501721669837165</v>
      </c>
    </row>
    <row r="233" spans="2:50" x14ac:dyDescent="0.15">
      <c r="B233" s="4">
        <v>-3.4386975000231246</v>
      </c>
      <c r="C233" s="4">
        <f t="shared" si="113"/>
        <v>-3.70569750002403</v>
      </c>
      <c r="F233" s="4">
        <v>212</v>
      </c>
      <c r="G233" s="4">
        <f t="shared" ca="1" si="99"/>
        <v>3</v>
      </c>
      <c r="H233" s="4">
        <f t="shared" ca="1" si="130"/>
        <v>2.8820232558139534</v>
      </c>
      <c r="I233" s="4">
        <f t="shared" ca="1" si="100"/>
        <v>0.34833333333333333</v>
      </c>
      <c r="J233" s="4">
        <f t="shared" ca="1" si="131"/>
        <v>-5.0774108527131707</v>
      </c>
      <c r="K233" s="4">
        <f t="shared" ca="1" si="114"/>
        <v>1.351213339511127</v>
      </c>
      <c r="L233" s="4">
        <f t="shared" ca="1" si="115"/>
        <v>6</v>
      </c>
      <c r="M233" s="4">
        <f t="shared" ca="1" si="101"/>
        <v>1.1701850779490461</v>
      </c>
      <c r="N233" s="4">
        <f t="shared" ca="1" si="116"/>
        <v>0.28965606428821816</v>
      </c>
      <c r="O233" s="4">
        <f t="shared" ca="1" si="117"/>
        <v>7</v>
      </c>
      <c r="P233" s="4">
        <f t="shared" ca="1" si="102"/>
        <v>0.28239378200731707</v>
      </c>
      <c r="Q233" s="4">
        <f t="shared" ca="1" si="118"/>
        <v>1.4525788599563632</v>
      </c>
      <c r="R233" s="4">
        <f t="shared" ca="1" si="119"/>
        <v>-3.6248319927568078</v>
      </c>
      <c r="S233" s="4">
        <f t="shared" ca="1" si="120"/>
        <v>212</v>
      </c>
      <c r="T233" s="4">
        <f t="shared" ca="1" si="121"/>
        <v>0.5</v>
      </c>
      <c r="U233" s="4">
        <f t="shared" ca="1" si="122"/>
        <v>-3.6248319927568078</v>
      </c>
      <c r="V233" s="4">
        <f t="shared" ca="1" si="123"/>
        <v>-3.8165836192913734</v>
      </c>
      <c r="Y233" s="4">
        <v>-5.1299099999830844</v>
      </c>
      <c r="Z233" s="4">
        <v>-4.2857224999899302</v>
      </c>
      <c r="AA233" s="4">
        <v>-4.046115000008399</v>
      </c>
      <c r="AB233" s="4">
        <v>-3.3461574999833488</v>
      </c>
      <c r="AD233" s="4">
        <v>-3.4386975000231246</v>
      </c>
      <c r="AE233" s="4">
        <f t="shared" si="103"/>
        <v>-3.70569750002403</v>
      </c>
      <c r="AF233" s="4">
        <v>212</v>
      </c>
      <c r="AG233" s="2">
        <f t="shared" si="124"/>
        <v>34.419999999999938</v>
      </c>
      <c r="AH233" s="4">
        <f t="shared" si="104"/>
        <v>399</v>
      </c>
      <c r="AI233" s="4">
        <f t="shared" si="105"/>
        <v>1</v>
      </c>
      <c r="AJ233" s="2">
        <f t="shared" si="106"/>
        <v>0</v>
      </c>
      <c r="AK233" s="4">
        <v>212</v>
      </c>
      <c r="AL233" s="4">
        <f t="shared" ca="1" si="107"/>
        <v>-3.6248319927568078</v>
      </c>
      <c r="AM233" s="4">
        <f t="shared" ca="1" si="108"/>
        <v>-3.8165836192913734</v>
      </c>
      <c r="AN233" s="2">
        <f t="shared" si="125"/>
        <v>34.419999999999938</v>
      </c>
      <c r="AO233" s="4">
        <f t="shared" ca="1" si="109"/>
        <v>399</v>
      </c>
      <c r="AP233" s="4">
        <f t="shared" ca="1" si="110"/>
        <v>1</v>
      </c>
      <c r="AQ233" s="2">
        <f t="shared" ca="1" si="111"/>
        <v>0</v>
      </c>
      <c r="AT233" s="10">
        <f t="shared" ca="1" si="126"/>
        <v>0</v>
      </c>
      <c r="AU233" s="10">
        <f t="shared" ca="1" si="127"/>
        <v>0</v>
      </c>
      <c r="AV233" s="10">
        <f t="shared" ca="1" si="128"/>
        <v>0</v>
      </c>
      <c r="AW233" s="10">
        <f t="shared" ca="1" si="129"/>
        <v>0</v>
      </c>
      <c r="AX233" s="10">
        <f t="shared" ca="1" si="112"/>
        <v>-3.6248319927568078</v>
      </c>
    </row>
    <row r="234" spans="2:50" x14ac:dyDescent="0.15">
      <c r="B234" s="4">
        <v>-3.70569750002403</v>
      </c>
      <c r="C234" s="4">
        <f t="shared" si="113"/>
        <v>-3.3466975000244759</v>
      </c>
      <c r="F234" s="4">
        <v>213</v>
      </c>
      <c r="G234" s="4">
        <f t="shared" ca="1" si="99"/>
        <v>3</v>
      </c>
      <c r="H234" s="4">
        <f t="shared" ca="1" si="130"/>
        <v>2.8997674418604649</v>
      </c>
      <c r="I234" s="4">
        <f t="shared" ca="1" si="100"/>
        <v>0.34833333333333333</v>
      </c>
      <c r="J234" s="4">
        <f t="shared" ca="1" si="131"/>
        <v>-4.7290775193798371</v>
      </c>
      <c r="K234" s="4">
        <f t="shared" ca="1" si="114"/>
        <v>0.32899980680892049</v>
      </c>
      <c r="L234" s="4">
        <f t="shared" ca="1" si="115"/>
        <v>7</v>
      </c>
      <c r="M234" s="4">
        <f t="shared" ca="1" si="101"/>
        <v>0.142747666347213</v>
      </c>
      <c r="N234" s="4">
        <f t="shared" ca="1" si="116"/>
        <v>1.7740840790824601</v>
      </c>
      <c r="O234" s="4">
        <f t="shared" ca="1" si="117"/>
        <v>7</v>
      </c>
      <c r="P234" s="4">
        <f t="shared" ca="1" si="102"/>
        <v>0.76974623374125073</v>
      </c>
      <c r="Q234" s="4">
        <f t="shared" ca="1" si="118"/>
        <v>0.91249390008846376</v>
      </c>
      <c r="R234" s="4">
        <f t="shared" ca="1" si="119"/>
        <v>-3.8165836192913734</v>
      </c>
      <c r="S234" s="4">
        <f t="shared" ca="1" si="120"/>
        <v>212</v>
      </c>
      <c r="T234" s="4">
        <f t="shared" ca="1" si="121"/>
        <v>0.5</v>
      </c>
      <c r="U234" s="4">
        <f t="shared" ca="1" si="122"/>
        <v>-3.8165836192913734</v>
      </c>
      <c r="V234" s="4">
        <f t="shared" ca="1" si="123"/>
        <v>-3.6881612768504661</v>
      </c>
      <c r="Y234" s="4">
        <v>-3.668909999984038</v>
      </c>
      <c r="Z234" s="4">
        <v>-3.5007224999894504</v>
      </c>
      <c r="AA234" s="4">
        <v>-3.7741150000094592</v>
      </c>
      <c r="AB234" s="4">
        <v>0.98084250001662099</v>
      </c>
      <c r="AD234" s="4">
        <v>-3.70569750002403</v>
      </c>
      <c r="AE234" s="4">
        <f t="shared" si="103"/>
        <v>-3.3466975000244759</v>
      </c>
      <c r="AF234" s="4">
        <v>213</v>
      </c>
      <c r="AG234" s="2">
        <f t="shared" si="124"/>
        <v>34.639999999999937</v>
      </c>
      <c r="AH234" s="4">
        <f t="shared" si="104"/>
        <v>399</v>
      </c>
      <c r="AI234" s="4">
        <f t="shared" si="105"/>
        <v>1</v>
      </c>
      <c r="AJ234" s="2">
        <f t="shared" si="106"/>
        <v>0</v>
      </c>
      <c r="AK234" s="4">
        <v>213</v>
      </c>
      <c r="AL234" s="4">
        <f t="shared" ca="1" si="107"/>
        <v>-3.8165836192913734</v>
      </c>
      <c r="AM234" s="4">
        <f t="shared" ca="1" si="108"/>
        <v>-3.6881612768504661</v>
      </c>
      <c r="AN234" s="2">
        <f t="shared" si="125"/>
        <v>34.639999999999937</v>
      </c>
      <c r="AO234" s="4">
        <f t="shared" ca="1" si="109"/>
        <v>399</v>
      </c>
      <c r="AP234" s="4">
        <f t="shared" ca="1" si="110"/>
        <v>1</v>
      </c>
      <c r="AQ234" s="2">
        <f t="shared" ca="1" si="111"/>
        <v>0</v>
      </c>
      <c r="AT234" s="10">
        <f t="shared" ca="1" si="126"/>
        <v>0</v>
      </c>
      <c r="AU234" s="10">
        <f t="shared" ca="1" si="127"/>
        <v>0</v>
      </c>
      <c r="AV234" s="10">
        <f t="shared" ca="1" si="128"/>
        <v>0</v>
      </c>
      <c r="AW234" s="10">
        <f t="shared" ca="1" si="129"/>
        <v>0</v>
      </c>
      <c r="AX234" s="10">
        <f t="shared" ca="1" si="112"/>
        <v>-3.8165836192913734</v>
      </c>
    </row>
    <row r="235" spans="2:50" x14ac:dyDescent="0.15">
      <c r="B235" s="4">
        <v>-3.3466975000244759</v>
      </c>
      <c r="C235" s="4">
        <f t="shared" si="113"/>
        <v>-4.1986975000263271</v>
      </c>
      <c r="F235" s="4">
        <v>214</v>
      </c>
      <c r="G235" s="4">
        <f t="shared" ca="1" si="99"/>
        <v>3</v>
      </c>
      <c r="H235" s="4">
        <f t="shared" ca="1" si="130"/>
        <v>2.9175116279069764</v>
      </c>
      <c r="I235" s="4">
        <f t="shared" ca="1" si="100"/>
        <v>0.34833333333333333</v>
      </c>
      <c r="J235" s="4">
        <f t="shared" ca="1" si="131"/>
        <v>-4.3807441860465035</v>
      </c>
      <c r="K235" s="4">
        <f t="shared" ca="1" si="114"/>
        <v>0.68136141985071164</v>
      </c>
      <c r="L235" s="4">
        <f t="shared" ca="1" si="115"/>
        <v>11</v>
      </c>
      <c r="M235" s="4">
        <f t="shared" ca="1" si="101"/>
        <v>0.19196169494765436</v>
      </c>
      <c r="N235" s="4">
        <f t="shared" ca="1" si="116"/>
        <v>0.51349562156654704</v>
      </c>
      <c r="O235" s="4">
        <f t="shared" ca="1" si="117"/>
        <v>14</v>
      </c>
      <c r="P235" s="4">
        <f t="shared" ca="1" si="102"/>
        <v>0.5006212142483828</v>
      </c>
      <c r="Q235" s="4">
        <f t="shared" ca="1" si="118"/>
        <v>0.69258290919603716</v>
      </c>
      <c r="R235" s="4">
        <f t="shared" ca="1" si="119"/>
        <v>-3.6881612768504661</v>
      </c>
      <c r="S235" s="4">
        <f t="shared" ca="1" si="120"/>
        <v>212</v>
      </c>
      <c r="T235" s="4">
        <f t="shared" ca="1" si="121"/>
        <v>0.5</v>
      </c>
      <c r="U235" s="4">
        <f t="shared" ca="1" si="122"/>
        <v>-3.6881612768504661</v>
      </c>
      <c r="V235" s="4">
        <f t="shared" ca="1" si="123"/>
        <v>-2.644721260702811</v>
      </c>
      <c r="Y235" s="4">
        <v>-4.361909999985869</v>
      </c>
      <c r="Z235" s="4">
        <v>-4.2707224999887217</v>
      </c>
      <c r="AA235" s="4">
        <v>-4.7051150000072539</v>
      </c>
      <c r="AB235" s="4">
        <v>-3.2981574999837449</v>
      </c>
      <c r="AD235" s="4">
        <v>-3.3466975000244759</v>
      </c>
      <c r="AE235" s="4">
        <f t="shared" si="103"/>
        <v>-4.1986975000263271</v>
      </c>
      <c r="AF235" s="4">
        <v>214</v>
      </c>
      <c r="AG235" s="2">
        <f t="shared" si="124"/>
        <v>34.859999999999935</v>
      </c>
      <c r="AH235" s="4">
        <f t="shared" si="104"/>
        <v>399</v>
      </c>
      <c r="AI235" s="4">
        <f t="shared" si="105"/>
        <v>1</v>
      </c>
      <c r="AJ235" s="2">
        <f t="shared" si="106"/>
        <v>0</v>
      </c>
      <c r="AK235" s="4">
        <v>214</v>
      </c>
      <c r="AL235" s="4">
        <f t="shared" ca="1" si="107"/>
        <v>-3.6881612768504661</v>
      </c>
      <c r="AM235" s="4">
        <f t="shared" ca="1" si="108"/>
        <v>-2.644721260702811</v>
      </c>
      <c r="AN235" s="2">
        <f t="shared" si="125"/>
        <v>34.859999999999935</v>
      </c>
      <c r="AO235" s="4">
        <f t="shared" ca="1" si="109"/>
        <v>399</v>
      </c>
      <c r="AP235" s="4">
        <f t="shared" ca="1" si="110"/>
        <v>1</v>
      </c>
      <c r="AQ235" s="2">
        <f t="shared" ca="1" si="111"/>
        <v>0</v>
      </c>
      <c r="AT235" s="10">
        <f t="shared" ca="1" si="126"/>
        <v>0</v>
      </c>
      <c r="AU235" s="10">
        <f t="shared" ca="1" si="127"/>
        <v>0</v>
      </c>
      <c r="AV235" s="10">
        <f t="shared" ca="1" si="128"/>
        <v>0</v>
      </c>
      <c r="AW235" s="10">
        <f t="shared" ca="1" si="129"/>
        <v>0</v>
      </c>
      <c r="AX235" s="10">
        <f t="shared" ca="1" si="112"/>
        <v>-3.6881612768504661</v>
      </c>
    </row>
    <row r="236" spans="2:50" x14ac:dyDescent="0.15">
      <c r="B236" s="4">
        <v>-4.1986975000263271</v>
      </c>
      <c r="C236" s="4">
        <f t="shared" si="113"/>
        <v>-4.4186975000251039</v>
      </c>
      <c r="F236" s="4">
        <v>215</v>
      </c>
      <c r="G236" s="4">
        <f t="shared" ca="1" si="99"/>
        <v>3</v>
      </c>
      <c r="H236" s="4">
        <f t="shared" ca="1" si="130"/>
        <v>2.9352558139534879</v>
      </c>
      <c r="I236" s="4">
        <f t="shared" ca="1" si="100"/>
        <v>0.34833333333333333</v>
      </c>
      <c r="J236" s="4">
        <f t="shared" ca="1" si="131"/>
        <v>-4.0324108527131699</v>
      </c>
      <c r="K236" s="4">
        <f t="shared" ca="1" si="114"/>
        <v>1.6859210454162994</v>
      </c>
      <c r="L236" s="4">
        <f t="shared" ca="1" si="115"/>
        <v>15</v>
      </c>
      <c r="M236" s="4">
        <f t="shared" ca="1" si="101"/>
        <v>1.4600504541053385</v>
      </c>
      <c r="N236" s="4">
        <f t="shared" ca="1" si="116"/>
        <v>0.25684238593592496</v>
      </c>
      <c r="O236" s="4">
        <f t="shared" ca="1" si="117"/>
        <v>11</v>
      </c>
      <c r="P236" s="4">
        <f t="shared" ca="1" si="102"/>
        <v>-7.2360862094979744E-2</v>
      </c>
      <c r="Q236" s="4">
        <f t="shared" ca="1" si="118"/>
        <v>1.3876895920103587</v>
      </c>
      <c r="R236" s="4">
        <f t="shared" ca="1" si="119"/>
        <v>-2.644721260702811</v>
      </c>
      <c r="S236" s="4">
        <f t="shared" ca="1" si="120"/>
        <v>212</v>
      </c>
      <c r="T236" s="4">
        <f t="shared" ca="1" si="121"/>
        <v>0.5</v>
      </c>
      <c r="U236" s="4">
        <f t="shared" ca="1" si="122"/>
        <v>-2.644721260702811</v>
      </c>
      <c r="V236" s="4">
        <f t="shared" ca="1" si="123"/>
        <v>-5.1865418771223464</v>
      </c>
      <c r="Y236" s="4">
        <v>-4.3499099999841917</v>
      </c>
      <c r="Z236" s="4">
        <v>-4.9427224999902819</v>
      </c>
      <c r="AA236" s="4">
        <v>-4.5201150000089285</v>
      </c>
      <c r="AB236" s="4">
        <v>-3.7051574999864556</v>
      </c>
      <c r="AD236" s="4">
        <v>-4.1986975000263271</v>
      </c>
      <c r="AE236" s="4">
        <f t="shared" si="103"/>
        <v>-4.4186975000251039</v>
      </c>
      <c r="AF236" s="4">
        <v>215</v>
      </c>
      <c r="AG236" s="2">
        <f t="shared" si="124"/>
        <v>35.079999999999934</v>
      </c>
      <c r="AH236" s="4">
        <f t="shared" si="104"/>
        <v>399</v>
      </c>
      <c r="AI236" s="4">
        <f t="shared" si="105"/>
        <v>1</v>
      </c>
      <c r="AJ236" s="2">
        <f t="shared" si="106"/>
        <v>0</v>
      </c>
      <c r="AK236" s="4">
        <v>215</v>
      </c>
      <c r="AL236" s="4">
        <f t="shared" ca="1" si="107"/>
        <v>-2.644721260702811</v>
      </c>
      <c r="AM236" s="4">
        <f t="shared" ca="1" si="108"/>
        <v>-5.1865418771223464</v>
      </c>
      <c r="AN236" s="2">
        <f t="shared" si="125"/>
        <v>35.079999999999934</v>
      </c>
      <c r="AO236" s="4">
        <f t="shared" ca="1" si="109"/>
        <v>399</v>
      </c>
      <c r="AP236" s="4">
        <f t="shared" ca="1" si="110"/>
        <v>1</v>
      </c>
      <c r="AQ236" s="2">
        <f t="shared" ca="1" si="111"/>
        <v>0</v>
      </c>
      <c r="AT236" s="10">
        <f t="shared" ca="1" si="126"/>
        <v>0</v>
      </c>
      <c r="AU236" s="10">
        <f t="shared" ca="1" si="127"/>
        <v>0</v>
      </c>
      <c r="AV236" s="10">
        <f t="shared" ca="1" si="128"/>
        <v>0</v>
      </c>
      <c r="AW236" s="10">
        <f t="shared" ca="1" si="129"/>
        <v>0</v>
      </c>
      <c r="AX236" s="10">
        <f t="shared" ca="1" si="112"/>
        <v>-2.644721260702811</v>
      </c>
    </row>
    <row r="237" spans="2:50" x14ac:dyDescent="0.15">
      <c r="B237" s="4">
        <v>-4.4186975000251039</v>
      </c>
      <c r="C237" s="4">
        <f t="shared" si="113"/>
        <v>-5.1306975000251498</v>
      </c>
      <c r="F237" s="4">
        <v>216</v>
      </c>
      <c r="G237" s="4">
        <f t="shared" ca="1" si="99"/>
        <v>3</v>
      </c>
      <c r="H237" s="4">
        <f t="shared" ca="1" si="130"/>
        <v>2.9529999999999994</v>
      </c>
      <c r="I237" s="4">
        <f t="shared" ca="1" si="100"/>
        <v>0.34833333333333333</v>
      </c>
      <c r="J237" s="4">
        <f t="shared" ca="1" si="131"/>
        <v>-3.6840775193798367</v>
      </c>
      <c r="K237" s="4">
        <f t="shared" ca="1" si="114"/>
        <v>0.83395760184307255</v>
      </c>
      <c r="L237" s="4">
        <f t="shared" ca="1" si="115"/>
        <v>13</v>
      </c>
      <c r="M237" s="4">
        <f t="shared" ca="1" si="101"/>
        <v>-0.55301618179429246</v>
      </c>
      <c r="N237" s="4">
        <f t="shared" ca="1" si="116"/>
        <v>1.4317836438691827</v>
      </c>
      <c r="O237" s="4">
        <f t="shared" ca="1" si="117"/>
        <v>13</v>
      </c>
      <c r="P237" s="4">
        <f t="shared" ca="1" si="102"/>
        <v>-0.94944817594821662</v>
      </c>
      <c r="Q237" s="4">
        <f t="shared" ca="1" si="118"/>
        <v>-1.5024643577425092</v>
      </c>
      <c r="R237" s="4">
        <f t="shared" ca="1" si="119"/>
        <v>-5.1865418771223464</v>
      </c>
      <c r="S237" s="4">
        <f t="shared" ca="1" si="120"/>
        <v>212</v>
      </c>
      <c r="T237" s="4">
        <f t="shared" ca="1" si="121"/>
        <v>0.5</v>
      </c>
      <c r="U237" s="4">
        <f t="shared" ca="1" si="122"/>
        <v>-5.1865418771223464</v>
      </c>
      <c r="V237" s="4">
        <f t="shared" ca="1" si="123"/>
        <v>-3.7901509951715893</v>
      </c>
      <c r="Y237" s="4">
        <v>-4.2249099999835948</v>
      </c>
      <c r="Z237" s="4">
        <v>-1.8007224999898597</v>
      </c>
      <c r="AA237" s="4">
        <v>-3.9041150000080904</v>
      </c>
      <c r="AB237" s="4">
        <v>-3.2831574999860891</v>
      </c>
      <c r="AD237" s="4">
        <v>-4.4186975000251039</v>
      </c>
      <c r="AE237" s="4">
        <f t="shared" si="103"/>
        <v>-5.1306975000251498</v>
      </c>
      <c r="AF237" s="4">
        <v>216</v>
      </c>
      <c r="AG237" s="2">
        <f t="shared" si="124"/>
        <v>35.299999999999933</v>
      </c>
      <c r="AH237" s="4">
        <f t="shared" si="104"/>
        <v>399</v>
      </c>
      <c r="AI237" s="4">
        <f t="shared" si="105"/>
        <v>1</v>
      </c>
      <c r="AJ237" s="2">
        <f t="shared" si="106"/>
        <v>0</v>
      </c>
      <c r="AK237" s="4">
        <v>216</v>
      </c>
      <c r="AL237" s="4">
        <f t="shared" ca="1" si="107"/>
        <v>-5.1865418771223464</v>
      </c>
      <c r="AM237" s="4">
        <f t="shared" ca="1" si="108"/>
        <v>-3.7901509951715893</v>
      </c>
      <c r="AN237" s="2">
        <f t="shared" si="125"/>
        <v>35.299999999999933</v>
      </c>
      <c r="AO237" s="4">
        <f t="shared" ca="1" si="109"/>
        <v>399</v>
      </c>
      <c r="AP237" s="4">
        <f t="shared" ca="1" si="110"/>
        <v>1</v>
      </c>
      <c r="AQ237" s="2">
        <f t="shared" ca="1" si="111"/>
        <v>0</v>
      </c>
      <c r="AT237" s="10">
        <f t="shared" ca="1" si="126"/>
        <v>0</v>
      </c>
      <c r="AU237" s="10">
        <f t="shared" ca="1" si="127"/>
        <v>0</v>
      </c>
      <c r="AV237" s="10">
        <f t="shared" ca="1" si="128"/>
        <v>0</v>
      </c>
      <c r="AW237" s="10">
        <f t="shared" ca="1" si="129"/>
        <v>0</v>
      </c>
      <c r="AX237" s="10">
        <f t="shared" ca="1" si="112"/>
        <v>-5.1865418771223464</v>
      </c>
    </row>
    <row r="238" spans="2:50" x14ac:dyDescent="0.15">
      <c r="B238" s="4">
        <v>-5.1306975000251498</v>
      </c>
      <c r="C238" s="4">
        <f t="shared" si="113"/>
        <v>-2.9996975000230464</v>
      </c>
      <c r="F238" s="4">
        <v>217</v>
      </c>
      <c r="G238" s="4">
        <f t="shared" ca="1" si="99"/>
        <v>3</v>
      </c>
      <c r="H238" s="4">
        <f t="shared" ca="1" si="130"/>
        <v>2.9707441860465109</v>
      </c>
      <c r="I238" s="4">
        <f t="shared" ca="1" si="100"/>
        <v>0.34833333333333333</v>
      </c>
      <c r="J238" s="4">
        <f t="shared" ca="1" si="131"/>
        <v>-3.3357441860465036</v>
      </c>
      <c r="K238" s="4">
        <f t="shared" ca="1" si="114"/>
        <v>0.47779159423167117</v>
      </c>
      <c r="L238" s="4">
        <f t="shared" ca="1" si="115"/>
        <v>10</v>
      </c>
      <c r="M238" s="4">
        <f t="shared" ca="1" si="101"/>
        <v>-0.45440680912508047</v>
      </c>
      <c r="N238" s="4">
        <f t="shared" ca="1" si="116"/>
        <v>0.35550289743838726</v>
      </c>
      <c r="O238" s="4">
        <f t="shared" ca="1" si="117"/>
        <v>7</v>
      </c>
      <c r="P238" s="4">
        <f t="shared" ca="1" si="102"/>
        <v>-5.2263717313406417E-15</v>
      </c>
      <c r="Q238" s="4">
        <f t="shared" ca="1" si="118"/>
        <v>-0.45440680912508569</v>
      </c>
      <c r="R238" s="4">
        <f t="shared" ca="1" si="119"/>
        <v>-3.7901509951715893</v>
      </c>
      <c r="S238" s="4">
        <f t="shared" ca="1" si="120"/>
        <v>212</v>
      </c>
      <c r="T238" s="4">
        <f t="shared" ca="1" si="121"/>
        <v>0.5</v>
      </c>
      <c r="U238" s="4">
        <f t="shared" ca="1" si="122"/>
        <v>-3.7901509951715893</v>
      </c>
      <c r="V238" s="4">
        <f t="shared" ca="1" si="123"/>
        <v>-3.1627326016922979</v>
      </c>
      <c r="Y238" s="4">
        <v>-4.9289099999860753</v>
      </c>
      <c r="Z238" s="4">
        <v>-4.9237224999885143</v>
      </c>
      <c r="AA238" s="4">
        <v>-5.2851150000066127</v>
      </c>
      <c r="AB238" s="4">
        <v>-3.8311574999845277</v>
      </c>
      <c r="AD238" s="4">
        <v>-5.1306975000251498</v>
      </c>
      <c r="AE238" s="4">
        <f t="shared" si="103"/>
        <v>-2.9996975000230464</v>
      </c>
      <c r="AF238" s="4">
        <v>217</v>
      </c>
      <c r="AG238" s="2">
        <f t="shared" si="124"/>
        <v>35.519999999999932</v>
      </c>
      <c r="AH238" s="4">
        <f t="shared" si="104"/>
        <v>399</v>
      </c>
      <c r="AI238" s="4">
        <f t="shared" si="105"/>
        <v>1</v>
      </c>
      <c r="AJ238" s="2">
        <f t="shared" si="106"/>
        <v>0</v>
      </c>
      <c r="AK238" s="4">
        <v>217</v>
      </c>
      <c r="AL238" s="4">
        <f t="shared" ca="1" si="107"/>
        <v>-3.7901509951715893</v>
      </c>
      <c r="AM238" s="4">
        <f t="shared" ca="1" si="108"/>
        <v>-3.1627326016922979</v>
      </c>
      <c r="AN238" s="2">
        <f t="shared" si="125"/>
        <v>35.519999999999932</v>
      </c>
      <c r="AO238" s="4">
        <f t="shared" ca="1" si="109"/>
        <v>399</v>
      </c>
      <c r="AP238" s="4">
        <f t="shared" ca="1" si="110"/>
        <v>1</v>
      </c>
      <c r="AQ238" s="2">
        <f t="shared" ca="1" si="111"/>
        <v>0</v>
      </c>
      <c r="AT238" s="10">
        <f t="shared" ca="1" si="126"/>
        <v>0</v>
      </c>
      <c r="AU238" s="10">
        <f t="shared" ca="1" si="127"/>
        <v>0</v>
      </c>
      <c r="AV238" s="10">
        <f t="shared" ca="1" si="128"/>
        <v>0</v>
      </c>
      <c r="AW238" s="10">
        <f t="shared" ca="1" si="129"/>
        <v>0</v>
      </c>
      <c r="AX238" s="10">
        <f t="shared" ca="1" si="112"/>
        <v>-3.7901509951715893</v>
      </c>
    </row>
    <row r="239" spans="2:50" x14ac:dyDescent="0.15">
      <c r="B239" s="4">
        <v>-2.9996975000230464</v>
      </c>
      <c r="C239" s="4">
        <f t="shared" si="113"/>
        <v>-4.0216975000255673</v>
      </c>
      <c r="F239" s="4">
        <v>218</v>
      </c>
      <c r="G239" s="4">
        <f t="shared" ca="1" si="99"/>
        <v>3</v>
      </c>
      <c r="H239" s="4">
        <f t="shared" ca="1" si="130"/>
        <v>2.9884883720930224</v>
      </c>
      <c r="I239" s="4">
        <f t="shared" ca="1" si="100"/>
        <v>0.34833333333333333</v>
      </c>
      <c r="J239" s="4">
        <f t="shared" ca="1" si="131"/>
        <v>-2.9874108527131704</v>
      </c>
      <c r="K239" s="4">
        <f t="shared" ca="1" si="114"/>
        <v>1.8614163782439288</v>
      </c>
      <c r="L239" s="4">
        <f t="shared" ca="1" si="115"/>
        <v>15</v>
      </c>
      <c r="M239" s="4">
        <f t="shared" ca="1" si="101"/>
        <v>-0.38701022651654132</v>
      </c>
      <c r="N239" s="4">
        <f t="shared" ca="1" si="116"/>
        <v>1.286120504789068</v>
      </c>
      <c r="O239" s="4">
        <f t="shared" ca="1" si="117"/>
        <v>19</v>
      </c>
      <c r="P239" s="4">
        <f t="shared" ca="1" si="102"/>
        <v>0.21168847753741374</v>
      </c>
      <c r="Q239" s="4">
        <f t="shared" ca="1" si="118"/>
        <v>-0.17532174897912758</v>
      </c>
      <c r="R239" s="4">
        <f t="shared" ca="1" si="119"/>
        <v>-3.1627326016922979</v>
      </c>
      <c r="S239" s="4">
        <f t="shared" ca="1" si="120"/>
        <v>212</v>
      </c>
      <c r="T239" s="4">
        <f t="shared" ca="1" si="121"/>
        <v>0.5</v>
      </c>
      <c r="U239" s="4">
        <f t="shared" ca="1" si="122"/>
        <v>-3.1627326016922979</v>
      </c>
      <c r="V239" s="4">
        <f t="shared" ca="1" si="123"/>
        <v>-2.9344890223189584</v>
      </c>
      <c r="Y239" s="4">
        <v>-4.4069099999859418</v>
      </c>
      <c r="Z239" s="4">
        <v>-3.7907224999891298</v>
      </c>
      <c r="AA239" s="4">
        <v>-4.6441150000084974</v>
      </c>
      <c r="AB239" s="4">
        <v>-3.8441574999836803</v>
      </c>
      <c r="AD239" s="4">
        <v>-2.9996975000230464</v>
      </c>
      <c r="AE239" s="4">
        <f t="shared" si="103"/>
        <v>-4.0216975000255673</v>
      </c>
      <c r="AF239" s="4">
        <v>218</v>
      </c>
      <c r="AG239" s="2">
        <f t="shared" si="124"/>
        <v>35.739999999999931</v>
      </c>
      <c r="AH239" s="4">
        <f t="shared" si="104"/>
        <v>399</v>
      </c>
      <c r="AI239" s="4">
        <f t="shared" si="105"/>
        <v>1</v>
      </c>
      <c r="AJ239" s="2">
        <f t="shared" si="106"/>
        <v>0</v>
      </c>
      <c r="AK239" s="4">
        <v>218</v>
      </c>
      <c r="AL239" s="4">
        <f t="shared" ca="1" si="107"/>
        <v>-3.1627326016922979</v>
      </c>
      <c r="AM239" s="4">
        <f t="shared" ca="1" si="108"/>
        <v>-2.9344890223189584</v>
      </c>
      <c r="AN239" s="2">
        <f t="shared" si="125"/>
        <v>35.739999999999931</v>
      </c>
      <c r="AO239" s="4">
        <f t="shared" ca="1" si="109"/>
        <v>399</v>
      </c>
      <c r="AP239" s="4">
        <f t="shared" ca="1" si="110"/>
        <v>1</v>
      </c>
      <c r="AQ239" s="2">
        <f t="shared" ca="1" si="111"/>
        <v>0</v>
      </c>
      <c r="AT239" s="10">
        <f t="shared" ca="1" si="126"/>
        <v>0</v>
      </c>
      <c r="AU239" s="10">
        <f t="shared" ca="1" si="127"/>
        <v>0</v>
      </c>
      <c r="AV239" s="10">
        <f t="shared" ca="1" si="128"/>
        <v>0</v>
      </c>
      <c r="AW239" s="10">
        <f t="shared" ca="1" si="129"/>
        <v>0</v>
      </c>
      <c r="AX239" s="10">
        <f t="shared" ca="1" si="112"/>
        <v>-3.1627326016922979</v>
      </c>
    </row>
    <row r="240" spans="2:50" x14ac:dyDescent="0.15">
      <c r="B240" s="4">
        <v>-4.0216975000255673</v>
      </c>
      <c r="C240" s="4">
        <f t="shared" si="113"/>
        <v>-4.6316975000237903</v>
      </c>
      <c r="F240" s="4">
        <v>219</v>
      </c>
      <c r="G240" s="4">
        <f t="shared" ca="1" si="99"/>
        <v>3</v>
      </c>
      <c r="H240" s="4">
        <f t="shared" ca="1" si="130"/>
        <v>3.0062325581395339</v>
      </c>
      <c r="I240" s="4">
        <f t="shared" ca="1" si="100"/>
        <v>0.34833333333333333</v>
      </c>
      <c r="J240" s="4">
        <f t="shared" ca="1" si="131"/>
        <v>-2.6390775193798373</v>
      </c>
      <c r="K240" s="4">
        <f t="shared" ca="1" si="114"/>
        <v>0.40884076044603374</v>
      </c>
      <c r="L240" s="4">
        <f t="shared" ca="1" si="115"/>
        <v>16</v>
      </c>
      <c r="M240" s="4">
        <f t="shared" ca="1" si="101"/>
        <v>-0.37771961063244114</v>
      </c>
      <c r="N240" s="4">
        <f t="shared" ca="1" si="116"/>
        <v>0.50006569203113782</v>
      </c>
      <c r="O240" s="4">
        <f t="shared" ca="1" si="117"/>
        <v>19</v>
      </c>
      <c r="P240" s="4">
        <f t="shared" ca="1" si="102"/>
        <v>-8.2308107693320004E-2</v>
      </c>
      <c r="Q240" s="4">
        <f t="shared" ca="1" si="118"/>
        <v>-0.29541150293912111</v>
      </c>
      <c r="R240" s="4">
        <f t="shared" ca="1" si="119"/>
        <v>-2.9344890223189584</v>
      </c>
      <c r="S240" s="4">
        <f t="shared" ca="1" si="120"/>
        <v>212</v>
      </c>
      <c r="T240" s="4">
        <f t="shared" ca="1" si="121"/>
        <v>0.5</v>
      </c>
      <c r="U240" s="4">
        <f t="shared" ca="1" si="122"/>
        <v>-2.9344890223189584</v>
      </c>
      <c r="V240" s="4">
        <f t="shared" ca="1" si="123"/>
        <v>-2.2718433450619635</v>
      </c>
      <c r="Y240" s="4">
        <v>-3.2959099999843033</v>
      </c>
      <c r="Z240" s="4">
        <v>-5.0197224999912748</v>
      </c>
      <c r="AA240" s="4">
        <v>-3.1341150000088192</v>
      </c>
      <c r="AB240" s="4">
        <v>-3.913157499983555</v>
      </c>
      <c r="AD240" s="4">
        <v>-4.0216975000255673</v>
      </c>
      <c r="AE240" s="4">
        <f t="shared" si="103"/>
        <v>-4.6316975000237903</v>
      </c>
      <c r="AF240" s="4">
        <v>219</v>
      </c>
      <c r="AG240" s="2">
        <f t="shared" si="124"/>
        <v>35.95999999999993</v>
      </c>
      <c r="AH240" s="4">
        <f t="shared" si="104"/>
        <v>399</v>
      </c>
      <c r="AI240" s="4">
        <f t="shared" si="105"/>
        <v>1</v>
      </c>
      <c r="AJ240" s="2">
        <f t="shared" si="106"/>
        <v>0</v>
      </c>
      <c r="AK240" s="4">
        <v>219</v>
      </c>
      <c r="AL240" s="4">
        <f t="shared" ca="1" si="107"/>
        <v>-2.9344890223189584</v>
      </c>
      <c r="AM240" s="4">
        <f t="shared" ca="1" si="108"/>
        <v>-2.2718433450619635</v>
      </c>
      <c r="AN240" s="2">
        <f t="shared" si="125"/>
        <v>35.95999999999993</v>
      </c>
      <c r="AO240" s="4">
        <f t="shared" ca="1" si="109"/>
        <v>399</v>
      </c>
      <c r="AP240" s="4">
        <f t="shared" ca="1" si="110"/>
        <v>1</v>
      </c>
      <c r="AQ240" s="2">
        <f t="shared" ca="1" si="111"/>
        <v>0</v>
      </c>
      <c r="AT240" s="10">
        <f t="shared" ca="1" si="126"/>
        <v>0</v>
      </c>
      <c r="AU240" s="10">
        <f t="shared" ca="1" si="127"/>
        <v>0</v>
      </c>
      <c r="AV240" s="10">
        <f t="shared" ca="1" si="128"/>
        <v>0</v>
      </c>
      <c r="AW240" s="10">
        <f t="shared" ca="1" si="129"/>
        <v>0</v>
      </c>
      <c r="AX240" s="10">
        <f t="shared" ca="1" si="112"/>
        <v>-2.9344890223189584</v>
      </c>
    </row>
    <row r="241" spans="2:50" x14ac:dyDescent="0.15">
      <c r="B241" s="4">
        <v>-4.6316975000237903</v>
      </c>
      <c r="C241" s="4">
        <f t="shared" si="113"/>
        <v>-3.6246975000260306</v>
      </c>
      <c r="F241" s="4">
        <v>220</v>
      </c>
      <c r="G241" s="4">
        <f t="shared" ca="1" si="99"/>
        <v>3</v>
      </c>
      <c r="H241" s="4">
        <f t="shared" ca="1" si="130"/>
        <v>3.0239767441860455</v>
      </c>
      <c r="I241" s="4">
        <f t="shared" ca="1" si="100"/>
        <v>0.34833333333333333</v>
      </c>
      <c r="J241" s="4">
        <f t="shared" ca="1" si="131"/>
        <v>-2.2907441860465041</v>
      </c>
      <c r="K241" s="4">
        <f t="shared" ca="1" si="114"/>
        <v>1.5001303717416514</v>
      </c>
      <c r="L241" s="4">
        <f t="shared" ca="1" si="115"/>
        <v>15</v>
      </c>
      <c r="M241" s="4">
        <f t="shared" ca="1" si="101"/>
        <v>-1.2991510109168682</v>
      </c>
      <c r="N241" s="4">
        <f t="shared" ca="1" si="116"/>
        <v>1.3383849262659806</v>
      </c>
      <c r="O241" s="4">
        <f t="shared" ca="1" si="117"/>
        <v>18</v>
      </c>
      <c r="P241" s="4">
        <f t="shared" ca="1" si="102"/>
        <v>1.3180518519014091</v>
      </c>
      <c r="Q241" s="4">
        <f t="shared" ca="1" si="118"/>
        <v>1.8900840984540812E-2</v>
      </c>
      <c r="R241" s="4">
        <f t="shared" ca="1" si="119"/>
        <v>-2.2718433450619635</v>
      </c>
      <c r="S241" s="4">
        <f t="shared" ca="1" si="120"/>
        <v>212</v>
      </c>
      <c r="T241" s="4">
        <f t="shared" ca="1" si="121"/>
        <v>0.5</v>
      </c>
      <c r="U241" s="4">
        <f t="shared" ca="1" si="122"/>
        <v>-2.2718433450619635</v>
      </c>
      <c r="V241" s="4">
        <f t="shared" ca="1" si="123"/>
        <v>-1.8889909962397078</v>
      </c>
      <c r="Y241" s="4">
        <v>-2.1019099999861623</v>
      </c>
      <c r="Z241" s="4">
        <v>-4.4277224999902387</v>
      </c>
      <c r="AA241" s="4">
        <v>-2.9401150000083476</v>
      </c>
      <c r="AB241" s="4">
        <v>-4.2091574999858494</v>
      </c>
      <c r="AD241" s="4">
        <v>-4.6316975000237903</v>
      </c>
      <c r="AE241" s="4">
        <f t="shared" si="103"/>
        <v>-3.6246975000260306</v>
      </c>
      <c r="AF241" s="4">
        <v>220</v>
      </c>
      <c r="AG241" s="2">
        <f t="shared" si="124"/>
        <v>36.179999999999929</v>
      </c>
      <c r="AH241" s="4">
        <f t="shared" si="104"/>
        <v>399</v>
      </c>
      <c r="AI241" s="4">
        <f t="shared" si="105"/>
        <v>1</v>
      </c>
      <c r="AJ241" s="2">
        <f t="shared" si="106"/>
        <v>0</v>
      </c>
      <c r="AK241" s="4">
        <v>220</v>
      </c>
      <c r="AL241" s="4">
        <f t="shared" ca="1" si="107"/>
        <v>-2.2718433450619635</v>
      </c>
      <c r="AM241" s="4">
        <f t="shared" ca="1" si="108"/>
        <v>-1.8889909962397078</v>
      </c>
      <c r="AN241" s="2">
        <f t="shared" si="125"/>
        <v>36.179999999999929</v>
      </c>
      <c r="AO241" s="4">
        <f t="shared" ca="1" si="109"/>
        <v>399</v>
      </c>
      <c r="AP241" s="4">
        <f t="shared" ca="1" si="110"/>
        <v>1</v>
      </c>
      <c r="AQ241" s="2">
        <f t="shared" ca="1" si="111"/>
        <v>0</v>
      </c>
      <c r="AT241" s="10">
        <f t="shared" ca="1" si="126"/>
        <v>0</v>
      </c>
      <c r="AU241" s="10">
        <f t="shared" ca="1" si="127"/>
        <v>0</v>
      </c>
      <c r="AV241" s="10">
        <f t="shared" ca="1" si="128"/>
        <v>0</v>
      </c>
      <c r="AW241" s="10">
        <f t="shared" ca="1" si="129"/>
        <v>0</v>
      </c>
      <c r="AX241" s="10">
        <f t="shared" ca="1" si="112"/>
        <v>-2.2718433450619635</v>
      </c>
    </row>
    <row r="242" spans="2:50" x14ac:dyDescent="0.15">
      <c r="B242" s="4">
        <v>-3.6246975000260306</v>
      </c>
      <c r="C242" s="4">
        <f t="shared" si="113"/>
        <v>-4.2356975000252817</v>
      </c>
      <c r="F242" s="4">
        <v>221</v>
      </c>
      <c r="G242" s="4">
        <f t="shared" ca="1" si="99"/>
        <v>4</v>
      </c>
      <c r="H242" s="4">
        <f t="shared" ca="1" si="130"/>
        <v>3.041720930232557</v>
      </c>
      <c r="I242" s="4">
        <f t="shared" ca="1" si="100"/>
        <v>2.4307262569832403E-2</v>
      </c>
      <c r="J242" s="4">
        <f t="shared" ca="1" si="131"/>
        <v>-2.2664369234766717</v>
      </c>
      <c r="K242" s="4">
        <f t="shared" ca="1" si="114"/>
        <v>1.4718057786620791</v>
      </c>
      <c r="L242" s="4">
        <f t="shared" ca="1" si="115"/>
        <v>17</v>
      </c>
      <c r="M242" s="4">
        <f t="shared" ca="1" si="101"/>
        <v>5.769539548081878E-15</v>
      </c>
      <c r="N242" s="4">
        <f t="shared" ca="1" si="116"/>
        <v>0.4085445276734142</v>
      </c>
      <c r="O242" s="4">
        <f t="shared" ca="1" si="117"/>
        <v>16</v>
      </c>
      <c r="P242" s="4">
        <f t="shared" ca="1" si="102"/>
        <v>-0.37744592723695825</v>
      </c>
      <c r="Q242" s="4">
        <f t="shared" ca="1" si="118"/>
        <v>0.37744592723696402</v>
      </c>
      <c r="R242" s="4">
        <f t="shared" ca="1" si="119"/>
        <v>-1.8889909962397078</v>
      </c>
      <c r="S242" s="4">
        <f t="shared" ca="1" si="120"/>
        <v>306</v>
      </c>
      <c r="T242" s="4">
        <f t="shared" ca="1" si="121"/>
        <v>-1</v>
      </c>
      <c r="U242" s="4">
        <f t="shared" ca="1" si="122"/>
        <v>-1.8889909962397078</v>
      </c>
      <c r="V242" s="4">
        <f t="shared" ca="1" si="123"/>
        <v>-1.2703471472359085</v>
      </c>
      <c r="Y242" s="4">
        <v>-4.0959099999859916</v>
      </c>
      <c r="Z242" s="4">
        <v>-6.0857224999892878</v>
      </c>
      <c r="AA242" s="4">
        <v>-2.7401150000088137</v>
      </c>
      <c r="AB242" s="4">
        <v>-4.7261574999843958</v>
      </c>
      <c r="AD242" s="4">
        <v>-3.6246975000260306</v>
      </c>
      <c r="AE242" s="4">
        <f t="shared" si="103"/>
        <v>-4.2356975000252817</v>
      </c>
      <c r="AF242" s="4">
        <v>221</v>
      </c>
      <c r="AG242" s="2">
        <f t="shared" si="124"/>
        <v>36.399999999999928</v>
      </c>
      <c r="AH242" s="4">
        <f t="shared" si="104"/>
        <v>399</v>
      </c>
      <c r="AI242" s="4">
        <f t="shared" si="105"/>
        <v>1</v>
      </c>
      <c r="AJ242" s="2">
        <f t="shared" si="106"/>
        <v>0</v>
      </c>
      <c r="AK242" s="4">
        <v>221</v>
      </c>
      <c r="AL242" s="4">
        <f t="shared" ca="1" si="107"/>
        <v>-1.8889909962397078</v>
      </c>
      <c r="AM242" s="4">
        <f t="shared" ca="1" si="108"/>
        <v>-1.2703471472359085</v>
      </c>
      <c r="AN242" s="2">
        <f t="shared" si="125"/>
        <v>36.399999999999928</v>
      </c>
      <c r="AO242" s="4">
        <f t="shared" ca="1" si="109"/>
        <v>399</v>
      </c>
      <c r="AP242" s="4">
        <f t="shared" ca="1" si="110"/>
        <v>1</v>
      </c>
      <c r="AQ242" s="2">
        <f t="shared" ca="1" si="111"/>
        <v>0</v>
      </c>
      <c r="AT242" s="10">
        <f t="shared" ca="1" si="126"/>
        <v>0</v>
      </c>
      <c r="AU242" s="10">
        <f t="shared" ca="1" si="127"/>
        <v>0</v>
      </c>
      <c r="AV242" s="10">
        <f t="shared" ca="1" si="128"/>
        <v>0</v>
      </c>
      <c r="AW242" s="10">
        <f t="shared" ca="1" si="129"/>
        <v>0</v>
      </c>
      <c r="AX242" s="10">
        <f t="shared" ca="1" si="112"/>
        <v>-1.8889909962397078</v>
      </c>
    </row>
    <row r="243" spans="2:50" x14ac:dyDescent="0.15">
      <c r="B243" s="4">
        <v>-4.2356975000252817</v>
      </c>
      <c r="C243" s="4">
        <f t="shared" si="113"/>
        <v>-2.9106975000239288</v>
      </c>
      <c r="F243" s="4">
        <v>222</v>
      </c>
      <c r="G243" s="4">
        <f t="shared" ca="1" si="99"/>
        <v>4</v>
      </c>
      <c r="H243" s="4">
        <f t="shared" ca="1" si="130"/>
        <v>3.0594651162790685</v>
      </c>
      <c r="I243" s="4">
        <f t="shared" ca="1" si="100"/>
        <v>2.4307262569832403E-2</v>
      </c>
      <c r="J243" s="4">
        <f t="shared" ca="1" si="131"/>
        <v>-2.2421296609068393</v>
      </c>
      <c r="K243" s="4">
        <f t="shared" ca="1" si="114"/>
        <v>1.551331117038711</v>
      </c>
      <c r="L243" s="4">
        <f t="shared" ca="1" si="115"/>
        <v>4</v>
      </c>
      <c r="M243" s="4">
        <f t="shared" ca="1" si="101"/>
        <v>4.5624753845603394E-15</v>
      </c>
      <c r="N243" s="4">
        <f t="shared" ca="1" si="116"/>
        <v>1.0683249035146183</v>
      </c>
      <c r="O243" s="4">
        <f t="shared" ca="1" si="117"/>
        <v>11</v>
      </c>
      <c r="P243" s="4">
        <f t="shared" ca="1" si="102"/>
        <v>0.97178251367092616</v>
      </c>
      <c r="Q243" s="4">
        <f t="shared" ca="1" si="118"/>
        <v>0.97178251367093071</v>
      </c>
      <c r="R243" s="4">
        <f t="shared" ca="1" si="119"/>
        <v>-1.2703471472359085</v>
      </c>
      <c r="S243" s="4">
        <f t="shared" ca="1" si="120"/>
        <v>306</v>
      </c>
      <c r="T243" s="4">
        <f t="shared" ca="1" si="121"/>
        <v>-1</v>
      </c>
      <c r="U243" s="4">
        <f t="shared" ca="1" si="122"/>
        <v>-1.2703471472359085</v>
      </c>
      <c r="V243" s="4">
        <f t="shared" ca="1" si="123"/>
        <v>-3.0736920649097641</v>
      </c>
      <c r="Y243" s="4">
        <v>-4.0549099999829252</v>
      </c>
      <c r="Z243" s="4">
        <v>-4.969722499989615</v>
      </c>
      <c r="AA243" s="4">
        <v>-2.4741150000089362</v>
      </c>
      <c r="AB243" s="4">
        <v>-3.5961574999845425</v>
      </c>
      <c r="AD243" s="4">
        <v>-4.2356975000252817</v>
      </c>
      <c r="AE243" s="4">
        <f t="shared" si="103"/>
        <v>-2.9106975000239288</v>
      </c>
      <c r="AF243" s="4">
        <v>222</v>
      </c>
      <c r="AG243" s="2">
        <f t="shared" si="124"/>
        <v>36.619999999999926</v>
      </c>
      <c r="AH243" s="4">
        <f t="shared" si="104"/>
        <v>399</v>
      </c>
      <c r="AI243" s="4">
        <f t="shared" si="105"/>
        <v>1</v>
      </c>
      <c r="AJ243" s="2">
        <f t="shared" si="106"/>
        <v>0</v>
      </c>
      <c r="AK243" s="4">
        <v>222</v>
      </c>
      <c r="AL243" s="4">
        <f t="shared" ca="1" si="107"/>
        <v>-1.2703471472359085</v>
      </c>
      <c r="AM243" s="4">
        <f t="shared" ca="1" si="108"/>
        <v>-3.0736920649097641</v>
      </c>
      <c r="AN243" s="2">
        <f t="shared" si="125"/>
        <v>36.619999999999926</v>
      </c>
      <c r="AO243" s="4">
        <f t="shared" ca="1" si="109"/>
        <v>399</v>
      </c>
      <c r="AP243" s="4">
        <f t="shared" ca="1" si="110"/>
        <v>1</v>
      </c>
      <c r="AQ243" s="2">
        <f t="shared" ca="1" si="111"/>
        <v>0</v>
      </c>
      <c r="AT243" s="10">
        <f t="shared" ca="1" si="126"/>
        <v>0</v>
      </c>
      <c r="AU243" s="10">
        <f t="shared" ca="1" si="127"/>
        <v>0</v>
      </c>
      <c r="AV243" s="10">
        <f t="shared" ca="1" si="128"/>
        <v>0</v>
      </c>
      <c r="AW243" s="10">
        <f t="shared" ca="1" si="129"/>
        <v>0</v>
      </c>
      <c r="AX243" s="10">
        <f t="shared" ca="1" si="112"/>
        <v>-1.2703471472359085</v>
      </c>
    </row>
    <row r="244" spans="2:50" x14ac:dyDescent="0.15">
      <c r="B244" s="4">
        <v>-2.9106975000239288</v>
      </c>
      <c r="C244" s="4">
        <f t="shared" si="113"/>
        <v>0.53530249997635337</v>
      </c>
      <c r="F244" s="4">
        <v>223</v>
      </c>
      <c r="G244" s="4">
        <f t="shared" ca="1" si="99"/>
        <v>4</v>
      </c>
      <c r="H244" s="4">
        <f t="shared" ca="1" si="130"/>
        <v>3.07720930232558</v>
      </c>
      <c r="I244" s="4">
        <f t="shared" ca="1" si="100"/>
        <v>2.4307262569832403E-2</v>
      </c>
      <c r="J244" s="4">
        <f t="shared" ca="1" si="131"/>
        <v>-2.2178223983370069</v>
      </c>
      <c r="K244" s="4">
        <f t="shared" ca="1" si="114"/>
        <v>0.26578310018751772</v>
      </c>
      <c r="L244" s="4">
        <f t="shared" ca="1" si="115"/>
        <v>13</v>
      </c>
      <c r="M244" s="4">
        <f t="shared" ca="1" si="101"/>
        <v>0.2187352032815241</v>
      </c>
      <c r="N244" s="4">
        <f t="shared" ca="1" si="116"/>
        <v>1.3744712178410172</v>
      </c>
      <c r="O244" s="4">
        <f t="shared" ca="1" si="117"/>
        <v>7</v>
      </c>
      <c r="P244" s="4">
        <f t="shared" ca="1" si="102"/>
        <v>-1.0746048698542814</v>
      </c>
      <c r="Q244" s="4">
        <f t="shared" ca="1" si="118"/>
        <v>-0.85586966657275731</v>
      </c>
      <c r="R244" s="4">
        <f t="shared" ca="1" si="119"/>
        <v>-3.0736920649097641</v>
      </c>
      <c r="S244" s="4">
        <f t="shared" ca="1" si="120"/>
        <v>306</v>
      </c>
      <c r="T244" s="4">
        <f t="shared" ca="1" si="121"/>
        <v>-1</v>
      </c>
      <c r="U244" s="4">
        <f t="shared" ca="1" si="122"/>
        <v>-3.0736920649097641</v>
      </c>
      <c r="V244" s="4">
        <f t="shared" ca="1" si="123"/>
        <v>-2.9647759821626041</v>
      </c>
      <c r="Y244" s="4">
        <v>-3.8289099999850862</v>
      </c>
      <c r="Z244" s="4">
        <v>-3.6027224999912733</v>
      </c>
      <c r="AA244" s="4">
        <v>-3.3261150000072348</v>
      </c>
      <c r="AB244" s="4">
        <v>-4.3941574999841748</v>
      </c>
      <c r="AD244" s="4">
        <v>-2.9106975000239288</v>
      </c>
      <c r="AE244" s="4">
        <f t="shared" si="103"/>
        <v>0.53530249997635337</v>
      </c>
      <c r="AF244" s="4">
        <v>223</v>
      </c>
      <c r="AG244" s="2">
        <f t="shared" si="124"/>
        <v>36.839999999999925</v>
      </c>
      <c r="AH244" s="4">
        <f t="shared" si="104"/>
        <v>399</v>
      </c>
      <c r="AI244" s="4">
        <f t="shared" si="105"/>
        <v>1</v>
      </c>
      <c r="AJ244" s="2">
        <f t="shared" si="106"/>
        <v>0</v>
      </c>
      <c r="AK244" s="4">
        <v>223</v>
      </c>
      <c r="AL244" s="4">
        <f t="shared" ca="1" si="107"/>
        <v>-3.0736920649097641</v>
      </c>
      <c r="AM244" s="4">
        <f t="shared" ca="1" si="108"/>
        <v>-2.9647759821626041</v>
      </c>
      <c r="AN244" s="2">
        <f t="shared" si="125"/>
        <v>36.839999999999925</v>
      </c>
      <c r="AO244" s="4">
        <f t="shared" ca="1" si="109"/>
        <v>399</v>
      </c>
      <c r="AP244" s="4">
        <f t="shared" ca="1" si="110"/>
        <v>1</v>
      </c>
      <c r="AQ244" s="2">
        <f t="shared" ca="1" si="111"/>
        <v>0</v>
      </c>
      <c r="AT244" s="10">
        <f t="shared" ca="1" si="126"/>
        <v>0</v>
      </c>
      <c r="AU244" s="10">
        <f t="shared" ca="1" si="127"/>
        <v>0</v>
      </c>
      <c r="AV244" s="10">
        <f t="shared" ca="1" si="128"/>
        <v>0</v>
      </c>
      <c r="AW244" s="10">
        <f t="shared" ca="1" si="129"/>
        <v>0</v>
      </c>
      <c r="AX244" s="10">
        <f t="shared" ca="1" si="112"/>
        <v>-3.0736920649097641</v>
      </c>
    </row>
    <row r="245" spans="2:50" x14ac:dyDescent="0.15">
      <c r="B245" s="4">
        <v>0.53530249997635337</v>
      </c>
      <c r="C245" s="4">
        <f t="shared" si="113"/>
        <v>-3.2466975000247089</v>
      </c>
      <c r="F245" s="4">
        <v>224</v>
      </c>
      <c r="G245" s="4">
        <f t="shared" ca="1" si="99"/>
        <v>4</v>
      </c>
      <c r="H245" s="4">
        <f t="shared" ca="1" si="130"/>
        <v>3.0949534883720915</v>
      </c>
      <c r="I245" s="4">
        <f t="shared" ca="1" si="100"/>
        <v>2.4307262569832403E-2</v>
      </c>
      <c r="J245" s="4">
        <f t="shared" ca="1" si="131"/>
        <v>-2.1935151357671745</v>
      </c>
      <c r="K245" s="4">
        <f t="shared" ca="1" si="114"/>
        <v>1.3671691757155529</v>
      </c>
      <c r="L245" s="4">
        <f t="shared" ca="1" si="115"/>
        <v>15</v>
      </c>
      <c r="M245" s="4">
        <f t="shared" ca="1" si="101"/>
        <v>-0.55607780104725146</v>
      </c>
      <c r="N245" s="4">
        <f t="shared" ca="1" si="116"/>
        <v>0.62915313482948587</v>
      </c>
      <c r="O245" s="4">
        <f t="shared" ca="1" si="117"/>
        <v>18</v>
      </c>
      <c r="P245" s="4">
        <f t="shared" ca="1" si="102"/>
        <v>0.2151830453481782</v>
      </c>
      <c r="Q245" s="4">
        <f t="shared" ca="1" si="118"/>
        <v>-0.77126084639542969</v>
      </c>
      <c r="R245" s="4">
        <f t="shared" ca="1" si="119"/>
        <v>-2.9647759821626041</v>
      </c>
      <c r="S245" s="4">
        <f t="shared" ca="1" si="120"/>
        <v>306</v>
      </c>
      <c r="T245" s="4">
        <f t="shared" ca="1" si="121"/>
        <v>-1</v>
      </c>
      <c r="U245" s="4">
        <f t="shared" ca="1" si="122"/>
        <v>-2.9647759821626041</v>
      </c>
      <c r="V245" s="4">
        <f t="shared" ca="1" si="123"/>
        <v>-2.4755683414903227</v>
      </c>
      <c r="Y245" s="4">
        <v>-3.0639099999838493</v>
      </c>
      <c r="Z245" s="4">
        <v>-3.3657224999892321</v>
      </c>
      <c r="AA245" s="4">
        <v>-4.6121150000075772</v>
      </c>
      <c r="AB245" s="4">
        <v>-3.6161574999837853</v>
      </c>
      <c r="AD245" s="4">
        <v>0.53530249997635337</v>
      </c>
      <c r="AE245" s="4">
        <f t="shared" si="103"/>
        <v>-3.2466975000247089</v>
      </c>
      <c r="AF245" s="4">
        <v>224</v>
      </c>
      <c r="AG245" s="2">
        <f t="shared" si="124"/>
        <v>37.059999999999924</v>
      </c>
      <c r="AH245" s="4">
        <f t="shared" si="104"/>
        <v>399</v>
      </c>
      <c r="AI245" s="4">
        <f t="shared" si="105"/>
        <v>1</v>
      </c>
      <c r="AJ245" s="2">
        <f t="shared" si="106"/>
        <v>0</v>
      </c>
      <c r="AK245" s="4">
        <v>224</v>
      </c>
      <c r="AL245" s="4">
        <f t="shared" ca="1" si="107"/>
        <v>-2.9647759821626041</v>
      </c>
      <c r="AM245" s="4">
        <f t="shared" ca="1" si="108"/>
        <v>-2.4755683414903227</v>
      </c>
      <c r="AN245" s="2">
        <f t="shared" si="125"/>
        <v>37.059999999999924</v>
      </c>
      <c r="AO245" s="4">
        <f t="shared" ca="1" si="109"/>
        <v>399</v>
      </c>
      <c r="AP245" s="4">
        <f t="shared" ca="1" si="110"/>
        <v>1</v>
      </c>
      <c r="AQ245" s="2">
        <f t="shared" ca="1" si="111"/>
        <v>0</v>
      </c>
      <c r="AT245" s="10">
        <f t="shared" ca="1" si="126"/>
        <v>0</v>
      </c>
      <c r="AU245" s="10">
        <f t="shared" ca="1" si="127"/>
        <v>0</v>
      </c>
      <c r="AV245" s="10">
        <f t="shared" ca="1" si="128"/>
        <v>0</v>
      </c>
      <c r="AW245" s="10">
        <f t="shared" ca="1" si="129"/>
        <v>0</v>
      </c>
      <c r="AX245" s="10">
        <f t="shared" ca="1" si="112"/>
        <v>-2.9647759821626041</v>
      </c>
    </row>
    <row r="246" spans="2:50" x14ac:dyDescent="0.15">
      <c r="B246" s="4">
        <v>-3.2466975000247089</v>
      </c>
      <c r="C246" s="4">
        <f t="shared" si="113"/>
        <v>-2.8266975000228456</v>
      </c>
      <c r="F246" s="4">
        <v>225</v>
      </c>
      <c r="G246" s="4">
        <f t="shared" ca="1" si="99"/>
        <v>4</v>
      </c>
      <c r="H246" s="4">
        <f t="shared" ca="1" si="130"/>
        <v>3.112697674418603</v>
      </c>
      <c r="I246" s="4">
        <f t="shared" ca="1" si="100"/>
        <v>2.4307262569832403E-2</v>
      </c>
      <c r="J246" s="4">
        <f t="shared" ca="1" si="131"/>
        <v>-2.1692078731973421</v>
      </c>
      <c r="K246" s="4">
        <f t="shared" ca="1" si="114"/>
        <v>0.88591916785656188</v>
      </c>
      <c r="L246" s="4">
        <f t="shared" ca="1" si="115"/>
        <v>18</v>
      </c>
      <c r="M246" s="4">
        <f t="shared" ca="1" si="101"/>
        <v>-4.3396089677207154E-16</v>
      </c>
      <c r="N246" s="4">
        <f t="shared" ca="1" si="116"/>
        <v>0.30767294684299951</v>
      </c>
      <c r="O246" s="4">
        <f t="shared" ca="1" si="117"/>
        <v>17</v>
      </c>
      <c r="P246" s="4">
        <f t="shared" ca="1" si="102"/>
        <v>0.30636046829298003</v>
      </c>
      <c r="Q246" s="4">
        <f t="shared" ca="1" si="118"/>
        <v>-0.30636046829298047</v>
      </c>
      <c r="R246" s="4">
        <f t="shared" ca="1" si="119"/>
        <v>-2.4755683414903227</v>
      </c>
      <c r="S246" s="4">
        <f t="shared" ca="1" si="120"/>
        <v>306</v>
      </c>
      <c r="T246" s="4">
        <f t="shared" ca="1" si="121"/>
        <v>-1</v>
      </c>
      <c r="U246" s="4">
        <f t="shared" ca="1" si="122"/>
        <v>-2.4755683414903227</v>
      </c>
      <c r="V246" s="4">
        <f t="shared" ca="1" si="123"/>
        <v>-0.33741109370412703</v>
      </c>
      <c r="Y246" s="4">
        <v>-4.5009099999830937</v>
      </c>
      <c r="Z246" s="4">
        <v>-3.5737224999898842</v>
      </c>
      <c r="AA246" s="4">
        <v>-3.3121150000070543</v>
      </c>
      <c r="AB246" s="4">
        <v>-1.5811574999844424</v>
      </c>
      <c r="AD246" s="4">
        <v>-3.2466975000247089</v>
      </c>
      <c r="AE246" s="4">
        <f t="shared" si="103"/>
        <v>-2.8266975000228456</v>
      </c>
      <c r="AF246" s="4">
        <v>225</v>
      </c>
      <c r="AG246" s="2">
        <f t="shared" si="124"/>
        <v>37.279999999999923</v>
      </c>
      <c r="AH246" s="4">
        <f t="shared" si="104"/>
        <v>399</v>
      </c>
      <c r="AI246" s="4">
        <f t="shared" si="105"/>
        <v>1</v>
      </c>
      <c r="AJ246" s="2">
        <f t="shared" si="106"/>
        <v>0</v>
      </c>
      <c r="AK246" s="4">
        <v>225</v>
      </c>
      <c r="AL246" s="4">
        <f t="shared" ca="1" si="107"/>
        <v>-2.4755683414903227</v>
      </c>
      <c r="AM246" s="4">
        <f t="shared" ca="1" si="108"/>
        <v>-0.33741109370412703</v>
      </c>
      <c r="AN246" s="2">
        <f t="shared" si="125"/>
        <v>37.279999999999923</v>
      </c>
      <c r="AO246" s="4">
        <f t="shared" ca="1" si="109"/>
        <v>399</v>
      </c>
      <c r="AP246" s="4">
        <f t="shared" ca="1" si="110"/>
        <v>1</v>
      </c>
      <c r="AQ246" s="2">
        <f t="shared" ca="1" si="111"/>
        <v>0</v>
      </c>
      <c r="AT246" s="10">
        <f t="shared" ca="1" si="126"/>
        <v>0</v>
      </c>
      <c r="AU246" s="10">
        <f t="shared" ca="1" si="127"/>
        <v>0</v>
      </c>
      <c r="AV246" s="10">
        <f t="shared" ca="1" si="128"/>
        <v>0</v>
      </c>
      <c r="AW246" s="10">
        <f t="shared" ca="1" si="129"/>
        <v>0</v>
      </c>
      <c r="AX246" s="10">
        <f t="shared" ca="1" si="112"/>
        <v>-2.4755683414903227</v>
      </c>
    </row>
    <row r="247" spans="2:50" x14ac:dyDescent="0.15">
      <c r="B247" s="4">
        <v>-2.8266975000228456</v>
      </c>
      <c r="C247" s="4">
        <f t="shared" si="113"/>
        <v>-1.7056975000251384</v>
      </c>
      <c r="F247" s="4">
        <v>226</v>
      </c>
      <c r="G247" s="4">
        <f t="shared" ca="1" si="99"/>
        <v>4</v>
      </c>
      <c r="H247" s="4">
        <f t="shared" ca="1" si="130"/>
        <v>3.1304418604651145</v>
      </c>
      <c r="I247" s="4">
        <f t="shared" ca="1" si="100"/>
        <v>2.4307262569832403E-2</v>
      </c>
      <c r="J247" s="4">
        <f t="shared" ca="1" si="131"/>
        <v>-2.1449006106275097</v>
      </c>
      <c r="K247" s="4">
        <f t="shared" ca="1" si="114"/>
        <v>0.64749200969310117</v>
      </c>
      <c r="L247" s="4">
        <f t="shared" ca="1" si="115"/>
        <v>13</v>
      </c>
      <c r="M247" s="4">
        <f t="shared" ca="1" si="101"/>
        <v>0.42936662265736447</v>
      </c>
      <c r="N247" s="4">
        <f t="shared" ca="1" si="116"/>
        <v>1.4328198713021814</v>
      </c>
      <c r="O247" s="4">
        <f t="shared" ca="1" si="117"/>
        <v>17</v>
      </c>
      <c r="P247" s="4">
        <f t="shared" ca="1" si="102"/>
        <v>1.3781228942660182</v>
      </c>
      <c r="Q247" s="4">
        <f t="shared" ca="1" si="118"/>
        <v>1.8074895169233827</v>
      </c>
      <c r="R247" s="4">
        <f t="shared" ca="1" si="119"/>
        <v>-0.33741109370412703</v>
      </c>
      <c r="S247" s="4">
        <f t="shared" ca="1" si="120"/>
        <v>306</v>
      </c>
      <c r="T247" s="4">
        <f t="shared" ca="1" si="121"/>
        <v>-1</v>
      </c>
      <c r="U247" s="4">
        <f t="shared" ca="1" si="122"/>
        <v>-0.33741109370412703</v>
      </c>
      <c r="V247" s="4">
        <f t="shared" ca="1" si="123"/>
        <v>-0.67432236985006822</v>
      </c>
      <c r="Y247" s="4">
        <v>-2.4439099999860048</v>
      </c>
      <c r="Z247" s="4">
        <v>-2.448722499991618</v>
      </c>
      <c r="AA247" s="4">
        <v>-1.7461150000066539</v>
      </c>
      <c r="AB247" s="4">
        <v>-2.538157499984095</v>
      </c>
      <c r="AD247" s="4">
        <v>-2.8266975000228456</v>
      </c>
      <c r="AE247" s="4">
        <f t="shared" si="103"/>
        <v>-1.7056975000251384</v>
      </c>
      <c r="AF247" s="4">
        <v>226</v>
      </c>
      <c r="AG247" s="2">
        <f t="shared" si="124"/>
        <v>37.499999999999922</v>
      </c>
      <c r="AH247" s="4">
        <f t="shared" si="104"/>
        <v>399</v>
      </c>
      <c r="AI247" s="4">
        <f t="shared" si="105"/>
        <v>1</v>
      </c>
      <c r="AJ247" s="2">
        <f t="shared" si="106"/>
        <v>0</v>
      </c>
      <c r="AK247" s="4">
        <v>226</v>
      </c>
      <c r="AL247" s="4">
        <f t="shared" ca="1" si="107"/>
        <v>-0.33741109370412703</v>
      </c>
      <c r="AM247" s="4">
        <f t="shared" ca="1" si="108"/>
        <v>-0.67432236985006822</v>
      </c>
      <c r="AN247" s="2">
        <f t="shared" si="125"/>
        <v>37.499999999999922</v>
      </c>
      <c r="AO247" s="4">
        <f t="shared" ca="1" si="109"/>
        <v>399</v>
      </c>
      <c r="AP247" s="4">
        <f t="shared" ca="1" si="110"/>
        <v>1</v>
      </c>
      <c r="AQ247" s="2">
        <f t="shared" ca="1" si="111"/>
        <v>0</v>
      </c>
      <c r="AT247" s="10">
        <f t="shared" ca="1" si="126"/>
        <v>0</v>
      </c>
      <c r="AU247" s="10">
        <f t="shared" ca="1" si="127"/>
        <v>0</v>
      </c>
      <c r="AV247" s="10">
        <f t="shared" ca="1" si="128"/>
        <v>0</v>
      </c>
      <c r="AW247" s="10">
        <f t="shared" ca="1" si="129"/>
        <v>0</v>
      </c>
      <c r="AX247" s="10">
        <f t="shared" ca="1" si="112"/>
        <v>-0.33741109370412703</v>
      </c>
    </row>
    <row r="248" spans="2:50" x14ac:dyDescent="0.15">
      <c r="B248" s="4">
        <v>-1.7056975000251384</v>
      </c>
      <c r="C248" s="4">
        <f t="shared" si="113"/>
        <v>-0.34169750002632782</v>
      </c>
      <c r="F248" s="4">
        <v>227</v>
      </c>
      <c r="G248" s="4">
        <f t="shared" ca="1" si="99"/>
        <v>4</v>
      </c>
      <c r="H248" s="4">
        <f t="shared" ca="1" si="130"/>
        <v>3.148186046511626</v>
      </c>
      <c r="I248" s="4">
        <f t="shared" ca="1" si="100"/>
        <v>2.4307262569832403E-2</v>
      </c>
      <c r="J248" s="4">
        <f t="shared" ca="1" si="131"/>
        <v>-2.1205933480576773</v>
      </c>
      <c r="K248" s="4">
        <f t="shared" ca="1" si="114"/>
        <v>0.9598436121500129</v>
      </c>
      <c r="L248" s="4">
        <f t="shared" ca="1" si="115"/>
        <v>15</v>
      </c>
      <c r="M248" s="4">
        <f t="shared" ca="1" si="101"/>
        <v>0.71330281363680914</v>
      </c>
      <c r="N248" s="4">
        <f t="shared" ca="1" si="116"/>
        <v>1.2469999233768438</v>
      </c>
      <c r="O248" s="4">
        <f t="shared" ca="1" si="117"/>
        <v>5</v>
      </c>
      <c r="P248" s="4">
        <f t="shared" ca="1" si="102"/>
        <v>0.73296816457079994</v>
      </c>
      <c r="Q248" s="4">
        <f t="shared" ca="1" si="118"/>
        <v>1.4462709782076091</v>
      </c>
      <c r="R248" s="4">
        <f t="shared" ca="1" si="119"/>
        <v>-0.67432236985006822</v>
      </c>
      <c r="S248" s="4">
        <f t="shared" ca="1" si="120"/>
        <v>306</v>
      </c>
      <c r="T248" s="4">
        <f t="shared" ca="1" si="121"/>
        <v>-1</v>
      </c>
      <c r="U248" s="4">
        <f t="shared" ca="1" si="122"/>
        <v>-0.67432236985006822</v>
      </c>
      <c r="V248" s="4">
        <f t="shared" ca="1" si="123"/>
        <v>-2.0962860854878547</v>
      </c>
      <c r="Y248" s="4">
        <v>-3.7459099999850309</v>
      </c>
      <c r="Z248" s="4">
        <v>-3.8377224999912585</v>
      </c>
      <c r="AA248" s="4">
        <v>-3.5591150000087168</v>
      </c>
      <c r="AB248" s="4">
        <v>-3.7181574999856082</v>
      </c>
      <c r="AD248" s="4">
        <v>-1.7056975000251384</v>
      </c>
      <c r="AE248" s="4">
        <f t="shared" si="103"/>
        <v>-0.34169750002632782</v>
      </c>
      <c r="AF248" s="4">
        <v>227</v>
      </c>
      <c r="AG248" s="2">
        <f t="shared" si="124"/>
        <v>37.719999999999921</v>
      </c>
      <c r="AH248" s="4">
        <f t="shared" si="104"/>
        <v>399</v>
      </c>
      <c r="AI248" s="4">
        <f t="shared" si="105"/>
        <v>1</v>
      </c>
      <c r="AJ248" s="2">
        <f t="shared" si="106"/>
        <v>0</v>
      </c>
      <c r="AK248" s="4">
        <v>227</v>
      </c>
      <c r="AL248" s="4">
        <f t="shared" ca="1" si="107"/>
        <v>-0.67432236985006822</v>
      </c>
      <c r="AM248" s="4">
        <f t="shared" ca="1" si="108"/>
        <v>-2.0962860854878547</v>
      </c>
      <c r="AN248" s="2">
        <f t="shared" si="125"/>
        <v>37.719999999999921</v>
      </c>
      <c r="AO248" s="4">
        <f t="shared" ca="1" si="109"/>
        <v>399</v>
      </c>
      <c r="AP248" s="4">
        <f t="shared" ca="1" si="110"/>
        <v>1</v>
      </c>
      <c r="AQ248" s="2">
        <f t="shared" ca="1" si="111"/>
        <v>0</v>
      </c>
      <c r="AT248" s="10">
        <f t="shared" ca="1" si="126"/>
        <v>0</v>
      </c>
      <c r="AU248" s="10">
        <f t="shared" ca="1" si="127"/>
        <v>0</v>
      </c>
      <c r="AV248" s="10">
        <f t="shared" ca="1" si="128"/>
        <v>0</v>
      </c>
      <c r="AW248" s="10">
        <f t="shared" ca="1" si="129"/>
        <v>0</v>
      </c>
      <c r="AX248" s="10">
        <f t="shared" ca="1" si="112"/>
        <v>-0.67432236985006822</v>
      </c>
    </row>
    <row r="249" spans="2:50" x14ac:dyDescent="0.15">
      <c r="B249" s="4">
        <v>-0.34169750002632782</v>
      </c>
      <c r="C249" s="4">
        <f t="shared" si="113"/>
        <v>-2.2206975000251816</v>
      </c>
      <c r="F249" s="4">
        <v>228</v>
      </c>
      <c r="G249" s="4">
        <f t="shared" ca="1" si="99"/>
        <v>4</v>
      </c>
      <c r="H249" s="4">
        <f t="shared" ca="1" si="130"/>
        <v>3.1659302325581375</v>
      </c>
      <c r="I249" s="4">
        <f t="shared" ca="1" si="100"/>
        <v>2.4307262569832403E-2</v>
      </c>
      <c r="J249" s="4">
        <f t="shared" ca="1" si="131"/>
        <v>-2.0962860854878449</v>
      </c>
      <c r="K249" s="4">
        <f t="shared" ca="1" si="114"/>
        <v>1.5517372603151518</v>
      </c>
      <c r="L249" s="4">
        <f t="shared" ca="1" si="115"/>
        <v>8</v>
      </c>
      <c r="M249" s="4">
        <f t="shared" ca="1" si="101"/>
        <v>2.7374953061203848E-14</v>
      </c>
      <c r="N249" s="4">
        <f t="shared" ca="1" si="116"/>
        <v>1.5870025147263964</v>
      </c>
      <c r="O249" s="4">
        <f t="shared" ca="1" si="117"/>
        <v>6</v>
      </c>
      <c r="P249" s="4">
        <f t="shared" ca="1" si="102"/>
        <v>-3.7329446128720904E-14</v>
      </c>
      <c r="Q249" s="4">
        <f t="shared" ca="1" si="118"/>
        <v>-9.9544930675170556E-15</v>
      </c>
      <c r="R249" s="4">
        <f t="shared" ca="1" si="119"/>
        <v>-2.0962860854878547</v>
      </c>
      <c r="S249" s="4">
        <f t="shared" ca="1" si="120"/>
        <v>306</v>
      </c>
      <c r="T249" s="4">
        <f t="shared" ca="1" si="121"/>
        <v>-1</v>
      </c>
      <c r="U249" s="4">
        <f t="shared" ca="1" si="122"/>
        <v>-2.0962860854878547</v>
      </c>
      <c r="V249" s="4">
        <f t="shared" ca="1" si="123"/>
        <v>-2.3628654202433315</v>
      </c>
      <c r="Y249" s="4">
        <v>5.0090000016211889E-2</v>
      </c>
      <c r="Z249" s="4">
        <v>-2.5727224999911869</v>
      </c>
      <c r="AA249" s="4">
        <v>-5.4921150000062369</v>
      </c>
      <c r="AB249" s="4">
        <v>-3.7981574999861323</v>
      </c>
      <c r="AD249" s="4">
        <v>-0.34169750002632782</v>
      </c>
      <c r="AE249" s="4">
        <f t="shared" si="103"/>
        <v>-2.2206975000251816</v>
      </c>
      <c r="AF249" s="4">
        <v>228</v>
      </c>
      <c r="AG249" s="2">
        <f t="shared" si="124"/>
        <v>37.93999999999992</v>
      </c>
      <c r="AH249" s="4">
        <f t="shared" si="104"/>
        <v>399</v>
      </c>
      <c r="AI249" s="4">
        <f t="shared" si="105"/>
        <v>1</v>
      </c>
      <c r="AJ249" s="2">
        <f t="shared" si="106"/>
        <v>0</v>
      </c>
      <c r="AK249" s="4">
        <v>228</v>
      </c>
      <c r="AL249" s="4">
        <f t="shared" ca="1" si="107"/>
        <v>-2.0962860854878547</v>
      </c>
      <c r="AM249" s="4">
        <f t="shared" ca="1" si="108"/>
        <v>-2.3628654202433315</v>
      </c>
      <c r="AN249" s="2">
        <f t="shared" si="125"/>
        <v>37.93999999999992</v>
      </c>
      <c r="AO249" s="4">
        <f t="shared" ca="1" si="109"/>
        <v>399</v>
      </c>
      <c r="AP249" s="4">
        <f t="shared" ca="1" si="110"/>
        <v>1</v>
      </c>
      <c r="AQ249" s="2">
        <f t="shared" ca="1" si="111"/>
        <v>0</v>
      </c>
      <c r="AT249" s="10">
        <f t="shared" ca="1" si="126"/>
        <v>0</v>
      </c>
      <c r="AU249" s="10">
        <f t="shared" ca="1" si="127"/>
        <v>0</v>
      </c>
      <c r="AV249" s="10">
        <f t="shared" ca="1" si="128"/>
        <v>4.7413227174215846</v>
      </c>
      <c r="AW249" s="10">
        <f t="shared" ca="1" si="129"/>
        <v>4.7413227174215846</v>
      </c>
      <c r="AX249" s="10">
        <f t="shared" ca="1" si="112"/>
        <v>2.6450366319337397</v>
      </c>
    </row>
    <row r="250" spans="2:50" x14ac:dyDescent="0.15">
      <c r="B250" s="4">
        <v>-2.2206975000251816</v>
      </c>
      <c r="C250" s="4">
        <f t="shared" si="113"/>
        <v>-2.1516975000253069</v>
      </c>
      <c r="F250" s="4">
        <v>229</v>
      </c>
      <c r="G250" s="4">
        <f t="shared" ca="1" si="99"/>
        <v>4</v>
      </c>
      <c r="H250" s="4">
        <f t="shared" ca="1" si="130"/>
        <v>3.1836744186046491</v>
      </c>
      <c r="I250" s="4">
        <f t="shared" ca="1" si="100"/>
        <v>2.4307262569832403E-2</v>
      </c>
      <c r="J250" s="4">
        <f t="shared" ca="1" si="131"/>
        <v>-2.0719788229180125</v>
      </c>
      <c r="K250" s="4">
        <f t="shared" ca="1" si="114"/>
        <v>1.0689296680894498</v>
      </c>
      <c r="L250" s="4">
        <f t="shared" ca="1" si="115"/>
        <v>4</v>
      </c>
      <c r="M250" s="4">
        <f t="shared" ca="1" si="101"/>
        <v>1.0689296680894498</v>
      </c>
      <c r="N250" s="4">
        <f t="shared" ca="1" si="116"/>
        <v>1.3673065135596878</v>
      </c>
      <c r="O250" s="4">
        <f t="shared" ca="1" si="117"/>
        <v>15</v>
      </c>
      <c r="P250" s="4">
        <f t="shared" ca="1" si="102"/>
        <v>1.3598162654147687</v>
      </c>
      <c r="Q250" s="4">
        <f t="shared" ca="1" si="118"/>
        <v>-0.29088659732531896</v>
      </c>
      <c r="R250" s="4">
        <f t="shared" ca="1" si="119"/>
        <v>-2.3628654202433315</v>
      </c>
      <c r="S250" s="4">
        <f t="shared" ca="1" si="120"/>
        <v>306</v>
      </c>
      <c r="T250" s="4">
        <f t="shared" ca="1" si="121"/>
        <v>-1</v>
      </c>
      <c r="U250" s="4">
        <f t="shared" ca="1" si="122"/>
        <v>-2.3628654202433315</v>
      </c>
      <c r="V250" s="4">
        <f t="shared" ca="1" si="123"/>
        <v>-3.1371477445006253</v>
      </c>
      <c r="Y250" s="4">
        <v>-2.8389099999834855</v>
      </c>
      <c r="Z250" s="4">
        <v>-2.7007224999913149</v>
      </c>
      <c r="AA250" s="4">
        <v>-0.50211500000685305</v>
      </c>
      <c r="AB250" s="4">
        <v>-3.7301574999837328</v>
      </c>
      <c r="AD250" s="4">
        <v>-2.2206975000251816</v>
      </c>
      <c r="AE250" s="4">
        <f t="shared" si="103"/>
        <v>-2.1516975000253069</v>
      </c>
      <c r="AF250" s="4">
        <v>229</v>
      </c>
      <c r="AG250" s="2">
        <f t="shared" si="124"/>
        <v>38.159999999999918</v>
      </c>
      <c r="AH250" s="4">
        <f t="shared" si="104"/>
        <v>399</v>
      </c>
      <c r="AI250" s="4">
        <f t="shared" si="105"/>
        <v>1</v>
      </c>
      <c r="AJ250" s="2">
        <f t="shared" si="106"/>
        <v>0</v>
      </c>
      <c r="AK250" s="4">
        <v>229</v>
      </c>
      <c r="AL250" s="4">
        <f t="shared" ca="1" si="107"/>
        <v>-2.3628654202433315</v>
      </c>
      <c r="AM250" s="4">
        <f t="shared" ca="1" si="108"/>
        <v>-3.1371477445006253</v>
      </c>
      <c r="AN250" s="2">
        <f t="shared" si="125"/>
        <v>38.159999999999918</v>
      </c>
      <c r="AO250" s="4">
        <f t="shared" ca="1" si="109"/>
        <v>399</v>
      </c>
      <c r="AP250" s="4">
        <f t="shared" ca="1" si="110"/>
        <v>1</v>
      </c>
      <c r="AQ250" s="2">
        <f t="shared" ca="1" si="111"/>
        <v>0</v>
      </c>
      <c r="AT250" s="10">
        <f t="shared" ca="1" si="126"/>
        <v>0</v>
      </c>
      <c r="AU250" s="10">
        <f t="shared" ca="1" si="127"/>
        <v>0</v>
      </c>
      <c r="AV250" s="10">
        <f t="shared" ca="1" si="128"/>
        <v>0.39247127623599609</v>
      </c>
      <c r="AW250" s="10">
        <f t="shared" ca="1" si="129"/>
        <v>0.39247127623599609</v>
      </c>
      <c r="AX250" s="10">
        <f t="shared" ca="1" si="112"/>
        <v>-1.6795075466820164</v>
      </c>
    </row>
    <row r="251" spans="2:50" x14ac:dyDescent="0.15">
      <c r="B251" s="4">
        <v>-2.1516975000253069</v>
      </c>
      <c r="C251" s="4">
        <f t="shared" si="113"/>
        <v>-1.7606975000248326</v>
      </c>
      <c r="F251" s="4">
        <v>230</v>
      </c>
      <c r="G251" s="4">
        <f t="shared" ca="1" si="99"/>
        <v>4</v>
      </c>
      <c r="H251" s="4">
        <f t="shared" ca="1" si="130"/>
        <v>3.2014186046511606</v>
      </c>
      <c r="I251" s="4">
        <f t="shared" ca="1" si="100"/>
        <v>2.4307262569832403E-2</v>
      </c>
      <c r="J251" s="4">
        <f t="shared" ca="1" si="131"/>
        <v>-2.0476715603481801</v>
      </c>
      <c r="K251" s="4">
        <f t="shared" ca="1" si="114"/>
        <v>0.22503805727050258</v>
      </c>
      <c r="L251" s="4">
        <f t="shared" ca="1" si="115"/>
        <v>5</v>
      </c>
      <c r="M251" s="4">
        <f t="shared" ca="1" si="101"/>
        <v>7.0574631527097975E-15</v>
      </c>
      <c r="N251" s="4">
        <f t="shared" ca="1" si="116"/>
        <v>1.0894761841524523</v>
      </c>
      <c r="O251" s="4">
        <f t="shared" ca="1" si="117"/>
        <v>8</v>
      </c>
      <c r="P251" s="4">
        <f t="shared" ca="1" si="102"/>
        <v>-1.0894761841524523</v>
      </c>
      <c r="Q251" s="4">
        <f t="shared" ca="1" si="118"/>
        <v>-1.0894761841524452</v>
      </c>
      <c r="R251" s="4">
        <f t="shared" ca="1" si="119"/>
        <v>-3.1371477445006253</v>
      </c>
      <c r="S251" s="4">
        <f t="shared" ca="1" si="120"/>
        <v>306</v>
      </c>
      <c r="T251" s="4">
        <f t="shared" ca="1" si="121"/>
        <v>-1</v>
      </c>
      <c r="U251" s="4">
        <f t="shared" ca="1" si="122"/>
        <v>-3.1371477445006253</v>
      </c>
      <c r="V251" s="4">
        <f t="shared" ca="1" si="123"/>
        <v>-2.6201886588120025</v>
      </c>
      <c r="Y251" s="4">
        <v>-5.0569099999862033</v>
      </c>
      <c r="Z251" s="4">
        <v>-4.1747224999895138</v>
      </c>
      <c r="AA251" s="4">
        <v>-1.6051150000073733</v>
      </c>
      <c r="AB251" s="4">
        <v>-1.6451574999862828</v>
      </c>
      <c r="AD251" s="4">
        <v>-2.1516975000253069</v>
      </c>
      <c r="AE251" s="4">
        <f t="shared" si="103"/>
        <v>-1.7606975000248326</v>
      </c>
      <c r="AF251" s="4">
        <v>230</v>
      </c>
      <c r="AG251" s="2">
        <f t="shared" si="124"/>
        <v>38.379999999999917</v>
      </c>
      <c r="AH251" s="4">
        <f t="shared" si="104"/>
        <v>399</v>
      </c>
      <c r="AI251" s="4">
        <f t="shared" si="105"/>
        <v>1</v>
      </c>
      <c r="AJ251" s="2">
        <f t="shared" si="106"/>
        <v>0</v>
      </c>
      <c r="AK251" s="4">
        <v>230</v>
      </c>
      <c r="AL251" s="4">
        <f t="shared" ca="1" si="107"/>
        <v>-3.1371477445006253</v>
      </c>
      <c r="AM251" s="4">
        <f t="shared" ca="1" si="108"/>
        <v>-2.6201886588120025</v>
      </c>
      <c r="AN251" s="2">
        <f t="shared" si="125"/>
        <v>38.379999999999917</v>
      </c>
      <c r="AO251" s="4">
        <f t="shared" ca="1" si="109"/>
        <v>399</v>
      </c>
      <c r="AP251" s="4">
        <f t="shared" ca="1" si="110"/>
        <v>1</v>
      </c>
      <c r="AQ251" s="2">
        <f t="shared" ca="1" si="111"/>
        <v>0</v>
      </c>
      <c r="AT251" s="10">
        <f t="shared" ca="1" si="126"/>
        <v>0</v>
      </c>
      <c r="AU251" s="10">
        <f t="shared" ca="1" si="127"/>
        <v>0</v>
      </c>
      <c r="AV251" s="10">
        <f t="shared" ca="1" si="128"/>
        <v>0</v>
      </c>
      <c r="AW251" s="10">
        <f t="shared" ca="1" si="129"/>
        <v>0</v>
      </c>
      <c r="AX251" s="10">
        <f t="shared" ca="1" si="112"/>
        <v>-3.1371477445006253</v>
      </c>
    </row>
    <row r="252" spans="2:50" x14ac:dyDescent="0.15">
      <c r="B252" s="4">
        <v>-1.7606975000248326</v>
      </c>
      <c r="C252" s="4">
        <f t="shared" si="113"/>
        <v>-2.8086975000256587</v>
      </c>
      <c r="F252" s="4">
        <v>231</v>
      </c>
      <c r="G252" s="4">
        <f t="shared" ca="1" si="99"/>
        <v>4</v>
      </c>
      <c r="H252" s="4">
        <f t="shared" ca="1" si="130"/>
        <v>3.2191627906976721</v>
      </c>
      <c r="I252" s="4">
        <f t="shared" ca="1" si="100"/>
        <v>2.4307262569832403E-2</v>
      </c>
      <c r="J252" s="4">
        <f t="shared" ca="1" si="131"/>
        <v>-2.0233642977783477</v>
      </c>
      <c r="K252" s="4">
        <f t="shared" ca="1" si="114"/>
        <v>0.27013699033121669</v>
      </c>
      <c r="L252" s="4">
        <f t="shared" ca="1" si="115"/>
        <v>17</v>
      </c>
      <c r="M252" s="4">
        <f t="shared" ca="1" si="101"/>
        <v>-0.14220880009324186</v>
      </c>
      <c r="N252" s="4">
        <f t="shared" ca="1" si="116"/>
        <v>1.1879677103624899</v>
      </c>
      <c r="O252" s="4">
        <f t="shared" ca="1" si="117"/>
        <v>16</v>
      </c>
      <c r="P252" s="4">
        <f t="shared" ca="1" si="102"/>
        <v>0.45461556094041294</v>
      </c>
      <c r="Q252" s="4">
        <f t="shared" ca="1" si="118"/>
        <v>-0.59682436103365477</v>
      </c>
      <c r="R252" s="4">
        <f t="shared" ca="1" si="119"/>
        <v>-2.6201886588120025</v>
      </c>
      <c r="S252" s="4">
        <f t="shared" ca="1" si="120"/>
        <v>306</v>
      </c>
      <c r="T252" s="4">
        <f t="shared" ca="1" si="121"/>
        <v>-1</v>
      </c>
      <c r="U252" s="4">
        <f t="shared" ca="1" si="122"/>
        <v>-2.6201886588120025</v>
      </c>
      <c r="V252" s="4">
        <f t="shared" ca="1" si="123"/>
        <v>-0.18779676392942712</v>
      </c>
      <c r="Y252" s="4">
        <v>-2.5039099999837333</v>
      </c>
      <c r="Z252" s="4">
        <v>-3.437722499988638</v>
      </c>
      <c r="AA252" s="4">
        <v>-2.6771150000080013</v>
      </c>
      <c r="AB252" s="4">
        <v>-2.0681574999841246</v>
      </c>
      <c r="AD252" s="4">
        <v>-1.7606975000248326</v>
      </c>
      <c r="AE252" s="4">
        <f t="shared" si="103"/>
        <v>-2.8086975000256587</v>
      </c>
      <c r="AF252" s="4">
        <v>231</v>
      </c>
      <c r="AG252" s="2">
        <f t="shared" si="124"/>
        <v>38.599999999999916</v>
      </c>
      <c r="AH252" s="4">
        <f t="shared" si="104"/>
        <v>399</v>
      </c>
      <c r="AI252" s="4">
        <f t="shared" si="105"/>
        <v>1</v>
      </c>
      <c r="AJ252" s="2">
        <f t="shared" si="106"/>
        <v>0</v>
      </c>
      <c r="AK252" s="4">
        <v>231</v>
      </c>
      <c r="AL252" s="4">
        <f t="shared" ca="1" si="107"/>
        <v>-2.6201886588120025</v>
      </c>
      <c r="AM252" s="4">
        <f t="shared" ca="1" si="108"/>
        <v>-0.18779676392942712</v>
      </c>
      <c r="AN252" s="2">
        <f t="shared" si="125"/>
        <v>38.599999999999916</v>
      </c>
      <c r="AO252" s="4">
        <f t="shared" ca="1" si="109"/>
        <v>399</v>
      </c>
      <c r="AP252" s="4">
        <f t="shared" ca="1" si="110"/>
        <v>1</v>
      </c>
      <c r="AQ252" s="2">
        <f t="shared" ca="1" si="111"/>
        <v>0</v>
      </c>
      <c r="AT252" s="10">
        <f t="shared" ca="1" si="126"/>
        <v>0</v>
      </c>
      <c r="AU252" s="10">
        <f t="shared" ca="1" si="127"/>
        <v>0</v>
      </c>
      <c r="AV252" s="10">
        <f t="shared" ca="1" si="128"/>
        <v>0</v>
      </c>
      <c r="AW252" s="10">
        <f t="shared" ca="1" si="129"/>
        <v>0</v>
      </c>
      <c r="AX252" s="10">
        <f t="shared" ca="1" si="112"/>
        <v>-2.6201886588120025</v>
      </c>
    </row>
    <row r="253" spans="2:50" x14ac:dyDescent="0.15">
      <c r="B253" s="4">
        <v>-2.8086975000256587</v>
      </c>
      <c r="C253" s="4">
        <f t="shared" si="113"/>
        <v>-2.4286975000258337</v>
      </c>
      <c r="F253" s="4">
        <v>232</v>
      </c>
      <c r="G253" s="4">
        <f t="shared" ca="1" si="99"/>
        <v>4</v>
      </c>
      <c r="H253" s="4">
        <f t="shared" ca="1" si="130"/>
        <v>3.2369069767441836</v>
      </c>
      <c r="I253" s="4">
        <f t="shared" ca="1" si="100"/>
        <v>2.4307262569832403E-2</v>
      </c>
      <c r="J253" s="4">
        <f t="shared" ca="1" si="131"/>
        <v>-1.9990570352085153</v>
      </c>
      <c r="K253" s="4">
        <f t="shared" ca="1" si="114"/>
        <v>1.7449642560286611</v>
      </c>
      <c r="L253" s="4">
        <f t="shared" ca="1" si="115"/>
        <v>10</v>
      </c>
      <c r="M253" s="4">
        <f t="shared" ca="1" si="101"/>
        <v>1.65955962639818</v>
      </c>
      <c r="N253" s="4">
        <f t="shared" ca="1" si="116"/>
        <v>0.72963980180355659</v>
      </c>
      <c r="O253" s="4">
        <f t="shared" ca="1" si="117"/>
        <v>15</v>
      </c>
      <c r="P253" s="4">
        <f t="shared" ca="1" si="102"/>
        <v>0.1517006448809082</v>
      </c>
      <c r="Q253" s="4">
        <f t="shared" ca="1" si="118"/>
        <v>1.8112602712790882</v>
      </c>
      <c r="R253" s="4">
        <f t="shared" ca="1" si="119"/>
        <v>-0.18779676392942712</v>
      </c>
      <c r="S253" s="4">
        <f t="shared" ca="1" si="120"/>
        <v>306</v>
      </c>
      <c r="T253" s="4">
        <f t="shared" ca="1" si="121"/>
        <v>-1</v>
      </c>
      <c r="U253" s="4">
        <f t="shared" ca="1" si="122"/>
        <v>-0.18779676392942712</v>
      </c>
      <c r="V253" s="4">
        <f t="shared" ca="1" si="123"/>
        <v>-3.7784260766041871</v>
      </c>
      <c r="Y253" s="4">
        <v>-2.2499099999855332</v>
      </c>
      <c r="Z253" s="4">
        <v>-2.244722499991525</v>
      </c>
      <c r="AA253" s="4">
        <v>-3.5801150000089876</v>
      </c>
      <c r="AB253" s="4">
        <v>-3.0061574999855623</v>
      </c>
      <c r="AD253" s="4">
        <v>-2.8086975000256587</v>
      </c>
      <c r="AE253" s="4">
        <f t="shared" si="103"/>
        <v>-2.4286975000258337</v>
      </c>
      <c r="AF253" s="4">
        <v>232</v>
      </c>
      <c r="AG253" s="2">
        <f t="shared" si="124"/>
        <v>38.819999999999915</v>
      </c>
      <c r="AH253" s="4">
        <f t="shared" si="104"/>
        <v>399</v>
      </c>
      <c r="AI253" s="4">
        <f t="shared" si="105"/>
        <v>1</v>
      </c>
      <c r="AJ253" s="2">
        <f t="shared" si="106"/>
        <v>0</v>
      </c>
      <c r="AK253" s="4">
        <v>232</v>
      </c>
      <c r="AL253" s="4">
        <f t="shared" ca="1" si="107"/>
        <v>-0.18779676392942712</v>
      </c>
      <c r="AM253" s="4">
        <f t="shared" ca="1" si="108"/>
        <v>-3.7784260766041871</v>
      </c>
      <c r="AN253" s="2">
        <f t="shared" si="125"/>
        <v>38.819999999999915</v>
      </c>
      <c r="AO253" s="4">
        <f t="shared" ca="1" si="109"/>
        <v>399</v>
      </c>
      <c r="AP253" s="4">
        <f t="shared" ca="1" si="110"/>
        <v>1</v>
      </c>
      <c r="AQ253" s="2">
        <f t="shared" ca="1" si="111"/>
        <v>0</v>
      </c>
      <c r="AT253" s="10">
        <f t="shared" ca="1" si="126"/>
        <v>0</v>
      </c>
      <c r="AU253" s="10">
        <f t="shared" ca="1" si="127"/>
        <v>0</v>
      </c>
      <c r="AV253" s="10">
        <f t="shared" ca="1" si="128"/>
        <v>0</v>
      </c>
      <c r="AW253" s="10">
        <f t="shared" ca="1" si="129"/>
        <v>0</v>
      </c>
      <c r="AX253" s="10">
        <f t="shared" ca="1" si="112"/>
        <v>-0.18779676392942712</v>
      </c>
    </row>
    <row r="254" spans="2:50" x14ac:dyDescent="0.15">
      <c r="B254" s="4">
        <v>-2.4286975000258337</v>
      </c>
      <c r="C254" s="4">
        <f t="shared" si="113"/>
        <v>-2.5916975000228604</v>
      </c>
      <c r="F254" s="4">
        <v>233</v>
      </c>
      <c r="G254" s="4">
        <f t="shared" ca="1" si="99"/>
        <v>4</v>
      </c>
      <c r="H254" s="4">
        <f t="shared" ca="1" si="130"/>
        <v>3.2546511627906951</v>
      </c>
      <c r="I254" s="4">
        <f t="shared" ca="1" si="100"/>
        <v>2.4307262569832403E-2</v>
      </c>
      <c r="J254" s="4">
        <f t="shared" ca="1" si="131"/>
        <v>-1.9747497726386829</v>
      </c>
      <c r="K254" s="4">
        <f t="shared" ca="1" si="114"/>
        <v>1.5357040086050482</v>
      </c>
      <c r="L254" s="4">
        <f t="shared" ca="1" si="115"/>
        <v>14</v>
      </c>
      <c r="M254" s="4">
        <f t="shared" ca="1" si="101"/>
        <v>-1.2006617416797736</v>
      </c>
      <c r="N254" s="4">
        <f t="shared" ca="1" si="116"/>
        <v>1.2060291245714672</v>
      </c>
      <c r="O254" s="4">
        <f t="shared" ca="1" si="117"/>
        <v>12</v>
      </c>
      <c r="P254" s="4">
        <f t="shared" ca="1" si="102"/>
        <v>0.60301456228573047</v>
      </c>
      <c r="Q254" s="4">
        <f t="shared" ca="1" si="118"/>
        <v>-1.8036763039655042</v>
      </c>
      <c r="R254" s="4">
        <f t="shared" ca="1" si="119"/>
        <v>-3.7784260766041871</v>
      </c>
      <c r="S254" s="4">
        <f t="shared" ca="1" si="120"/>
        <v>306</v>
      </c>
      <c r="T254" s="4">
        <f t="shared" ca="1" si="121"/>
        <v>-1</v>
      </c>
      <c r="U254" s="4">
        <f t="shared" ca="1" si="122"/>
        <v>-3.7784260766041871</v>
      </c>
      <c r="V254" s="4">
        <f t="shared" ca="1" si="123"/>
        <v>-1.4997771409717826</v>
      </c>
      <c r="Y254" s="4">
        <v>-2.625909999984799</v>
      </c>
      <c r="Z254" s="4">
        <v>-4.0677224999896566</v>
      </c>
      <c r="AA254" s="4">
        <v>-4.2811150000083842</v>
      </c>
      <c r="AB254" s="4">
        <v>-2.8411574999864797</v>
      </c>
      <c r="AD254" s="4">
        <v>-2.4286975000258337</v>
      </c>
      <c r="AE254" s="4">
        <f t="shared" si="103"/>
        <v>-2.5916975000228604</v>
      </c>
      <c r="AF254" s="4">
        <v>233</v>
      </c>
      <c r="AG254" s="2">
        <f t="shared" si="124"/>
        <v>39.039999999999914</v>
      </c>
      <c r="AH254" s="4">
        <f t="shared" si="104"/>
        <v>399</v>
      </c>
      <c r="AI254" s="4">
        <f t="shared" si="105"/>
        <v>1</v>
      </c>
      <c r="AJ254" s="2">
        <f t="shared" si="106"/>
        <v>0</v>
      </c>
      <c r="AK254" s="4">
        <v>233</v>
      </c>
      <c r="AL254" s="4">
        <f t="shared" ca="1" si="107"/>
        <v>-3.7784260766041871</v>
      </c>
      <c r="AM254" s="4">
        <f t="shared" ca="1" si="108"/>
        <v>-1.4997771409717826</v>
      </c>
      <c r="AN254" s="2">
        <f t="shared" si="125"/>
        <v>39.039999999999914</v>
      </c>
      <c r="AO254" s="4">
        <f t="shared" ca="1" si="109"/>
        <v>399</v>
      </c>
      <c r="AP254" s="4">
        <f t="shared" ca="1" si="110"/>
        <v>1</v>
      </c>
      <c r="AQ254" s="2">
        <f t="shared" ca="1" si="111"/>
        <v>0</v>
      </c>
      <c r="AT254" s="10">
        <f t="shared" ca="1" si="126"/>
        <v>0</v>
      </c>
      <c r="AU254" s="10">
        <f t="shared" ca="1" si="127"/>
        <v>0</v>
      </c>
      <c r="AV254" s="10">
        <f t="shared" ca="1" si="128"/>
        <v>0</v>
      </c>
      <c r="AW254" s="10">
        <f t="shared" ca="1" si="129"/>
        <v>0</v>
      </c>
      <c r="AX254" s="10">
        <f t="shared" ca="1" si="112"/>
        <v>-3.7784260766041871</v>
      </c>
    </row>
    <row r="255" spans="2:50" x14ac:dyDescent="0.15">
      <c r="B255" s="4">
        <v>-2.5916975000228604</v>
      </c>
      <c r="C255" s="4">
        <f t="shared" si="113"/>
        <v>-2.6956975000231864</v>
      </c>
      <c r="F255" s="4">
        <v>234</v>
      </c>
      <c r="G255" s="4">
        <f t="shared" ca="1" si="99"/>
        <v>4</v>
      </c>
      <c r="H255" s="4">
        <f t="shared" ca="1" si="130"/>
        <v>3.2723953488372066</v>
      </c>
      <c r="I255" s="4">
        <f t="shared" ca="1" si="100"/>
        <v>2.4307262569832403E-2</v>
      </c>
      <c r="J255" s="4">
        <f t="shared" ca="1" si="131"/>
        <v>-1.9504425100688505</v>
      </c>
      <c r="K255" s="4">
        <f t="shared" ca="1" si="114"/>
        <v>0.83747118349046623</v>
      </c>
      <c r="L255" s="4">
        <f t="shared" ca="1" si="115"/>
        <v>18</v>
      </c>
      <c r="M255" s="4">
        <f t="shared" ca="1" si="101"/>
        <v>3.2829216895176682E-15</v>
      </c>
      <c r="N255" s="4">
        <f t="shared" ca="1" si="116"/>
        <v>0.76671772103738101</v>
      </c>
      <c r="O255" s="4">
        <f t="shared" ca="1" si="117"/>
        <v>15</v>
      </c>
      <c r="P255" s="4">
        <f t="shared" ca="1" si="102"/>
        <v>-0.45066536909706467</v>
      </c>
      <c r="Q255" s="4">
        <f t="shared" ca="1" si="118"/>
        <v>0.45066536909706795</v>
      </c>
      <c r="R255" s="4">
        <f t="shared" ca="1" si="119"/>
        <v>-1.4997771409717826</v>
      </c>
      <c r="S255" s="4">
        <f t="shared" ca="1" si="120"/>
        <v>306</v>
      </c>
      <c r="T255" s="4">
        <f t="shared" ca="1" si="121"/>
        <v>-1</v>
      </c>
      <c r="U255" s="4">
        <f t="shared" ca="1" si="122"/>
        <v>-1.4997771409717826</v>
      </c>
      <c r="V255" s="4">
        <f t="shared" ca="1" si="123"/>
        <v>-1.8540414422771718</v>
      </c>
      <c r="Y255" s="4">
        <v>-2.8799099999829991</v>
      </c>
      <c r="Z255" s="4">
        <v>-3.3607224999911978</v>
      </c>
      <c r="AA255" s="4">
        <v>-3.3691150000088044</v>
      </c>
      <c r="AB255" s="4">
        <v>-2.9361574999846596</v>
      </c>
      <c r="AD255" s="4">
        <v>-2.5916975000228604</v>
      </c>
      <c r="AE255" s="4">
        <f t="shared" si="103"/>
        <v>-2.6956975000231864</v>
      </c>
      <c r="AF255" s="4">
        <v>234</v>
      </c>
      <c r="AG255" s="2">
        <f t="shared" si="124"/>
        <v>39.259999999999913</v>
      </c>
      <c r="AH255" s="4">
        <f t="shared" si="104"/>
        <v>399</v>
      </c>
      <c r="AI255" s="4">
        <f t="shared" si="105"/>
        <v>1</v>
      </c>
      <c r="AJ255" s="2">
        <f t="shared" si="106"/>
        <v>0</v>
      </c>
      <c r="AK255" s="4">
        <v>234</v>
      </c>
      <c r="AL255" s="4">
        <f t="shared" ca="1" si="107"/>
        <v>-1.4997771409717826</v>
      </c>
      <c r="AM255" s="4">
        <f t="shared" ca="1" si="108"/>
        <v>-1.8540414422771718</v>
      </c>
      <c r="AN255" s="2">
        <f t="shared" si="125"/>
        <v>39.259999999999913</v>
      </c>
      <c r="AO255" s="4">
        <f t="shared" ca="1" si="109"/>
        <v>399</v>
      </c>
      <c r="AP255" s="4">
        <f t="shared" ca="1" si="110"/>
        <v>1</v>
      </c>
      <c r="AQ255" s="2">
        <f t="shared" ca="1" si="111"/>
        <v>0</v>
      </c>
      <c r="AT255" s="10">
        <f t="shared" ca="1" si="126"/>
        <v>0</v>
      </c>
      <c r="AU255" s="10">
        <f t="shared" ca="1" si="127"/>
        <v>0</v>
      </c>
      <c r="AV255" s="10">
        <f t="shared" ca="1" si="128"/>
        <v>0</v>
      </c>
      <c r="AW255" s="10">
        <f t="shared" ca="1" si="129"/>
        <v>0</v>
      </c>
      <c r="AX255" s="10">
        <f t="shared" ca="1" si="112"/>
        <v>-1.4997771409717826</v>
      </c>
    </row>
    <row r="256" spans="2:50" x14ac:dyDescent="0.15">
      <c r="B256" s="4">
        <v>-2.6956975000231864</v>
      </c>
      <c r="C256" s="4">
        <f t="shared" si="113"/>
        <v>-2.6956975000231864</v>
      </c>
      <c r="F256" s="4">
        <v>235</v>
      </c>
      <c r="G256" s="4">
        <f t="shared" ca="1" si="99"/>
        <v>4</v>
      </c>
      <c r="H256" s="4">
        <f t="shared" ca="1" si="130"/>
        <v>3.2901395348837181</v>
      </c>
      <c r="I256" s="4">
        <f t="shared" ca="1" si="100"/>
        <v>2.4307262569832403E-2</v>
      </c>
      <c r="J256" s="4">
        <f t="shared" ca="1" si="131"/>
        <v>-1.9261352474990181</v>
      </c>
      <c r="K256" s="4">
        <f t="shared" ca="1" si="114"/>
        <v>0.77332281906751033</v>
      </c>
      <c r="L256" s="4">
        <f t="shared" ca="1" si="115"/>
        <v>9</v>
      </c>
      <c r="M256" s="4">
        <f t="shared" ca="1" si="101"/>
        <v>0.49708232638445682</v>
      </c>
      <c r="N256" s="4">
        <f t="shared" ca="1" si="116"/>
        <v>1.2425833081940563</v>
      </c>
      <c r="O256" s="4">
        <f t="shared" ca="1" si="117"/>
        <v>18</v>
      </c>
      <c r="P256" s="4">
        <f t="shared" ca="1" si="102"/>
        <v>0.42498852116261054</v>
      </c>
      <c r="Q256" s="4">
        <f t="shared" ca="1" si="118"/>
        <v>7.2093805221846274E-2</v>
      </c>
      <c r="R256" s="4">
        <f t="shared" ca="1" si="119"/>
        <v>-1.8540414422771718</v>
      </c>
      <c r="S256" s="4">
        <f t="shared" ca="1" si="120"/>
        <v>306</v>
      </c>
      <c r="T256" s="4">
        <f t="shared" ca="1" si="121"/>
        <v>-1</v>
      </c>
      <c r="U256" s="4">
        <f t="shared" ca="1" si="122"/>
        <v>-1.8540414422771718</v>
      </c>
      <c r="V256" s="4">
        <f t="shared" ca="1" si="123"/>
        <v>-0.77162370075526798</v>
      </c>
      <c r="Y256" s="4">
        <v>-3.289909999985241</v>
      </c>
      <c r="Z256" s="4">
        <v>-1.9907224999897721</v>
      </c>
      <c r="AA256" s="4">
        <v>-3.6051150000062648</v>
      </c>
      <c r="AB256" s="4">
        <v>-3.889157499983753</v>
      </c>
      <c r="AD256" s="4">
        <v>-2.6956975000231864</v>
      </c>
      <c r="AE256" s="4">
        <f t="shared" si="103"/>
        <v>-2.6956975000231864</v>
      </c>
      <c r="AF256" s="4">
        <v>235</v>
      </c>
      <c r="AG256" s="2">
        <f t="shared" si="124"/>
        <v>39.479999999999912</v>
      </c>
      <c r="AH256" s="4">
        <f t="shared" si="104"/>
        <v>399</v>
      </c>
      <c r="AI256" s="4">
        <f t="shared" si="105"/>
        <v>1</v>
      </c>
      <c r="AJ256" s="2">
        <f t="shared" si="106"/>
        <v>0</v>
      </c>
      <c r="AK256" s="4">
        <v>235</v>
      </c>
      <c r="AL256" s="4">
        <f t="shared" ca="1" si="107"/>
        <v>-1.8540414422771718</v>
      </c>
      <c r="AM256" s="4">
        <f t="shared" ca="1" si="108"/>
        <v>-0.77162370075526798</v>
      </c>
      <c r="AN256" s="2">
        <f t="shared" si="125"/>
        <v>39.479999999999912</v>
      </c>
      <c r="AO256" s="4">
        <f t="shared" ca="1" si="109"/>
        <v>399</v>
      </c>
      <c r="AP256" s="4">
        <f t="shared" ca="1" si="110"/>
        <v>1</v>
      </c>
      <c r="AQ256" s="2">
        <f t="shared" ca="1" si="111"/>
        <v>0</v>
      </c>
      <c r="AT256" s="10">
        <f t="shared" ca="1" si="126"/>
        <v>0</v>
      </c>
      <c r="AU256" s="10">
        <f t="shared" ca="1" si="127"/>
        <v>0</v>
      </c>
      <c r="AV256" s="10">
        <f t="shared" ca="1" si="128"/>
        <v>1.8583316934107348</v>
      </c>
      <c r="AW256" s="10">
        <f t="shared" ca="1" si="129"/>
        <v>1.8583316934107348</v>
      </c>
      <c r="AX256" s="10">
        <f t="shared" ca="1" si="112"/>
        <v>-6.7803554088283313E-2</v>
      </c>
    </row>
    <row r="257" spans="2:50" x14ac:dyDescent="0.15">
      <c r="B257" s="4">
        <v>-2.6956975000231864</v>
      </c>
      <c r="C257" s="4">
        <f t="shared" si="113"/>
        <v>-3.7556975000256898</v>
      </c>
      <c r="F257" s="4">
        <v>236</v>
      </c>
      <c r="G257" s="4">
        <f t="shared" ca="1" si="99"/>
        <v>4</v>
      </c>
      <c r="H257" s="4">
        <f t="shared" ca="1" si="130"/>
        <v>3.3078837209302296</v>
      </c>
      <c r="I257" s="4">
        <f t="shared" ca="1" si="100"/>
        <v>2.4307262569832403E-2</v>
      </c>
      <c r="J257" s="4">
        <f t="shared" ca="1" si="131"/>
        <v>-1.9018279849291857</v>
      </c>
      <c r="K257" s="4">
        <f t="shared" ca="1" si="114"/>
        <v>0.49337373261520495</v>
      </c>
      <c r="L257" s="4">
        <f t="shared" ca="1" si="115"/>
        <v>6</v>
      </c>
      <c r="M257" s="4">
        <f t="shared" ca="1" si="101"/>
        <v>0.42727418600471978</v>
      </c>
      <c r="N257" s="4">
        <f t="shared" ca="1" si="116"/>
        <v>1.043394156988154</v>
      </c>
      <c r="O257" s="4">
        <f t="shared" ca="1" si="117"/>
        <v>17</v>
      </c>
      <c r="P257" s="4">
        <f t="shared" ca="1" si="102"/>
        <v>-0.70293009816919783</v>
      </c>
      <c r="Q257" s="4">
        <f t="shared" ca="1" si="118"/>
        <v>1.1302042841739177</v>
      </c>
      <c r="R257" s="4">
        <f t="shared" ca="1" si="119"/>
        <v>-0.77162370075526798</v>
      </c>
      <c r="S257" s="4">
        <f t="shared" ca="1" si="120"/>
        <v>306</v>
      </c>
      <c r="T257" s="4">
        <f t="shared" ca="1" si="121"/>
        <v>-1</v>
      </c>
      <c r="U257" s="4">
        <f t="shared" ca="1" si="122"/>
        <v>-0.77162370075526798</v>
      </c>
      <c r="V257" s="4">
        <f t="shared" ca="1" si="123"/>
        <v>-1.093259259706203</v>
      </c>
      <c r="Y257" s="4">
        <v>-3.2709099999834734</v>
      </c>
      <c r="Z257" s="4">
        <v>-3.7047224999895434</v>
      </c>
      <c r="AA257" s="4">
        <v>0.85688499999037049</v>
      </c>
      <c r="AB257" s="4">
        <v>-4.8681574999847044</v>
      </c>
      <c r="AD257" s="4">
        <v>-2.6956975000231864</v>
      </c>
      <c r="AE257" s="4">
        <f t="shared" si="103"/>
        <v>-3.7556975000256898</v>
      </c>
      <c r="AF257" s="4">
        <v>236</v>
      </c>
      <c r="AG257" s="2">
        <f t="shared" si="124"/>
        <v>39.69999999999991</v>
      </c>
      <c r="AH257" s="4">
        <f t="shared" si="104"/>
        <v>399</v>
      </c>
      <c r="AI257" s="4">
        <f t="shared" si="105"/>
        <v>1</v>
      </c>
      <c r="AJ257" s="2">
        <f t="shared" si="106"/>
        <v>0</v>
      </c>
      <c r="AK257" s="4">
        <v>236</v>
      </c>
      <c r="AL257" s="4">
        <f t="shared" ca="1" si="107"/>
        <v>-0.77162370075526798</v>
      </c>
      <c r="AM257" s="4">
        <f t="shared" ca="1" si="108"/>
        <v>-1.093259259706203</v>
      </c>
      <c r="AN257" s="2">
        <f t="shared" si="125"/>
        <v>39.69999999999991</v>
      </c>
      <c r="AO257" s="4">
        <f t="shared" ca="1" si="109"/>
        <v>399</v>
      </c>
      <c r="AP257" s="4">
        <f t="shared" ca="1" si="110"/>
        <v>1</v>
      </c>
      <c r="AQ257" s="2">
        <f t="shared" ca="1" si="111"/>
        <v>0</v>
      </c>
      <c r="AT257" s="10">
        <f t="shared" ca="1" si="126"/>
        <v>0</v>
      </c>
      <c r="AU257" s="10">
        <f t="shared" ca="1" si="127"/>
        <v>0</v>
      </c>
      <c r="AV257" s="10">
        <f t="shared" ca="1" si="128"/>
        <v>0</v>
      </c>
      <c r="AW257" s="10">
        <f t="shared" ca="1" si="129"/>
        <v>0</v>
      </c>
      <c r="AX257" s="10">
        <f t="shared" ca="1" si="112"/>
        <v>-0.77162370075526798</v>
      </c>
    </row>
    <row r="258" spans="2:50" x14ac:dyDescent="0.15">
      <c r="B258" s="4">
        <v>-3.7556975000256898</v>
      </c>
      <c r="C258" s="4">
        <f t="shared" si="113"/>
        <v>-2.5846975000263228</v>
      </c>
      <c r="F258" s="4">
        <v>237</v>
      </c>
      <c r="G258" s="4">
        <f t="shared" ca="1" si="99"/>
        <v>4</v>
      </c>
      <c r="H258" s="4">
        <f t="shared" ca="1" si="130"/>
        <v>3.3256279069767412</v>
      </c>
      <c r="I258" s="4">
        <f t="shared" ca="1" si="100"/>
        <v>2.4307262569832403E-2</v>
      </c>
      <c r="J258" s="4">
        <f t="shared" ca="1" si="131"/>
        <v>-1.8775207223593533</v>
      </c>
      <c r="K258" s="4">
        <f t="shared" ca="1" si="114"/>
        <v>0.63526838779216166</v>
      </c>
      <c r="L258" s="4">
        <f t="shared" ca="1" si="115"/>
        <v>18</v>
      </c>
      <c r="M258" s="4">
        <f t="shared" ca="1" si="101"/>
        <v>0.55015856204919478</v>
      </c>
      <c r="N258" s="4">
        <f t="shared" ca="1" si="116"/>
        <v>1.422300090207401</v>
      </c>
      <c r="O258" s="4">
        <f t="shared" ca="1" si="117"/>
        <v>19</v>
      </c>
      <c r="P258" s="4">
        <f t="shared" ca="1" si="102"/>
        <v>0.23410290060395544</v>
      </c>
      <c r="Q258" s="4">
        <f t="shared" ca="1" si="118"/>
        <v>0.78426146265315022</v>
      </c>
      <c r="R258" s="4">
        <f t="shared" ca="1" si="119"/>
        <v>-1.093259259706203</v>
      </c>
      <c r="S258" s="4">
        <f t="shared" ca="1" si="120"/>
        <v>306</v>
      </c>
      <c r="T258" s="4">
        <f t="shared" ca="1" si="121"/>
        <v>-1</v>
      </c>
      <c r="U258" s="4">
        <f t="shared" ca="1" si="122"/>
        <v>-1.093259259706203</v>
      </c>
      <c r="V258" s="4">
        <f t="shared" ca="1" si="123"/>
        <v>-4.4808566002405108</v>
      </c>
      <c r="Y258" s="4">
        <v>-1.6449099999853445</v>
      </c>
      <c r="Z258" s="4">
        <v>-3.5037224999889816</v>
      </c>
      <c r="AA258" s="4">
        <v>-5.5051150000089422</v>
      </c>
      <c r="AB258" s="4">
        <v>-4.0501574999858292</v>
      </c>
      <c r="AD258" s="4">
        <v>-3.7556975000256898</v>
      </c>
      <c r="AE258" s="4">
        <f t="shared" si="103"/>
        <v>-2.5846975000263228</v>
      </c>
      <c r="AF258" s="4">
        <v>237</v>
      </c>
      <c r="AG258" s="2">
        <f t="shared" si="124"/>
        <v>39.919999999999909</v>
      </c>
      <c r="AH258" s="4">
        <f t="shared" si="104"/>
        <v>399</v>
      </c>
      <c r="AI258" s="4">
        <f t="shared" si="105"/>
        <v>1</v>
      </c>
      <c r="AJ258" s="2">
        <f t="shared" si="106"/>
        <v>0</v>
      </c>
      <c r="AK258" s="4">
        <v>237</v>
      </c>
      <c r="AL258" s="4">
        <f t="shared" ca="1" si="107"/>
        <v>-1.093259259706203</v>
      </c>
      <c r="AM258" s="4">
        <f t="shared" ca="1" si="108"/>
        <v>-4.4808566002405108</v>
      </c>
      <c r="AN258" s="2">
        <f t="shared" si="125"/>
        <v>39.919999999999909</v>
      </c>
      <c r="AO258" s="4">
        <f t="shared" ca="1" si="109"/>
        <v>399</v>
      </c>
      <c r="AP258" s="4">
        <f t="shared" ca="1" si="110"/>
        <v>1</v>
      </c>
      <c r="AQ258" s="2">
        <f t="shared" ca="1" si="111"/>
        <v>0</v>
      </c>
      <c r="AT258" s="10">
        <f t="shared" ca="1" si="126"/>
        <v>0</v>
      </c>
      <c r="AU258" s="10">
        <f t="shared" ca="1" si="127"/>
        <v>0</v>
      </c>
      <c r="AV258" s="10">
        <f t="shared" ca="1" si="128"/>
        <v>0</v>
      </c>
      <c r="AW258" s="10">
        <f t="shared" ca="1" si="129"/>
        <v>0</v>
      </c>
      <c r="AX258" s="10">
        <f t="shared" ca="1" si="112"/>
        <v>-1.093259259706203</v>
      </c>
    </row>
    <row r="259" spans="2:50" x14ac:dyDescent="0.15">
      <c r="B259" s="4">
        <v>-2.5846975000263228</v>
      </c>
      <c r="C259" s="4">
        <f t="shared" si="113"/>
        <v>-2.2106975000255602</v>
      </c>
      <c r="F259" s="4">
        <v>238</v>
      </c>
      <c r="G259" s="4">
        <f t="shared" ca="1" si="99"/>
        <v>4</v>
      </c>
      <c r="H259" s="4">
        <f t="shared" ca="1" si="130"/>
        <v>3.3433720930232527</v>
      </c>
      <c r="I259" s="4">
        <f t="shared" ca="1" si="100"/>
        <v>2.4307262569832403E-2</v>
      </c>
      <c r="J259" s="4">
        <f t="shared" ca="1" si="131"/>
        <v>-1.8532134597895209</v>
      </c>
      <c r="K259" s="4">
        <f t="shared" ca="1" si="114"/>
        <v>1.0874169351234959</v>
      </c>
      <c r="L259" s="4">
        <f t="shared" ca="1" si="115"/>
        <v>8</v>
      </c>
      <c r="M259" s="4">
        <f t="shared" ca="1" si="101"/>
        <v>-1.0874169351234959</v>
      </c>
      <c r="N259" s="4">
        <f t="shared" ca="1" si="116"/>
        <v>1.5402262053274944</v>
      </c>
      <c r="O259" s="4">
        <f t="shared" ca="1" si="117"/>
        <v>8</v>
      </c>
      <c r="P259" s="4">
        <f t="shared" ca="1" si="102"/>
        <v>-1.5402262053274944</v>
      </c>
      <c r="Q259" s="4">
        <f t="shared" ca="1" si="118"/>
        <v>-2.6276431404509903</v>
      </c>
      <c r="R259" s="4">
        <f t="shared" ca="1" si="119"/>
        <v>-4.4808566002405108</v>
      </c>
      <c r="S259" s="4">
        <f t="shared" ca="1" si="120"/>
        <v>306</v>
      </c>
      <c r="T259" s="4">
        <f t="shared" ca="1" si="121"/>
        <v>-1</v>
      </c>
      <c r="U259" s="4">
        <f t="shared" ca="1" si="122"/>
        <v>-4.4808566002405108</v>
      </c>
      <c r="V259" s="4">
        <f t="shared" ca="1" si="123"/>
        <v>-3.7867065128281974</v>
      </c>
      <c r="Y259" s="4">
        <v>-2.0209099999846103</v>
      </c>
      <c r="Z259" s="4">
        <v>-3.7527224999891473</v>
      </c>
      <c r="AA259" s="4">
        <v>-2.2241150000077425</v>
      </c>
      <c r="AB259" s="4">
        <v>-4.0351574999846207</v>
      </c>
      <c r="AD259" s="4">
        <v>-2.5846975000263228</v>
      </c>
      <c r="AE259" s="4">
        <f t="shared" si="103"/>
        <v>-2.2106975000255602</v>
      </c>
      <c r="AF259" s="4">
        <v>238</v>
      </c>
      <c r="AG259" s="2">
        <f t="shared" si="124"/>
        <v>40.139999999999908</v>
      </c>
      <c r="AH259" s="4">
        <f t="shared" si="104"/>
        <v>399</v>
      </c>
      <c r="AI259" s="4">
        <f t="shared" si="105"/>
        <v>1</v>
      </c>
      <c r="AJ259" s="2">
        <f t="shared" si="106"/>
        <v>0</v>
      </c>
      <c r="AK259" s="4">
        <v>238</v>
      </c>
      <c r="AL259" s="4">
        <f t="shared" ca="1" si="107"/>
        <v>-4.4808566002405108</v>
      </c>
      <c r="AM259" s="4">
        <f t="shared" ca="1" si="108"/>
        <v>-3.7867065128281974</v>
      </c>
      <c r="AN259" s="2">
        <f t="shared" si="125"/>
        <v>40.139999999999908</v>
      </c>
      <c r="AO259" s="4">
        <f t="shared" ca="1" si="109"/>
        <v>399</v>
      </c>
      <c r="AP259" s="4">
        <f t="shared" ca="1" si="110"/>
        <v>1</v>
      </c>
      <c r="AQ259" s="2">
        <f t="shared" ca="1" si="111"/>
        <v>0</v>
      </c>
      <c r="AT259" s="10">
        <f t="shared" ca="1" si="126"/>
        <v>0</v>
      </c>
      <c r="AU259" s="10">
        <f t="shared" ca="1" si="127"/>
        <v>0</v>
      </c>
      <c r="AV259" s="10">
        <f t="shared" ca="1" si="128"/>
        <v>0</v>
      </c>
      <c r="AW259" s="10">
        <f t="shared" ca="1" si="129"/>
        <v>0</v>
      </c>
      <c r="AX259" s="10">
        <f t="shared" ca="1" si="112"/>
        <v>-4.4808566002405108</v>
      </c>
    </row>
    <row r="260" spans="2:50" x14ac:dyDescent="0.15">
      <c r="B260" s="4">
        <v>-2.2106975000255602</v>
      </c>
      <c r="C260" s="4">
        <f t="shared" si="113"/>
        <v>-2.3356975000261571</v>
      </c>
      <c r="F260" s="4">
        <v>239</v>
      </c>
      <c r="G260" s="4">
        <f t="shared" ca="1" si="99"/>
        <v>4</v>
      </c>
      <c r="H260" s="4">
        <f t="shared" ca="1" si="130"/>
        <v>3.3611162790697642</v>
      </c>
      <c r="I260" s="4">
        <f t="shared" ca="1" si="100"/>
        <v>2.4307262569832403E-2</v>
      </c>
      <c r="J260" s="4">
        <f t="shared" ca="1" si="131"/>
        <v>-1.8289061972196885</v>
      </c>
      <c r="K260" s="4">
        <f t="shared" ca="1" si="114"/>
        <v>1.3774732836589456</v>
      </c>
      <c r="L260" s="4">
        <f t="shared" ca="1" si="115"/>
        <v>8</v>
      </c>
      <c r="M260" s="4">
        <f t="shared" ca="1" si="101"/>
        <v>-0.97402069977855954</v>
      </c>
      <c r="N260" s="4">
        <f t="shared" ca="1" si="116"/>
        <v>0.99895600214446434</v>
      </c>
      <c r="O260" s="4">
        <f t="shared" ca="1" si="117"/>
        <v>18</v>
      </c>
      <c r="P260" s="4">
        <f t="shared" ca="1" si="102"/>
        <v>0.98377961582994933</v>
      </c>
      <c r="Q260" s="4">
        <f t="shared" ca="1" si="118"/>
        <v>-1.9578003156085089</v>
      </c>
      <c r="R260" s="4">
        <f t="shared" ca="1" si="119"/>
        <v>-3.7867065128281974</v>
      </c>
      <c r="S260" s="4">
        <f t="shared" ca="1" si="120"/>
        <v>306</v>
      </c>
      <c r="T260" s="4">
        <f t="shared" ca="1" si="121"/>
        <v>-1</v>
      </c>
      <c r="U260" s="4">
        <f t="shared" ca="1" si="122"/>
        <v>-3.7867065128281974</v>
      </c>
      <c r="V260" s="4">
        <f t="shared" ca="1" si="123"/>
        <v>-1.8045989346498545</v>
      </c>
      <c r="Y260" s="4">
        <v>-2.8469099999846037</v>
      </c>
      <c r="Z260" s="4">
        <v>-2.7287224999916759</v>
      </c>
      <c r="AA260" s="4">
        <v>-2.0115000008757988E-2</v>
      </c>
      <c r="AB260" s="4">
        <v>-3.4051574999836021</v>
      </c>
      <c r="AD260" s="4">
        <v>-2.2106975000255602</v>
      </c>
      <c r="AE260" s="4">
        <f t="shared" si="103"/>
        <v>-2.3356975000261571</v>
      </c>
      <c r="AF260" s="4">
        <v>239</v>
      </c>
      <c r="AG260" s="2">
        <f t="shared" si="124"/>
        <v>40.359999999999907</v>
      </c>
      <c r="AH260" s="4">
        <f t="shared" si="104"/>
        <v>399</v>
      </c>
      <c r="AI260" s="4">
        <f t="shared" si="105"/>
        <v>1</v>
      </c>
      <c r="AJ260" s="2">
        <f t="shared" si="106"/>
        <v>0</v>
      </c>
      <c r="AK260" s="4">
        <v>239</v>
      </c>
      <c r="AL260" s="4">
        <f t="shared" ca="1" si="107"/>
        <v>-3.7867065128281974</v>
      </c>
      <c r="AM260" s="4">
        <f t="shared" ca="1" si="108"/>
        <v>-1.8045989346498545</v>
      </c>
      <c r="AN260" s="2">
        <f t="shared" si="125"/>
        <v>40.359999999999907</v>
      </c>
      <c r="AO260" s="4">
        <f t="shared" ca="1" si="109"/>
        <v>399</v>
      </c>
      <c r="AP260" s="4">
        <f t="shared" ca="1" si="110"/>
        <v>1</v>
      </c>
      <c r="AQ260" s="2">
        <f t="shared" ca="1" si="111"/>
        <v>0</v>
      </c>
      <c r="AT260" s="10">
        <f t="shared" ca="1" si="126"/>
        <v>0</v>
      </c>
      <c r="AU260" s="10">
        <f t="shared" ca="1" si="127"/>
        <v>0</v>
      </c>
      <c r="AV260" s="10">
        <f t="shared" ca="1" si="128"/>
        <v>0</v>
      </c>
      <c r="AW260" s="10">
        <f t="shared" ca="1" si="129"/>
        <v>0</v>
      </c>
      <c r="AX260" s="10">
        <f t="shared" ca="1" si="112"/>
        <v>-3.7867065128281974</v>
      </c>
    </row>
    <row r="261" spans="2:50" x14ac:dyDescent="0.15">
      <c r="B261" s="4">
        <v>-2.3356975000261571</v>
      </c>
      <c r="C261" s="4">
        <f t="shared" si="113"/>
        <v>-2.5696975000251143</v>
      </c>
      <c r="F261" s="4">
        <v>240</v>
      </c>
      <c r="G261" s="4">
        <f t="shared" ca="1" si="99"/>
        <v>4</v>
      </c>
      <c r="H261" s="4">
        <f t="shared" ca="1" si="130"/>
        <v>3.3788604651162757</v>
      </c>
      <c r="I261" s="4">
        <f t="shared" ca="1" si="100"/>
        <v>2.4307262569832403E-2</v>
      </c>
      <c r="J261" s="4">
        <f t="shared" ca="1" si="131"/>
        <v>-1.8045989346498561</v>
      </c>
      <c r="K261" s="4">
        <f t="shared" ca="1" si="114"/>
        <v>0.52751533367284265</v>
      </c>
      <c r="L261" s="4">
        <f t="shared" ca="1" si="115"/>
        <v>5</v>
      </c>
      <c r="M261" s="4">
        <f t="shared" ca="1" si="101"/>
        <v>-6.2043321215029275E-15</v>
      </c>
      <c r="N261" s="4">
        <f t="shared" ca="1" si="116"/>
        <v>1.3173524743900169</v>
      </c>
      <c r="O261" s="4">
        <f t="shared" ca="1" si="117"/>
        <v>10</v>
      </c>
      <c r="P261" s="4">
        <f t="shared" ca="1" si="102"/>
        <v>-7.7469712731310878E-15</v>
      </c>
      <c r="Q261" s="4">
        <f t="shared" ca="1" si="118"/>
        <v>1.5426391516281603E-15</v>
      </c>
      <c r="R261" s="4">
        <f t="shared" ca="1" si="119"/>
        <v>-1.8045989346498545</v>
      </c>
      <c r="S261" s="4">
        <f t="shared" ca="1" si="120"/>
        <v>306</v>
      </c>
      <c r="T261" s="4">
        <f t="shared" ca="1" si="121"/>
        <v>-1</v>
      </c>
      <c r="U261" s="4">
        <f t="shared" ca="1" si="122"/>
        <v>-1.8045989346498545</v>
      </c>
      <c r="V261" s="4">
        <f t="shared" ca="1" si="123"/>
        <v>-2.5582554702423854</v>
      </c>
      <c r="Y261" s="4">
        <v>-2.754909999985955</v>
      </c>
      <c r="Z261" s="4">
        <v>-1.6387224999903083</v>
      </c>
      <c r="AA261" s="4">
        <v>-0.31711500000852766</v>
      </c>
      <c r="AB261" s="4">
        <v>-3.6251574999859315</v>
      </c>
      <c r="AD261" s="4">
        <v>-2.3356975000261571</v>
      </c>
      <c r="AE261" s="4">
        <f t="shared" si="103"/>
        <v>-2.5696975000251143</v>
      </c>
      <c r="AF261" s="4">
        <v>240</v>
      </c>
      <c r="AG261" s="2">
        <f t="shared" si="124"/>
        <v>40.579999999999906</v>
      </c>
      <c r="AH261" s="4">
        <f t="shared" si="104"/>
        <v>399</v>
      </c>
      <c r="AI261" s="4">
        <f t="shared" si="105"/>
        <v>1</v>
      </c>
      <c r="AJ261" s="2">
        <f t="shared" si="106"/>
        <v>0</v>
      </c>
      <c r="AK261" s="4">
        <v>240</v>
      </c>
      <c r="AL261" s="4">
        <f t="shared" ca="1" si="107"/>
        <v>-1.8045989346498545</v>
      </c>
      <c r="AM261" s="4">
        <f t="shared" ca="1" si="108"/>
        <v>-2.5582554702423854</v>
      </c>
      <c r="AN261" s="2">
        <f t="shared" si="125"/>
        <v>40.579999999999906</v>
      </c>
      <c r="AO261" s="4">
        <f t="shared" ca="1" si="109"/>
        <v>399</v>
      </c>
      <c r="AP261" s="4">
        <f t="shared" ca="1" si="110"/>
        <v>1</v>
      </c>
      <c r="AQ261" s="2">
        <f t="shared" ca="1" si="111"/>
        <v>0</v>
      </c>
      <c r="AT261" s="10">
        <f t="shared" ca="1" si="126"/>
        <v>0</v>
      </c>
      <c r="AU261" s="10">
        <f t="shared" ca="1" si="127"/>
        <v>0</v>
      </c>
      <c r="AV261" s="10">
        <f t="shared" ca="1" si="128"/>
        <v>0</v>
      </c>
      <c r="AW261" s="10">
        <f t="shared" ca="1" si="129"/>
        <v>0</v>
      </c>
      <c r="AX261" s="10">
        <f t="shared" ca="1" si="112"/>
        <v>-1.8045989346498545</v>
      </c>
    </row>
    <row r="262" spans="2:50" x14ac:dyDescent="0.15">
      <c r="B262" s="4">
        <v>-2.5696975000251143</v>
      </c>
      <c r="C262" s="4">
        <f t="shared" si="113"/>
        <v>-2.5706975000261423</v>
      </c>
      <c r="F262" s="4">
        <v>241</v>
      </c>
      <c r="G262" s="4">
        <f t="shared" ca="1" si="99"/>
        <v>4</v>
      </c>
      <c r="H262" s="4">
        <f t="shared" ca="1" si="130"/>
        <v>3.3966046511627872</v>
      </c>
      <c r="I262" s="4">
        <f t="shared" ca="1" si="100"/>
        <v>2.4307262569832403E-2</v>
      </c>
      <c r="J262" s="4">
        <f t="shared" ca="1" si="131"/>
        <v>-1.7802916720800237</v>
      </c>
      <c r="K262" s="4">
        <f t="shared" ca="1" si="114"/>
        <v>0.20618765612342851</v>
      </c>
      <c r="L262" s="4">
        <f t="shared" ca="1" si="115"/>
        <v>17</v>
      </c>
      <c r="M262" s="4">
        <f t="shared" ca="1" si="101"/>
        <v>0.18457162089223378</v>
      </c>
      <c r="N262" s="4">
        <f t="shared" ca="1" si="116"/>
        <v>0.98728881082141151</v>
      </c>
      <c r="O262" s="4">
        <f t="shared" ca="1" si="117"/>
        <v>14</v>
      </c>
      <c r="P262" s="4">
        <f t="shared" ca="1" si="102"/>
        <v>0.96253541905459561</v>
      </c>
      <c r="Q262" s="4">
        <f t="shared" ca="1" si="118"/>
        <v>-0.77796379816236183</v>
      </c>
      <c r="R262" s="4">
        <f t="shared" ca="1" si="119"/>
        <v>-2.5582554702423854</v>
      </c>
      <c r="S262" s="4">
        <f t="shared" ca="1" si="120"/>
        <v>306</v>
      </c>
      <c r="T262" s="4">
        <f t="shared" ca="1" si="121"/>
        <v>-1</v>
      </c>
      <c r="U262" s="4">
        <f t="shared" ca="1" si="122"/>
        <v>-2.5582554702423854</v>
      </c>
      <c r="V262" s="4">
        <f t="shared" ca="1" si="123"/>
        <v>-0.79770397687010841</v>
      </c>
      <c r="Y262" s="4">
        <v>-2.5539099999853931</v>
      </c>
      <c r="Z262" s="4">
        <v>-1.7557224999897869</v>
      </c>
      <c r="AA262" s="4">
        <v>-1.8461150000064208</v>
      </c>
      <c r="AB262" s="4">
        <v>2.2842500015940459E-2</v>
      </c>
      <c r="AD262" s="4">
        <v>-2.5696975000251143</v>
      </c>
      <c r="AE262" s="4">
        <f t="shared" si="103"/>
        <v>-2.5706975000261423</v>
      </c>
      <c r="AF262" s="4">
        <v>241</v>
      </c>
      <c r="AG262" s="2">
        <f t="shared" si="124"/>
        <v>40.799999999999905</v>
      </c>
      <c r="AH262" s="4">
        <f t="shared" si="104"/>
        <v>399</v>
      </c>
      <c r="AI262" s="4">
        <f t="shared" si="105"/>
        <v>1</v>
      </c>
      <c r="AJ262" s="2">
        <f t="shared" si="106"/>
        <v>0</v>
      </c>
      <c r="AK262" s="4">
        <v>241</v>
      </c>
      <c r="AL262" s="4">
        <f t="shared" ca="1" si="107"/>
        <v>-2.5582554702423854</v>
      </c>
      <c r="AM262" s="4">
        <f t="shared" ca="1" si="108"/>
        <v>-0.79770397687010841</v>
      </c>
      <c r="AN262" s="2">
        <f t="shared" si="125"/>
        <v>40.799999999999905</v>
      </c>
      <c r="AO262" s="4">
        <f t="shared" ca="1" si="109"/>
        <v>399</v>
      </c>
      <c r="AP262" s="4">
        <f t="shared" ca="1" si="110"/>
        <v>1</v>
      </c>
      <c r="AQ262" s="2">
        <f t="shared" ca="1" si="111"/>
        <v>0</v>
      </c>
      <c r="AT262" s="10">
        <f t="shared" ca="1" si="126"/>
        <v>0</v>
      </c>
      <c r="AU262" s="10">
        <f t="shared" ca="1" si="127"/>
        <v>0</v>
      </c>
      <c r="AV262" s="10">
        <f t="shared" ca="1" si="128"/>
        <v>0</v>
      </c>
      <c r="AW262" s="10">
        <f t="shared" ca="1" si="129"/>
        <v>0</v>
      </c>
      <c r="AX262" s="10">
        <f t="shared" ca="1" si="112"/>
        <v>-2.5582554702423854</v>
      </c>
    </row>
    <row r="263" spans="2:50" x14ac:dyDescent="0.15">
      <c r="B263" s="4">
        <v>-2.5706975000261423</v>
      </c>
      <c r="C263" s="4">
        <f t="shared" si="113"/>
        <v>-4.5956975000258637</v>
      </c>
      <c r="F263" s="4">
        <v>242</v>
      </c>
      <c r="G263" s="4">
        <f t="shared" ca="1" si="99"/>
        <v>4</v>
      </c>
      <c r="H263" s="4">
        <f t="shared" ca="1" si="130"/>
        <v>3.4143488372092987</v>
      </c>
      <c r="I263" s="4">
        <f t="shared" ca="1" si="100"/>
        <v>2.4307262569832403E-2</v>
      </c>
      <c r="J263" s="4">
        <f t="shared" ca="1" si="131"/>
        <v>-1.7559844095101913</v>
      </c>
      <c r="K263" s="4">
        <f t="shared" ca="1" si="114"/>
        <v>0.95387473003426915</v>
      </c>
      <c r="L263" s="4">
        <f t="shared" ca="1" si="115"/>
        <v>5</v>
      </c>
      <c r="M263" s="4">
        <f t="shared" ca="1" si="101"/>
        <v>0.56067349884860584</v>
      </c>
      <c r="N263" s="4">
        <f t="shared" ca="1" si="116"/>
        <v>0.39896961730952385</v>
      </c>
      <c r="O263" s="4">
        <f t="shared" ca="1" si="117"/>
        <v>19</v>
      </c>
      <c r="P263" s="4">
        <f t="shared" ca="1" si="102"/>
        <v>-0.39760693379147699</v>
      </c>
      <c r="Q263" s="4">
        <f t="shared" ca="1" si="118"/>
        <v>0.95828043264008289</v>
      </c>
      <c r="R263" s="4">
        <f t="shared" ca="1" si="119"/>
        <v>-0.79770397687010841</v>
      </c>
      <c r="S263" s="4">
        <f t="shared" ca="1" si="120"/>
        <v>306</v>
      </c>
      <c r="T263" s="4">
        <f t="shared" ca="1" si="121"/>
        <v>-1</v>
      </c>
      <c r="U263" s="4">
        <f t="shared" ca="1" si="122"/>
        <v>-0.79770397687010841</v>
      </c>
      <c r="V263" s="4">
        <f t="shared" ca="1" si="123"/>
        <v>-1.7658994195116937</v>
      </c>
      <c r="Y263" s="4">
        <v>-3.3469099999834384</v>
      </c>
      <c r="Z263" s="4">
        <v>-2.3207224999914899</v>
      </c>
      <c r="AA263" s="4">
        <v>-2.1411150000076873</v>
      </c>
      <c r="AB263" s="4">
        <v>-3.1211574999865377</v>
      </c>
      <c r="AD263" s="4">
        <v>-2.5706975000261423</v>
      </c>
      <c r="AE263" s="4">
        <f t="shared" si="103"/>
        <v>-4.5956975000258637</v>
      </c>
      <c r="AF263" s="4">
        <v>242</v>
      </c>
      <c r="AG263" s="2">
        <f t="shared" si="124"/>
        <v>41.019999999999904</v>
      </c>
      <c r="AH263" s="4">
        <f t="shared" si="104"/>
        <v>399</v>
      </c>
      <c r="AI263" s="4">
        <f t="shared" si="105"/>
        <v>1</v>
      </c>
      <c r="AJ263" s="2">
        <f t="shared" si="106"/>
        <v>0</v>
      </c>
      <c r="AK263" s="4">
        <v>242</v>
      </c>
      <c r="AL263" s="4">
        <f t="shared" ca="1" si="107"/>
        <v>-0.79770397687010841</v>
      </c>
      <c r="AM263" s="4">
        <f t="shared" ca="1" si="108"/>
        <v>-1.7658994195116937</v>
      </c>
      <c r="AN263" s="2">
        <f t="shared" si="125"/>
        <v>41.019999999999904</v>
      </c>
      <c r="AO263" s="4">
        <f t="shared" ca="1" si="109"/>
        <v>399</v>
      </c>
      <c r="AP263" s="4">
        <f t="shared" ca="1" si="110"/>
        <v>1</v>
      </c>
      <c r="AQ263" s="2">
        <f t="shared" ca="1" si="111"/>
        <v>0</v>
      </c>
      <c r="AT263" s="10">
        <f t="shared" ca="1" si="126"/>
        <v>0</v>
      </c>
      <c r="AU263" s="10">
        <f t="shared" ca="1" si="127"/>
        <v>0</v>
      </c>
      <c r="AV263" s="10">
        <f t="shared" ca="1" si="128"/>
        <v>0</v>
      </c>
      <c r="AW263" s="10">
        <f t="shared" ca="1" si="129"/>
        <v>0</v>
      </c>
      <c r="AX263" s="10">
        <f t="shared" ca="1" si="112"/>
        <v>-0.79770397687010841</v>
      </c>
    </row>
    <row r="264" spans="2:50" x14ac:dyDescent="0.15">
      <c r="B264" s="4">
        <v>-4.5956975000258637</v>
      </c>
      <c r="C264" s="4">
        <f t="shared" si="113"/>
        <v>-1.9766975000230502</v>
      </c>
      <c r="F264" s="4">
        <v>243</v>
      </c>
      <c r="G264" s="4">
        <f t="shared" ca="1" si="99"/>
        <v>4</v>
      </c>
      <c r="H264" s="4">
        <f t="shared" ca="1" si="130"/>
        <v>3.4320930232558102</v>
      </c>
      <c r="I264" s="4">
        <f t="shared" ca="1" si="100"/>
        <v>2.4307262569832403E-2</v>
      </c>
      <c r="J264" s="4">
        <f t="shared" ca="1" si="131"/>
        <v>-1.7316771469403589</v>
      </c>
      <c r="K264" s="4">
        <f t="shared" ca="1" si="114"/>
        <v>0.54692197292247657</v>
      </c>
      <c r="L264" s="4">
        <f t="shared" ca="1" si="115"/>
        <v>20</v>
      </c>
      <c r="M264" s="4">
        <f t="shared" ca="1" si="101"/>
        <v>0.4424691706913591</v>
      </c>
      <c r="N264" s="4">
        <f t="shared" ca="1" si="116"/>
        <v>0.49173851092436927</v>
      </c>
      <c r="O264" s="4">
        <f t="shared" ca="1" si="117"/>
        <v>19</v>
      </c>
      <c r="P264" s="4">
        <f t="shared" ca="1" si="102"/>
        <v>-0.47669144326269386</v>
      </c>
      <c r="Q264" s="4">
        <f t="shared" ca="1" si="118"/>
        <v>-3.4222272571334755E-2</v>
      </c>
      <c r="R264" s="4">
        <f t="shared" ca="1" si="119"/>
        <v>-1.7658994195116937</v>
      </c>
      <c r="S264" s="4">
        <f t="shared" ca="1" si="120"/>
        <v>306</v>
      </c>
      <c r="T264" s="4">
        <f t="shared" ca="1" si="121"/>
        <v>-1</v>
      </c>
      <c r="U264" s="4">
        <f t="shared" ca="1" si="122"/>
        <v>-1.7658994195116937</v>
      </c>
      <c r="V264" s="4">
        <f t="shared" ca="1" si="123"/>
        <v>-3.2179892945168369</v>
      </c>
      <c r="Y264" s="4">
        <v>-3.290909999986269</v>
      </c>
      <c r="Z264" s="4">
        <v>-3.0207224999898585</v>
      </c>
      <c r="AA264" s="4">
        <v>-4.1641150000089056</v>
      </c>
      <c r="AB264" s="4">
        <v>-2.4961574999835534</v>
      </c>
      <c r="AD264" s="4">
        <v>-4.5956975000258637</v>
      </c>
      <c r="AE264" s="4">
        <f t="shared" si="103"/>
        <v>-1.9766975000230502</v>
      </c>
      <c r="AF264" s="4">
        <v>243</v>
      </c>
      <c r="AG264" s="2">
        <f t="shared" si="124"/>
        <v>41.239999999999903</v>
      </c>
      <c r="AH264" s="4">
        <f t="shared" si="104"/>
        <v>399</v>
      </c>
      <c r="AI264" s="4">
        <f t="shared" si="105"/>
        <v>1</v>
      </c>
      <c r="AJ264" s="2">
        <f t="shared" si="106"/>
        <v>0</v>
      </c>
      <c r="AK264" s="4">
        <v>243</v>
      </c>
      <c r="AL264" s="4">
        <f t="shared" ca="1" si="107"/>
        <v>-1.7658994195116937</v>
      </c>
      <c r="AM264" s="4">
        <f t="shared" ca="1" si="108"/>
        <v>-3.2179892945168369</v>
      </c>
      <c r="AN264" s="2">
        <f t="shared" si="125"/>
        <v>41.239999999999903</v>
      </c>
      <c r="AO264" s="4">
        <f t="shared" ca="1" si="109"/>
        <v>399</v>
      </c>
      <c r="AP264" s="4">
        <f t="shared" ca="1" si="110"/>
        <v>1</v>
      </c>
      <c r="AQ264" s="2">
        <f t="shared" ca="1" si="111"/>
        <v>0</v>
      </c>
      <c r="AT264" s="10">
        <f t="shared" ca="1" si="126"/>
        <v>0</v>
      </c>
      <c r="AU264" s="10">
        <f t="shared" ca="1" si="127"/>
        <v>0</v>
      </c>
      <c r="AV264" s="10">
        <f t="shared" ca="1" si="128"/>
        <v>0</v>
      </c>
      <c r="AW264" s="10">
        <f t="shared" ca="1" si="129"/>
        <v>0</v>
      </c>
      <c r="AX264" s="10">
        <f t="shared" ca="1" si="112"/>
        <v>-1.7658994195116937</v>
      </c>
    </row>
    <row r="265" spans="2:50" x14ac:dyDescent="0.15">
      <c r="B265" s="4">
        <v>-1.9766975000230502</v>
      </c>
      <c r="C265" s="4">
        <f t="shared" si="113"/>
        <v>-2.84369750002611</v>
      </c>
      <c r="F265" s="4">
        <v>244</v>
      </c>
      <c r="G265" s="4">
        <f t="shared" ca="1" si="99"/>
        <v>4</v>
      </c>
      <c r="H265" s="4">
        <f t="shared" ca="1" si="130"/>
        <v>3.4498372093023217</v>
      </c>
      <c r="I265" s="4">
        <f t="shared" ca="1" si="100"/>
        <v>2.4307262569832403E-2</v>
      </c>
      <c r="J265" s="4">
        <f t="shared" ca="1" si="131"/>
        <v>-1.7073698843705265</v>
      </c>
      <c r="K265" s="4">
        <f t="shared" ca="1" si="114"/>
        <v>0.77833643104777517</v>
      </c>
      <c r="L265" s="4">
        <f t="shared" ca="1" si="115"/>
        <v>5</v>
      </c>
      <c r="M265" s="4">
        <f t="shared" ca="1" si="101"/>
        <v>-0.74024193461789611</v>
      </c>
      <c r="N265" s="4">
        <f t="shared" ca="1" si="116"/>
        <v>1.3106444445889134</v>
      </c>
      <c r="O265" s="4">
        <f t="shared" ca="1" si="117"/>
        <v>10</v>
      </c>
      <c r="P265" s="4">
        <f t="shared" ca="1" si="102"/>
        <v>0.77037747552841407</v>
      </c>
      <c r="Q265" s="4">
        <f t="shared" ca="1" si="118"/>
        <v>-1.5106194101463102</v>
      </c>
      <c r="R265" s="4">
        <f t="shared" ca="1" si="119"/>
        <v>-3.2179892945168369</v>
      </c>
      <c r="S265" s="4">
        <f t="shared" ca="1" si="120"/>
        <v>306</v>
      </c>
      <c r="T265" s="4">
        <f t="shared" ca="1" si="121"/>
        <v>-1</v>
      </c>
      <c r="U265" s="4">
        <f t="shared" ca="1" si="122"/>
        <v>-3.2179892945168369</v>
      </c>
      <c r="V265" s="4">
        <f t="shared" ca="1" si="123"/>
        <v>-1.5121258132396926</v>
      </c>
      <c r="Y265" s="4">
        <v>-3.086909999986176</v>
      </c>
      <c r="Z265" s="4">
        <v>-4.2097224999899652</v>
      </c>
      <c r="AA265" s="4">
        <v>-2.082115000007434</v>
      </c>
      <c r="AB265" s="4">
        <v>-2.6801574999844036</v>
      </c>
      <c r="AD265" s="4">
        <v>-1.9766975000230502</v>
      </c>
      <c r="AE265" s="4">
        <f t="shared" si="103"/>
        <v>-2.84369750002611</v>
      </c>
      <c r="AF265" s="4">
        <v>244</v>
      </c>
      <c r="AG265" s="2">
        <f t="shared" si="124"/>
        <v>41.459999999999901</v>
      </c>
      <c r="AH265" s="4">
        <f t="shared" si="104"/>
        <v>399</v>
      </c>
      <c r="AI265" s="4">
        <f t="shared" si="105"/>
        <v>1</v>
      </c>
      <c r="AJ265" s="2">
        <f t="shared" si="106"/>
        <v>0</v>
      </c>
      <c r="AK265" s="4">
        <v>244</v>
      </c>
      <c r="AL265" s="4">
        <f t="shared" ca="1" si="107"/>
        <v>-3.2179892945168369</v>
      </c>
      <c r="AM265" s="4">
        <f t="shared" ca="1" si="108"/>
        <v>-1.5121258132396926</v>
      </c>
      <c r="AN265" s="2">
        <f t="shared" si="125"/>
        <v>41.459999999999901</v>
      </c>
      <c r="AO265" s="4">
        <f t="shared" ca="1" si="109"/>
        <v>399</v>
      </c>
      <c r="AP265" s="4">
        <f t="shared" ca="1" si="110"/>
        <v>1</v>
      </c>
      <c r="AQ265" s="2">
        <f t="shared" ca="1" si="111"/>
        <v>0</v>
      </c>
      <c r="AT265" s="10">
        <f t="shared" ca="1" si="126"/>
        <v>0</v>
      </c>
      <c r="AU265" s="10">
        <f t="shared" ca="1" si="127"/>
        <v>0</v>
      </c>
      <c r="AV265" s="10">
        <f t="shared" ca="1" si="128"/>
        <v>0</v>
      </c>
      <c r="AW265" s="10">
        <f t="shared" ca="1" si="129"/>
        <v>0</v>
      </c>
      <c r="AX265" s="10">
        <f t="shared" ca="1" si="112"/>
        <v>-3.2179892945168369</v>
      </c>
    </row>
    <row r="266" spans="2:50" x14ac:dyDescent="0.15">
      <c r="B266" s="4">
        <v>-2.84369750002611</v>
      </c>
      <c r="C266" s="4">
        <f t="shared" si="113"/>
        <v>-3.1586975000230666</v>
      </c>
      <c r="F266" s="4">
        <v>245</v>
      </c>
      <c r="G266" s="4">
        <f t="shared" ca="1" si="99"/>
        <v>4</v>
      </c>
      <c r="H266" s="4">
        <f t="shared" ca="1" si="130"/>
        <v>3.4675813953488333</v>
      </c>
      <c r="I266" s="4">
        <f t="shared" ca="1" si="100"/>
        <v>2.4307262569832403E-2</v>
      </c>
      <c r="J266" s="4">
        <f t="shared" ca="1" si="131"/>
        <v>-1.6830626218006941</v>
      </c>
      <c r="K266" s="4">
        <f t="shared" ca="1" si="114"/>
        <v>0.32470814022203198</v>
      </c>
      <c r="L266" s="4">
        <f t="shared" ca="1" si="115"/>
        <v>17</v>
      </c>
      <c r="M266" s="4">
        <f t="shared" ca="1" si="101"/>
        <v>0.17093680856097004</v>
      </c>
      <c r="N266" s="4">
        <f t="shared" ca="1" si="116"/>
        <v>1.8881847429790848</v>
      </c>
      <c r="O266" s="4">
        <f t="shared" ca="1" si="117"/>
        <v>10</v>
      </c>
      <c r="P266" s="4">
        <f t="shared" ca="1" si="102"/>
        <v>3.1459741733622601E-14</v>
      </c>
      <c r="Q266" s="4">
        <f t="shared" ca="1" si="118"/>
        <v>0.17093680856100149</v>
      </c>
      <c r="R266" s="4">
        <f t="shared" ca="1" si="119"/>
        <v>-1.5121258132396926</v>
      </c>
      <c r="S266" s="4">
        <f t="shared" ca="1" si="120"/>
        <v>306</v>
      </c>
      <c r="T266" s="4">
        <f t="shared" ca="1" si="121"/>
        <v>-1</v>
      </c>
      <c r="U266" s="4">
        <f t="shared" ca="1" si="122"/>
        <v>-1.5121258132396926</v>
      </c>
      <c r="V266" s="4">
        <f t="shared" ca="1" si="123"/>
        <v>-3.014354944536608</v>
      </c>
      <c r="Y266" s="4">
        <v>-3.0689099999854363</v>
      </c>
      <c r="Z266" s="4">
        <v>-1.5957224999887387</v>
      </c>
      <c r="AA266" s="4">
        <v>-3.1441150000084406</v>
      </c>
      <c r="AB266" s="4">
        <v>-2.7811574999851985</v>
      </c>
      <c r="AD266" s="4">
        <v>-2.84369750002611</v>
      </c>
      <c r="AE266" s="4">
        <f t="shared" si="103"/>
        <v>-3.1586975000230666</v>
      </c>
      <c r="AF266" s="4">
        <v>245</v>
      </c>
      <c r="AG266" s="2">
        <f t="shared" si="124"/>
        <v>41.6799999999999</v>
      </c>
      <c r="AH266" s="4">
        <f t="shared" si="104"/>
        <v>399</v>
      </c>
      <c r="AI266" s="4">
        <f t="shared" si="105"/>
        <v>1</v>
      </c>
      <c r="AJ266" s="2">
        <f t="shared" si="106"/>
        <v>0</v>
      </c>
      <c r="AK266" s="4">
        <v>245</v>
      </c>
      <c r="AL266" s="4">
        <f t="shared" ca="1" si="107"/>
        <v>-1.5121258132396926</v>
      </c>
      <c r="AM266" s="4">
        <f t="shared" ca="1" si="108"/>
        <v>-3.014354944536608</v>
      </c>
      <c r="AN266" s="2">
        <f t="shared" si="125"/>
        <v>41.6799999999999</v>
      </c>
      <c r="AO266" s="4">
        <f t="shared" ca="1" si="109"/>
        <v>399</v>
      </c>
      <c r="AP266" s="4">
        <f t="shared" ca="1" si="110"/>
        <v>1</v>
      </c>
      <c r="AQ266" s="2">
        <f t="shared" ca="1" si="111"/>
        <v>0</v>
      </c>
      <c r="AT266" s="10">
        <f t="shared" ca="1" si="126"/>
        <v>0</v>
      </c>
      <c r="AU266" s="10">
        <f t="shared" ca="1" si="127"/>
        <v>0</v>
      </c>
      <c r="AV266" s="10">
        <f t="shared" ca="1" si="128"/>
        <v>0</v>
      </c>
      <c r="AW266" s="10">
        <f t="shared" ca="1" si="129"/>
        <v>0</v>
      </c>
      <c r="AX266" s="10">
        <f t="shared" ca="1" si="112"/>
        <v>-1.5121258132396926</v>
      </c>
    </row>
    <row r="267" spans="2:50" x14ac:dyDescent="0.15">
      <c r="B267" s="4">
        <v>-3.1586975000230666</v>
      </c>
      <c r="C267" s="4">
        <f t="shared" si="113"/>
        <v>-2.3956975000238856</v>
      </c>
      <c r="F267" s="4">
        <v>246</v>
      </c>
      <c r="G267" s="4">
        <f t="shared" ca="1" si="99"/>
        <v>4</v>
      </c>
      <c r="H267" s="4">
        <f t="shared" ca="1" si="130"/>
        <v>3.4853255813953448</v>
      </c>
      <c r="I267" s="4">
        <f t="shared" ca="1" si="100"/>
        <v>2.4307262569832403E-2</v>
      </c>
      <c r="J267" s="4">
        <f t="shared" ca="1" si="131"/>
        <v>-1.6587553592308617</v>
      </c>
      <c r="K267" s="4">
        <f t="shared" ca="1" si="114"/>
        <v>0.76739468646213926</v>
      </c>
      <c r="L267" s="4">
        <f t="shared" ca="1" si="115"/>
        <v>18</v>
      </c>
      <c r="M267" s="4">
        <f t="shared" ca="1" si="101"/>
        <v>-0.66458329320540643</v>
      </c>
      <c r="N267" s="4">
        <f t="shared" ca="1" si="116"/>
        <v>1.1756271349191887</v>
      </c>
      <c r="O267" s="4">
        <f t="shared" ca="1" si="117"/>
        <v>10</v>
      </c>
      <c r="P267" s="4">
        <f t="shared" ca="1" si="102"/>
        <v>-0.6910162921003401</v>
      </c>
      <c r="Q267" s="4">
        <f t="shared" ca="1" si="118"/>
        <v>-1.3555995853057465</v>
      </c>
      <c r="R267" s="4">
        <f t="shared" ca="1" si="119"/>
        <v>-3.014354944536608</v>
      </c>
      <c r="S267" s="4">
        <f t="shared" ca="1" si="120"/>
        <v>306</v>
      </c>
      <c r="T267" s="4">
        <f t="shared" ca="1" si="121"/>
        <v>-1</v>
      </c>
      <c r="U267" s="4">
        <f t="shared" ca="1" si="122"/>
        <v>-3.014354944536608</v>
      </c>
      <c r="V267" s="4">
        <f t="shared" ca="1" si="123"/>
        <v>-0.71757897804916893</v>
      </c>
      <c r="Y267" s="4">
        <v>-3.0389099999830194</v>
      </c>
      <c r="Z267" s="4">
        <v>-1.4957224999889718</v>
      </c>
      <c r="AA267" s="4">
        <v>-2.9651150000091775</v>
      </c>
      <c r="AB267" s="4">
        <v>-2.6551574999835736</v>
      </c>
      <c r="AD267" s="4">
        <v>-3.1586975000230666</v>
      </c>
      <c r="AE267" s="4">
        <f t="shared" si="103"/>
        <v>-2.3956975000238856</v>
      </c>
      <c r="AF267" s="4">
        <v>246</v>
      </c>
      <c r="AG267" s="2">
        <f t="shared" si="124"/>
        <v>41.899999999999899</v>
      </c>
      <c r="AH267" s="4">
        <f t="shared" si="104"/>
        <v>399</v>
      </c>
      <c r="AI267" s="4">
        <f t="shared" si="105"/>
        <v>1</v>
      </c>
      <c r="AJ267" s="2">
        <f t="shared" si="106"/>
        <v>0</v>
      </c>
      <c r="AK267" s="4">
        <v>246</v>
      </c>
      <c r="AL267" s="4">
        <f t="shared" ca="1" si="107"/>
        <v>-3.014354944536608</v>
      </c>
      <c r="AM267" s="4">
        <f t="shared" ca="1" si="108"/>
        <v>-0.71757897804916893</v>
      </c>
      <c r="AN267" s="2">
        <f t="shared" si="125"/>
        <v>41.899999999999899</v>
      </c>
      <c r="AO267" s="4">
        <f t="shared" ca="1" si="109"/>
        <v>399</v>
      </c>
      <c r="AP267" s="4">
        <f t="shared" ca="1" si="110"/>
        <v>1</v>
      </c>
      <c r="AQ267" s="2">
        <f t="shared" ca="1" si="111"/>
        <v>0</v>
      </c>
      <c r="AT267" s="10">
        <f t="shared" ca="1" si="126"/>
        <v>0</v>
      </c>
      <c r="AU267" s="10">
        <f t="shared" ca="1" si="127"/>
        <v>0</v>
      </c>
      <c r="AV267" s="10">
        <f t="shared" ca="1" si="128"/>
        <v>0</v>
      </c>
      <c r="AW267" s="10">
        <f t="shared" ca="1" si="129"/>
        <v>0</v>
      </c>
      <c r="AX267" s="10">
        <f t="shared" ca="1" si="112"/>
        <v>-3.014354944536608</v>
      </c>
    </row>
    <row r="268" spans="2:50" x14ac:dyDescent="0.15">
      <c r="B268" s="4">
        <v>-2.3956975000238856</v>
      </c>
      <c r="C268" s="4">
        <f t="shared" si="113"/>
        <v>1.007302499974827</v>
      </c>
      <c r="F268" s="4">
        <v>247</v>
      </c>
      <c r="G268" s="4">
        <f t="shared" ca="1" si="99"/>
        <v>4</v>
      </c>
      <c r="H268" s="4">
        <f t="shared" ca="1" si="130"/>
        <v>3.5030697674418563</v>
      </c>
      <c r="I268" s="4">
        <f t="shared" ca="1" si="100"/>
        <v>2.4307262569832403E-2</v>
      </c>
      <c r="J268" s="4">
        <f t="shared" ca="1" si="131"/>
        <v>-1.6344480966610293</v>
      </c>
      <c r="K268" s="4">
        <f t="shared" ca="1" si="114"/>
        <v>1.2211293760450141</v>
      </c>
      <c r="L268" s="4">
        <f t="shared" ca="1" si="115"/>
        <v>5</v>
      </c>
      <c r="M268" s="4">
        <f t="shared" ca="1" si="101"/>
        <v>0.71776183838038787</v>
      </c>
      <c r="N268" s="4">
        <f t="shared" ca="1" si="116"/>
        <v>0.95765312401789982</v>
      </c>
      <c r="O268" s="4">
        <f t="shared" ca="1" si="117"/>
        <v>15</v>
      </c>
      <c r="P268" s="4">
        <f t="shared" ca="1" si="102"/>
        <v>0.19910728023147251</v>
      </c>
      <c r="Q268" s="4">
        <f t="shared" ca="1" si="118"/>
        <v>0.91686911861186038</v>
      </c>
      <c r="R268" s="4">
        <f t="shared" ca="1" si="119"/>
        <v>-0.71757897804916893</v>
      </c>
      <c r="S268" s="4">
        <f t="shared" ca="1" si="120"/>
        <v>306</v>
      </c>
      <c r="T268" s="4">
        <f t="shared" ca="1" si="121"/>
        <v>-1</v>
      </c>
      <c r="U268" s="4">
        <f t="shared" ca="1" si="122"/>
        <v>-0.71757897804916893</v>
      </c>
      <c r="V268" s="4">
        <f t="shared" ca="1" si="123"/>
        <v>-1.2987740985756264</v>
      </c>
      <c r="Y268" s="4">
        <v>-2.0359099999858188</v>
      </c>
      <c r="Z268" s="4">
        <v>-1.708722499991211</v>
      </c>
      <c r="AA268" s="4">
        <v>-3.6651150000075461</v>
      </c>
      <c r="AB268" s="4">
        <v>-2.3081574999856969</v>
      </c>
      <c r="AD268" s="4">
        <v>-2.3956975000238856</v>
      </c>
      <c r="AE268" s="4">
        <f t="shared" si="103"/>
        <v>1.007302499974827</v>
      </c>
      <c r="AF268" s="4">
        <v>247</v>
      </c>
      <c r="AG268" s="2">
        <f t="shared" si="124"/>
        <v>42.119999999999898</v>
      </c>
      <c r="AH268" s="4">
        <f t="shared" si="104"/>
        <v>399</v>
      </c>
      <c r="AI268" s="4">
        <f t="shared" si="105"/>
        <v>1</v>
      </c>
      <c r="AJ268" s="2">
        <f t="shared" si="106"/>
        <v>0</v>
      </c>
      <c r="AK268" s="4">
        <v>247</v>
      </c>
      <c r="AL268" s="4">
        <f t="shared" ca="1" si="107"/>
        <v>-0.71757897804916893</v>
      </c>
      <c r="AM268" s="4">
        <f t="shared" ca="1" si="108"/>
        <v>-1.2987740985756264</v>
      </c>
      <c r="AN268" s="2">
        <f t="shared" si="125"/>
        <v>42.119999999999898</v>
      </c>
      <c r="AO268" s="4">
        <f t="shared" ca="1" si="109"/>
        <v>399</v>
      </c>
      <c r="AP268" s="4">
        <f t="shared" ca="1" si="110"/>
        <v>1</v>
      </c>
      <c r="AQ268" s="2">
        <f t="shared" ca="1" si="111"/>
        <v>0</v>
      </c>
      <c r="AT268" s="10">
        <f t="shared" ca="1" si="126"/>
        <v>0</v>
      </c>
      <c r="AU268" s="10">
        <f t="shared" ca="1" si="127"/>
        <v>0</v>
      </c>
      <c r="AV268" s="10">
        <f t="shared" ca="1" si="128"/>
        <v>0</v>
      </c>
      <c r="AW268" s="10">
        <f t="shared" ca="1" si="129"/>
        <v>0</v>
      </c>
      <c r="AX268" s="10">
        <f t="shared" ca="1" si="112"/>
        <v>-0.71757897804916893</v>
      </c>
    </row>
    <row r="269" spans="2:50" x14ac:dyDescent="0.15">
      <c r="B269" s="4">
        <v>1.007302499974827</v>
      </c>
      <c r="C269" s="4">
        <f t="shared" si="113"/>
        <v>-1.2466975000258174</v>
      </c>
      <c r="F269" s="4">
        <v>248</v>
      </c>
      <c r="G269" s="4">
        <f t="shared" ca="1" si="99"/>
        <v>4</v>
      </c>
      <c r="H269" s="4">
        <f t="shared" ca="1" si="130"/>
        <v>3.5208139534883678</v>
      </c>
      <c r="I269" s="4">
        <f t="shared" ca="1" si="100"/>
        <v>2.4307262569832403E-2</v>
      </c>
      <c r="J269" s="4">
        <f t="shared" ca="1" si="131"/>
        <v>-1.6101408340911969</v>
      </c>
      <c r="K269" s="4">
        <f t="shared" ca="1" si="114"/>
        <v>1.7320916284616519</v>
      </c>
      <c r="L269" s="4">
        <f t="shared" ca="1" si="115"/>
        <v>7</v>
      </c>
      <c r="M269" s="4">
        <f t="shared" ca="1" si="101"/>
        <v>0.75152639225117535</v>
      </c>
      <c r="N269" s="4">
        <f t="shared" ca="1" si="116"/>
        <v>0.50825259260542377</v>
      </c>
      <c r="O269" s="4">
        <f t="shared" ca="1" si="117"/>
        <v>6</v>
      </c>
      <c r="P269" s="4">
        <f t="shared" ca="1" si="102"/>
        <v>0.44015965673560492</v>
      </c>
      <c r="Q269" s="4">
        <f t="shared" ca="1" si="118"/>
        <v>0.31136673551557043</v>
      </c>
      <c r="R269" s="4">
        <f t="shared" ca="1" si="119"/>
        <v>-1.2987740985756264</v>
      </c>
      <c r="S269" s="4">
        <f t="shared" ca="1" si="120"/>
        <v>306</v>
      </c>
      <c r="T269" s="4">
        <f t="shared" ca="1" si="121"/>
        <v>-1</v>
      </c>
      <c r="U269" s="4">
        <f t="shared" ca="1" si="122"/>
        <v>-1.2987740985756264</v>
      </c>
      <c r="V269" s="4">
        <f t="shared" ca="1" si="123"/>
        <v>-1.8513422133841257</v>
      </c>
      <c r="Y269" s="4">
        <v>-2.7359099999841874</v>
      </c>
      <c r="Z269" s="4">
        <v>-2.5137224999909336</v>
      </c>
      <c r="AA269" s="4">
        <v>-2.8111150000071916</v>
      </c>
      <c r="AB269" s="4">
        <v>-1.4861574999862626</v>
      </c>
      <c r="AD269" s="4">
        <v>1.007302499974827</v>
      </c>
      <c r="AE269" s="4">
        <f t="shared" si="103"/>
        <v>-1.2466975000258174</v>
      </c>
      <c r="AF269" s="4">
        <v>248</v>
      </c>
      <c r="AG269" s="2">
        <f t="shared" si="124"/>
        <v>42.339999999999897</v>
      </c>
      <c r="AH269" s="4">
        <f t="shared" si="104"/>
        <v>399</v>
      </c>
      <c r="AI269" s="4">
        <f t="shared" si="105"/>
        <v>1</v>
      </c>
      <c r="AJ269" s="2">
        <f t="shared" si="106"/>
        <v>0</v>
      </c>
      <c r="AK269" s="4">
        <v>248</v>
      </c>
      <c r="AL269" s="4">
        <f t="shared" ca="1" si="107"/>
        <v>-1.2987740985756264</v>
      </c>
      <c r="AM269" s="4">
        <f t="shared" ca="1" si="108"/>
        <v>-1.8513422133841257</v>
      </c>
      <c r="AN269" s="2">
        <f t="shared" si="125"/>
        <v>42.339999999999897</v>
      </c>
      <c r="AO269" s="4">
        <f t="shared" ca="1" si="109"/>
        <v>399</v>
      </c>
      <c r="AP269" s="4">
        <f t="shared" ca="1" si="110"/>
        <v>1</v>
      </c>
      <c r="AQ269" s="2">
        <f t="shared" ca="1" si="111"/>
        <v>0</v>
      </c>
      <c r="AT269" s="10">
        <f t="shared" ca="1" si="126"/>
        <v>0</v>
      </c>
      <c r="AU269" s="10">
        <f t="shared" ca="1" si="127"/>
        <v>0</v>
      </c>
      <c r="AV269" s="10">
        <f t="shared" ca="1" si="128"/>
        <v>0</v>
      </c>
      <c r="AW269" s="10">
        <f t="shared" ca="1" si="129"/>
        <v>0</v>
      </c>
      <c r="AX269" s="10">
        <f t="shared" ca="1" si="112"/>
        <v>-1.2987740985756264</v>
      </c>
    </row>
    <row r="270" spans="2:50" x14ac:dyDescent="0.15">
      <c r="B270" s="4">
        <v>-1.2466975000258174</v>
      </c>
      <c r="C270" s="4">
        <f t="shared" si="113"/>
        <v>-2.3686975000245525</v>
      </c>
      <c r="F270" s="4">
        <v>249</v>
      </c>
      <c r="G270" s="4">
        <f t="shared" ca="1" si="99"/>
        <v>4</v>
      </c>
      <c r="H270" s="4">
        <f t="shared" ca="1" si="130"/>
        <v>3.5385581395348793</v>
      </c>
      <c r="I270" s="4">
        <f t="shared" ca="1" si="100"/>
        <v>2.4307262569832403E-2</v>
      </c>
      <c r="J270" s="4">
        <f t="shared" ca="1" si="131"/>
        <v>-1.5858335715213645</v>
      </c>
      <c r="K270" s="4">
        <f t="shared" ca="1" si="114"/>
        <v>1.4070840403088125</v>
      </c>
      <c r="L270" s="4">
        <f t="shared" ca="1" si="115"/>
        <v>20</v>
      </c>
      <c r="M270" s="4">
        <f t="shared" ca="1" si="101"/>
        <v>0.4348128809691883</v>
      </c>
      <c r="N270" s="4">
        <f t="shared" ca="1" si="116"/>
        <v>1.8300283304761402</v>
      </c>
      <c r="O270" s="4">
        <f t="shared" ca="1" si="117"/>
        <v>16</v>
      </c>
      <c r="P270" s="4">
        <f t="shared" ca="1" si="102"/>
        <v>-0.70032152283194948</v>
      </c>
      <c r="Q270" s="4">
        <f t="shared" ca="1" si="118"/>
        <v>-0.26550864186276119</v>
      </c>
      <c r="R270" s="4">
        <f t="shared" ca="1" si="119"/>
        <v>-1.8513422133841257</v>
      </c>
      <c r="S270" s="4">
        <f t="shared" ca="1" si="120"/>
        <v>306</v>
      </c>
      <c r="T270" s="4">
        <f t="shared" ca="1" si="121"/>
        <v>-1</v>
      </c>
      <c r="U270" s="4">
        <f t="shared" ca="1" si="122"/>
        <v>-1.8513422133841257</v>
      </c>
      <c r="V270" s="4">
        <f t="shared" ca="1" si="123"/>
        <v>6.4261669885460337E-2</v>
      </c>
      <c r="Y270" s="4">
        <v>-6.2089099999838027</v>
      </c>
      <c r="Z270" s="4">
        <v>-2.9677224999886676</v>
      </c>
      <c r="AA270" s="4">
        <v>-3.2371150000081172</v>
      </c>
      <c r="AB270" s="4">
        <v>-3.2161574999847176</v>
      </c>
      <c r="AD270" s="4">
        <v>-1.2466975000258174</v>
      </c>
      <c r="AE270" s="4">
        <f t="shared" si="103"/>
        <v>-2.3686975000245525</v>
      </c>
      <c r="AF270" s="4">
        <v>249</v>
      </c>
      <c r="AG270" s="2">
        <f t="shared" si="124"/>
        <v>42.559999999999896</v>
      </c>
      <c r="AH270" s="4">
        <f t="shared" si="104"/>
        <v>399</v>
      </c>
      <c r="AI270" s="4">
        <f t="shared" si="105"/>
        <v>1</v>
      </c>
      <c r="AJ270" s="2">
        <f t="shared" si="106"/>
        <v>0</v>
      </c>
      <c r="AK270" s="4">
        <v>249</v>
      </c>
      <c r="AL270" s="4">
        <f t="shared" ca="1" si="107"/>
        <v>-1.8513422133841257</v>
      </c>
      <c r="AM270" s="4">
        <f t="shared" ca="1" si="108"/>
        <v>6.4261669885460337E-2</v>
      </c>
      <c r="AN270" s="2">
        <f t="shared" si="125"/>
        <v>42.559999999999896</v>
      </c>
      <c r="AO270" s="4">
        <f t="shared" ca="1" si="109"/>
        <v>399</v>
      </c>
      <c r="AP270" s="4">
        <f t="shared" ca="1" si="110"/>
        <v>1</v>
      </c>
      <c r="AQ270" s="2">
        <f t="shared" ca="1" si="111"/>
        <v>0</v>
      </c>
      <c r="AT270" s="10">
        <f t="shared" ca="1" si="126"/>
        <v>0</v>
      </c>
      <c r="AU270" s="10">
        <f t="shared" ca="1" si="127"/>
        <v>0</v>
      </c>
      <c r="AV270" s="10">
        <f t="shared" ca="1" si="128"/>
        <v>0</v>
      </c>
      <c r="AW270" s="10">
        <f t="shared" ca="1" si="129"/>
        <v>0</v>
      </c>
      <c r="AX270" s="10">
        <f t="shared" ca="1" si="112"/>
        <v>-1.8513422133841257</v>
      </c>
    </row>
    <row r="271" spans="2:50" x14ac:dyDescent="0.15">
      <c r="B271" s="4">
        <v>-2.3686975000245525</v>
      </c>
      <c r="C271" s="4">
        <f t="shared" si="113"/>
        <v>-1.2446975000237614</v>
      </c>
      <c r="F271" s="4">
        <v>250</v>
      </c>
      <c r="G271" s="4">
        <f t="shared" ca="1" si="99"/>
        <v>4</v>
      </c>
      <c r="H271" s="4">
        <f t="shared" ca="1" si="130"/>
        <v>3.5563023255813908</v>
      </c>
      <c r="I271" s="4">
        <f t="shared" ca="1" si="100"/>
        <v>2.4307262569832403E-2</v>
      </c>
      <c r="J271" s="4">
        <f t="shared" ca="1" si="131"/>
        <v>-1.5615263089515321</v>
      </c>
      <c r="K271" s="4">
        <f t="shared" ca="1" si="114"/>
        <v>1.803642395317238</v>
      </c>
      <c r="L271" s="4">
        <f t="shared" ca="1" si="115"/>
        <v>5</v>
      </c>
      <c r="M271" s="4">
        <f t="shared" ca="1" si="101"/>
        <v>-9.8991197052402587E-14</v>
      </c>
      <c r="N271" s="4">
        <f t="shared" ca="1" si="116"/>
        <v>1.6903146535727998</v>
      </c>
      <c r="O271" s="4">
        <f t="shared" ca="1" si="117"/>
        <v>17</v>
      </c>
      <c r="P271" s="4">
        <f t="shared" ca="1" si="102"/>
        <v>-1.6257879788370915</v>
      </c>
      <c r="Q271" s="4">
        <f t="shared" ca="1" si="118"/>
        <v>1.6257879788369924</v>
      </c>
      <c r="R271" s="4">
        <f t="shared" ca="1" si="119"/>
        <v>6.4261669885460337E-2</v>
      </c>
      <c r="S271" s="4">
        <f t="shared" ca="1" si="120"/>
        <v>306</v>
      </c>
      <c r="T271" s="4">
        <f t="shared" ca="1" si="121"/>
        <v>-1</v>
      </c>
      <c r="U271" s="4">
        <f t="shared" ca="1" si="122"/>
        <v>6.4261669885460337E-2</v>
      </c>
      <c r="V271" s="4">
        <f t="shared" ca="1" si="123"/>
        <v>-2.4383759204747104</v>
      </c>
      <c r="Y271" s="4">
        <v>-3.1469099999839045</v>
      </c>
      <c r="Z271" s="4">
        <v>-1.1177224999912028</v>
      </c>
      <c r="AA271" s="4">
        <v>-2.9461150000074099</v>
      </c>
      <c r="AB271" s="4">
        <v>-2.6241574999836814</v>
      </c>
      <c r="AD271" s="4">
        <v>-2.3686975000245525</v>
      </c>
      <c r="AE271" s="4">
        <f t="shared" si="103"/>
        <v>-1.2446975000237614</v>
      </c>
      <c r="AF271" s="4">
        <v>250</v>
      </c>
      <c r="AG271" s="2">
        <f t="shared" si="124"/>
        <v>42.779999999999895</v>
      </c>
      <c r="AH271" s="4">
        <f t="shared" si="104"/>
        <v>399</v>
      </c>
      <c r="AI271" s="4">
        <f t="shared" si="105"/>
        <v>1</v>
      </c>
      <c r="AJ271" s="2">
        <f t="shared" si="106"/>
        <v>0</v>
      </c>
      <c r="AK271" s="4">
        <v>250</v>
      </c>
      <c r="AL271" s="4">
        <f t="shared" ca="1" si="107"/>
        <v>6.4261669885460337E-2</v>
      </c>
      <c r="AM271" s="4">
        <f t="shared" ca="1" si="108"/>
        <v>-2.4383759204747104</v>
      </c>
      <c r="AN271" s="2">
        <f t="shared" si="125"/>
        <v>42.779999999999895</v>
      </c>
      <c r="AO271" s="4">
        <f t="shared" ca="1" si="109"/>
        <v>399</v>
      </c>
      <c r="AP271" s="4">
        <f t="shared" ca="1" si="110"/>
        <v>1</v>
      </c>
      <c r="AQ271" s="2">
        <f t="shared" ca="1" si="111"/>
        <v>0</v>
      </c>
      <c r="AT271" s="10">
        <f t="shared" ca="1" si="126"/>
        <v>0</v>
      </c>
      <c r="AU271" s="10">
        <f t="shared" ca="1" si="127"/>
        <v>0</v>
      </c>
      <c r="AV271" s="10">
        <f t="shared" ca="1" si="128"/>
        <v>0</v>
      </c>
      <c r="AW271" s="10">
        <f t="shared" ca="1" si="129"/>
        <v>0</v>
      </c>
      <c r="AX271" s="10">
        <f t="shared" ca="1" si="112"/>
        <v>6.4261669885460337E-2</v>
      </c>
    </row>
    <row r="272" spans="2:50" x14ac:dyDescent="0.15">
      <c r="B272" s="4">
        <v>-1.2446975000237614</v>
      </c>
      <c r="C272" s="4">
        <f t="shared" si="113"/>
        <v>-0.35869750002603951</v>
      </c>
      <c r="F272" s="4">
        <v>251</v>
      </c>
      <c r="G272" s="4">
        <f t="shared" ca="1" si="99"/>
        <v>4</v>
      </c>
      <c r="H272" s="4">
        <f t="shared" ca="1" si="130"/>
        <v>3.5740465116279023</v>
      </c>
      <c r="I272" s="4">
        <f t="shared" ca="1" si="100"/>
        <v>2.4307262569832403E-2</v>
      </c>
      <c r="J272" s="4">
        <f t="shared" ca="1" si="131"/>
        <v>-1.5372190463816997</v>
      </c>
      <c r="K272" s="4">
        <f t="shared" ca="1" si="114"/>
        <v>1.1590447976035501</v>
      </c>
      <c r="L272" s="4">
        <f t="shared" ca="1" si="115"/>
        <v>14</v>
      </c>
      <c r="M272" s="4">
        <f t="shared" ca="1" si="101"/>
        <v>-0.50289069058898261</v>
      </c>
      <c r="N272" s="4">
        <f t="shared" ca="1" si="116"/>
        <v>0.43783220636254117</v>
      </c>
      <c r="O272" s="4">
        <f t="shared" ca="1" si="117"/>
        <v>11</v>
      </c>
      <c r="P272" s="4">
        <f t="shared" ca="1" si="102"/>
        <v>-0.39826618350402793</v>
      </c>
      <c r="Q272" s="4">
        <f t="shared" ca="1" si="118"/>
        <v>-0.90115687409301048</v>
      </c>
      <c r="R272" s="4">
        <f t="shared" ca="1" si="119"/>
        <v>-2.4383759204747104</v>
      </c>
      <c r="S272" s="4">
        <f t="shared" ca="1" si="120"/>
        <v>306</v>
      </c>
      <c r="T272" s="4">
        <f t="shared" ca="1" si="121"/>
        <v>-1</v>
      </c>
      <c r="U272" s="4">
        <f t="shared" ca="1" si="122"/>
        <v>-2.4383759204747104</v>
      </c>
      <c r="V272" s="4">
        <f t="shared" ca="1" si="123"/>
        <v>-1.4867272002202128</v>
      </c>
      <c r="Y272" s="4">
        <v>-3.2069099999851858</v>
      </c>
      <c r="Z272" s="4">
        <v>-2.575722499990718</v>
      </c>
      <c r="AA272" s="4">
        <v>-2.9341150000092853</v>
      </c>
      <c r="AB272" s="4">
        <v>-1.4861574999862626</v>
      </c>
      <c r="AD272" s="4">
        <v>-1.2446975000237614</v>
      </c>
      <c r="AE272" s="4">
        <f t="shared" si="103"/>
        <v>-0.35869750002603951</v>
      </c>
      <c r="AF272" s="4">
        <v>251</v>
      </c>
      <c r="AG272" s="2">
        <f t="shared" si="124"/>
        <v>42.999999999999893</v>
      </c>
      <c r="AH272" s="4">
        <f t="shared" si="104"/>
        <v>399</v>
      </c>
      <c r="AI272" s="4">
        <f t="shared" si="105"/>
        <v>1</v>
      </c>
      <c r="AJ272" s="2">
        <f t="shared" si="106"/>
        <v>0</v>
      </c>
      <c r="AK272" s="4">
        <v>251</v>
      </c>
      <c r="AL272" s="4">
        <f t="shared" ca="1" si="107"/>
        <v>-2.4383759204747104</v>
      </c>
      <c r="AM272" s="4">
        <f t="shared" ca="1" si="108"/>
        <v>-1.4867272002202128</v>
      </c>
      <c r="AN272" s="2">
        <f t="shared" si="125"/>
        <v>42.999999999999893</v>
      </c>
      <c r="AO272" s="4">
        <f t="shared" ca="1" si="109"/>
        <v>399</v>
      </c>
      <c r="AP272" s="4">
        <f t="shared" ca="1" si="110"/>
        <v>1</v>
      </c>
      <c r="AQ272" s="2">
        <f t="shared" ca="1" si="111"/>
        <v>0</v>
      </c>
      <c r="AT272" s="10">
        <f t="shared" ca="1" si="126"/>
        <v>0</v>
      </c>
      <c r="AU272" s="10">
        <f t="shared" ca="1" si="127"/>
        <v>0</v>
      </c>
      <c r="AV272" s="10">
        <f t="shared" ca="1" si="128"/>
        <v>0</v>
      </c>
      <c r="AW272" s="10">
        <f t="shared" ca="1" si="129"/>
        <v>0</v>
      </c>
      <c r="AX272" s="10">
        <f t="shared" ca="1" si="112"/>
        <v>-2.4383759204747104</v>
      </c>
    </row>
    <row r="273" spans="2:50" x14ac:dyDescent="0.15">
      <c r="B273" s="4">
        <v>-0.35869750002603951</v>
      </c>
      <c r="C273" s="4">
        <f t="shared" si="113"/>
        <v>0.56030249997718329</v>
      </c>
      <c r="F273" s="4">
        <v>252</v>
      </c>
      <c r="G273" s="4">
        <f t="shared" ca="1" si="99"/>
        <v>4</v>
      </c>
      <c r="H273" s="4">
        <f t="shared" ca="1" si="130"/>
        <v>3.5917906976744138</v>
      </c>
      <c r="I273" s="4">
        <f t="shared" ca="1" si="100"/>
        <v>2.4307262569832403E-2</v>
      </c>
      <c r="J273" s="4">
        <f t="shared" ca="1" si="131"/>
        <v>-1.5129117838118673</v>
      </c>
      <c r="K273" s="4">
        <f t="shared" ca="1" si="114"/>
        <v>0.63420472104200409</v>
      </c>
      <c r="L273" s="4">
        <f t="shared" ca="1" si="115"/>
        <v>17</v>
      </c>
      <c r="M273" s="4">
        <f t="shared" ca="1" si="101"/>
        <v>-0.56771678548087867</v>
      </c>
      <c r="N273" s="4">
        <f t="shared" ca="1" si="116"/>
        <v>1.098513744980643</v>
      </c>
      <c r="O273" s="4">
        <f t="shared" ca="1" si="117"/>
        <v>11</v>
      </c>
      <c r="P273" s="4">
        <f t="shared" ca="1" si="102"/>
        <v>-0.59390136907253321</v>
      </c>
      <c r="Q273" s="4">
        <f t="shared" ca="1" si="118"/>
        <v>2.6184583591654542E-2</v>
      </c>
      <c r="R273" s="4">
        <f t="shared" ca="1" si="119"/>
        <v>-1.4867272002202128</v>
      </c>
      <c r="S273" s="4">
        <f t="shared" ca="1" si="120"/>
        <v>306</v>
      </c>
      <c r="T273" s="4">
        <f t="shared" ca="1" si="121"/>
        <v>-1</v>
      </c>
      <c r="U273" s="4">
        <f t="shared" ca="1" si="122"/>
        <v>-1.4867272002202128</v>
      </c>
      <c r="V273" s="4">
        <f t="shared" ca="1" si="123"/>
        <v>7.8775067787816733E-2</v>
      </c>
      <c r="Y273" s="4">
        <v>-1.862909999985618</v>
      </c>
      <c r="Z273" s="4">
        <v>-0.75172249999155838</v>
      </c>
      <c r="AA273" s="4">
        <v>-4.966115000009097</v>
      </c>
      <c r="AB273" s="4">
        <v>-1.4901574999868217</v>
      </c>
      <c r="AD273" s="4">
        <v>-0.35869750002603951</v>
      </c>
      <c r="AE273" s="4">
        <f t="shared" si="103"/>
        <v>0.56030249997718329</v>
      </c>
      <c r="AF273" s="4">
        <v>252</v>
      </c>
      <c r="AG273" s="2">
        <f t="shared" si="124"/>
        <v>43.219999999999892</v>
      </c>
      <c r="AH273" s="4">
        <f t="shared" si="104"/>
        <v>399</v>
      </c>
      <c r="AI273" s="4">
        <f t="shared" si="105"/>
        <v>1</v>
      </c>
      <c r="AJ273" s="2">
        <f t="shared" si="106"/>
        <v>0</v>
      </c>
      <c r="AK273" s="4">
        <v>252</v>
      </c>
      <c r="AL273" s="4">
        <f t="shared" ca="1" si="107"/>
        <v>-1.4867272002202128</v>
      </c>
      <c r="AM273" s="4">
        <f t="shared" ca="1" si="108"/>
        <v>7.8775067787816733E-2</v>
      </c>
      <c r="AN273" s="2">
        <f t="shared" si="125"/>
        <v>43.219999999999892</v>
      </c>
      <c r="AO273" s="4">
        <f t="shared" ca="1" si="109"/>
        <v>399</v>
      </c>
      <c r="AP273" s="4">
        <f t="shared" ca="1" si="110"/>
        <v>1</v>
      </c>
      <c r="AQ273" s="2">
        <f t="shared" ca="1" si="111"/>
        <v>0</v>
      </c>
      <c r="AT273" s="10">
        <f t="shared" ca="1" si="126"/>
        <v>0</v>
      </c>
      <c r="AU273" s="10">
        <f t="shared" ca="1" si="127"/>
        <v>0</v>
      </c>
      <c r="AV273" s="10">
        <f t="shared" ca="1" si="128"/>
        <v>0</v>
      </c>
      <c r="AW273" s="10">
        <f t="shared" ca="1" si="129"/>
        <v>0</v>
      </c>
      <c r="AX273" s="10">
        <f t="shared" ca="1" si="112"/>
        <v>-1.4867272002202128</v>
      </c>
    </row>
    <row r="274" spans="2:50" x14ac:dyDescent="0.15">
      <c r="B274" s="4">
        <v>0.56030249997718329</v>
      </c>
      <c r="C274" s="4">
        <f t="shared" si="113"/>
        <v>0.37030249997371811</v>
      </c>
      <c r="F274" s="4">
        <v>253</v>
      </c>
      <c r="G274" s="4">
        <f t="shared" ca="1" si="99"/>
        <v>4</v>
      </c>
      <c r="H274" s="4">
        <f t="shared" ca="1" si="130"/>
        <v>3.6095348837209253</v>
      </c>
      <c r="I274" s="4">
        <f t="shared" ca="1" si="100"/>
        <v>2.4307262569832403E-2</v>
      </c>
      <c r="J274" s="4">
        <f t="shared" ca="1" si="131"/>
        <v>-1.4886045212420349</v>
      </c>
      <c r="K274" s="4">
        <f t="shared" ca="1" si="114"/>
        <v>1.5673795890298567</v>
      </c>
      <c r="L274" s="4">
        <f t="shared" ca="1" si="115"/>
        <v>4</v>
      </c>
      <c r="M274" s="4">
        <f t="shared" ca="1" si="101"/>
        <v>1.5673795890298567</v>
      </c>
      <c r="N274" s="4">
        <f t="shared" ca="1" si="116"/>
        <v>0.40914879241303292</v>
      </c>
      <c r="O274" s="4">
        <f t="shared" ca="1" si="117"/>
        <v>11</v>
      </c>
      <c r="P274" s="4">
        <f t="shared" ca="1" si="102"/>
        <v>-5.2130098728627304E-15</v>
      </c>
      <c r="Q274" s="4">
        <f t="shared" ca="1" si="118"/>
        <v>1.5673795890298516</v>
      </c>
      <c r="R274" s="4">
        <f t="shared" ca="1" si="119"/>
        <v>7.8775067787816733E-2</v>
      </c>
      <c r="S274" s="4">
        <f t="shared" ca="1" si="120"/>
        <v>306</v>
      </c>
      <c r="T274" s="4">
        <f t="shared" ca="1" si="121"/>
        <v>-1</v>
      </c>
      <c r="U274" s="4">
        <f t="shared" ca="1" si="122"/>
        <v>7.8775067787816733E-2</v>
      </c>
      <c r="V274" s="4">
        <f t="shared" ca="1" si="123"/>
        <v>-1.6905807080583874</v>
      </c>
      <c r="Y274" s="4">
        <v>-1.9419099999851142</v>
      </c>
      <c r="Z274" s="4">
        <v>-2.7107224999909363</v>
      </c>
      <c r="AA274" s="4">
        <v>-4.1651150000063808</v>
      </c>
      <c r="AB274" s="4">
        <v>-2.6651574999867478</v>
      </c>
      <c r="AD274" s="4">
        <v>0.56030249997718329</v>
      </c>
      <c r="AE274" s="4">
        <f t="shared" si="103"/>
        <v>0.37030249997371811</v>
      </c>
      <c r="AF274" s="4">
        <v>253</v>
      </c>
      <c r="AG274" s="2">
        <f t="shared" si="124"/>
        <v>43.439999999999891</v>
      </c>
      <c r="AH274" s="4">
        <f t="shared" si="104"/>
        <v>399</v>
      </c>
      <c r="AI274" s="4">
        <f t="shared" si="105"/>
        <v>1</v>
      </c>
      <c r="AJ274" s="2">
        <f t="shared" si="106"/>
        <v>0</v>
      </c>
      <c r="AK274" s="4">
        <v>253</v>
      </c>
      <c r="AL274" s="4">
        <f t="shared" ca="1" si="107"/>
        <v>7.8775067787816733E-2</v>
      </c>
      <c r="AM274" s="4">
        <f t="shared" ca="1" si="108"/>
        <v>-1.6905807080583874</v>
      </c>
      <c r="AN274" s="2">
        <f t="shared" si="125"/>
        <v>43.439999999999891</v>
      </c>
      <c r="AO274" s="4">
        <f t="shared" ca="1" si="109"/>
        <v>399</v>
      </c>
      <c r="AP274" s="4">
        <f t="shared" ca="1" si="110"/>
        <v>1</v>
      </c>
      <c r="AQ274" s="2">
        <f t="shared" ca="1" si="111"/>
        <v>0</v>
      </c>
      <c r="AT274" s="10">
        <f t="shared" ca="1" si="126"/>
        <v>0</v>
      </c>
      <c r="AU274" s="10">
        <f t="shared" ca="1" si="127"/>
        <v>0</v>
      </c>
      <c r="AV274" s="10">
        <f t="shared" ca="1" si="128"/>
        <v>0</v>
      </c>
      <c r="AW274" s="10">
        <f t="shared" ca="1" si="129"/>
        <v>0</v>
      </c>
      <c r="AX274" s="10">
        <f t="shared" ca="1" si="112"/>
        <v>7.8775067787816733E-2</v>
      </c>
    </row>
    <row r="275" spans="2:50" x14ac:dyDescent="0.15">
      <c r="B275" s="4">
        <v>0.37030249997371811</v>
      </c>
      <c r="C275" s="4">
        <f t="shared" si="113"/>
        <v>-2.230697500024803</v>
      </c>
      <c r="F275" s="4">
        <v>254</v>
      </c>
      <c r="G275" s="4">
        <f t="shared" ca="1" si="99"/>
        <v>4</v>
      </c>
      <c r="H275" s="4">
        <f t="shared" ca="1" si="130"/>
        <v>3.6272790697674369</v>
      </c>
      <c r="I275" s="4">
        <f t="shared" ca="1" si="100"/>
        <v>2.4307262569832403E-2</v>
      </c>
      <c r="J275" s="4">
        <f t="shared" ca="1" si="131"/>
        <v>-1.4642972586722025</v>
      </c>
      <c r="K275" s="4">
        <f t="shared" ca="1" si="114"/>
        <v>1.1695695218121944</v>
      </c>
      <c r="L275" s="4">
        <f t="shared" ca="1" si="115"/>
        <v>18</v>
      </c>
      <c r="M275" s="4">
        <f t="shared" ca="1" si="101"/>
        <v>0.75178479728788539</v>
      </c>
      <c r="N275" s="4">
        <f t="shared" ca="1" si="116"/>
        <v>1.0284018141047424</v>
      </c>
      <c r="O275" s="4">
        <f t="shared" ca="1" si="117"/>
        <v>20</v>
      </c>
      <c r="P275" s="4">
        <f t="shared" ca="1" si="102"/>
        <v>-0.97806824667407033</v>
      </c>
      <c r="Q275" s="4">
        <f t="shared" ca="1" si="118"/>
        <v>-0.22628344938618494</v>
      </c>
      <c r="R275" s="4">
        <f t="shared" ca="1" si="119"/>
        <v>-1.6905807080583874</v>
      </c>
      <c r="S275" s="4">
        <f t="shared" ca="1" si="120"/>
        <v>306</v>
      </c>
      <c r="T275" s="4">
        <f t="shared" ca="1" si="121"/>
        <v>-1</v>
      </c>
      <c r="U275" s="4">
        <f t="shared" ca="1" si="122"/>
        <v>-1.6905807080583874</v>
      </c>
      <c r="V275" s="4">
        <f t="shared" ca="1" si="123"/>
        <v>-2.0393361090252586</v>
      </c>
      <c r="Y275" s="4">
        <v>-1.197909999984148</v>
      </c>
      <c r="Z275" s="4">
        <v>-0.34772249998837879</v>
      </c>
      <c r="AA275" s="4">
        <v>-2.5061150000063037</v>
      </c>
      <c r="AB275" s="4">
        <v>-3.174157499984176</v>
      </c>
      <c r="AD275" s="4">
        <v>0.37030249997371811</v>
      </c>
      <c r="AE275" s="4">
        <f t="shared" si="103"/>
        <v>-2.230697500024803</v>
      </c>
      <c r="AF275" s="4">
        <v>254</v>
      </c>
      <c r="AG275" s="2">
        <f t="shared" si="124"/>
        <v>43.65999999999989</v>
      </c>
      <c r="AH275" s="4">
        <f t="shared" si="104"/>
        <v>399</v>
      </c>
      <c r="AI275" s="4">
        <f t="shared" si="105"/>
        <v>1</v>
      </c>
      <c r="AJ275" s="2">
        <f t="shared" si="106"/>
        <v>0</v>
      </c>
      <c r="AK275" s="4">
        <v>254</v>
      </c>
      <c r="AL275" s="4">
        <f t="shared" ca="1" si="107"/>
        <v>-1.6905807080583874</v>
      </c>
      <c r="AM275" s="4">
        <f t="shared" ca="1" si="108"/>
        <v>-2.0393361090252586</v>
      </c>
      <c r="AN275" s="2">
        <f t="shared" si="125"/>
        <v>43.65999999999989</v>
      </c>
      <c r="AO275" s="4">
        <f t="shared" ca="1" si="109"/>
        <v>399</v>
      </c>
      <c r="AP275" s="4">
        <f t="shared" ca="1" si="110"/>
        <v>1</v>
      </c>
      <c r="AQ275" s="2">
        <f t="shared" ca="1" si="111"/>
        <v>0</v>
      </c>
      <c r="AT275" s="10">
        <f t="shared" ca="1" si="126"/>
        <v>0</v>
      </c>
      <c r="AU275" s="10">
        <f t="shared" ca="1" si="127"/>
        <v>0</v>
      </c>
      <c r="AV275" s="10">
        <f t="shared" ca="1" si="128"/>
        <v>0</v>
      </c>
      <c r="AW275" s="10">
        <f t="shared" ca="1" si="129"/>
        <v>0</v>
      </c>
      <c r="AX275" s="10">
        <f t="shared" ca="1" si="112"/>
        <v>-1.6905807080583874</v>
      </c>
    </row>
    <row r="276" spans="2:50" x14ac:dyDescent="0.15">
      <c r="B276" s="4">
        <v>-2.230697500024803</v>
      </c>
      <c r="C276" s="4">
        <f t="shared" si="113"/>
        <v>-0.80469750002620799</v>
      </c>
      <c r="F276" s="4">
        <v>255</v>
      </c>
      <c r="G276" s="4">
        <f t="shared" ca="1" si="99"/>
        <v>4</v>
      </c>
      <c r="H276" s="4">
        <f t="shared" ca="1" si="130"/>
        <v>3.6450232558139484</v>
      </c>
      <c r="I276" s="4">
        <f t="shared" ca="1" si="100"/>
        <v>2.4307262569832403E-2</v>
      </c>
      <c r="J276" s="4">
        <f t="shared" ca="1" si="131"/>
        <v>-1.4399899961023701</v>
      </c>
      <c r="K276" s="4">
        <f t="shared" ca="1" si="114"/>
        <v>0.9704156572296303</v>
      </c>
      <c r="L276" s="4">
        <f t="shared" ca="1" si="115"/>
        <v>4</v>
      </c>
      <c r="M276" s="4">
        <f t="shared" ca="1" si="101"/>
        <v>-0.9704156572296303</v>
      </c>
      <c r="N276" s="4">
        <f t="shared" ca="1" si="116"/>
        <v>0.42847420258713759</v>
      </c>
      <c r="O276" s="4">
        <f t="shared" ca="1" si="117"/>
        <v>18</v>
      </c>
      <c r="P276" s="4">
        <f t="shared" ca="1" si="102"/>
        <v>0.37106954430674172</v>
      </c>
      <c r="Q276" s="4">
        <f t="shared" ca="1" si="118"/>
        <v>-0.59934611292288853</v>
      </c>
      <c r="R276" s="4">
        <f t="shared" ca="1" si="119"/>
        <v>-2.0393361090252586</v>
      </c>
      <c r="S276" s="4">
        <f t="shared" ca="1" si="120"/>
        <v>306</v>
      </c>
      <c r="T276" s="4">
        <f t="shared" ca="1" si="121"/>
        <v>-1</v>
      </c>
      <c r="U276" s="4">
        <f t="shared" ca="1" si="122"/>
        <v>-2.0393361090252586</v>
      </c>
      <c r="V276" s="4">
        <f t="shared" ca="1" si="123"/>
        <v>-2.1180417755494085</v>
      </c>
      <c r="Y276" s="4">
        <v>-3.0949099999837415</v>
      </c>
      <c r="Z276" s="4">
        <v>-0.77672249998883558</v>
      </c>
      <c r="AA276" s="4">
        <v>-3.6321150000091507</v>
      </c>
      <c r="AB276" s="4">
        <v>-3.861157499983392</v>
      </c>
      <c r="AD276" s="4">
        <v>-2.230697500024803</v>
      </c>
      <c r="AE276" s="4">
        <f t="shared" si="103"/>
        <v>-0.80469750002620799</v>
      </c>
      <c r="AF276" s="4">
        <v>255</v>
      </c>
      <c r="AG276" s="2">
        <f t="shared" si="124"/>
        <v>43.879999999999889</v>
      </c>
      <c r="AH276" s="4">
        <f t="shared" si="104"/>
        <v>399</v>
      </c>
      <c r="AI276" s="4">
        <f t="shared" si="105"/>
        <v>1</v>
      </c>
      <c r="AJ276" s="2">
        <f t="shared" si="106"/>
        <v>0</v>
      </c>
      <c r="AK276" s="4">
        <v>255</v>
      </c>
      <c r="AL276" s="4">
        <f t="shared" ca="1" si="107"/>
        <v>-2.0393361090252586</v>
      </c>
      <c r="AM276" s="4">
        <f t="shared" ca="1" si="108"/>
        <v>-2.1180417755494085</v>
      </c>
      <c r="AN276" s="2">
        <f t="shared" si="125"/>
        <v>43.879999999999889</v>
      </c>
      <c r="AO276" s="4">
        <f t="shared" ca="1" si="109"/>
        <v>399</v>
      </c>
      <c r="AP276" s="4">
        <f t="shared" ca="1" si="110"/>
        <v>1</v>
      </c>
      <c r="AQ276" s="2">
        <f t="shared" ca="1" si="111"/>
        <v>0</v>
      </c>
      <c r="AT276" s="10">
        <f t="shared" ca="1" si="126"/>
        <v>0</v>
      </c>
      <c r="AU276" s="10">
        <f t="shared" ca="1" si="127"/>
        <v>0</v>
      </c>
      <c r="AV276" s="10">
        <f t="shared" ca="1" si="128"/>
        <v>0</v>
      </c>
      <c r="AW276" s="10">
        <f t="shared" ca="1" si="129"/>
        <v>0</v>
      </c>
      <c r="AX276" s="10">
        <f t="shared" ca="1" si="112"/>
        <v>-2.0393361090252586</v>
      </c>
    </row>
    <row r="277" spans="2:50" x14ac:dyDescent="0.15">
      <c r="B277" s="4">
        <v>-0.80469750002620799</v>
      </c>
      <c r="C277" s="4">
        <f t="shared" si="113"/>
        <v>-1.0356975000256341</v>
      </c>
      <c r="F277" s="4">
        <v>256</v>
      </c>
      <c r="G277" s="4">
        <f t="shared" ca="1" si="99"/>
        <v>4</v>
      </c>
      <c r="H277" s="4">
        <f t="shared" ca="1" si="130"/>
        <v>3.6627674418604599</v>
      </c>
      <c r="I277" s="4">
        <f t="shared" ca="1" si="100"/>
        <v>2.4307262569832403E-2</v>
      </c>
      <c r="J277" s="4">
        <f t="shared" ca="1" si="131"/>
        <v>-1.4156827335325377</v>
      </c>
      <c r="K277" s="4">
        <f t="shared" ca="1" si="114"/>
        <v>0.81101436395243454</v>
      </c>
      <c r="L277" s="4">
        <f t="shared" ca="1" si="115"/>
        <v>6</v>
      </c>
      <c r="M277" s="4">
        <f t="shared" ca="1" si="101"/>
        <v>-0.70235904201687482</v>
      </c>
      <c r="N277" s="4">
        <f t="shared" ca="1" si="116"/>
        <v>1.0288688640673171</v>
      </c>
      <c r="O277" s="4">
        <f t="shared" ca="1" si="117"/>
        <v>16</v>
      </c>
      <c r="P277" s="4">
        <f t="shared" ca="1" si="102"/>
        <v>-4.0336547171701141E-15</v>
      </c>
      <c r="Q277" s="4">
        <f t="shared" ca="1" si="118"/>
        <v>-0.70235904201687083</v>
      </c>
      <c r="R277" s="4">
        <f t="shared" ca="1" si="119"/>
        <v>-2.1180417755494085</v>
      </c>
      <c r="S277" s="4">
        <f t="shared" ca="1" si="120"/>
        <v>306</v>
      </c>
      <c r="T277" s="4">
        <f t="shared" ca="1" si="121"/>
        <v>-1</v>
      </c>
      <c r="U277" s="4">
        <f t="shared" ca="1" si="122"/>
        <v>-2.1180417755494085</v>
      </c>
      <c r="V277" s="4">
        <f t="shared" ca="1" si="123"/>
        <v>-1.9588533586333496</v>
      </c>
      <c r="Y277" s="4">
        <v>-0.93390999998632651</v>
      </c>
      <c r="Z277" s="4">
        <v>-1.8137224999890122</v>
      </c>
      <c r="AA277" s="4">
        <v>-1.8061150000079351</v>
      </c>
      <c r="AB277" s="4">
        <v>-4.3461574999845709</v>
      </c>
      <c r="AD277" s="4">
        <v>-0.80469750002620799</v>
      </c>
      <c r="AE277" s="4">
        <f t="shared" si="103"/>
        <v>-1.0356975000256341</v>
      </c>
      <c r="AF277" s="4">
        <v>256</v>
      </c>
      <c r="AG277" s="2">
        <f t="shared" si="124"/>
        <v>44.099999999999888</v>
      </c>
      <c r="AH277" s="4">
        <f t="shared" si="104"/>
        <v>399</v>
      </c>
      <c r="AI277" s="4">
        <f t="shared" si="105"/>
        <v>1</v>
      </c>
      <c r="AJ277" s="2">
        <f t="shared" si="106"/>
        <v>0</v>
      </c>
      <c r="AK277" s="4">
        <v>256</v>
      </c>
      <c r="AL277" s="4">
        <f t="shared" ca="1" si="107"/>
        <v>-2.1180417755494085</v>
      </c>
      <c r="AM277" s="4">
        <f t="shared" ca="1" si="108"/>
        <v>-1.9588533586333496</v>
      </c>
      <c r="AN277" s="2">
        <f t="shared" si="125"/>
        <v>44.099999999999888</v>
      </c>
      <c r="AO277" s="4">
        <f t="shared" ca="1" si="109"/>
        <v>399</v>
      </c>
      <c r="AP277" s="4">
        <f t="shared" ca="1" si="110"/>
        <v>1</v>
      </c>
      <c r="AQ277" s="2">
        <f t="shared" ca="1" si="111"/>
        <v>0</v>
      </c>
      <c r="AT277" s="10">
        <f t="shared" ca="1" si="126"/>
        <v>0</v>
      </c>
      <c r="AU277" s="10">
        <f t="shared" ca="1" si="127"/>
        <v>0</v>
      </c>
      <c r="AV277" s="10">
        <f t="shared" ca="1" si="128"/>
        <v>0</v>
      </c>
      <c r="AW277" s="10">
        <f t="shared" ca="1" si="129"/>
        <v>0</v>
      </c>
      <c r="AX277" s="10">
        <f t="shared" ca="1" si="112"/>
        <v>-2.1180417755494085</v>
      </c>
    </row>
    <row r="278" spans="2:50" x14ac:dyDescent="0.15">
      <c r="B278" s="4">
        <v>-1.0356975000256341</v>
      </c>
      <c r="C278" s="4">
        <f t="shared" si="113"/>
        <v>2.3753024999741967</v>
      </c>
      <c r="F278" s="4">
        <v>257</v>
      </c>
      <c r="G278" s="4">
        <f t="shared" ref="G278:G341" ca="1" si="132">IF(AND(F278&gt;=$I$8,F278&lt;$I$9),1,IF(AND(F278&gt;=$I$9,F278&lt;$I$10),2,IF(AND(F278&gt;=$I$10,F278&lt;$I$11),3,IF(AND(F278&gt;=$I$11,F278&lt;=$I$12),4,0))))</f>
        <v>4</v>
      </c>
      <c r="H278" s="4">
        <f t="shared" ca="1" si="130"/>
        <v>3.6805116279069714</v>
      </c>
      <c r="I278" s="4">
        <f t="shared" ref="I278:I341" ca="1" si="133">IF(AND(F278&gt;=$I$8,F278&lt;$I$9),$K$9,IF(AND(F278&gt;=$I$9,F278&lt;$I$10),$K$10,IF(AND(F278&gt;=$I$10,F278&lt;$I$11),$K$11,IF(AND(F278&gt;=$I$11,F278&lt;=$I$12),$K$12,0))))</f>
        <v>2.4307262569832403E-2</v>
      </c>
      <c r="J278" s="4">
        <f t="shared" ca="1" si="131"/>
        <v>-1.3913754709627053</v>
      </c>
      <c r="K278" s="4">
        <f t="shared" ca="1" si="114"/>
        <v>0.41941804611117245</v>
      </c>
      <c r="L278" s="4">
        <f t="shared" ca="1" si="115"/>
        <v>6</v>
      </c>
      <c r="M278" s="4">
        <f t="shared" ref="M278:M341" ca="1" si="134">K278*SIN(2*PI()*F278/L278)</f>
        <v>-0.36322668273790737</v>
      </c>
      <c r="N278" s="4">
        <f t="shared" ca="1" si="116"/>
        <v>1.2409351035436498</v>
      </c>
      <c r="O278" s="4">
        <f t="shared" ca="1" si="117"/>
        <v>19</v>
      </c>
      <c r="P278" s="4">
        <f t="shared" ref="P278:P341" ca="1" si="135">N278*SIN(2*PI()*F278/O278)</f>
        <v>-0.2042512049327371</v>
      </c>
      <c r="Q278" s="4">
        <f t="shared" ca="1" si="118"/>
        <v>-0.56747788767064444</v>
      </c>
      <c r="R278" s="4">
        <f t="shared" ca="1" si="119"/>
        <v>-1.9588533586333496</v>
      </c>
      <c r="S278" s="4">
        <f t="shared" ca="1" si="120"/>
        <v>306</v>
      </c>
      <c r="T278" s="4">
        <f t="shared" ca="1" si="121"/>
        <v>-1</v>
      </c>
      <c r="U278" s="4">
        <f t="shared" ca="1" si="122"/>
        <v>-1.9588533586333496</v>
      </c>
      <c r="V278" s="4">
        <f t="shared" ca="1" si="123"/>
        <v>-0.40229873453534526</v>
      </c>
      <c r="Y278" s="4">
        <v>-2.1149099999853149</v>
      </c>
      <c r="Z278" s="4">
        <v>-0.13972249999127939</v>
      </c>
      <c r="AA278" s="4">
        <v>-2.4691150000073492</v>
      </c>
      <c r="AB278" s="4">
        <v>-3.1391574999837246</v>
      </c>
      <c r="AD278" s="4">
        <v>-1.0356975000256341</v>
      </c>
      <c r="AE278" s="4">
        <f t="shared" ref="AE278:AE341" si="136">AD279</f>
        <v>2.3753024999741967</v>
      </c>
      <c r="AF278" s="4">
        <v>257</v>
      </c>
      <c r="AG278" s="2">
        <f t="shared" si="124"/>
        <v>44.319999999999887</v>
      </c>
      <c r="AH278" s="4">
        <f t="shared" ref="AH278:AH341" si="137">COUNTIFS($AD$22:$AD$420,"&lt;"&amp;AG278,$AE$22:$AE$420,"&lt;"&amp;AG278)</f>
        <v>399</v>
      </c>
      <c r="AI278" s="4">
        <f t="shared" ref="AI278:AI341" si="138">AH278/$AH$421</f>
        <v>1</v>
      </c>
      <c r="AJ278" s="2">
        <f t="shared" ref="AJ278:AJ341" si="139">(AI279-AI278)/(AG279-AG278)</f>
        <v>0</v>
      </c>
      <c r="AK278" s="4">
        <v>257</v>
      </c>
      <c r="AL278" s="4">
        <f t="shared" ref="AL278:AL341" ca="1" si="140">U278</f>
        <v>-1.9588533586333496</v>
      </c>
      <c r="AM278" s="4">
        <f t="shared" ref="AM278:AM341" ca="1" si="141">AL279</f>
        <v>-0.40229873453534526</v>
      </c>
      <c r="AN278" s="2">
        <f t="shared" si="125"/>
        <v>44.319999999999887</v>
      </c>
      <c r="AO278" s="4">
        <f t="shared" ref="AO278:AO341" ca="1" si="142">COUNTIFS($AL$22:$AL$420,"&lt;"&amp;AN278,$AM$22:$AM$420,"&lt;"&amp;AN278)</f>
        <v>399</v>
      </c>
      <c r="AP278" s="4">
        <f t="shared" ref="AP278:AP341" ca="1" si="143">AO278/$AO$421</f>
        <v>1</v>
      </c>
      <c r="AQ278" s="2">
        <f t="shared" ref="AQ278:AQ341" ca="1" si="144">(AP279-AP278)/(AN279-AN278)</f>
        <v>0</v>
      </c>
      <c r="AT278" s="10">
        <f t="shared" ca="1" si="126"/>
        <v>0</v>
      </c>
      <c r="AU278" s="10">
        <f t="shared" ca="1" si="127"/>
        <v>0</v>
      </c>
      <c r="AV278" s="10">
        <f t="shared" ca="1" si="128"/>
        <v>0</v>
      </c>
      <c r="AW278" s="10">
        <f t="shared" ca="1" si="129"/>
        <v>0</v>
      </c>
      <c r="AX278" s="10">
        <f t="shared" ref="AX278:AX341" ca="1" si="145">IF(AW278=0,J278+Q278,J278+AW278)</f>
        <v>-1.9588533586333496</v>
      </c>
    </row>
    <row r="279" spans="2:50" x14ac:dyDescent="0.15">
      <c r="B279" s="4">
        <v>2.3753024999741967</v>
      </c>
      <c r="C279" s="4">
        <f t="shared" ref="C279:C342" si="146">B280</f>
        <v>-1.490697500024396</v>
      </c>
      <c r="F279" s="4">
        <v>258</v>
      </c>
      <c r="G279" s="4">
        <f t="shared" ca="1" si="132"/>
        <v>4</v>
      </c>
      <c r="H279" s="4">
        <f t="shared" ca="1" si="130"/>
        <v>3.6982558139534829</v>
      </c>
      <c r="I279" s="4">
        <f t="shared" ca="1" si="133"/>
        <v>2.4307262569832403E-2</v>
      </c>
      <c r="J279" s="4">
        <f t="shared" ca="1" si="131"/>
        <v>-1.3670682083928729</v>
      </c>
      <c r="K279" s="4">
        <f t="shared" ref="K279:K342" ca="1" si="147">RAND()*($E$9-$D$9)+$D$9</f>
        <v>1.5346249253005309</v>
      </c>
      <c r="L279" s="4">
        <f t="shared" ref="L279:L342" ca="1" si="148">RANDBETWEEN($D$12,$E$12)</f>
        <v>11</v>
      </c>
      <c r="M279" s="4">
        <f t="shared" ca="1" si="134"/>
        <v>0.43235380399750178</v>
      </c>
      <c r="N279" s="4">
        <f t="shared" ref="N279:N342" ca="1" si="149">RAND()*($E$9-$D$9)+$D$9</f>
        <v>1.2270929326433186</v>
      </c>
      <c r="O279" s="4">
        <f t="shared" ref="O279:O342" ca="1" si="150">RANDBETWEEN($D$13,$E$13)</f>
        <v>14</v>
      </c>
      <c r="P279" s="4">
        <f t="shared" ca="1" si="135"/>
        <v>0.53241566986002586</v>
      </c>
      <c r="Q279" s="4">
        <f t="shared" ref="Q279:Q342" ca="1" si="151">IF(RAND()&gt;$I$14,M279+P279,M279-P279)</f>
        <v>0.96476947385752765</v>
      </c>
      <c r="R279" s="4">
        <f t="shared" ref="R279:R342" ca="1" si="152">J279+Q279</f>
        <v>-0.40229873453534526</v>
      </c>
      <c r="S279" s="4">
        <f t="shared" ref="S279:S342" ca="1" si="153">IF(AND(F279&gt;=$I$8,F279&lt;$O$8),$P$8,IF(AND(F279&gt;=$T$8,F279&lt;$I$9),$V$8,IF(AND(F279&gt;=$I$9,F279&lt;$I$10),$P$12,IF(AND(F279&gt;=$I$10,F279&lt;$I$11),$S$8,IF(AND(F279&gt;=$I$11,F279&lt;=$I$12),$S$12,0)))))</f>
        <v>306</v>
      </c>
      <c r="T279" s="4">
        <f t="shared" ref="T279:T342" ca="1" si="154">IF(AND(F279&gt;=$I$8,F279&lt;$O$8),$N$10,IF(AND(F279&gt;=$T$8,F279&lt;$I$9),$T$10,IF(AND(F279&gt;=$I$9,F279&lt;$I$10),$N$14,IF(AND(F279&gt;=$I$10,F279&lt;$I$11),$Q$10,IF(AND(F279&gt;=$I$11,F279&lt;=$I$12),$Q$14,0)))))</f>
        <v>-1</v>
      </c>
      <c r="U279" s="4">
        <f t="shared" ref="U279:U342" ca="1" si="155">IF(AND(F279&gt;=$I$8,F279&lt;$O$8,F279=S279,RAND()&lt;T279),$P$9,IF(AND(F279&gt;=$T$8,F279&lt;$I$9,F279=S279,RAND()&lt;T279),$V$9,IF(AND(F279&gt;=$I$9,F279&lt;$I$10,F279=S279,RAND()&lt;T279),$P$13,IF(AND(F279&gt;=$I$10,F279&lt;$I$11,F279=S279,RAND()&lt;T279),$S$9,IF(AND(F279&gt;=$I$11,F279&lt;=$I$12,F279=S279,RAND()&lt;T279),$S$13,R279)))))</f>
        <v>-0.40229873453534526</v>
      </c>
      <c r="V279" s="4">
        <f t="shared" ref="V279:V342" ca="1" si="156">U280</f>
        <v>-0.94237890100335964</v>
      </c>
      <c r="Y279" s="4">
        <v>-1.3779099999844391</v>
      </c>
      <c r="Z279" s="4">
        <v>-2.4687224999908608</v>
      </c>
      <c r="AA279" s="4">
        <v>-2.747115000008904</v>
      </c>
      <c r="AB279" s="4">
        <v>-0.28815749998400975</v>
      </c>
      <c r="AD279" s="4">
        <v>2.3753024999741967</v>
      </c>
      <c r="AE279" s="4">
        <f t="shared" si="136"/>
        <v>-1.490697500024396</v>
      </c>
      <c r="AF279" s="4">
        <v>258</v>
      </c>
      <c r="AG279" s="2">
        <f t="shared" ref="AG279:AG342" si="157">AG278+$W$3</f>
        <v>44.539999999999885</v>
      </c>
      <c r="AH279" s="4">
        <f t="shared" si="137"/>
        <v>399</v>
      </c>
      <c r="AI279" s="4">
        <f t="shared" si="138"/>
        <v>1</v>
      </c>
      <c r="AJ279" s="2">
        <f t="shared" si="139"/>
        <v>0</v>
      </c>
      <c r="AK279" s="4">
        <v>258</v>
      </c>
      <c r="AL279" s="4">
        <f t="shared" ca="1" si="140"/>
        <v>-0.40229873453534526</v>
      </c>
      <c r="AM279" s="4">
        <f t="shared" ca="1" si="141"/>
        <v>-0.94237890100335964</v>
      </c>
      <c r="AN279" s="2">
        <f t="shared" ref="AN279:AN342" si="158">AG278+$W$3</f>
        <v>44.539999999999885</v>
      </c>
      <c r="AO279" s="4">
        <f t="shared" ca="1" si="142"/>
        <v>399</v>
      </c>
      <c r="AP279" s="4">
        <f t="shared" ca="1" si="143"/>
        <v>1</v>
      </c>
      <c r="AQ279" s="2">
        <f t="shared" ca="1" si="144"/>
        <v>0</v>
      </c>
      <c r="AT279" s="10">
        <f t="shared" ref="AT279:AT342" ca="1" si="159">IF(AND(RAND()&gt;0.95,G279=1),RAND()*10,0)</f>
        <v>0</v>
      </c>
      <c r="AU279" s="10">
        <f t="shared" ref="AU279:AU342" ca="1" si="160">IF(AND(RAND()&gt;0.9,G279=2),RAND()*((-5)-(-10)+(-10)),0)</f>
        <v>0</v>
      </c>
      <c r="AV279" s="10">
        <f t="shared" ref="AV279:AV342" ca="1" si="161">IF(AND(RAND()&gt;0.95,G279=4),RAND()*5,0)</f>
        <v>0</v>
      </c>
      <c r="AW279" s="10">
        <f t="shared" ref="AW279:AW342" ca="1" si="162">SUM(AT279:AV279)</f>
        <v>0</v>
      </c>
      <c r="AX279" s="10">
        <f t="shared" ca="1" si="145"/>
        <v>-0.40229873453534526</v>
      </c>
    </row>
    <row r="280" spans="2:50" x14ac:dyDescent="0.15">
      <c r="B280" s="4">
        <v>-1.490697500024396</v>
      </c>
      <c r="C280" s="4">
        <f t="shared" si="146"/>
        <v>-3.2566975000243303</v>
      </c>
      <c r="F280" s="4">
        <v>259</v>
      </c>
      <c r="G280" s="4">
        <f t="shared" ca="1" si="132"/>
        <v>4</v>
      </c>
      <c r="H280" s="4">
        <f t="shared" ref="H280:H343" ca="1" si="163">H279+$K$9</f>
        <v>3.7159999999999944</v>
      </c>
      <c r="I280" s="4">
        <f t="shared" ca="1" si="133"/>
        <v>2.4307262569832403E-2</v>
      </c>
      <c r="J280" s="4">
        <f t="shared" ref="J280:J343" ca="1" si="164">J279+I280</f>
        <v>-1.3427609458230405</v>
      </c>
      <c r="K280" s="4">
        <f t="shared" ca="1" si="147"/>
        <v>1.132526422297655</v>
      </c>
      <c r="L280" s="4">
        <f t="shared" ca="1" si="148"/>
        <v>18</v>
      </c>
      <c r="M280" s="4">
        <f t="shared" ca="1" si="134"/>
        <v>0.72797395189556946</v>
      </c>
      <c r="N280" s="4">
        <f t="shared" ca="1" si="149"/>
        <v>0.32759190707588864</v>
      </c>
      <c r="O280" s="4">
        <f t="shared" ca="1" si="150"/>
        <v>4</v>
      </c>
      <c r="P280" s="4">
        <f t="shared" ca="1" si="135"/>
        <v>-0.32759190707588864</v>
      </c>
      <c r="Q280" s="4">
        <f t="shared" ca="1" si="151"/>
        <v>0.40038204481968082</v>
      </c>
      <c r="R280" s="4">
        <f t="shared" ca="1" si="152"/>
        <v>-0.94237890100335964</v>
      </c>
      <c r="S280" s="4">
        <f t="shared" ca="1" si="153"/>
        <v>306</v>
      </c>
      <c r="T280" s="4">
        <f t="shared" ca="1" si="154"/>
        <v>-1</v>
      </c>
      <c r="U280" s="4">
        <f t="shared" ca="1" si="155"/>
        <v>-0.94237890100335964</v>
      </c>
      <c r="V280" s="4">
        <f t="shared" ca="1" si="156"/>
        <v>-1.8471590008020005</v>
      </c>
      <c r="Y280" s="4">
        <v>-2.649909999984601</v>
      </c>
      <c r="Z280" s="4">
        <v>-1.6257224999911557</v>
      </c>
      <c r="AA280" s="4">
        <v>-2.5841150000083246</v>
      </c>
      <c r="AB280" s="4">
        <v>-1.1931574999834993</v>
      </c>
      <c r="AD280" s="4">
        <v>-1.490697500024396</v>
      </c>
      <c r="AE280" s="4">
        <f t="shared" si="136"/>
        <v>-3.2566975000243303</v>
      </c>
      <c r="AF280" s="4">
        <v>259</v>
      </c>
      <c r="AG280" s="2">
        <f t="shared" si="157"/>
        <v>44.759999999999884</v>
      </c>
      <c r="AH280" s="4">
        <f t="shared" si="137"/>
        <v>399</v>
      </c>
      <c r="AI280" s="4">
        <f t="shared" si="138"/>
        <v>1</v>
      </c>
      <c r="AJ280" s="2">
        <f t="shared" si="139"/>
        <v>0</v>
      </c>
      <c r="AK280" s="4">
        <v>259</v>
      </c>
      <c r="AL280" s="4">
        <f t="shared" ca="1" si="140"/>
        <v>-0.94237890100335964</v>
      </c>
      <c r="AM280" s="4">
        <f t="shared" ca="1" si="141"/>
        <v>-1.8471590008020005</v>
      </c>
      <c r="AN280" s="2">
        <f t="shared" si="158"/>
        <v>44.759999999999884</v>
      </c>
      <c r="AO280" s="4">
        <f t="shared" ca="1" si="142"/>
        <v>399</v>
      </c>
      <c r="AP280" s="4">
        <f t="shared" ca="1" si="143"/>
        <v>1</v>
      </c>
      <c r="AQ280" s="2">
        <f t="shared" ca="1" si="144"/>
        <v>0</v>
      </c>
      <c r="AT280" s="10">
        <f t="shared" ca="1" si="159"/>
        <v>0</v>
      </c>
      <c r="AU280" s="10">
        <f t="shared" ca="1" si="160"/>
        <v>0</v>
      </c>
      <c r="AV280" s="10">
        <f t="shared" ca="1" si="161"/>
        <v>0</v>
      </c>
      <c r="AW280" s="10">
        <f t="shared" ca="1" si="162"/>
        <v>0</v>
      </c>
      <c r="AX280" s="10">
        <f t="shared" ca="1" si="145"/>
        <v>-0.94237890100335964</v>
      </c>
    </row>
    <row r="281" spans="2:50" x14ac:dyDescent="0.15">
      <c r="B281" s="4">
        <v>-3.2566975000243303</v>
      </c>
      <c r="C281" s="4">
        <f t="shared" si="146"/>
        <v>-1.8056975000249054</v>
      </c>
      <c r="F281" s="4">
        <v>260</v>
      </c>
      <c r="G281" s="4">
        <f t="shared" ca="1" si="132"/>
        <v>4</v>
      </c>
      <c r="H281" s="4">
        <f t="shared" ca="1" si="163"/>
        <v>3.7337441860465059</v>
      </c>
      <c r="I281" s="4">
        <f t="shared" ca="1" si="133"/>
        <v>2.4307262569832403E-2</v>
      </c>
      <c r="J281" s="4">
        <f t="shared" ca="1" si="164"/>
        <v>-1.3184536832532081</v>
      </c>
      <c r="K281" s="4">
        <f t="shared" ca="1" si="147"/>
        <v>1.0841223799067801</v>
      </c>
      <c r="L281" s="4">
        <f t="shared" ca="1" si="148"/>
        <v>18</v>
      </c>
      <c r="M281" s="4">
        <f t="shared" ca="1" si="134"/>
        <v>0.37079169175828885</v>
      </c>
      <c r="N281" s="4">
        <f t="shared" ca="1" si="149"/>
        <v>1.0386496809174051</v>
      </c>
      <c r="O281" s="4">
        <f t="shared" ca="1" si="150"/>
        <v>15</v>
      </c>
      <c r="P281" s="4">
        <f t="shared" ca="1" si="135"/>
        <v>0.89949700930708121</v>
      </c>
      <c r="Q281" s="4">
        <f t="shared" ca="1" si="151"/>
        <v>-0.52870531754879235</v>
      </c>
      <c r="R281" s="4">
        <f t="shared" ca="1" si="152"/>
        <v>-1.8471590008020005</v>
      </c>
      <c r="S281" s="4">
        <f t="shared" ca="1" si="153"/>
        <v>306</v>
      </c>
      <c r="T281" s="4">
        <f t="shared" ca="1" si="154"/>
        <v>-1</v>
      </c>
      <c r="U281" s="4">
        <f t="shared" ca="1" si="155"/>
        <v>-1.8471590008020005</v>
      </c>
      <c r="V281" s="4">
        <f t="shared" ca="1" si="156"/>
        <v>-0.39669902897283216</v>
      </c>
      <c r="Y281" s="4">
        <v>-2.4069099999834975</v>
      </c>
      <c r="Z281" s="4">
        <v>-4.533722499989068</v>
      </c>
      <c r="AA281" s="4">
        <v>-2.8771150000075352</v>
      </c>
      <c r="AB281" s="4">
        <v>-2.4651574999836612</v>
      </c>
      <c r="AD281" s="4">
        <v>-3.2566975000243303</v>
      </c>
      <c r="AE281" s="4">
        <f t="shared" si="136"/>
        <v>-1.8056975000249054</v>
      </c>
      <c r="AF281" s="4">
        <v>260</v>
      </c>
      <c r="AG281" s="2">
        <f t="shared" si="157"/>
        <v>44.979999999999883</v>
      </c>
      <c r="AH281" s="4">
        <f t="shared" si="137"/>
        <v>399</v>
      </c>
      <c r="AI281" s="4">
        <f t="shared" si="138"/>
        <v>1</v>
      </c>
      <c r="AJ281" s="2">
        <f t="shared" si="139"/>
        <v>0</v>
      </c>
      <c r="AK281" s="4">
        <v>260</v>
      </c>
      <c r="AL281" s="4">
        <f t="shared" ca="1" si="140"/>
        <v>-1.8471590008020005</v>
      </c>
      <c r="AM281" s="4">
        <f t="shared" ca="1" si="141"/>
        <v>-0.39669902897283216</v>
      </c>
      <c r="AN281" s="2">
        <f t="shared" si="158"/>
        <v>44.979999999999883</v>
      </c>
      <c r="AO281" s="4">
        <f t="shared" ca="1" si="142"/>
        <v>399</v>
      </c>
      <c r="AP281" s="4">
        <f t="shared" ca="1" si="143"/>
        <v>1</v>
      </c>
      <c r="AQ281" s="2">
        <f t="shared" ca="1" si="144"/>
        <v>0</v>
      </c>
      <c r="AT281" s="10">
        <f t="shared" ca="1" si="159"/>
        <v>0</v>
      </c>
      <c r="AU281" s="10">
        <f t="shared" ca="1" si="160"/>
        <v>0</v>
      </c>
      <c r="AV281" s="10">
        <f t="shared" ca="1" si="161"/>
        <v>0</v>
      </c>
      <c r="AW281" s="10">
        <f t="shared" ca="1" si="162"/>
        <v>0</v>
      </c>
      <c r="AX281" s="10">
        <f t="shared" ca="1" si="145"/>
        <v>-1.8471590008020005</v>
      </c>
    </row>
    <row r="282" spans="2:50" x14ac:dyDescent="0.15">
      <c r="B282" s="4">
        <v>-1.8056975000249054</v>
      </c>
      <c r="C282" s="4">
        <f t="shared" si="146"/>
        <v>-3.1946975000245459</v>
      </c>
      <c r="F282" s="4">
        <v>261</v>
      </c>
      <c r="G282" s="4">
        <f t="shared" ca="1" si="132"/>
        <v>4</v>
      </c>
      <c r="H282" s="4">
        <f t="shared" ca="1" si="163"/>
        <v>3.7514883720930174</v>
      </c>
      <c r="I282" s="4">
        <f t="shared" ca="1" si="133"/>
        <v>2.4307262569832403E-2</v>
      </c>
      <c r="J282" s="4">
        <f t="shared" ca="1" si="164"/>
        <v>-1.2941464206833757</v>
      </c>
      <c r="K282" s="4">
        <f t="shared" ca="1" si="147"/>
        <v>0.74429621815085611</v>
      </c>
      <c r="L282" s="4">
        <f t="shared" ca="1" si="148"/>
        <v>19</v>
      </c>
      <c r="M282" s="4">
        <f t="shared" ca="1" si="134"/>
        <v>-0.74175406921265241</v>
      </c>
      <c r="N282" s="4">
        <f t="shared" ca="1" si="149"/>
        <v>1.6813565807699222</v>
      </c>
      <c r="O282" s="4">
        <f t="shared" ca="1" si="150"/>
        <v>7</v>
      </c>
      <c r="P282" s="4">
        <f t="shared" ca="1" si="135"/>
        <v>1.639201460923196</v>
      </c>
      <c r="Q282" s="4">
        <f t="shared" ca="1" si="151"/>
        <v>0.89744739171054355</v>
      </c>
      <c r="R282" s="4">
        <f t="shared" ca="1" si="152"/>
        <v>-0.39669902897283216</v>
      </c>
      <c r="S282" s="4">
        <f t="shared" ca="1" si="153"/>
        <v>306</v>
      </c>
      <c r="T282" s="4">
        <f t="shared" ca="1" si="154"/>
        <v>-1</v>
      </c>
      <c r="U282" s="4">
        <f t="shared" ca="1" si="155"/>
        <v>-0.39669902897283216</v>
      </c>
      <c r="V282" s="4">
        <f t="shared" ca="1" si="156"/>
        <v>0.50140180780707899</v>
      </c>
      <c r="Y282" s="4">
        <v>-1.0009099999841453</v>
      </c>
      <c r="Z282" s="4">
        <v>-3.6207224999884602</v>
      </c>
      <c r="AA282" s="4">
        <v>-2.0151150000096152</v>
      </c>
      <c r="AB282" s="4">
        <v>-2.0061574999843401</v>
      </c>
      <c r="AD282" s="4">
        <v>-1.8056975000249054</v>
      </c>
      <c r="AE282" s="4">
        <f t="shared" si="136"/>
        <v>-3.1946975000245459</v>
      </c>
      <c r="AF282" s="4">
        <v>261</v>
      </c>
      <c r="AG282" s="2">
        <f t="shared" si="157"/>
        <v>45.199999999999882</v>
      </c>
      <c r="AH282" s="4">
        <f t="shared" si="137"/>
        <v>399</v>
      </c>
      <c r="AI282" s="4">
        <f t="shared" si="138"/>
        <v>1</v>
      </c>
      <c r="AJ282" s="2">
        <f t="shared" si="139"/>
        <v>0</v>
      </c>
      <c r="AK282" s="4">
        <v>261</v>
      </c>
      <c r="AL282" s="4">
        <f t="shared" ca="1" si="140"/>
        <v>-0.39669902897283216</v>
      </c>
      <c r="AM282" s="4">
        <f t="shared" ca="1" si="141"/>
        <v>0.50140180780707899</v>
      </c>
      <c r="AN282" s="2">
        <f t="shared" si="158"/>
        <v>45.199999999999882</v>
      </c>
      <c r="AO282" s="4">
        <f t="shared" ca="1" si="142"/>
        <v>399</v>
      </c>
      <c r="AP282" s="4">
        <f t="shared" ca="1" si="143"/>
        <v>1</v>
      </c>
      <c r="AQ282" s="2">
        <f t="shared" ca="1" si="144"/>
        <v>0</v>
      </c>
      <c r="AT282" s="10">
        <f t="shared" ca="1" si="159"/>
        <v>0</v>
      </c>
      <c r="AU282" s="10">
        <f t="shared" ca="1" si="160"/>
        <v>0</v>
      </c>
      <c r="AV282" s="10">
        <f t="shared" ca="1" si="161"/>
        <v>0</v>
      </c>
      <c r="AW282" s="10">
        <f t="shared" ca="1" si="162"/>
        <v>0</v>
      </c>
      <c r="AX282" s="10">
        <f t="shared" ca="1" si="145"/>
        <v>-0.39669902897283216</v>
      </c>
    </row>
    <row r="283" spans="2:50" x14ac:dyDescent="0.15">
      <c r="B283" s="4">
        <v>-3.1946975000245459</v>
      </c>
      <c r="C283" s="4">
        <f t="shared" si="146"/>
        <v>-3.1416975000233549</v>
      </c>
      <c r="F283" s="4">
        <v>262</v>
      </c>
      <c r="G283" s="4">
        <f t="shared" ca="1" si="132"/>
        <v>4</v>
      </c>
      <c r="H283" s="4">
        <f t="shared" ca="1" si="163"/>
        <v>3.769232558139529</v>
      </c>
      <c r="I283" s="4">
        <f t="shared" ca="1" si="133"/>
        <v>2.4307262569832403E-2</v>
      </c>
      <c r="J283" s="4">
        <f t="shared" ca="1" si="164"/>
        <v>-1.2698391581135433</v>
      </c>
      <c r="K283" s="4">
        <f t="shared" ca="1" si="147"/>
        <v>1.4101356803380185</v>
      </c>
      <c r="L283" s="4">
        <f t="shared" ca="1" si="148"/>
        <v>16</v>
      </c>
      <c r="M283" s="4">
        <f t="shared" ca="1" si="134"/>
        <v>0.99711650196011647</v>
      </c>
      <c r="N283" s="4">
        <f t="shared" ca="1" si="149"/>
        <v>0.81396263071316599</v>
      </c>
      <c r="O283" s="4">
        <f t="shared" ca="1" si="150"/>
        <v>10</v>
      </c>
      <c r="P283" s="4">
        <f t="shared" ca="1" si="135"/>
        <v>0.77412446396050594</v>
      </c>
      <c r="Q283" s="4">
        <f t="shared" ca="1" si="151"/>
        <v>1.7712409659206223</v>
      </c>
      <c r="R283" s="4">
        <f t="shared" ca="1" si="152"/>
        <v>0.50140180780707899</v>
      </c>
      <c r="S283" s="4">
        <f t="shared" ca="1" si="153"/>
        <v>306</v>
      </c>
      <c r="T283" s="4">
        <f t="shared" ca="1" si="154"/>
        <v>-1</v>
      </c>
      <c r="U283" s="4">
        <f t="shared" ca="1" si="155"/>
        <v>0.50140180780707899</v>
      </c>
      <c r="V283" s="4">
        <f t="shared" ca="1" si="156"/>
        <v>-2.0920040536611113</v>
      </c>
      <c r="Y283" s="4">
        <v>-2.4939099999841119</v>
      </c>
      <c r="Z283" s="4">
        <v>-2.1077224999892508</v>
      </c>
      <c r="AA283" s="4">
        <v>-2.0721150000078126</v>
      </c>
      <c r="AB283" s="4">
        <v>-2.3061574999836409</v>
      </c>
      <c r="AD283" s="4">
        <v>-3.1946975000245459</v>
      </c>
      <c r="AE283" s="4">
        <f t="shared" si="136"/>
        <v>-3.1416975000233549</v>
      </c>
      <c r="AF283" s="4">
        <v>262</v>
      </c>
      <c r="AG283" s="2">
        <f t="shared" si="157"/>
        <v>45.419999999999881</v>
      </c>
      <c r="AH283" s="4">
        <f t="shared" si="137"/>
        <v>399</v>
      </c>
      <c r="AI283" s="4">
        <f t="shared" si="138"/>
        <v>1</v>
      </c>
      <c r="AJ283" s="2">
        <f t="shared" si="139"/>
        <v>0</v>
      </c>
      <c r="AK283" s="4">
        <v>262</v>
      </c>
      <c r="AL283" s="4">
        <f t="shared" ca="1" si="140"/>
        <v>0.50140180780707899</v>
      </c>
      <c r="AM283" s="4">
        <f t="shared" ca="1" si="141"/>
        <v>-2.0920040536611113</v>
      </c>
      <c r="AN283" s="2">
        <f t="shared" si="158"/>
        <v>45.419999999999881</v>
      </c>
      <c r="AO283" s="4">
        <f t="shared" ca="1" si="142"/>
        <v>399</v>
      </c>
      <c r="AP283" s="4">
        <f t="shared" ca="1" si="143"/>
        <v>1</v>
      </c>
      <c r="AQ283" s="2">
        <f t="shared" ca="1" si="144"/>
        <v>0</v>
      </c>
      <c r="AT283" s="10">
        <f t="shared" ca="1" si="159"/>
        <v>0</v>
      </c>
      <c r="AU283" s="10">
        <f t="shared" ca="1" si="160"/>
        <v>0</v>
      </c>
      <c r="AV283" s="10">
        <f t="shared" ca="1" si="161"/>
        <v>0</v>
      </c>
      <c r="AW283" s="10">
        <f t="shared" ca="1" si="162"/>
        <v>0</v>
      </c>
      <c r="AX283" s="10">
        <f t="shared" ca="1" si="145"/>
        <v>0.50140180780707899</v>
      </c>
    </row>
    <row r="284" spans="2:50" x14ac:dyDescent="0.15">
      <c r="B284" s="4">
        <v>-3.1416975000233549</v>
      </c>
      <c r="C284" s="4">
        <f t="shared" si="146"/>
        <v>-2.533697500023635</v>
      </c>
      <c r="F284" s="4">
        <v>263</v>
      </c>
      <c r="G284" s="4">
        <f t="shared" ca="1" si="132"/>
        <v>4</v>
      </c>
      <c r="H284" s="4">
        <f t="shared" ca="1" si="163"/>
        <v>3.7869767441860405</v>
      </c>
      <c r="I284" s="4">
        <f t="shared" ca="1" si="133"/>
        <v>2.4307262569832403E-2</v>
      </c>
      <c r="J284" s="4">
        <f t="shared" ca="1" si="164"/>
        <v>-1.2455318955437109</v>
      </c>
      <c r="K284" s="4">
        <f t="shared" ca="1" si="147"/>
        <v>0.4449112368968271</v>
      </c>
      <c r="L284" s="4">
        <f t="shared" ca="1" si="148"/>
        <v>11</v>
      </c>
      <c r="M284" s="4">
        <f t="shared" ca="1" si="134"/>
        <v>-0.24053717481108502</v>
      </c>
      <c r="N284" s="4">
        <f t="shared" ca="1" si="149"/>
        <v>1.2118699666126127</v>
      </c>
      <c r="O284" s="4">
        <f t="shared" ca="1" si="150"/>
        <v>12</v>
      </c>
      <c r="P284" s="4">
        <f t="shared" ca="1" si="135"/>
        <v>-0.60593498330631512</v>
      </c>
      <c r="Q284" s="4">
        <f t="shared" ca="1" si="151"/>
        <v>-0.84647215811740018</v>
      </c>
      <c r="R284" s="4">
        <f t="shared" ca="1" si="152"/>
        <v>-2.0920040536611113</v>
      </c>
      <c r="S284" s="4">
        <f t="shared" ca="1" si="153"/>
        <v>306</v>
      </c>
      <c r="T284" s="4">
        <f t="shared" ca="1" si="154"/>
        <v>-1</v>
      </c>
      <c r="U284" s="4">
        <f t="shared" ca="1" si="155"/>
        <v>-2.0920040536611113</v>
      </c>
      <c r="V284" s="4">
        <f t="shared" ca="1" si="156"/>
        <v>-1.6211609042035904</v>
      </c>
      <c r="Y284" s="4">
        <v>-2.3059099999862553</v>
      </c>
      <c r="Z284" s="4">
        <v>-4.0757224999907748</v>
      </c>
      <c r="AA284" s="4">
        <v>-2.2701150000088433</v>
      </c>
      <c r="AB284" s="4">
        <v>-2.9831574999867883</v>
      </c>
      <c r="AD284" s="4">
        <v>-3.1416975000233549</v>
      </c>
      <c r="AE284" s="4">
        <f t="shared" si="136"/>
        <v>-2.533697500023635</v>
      </c>
      <c r="AF284" s="4">
        <v>263</v>
      </c>
      <c r="AG284" s="2">
        <f t="shared" si="157"/>
        <v>45.63999999999988</v>
      </c>
      <c r="AH284" s="4">
        <f t="shared" si="137"/>
        <v>399</v>
      </c>
      <c r="AI284" s="4">
        <f t="shared" si="138"/>
        <v>1</v>
      </c>
      <c r="AJ284" s="2">
        <f t="shared" si="139"/>
        <v>0</v>
      </c>
      <c r="AK284" s="4">
        <v>263</v>
      </c>
      <c r="AL284" s="4">
        <f t="shared" ca="1" si="140"/>
        <v>-2.0920040536611113</v>
      </c>
      <c r="AM284" s="4">
        <f t="shared" ca="1" si="141"/>
        <v>-1.6211609042035904</v>
      </c>
      <c r="AN284" s="2">
        <f t="shared" si="158"/>
        <v>45.63999999999988</v>
      </c>
      <c r="AO284" s="4">
        <f t="shared" ca="1" si="142"/>
        <v>399</v>
      </c>
      <c r="AP284" s="4">
        <f t="shared" ca="1" si="143"/>
        <v>1</v>
      </c>
      <c r="AQ284" s="2">
        <f t="shared" ca="1" si="144"/>
        <v>0</v>
      </c>
      <c r="AT284" s="10">
        <f t="shared" ca="1" si="159"/>
        <v>0</v>
      </c>
      <c r="AU284" s="10">
        <f t="shared" ca="1" si="160"/>
        <v>0</v>
      </c>
      <c r="AV284" s="10">
        <f t="shared" ca="1" si="161"/>
        <v>0</v>
      </c>
      <c r="AW284" s="10">
        <f t="shared" ca="1" si="162"/>
        <v>0</v>
      </c>
      <c r="AX284" s="10">
        <f t="shared" ca="1" si="145"/>
        <v>-2.0920040536611113</v>
      </c>
    </row>
    <row r="285" spans="2:50" x14ac:dyDescent="0.15">
      <c r="B285" s="4">
        <v>-2.533697500023635</v>
      </c>
      <c r="C285" s="4">
        <f t="shared" si="146"/>
        <v>-3.1966975000230491</v>
      </c>
      <c r="F285" s="4">
        <v>264</v>
      </c>
      <c r="G285" s="4">
        <f t="shared" ca="1" si="132"/>
        <v>4</v>
      </c>
      <c r="H285" s="4">
        <f t="shared" ca="1" si="163"/>
        <v>3.804720930232552</v>
      </c>
      <c r="I285" s="4">
        <f t="shared" ca="1" si="133"/>
        <v>2.4307262569832403E-2</v>
      </c>
      <c r="J285" s="4">
        <f t="shared" ca="1" si="164"/>
        <v>-1.2212246329738785</v>
      </c>
      <c r="K285" s="4">
        <f t="shared" ca="1" si="147"/>
        <v>0.51070775548405367</v>
      </c>
      <c r="L285" s="4">
        <f t="shared" ca="1" si="148"/>
        <v>11</v>
      </c>
      <c r="M285" s="4">
        <f t="shared" ca="1" si="134"/>
        <v>-3.0033255241974609E-15</v>
      </c>
      <c r="N285" s="4">
        <f t="shared" ca="1" si="149"/>
        <v>0.46180662770633357</v>
      </c>
      <c r="O285" s="4">
        <f t="shared" ca="1" si="150"/>
        <v>18</v>
      </c>
      <c r="P285" s="4">
        <f t="shared" ca="1" si="135"/>
        <v>-0.39993627122970882</v>
      </c>
      <c r="Q285" s="4">
        <f t="shared" ca="1" si="151"/>
        <v>-0.39993627122971181</v>
      </c>
      <c r="R285" s="4">
        <f t="shared" ca="1" si="152"/>
        <v>-1.6211609042035904</v>
      </c>
      <c r="S285" s="4">
        <f t="shared" ca="1" si="153"/>
        <v>306</v>
      </c>
      <c r="T285" s="4">
        <f t="shared" ca="1" si="154"/>
        <v>-1</v>
      </c>
      <c r="U285" s="4">
        <f t="shared" ca="1" si="155"/>
        <v>-1.6211609042035904</v>
      </c>
      <c r="V285" s="4">
        <f t="shared" ca="1" si="156"/>
        <v>-1.5135119174742924</v>
      </c>
      <c r="Y285" s="4">
        <v>-1.8889099999839232</v>
      </c>
      <c r="Z285" s="4">
        <v>-3.2497224999907814</v>
      </c>
      <c r="AA285" s="4">
        <v>-1.3891150000091557</v>
      </c>
      <c r="AB285" s="4">
        <v>-2.970157499984083</v>
      </c>
      <c r="AD285" s="4">
        <v>-2.533697500023635</v>
      </c>
      <c r="AE285" s="4">
        <f t="shared" si="136"/>
        <v>-3.1966975000230491</v>
      </c>
      <c r="AF285" s="4">
        <v>264</v>
      </c>
      <c r="AG285" s="2">
        <f t="shared" si="157"/>
        <v>45.859999999999879</v>
      </c>
      <c r="AH285" s="4">
        <f t="shared" si="137"/>
        <v>399</v>
      </c>
      <c r="AI285" s="4">
        <f t="shared" si="138"/>
        <v>1</v>
      </c>
      <c r="AJ285" s="2">
        <f t="shared" si="139"/>
        <v>0</v>
      </c>
      <c r="AK285" s="4">
        <v>264</v>
      </c>
      <c r="AL285" s="4">
        <f t="shared" ca="1" si="140"/>
        <v>-1.6211609042035904</v>
      </c>
      <c r="AM285" s="4">
        <f t="shared" ca="1" si="141"/>
        <v>-1.5135119174742924</v>
      </c>
      <c r="AN285" s="2">
        <f t="shared" si="158"/>
        <v>45.859999999999879</v>
      </c>
      <c r="AO285" s="4">
        <f t="shared" ca="1" si="142"/>
        <v>399</v>
      </c>
      <c r="AP285" s="4">
        <f t="shared" ca="1" si="143"/>
        <v>1</v>
      </c>
      <c r="AQ285" s="2">
        <f t="shared" ca="1" si="144"/>
        <v>0</v>
      </c>
      <c r="AT285" s="10">
        <f t="shared" ca="1" si="159"/>
        <v>0</v>
      </c>
      <c r="AU285" s="10">
        <f t="shared" ca="1" si="160"/>
        <v>0</v>
      </c>
      <c r="AV285" s="10">
        <f t="shared" ca="1" si="161"/>
        <v>0</v>
      </c>
      <c r="AW285" s="10">
        <f t="shared" ca="1" si="162"/>
        <v>0</v>
      </c>
      <c r="AX285" s="10">
        <f t="shared" ca="1" si="145"/>
        <v>-1.6211609042035904</v>
      </c>
    </row>
    <row r="286" spans="2:50" x14ac:dyDescent="0.15">
      <c r="B286" s="4">
        <v>-3.1966975000230491</v>
      </c>
      <c r="C286" s="4">
        <f t="shared" si="146"/>
        <v>2.6023024999766164</v>
      </c>
      <c r="F286" s="4">
        <v>265</v>
      </c>
      <c r="G286" s="4">
        <f t="shared" ca="1" si="132"/>
        <v>4</v>
      </c>
      <c r="H286" s="4">
        <f t="shared" ca="1" si="163"/>
        <v>3.8224651162790635</v>
      </c>
      <c r="I286" s="4">
        <f t="shared" ca="1" si="133"/>
        <v>2.4307262569832403E-2</v>
      </c>
      <c r="J286" s="4">
        <f t="shared" ca="1" si="164"/>
        <v>-1.1969173704040461</v>
      </c>
      <c r="K286" s="4">
        <f t="shared" ca="1" si="147"/>
        <v>1.220856524275693</v>
      </c>
      <c r="L286" s="4">
        <f t="shared" ca="1" si="148"/>
        <v>16</v>
      </c>
      <c r="M286" s="4">
        <f t="shared" ca="1" si="134"/>
        <v>-0.46720156513513367</v>
      </c>
      <c r="N286" s="4">
        <f t="shared" ca="1" si="149"/>
        <v>0.21299048753593441</v>
      </c>
      <c r="O286" s="4">
        <f t="shared" ca="1" si="150"/>
        <v>8</v>
      </c>
      <c r="P286" s="4">
        <f t="shared" ca="1" si="135"/>
        <v>0.15060701806488749</v>
      </c>
      <c r="Q286" s="4">
        <f t="shared" ca="1" si="151"/>
        <v>-0.31659454707024615</v>
      </c>
      <c r="R286" s="4">
        <f t="shared" ca="1" si="152"/>
        <v>-1.5135119174742924</v>
      </c>
      <c r="S286" s="4">
        <f t="shared" ca="1" si="153"/>
        <v>306</v>
      </c>
      <c r="T286" s="4">
        <f t="shared" ca="1" si="154"/>
        <v>-1</v>
      </c>
      <c r="U286" s="4">
        <f t="shared" ca="1" si="155"/>
        <v>-1.5135119174742924</v>
      </c>
      <c r="V286" s="4">
        <f t="shared" ca="1" si="156"/>
        <v>-0.77141572267483749</v>
      </c>
      <c r="Y286" s="4">
        <v>-2.3439099999862378</v>
      </c>
      <c r="Z286" s="4">
        <v>-2.5827224999908083</v>
      </c>
      <c r="AA286" s="4">
        <v>-1.4621150000095895</v>
      </c>
      <c r="AB286" s="4">
        <v>-2.7381574999836289</v>
      </c>
      <c r="AD286" s="4">
        <v>-3.1966975000230491</v>
      </c>
      <c r="AE286" s="4">
        <f t="shared" si="136"/>
        <v>2.6023024999766164</v>
      </c>
      <c r="AF286" s="4">
        <v>265</v>
      </c>
      <c r="AG286" s="2">
        <f t="shared" si="157"/>
        <v>46.079999999999878</v>
      </c>
      <c r="AH286" s="4">
        <f t="shared" si="137"/>
        <v>399</v>
      </c>
      <c r="AI286" s="4">
        <f t="shared" si="138"/>
        <v>1</v>
      </c>
      <c r="AJ286" s="2">
        <f t="shared" si="139"/>
        <v>0</v>
      </c>
      <c r="AK286" s="4">
        <v>265</v>
      </c>
      <c r="AL286" s="4">
        <f t="shared" ca="1" si="140"/>
        <v>-1.5135119174742924</v>
      </c>
      <c r="AM286" s="4">
        <f t="shared" ca="1" si="141"/>
        <v>-0.77141572267483749</v>
      </c>
      <c r="AN286" s="2">
        <f t="shared" si="158"/>
        <v>46.079999999999878</v>
      </c>
      <c r="AO286" s="4">
        <f t="shared" ca="1" si="142"/>
        <v>399</v>
      </c>
      <c r="AP286" s="4">
        <f t="shared" ca="1" si="143"/>
        <v>1</v>
      </c>
      <c r="AQ286" s="2">
        <f t="shared" ca="1" si="144"/>
        <v>0</v>
      </c>
      <c r="AT286" s="10">
        <f t="shared" ca="1" si="159"/>
        <v>0</v>
      </c>
      <c r="AU286" s="10">
        <f t="shared" ca="1" si="160"/>
        <v>0</v>
      </c>
      <c r="AV286" s="10">
        <f t="shared" ca="1" si="161"/>
        <v>0</v>
      </c>
      <c r="AW286" s="10">
        <f t="shared" ca="1" si="162"/>
        <v>0</v>
      </c>
      <c r="AX286" s="10">
        <f t="shared" ca="1" si="145"/>
        <v>-1.5135119174742924</v>
      </c>
    </row>
    <row r="287" spans="2:50" x14ac:dyDescent="0.15">
      <c r="B287" s="4">
        <v>2.6023024999766164</v>
      </c>
      <c r="C287" s="4">
        <f t="shared" si="146"/>
        <v>-1.566697500024361</v>
      </c>
      <c r="F287" s="4">
        <v>266</v>
      </c>
      <c r="G287" s="4">
        <f t="shared" ca="1" si="132"/>
        <v>4</v>
      </c>
      <c r="H287" s="4">
        <f t="shared" ca="1" si="163"/>
        <v>3.840209302325575</v>
      </c>
      <c r="I287" s="4">
        <f t="shared" ca="1" si="133"/>
        <v>2.4307262569832403E-2</v>
      </c>
      <c r="J287" s="4">
        <f t="shared" ca="1" si="164"/>
        <v>-1.1726101078342137</v>
      </c>
      <c r="K287" s="4">
        <f t="shared" ca="1" si="147"/>
        <v>0.21919982262517437</v>
      </c>
      <c r="L287" s="4">
        <f t="shared" ca="1" si="148"/>
        <v>19</v>
      </c>
      <c r="M287" s="4">
        <f t="shared" ca="1" si="134"/>
        <v>-7.519465072153327E-16</v>
      </c>
      <c r="N287" s="4">
        <f t="shared" ca="1" si="149"/>
        <v>0.4218407405715825</v>
      </c>
      <c r="O287" s="4">
        <f t="shared" ca="1" si="150"/>
        <v>5</v>
      </c>
      <c r="P287" s="4">
        <f t="shared" ca="1" si="135"/>
        <v>0.40119438515937705</v>
      </c>
      <c r="Q287" s="4">
        <f t="shared" ca="1" si="151"/>
        <v>0.40119438515937628</v>
      </c>
      <c r="R287" s="4">
        <f t="shared" ca="1" si="152"/>
        <v>-0.77141572267483749</v>
      </c>
      <c r="S287" s="4">
        <f t="shared" ca="1" si="153"/>
        <v>306</v>
      </c>
      <c r="T287" s="4">
        <f t="shared" ca="1" si="154"/>
        <v>-1</v>
      </c>
      <c r="U287" s="4">
        <f t="shared" ca="1" si="155"/>
        <v>-0.77141572267483749</v>
      </c>
      <c r="V287" s="4">
        <f t="shared" ca="1" si="156"/>
        <v>-3.1557340343288258</v>
      </c>
      <c r="Y287" s="4">
        <v>-1.1099099999860584</v>
      </c>
      <c r="Z287" s="4">
        <v>-3.367722499991288</v>
      </c>
      <c r="AA287" s="4">
        <v>-1.6851150000078974</v>
      </c>
      <c r="AB287" s="4">
        <v>-3.3231574999845748</v>
      </c>
      <c r="AD287" s="4">
        <v>2.6023024999766164</v>
      </c>
      <c r="AE287" s="4">
        <f t="shared" si="136"/>
        <v>-1.566697500024361</v>
      </c>
      <c r="AF287" s="4">
        <v>266</v>
      </c>
      <c r="AG287" s="2">
        <f t="shared" si="157"/>
        <v>46.299999999999876</v>
      </c>
      <c r="AH287" s="4">
        <f t="shared" si="137"/>
        <v>399</v>
      </c>
      <c r="AI287" s="4">
        <f t="shared" si="138"/>
        <v>1</v>
      </c>
      <c r="AJ287" s="2">
        <f t="shared" si="139"/>
        <v>0</v>
      </c>
      <c r="AK287" s="4">
        <v>266</v>
      </c>
      <c r="AL287" s="4">
        <f t="shared" ca="1" si="140"/>
        <v>-0.77141572267483749</v>
      </c>
      <c r="AM287" s="4">
        <f t="shared" ca="1" si="141"/>
        <v>-3.1557340343288258</v>
      </c>
      <c r="AN287" s="2">
        <f t="shared" si="158"/>
        <v>46.299999999999876</v>
      </c>
      <c r="AO287" s="4">
        <f t="shared" ca="1" si="142"/>
        <v>399</v>
      </c>
      <c r="AP287" s="4">
        <f t="shared" ca="1" si="143"/>
        <v>1</v>
      </c>
      <c r="AQ287" s="2">
        <f t="shared" ca="1" si="144"/>
        <v>0</v>
      </c>
      <c r="AT287" s="10">
        <f t="shared" ca="1" si="159"/>
        <v>0</v>
      </c>
      <c r="AU287" s="10">
        <f t="shared" ca="1" si="160"/>
        <v>0</v>
      </c>
      <c r="AV287" s="10">
        <f t="shared" ca="1" si="161"/>
        <v>0</v>
      </c>
      <c r="AW287" s="10">
        <f t="shared" ca="1" si="162"/>
        <v>0</v>
      </c>
      <c r="AX287" s="10">
        <f t="shared" ca="1" si="145"/>
        <v>-0.77141572267483749</v>
      </c>
    </row>
    <row r="288" spans="2:50" x14ac:dyDescent="0.15">
      <c r="B288" s="4">
        <v>-1.566697500024361</v>
      </c>
      <c r="C288" s="4">
        <f t="shared" si="146"/>
        <v>-0.10469750002428668</v>
      </c>
      <c r="F288" s="4">
        <v>267</v>
      </c>
      <c r="G288" s="4">
        <f t="shared" ca="1" si="132"/>
        <v>4</v>
      </c>
      <c r="H288" s="4">
        <f t="shared" ca="1" si="163"/>
        <v>3.8579534883720865</v>
      </c>
      <c r="I288" s="4">
        <f t="shared" ca="1" si="133"/>
        <v>2.4307262569832403E-2</v>
      </c>
      <c r="J288" s="4">
        <f t="shared" ca="1" si="164"/>
        <v>-1.1483028452643813</v>
      </c>
      <c r="K288" s="4">
        <f t="shared" ca="1" si="147"/>
        <v>1.4543897494118196</v>
      </c>
      <c r="L288" s="4">
        <f t="shared" ca="1" si="148"/>
        <v>17</v>
      </c>
      <c r="M288" s="4">
        <f t="shared" ca="1" si="134"/>
        <v>-1.3988693561519749</v>
      </c>
      <c r="N288" s="4">
        <f t="shared" ca="1" si="149"/>
        <v>0.70270667610109183</v>
      </c>
      <c r="O288" s="4">
        <f t="shared" ca="1" si="150"/>
        <v>18</v>
      </c>
      <c r="P288" s="4">
        <f t="shared" ca="1" si="135"/>
        <v>-0.60856183291246957</v>
      </c>
      <c r="Q288" s="4">
        <f t="shared" ca="1" si="151"/>
        <v>-2.0074311890644445</v>
      </c>
      <c r="R288" s="4">
        <f t="shared" ca="1" si="152"/>
        <v>-3.1557340343288258</v>
      </c>
      <c r="S288" s="4">
        <f t="shared" ca="1" si="153"/>
        <v>306</v>
      </c>
      <c r="T288" s="4">
        <f t="shared" ca="1" si="154"/>
        <v>-1</v>
      </c>
      <c r="U288" s="4">
        <f t="shared" ca="1" si="155"/>
        <v>-3.1557340343288258</v>
      </c>
      <c r="V288" s="4">
        <f t="shared" ca="1" si="156"/>
        <v>-1.1553960385119546</v>
      </c>
      <c r="Y288" s="4">
        <v>-1.4589099999859911</v>
      </c>
      <c r="Z288" s="4">
        <v>-2.2697224999888022</v>
      </c>
      <c r="AA288" s="4">
        <v>-2.1091150000067671</v>
      </c>
      <c r="AB288" s="4">
        <v>-2.3531574999857696</v>
      </c>
      <c r="AD288" s="4">
        <v>-1.566697500024361</v>
      </c>
      <c r="AE288" s="4">
        <f t="shared" si="136"/>
        <v>-0.10469750002428668</v>
      </c>
      <c r="AF288" s="4">
        <v>267</v>
      </c>
      <c r="AG288" s="2">
        <f t="shared" si="157"/>
        <v>46.519999999999875</v>
      </c>
      <c r="AH288" s="4">
        <f t="shared" si="137"/>
        <v>399</v>
      </c>
      <c r="AI288" s="4">
        <f t="shared" si="138"/>
        <v>1</v>
      </c>
      <c r="AJ288" s="2">
        <f t="shared" si="139"/>
        <v>0</v>
      </c>
      <c r="AK288" s="4">
        <v>267</v>
      </c>
      <c r="AL288" s="4">
        <f t="shared" ca="1" si="140"/>
        <v>-3.1557340343288258</v>
      </c>
      <c r="AM288" s="4">
        <f t="shared" ca="1" si="141"/>
        <v>-1.1553960385119546</v>
      </c>
      <c r="AN288" s="2">
        <f t="shared" si="158"/>
        <v>46.519999999999875</v>
      </c>
      <c r="AO288" s="4">
        <f t="shared" ca="1" si="142"/>
        <v>399</v>
      </c>
      <c r="AP288" s="4">
        <f t="shared" ca="1" si="143"/>
        <v>1</v>
      </c>
      <c r="AQ288" s="2">
        <f t="shared" ca="1" si="144"/>
        <v>0</v>
      </c>
      <c r="AT288" s="10">
        <f t="shared" ca="1" si="159"/>
        <v>0</v>
      </c>
      <c r="AU288" s="10">
        <f t="shared" ca="1" si="160"/>
        <v>0</v>
      </c>
      <c r="AV288" s="10">
        <f t="shared" ca="1" si="161"/>
        <v>0</v>
      </c>
      <c r="AW288" s="10">
        <f t="shared" ca="1" si="162"/>
        <v>0</v>
      </c>
      <c r="AX288" s="10">
        <f t="shared" ca="1" si="145"/>
        <v>-3.1557340343288258</v>
      </c>
    </row>
    <row r="289" spans="2:50" x14ac:dyDescent="0.15">
      <c r="B289" s="4">
        <v>-0.10469750002428668</v>
      </c>
      <c r="C289" s="4">
        <f t="shared" si="146"/>
        <v>-0.95169750002455089</v>
      </c>
      <c r="F289" s="4">
        <v>268</v>
      </c>
      <c r="G289" s="4">
        <f t="shared" ca="1" si="132"/>
        <v>4</v>
      </c>
      <c r="H289" s="4">
        <f t="shared" ca="1" si="163"/>
        <v>3.875697674418598</v>
      </c>
      <c r="I289" s="4">
        <f t="shared" ca="1" si="133"/>
        <v>2.4307262569832403E-2</v>
      </c>
      <c r="J289" s="4">
        <f t="shared" ca="1" si="164"/>
        <v>-1.1239955826945489</v>
      </c>
      <c r="K289" s="4">
        <f t="shared" ca="1" si="147"/>
        <v>1.1855294755448349</v>
      </c>
      <c r="L289" s="4">
        <f t="shared" ca="1" si="148"/>
        <v>18</v>
      </c>
      <c r="M289" s="4">
        <f t="shared" ca="1" si="134"/>
        <v>-0.76204365779840999</v>
      </c>
      <c r="N289" s="4">
        <f t="shared" ca="1" si="149"/>
        <v>1.1018221031978159</v>
      </c>
      <c r="O289" s="4">
        <f t="shared" ca="1" si="150"/>
        <v>13</v>
      </c>
      <c r="P289" s="4">
        <f t="shared" ca="1" si="135"/>
        <v>-0.73064320198100441</v>
      </c>
      <c r="Q289" s="4">
        <f t="shared" ca="1" si="151"/>
        <v>-3.1400455817405581E-2</v>
      </c>
      <c r="R289" s="4">
        <f t="shared" ca="1" si="152"/>
        <v>-1.1553960385119546</v>
      </c>
      <c r="S289" s="4">
        <f t="shared" ca="1" si="153"/>
        <v>306</v>
      </c>
      <c r="T289" s="4">
        <f t="shared" ca="1" si="154"/>
        <v>-1</v>
      </c>
      <c r="U289" s="4">
        <f t="shared" ca="1" si="155"/>
        <v>-1.1553960385119546</v>
      </c>
      <c r="V289" s="4">
        <f t="shared" ca="1" si="156"/>
        <v>-0.56650713549445875</v>
      </c>
      <c r="Y289" s="4">
        <v>-2.6349099999833925</v>
      </c>
      <c r="Z289" s="4">
        <v>-2.2747224999903892</v>
      </c>
      <c r="AA289" s="4">
        <v>-2.3891150000068251</v>
      </c>
      <c r="AB289" s="4">
        <v>-2.8291574999848024</v>
      </c>
      <c r="AD289" s="4">
        <v>-0.10469750002428668</v>
      </c>
      <c r="AE289" s="4">
        <f t="shared" si="136"/>
        <v>-0.95169750002455089</v>
      </c>
      <c r="AF289" s="4">
        <v>268</v>
      </c>
      <c r="AG289" s="2">
        <f t="shared" si="157"/>
        <v>46.739999999999874</v>
      </c>
      <c r="AH289" s="4">
        <f t="shared" si="137"/>
        <v>399</v>
      </c>
      <c r="AI289" s="4">
        <f t="shared" si="138"/>
        <v>1</v>
      </c>
      <c r="AJ289" s="2">
        <f t="shared" si="139"/>
        <v>0</v>
      </c>
      <c r="AK289" s="4">
        <v>268</v>
      </c>
      <c r="AL289" s="4">
        <f t="shared" ca="1" si="140"/>
        <v>-1.1553960385119546</v>
      </c>
      <c r="AM289" s="4">
        <f t="shared" ca="1" si="141"/>
        <v>-0.56650713549445875</v>
      </c>
      <c r="AN289" s="2">
        <f t="shared" si="158"/>
        <v>46.739999999999874</v>
      </c>
      <c r="AO289" s="4">
        <f t="shared" ca="1" si="142"/>
        <v>399</v>
      </c>
      <c r="AP289" s="4">
        <f t="shared" ca="1" si="143"/>
        <v>1</v>
      </c>
      <c r="AQ289" s="2">
        <f t="shared" ca="1" si="144"/>
        <v>0</v>
      </c>
      <c r="AT289" s="10">
        <f t="shared" ca="1" si="159"/>
        <v>0</v>
      </c>
      <c r="AU289" s="10">
        <f t="shared" ca="1" si="160"/>
        <v>0</v>
      </c>
      <c r="AV289" s="10">
        <f t="shared" ca="1" si="161"/>
        <v>0</v>
      </c>
      <c r="AW289" s="10">
        <f t="shared" ca="1" si="162"/>
        <v>0</v>
      </c>
      <c r="AX289" s="10">
        <f t="shared" ca="1" si="145"/>
        <v>-1.1553960385119546</v>
      </c>
    </row>
    <row r="290" spans="2:50" x14ac:dyDescent="0.15">
      <c r="B290" s="4">
        <v>-0.95169750002455089</v>
      </c>
      <c r="C290" s="4">
        <f t="shared" si="146"/>
        <v>-0.99069750002556134</v>
      </c>
      <c r="F290" s="4">
        <v>269</v>
      </c>
      <c r="G290" s="4">
        <f t="shared" ca="1" si="132"/>
        <v>4</v>
      </c>
      <c r="H290" s="4">
        <f t="shared" ca="1" si="163"/>
        <v>3.8934418604651095</v>
      </c>
      <c r="I290" s="4">
        <f t="shared" ca="1" si="133"/>
        <v>2.4307262569832403E-2</v>
      </c>
      <c r="J290" s="4">
        <f t="shared" ca="1" si="164"/>
        <v>-1.0996883201247165</v>
      </c>
      <c r="K290" s="4">
        <f t="shared" ca="1" si="147"/>
        <v>0.78989764603951684</v>
      </c>
      <c r="L290" s="4">
        <f t="shared" ca="1" si="148"/>
        <v>14</v>
      </c>
      <c r="M290" s="4">
        <f t="shared" ca="1" si="134"/>
        <v>0.77009326289064184</v>
      </c>
      <c r="N290" s="4">
        <f t="shared" ca="1" si="149"/>
        <v>0.47382415652075244</v>
      </c>
      <c r="O290" s="4">
        <f t="shared" ca="1" si="150"/>
        <v>12</v>
      </c>
      <c r="P290" s="4">
        <f t="shared" ca="1" si="135"/>
        <v>0.23691207826038405</v>
      </c>
      <c r="Q290" s="4">
        <f t="shared" ca="1" si="151"/>
        <v>0.53318118463025777</v>
      </c>
      <c r="R290" s="4">
        <f t="shared" ca="1" si="152"/>
        <v>-0.56650713549445875</v>
      </c>
      <c r="S290" s="4">
        <f t="shared" ca="1" si="153"/>
        <v>306</v>
      </c>
      <c r="T290" s="4">
        <f t="shared" ca="1" si="154"/>
        <v>-1</v>
      </c>
      <c r="U290" s="4">
        <f t="shared" ca="1" si="155"/>
        <v>-0.56650713549445875</v>
      </c>
      <c r="V290" s="4">
        <f t="shared" ca="1" si="156"/>
        <v>-2.2303155381476252</v>
      </c>
      <c r="Y290" s="4">
        <v>-4.024909999984061</v>
      </c>
      <c r="Z290" s="4">
        <v>-1.2367224999891846</v>
      </c>
      <c r="AA290" s="4">
        <v>-2.239115000008951</v>
      </c>
      <c r="AB290" s="4">
        <v>-3.7711574999867992</v>
      </c>
      <c r="AD290" s="4">
        <v>-0.95169750002455089</v>
      </c>
      <c r="AE290" s="4">
        <f t="shared" si="136"/>
        <v>-0.99069750002556134</v>
      </c>
      <c r="AF290" s="4">
        <v>269</v>
      </c>
      <c r="AG290" s="2">
        <f t="shared" si="157"/>
        <v>46.959999999999873</v>
      </c>
      <c r="AH290" s="4">
        <f t="shared" si="137"/>
        <v>399</v>
      </c>
      <c r="AI290" s="4">
        <f t="shared" si="138"/>
        <v>1</v>
      </c>
      <c r="AJ290" s="2">
        <f t="shared" si="139"/>
        <v>0</v>
      </c>
      <c r="AK290" s="4">
        <v>269</v>
      </c>
      <c r="AL290" s="4">
        <f t="shared" ca="1" si="140"/>
        <v>-0.56650713549445875</v>
      </c>
      <c r="AM290" s="4">
        <f t="shared" ca="1" si="141"/>
        <v>-2.2303155381476252</v>
      </c>
      <c r="AN290" s="2">
        <f t="shared" si="158"/>
        <v>46.959999999999873</v>
      </c>
      <c r="AO290" s="4">
        <f t="shared" ca="1" si="142"/>
        <v>399</v>
      </c>
      <c r="AP290" s="4">
        <f t="shared" ca="1" si="143"/>
        <v>1</v>
      </c>
      <c r="AQ290" s="2">
        <f t="shared" ca="1" si="144"/>
        <v>0</v>
      </c>
      <c r="AT290" s="10">
        <f t="shared" ca="1" si="159"/>
        <v>0</v>
      </c>
      <c r="AU290" s="10">
        <f t="shared" ca="1" si="160"/>
        <v>0</v>
      </c>
      <c r="AV290" s="10">
        <f t="shared" ca="1" si="161"/>
        <v>0</v>
      </c>
      <c r="AW290" s="10">
        <f t="shared" ca="1" si="162"/>
        <v>0</v>
      </c>
      <c r="AX290" s="10">
        <f t="shared" ca="1" si="145"/>
        <v>-0.56650713549445875</v>
      </c>
    </row>
    <row r="291" spans="2:50" x14ac:dyDescent="0.15">
      <c r="B291" s="4">
        <v>-0.99069750002556134</v>
      </c>
      <c r="C291" s="4">
        <f t="shared" si="146"/>
        <v>-0.92569750002624573</v>
      </c>
      <c r="F291" s="4">
        <v>270</v>
      </c>
      <c r="G291" s="4">
        <f t="shared" ca="1" si="132"/>
        <v>4</v>
      </c>
      <c r="H291" s="4">
        <f t="shared" ca="1" si="163"/>
        <v>3.9111860465116211</v>
      </c>
      <c r="I291" s="4">
        <f t="shared" ca="1" si="133"/>
        <v>2.4307262569832403E-2</v>
      </c>
      <c r="J291" s="4">
        <f t="shared" ca="1" si="164"/>
        <v>-1.0753810575548841</v>
      </c>
      <c r="K291" s="4">
        <f t="shared" ca="1" si="147"/>
        <v>1.7143267757251996</v>
      </c>
      <c r="L291" s="4">
        <f t="shared" ca="1" si="148"/>
        <v>17</v>
      </c>
      <c r="M291" s="4">
        <f t="shared" ca="1" si="134"/>
        <v>-1.1549344805927266</v>
      </c>
      <c r="N291" s="4">
        <f t="shared" ca="1" si="149"/>
        <v>0.68035607830255374</v>
      </c>
      <c r="O291" s="4">
        <f t="shared" ca="1" si="150"/>
        <v>9</v>
      </c>
      <c r="P291" s="4">
        <f t="shared" ca="1" si="135"/>
        <v>-1.4669664572082559E-14</v>
      </c>
      <c r="Q291" s="4">
        <f t="shared" ca="1" si="151"/>
        <v>-1.1549344805927413</v>
      </c>
      <c r="R291" s="4">
        <f t="shared" ca="1" si="152"/>
        <v>-2.2303155381476252</v>
      </c>
      <c r="S291" s="4">
        <f t="shared" ca="1" si="153"/>
        <v>306</v>
      </c>
      <c r="T291" s="4">
        <f t="shared" ca="1" si="154"/>
        <v>-1</v>
      </c>
      <c r="U291" s="4">
        <f t="shared" ca="1" si="155"/>
        <v>-2.2303155381476252</v>
      </c>
      <c r="V291" s="4">
        <f t="shared" ca="1" si="156"/>
        <v>1.0619163594397261</v>
      </c>
      <c r="Y291" s="4">
        <v>-3.2469099999836715</v>
      </c>
      <c r="Z291" s="4">
        <v>-1.0027224999902273</v>
      </c>
      <c r="AA291" s="4">
        <v>-2.0251150000092366</v>
      </c>
      <c r="AB291" s="4">
        <v>-3.3741574999837098</v>
      </c>
      <c r="AD291" s="4">
        <v>-0.99069750002556134</v>
      </c>
      <c r="AE291" s="4">
        <f t="shared" si="136"/>
        <v>-0.92569750002624573</v>
      </c>
      <c r="AF291" s="4">
        <v>270</v>
      </c>
      <c r="AG291" s="2">
        <f t="shared" si="157"/>
        <v>47.179999999999872</v>
      </c>
      <c r="AH291" s="4">
        <f t="shared" si="137"/>
        <v>399</v>
      </c>
      <c r="AI291" s="4">
        <f t="shared" si="138"/>
        <v>1</v>
      </c>
      <c r="AJ291" s="2">
        <f t="shared" si="139"/>
        <v>0</v>
      </c>
      <c r="AK291" s="4">
        <v>270</v>
      </c>
      <c r="AL291" s="4">
        <f t="shared" ca="1" si="140"/>
        <v>-2.2303155381476252</v>
      </c>
      <c r="AM291" s="4">
        <f t="shared" ca="1" si="141"/>
        <v>1.0619163594397261</v>
      </c>
      <c r="AN291" s="2">
        <f t="shared" si="158"/>
        <v>47.179999999999872</v>
      </c>
      <c r="AO291" s="4">
        <f t="shared" ca="1" si="142"/>
        <v>399</v>
      </c>
      <c r="AP291" s="4">
        <f t="shared" ca="1" si="143"/>
        <v>1</v>
      </c>
      <c r="AQ291" s="2">
        <f t="shared" ca="1" si="144"/>
        <v>0</v>
      </c>
      <c r="AT291" s="10">
        <f t="shared" ca="1" si="159"/>
        <v>0</v>
      </c>
      <c r="AU291" s="10">
        <f t="shared" ca="1" si="160"/>
        <v>0</v>
      </c>
      <c r="AV291" s="10">
        <f t="shared" ca="1" si="161"/>
        <v>0</v>
      </c>
      <c r="AW291" s="10">
        <f t="shared" ca="1" si="162"/>
        <v>0</v>
      </c>
      <c r="AX291" s="10">
        <f t="shared" ca="1" si="145"/>
        <v>-2.2303155381476252</v>
      </c>
    </row>
    <row r="292" spans="2:50" x14ac:dyDescent="0.15">
      <c r="B292" s="4">
        <v>-0.92569750002624573</v>
      </c>
      <c r="C292" s="4">
        <f t="shared" si="146"/>
        <v>-0.65569750002580918</v>
      </c>
      <c r="F292" s="4">
        <v>271</v>
      </c>
      <c r="G292" s="4">
        <f t="shared" ca="1" si="132"/>
        <v>4</v>
      </c>
      <c r="H292" s="4">
        <f t="shared" ca="1" si="163"/>
        <v>3.9289302325581326</v>
      </c>
      <c r="I292" s="4">
        <f t="shared" ca="1" si="133"/>
        <v>2.4307262569832403E-2</v>
      </c>
      <c r="J292" s="4">
        <f t="shared" ca="1" si="164"/>
        <v>-1.0510737949850517</v>
      </c>
      <c r="K292" s="4">
        <f t="shared" ca="1" si="147"/>
        <v>1.1709859623009815</v>
      </c>
      <c r="L292" s="4">
        <f t="shared" ca="1" si="148"/>
        <v>10</v>
      </c>
      <c r="M292" s="4">
        <f t="shared" ca="1" si="134"/>
        <v>0.68828827928201719</v>
      </c>
      <c r="N292" s="4">
        <f t="shared" ca="1" si="149"/>
        <v>1.7311419265743526</v>
      </c>
      <c r="O292" s="4">
        <f t="shared" ca="1" si="150"/>
        <v>13</v>
      </c>
      <c r="P292" s="4">
        <f t="shared" ca="1" si="135"/>
        <v>-1.4247018751427607</v>
      </c>
      <c r="Q292" s="4">
        <f t="shared" ca="1" si="151"/>
        <v>2.1129901544247778</v>
      </c>
      <c r="R292" s="4">
        <f t="shared" ca="1" si="152"/>
        <v>1.0619163594397261</v>
      </c>
      <c r="S292" s="4">
        <f t="shared" ca="1" si="153"/>
        <v>306</v>
      </c>
      <c r="T292" s="4">
        <f t="shared" ca="1" si="154"/>
        <v>-1</v>
      </c>
      <c r="U292" s="4">
        <f t="shared" ca="1" si="155"/>
        <v>1.0619163594397261</v>
      </c>
      <c r="V292" s="4">
        <f t="shared" ca="1" si="156"/>
        <v>0.33610371316180299</v>
      </c>
      <c r="Y292" s="4">
        <v>-0.55390999998294888</v>
      </c>
      <c r="Z292" s="4">
        <v>-0.6187224999898433</v>
      </c>
      <c r="AA292" s="4">
        <v>-0.43111500000847514</v>
      </c>
      <c r="AB292" s="4">
        <v>-1.012157499985733</v>
      </c>
      <c r="AD292" s="4">
        <v>-0.92569750002624573</v>
      </c>
      <c r="AE292" s="4">
        <f t="shared" si="136"/>
        <v>-0.65569750002580918</v>
      </c>
      <c r="AF292" s="4">
        <v>271</v>
      </c>
      <c r="AG292" s="2">
        <f t="shared" si="157"/>
        <v>47.399999999999871</v>
      </c>
      <c r="AH292" s="4">
        <f t="shared" si="137"/>
        <v>399</v>
      </c>
      <c r="AI292" s="4">
        <f t="shared" si="138"/>
        <v>1</v>
      </c>
      <c r="AJ292" s="2">
        <f t="shared" si="139"/>
        <v>0</v>
      </c>
      <c r="AK292" s="4">
        <v>271</v>
      </c>
      <c r="AL292" s="4">
        <f t="shared" ca="1" si="140"/>
        <v>1.0619163594397261</v>
      </c>
      <c r="AM292" s="4">
        <f t="shared" ca="1" si="141"/>
        <v>0.33610371316180299</v>
      </c>
      <c r="AN292" s="2">
        <f t="shared" si="158"/>
        <v>47.399999999999871</v>
      </c>
      <c r="AO292" s="4">
        <f t="shared" ca="1" si="142"/>
        <v>399</v>
      </c>
      <c r="AP292" s="4">
        <f t="shared" ca="1" si="143"/>
        <v>1</v>
      </c>
      <c r="AQ292" s="2">
        <f t="shared" ca="1" si="144"/>
        <v>0</v>
      </c>
      <c r="AT292" s="10">
        <f t="shared" ca="1" si="159"/>
        <v>0</v>
      </c>
      <c r="AU292" s="10">
        <f t="shared" ca="1" si="160"/>
        <v>0</v>
      </c>
      <c r="AV292" s="10">
        <f t="shared" ca="1" si="161"/>
        <v>0</v>
      </c>
      <c r="AW292" s="10">
        <f t="shared" ca="1" si="162"/>
        <v>0</v>
      </c>
      <c r="AX292" s="10">
        <f t="shared" ca="1" si="145"/>
        <v>1.0619163594397261</v>
      </c>
    </row>
    <row r="293" spans="2:50" x14ac:dyDescent="0.15">
      <c r="B293" s="4">
        <v>-0.65569750002580918</v>
      </c>
      <c r="C293" s="4">
        <f t="shared" si="146"/>
        <v>-2.0416975000259185</v>
      </c>
      <c r="F293" s="4">
        <v>272</v>
      </c>
      <c r="G293" s="4">
        <f t="shared" ca="1" si="132"/>
        <v>4</v>
      </c>
      <c r="H293" s="4">
        <f t="shared" ca="1" si="163"/>
        <v>3.9466744186046441</v>
      </c>
      <c r="I293" s="4">
        <f t="shared" ca="1" si="133"/>
        <v>2.4307262569832403E-2</v>
      </c>
      <c r="J293" s="4">
        <f t="shared" ca="1" si="164"/>
        <v>-1.0267665324152193</v>
      </c>
      <c r="K293" s="4">
        <f t="shared" ca="1" si="147"/>
        <v>1.4222912075289844</v>
      </c>
      <c r="L293" s="4">
        <f t="shared" ca="1" si="148"/>
        <v>18</v>
      </c>
      <c r="M293" s="4">
        <f t="shared" ca="1" si="134"/>
        <v>0.91423116556574047</v>
      </c>
      <c r="N293" s="4">
        <f t="shared" ca="1" si="149"/>
        <v>0.47172704494887335</v>
      </c>
      <c r="O293" s="4">
        <f t="shared" ca="1" si="150"/>
        <v>10</v>
      </c>
      <c r="P293" s="4">
        <f t="shared" ca="1" si="135"/>
        <v>0.44863908001128183</v>
      </c>
      <c r="Q293" s="4">
        <f t="shared" ca="1" si="151"/>
        <v>1.3628702455770223</v>
      </c>
      <c r="R293" s="4">
        <f t="shared" ca="1" si="152"/>
        <v>0.33610371316180299</v>
      </c>
      <c r="S293" s="4">
        <f t="shared" ca="1" si="153"/>
        <v>306</v>
      </c>
      <c r="T293" s="4">
        <f t="shared" ca="1" si="154"/>
        <v>-1</v>
      </c>
      <c r="U293" s="4">
        <f t="shared" ca="1" si="155"/>
        <v>0.33610371316180299</v>
      </c>
      <c r="V293" s="4">
        <f t="shared" ca="1" si="156"/>
        <v>-0.33647701218716952</v>
      </c>
      <c r="Y293" s="4">
        <v>-0.66990999998495226</v>
      </c>
      <c r="Z293" s="4">
        <v>-2.8337224999894772</v>
      </c>
      <c r="AA293" s="4">
        <v>-2.6611150000093176</v>
      </c>
      <c r="AB293" s="4">
        <v>-3.2751574999849709</v>
      </c>
      <c r="AD293" s="4">
        <v>-0.65569750002580918</v>
      </c>
      <c r="AE293" s="4">
        <f t="shared" si="136"/>
        <v>-2.0416975000259185</v>
      </c>
      <c r="AF293" s="4">
        <v>272</v>
      </c>
      <c r="AG293" s="2">
        <f t="shared" si="157"/>
        <v>47.61999999999987</v>
      </c>
      <c r="AH293" s="4">
        <f t="shared" si="137"/>
        <v>399</v>
      </c>
      <c r="AI293" s="4">
        <f t="shared" si="138"/>
        <v>1</v>
      </c>
      <c r="AJ293" s="2">
        <f t="shared" si="139"/>
        <v>0</v>
      </c>
      <c r="AK293" s="4">
        <v>272</v>
      </c>
      <c r="AL293" s="4">
        <f t="shared" ca="1" si="140"/>
        <v>0.33610371316180299</v>
      </c>
      <c r="AM293" s="4">
        <f t="shared" ca="1" si="141"/>
        <v>-0.33647701218716952</v>
      </c>
      <c r="AN293" s="2">
        <f t="shared" si="158"/>
        <v>47.61999999999987</v>
      </c>
      <c r="AO293" s="4">
        <f t="shared" ca="1" si="142"/>
        <v>399</v>
      </c>
      <c r="AP293" s="4">
        <f t="shared" ca="1" si="143"/>
        <v>1</v>
      </c>
      <c r="AQ293" s="2">
        <f t="shared" ca="1" si="144"/>
        <v>0</v>
      </c>
      <c r="AT293" s="10">
        <f t="shared" ca="1" si="159"/>
        <v>0</v>
      </c>
      <c r="AU293" s="10">
        <f t="shared" ca="1" si="160"/>
        <v>0</v>
      </c>
      <c r="AV293" s="10">
        <f t="shared" ca="1" si="161"/>
        <v>0</v>
      </c>
      <c r="AW293" s="10">
        <f t="shared" ca="1" si="162"/>
        <v>0</v>
      </c>
      <c r="AX293" s="10">
        <f t="shared" ca="1" si="145"/>
        <v>0.33610371316180299</v>
      </c>
    </row>
    <row r="294" spans="2:50" x14ac:dyDescent="0.15">
      <c r="B294" s="4">
        <v>-2.0416975000259185</v>
      </c>
      <c r="C294" s="4">
        <f t="shared" si="146"/>
        <v>-3.0406975000261127</v>
      </c>
      <c r="F294" s="4">
        <v>273</v>
      </c>
      <c r="G294" s="4">
        <f t="shared" ca="1" si="132"/>
        <v>4</v>
      </c>
      <c r="H294" s="4">
        <f t="shared" ca="1" si="163"/>
        <v>3.9644186046511556</v>
      </c>
      <c r="I294" s="4">
        <f t="shared" ca="1" si="133"/>
        <v>2.4307262569832403E-2</v>
      </c>
      <c r="J294" s="4">
        <f t="shared" ca="1" si="164"/>
        <v>-1.0024592698453869</v>
      </c>
      <c r="K294" s="4">
        <f t="shared" ca="1" si="147"/>
        <v>1.8579691491739154</v>
      </c>
      <c r="L294" s="4">
        <f t="shared" ca="1" si="148"/>
        <v>6</v>
      </c>
      <c r="M294" s="4">
        <f t="shared" ca="1" si="134"/>
        <v>2.731505350570208E-14</v>
      </c>
      <c r="N294" s="4">
        <f t="shared" ca="1" si="149"/>
        <v>1.8435920326896804</v>
      </c>
      <c r="O294" s="4">
        <f t="shared" ca="1" si="150"/>
        <v>17</v>
      </c>
      <c r="P294" s="4">
        <f t="shared" ca="1" si="135"/>
        <v>0.66598225765819008</v>
      </c>
      <c r="Q294" s="4">
        <f t="shared" ca="1" si="151"/>
        <v>0.66598225765821739</v>
      </c>
      <c r="R294" s="4">
        <f t="shared" ca="1" si="152"/>
        <v>-0.33647701218716952</v>
      </c>
      <c r="S294" s="4">
        <f t="shared" ca="1" si="153"/>
        <v>306</v>
      </c>
      <c r="T294" s="4">
        <f t="shared" ca="1" si="154"/>
        <v>-1</v>
      </c>
      <c r="U294" s="4">
        <f t="shared" ca="1" si="155"/>
        <v>-0.33647701218716952</v>
      </c>
      <c r="V294" s="4">
        <f t="shared" ca="1" si="156"/>
        <v>-1.3593666753236304</v>
      </c>
      <c r="Y294" s="4">
        <v>-2.0959099999835473</v>
      </c>
      <c r="Z294" s="4">
        <v>-2.9027224999893519</v>
      </c>
      <c r="AA294" s="4">
        <v>1.0008849999927349</v>
      </c>
      <c r="AB294" s="4">
        <v>2.0048425000140924</v>
      </c>
      <c r="AD294" s="4">
        <v>-2.0416975000259185</v>
      </c>
      <c r="AE294" s="4">
        <f t="shared" si="136"/>
        <v>-3.0406975000261127</v>
      </c>
      <c r="AF294" s="4">
        <v>273</v>
      </c>
      <c r="AG294" s="2">
        <f t="shared" si="157"/>
        <v>47.839999999999868</v>
      </c>
      <c r="AH294" s="4">
        <f t="shared" si="137"/>
        <v>399</v>
      </c>
      <c r="AI294" s="4">
        <f t="shared" si="138"/>
        <v>1</v>
      </c>
      <c r="AJ294" s="2">
        <f t="shared" si="139"/>
        <v>0</v>
      </c>
      <c r="AK294" s="4">
        <v>273</v>
      </c>
      <c r="AL294" s="4">
        <f t="shared" ca="1" si="140"/>
        <v>-0.33647701218716952</v>
      </c>
      <c r="AM294" s="4">
        <f t="shared" ca="1" si="141"/>
        <v>-1.3593666753236304</v>
      </c>
      <c r="AN294" s="2">
        <f t="shared" si="158"/>
        <v>47.839999999999868</v>
      </c>
      <c r="AO294" s="4">
        <f t="shared" ca="1" si="142"/>
        <v>399</v>
      </c>
      <c r="AP294" s="4">
        <f t="shared" ca="1" si="143"/>
        <v>1</v>
      </c>
      <c r="AQ294" s="2">
        <f t="shared" ca="1" si="144"/>
        <v>0</v>
      </c>
      <c r="AT294" s="10">
        <f t="shared" ca="1" si="159"/>
        <v>0</v>
      </c>
      <c r="AU294" s="10">
        <f t="shared" ca="1" si="160"/>
        <v>0</v>
      </c>
      <c r="AV294" s="10">
        <f t="shared" ca="1" si="161"/>
        <v>0.30105443767391826</v>
      </c>
      <c r="AW294" s="10">
        <f t="shared" ca="1" si="162"/>
        <v>0.30105443767391826</v>
      </c>
      <c r="AX294" s="10">
        <f t="shared" ca="1" si="145"/>
        <v>-0.70140483217146865</v>
      </c>
    </row>
    <row r="295" spans="2:50" x14ac:dyDescent="0.15">
      <c r="B295" s="4">
        <v>-3.0406975000261127</v>
      </c>
      <c r="C295" s="4">
        <f t="shared" si="146"/>
        <v>-0.63469750002553837</v>
      </c>
      <c r="F295" s="4">
        <v>274</v>
      </c>
      <c r="G295" s="4">
        <f t="shared" ca="1" si="132"/>
        <v>4</v>
      </c>
      <c r="H295" s="4">
        <f t="shared" ca="1" si="163"/>
        <v>3.9821627906976671</v>
      </c>
      <c r="I295" s="4">
        <f t="shared" ca="1" si="133"/>
        <v>2.4307262569832403E-2</v>
      </c>
      <c r="J295" s="4">
        <f t="shared" ca="1" si="164"/>
        <v>-0.97815200727555451</v>
      </c>
      <c r="K295" s="4">
        <f t="shared" ca="1" si="147"/>
        <v>0.94001691719396141</v>
      </c>
      <c r="L295" s="4">
        <f t="shared" ca="1" si="148"/>
        <v>5</v>
      </c>
      <c r="M295" s="4">
        <f t="shared" ca="1" si="134"/>
        <v>-0.89400921452499849</v>
      </c>
      <c r="N295" s="4">
        <f t="shared" ca="1" si="149"/>
        <v>1.1818708567411453</v>
      </c>
      <c r="O295" s="4">
        <f t="shared" ca="1" si="150"/>
        <v>14</v>
      </c>
      <c r="P295" s="4">
        <f t="shared" ca="1" si="135"/>
        <v>-0.51279454647692246</v>
      </c>
      <c r="Q295" s="4">
        <f t="shared" ca="1" si="151"/>
        <v>-0.38121466804807602</v>
      </c>
      <c r="R295" s="4">
        <f t="shared" ca="1" si="152"/>
        <v>-1.3593666753236304</v>
      </c>
      <c r="S295" s="4">
        <f t="shared" ca="1" si="153"/>
        <v>306</v>
      </c>
      <c r="T295" s="4">
        <f t="shared" ca="1" si="154"/>
        <v>-1</v>
      </c>
      <c r="U295" s="4">
        <f t="shared" ca="1" si="155"/>
        <v>-1.3593666753236304</v>
      </c>
      <c r="V295" s="4">
        <f t="shared" ca="1" si="156"/>
        <v>-2.3142274681573394</v>
      </c>
      <c r="Y295" s="4">
        <v>-1.5659099999858483</v>
      </c>
      <c r="Z295" s="4">
        <v>-2.4827224999910413</v>
      </c>
      <c r="AA295" s="4">
        <v>-2.9141150000064897</v>
      </c>
      <c r="AB295" s="4">
        <v>-2.970157499984083</v>
      </c>
      <c r="AD295" s="4">
        <v>-3.0406975000261127</v>
      </c>
      <c r="AE295" s="4">
        <f t="shared" si="136"/>
        <v>-0.63469750002553837</v>
      </c>
      <c r="AF295" s="4">
        <v>274</v>
      </c>
      <c r="AG295" s="2">
        <f t="shared" si="157"/>
        <v>48.059999999999867</v>
      </c>
      <c r="AH295" s="4">
        <f t="shared" si="137"/>
        <v>399</v>
      </c>
      <c r="AI295" s="4">
        <f t="shared" si="138"/>
        <v>1</v>
      </c>
      <c r="AJ295" s="2">
        <f t="shared" si="139"/>
        <v>0</v>
      </c>
      <c r="AK295" s="4">
        <v>274</v>
      </c>
      <c r="AL295" s="4">
        <f t="shared" ca="1" si="140"/>
        <v>-1.3593666753236304</v>
      </c>
      <c r="AM295" s="4">
        <f t="shared" ca="1" si="141"/>
        <v>-2.3142274681573394</v>
      </c>
      <c r="AN295" s="2">
        <f t="shared" si="158"/>
        <v>48.059999999999867</v>
      </c>
      <c r="AO295" s="4">
        <f t="shared" ca="1" si="142"/>
        <v>399</v>
      </c>
      <c r="AP295" s="4">
        <f t="shared" ca="1" si="143"/>
        <v>1</v>
      </c>
      <c r="AQ295" s="2">
        <f t="shared" ca="1" si="144"/>
        <v>0</v>
      </c>
      <c r="AT295" s="10">
        <f t="shared" ca="1" si="159"/>
        <v>0</v>
      </c>
      <c r="AU295" s="10">
        <f t="shared" ca="1" si="160"/>
        <v>0</v>
      </c>
      <c r="AV295" s="10">
        <f t="shared" ca="1" si="161"/>
        <v>0</v>
      </c>
      <c r="AW295" s="10">
        <f t="shared" ca="1" si="162"/>
        <v>0</v>
      </c>
      <c r="AX295" s="10">
        <f t="shared" ca="1" si="145"/>
        <v>-1.3593666753236304</v>
      </c>
    </row>
    <row r="296" spans="2:50" x14ac:dyDescent="0.15">
      <c r="B296" s="4">
        <v>-0.63469750002553837</v>
      </c>
      <c r="C296" s="4">
        <f t="shared" si="146"/>
        <v>-0.84369750002366573</v>
      </c>
      <c r="F296" s="4">
        <v>275</v>
      </c>
      <c r="G296" s="4">
        <f t="shared" ca="1" si="132"/>
        <v>4</v>
      </c>
      <c r="H296" s="4">
        <f t="shared" ca="1" si="163"/>
        <v>3.9999069767441786</v>
      </c>
      <c r="I296" s="4">
        <f t="shared" ca="1" si="133"/>
        <v>2.4307262569832403E-2</v>
      </c>
      <c r="J296" s="4">
        <f t="shared" ca="1" si="164"/>
        <v>-0.95384474470572211</v>
      </c>
      <c r="K296" s="4">
        <f t="shared" ca="1" si="147"/>
        <v>0.49477414609292103</v>
      </c>
      <c r="L296" s="4">
        <f t="shared" ca="1" si="148"/>
        <v>4</v>
      </c>
      <c r="M296" s="4">
        <f t="shared" ca="1" si="134"/>
        <v>-0.49477414609292103</v>
      </c>
      <c r="N296" s="4">
        <f t="shared" ca="1" si="149"/>
        <v>0.93692797263924854</v>
      </c>
      <c r="O296" s="4">
        <f t="shared" ca="1" si="150"/>
        <v>16</v>
      </c>
      <c r="P296" s="4">
        <f t="shared" ca="1" si="135"/>
        <v>0.86560857735869623</v>
      </c>
      <c r="Q296" s="4">
        <f t="shared" ca="1" si="151"/>
        <v>-1.3603827234516173</v>
      </c>
      <c r="R296" s="4">
        <f t="shared" ca="1" si="152"/>
        <v>-2.3142274681573394</v>
      </c>
      <c r="S296" s="4">
        <f t="shared" ca="1" si="153"/>
        <v>306</v>
      </c>
      <c r="T296" s="4">
        <f t="shared" ca="1" si="154"/>
        <v>-1</v>
      </c>
      <c r="U296" s="4">
        <f t="shared" ca="1" si="155"/>
        <v>-2.3142274681573394</v>
      </c>
      <c r="V296" s="4">
        <f t="shared" ca="1" si="156"/>
        <v>-0.92953748213591025</v>
      </c>
      <c r="Y296" s="4">
        <v>0.33909000001486334</v>
      </c>
      <c r="Z296" s="4">
        <v>-0.70172249998989855</v>
      </c>
      <c r="AA296" s="4">
        <v>-3.8341150000071877</v>
      </c>
      <c r="AB296" s="4">
        <v>-0.74515749998482761</v>
      </c>
      <c r="AD296" s="4">
        <v>-0.63469750002553837</v>
      </c>
      <c r="AE296" s="4">
        <f t="shared" si="136"/>
        <v>-0.84369750002366573</v>
      </c>
      <c r="AF296" s="4">
        <v>275</v>
      </c>
      <c r="AG296" s="2">
        <f t="shared" si="157"/>
        <v>48.279999999999866</v>
      </c>
      <c r="AH296" s="4">
        <f t="shared" si="137"/>
        <v>399</v>
      </c>
      <c r="AI296" s="4">
        <f t="shared" si="138"/>
        <v>1</v>
      </c>
      <c r="AJ296" s="2">
        <f t="shared" si="139"/>
        <v>0</v>
      </c>
      <c r="AK296" s="4">
        <v>275</v>
      </c>
      <c r="AL296" s="4">
        <f t="shared" ca="1" si="140"/>
        <v>-2.3142274681573394</v>
      </c>
      <c r="AM296" s="4">
        <f t="shared" ca="1" si="141"/>
        <v>-0.92953748213591025</v>
      </c>
      <c r="AN296" s="2">
        <f t="shared" si="158"/>
        <v>48.279999999999866</v>
      </c>
      <c r="AO296" s="4">
        <f t="shared" ca="1" si="142"/>
        <v>399</v>
      </c>
      <c r="AP296" s="4">
        <f t="shared" ca="1" si="143"/>
        <v>1</v>
      </c>
      <c r="AQ296" s="2">
        <f t="shared" ca="1" si="144"/>
        <v>0</v>
      </c>
      <c r="AT296" s="10">
        <f t="shared" ca="1" si="159"/>
        <v>0</v>
      </c>
      <c r="AU296" s="10">
        <f t="shared" ca="1" si="160"/>
        <v>0</v>
      </c>
      <c r="AV296" s="10">
        <f t="shared" ca="1" si="161"/>
        <v>0</v>
      </c>
      <c r="AW296" s="10">
        <f t="shared" ca="1" si="162"/>
        <v>0</v>
      </c>
      <c r="AX296" s="10">
        <f t="shared" ca="1" si="145"/>
        <v>-2.3142274681573394</v>
      </c>
    </row>
    <row r="297" spans="2:50" x14ac:dyDescent="0.15">
      <c r="B297" s="4">
        <v>-0.84369750002366573</v>
      </c>
      <c r="C297" s="4">
        <f t="shared" si="146"/>
        <v>-0.91969750002363071</v>
      </c>
      <c r="F297" s="4">
        <v>276</v>
      </c>
      <c r="G297" s="4">
        <f t="shared" ca="1" si="132"/>
        <v>4</v>
      </c>
      <c r="H297" s="4">
        <f t="shared" ca="1" si="163"/>
        <v>4.0176511627906901</v>
      </c>
      <c r="I297" s="4">
        <f t="shared" ca="1" si="133"/>
        <v>2.4307262569832403E-2</v>
      </c>
      <c r="J297" s="4">
        <f t="shared" ca="1" si="164"/>
        <v>-0.92953748213588971</v>
      </c>
      <c r="K297" s="4">
        <f t="shared" ca="1" si="147"/>
        <v>0.3170650503990855</v>
      </c>
      <c r="L297" s="4">
        <f t="shared" ca="1" si="148"/>
        <v>8</v>
      </c>
      <c r="M297" s="4">
        <f t="shared" ca="1" si="134"/>
        <v>1.5538757789311456E-15</v>
      </c>
      <c r="N297" s="4">
        <f t="shared" ca="1" si="149"/>
        <v>0.86514578421988775</v>
      </c>
      <c r="O297" s="4">
        <f t="shared" ca="1" si="150"/>
        <v>6</v>
      </c>
      <c r="P297" s="4">
        <f t="shared" ca="1" si="135"/>
        <v>-2.2045835638449185E-14</v>
      </c>
      <c r="Q297" s="4">
        <f t="shared" ca="1" si="151"/>
        <v>-2.0491959859518038E-14</v>
      </c>
      <c r="R297" s="4">
        <f t="shared" ca="1" si="152"/>
        <v>-0.92953748213591025</v>
      </c>
      <c r="S297" s="4">
        <f t="shared" ca="1" si="153"/>
        <v>306</v>
      </c>
      <c r="T297" s="4">
        <f t="shared" ca="1" si="154"/>
        <v>-1</v>
      </c>
      <c r="U297" s="4">
        <f t="shared" ca="1" si="155"/>
        <v>-0.92953748213591025</v>
      </c>
      <c r="V297" s="4">
        <f t="shared" ca="1" si="156"/>
        <v>-1.7501098272296103</v>
      </c>
      <c r="Y297" s="4">
        <v>-0.71090999998446591</v>
      </c>
      <c r="Z297" s="4">
        <v>-0.75372249999006158</v>
      </c>
      <c r="AA297" s="4">
        <v>-3.5301150000073278</v>
      </c>
      <c r="AB297" s="4">
        <v>-2.7551574999868933</v>
      </c>
      <c r="AD297" s="4">
        <v>-0.84369750002366573</v>
      </c>
      <c r="AE297" s="4">
        <f t="shared" si="136"/>
        <v>-0.91969750002363071</v>
      </c>
      <c r="AF297" s="4">
        <v>276</v>
      </c>
      <c r="AG297" s="2">
        <f t="shared" si="157"/>
        <v>48.499999999999865</v>
      </c>
      <c r="AH297" s="4">
        <f t="shared" si="137"/>
        <v>399</v>
      </c>
      <c r="AI297" s="4">
        <f t="shared" si="138"/>
        <v>1</v>
      </c>
      <c r="AJ297" s="2">
        <f t="shared" si="139"/>
        <v>0</v>
      </c>
      <c r="AK297" s="4">
        <v>276</v>
      </c>
      <c r="AL297" s="4">
        <f t="shared" ca="1" si="140"/>
        <v>-0.92953748213591025</v>
      </c>
      <c r="AM297" s="4">
        <f t="shared" ca="1" si="141"/>
        <v>-1.7501098272296103</v>
      </c>
      <c r="AN297" s="2">
        <f t="shared" si="158"/>
        <v>48.499999999999865</v>
      </c>
      <c r="AO297" s="4">
        <f t="shared" ca="1" si="142"/>
        <v>399</v>
      </c>
      <c r="AP297" s="4">
        <f t="shared" ca="1" si="143"/>
        <v>1</v>
      </c>
      <c r="AQ297" s="2">
        <f t="shared" ca="1" si="144"/>
        <v>0</v>
      </c>
      <c r="AT297" s="10">
        <f t="shared" ca="1" si="159"/>
        <v>0</v>
      </c>
      <c r="AU297" s="10">
        <f t="shared" ca="1" si="160"/>
        <v>0</v>
      </c>
      <c r="AV297" s="10">
        <f t="shared" ca="1" si="161"/>
        <v>0</v>
      </c>
      <c r="AW297" s="10">
        <f t="shared" ca="1" si="162"/>
        <v>0</v>
      </c>
      <c r="AX297" s="10">
        <f t="shared" ca="1" si="145"/>
        <v>-0.92953748213591025</v>
      </c>
    </row>
    <row r="298" spans="2:50" x14ac:dyDescent="0.15">
      <c r="B298" s="4">
        <v>-0.91969750002363071</v>
      </c>
      <c r="C298" s="4">
        <f t="shared" si="146"/>
        <v>-1.8116975000239677</v>
      </c>
      <c r="F298" s="4">
        <v>277</v>
      </c>
      <c r="G298" s="4">
        <f t="shared" ca="1" si="132"/>
        <v>4</v>
      </c>
      <c r="H298" s="4">
        <f t="shared" ca="1" si="163"/>
        <v>4.0353953488372021</v>
      </c>
      <c r="I298" s="4">
        <f t="shared" ca="1" si="133"/>
        <v>2.4307262569832403E-2</v>
      </c>
      <c r="J298" s="4">
        <f t="shared" ca="1" si="164"/>
        <v>-0.90523021956605731</v>
      </c>
      <c r="K298" s="4">
        <f t="shared" ca="1" si="147"/>
        <v>0.42521894793550508</v>
      </c>
      <c r="L298" s="4">
        <f t="shared" ca="1" si="148"/>
        <v>20</v>
      </c>
      <c r="M298" s="4">
        <f t="shared" ca="1" si="134"/>
        <v>-0.34400935521006176</v>
      </c>
      <c r="N298" s="4">
        <f t="shared" ca="1" si="149"/>
        <v>1.1543881627649593</v>
      </c>
      <c r="O298" s="4">
        <f t="shared" ca="1" si="150"/>
        <v>7</v>
      </c>
      <c r="P298" s="4">
        <f t="shared" ca="1" si="135"/>
        <v>-0.50087025245349126</v>
      </c>
      <c r="Q298" s="4">
        <f t="shared" ca="1" si="151"/>
        <v>-0.84487960766355297</v>
      </c>
      <c r="R298" s="4">
        <f t="shared" ca="1" si="152"/>
        <v>-1.7501098272296103</v>
      </c>
      <c r="S298" s="4">
        <f t="shared" ca="1" si="153"/>
        <v>306</v>
      </c>
      <c r="T298" s="4">
        <f t="shared" ca="1" si="154"/>
        <v>-1</v>
      </c>
      <c r="U298" s="4">
        <f t="shared" ca="1" si="155"/>
        <v>-1.7501098272296103</v>
      </c>
      <c r="V298" s="4">
        <f t="shared" ca="1" si="156"/>
        <v>1.4812221949899329</v>
      </c>
      <c r="Y298" s="4">
        <v>-1.4199099999849807</v>
      </c>
      <c r="Z298" s="4">
        <v>0.64527750000920037</v>
      </c>
      <c r="AA298" s="4">
        <v>-2.8561150000072644</v>
      </c>
      <c r="AB298" s="4">
        <v>1.3568425000158868</v>
      </c>
      <c r="AD298" s="4">
        <v>-0.91969750002363071</v>
      </c>
      <c r="AE298" s="4">
        <f t="shared" si="136"/>
        <v>-1.8116975000239677</v>
      </c>
      <c r="AF298" s="4">
        <v>277</v>
      </c>
      <c r="AG298" s="2">
        <f t="shared" si="157"/>
        <v>48.719999999999864</v>
      </c>
      <c r="AH298" s="4">
        <f t="shared" si="137"/>
        <v>399</v>
      </c>
      <c r="AI298" s="4">
        <f t="shared" si="138"/>
        <v>1</v>
      </c>
      <c r="AJ298" s="2">
        <f t="shared" si="139"/>
        <v>0</v>
      </c>
      <c r="AK298" s="4">
        <v>277</v>
      </c>
      <c r="AL298" s="4">
        <f t="shared" ca="1" si="140"/>
        <v>-1.7501098272296103</v>
      </c>
      <c r="AM298" s="4">
        <f t="shared" ca="1" si="141"/>
        <v>1.4812221949899329</v>
      </c>
      <c r="AN298" s="2">
        <f t="shared" si="158"/>
        <v>48.719999999999864</v>
      </c>
      <c r="AO298" s="4">
        <f t="shared" ca="1" si="142"/>
        <v>399</v>
      </c>
      <c r="AP298" s="4">
        <f t="shared" ca="1" si="143"/>
        <v>1</v>
      </c>
      <c r="AQ298" s="2">
        <f t="shared" ca="1" si="144"/>
        <v>0</v>
      </c>
      <c r="AT298" s="10">
        <f t="shared" ca="1" si="159"/>
        <v>0</v>
      </c>
      <c r="AU298" s="10">
        <f t="shared" ca="1" si="160"/>
        <v>0</v>
      </c>
      <c r="AV298" s="10">
        <f t="shared" ca="1" si="161"/>
        <v>0</v>
      </c>
      <c r="AW298" s="10">
        <f t="shared" ca="1" si="162"/>
        <v>0</v>
      </c>
      <c r="AX298" s="10">
        <f t="shared" ca="1" si="145"/>
        <v>-1.7501098272296103</v>
      </c>
    </row>
    <row r="299" spans="2:50" x14ac:dyDescent="0.15">
      <c r="B299" s="4">
        <v>-1.8116975000239677</v>
      </c>
      <c r="C299" s="4">
        <f t="shared" si="146"/>
        <v>-1.3166975000231673</v>
      </c>
      <c r="F299" s="4">
        <v>278</v>
      </c>
      <c r="G299" s="4">
        <f t="shared" ca="1" si="132"/>
        <v>4</v>
      </c>
      <c r="H299" s="4">
        <f t="shared" ca="1" si="163"/>
        <v>4.053139534883714</v>
      </c>
      <c r="I299" s="4">
        <f t="shared" ca="1" si="133"/>
        <v>2.4307262569832403E-2</v>
      </c>
      <c r="J299" s="4">
        <f t="shared" ca="1" si="164"/>
        <v>-0.88092295699622492</v>
      </c>
      <c r="K299" s="4">
        <f t="shared" ca="1" si="147"/>
        <v>1.6033438603269472</v>
      </c>
      <c r="L299" s="4">
        <f t="shared" ca="1" si="148"/>
        <v>11</v>
      </c>
      <c r="M299" s="4">
        <f t="shared" ca="1" si="134"/>
        <v>1.5870241316597637</v>
      </c>
      <c r="N299" s="4">
        <f t="shared" ca="1" si="149"/>
        <v>0.89503265947996535</v>
      </c>
      <c r="O299" s="4">
        <f t="shared" ca="1" si="150"/>
        <v>12</v>
      </c>
      <c r="P299" s="4">
        <f t="shared" ca="1" si="135"/>
        <v>0.77512102032639396</v>
      </c>
      <c r="Q299" s="4">
        <f t="shared" ca="1" si="151"/>
        <v>2.3621451519861578</v>
      </c>
      <c r="R299" s="4">
        <f t="shared" ca="1" si="152"/>
        <v>1.4812221949899329</v>
      </c>
      <c r="S299" s="4">
        <f t="shared" ca="1" si="153"/>
        <v>306</v>
      </c>
      <c r="T299" s="4">
        <f t="shared" ca="1" si="154"/>
        <v>-1</v>
      </c>
      <c r="U299" s="4">
        <f t="shared" ca="1" si="155"/>
        <v>1.4812221949899329</v>
      </c>
      <c r="V299" s="4">
        <f t="shared" ca="1" si="156"/>
        <v>-1.2218386375288381</v>
      </c>
      <c r="Y299" s="4">
        <v>-2.6019099999849971</v>
      </c>
      <c r="Z299" s="4">
        <v>-1.2387224999912405</v>
      </c>
      <c r="AA299" s="4">
        <v>-3.8291150000091534</v>
      </c>
      <c r="AB299" s="4">
        <v>-2.0101574999848992</v>
      </c>
      <c r="AD299" s="4">
        <v>-1.8116975000239677</v>
      </c>
      <c r="AE299" s="4">
        <f t="shared" si="136"/>
        <v>-1.3166975000231673</v>
      </c>
      <c r="AF299" s="4">
        <v>278</v>
      </c>
      <c r="AG299" s="2">
        <f t="shared" si="157"/>
        <v>48.939999999999863</v>
      </c>
      <c r="AH299" s="4">
        <f t="shared" si="137"/>
        <v>399</v>
      </c>
      <c r="AI299" s="4">
        <f t="shared" si="138"/>
        <v>1</v>
      </c>
      <c r="AJ299" s="2">
        <f t="shared" si="139"/>
        <v>0</v>
      </c>
      <c r="AK299" s="4">
        <v>278</v>
      </c>
      <c r="AL299" s="4">
        <f t="shared" ca="1" si="140"/>
        <v>1.4812221949899329</v>
      </c>
      <c r="AM299" s="4">
        <f t="shared" ca="1" si="141"/>
        <v>-1.2218386375288381</v>
      </c>
      <c r="AN299" s="2">
        <f t="shared" si="158"/>
        <v>48.939999999999863</v>
      </c>
      <c r="AO299" s="4">
        <f t="shared" ca="1" si="142"/>
        <v>399</v>
      </c>
      <c r="AP299" s="4">
        <f t="shared" ca="1" si="143"/>
        <v>1</v>
      </c>
      <c r="AQ299" s="2">
        <f t="shared" ca="1" si="144"/>
        <v>0</v>
      </c>
      <c r="AT299" s="10">
        <f t="shared" ca="1" si="159"/>
        <v>0</v>
      </c>
      <c r="AU299" s="10">
        <f t="shared" ca="1" si="160"/>
        <v>0</v>
      </c>
      <c r="AV299" s="10">
        <f t="shared" ca="1" si="161"/>
        <v>0</v>
      </c>
      <c r="AW299" s="10">
        <f t="shared" ca="1" si="162"/>
        <v>0</v>
      </c>
      <c r="AX299" s="10">
        <f t="shared" ca="1" si="145"/>
        <v>1.4812221949899329</v>
      </c>
    </row>
    <row r="300" spans="2:50" x14ac:dyDescent="0.15">
      <c r="B300" s="4">
        <v>-1.3166975000231673</v>
      </c>
      <c r="C300" s="4">
        <f t="shared" si="146"/>
        <v>0.116302499975518</v>
      </c>
      <c r="F300" s="4">
        <v>279</v>
      </c>
      <c r="G300" s="4">
        <f t="shared" ca="1" si="132"/>
        <v>4</v>
      </c>
      <c r="H300" s="4">
        <f t="shared" ca="1" si="163"/>
        <v>4.070883720930226</v>
      </c>
      <c r="I300" s="4">
        <f t="shared" ca="1" si="133"/>
        <v>2.4307262569832403E-2</v>
      </c>
      <c r="J300" s="4">
        <f t="shared" ca="1" si="164"/>
        <v>-0.85661569442639252</v>
      </c>
      <c r="K300" s="4">
        <f t="shared" ca="1" si="147"/>
        <v>1.280885389285233</v>
      </c>
      <c r="L300" s="4">
        <f t="shared" ca="1" si="148"/>
        <v>13</v>
      </c>
      <c r="M300" s="4">
        <f t="shared" ca="1" si="134"/>
        <v>0.30653593781301891</v>
      </c>
      <c r="N300" s="4">
        <f t="shared" ca="1" si="149"/>
        <v>1.7553905502618647</v>
      </c>
      <c r="O300" s="4">
        <f t="shared" ca="1" si="150"/>
        <v>16</v>
      </c>
      <c r="P300" s="4">
        <f t="shared" ca="1" si="135"/>
        <v>0.67175888091546454</v>
      </c>
      <c r="Q300" s="4">
        <f t="shared" ca="1" si="151"/>
        <v>-0.36522294310244563</v>
      </c>
      <c r="R300" s="4">
        <f t="shared" ca="1" si="152"/>
        <v>-1.2218386375288381</v>
      </c>
      <c r="S300" s="4">
        <f t="shared" ca="1" si="153"/>
        <v>306</v>
      </c>
      <c r="T300" s="4">
        <f t="shared" ca="1" si="154"/>
        <v>-1</v>
      </c>
      <c r="U300" s="4">
        <f t="shared" ca="1" si="155"/>
        <v>-1.2218386375288381</v>
      </c>
      <c r="V300" s="4">
        <f t="shared" ca="1" si="156"/>
        <v>-1.7006939776328922</v>
      </c>
      <c r="Y300" s="4">
        <v>-4.8059099999839816</v>
      </c>
      <c r="Z300" s="4">
        <v>-2.3287224999890554</v>
      </c>
      <c r="AA300" s="4">
        <v>-5.2661150000083978</v>
      </c>
      <c r="AB300" s="4">
        <v>-1.874157499983653</v>
      </c>
      <c r="AD300" s="4">
        <v>-1.3166975000231673</v>
      </c>
      <c r="AE300" s="4">
        <f t="shared" si="136"/>
        <v>0.116302499975518</v>
      </c>
      <c r="AF300" s="4">
        <v>279</v>
      </c>
      <c r="AG300" s="2">
        <f t="shared" si="157"/>
        <v>49.159999999999862</v>
      </c>
      <c r="AH300" s="4">
        <f t="shared" si="137"/>
        <v>399</v>
      </c>
      <c r="AI300" s="4">
        <f t="shared" si="138"/>
        <v>1</v>
      </c>
      <c r="AJ300" s="2">
        <f t="shared" si="139"/>
        <v>0</v>
      </c>
      <c r="AK300" s="4">
        <v>279</v>
      </c>
      <c r="AL300" s="4">
        <f t="shared" ca="1" si="140"/>
        <v>-1.2218386375288381</v>
      </c>
      <c r="AM300" s="4">
        <f t="shared" ca="1" si="141"/>
        <v>-1.7006939776328922</v>
      </c>
      <c r="AN300" s="2">
        <f t="shared" si="158"/>
        <v>49.159999999999862</v>
      </c>
      <c r="AO300" s="4">
        <f t="shared" ca="1" si="142"/>
        <v>399</v>
      </c>
      <c r="AP300" s="4">
        <f t="shared" ca="1" si="143"/>
        <v>1</v>
      </c>
      <c r="AQ300" s="2">
        <f t="shared" ca="1" si="144"/>
        <v>0</v>
      </c>
      <c r="AT300" s="10">
        <f t="shared" ca="1" si="159"/>
        <v>0</v>
      </c>
      <c r="AU300" s="10">
        <f t="shared" ca="1" si="160"/>
        <v>0</v>
      </c>
      <c r="AV300" s="10">
        <f t="shared" ca="1" si="161"/>
        <v>0</v>
      </c>
      <c r="AW300" s="10">
        <f t="shared" ca="1" si="162"/>
        <v>0</v>
      </c>
      <c r="AX300" s="10">
        <f t="shared" ca="1" si="145"/>
        <v>-1.2218386375288381</v>
      </c>
    </row>
    <row r="301" spans="2:50" x14ac:dyDescent="0.15">
      <c r="B301" s="4">
        <v>0.116302499975518</v>
      </c>
      <c r="C301" s="4">
        <f t="shared" si="146"/>
        <v>-0.28069750002401861</v>
      </c>
      <c r="F301" s="4">
        <v>280</v>
      </c>
      <c r="G301" s="4">
        <f t="shared" ca="1" si="132"/>
        <v>4</v>
      </c>
      <c r="H301" s="4">
        <f t="shared" ca="1" si="163"/>
        <v>4.0886279069767379</v>
      </c>
      <c r="I301" s="4">
        <f t="shared" ca="1" si="133"/>
        <v>2.4307262569832403E-2</v>
      </c>
      <c r="J301" s="4">
        <f t="shared" ca="1" si="164"/>
        <v>-0.83230843185656012</v>
      </c>
      <c r="K301" s="4">
        <f t="shared" ca="1" si="147"/>
        <v>1.0027252572286871</v>
      </c>
      <c r="L301" s="4">
        <f t="shared" ca="1" si="148"/>
        <v>6</v>
      </c>
      <c r="M301" s="4">
        <f t="shared" ca="1" si="134"/>
        <v>-0.86838554577632787</v>
      </c>
      <c r="N301" s="4">
        <f t="shared" ca="1" si="149"/>
        <v>1.187732031299942</v>
      </c>
      <c r="O301" s="4">
        <f t="shared" ca="1" si="150"/>
        <v>20</v>
      </c>
      <c r="P301" s="4">
        <f t="shared" ca="1" si="135"/>
        <v>-4.0744145763792821E-15</v>
      </c>
      <c r="Q301" s="4">
        <f t="shared" ca="1" si="151"/>
        <v>-0.86838554577633198</v>
      </c>
      <c r="R301" s="4">
        <f t="shared" ca="1" si="152"/>
        <v>-1.7006939776328922</v>
      </c>
      <c r="S301" s="4">
        <f t="shared" ca="1" si="153"/>
        <v>306</v>
      </c>
      <c r="T301" s="4">
        <f t="shared" ca="1" si="154"/>
        <v>-1</v>
      </c>
      <c r="U301" s="4">
        <f t="shared" ca="1" si="155"/>
        <v>-1.7006939776328922</v>
      </c>
      <c r="V301" s="4">
        <f t="shared" ca="1" si="156"/>
        <v>1.869331545697003</v>
      </c>
      <c r="Y301" s="4">
        <v>-3.8399099999857356</v>
      </c>
      <c r="Z301" s="4">
        <v>1.4622775000106003</v>
      </c>
      <c r="AA301" s="4">
        <v>-3.737115000006952</v>
      </c>
      <c r="AB301" s="4">
        <v>-2.1411574999845584</v>
      </c>
      <c r="AD301" s="4">
        <v>0.116302499975518</v>
      </c>
      <c r="AE301" s="4">
        <f t="shared" si="136"/>
        <v>-0.28069750002401861</v>
      </c>
      <c r="AF301" s="4">
        <v>280</v>
      </c>
      <c r="AG301" s="2">
        <f t="shared" si="157"/>
        <v>49.37999999999986</v>
      </c>
      <c r="AH301" s="4">
        <f t="shared" si="137"/>
        <v>399</v>
      </c>
      <c r="AI301" s="4">
        <f t="shared" si="138"/>
        <v>1</v>
      </c>
      <c r="AJ301" s="2">
        <f t="shared" si="139"/>
        <v>0</v>
      </c>
      <c r="AK301" s="4">
        <v>280</v>
      </c>
      <c r="AL301" s="4">
        <f t="shared" ca="1" si="140"/>
        <v>-1.7006939776328922</v>
      </c>
      <c r="AM301" s="4">
        <f t="shared" ca="1" si="141"/>
        <v>1.869331545697003</v>
      </c>
      <c r="AN301" s="2">
        <f t="shared" si="158"/>
        <v>49.37999999999986</v>
      </c>
      <c r="AO301" s="4">
        <f t="shared" ca="1" si="142"/>
        <v>399</v>
      </c>
      <c r="AP301" s="4">
        <f t="shared" ca="1" si="143"/>
        <v>1</v>
      </c>
      <c r="AQ301" s="2">
        <f t="shared" ca="1" si="144"/>
        <v>0</v>
      </c>
      <c r="AT301" s="10">
        <f t="shared" ca="1" si="159"/>
        <v>0</v>
      </c>
      <c r="AU301" s="10">
        <f t="shared" ca="1" si="160"/>
        <v>0</v>
      </c>
      <c r="AV301" s="10">
        <f t="shared" ca="1" si="161"/>
        <v>0</v>
      </c>
      <c r="AW301" s="10">
        <f t="shared" ca="1" si="162"/>
        <v>0</v>
      </c>
      <c r="AX301" s="10">
        <f t="shared" ca="1" si="145"/>
        <v>-1.7006939776328922</v>
      </c>
    </row>
    <row r="302" spans="2:50" x14ac:dyDescent="0.15">
      <c r="B302" s="4">
        <v>-0.28069750002401861</v>
      </c>
      <c r="C302" s="4">
        <f t="shared" si="146"/>
        <v>0.63030249997453325</v>
      </c>
      <c r="F302" s="4">
        <v>281</v>
      </c>
      <c r="G302" s="4">
        <f t="shared" ca="1" si="132"/>
        <v>4</v>
      </c>
      <c r="H302" s="4">
        <f t="shared" ca="1" si="163"/>
        <v>4.1063720930232499</v>
      </c>
      <c r="I302" s="4">
        <f t="shared" ca="1" si="133"/>
        <v>2.4307262569832403E-2</v>
      </c>
      <c r="J302" s="4">
        <f t="shared" ca="1" si="164"/>
        <v>-0.80800116928672772</v>
      </c>
      <c r="K302" s="4">
        <f t="shared" ca="1" si="147"/>
        <v>1.8280946702394303</v>
      </c>
      <c r="L302" s="4">
        <f t="shared" ca="1" si="148"/>
        <v>4</v>
      </c>
      <c r="M302" s="4">
        <f t="shared" ca="1" si="134"/>
        <v>1.8280946702394303</v>
      </c>
      <c r="N302" s="4">
        <f t="shared" ca="1" si="149"/>
        <v>0.87604478210185133</v>
      </c>
      <c r="O302" s="4">
        <f t="shared" ca="1" si="150"/>
        <v>19</v>
      </c>
      <c r="P302" s="4">
        <f t="shared" ca="1" si="135"/>
        <v>-0.84923804474430054</v>
      </c>
      <c r="Q302" s="4">
        <f t="shared" ca="1" si="151"/>
        <v>2.6773327149837307</v>
      </c>
      <c r="R302" s="4">
        <f t="shared" ca="1" si="152"/>
        <v>1.869331545697003</v>
      </c>
      <c r="S302" s="4">
        <f t="shared" ca="1" si="153"/>
        <v>306</v>
      </c>
      <c r="T302" s="4">
        <f t="shared" ca="1" si="154"/>
        <v>-1</v>
      </c>
      <c r="U302" s="4">
        <f t="shared" ca="1" si="155"/>
        <v>1.869331545697003</v>
      </c>
      <c r="V302" s="4">
        <f t="shared" ca="1" si="156"/>
        <v>2.5331311167218651E-2</v>
      </c>
      <c r="Y302" s="4">
        <v>-3.9739099999849259</v>
      </c>
      <c r="Z302" s="4">
        <v>-0.81372249999134283</v>
      </c>
      <c r="AA302" s="4">
        <v>-2.3571150000094576</v>
      </c>
      <c r="AB302" s="4">
        <v>-1.8431574999837608</v>
      </c>
      <c r="AD302" s="4">
        <v>-0.28069750002401861</v>
      </c>
      <c r="AE302" s="4">
        <f t="shared" si="136"/>
        <v>0.63030249997453325</v>
      </c>
      <c r="AF302" s="4">
        <v>281</v>
      </c>
      <c r="AG302" s="2">
        <f t="shared" si="157"/>
        <v>49.599999999999859</v>
      </c>
      <c r="AH302" s="4">
        <f t="shared" si="137"/>
        <v>399</v>
      </c>
      <c r="AI302" s="4">
        <f t="shared" si="138"/>
        <v>1</v>
      </c>
      <c r="AJ302" s="2">
        <f t="shared" si="139"/>
        <v>0</v>
      </c>
      <c r="AK302" s="4">
        <v>281</v>
      </c>
      <c r="AL302" s="4">
        <f t="shared" ca="1" si="140"/>
        <v>1.869331545697003</v>
      </c>
      <c r="AM302" s="4">
        <f t="shared" ca="1" si="141"/>
        <v>2.5331311167218651E-2</v>
      </c>
      <c r="AN302" s="2">
        <f t="shared" si="158"/>
        <v>49.599999999999859</v>
      </c>
      <c r="AO302" s="4">
        <f t="shared" ca="1" si="142"/>
        <v>399</v>
      </c>
      <c r="AP302" s="4">
        <f t="shared" ca="1" si="143"/>
        <v>1</v>
      </c>
      <c r="AQ302" s="2">
        <f t="shared" ca="1" si="144"/>
        <v>0</v>
      </c>
      <c r="AT302" s="10">
        <f t="shared" ca="1" si="159"/>
        <v>0</v>
      </c>
      <c r="AU302" s="10">
        <f t="shared" ca="1" si="160"/>
        <v>0</v>
      </c>
      <c r="AV302" s="10">
        <f t="shared" ca="1" si="161"/>
        <v>0</v>
      </c>
      <c r="AW302" s="10">
        <f t="shared" ca="1" si="162"/>
        <v>0</v>
      </c>
      <c r="AX302" s="10">
        <f t="shared" ca="1" si="145"/>
        <v>1.869331545697003</v>
      </c>
    </row>
    <row r="303" spans="2:50" x14ac:dyDescent="0.15">
      <c r="B303" s="4">
        <v>0.63030249997453325</v>
      </c>
      <c r="C303" s="4">
        <f t="shared" si="146"/>
        <v>-1.008697500026301</v>
      </c>
      <c r="F303" s="4">
        <v>282</v>
      </c>
      <c r="G303" s="4">
        <f t="shared" ca="1" si="132"/>
        <v>4</v>
      </c>
      <c r="H303" s="4">
        <f t="shared" ca="1" si="163"/>
        <v>4.1241162790697619</v>
      </c>
      <c r="I303" s="4">
        <f t="shared" ca="1" si="133"/>
        <v>2.4307262569832403E-2</v>
      </c>
      <c r="J303" s="4">
        <f t="shared" ca="1" si="164"/>
        <v>-0.78369390671689532</v>
      </c>
      <c r="K303" s="4">
        <f t="shared" ca="1" si="147"/>
        <v>0.95057780891013444</v>
      </c>
      <c r="L303" s="4">
        <f t="shared" ca="1" si="148"/>
        <v>20</v>
      </c>
      <c r="M303" s="4">
        <f t="shared" ca="1" si="134"/>
        <v>0.55873561723385878</v>
      </c>
      <c r="N303" s="4">
        <f t="shared" ca="1" si="149"/>
        <v>0.26317006020342459</v>
      </c>
      <c r="O303" s="4">
        <f t="shared" ca="1" si="150"/>
        <v>15</v>
      </c>
      <c r="P303" s="4">
        <f t="shared" ca="1" si="135"/>
        <v>-0.25028960065025518</v>
      </c>
      <c r="Q303" s="4">
        <f t="shared" ca="1" si="151"/>
        <v>0.80902521788411397</v>
      </c>
      <c r="R303" s="4">
        <f t="shared" ca="1" si="152"/>
        <v>2.5331311167218651E-2</v>
      </c>
      <c r="S303" s="4">
        <f t="shared" ca="1" si="153"/>
        <v>306</v>
      </c>
      <c r="T303" s="4">
        <f t="shared" ca="1" si="154"/>
        <v>-1</v>
      </c>
      <c r="U303" s="4">
        <f t="shared" ca="1" si="155"/>
        <v>2.5331311167218651E-2</v>
      </c>
      <c r="V303" s="4">
        <f t="shared" ca="1" si="156"/>
        <v>-1.1245216430631408</v>
      </c>
      <c r="Y303" s="4">
        <v>-2.1999099999838734</v>
      </c>
      <c r="Z303" s="4">
        <v>-2.5447224999908258</v>
      </c>
      <c r="AA303" s="4">
        <v>-1.9271150000079729</v>
      </c>
      <c r="AB303" s="4">
        <v>-1.6831574999862653</v>
      </c>
      <c r="AD303" s="4">
        <v>0.63030249997453325</v>
      </c>
      <c r="AE303" s="4">
        <f t="shared" si="136"/>
        <v>-1.008697500026301</v>
      </c>
      <c r="AF303" s="4">
        <v>282</v>
      </c>
      <c r="AG303" s="2">
        <f t="shared" si="157"/>
        <v>49.819999999999858</v>
      </c>
      <c r="AH303" s="4">
        <f t="shared" si="137"/>
        <v>399</v>
      </c>
      <c r="AI303" s="4">
        <f t="shared" si="138"/>
        <v>1</v>
      </c>
      <c r="AJ303" s="2">
        <f t="shared" si="139"/>
        <v>0</v>
      </c>
      <c r="AK303" s="4">
        <v>282</v>
      </c>
      <c r="AL303" s="4">
        <f t="shared" ca="1" si="140"/>
        <v>2.5331311167218651E-2</v>
      </c>
      <c r="AM303" s="4">
        <f t="shared" ca="1" si="141"/>
        <v>-1.1245216430631408</v>
      </c>
      <c r="AN303" s="2">
        <f t="shared" si="158"/>
        <v>49.819999999999858</v>
      </c>
      <c r="AO303" s="4">
        <f t="shared" ca="1" si="142"/>
        <v>399</v>
      </c>
      <c r="AP303" s="4">
        <f t="shared" ca="1" si="143"/>
        <v>1</v>
      </c>
      <c r="AQ303" s="2">
        <f t="shared" ca="1" si="144"/>
        <v>0</v>
      </c>
      <c r="AT303" s="10">
        <f t="shared" ca="1" si="159"/>
        <v>0</v>
      </c>
      <c r="AU303" s="10">
        <f t="shared" ca="1" si="160"/>
        <v>0</v>
      </c>
      <c r="AV303" s="10">
        <f t="shared" ca="1" si="161"/>
        <v>0</v>
      </c>
      <c r="AW303" s="10">
        <f t="shared" ca="1" si="162"/>
        <v>0</v>
      </c>
      <c r="AX303" s="10">
        <f t="shared" ca="1" si="145"/>
        <v>2.5331311167218651E-2</v>
      </c>
    </row>
    <row r="304" spans="2:50" x14ac:dyDescent="0.15">
      <c r="B304" s="4">
        <v>-1.008697500026301</v>
      </c>
      <c r="C304" s="4">
        <f t="shared" si="146"/>
        <v>1.3253024999748675</v>
      </c>
      <c r="F304" s="4">
        <v>283</v>
      </c>
      <c r="G304" s="4">
        <f t="shared" ca="1" si="132"/>
        <v>4</v>
      </c>
      <c r="H304" s="4">
        <f t="shared" ca="1" si="163"/>
        <v>4.1418604651162738</v>
      </c>
      <c r="I304" s="4">
        <f t="shared" ca="1" si="133"/>
        <v>2.4307262569832403E-2</v>
      </c>
      <c r="J304" s="4">
        <f t="shared" ca="1" si="164"/>
        <v>-0.75938664414706292</v>
      </c>
      <c r="K304" s="4">
        <f t="shared" ca="1" si="147"/>
        <v>1.276205331784467</v>
      </c>
      <c r="L304" s="4">
        <f t="shared" ca="1" si="148"/>
        <v>4</v>
      </c>
      <c r="M304" s="4">
        <f t="shared" ca="1" si="134"/>
        <v>-1.276205331784467</v>
      </c>
      <c r="N304" s="4">
        <f t="shared" ca="1" si="149"/>
        <v>1.483314027934683</v>
      </c>
      <c r="O304" s="4">
        <f t="shared" ca="1" si="150"/>
        <v>19</v>
      </c>
      <c r="P304" s="4">
        <f t="shared" ca="1" si="135"/>
        <v>-0.91107033286838912</v>
      </c>
      <c r="Q304" s="4">
        <f t="shared" ca="1" si="151"/>
        <v>-0.36513499891607792</v>
      </c>
      <c r="R304" s="4">
        <f t="shared" ca="1" si="152"/>
        <v>-1.1245216430631408</v>
      </c>
      <c r="S304" s="4">
        <f t="shared" ca="1" si="153"/>
        <v>306</v>
      </c>
      <c r="T304" s="4">
        <f t="shared" ca="1" si="154"/>
        <v>-1</v>
      </c>
      <c r="U304" s="4">
        <f t="shared" ca="1" si="155"/>
        <v>-1.1245216430631408</v>
      </c>
      <c r="V304" s="4">
        <f t="shared" ca="1" si="156"/>
        <v>-3.2619501320797961</v>
      </c>
      <c r="Y304" s="4">
        <v>-2.5559099999838963</v>
      </c>
      <c r="Z304" s="4">
        <v>-2.3287224999890554</v>
      </c>
      <c r="AA304" s="4">
        <v>-1.5211150000062901</v>
      </c>
      <c r="AB304" s="4">
        <v>-1.7441574999850218</v>
      </c>
      <c r="AD304" s="4">
        <v>-1.008697500026301</v>
      </c>
      <c r="AE304" s="4">
        <f t="shared" si="136"/>
        <v>1.3253024999748675</v>
      </c>
      <c r="AF304" s="4">
        <v>283</v>
      </c>
      <c r="AG304" s="2">
        <f t="shared" si="157"/>
        <v>50.039999999999857</v>
      </c>
      <c r="AH304" s="4">
        <f t="shared" si="137"/>
        <v>399</v>
      </c>
      <c r="AI304" s="4">
        <f t="shared" si="138"/>
        <v>1</v>
      </c>
      <c r="AJ304" s="2">
        <f t="shared" si="139"/>
        <v>0</v>
      </c>
      <c r="AK304" s="4">
        <v>283</v>
      </c>
      <c r="AL304" s="4">
        <f t="shared" ca="1" si="140"/>
        <v>-1.1245216430631408</v>
      </c>
      <c r="AM304" s="4">
        <f t="shared" ca="1" si="141"/>
        <v>-3.2619501320797961</v>
      </c>
      <c r="AN304" s="2">
        <f t="shared" si="158"/>
        <v>50.039999999999857</v>
      </c>
      <c r="AO304" s="4">
        <f t="shared" ca="1" si="142"/>
        <v>399</v>
      </c>
      <c r="AP304" s="4">
        <f t="shared" ca="1" si="143"/>
        <v>1</v>
      </c>
      <c r="AQ304" s="2">
        <f t="shared" ca="1" si="144"/>
        <v>0</v>
      </c>
      <c r="AT304" s="10">
        <f t="shared" ca="1" si="159"/>
        <v>0</v>
      </c>
      <c r="AU304" s="10">
        <f t="shared" ca="1" si="160"/>
        <v>0</v>
      </c>
      <c r="AV304" s="10">
        <f t="shared" ca="1" si="161"/>
        <v>0</v>
      </c>
      <c r="AW304" s="10">
        <f t="shared" ca="1" si="162"/>
        <v>0</v>
      </c>
      <c r="AX304" s="10">
        <f t="shared" ca="1" si="145"/>
        <v>-1.1245216430631408</v>
      </c>
    </row>
    <row r="305" spans="2:50" x14ac:dyDescent="0.15">
      <c r="B305" s="4">
        <v>1.3253024999748675</v>
      </c>
      <c r="C305" s="4">
        <f t="shared" si="146"/>
        <v>-1.1416975000244634</v>
      </c>
      <c r="F305" s="4">
        <v>284</v>
      </c>
      <c r="G305" s="4">
        <f t="shared" ca="1" si="132"/>
        <v>4</v>
      </c>
      <c r="H305" s="4">
        <f t="shared" ca="1" si="163"/>
        <v>4.1596046511627858</v>
      </c>
      <c r="I305" s="4">
        <f t="shared" ca="1" si="133"/>
        <v>2.4307262569832403E-2</v>
      </c>
      <c r="J305" s="4">
        <f t="shared" ca="1" si="164"/>
        <v>-0.73507938157723052</v>
      </c>
      <c r="K305" s="4">
        <f t="shared" ca="1" si="147"/>
        <v>1.4175495409646421</v>
      </c>
      <c r="L305" s="4">
        <f t="shared" ca="1" si="148"/>
        <v>5</v>
      </c>
      <c r="M305" s="4">
        <f t="shared" ca="1" si="134"/>
        <v>-1.3481697281056202</v>
      </c>
      <c r="N305" s="4">
        <f t="shared" ca="1" si="149"/>
        <v>1.1787010223969452</v>
      </c>
      <c r="O305" s="4">
        <f t="shared" ca="1" si="150"/>
        <v>16</v>
      </c>
      <c r="P305" s="4">
        <f t="shared" ca="1" si="135"/>
        <v>-1.1787010223969452</v>
      </c>
      <c r="Q305" s="4">
        <f t="shared" ca="1" si="151"/>
        <v>-2.5268707505025656</v>
      </c>
      <c r="R305" s="4">
        <f t="shared" ca="1" si="152"/>
        <v>-3.2619501320797961</v>
      </c>
      <c r="S305" s="4">
        <f t="shared" ca="1" si="153"/>
        <v>306</v>
      </c>
      <c r="T305" s="4">
        <f t="shared" ca="1" si="154"/>
        <v>-1</v>
      </c>
      <c r="U305" s="4">
        <f t="shared" ca="1" si="155"/>
        <v>-3.2619501320797961</v>
      </c>
      <c r="V305" s="4">
        <f t="shared" ca="1" si="156"/>
        <v>-1.7098884166927997</v>
      </c>
      <c r="Y305" s="4">
        <v>-2.0359099999858188</v>
      </c>
      <c r="Z305" s="4">
        <v>-2.2247224999887294</v>
      </c>
      <c r="AA305" s="4">
        <v>-1.5721150000089779</v>
      </c>
      <c r="AB305" s="4">
        <v>-1.3841574999844397</v>
      </c>
      <c r="AD305" s="4">
        <v>1.3253024999748675</v>
      </c>
      <c r="AE305" s="4">
        <f t="shared" si="136"/>
        <v>-1.1416975000244634</v>
      </c>
      <c r="AF305" s="4">
        <v>284</v>
      </c>
      <c r="AG305" s="2">
        <f t="shared" si="157"/>
        <v>50.259999999999856</v>
      </c>
      <c r="AH305" s="4">
        <f t="shared" si="137"/>
        <v>399</v>
      </c>
      <c r="AI305" s="4">
        <f t="shared" si="138"/>
        <v>1</v>
      </c>
      <c r="AJ305" s="2">
        <f t="shared" si="139"/>
        <v>0</v>
      </c>
      <c r="AK305" s="4">
        <v>284</v>
      </c>
      <c r="AL305" s="4">
        <f t="shared" ca="1" si="140"/>
        <v>-3.2619501320797961</v>
      </c>
      <c r="AM305" s="4">
        <f t="shared" ca="1" si="141"/>
        <v>-1.7098884166927997</v>
      </c>
      <c r="AN305" s="2">
        <f t="shared" si="158"/>
        <v>50.259999999999856</v>
      </c>
      <c r="AO305" s="4">
        <f t="shared" ca="1" si="142"/>
        <v>399</v>
      </c>
      <c r="AP305" s="4">
        <f t="shared" ca="1" si="143"/>
        <v>1</v>
      </c>
      <c r="AQ305" s="2">
        <f t="shared" ca="1" si="144"/>
        <v>0</v>
      </c>
      <c r="AT305" s="10">
        <f t="shared" ca="1" si="159"/>
        <v>0</v>
      </c>
      <c r="AU305" s="10">
        <f t="shared" ca="1" si="160"/>
        <v>0</v>
      </c>
      <c r="AV305" s="10">
        <f t="shared" ca="1" si="161"/>
        <v>1.4529655831931576</v>
      </c>
      <c r="AW305" s="10">
        <f t="shared" ca="1" si="162"/>
        <v>1.4529655831931576</v>
      </c>
      <c r="AX305" s="10">
        <f t="shared" ca="1" si="145"/>
        <v>0.71788620161592709</v>
      </c>
    </row>
    <row r="306" spans="2:50" x14ac:dyDescent="0.15">
      <c r="B306" s="4">
        <v>-1.1416975000244634</v>
      </c>
      <c r="C306" s="4">
        <f t="shared" si="146"/>
        <v>0.13330249997522969</v>
      </c>
      <c r="F306" s="4">
        <v>285</v>
      </c>
      <c r="G306" s="4">
        <f t="shared" ca="1" si="132"/>
        <v>4</v>
      </c>
      <c r="H306" s="4">
        <f t="shared" ca="1" si="163"/>
        <v>4.1773488372092977</v>
      </c>
      <c r="I306" s="4">
        <f t="shared" ca="1" si="133"/>
        <v>2.4307262569832403E-2</v>
      </c>
      <c r="J306" s="4">
        <f t="shared" ca="1" si="164"/>
        <v>-0.71077211900739812</v>
      </c>
      <c r="K306" s="4">
        <f t="shared" ca="1" si="147"/>
        <v>0.65856511849761801</v>
      </c>
      <c r="L306" s="4">
        <f t="shared" ca="1" si="148"/>
        <v>12</v>
      </c>
      <c r="M306" s="4">
        <f t="shared" ca="1" si="134"/>
        <v>-0.65856511849761801</v>
      </c>
      <c r="N306" s="4">
        <f t="shared" ca="1" si="149"/>
        <v>0.34930908730026178</v>
      </c>
      <c r="O306" s="4">
        <f t="shared" ca="1" si="150"/>
        <v>7</v>
      </c>
      <c r="P306" s="4">
        <f t="shared" ca="1" si="135"/>
        <v>-0.34055117918778349</v>
      </c>
      <c r="Q306" s="4">
        <f t="shared" ca="1" si="151"/>
        <v>-0.99911629768540156</v>
      </c>
      <c r="R306" s="4">
        <f t="shared" ca="1" si="152"/>
        <v>-1.7098884166927997</v>
      </c>
      <c r="S306" s="4">
        <f t="shared" ca="1" si="153"/>
        <v>306</v>
      </c>
      <c r="T306" s="4">
        <f t="shared" ca="1" si="154"/>
        <v>-1</v>
      </c>
      <c r="U306" s="4">
        <f t="shared" ca="1" si="155"/>
        <v>-1.7098884166927997</v>
      </c>
      <c r="V306" s="4">
        <f t="shared" ca="1" si="156"/>
        <v>-0.30972780345170481</v>
      </c>
      <c r="Y306" s="4">
        <v>-0.9299099999857674</v>
      </c>
      <c r="Z306" s="4">
        <v>5.5277500010220137E-2</v>
      </c>
      <c r="AA306" s="4">
        <v>-0.75511500000757792</v>
      </c>
      <c r="AB306" s="4">
        <v>-3.126157499984572</v>
      </c>
      <c r="AD306" s="4">
        <v>-1.1416975000244634</v>
      </c>
      <c r="AE306" s="4">
        <f t="shared" si="136"/>
        <v>0.13330249997522969</v>
      </c>
      <c r="AF306" s="4">
        <v>285</v>
      </c>
      <c r="AG306" s="2">
        <f t="shared" si="157"/>
        <v>50.479999999999855</v>
      </c>
      <c r="AH306" s="4">
        <f t="shared" si="137"/>
        <v>399</v>
      </c>
      <c r="AI306" s="4">
        <f t="shared" si="138"/>
        <v>1</v>
      </c>
      <c r="AJ306" s="2">
        <f t="shared" si="139"/>
        <v>0</v>
      </c>
      <c r="AK306" s="4">
        <v>285</v>
      </c>
      <c r="AL306" s="4">
        <f t="shared" ca="1" si="140"/>
        <v>-1.7098884166927997</v>
      </c>
      <c r="AM306" s="4">
        <f t="shared" ca="1" si="141"/>
        <v>-0.30972780345170481</v>
      </c>
      <c r="AN306" s="2">
        <f t="shared" si="158"/>
        <v>50.479999999999855</v>
      </c>
      <c r="AO306" s="4">
        <f t="shared" ca="1" si="142"/>
        <v>399</v>
      </c>
      <c r="AP306" s="4">
        <f t="shared" ca="1" si="143"/>
        <v>1</v>
      </c>
      <c r="AQ306" s="2">
        <f t="shared" ca="1" si="144"/>
        <v>0</v>
      </c>
      <c r="AT306" s="10">
        <f t="shared" ca="1" si="159"/>
        <v>0</v>
      </c>
      <c r="AU306" s="10">
        <f t="shared" ca="1" si="160"/>
        <v>0</v>
      </c>
      <c r="AV306" s="10">
        <f t="shared" ca="1" si="161"/>
        <v>0.55446573108689556</v>
      </c>
      <c r="AW306" s="10">
        <f t="shared" ca="1" si="162"/>
        <v>0.55446573108689556</v>
      </c>
      <c r="AX306" s="10">
        <f t="shared" ca="1" si="145"/>
        <v>-0.15630638792050255</v>
      </c>
    </row>
    <row r="307" spans="2:50" x14ac:dyDescent="0.15">
      <c r="B307" s="4">
        <v>0.13330249997522969</v>
      </c>
      <c r="C307" s="4">
        <f t="shared" si="146"/>
        <v>0.17830249997530245</v>
      </c>
      <c r="F307" s="4">
        <v>286</v>
      </c>
      <c r="G307" s="4">
        <f t="shared" ca="1" si="132"/>
        <v>4</v>
      </c>
      <c r="H307" s="4">
        <f t="shared" ca="1" si="163"/>
        <v>4.1950930232558097</v>
      </c>
      <c r="I307" s="4">
        <f t="shared" ca="1" si="133"/>
        <v>2.4307262569832403E-2</v>
      </c>
      <c r="J307" s="4">
        <f t="shared" ca="1" si="164"/>
        <v>-0.68646485643756572</v>
      </c>
      <c r="K307" s="4">
        <f t="shared" ca="1" si="147"/>
        <v>1.0649994315662359</v>
      </c>
      <c r="L307" s="4">
        <f t="shared" ca="1" si="148"/>
        <v>5</v>
      </c>
      <c r="M307" s="4">
        <f t="shared" ca="1" si="134"/>
        <v>1.0128746492416938</v>
      </c>
      <c r="N307" s="4">
        <f t="shared" ca="1" si="149"/>
        <v>1.0822619209563167</v>
      </c>
      <c r="O307" s="4">
        <f t="shared" ca="1" si="150"/>
        <v>10</v>
      </c>
      <c r="P307" s="4">
        <f t="shared" ca="1" si="135"/>
        <v>-0.63613759625583288</v>
      </c>
      <c r="Q307" s="4">
        <f t="shared" ca="1" si="151"/>
        <v>0.37673705298586091</v>
      </c>
      <c r="R307" s="4">
        <f t="shared" ca="1" si="152"/>
        <v>-0.30972780345170481</v>
      </c>
      <c r="S307" s="4">
        <f t="shared" ca="1" si="153"/>
        <v>306</v>
      </c>
      <c r="T307" s="4">
        <f t="shared" ca="1" si="154"/>
        <v>-1</v>
      </c>
      <c r="U307" s="4">
        <f t="shared" ca="1" si="155"/>
        <v>-0.30972780345170481</v>
      </c>
      <c r="V307" s="4">
        <f t="shared" ca="1" si="156"/>
        <v>-0.66215759386775475</v>
      </c>
      <c r="Y307" s="4">
        <v>-0.91590999998558686</v>
      </c>
      <c r="Z307" s="4">
        <v>-1.9547224999918456</v>
      </c>
      <c r="AA307" s="4">
        <v>-2.6791150000065045</v>
      </c>
      <c r="AB307" s="4">
        <v>-2.3511574999837137</v>
      </c>
      <c r="AD307" s="4">
        <v>0.13330249997522969</v>
      </c>
      <c r="AE307" s="4">
        <f t="shared" si="136"/>
        <v>0.17830249997530245</v>
      </c>
      <c r="AF307" s="4">
        <v>286</v>
      </c>
      <c r="AG307" s="2">
        <f t="shared" si="157"/>
        <v>50.699999999999854</v>
      </c>
      <c r="AH307" s="4">
        <f t="shared" si="137"/>
        <v>399</v>
      </c>
      <c r="AI307" s="4">
        <f t="shared" si="138"/>
        <v>1</v>
      </c>
      <c r="AJ307" s="2">
        <f t="shared" si="139"/>
        <v>0</v>
      </c>
      <c r="AK307" s="4">
        <v>286</v>
      </c>
      <c r="AL307" s="4">
        <f t="shared" ca="1" si="140"/>
        <v>-0.30972780345170481</v>
      </c>
      <c r="AM307" s="4">
        <f t="shared" ca="1" si="141"/>
        <v>-0.66215759386775475</v>
      </c>
      <c r="AN307" s="2">
        <f t="shared" si="158"/>
        <v>50.699999999999854</v>
      </c>
      <c r="AO307" s="4">
        <f t="shared" ca="1" si="142"/>
        <v>399</v>
      </c>
      <c r="AP307" s="4">
        <f t="shared" ca="1" si="143"/>
        <v>1</v>
      </c>
      <c r="AQ307" s="2">
        <f t="shared" ca="1" si="144"/>
        <v>0</v>
      </c>
      <c r="AT307" s="10">
        <f t="shared" ca="1" si="159"/>
        <v>0</v>
      </c>
      <c r="AU307" s="10">
        <f t="shared" ca="1" si="160"/>
        <v>0</v>
      </c>
      <c r="AV307" s="10">
        <f t="shared" ca="1" si="161"/>
        <v>0</v>
      </c>
      <c r="AW307" s="10">
        <f t="shared" ca="1" si="162"/>
        <v>0</v>
      </c>
      <c r="AX307" s="10">
        <f t="shared" ca="1" si="145"/>
        <v>-0.30972780345170481</v>
      </c>
    </row>
    <row r="308" spans="2:50" x14ac:dyDescent="0.15">
      <c r="B308" s="4">
        <v>0.17830249997530245</v>
      </c>
      <c r="C308" s="4">
        <f t="shared" si="146"/>
        <v>1.8123024999745496</v>
      </c>
      <c r="F308" s="4">
        <v>287</v>
      </c>
      <c r="G308" s="4">
        <f t="shared" ca="1" si="132"/>
        <v>4</v>
      </c>
      <c r="H308" s="4">
        <f t="shared" ca="1" si="163"/>
        <v>4.2128372093023216</v>
      </c>
      <c r="I308" s="4">
        <f t="shared" ca="1" si="133"/>
        <v>2.4307262569832403E-2</v>
      </c>
      <c r="J308" s="4">
        <f t="shared" ca="1" si="164"/>
        <v>-0.66215759386773332</v>
      </c>
      <c r="K308" s="4">
        <f t="shared" ca="1" si="147"/>
        <v>1.4711536912044048</v>
      </c>
      <c r="L308" s="4">
        <f t="shared" ca="1" si="148"/>
        <v>7</v>
      </c>
      <c r="M308" s="4">
        <f t="shared" ca="1" si="134"/>
        <v>-4.6139056762198378E-14</v>
      </c>
      <c r="N308" s="4">
        <f t="shared" ca="1" si="149"/>
        <v>0.78648277843682313</v>
      </c>
      <c r="O308" s="4">
        <f t="shared" ca="1" si="150"/>
        <v>7</v>
      </c>
      <c r="P308" s="4">
        <f t="shared" ca="1" si="135"/>
        <v>-2.4666065669236872E-14</v>
      </c>
      <c r="Q308" s="4">
        <f t="shared" ca="1" si="151"/>
        <v>-2.1472991092961505E-14</v>
      </c>
      <c r="R308" s="4">
        <f t="shared" ca="1" si="152"/>
        <v>-0.66215759386775475</v>
      </c>
      <c r="S308" s="4">
        <f t="shared" ca="1" si="153"/>
        <v>306</v>
      </c>
      <c r="T308" s="4">
        <f t="shared" ca="1" si="154"/>
        <v>-1</v>
      </c>
      <c r="U308" s="4">
        <f t="shared" ca="1" si="155"/>
        <v>-0.66215759386775475</v>
      </c>
      <c r="V308" s="4">
        <f t="shared" ca="1" si="156"/>
        <v>0.60608635627751917</v>
      </c>
      <c r="Y308" s="4">
        <v>-5.4699099999844236</v>
      </c>
      <c r="Z308" s="4">
        <v>-1.9627224999894111</v>
      </c>
      <c r="AA308" s="4">
        <v>0.90188499999044325</v>
      </c>
      <c r="AB308" s="4">
        <v>-2.0961574999844856</v>
      </c>
      <c r="AD308" s="4">
        <v>0.17830249997530245</v>
      </c>
      <c r="AE308" s="4">
        <f t="shared" si="136"/>
        <v>1.8123024999745496</v>
      </c>
      <c r="AF308" s="4">
        <v>287</v>
      </c>
      <c r="AG308" s="2">
        <f t="shared" si="157"/>
        <v>50.919999999999852</v>
      </c>
      <c r="AH308" s="4">
        <f t="shared" si="137"/>
        <v>399</v>
      </c>
      <c r="AI308" s="4">
        <f t="shared" si="138"/>
        <v>1</v>
      </c>
      <c r="AJ308" s="2">
        <f t="shared" si="139"/>
        <v>0</v>
      </c>
      <c r="AK308" s="4">
        <v>287</v>
      </c>
      <c r="AL308" s="4">
        <f t="shared" ca="1" si="140"/>
        <v>-0.66215759386775475</v>
      </c>
      <c r="AM308" s="4">
        <f t="shared" ca="1" si="141"/>
        <v>0.60608635627751917</v>
      </c>
      <c r="AN308" s="2">
        <f t="shared" si="158"/>
        <v>50.919999999999852</v>
      </c>
      <c r="AO308" s="4">
        <f t="shared" ca="1" si="142"/>
        <v>399</v>
      </c>
      <c r="AP308" s="4">
        <f t="shared" ca="1" si="143"/>
        <v>1</v>
      </c>
      <c r="AQ308" s="2">
        <f t="shared" ca="1" si="144"/>
        <v>0</v>
      </c>
      <c r="AT308" s="10">
        <f t="shared" ca="1" si="159"/>
        <v>0</v>
      </c>
      <c r="AU308" s="10">
        <f t="shared" ca="1" si="160"/>
        <v>0</v>
      </c>
      <c r="AV308" s="10">
        <f t="shared" ca="1" si="161"/>
        <v>0</v>
      </c>
      <c r="AW308" s="10">
        <f t="shared" ca="1" si="162"/>
        <v>0</v>
      </c>
      <c r="AX308" s="10">
        <f t="shared" ca="1" si="145"/>
        <v>-0.66215759386775475</v>
      </c>
    </row>
    <row r="309" spans="2:50" x14ac:dyDescent="0.15">
      <c r="B309" s="4">
        <v>1.8123024999745496</v>
      </c>
      <c r="C309" s="4">
        <f t="shared" si="146"/>
        <v>-0.99169750002303658</v>
      </c>
      <c r="F309" s="4">
        <v>288</v>
      </c>
      <c r="G309" s="4">
        <f t="shared" ca="1" si="132"/>
        <v>4</v>
      </c>
      <c r="H309" s="4">
        <f t="shared" ca="1" si="163"/>
        <v>4.2305813953488336</v>
      </c>
      <c r="I309" s="4">
        <f t="shared" ca="1" si="133"/>
        <v>2.4307262569832403E-2</v>
      </c>
      <c r="J309" s="4">
        <f t="shared" ca="1" si="164"/>
        <v>-0.63785033129790092</v>
      </c>
      <c r="K309" s="4">
        <f t="shared" ca="1" si="147"/>
        <v>0.37144867104310175</v>
      </c>
      <c r="L309" s="4">
        <f t="shared" ca="1" si="148"/>
        <v>11</v>
      </c>
      <c r="M309" s="4">
        <f t="shared" ca="1" si="134"/>
        <v>0.33788159581271854</v>
      </c>
      <c r="N309" s="4">
        <f t="shared" ca="1" si="149"/>
        <v>1.54147299243884</v>
      </c>
      <c r="O309" s="4">
        <f t="shared" ca="1" si="150"/>
        <v>20</v>
      </c>
      <c r="P309" s="4">
        <f t="shared" ca="1" si="135"/>
        <v>0.90605509176270149</v>
      </c>
      <c r="Q309" s="4">
        <f t="shared" ca="1" si="151"/>
        <v>1.2439366875754201</v>
      </c>
      <c r="R309" s="4">
        <f t="shared" ca="1" si="152"/>
        <v>0.60608635627751917</v>
      </c>
      <c r="S309" s="4">
        <f t="shared" ca="1" si="153"/>
        <v>306</v>
      </c>
      <c r="T309" s="4">
        <f t="shared" ca="1" si="154"/>
        <v>-1</v>
      </c>
      <c r="U309" s="4">
        <f t="shared" ca="1" si="155"/>
        <v>0.60608635627751917</v>
      </c>
      <c r="V309" s="4">
        <f t="shared" ca="1" si="156"/>
        <v>0.49814607765815544</v>
      </c>
      <c r="Y309" s="4">
        <v>-0.83990999998562188</v>
      </c>
      <c r="Z309" s="4">
        <v>-3.1457224999904554</v>
      </c>
      <c r="AA309" s="4">
        <v>-0.98211500000644492</v>
      </c>
      <c r="AB309" s="4">
        <v>-0.70315749998428601</v>
      </c>
      <c r="AD309" s="4">
        <v>1.8123024999745496</v>
      </c>
      <c r="AE309" s="4">
        <f t="shared" si="136"/>
        <v>-0.99169750002303658</v>
      </c>
      <c r="AF309" s="4">
        <v>288</v>
      </c>
      <c r="AG309" s="2">
        <f t="shared" si="157"/>
        <v>51.139999999999851</v>
      </c>
      <c r="AH309" s="4">
        <f t="shared" si="137"/>
        <v>399</v>
      </c>
      <c r="AI309" s="4">
        <f t="shared" si="138"/>
        <v>1</v>
      </c>
      <c r="AJ309" s="2">
        <f t="shared" si="139"/>
        <v>0</v>
      </c>
      <c r="AK309" s="4">
        <v>288</v>
      </c>
      <c r="AL309" s="4">
        <f t="shared" ca="1" si="140"/>
        <v>0.60608635627751917</v>
      </c>
      <c r="AM309" s="4">
        <f t="shared" ca="1" si="141"/>
        <v>0.49814607765815544</v>
      </c>
      <c r="AN309" s="2">
        <f t="shared" si="158"/>
        <v>51.139999999999851</v>
      </c>
      <c r="AO309" s="4">
        <f t="shared" ca="1" si="142"/>
        <v>399</v>
      </c>
      <c r="AP309" s="4">
        <f t="shared" ca="1" si="143"/>
        <v>1</v>
      </c>
      <c r="AQ309" s="2">
        <f t="shared" ca="1" si="144"/>
        <v>0</v>
      </c>
      <c r="AT309" s="10">
        <f t="shared" ca="1" si="159"/>
        <v>0</v>
      </c>
      <c r="AU309" s="10">
        <f t="shared" ca="1" si="160"/>
        <v>0</v>
      </c>
      <c r="AV309" s="10">
        <f t="shared" ca="1" si="161"/>
        <v>0</v>
      </c>
      <c r="AW309" s="10">
        <f t="shared" ca="1" si="162"/>
        <v>0</v>
      </c>
      <c r="AX309" s="10">
        <f t="shared" ca="1" si="145"/>
        <v>0.60608635627751917</v>
      </c>
    </row>
    <row r="310" spans="2:50" x14ac:dyDescent="0.15">
      <c r="B310" s="4">
        <v>-0.99169750002303658</v>
      </c>
      <c r="C310" s="4">
        <f t="shared" si="146"/>
        <v>-0.32669750002511933</v>
      </c>
      <c r="F310" s="4">
        <v>289</v>
      </c>
      <c r="G310" s="4">
        <f t="shared" ca="1" si="132"/>
        <v>4</v>
      </c>
      <c r="H310" s="4">
        <f t="shared" ca="1" si="163"/>
        <v>4.2483255813953456</v>
      </c>
      <c r="I310" s="4">
        <f t="shared" ca="1" si="133"/>
        <v>2.4307262569832403E-2</v>
      </c>
      <c r="J310" s="4">
        <f t="shared" ca="1" si="164"/>
        <v>-0.61354306872806852</v>
      </c>
      <c r="K310" s="4">
        <f t="shared" ca="1" si="147"/>
        <v>1.7317276536050894</v>
      </c>
      <c r="L310" s="4">
        <f t="shared" ca="1" si="148"/>
        <v>15</v>
      </c>
      <c r="M310" s="4">
        <f t="shared" ca="1" si="134"/>
        <v>1.7222410683249867</v>
      </c>
      <c r="N310" s="4">
        <f t="shared" ca="1" si="149"/>
        <v>1.0387329718761951</v>
      </c>
      <c r="O310" s="4">
        <f t="shared" ca="1" si="150"/>
        <v>10</v>
      </c>
      <c r="P310" s="4">
        <f t="shared" ca="1" si="135"/>
        <v>-0.61055192193876273</v>
      </c>
      <c r="Q310" s="4">
        <f t="shared" ca="1" si="151"/>
        <v>1.111689146386224</v>
      </c>
      <c r="R310" s="4">
        <f t="shared" ca="1" si="152"/>
        <v>0.49814607765815544</v>
      </c>
      <c r="S310" s="4">
        <f t="shared" ca="1" si="153"/>
        <v>306</v>
      </c>
      <c r="T310" s="4">
        <f t="shared" ca="1" si="154"/>
        <v>-1</v>
      </c>
      <c r="U310" s="4">
        <f t="shared" ca="1" si="155"/>
        <v>0.49814607765815544</v>
      </c>
      <c r="V310" s="4">
        <f t="shared" ca="1" si="156"/>
        <v>1.0490659033912382</v>
      </c>
      <c r="Y310" s="4">
        <v>-1.2829099999862592</v>
      </c>
      <c r="Z310" s="4">
        <v>-2.6007224999915479</v>
      </c>
      <c r="AA310" s="4">
        <v>-0.6211150000083876</v>
      </c>
      <c r="AB310" s="4">
        <v>-1.6851574999847685</v>
      </c>
      <c r="AD310" s="4">
        <v>-0.99169750002303658</v>
      </c>
      <c r="AE310" s="4">
        <f t="shared" si="136"/>
        <v>-0.32669750002511933</v>
      </c>
      <c r="AF310" s="4">
        <v>289</v>
      </c>
      <c r="AG310" s="2">
        <f t="shared" si="157"/>
        <v>51.35999999999985</v>
      </c>
      <c r="AH310" s="4">
        <f t="shared" si="137"/>
        <v>399</v>
      </c>
      <c r="AI310" s="4">
        <f t="shared" si="138"/>
        <v>1</v>
      </c>
      <c r="AJ310" s="2">
        <f t="shared" si="139"/>
        <v>0</v>
      </c>
      <c r="AK310" s="4">
        <v>289</v>
      </c>
      <c r="AL310" s="4">
        <f t="shared" ca="1" si="140"/>
        <v>0.49814607765815544</v>
      </c>
      <c r="AM310" s="4">
        <f t="shared" ca="1" si="141"/>
        <v>1.0490659033912382</v>
      </c>
      <c r="AN310" s="2">
        <f t="shared" si="158"/>
        <v>51.35999999999985</v>
      </c>
      <c r="AO310" s="4">
        <f t="shared" ca="1" si="142"/>
        <v>399</v>
      </c>
      <c r="AP310" s="4">
        <f t="shared" ca="1" si="143"/>
        <v>1</v>
      </c>
      <c r="AQ310" s="2">
        <f t="shared" ca="1" si="144"/>
        <v>0</v>
      </c>
      <c r="AT310" s="10">
        <f t="shared" ca="1" si="159"/>
        <v>0</v>
      </c>
      <c r="AU310" s="10">
        <f t="shared" ca="1" si="160"/>
        <v>0</v>
      </c>
      <c r="AV310" s="10">
        <f t="shared" ca="1" si="161"/>
        <v>0</v>
      </c>
      <c r="AW310" s="10">
        <f t="shared" ca="1" si="162"/>
        <v>0</v>
      </c>
      <c r="AX310" s="10">
        <f t="shared" ca="1" si="145"/>
        <v>0.49814607765815544</v>
      </c>
    </row>
    <row r="311" spans="2:50" x14ac:dyDescent="0.15">
      <c r="B311" s="4">
        <v>-0.32669750002511933</v>
      </c>
      <c r="C311" s="4">
        <f t="shared" si="146"/>
        <v>-0.37469750002472324</v>
      </c>
      <c r="F311" s="4">
        <v>290</v>
      </c>
      <c r="G311" s="4">
        <f t="shared" ca="1" si="132"/>
        <v>4</v>
      </c>
      <c r="H311" s="4">
        <f t="shared" ca="1" si="163"/>
        <v>4.2660697674418575</v>
      </c>
      <c r="I311" s="4">
        <f t="shared" ca="1" si="133"/>
        <v>2.4307262569832403E-2</v>
      </c>
      <c r="J311" s="4">
        <f t="shared" ca="1" si="164"/>
        <v>-0.58923580615823612</v>
      </c>
      <c r="K311" s="4">
        <f t="shared" ca="1" si="147"/>
        <v>1.6439165179128554</v>
      </c>
      <c r="L311" s="4">
        <f t="shared" ca="1" si="148"/>
        <v>19</v>
      </c>
      <c r="M311" s="4">
        <f t="shared" ca="1" si="134"/>
        <v>1.6383017095494743</v>
      </c>
      <c r="N311" s="4">
        <f t="shared" ca="1" si="149"/>
        <v>0.85316190468399999</v>
      </c>
      <c r="O311" s="4">
        <f t="shared" ca="1" si="150"/>
        <v>10</v>
      </c>
      <c r="P311" s="4">
        <f t="shared" ca="1" si="135"/>
        <v>-3.6999999621610546E-19</v>
      </c>
      <c r="Q311" s="4">
        <f t="shared" ca="1" si="151"/>
        <v>1.6383017095494743</v>
      </c>
      <c r="R311" s="4">
        <f t="shared" ca="1" si="152"/>
        <v>1.0490659033912382</v>
      </c>
      <c r="S311" s="4">
        <f t="shared" ca="1" si="153"/>
        <v>306</v>
      </c>
      <c r="T311" s="4">
        <f t="shared" ca="1" si="154"/>
        <v>-1</v>
      </c>
      <c r="U311" s="4">
        <f t="shared" ca="1" si="155"/>
        <v>1.0490659033912382</v>
      </c>
      <c r="V311" s="4">
        <f t="shared" ca="1" si="156"/>
        <v>1.4368548125679226E-2</v>
      </c>
      <c r="Y311" s="4">
        <v>-1.454909999985432</v>
      </c>
      <c r="Z311" s="4">
        <v>-0.61972249999087126</v>
      </c>
      <c r="AA311" s="4">
        <v>-0.98011500000794172</v>
      </c>
      <c r="AB311" s="4">
        <v>0.85784250001452733</v>
      </c>
      <c r="AD311" s="4">
        <v>-0.32669750002511933</v>
      </c>
      <c r="AE311" s="4">
        <f t="shared" si="136"/>
        <v>-0.37469750002472324</v>
      </c>
      <c r="AF311" s="4">
        <v>290</v>
      </c>
      <c r="AG311" s="2">
        <f t="shared" si="157"/>
        <v>51.579999999999849</v>
      </c>
      <c r="AH311" s="4">
        <f t="shared" si="137"/>
        <v>399</v>
      </c>
      <c r="AI311" s="4">
        <f t="shared" si="138"/>
        <v>1</v>
      </c>
      <c r="AJ311" s="2">
        <f t="shared" si="139"/>
        <v>0</v>
      </c>
      <c r="AK311" s="4">
        <v>290</v>
      </c>
      <c r="AL311" s="4">
        <f t="shared" ca="1" si="140"/>
        <v>1.0490659033912382</v>
      </c>
      <c r="AM311" s="4">
        <f t="shared" ca="1" si="141"/>
        <v>1.4368548125679226E-2</v>
      </c>
      <c r="AN311" s="2">
        <f t="shared" si="158"/>
        <v>51.579999999999849</v>
      </c>
      <c r="AO311" s="4">
        <f t="shared" ca="1" si="142"/>
        <v>399</v>
      </c>
      <c r="AP311" s="4">
        <f t="shared" ca="1" si="143"/>
        <v>1</v>
      </c>
      <c r="AQ311" s="2">
        <f t="shared" ca="1" si="144"/>
        <v>0</v>
      </c>
      <c r="AT311" s="10">
        <f t="shared" ca="1" si="159"/>
        <v>0</v>
      </c>
      <c r="AU311" s="10">
        <f t="shared" ca="1" si="160"/>
        <v>0</v>
      </c>
      <c r="AV311" s="10">
        <f t="shared" ca="1" si="161"/>
        <v>0</v>
      </c>
      <c r="AW311" s="10">
        <f t="shared" ca="1" si="162"/>
        <v>0</v>
      </c>
      <c r="AX311" s="10">
        <f t="shared" ca="1" si="145"/>
        <v>1.0490659033912382</v>
      </c>
    </row>
    <row r="312" spans="2:50" x14ac:dyDescent="0.15">
      <c r="B312" s="4">
        <v>-0.37469750002472324</v>
      </c>
      <c r="C312" s="4">
        <f t="shared" si="146"/>
        <v>0.11030249997645569</v>
      </c>
      <c r="F312" s="4">
        <v>291</v>
      </c>
      <c r="G312" s="4">
        <f t="shared" ca="1" si="132"/>
        <v>4</v>
      </c>
      <c r="H312" s="4">
        <f t="shared" ca="1" si="163"/>
        <v>4.2838139534883695</v>
      </c>
      <c r="I312" s="4">
        <f t="shared" ca="1" si="133"/>
        <v>2.4307262569832403E-2</v>
      </c>
      <c r="J312" s="4">
        <f t="shared" ca="1" si="164"/>
        <v>-0.56492854358840372</v>
      </c>
      <c r="K312" s="4">
        <f t="shared" ca="1" si="147"/>
        <v>1.5463034200496066</v>
      </c>
      <c r="L312" s="4">
        <f t="shared" ca="1" si="148"/>
        <v>15</v>
      </c>
      <c r="M312" s="4">
        <f t="shared" ca="1" si="134"/>
        <v>0.90889434587458684</v>
      </c>
      <c r="N312" s="4">
        <f t="shared" ca="1" si="149"/>
        <v>0.48923762127430909</v>
      </c>
      <c r="O312" s="4">
        <f t="shared" ca="1" si="150"/>
        <v>17</v>
      </c>
      <c r="P312" s="4">
        <f t="shared" ca="1" si="135"/>
        <v>0.32959725416050395</v>
      </c>
      <c r="Q312" s="4">
        <f t="shared" ca="1" si="151"/>
        <v>0.57929709171408295</v>
      </c>
      <c r="R312" s="4">
        <f t="shared" ca="1" si="152"/>
        <v>1.4368548125679226E-2</v>
      </c>
      <c r="S312" s="4">
        <f t="shared" ca="1" si="153"/>
        <v>306</v>
      </c>
      <c r="T312" s="4">
        <f t="shared" ca="1" si="154"/>
        <v>-1</v>
      </c>
      <c r="U312" s="4">
        <f t="shared" ca="1" si="155"/>
        <v>1.4368548125679226E-2</v>
      </c>
      <c r="V312" s="4">
        <f t="shared" ca="1" si="156"/>
        <v>5.3600876512608364E-2</v>
      </c>
      <c r="Y312" s="4">
        <v>-2.7989099999849998</v>
      </c>
      <c r="Z312" s="4">
        <v>2.3222775000100171</v>
      </c>
      <c r="AA312" s="4">
        <v>-2.2301150000068048</v>
      </c>
      <c r="AB312" s="4">
        <v>-1.2071574999836798</v>
      </c>
      <c r="AD312" s="4">
        <v>-0.37469750002472324</v>
      </c>
      <c r="AE312" s="4">
        <f t="shared" si="136"/>
        <v>0.11030249997645569</v>
      </c>
      <c r="AF312" s="4">
        <v>291</v>
      </c>
      <c r="AG312" s="2">
        <f t="shared" si="157"/>
        <v>51.799999999999848</v>
      </c>
      <c r="AH312" s="4">
        <f t="shared" si="137"/>
        <v>399</v>
      </c>
      <c r="AI312" s="4">
        <f t="shared" si="138"/>
        <v>1</v>
      </c>
      <c r="AJ312" s="2">
        <f t="shared" si="139"/>
        <v>0</v>
      </c>
      <c r="AK312" s="4">
        <v>291</v>
      </c>
      <c r="AL312" s="4">
        <f t="shared" ca="1" si="140"/>
        <v>1.4368548125679226E-2</v>
      </c>
      <c r="AM312" s="4">
        <f t="shared" ca="1" si="141"/>
        <v>5.3600876512608364E-2</v>
      </c>
      <c r="AN312" s="2">
        <f t="shared" si="158"/>
        <v>51.799999999999848</v>
      </c>
      <c r="AO312" s="4">
        <f t="shared" ca="1" si="142"/>
        <v>399</v>
      </c>
      <c r="AP312" s="4">
        <f t="shared" ca="1" si="143"/>
        <v>1</v>
      </c>
      <c r="AQ312" s="2">
        <f t="shared" ca="1" si="144"/>
        <v>0</v>
      </c>
      <c r="AT312" s="10">
        <f t="shared" ca="1" si="159"/>
        <v>0</v>
      </c>
      <c r="AU312" s="10">
        <f t="shared" ca="1" si="160"/>
        <v>0</v>
      </c>
      <c r="AV312" s="10">
        <f t="shared" ca="1" si="161"/>
        <v>0</v>
      </c>
      <c r="AW312" s="10">
        <f t="shared" ca="1" si="162"/>
        <v>0</v>
      </c>
      <c r="AX312" s="10">
        <f t="shared" ca="1" si="145"/>
        <v>1.4368548125679226E-2</v>
      </c>
    </row>
    <row r="313" spans="2:50" x14ac:dyDescent="0.15">
      <c r="B313" s="4">
        <v>0.11030249997645569</v>
      </c>
      <c r="C313" s="4">
        <f t="shared" si="146"/>
        <v>0.25430249997526744</v>
      </c>
      <c r="F313" s="4">
        <v>292</v>
      </c>
      <c r="G313" s="4">
        <f t="shared" ca="1" si="132"/>
        <v>4</v>
      </c>
      <c r="H313" s="4">
        <f t="shared" ca="1" si="163"/>
        <v>4.3015581395348814</v>
      </c>
      <c r="I313" s="4">
        <f t="shared" ca="1" si="133"/>
        <v>2.4307262569832403E-2</v>
      </c>
      <c r="J313" s="4">
        <f t="shared" ca="1" si="164"/>
        <v>-0.54062128101857132</v>
      </c>
      <c r="K313" s="4">
        <f t="shared" ca="1" si="147"/>
        <v>1.4447417296818632</v>
      </c>
      <c r="L313" s="4">
        <f t="shared" ca="1" si="148"/>
        <v>15</v>
      </c>
      <c r="M313" s="4">
        <f t="shared" ca="1" si="134"/>
        <v>0.3003786958131438</v>
      </c>
      <c r="N313" s="4">
        <f t="shared" ca="1" si="149"/>
        <v>1.413308989803681</v>
      </c>
      <c r="O313" s="4">
        <f t="shared" ca="1" si="150"/>
        <v>15</v>
      </c>
      <c r="P313" s="4">
        <f t="shared" ca="1" si="135"/>
        <v>0.29384346171803588</v>
      </c>
      <c r="Q313" s="4">
        <f t="shared" ca="1" si="151"/>
        <v>0.59422215753117968</v>
      </c>
      <c r="R313" s="4">
        <f t="shared" ca="1" si="152"/>
        <v>5.3600876512608364E-2</v>
      </c>
      <c r="S313" s="4">
        <f t="shared" ca="1" si="153"/>
        <v>306</v>
      </c>
      <c r="T313" s="4">
        <f t="shared" ca="1" si="154"/>
        <v>-1</v>
      </c>
      <c r="U313" s="4">
        <f t="shared" ca="1" si="155"/>
        <v>5.3600876512608364E-2</v>
      </c>
      <c r="V313" s="4">
        <f t="shared" ca="1" si="156"/>
        <v>0.50215907265576654</v>
      </c>
      <c r="Y313" s="4">
        <v>-2.5119099999848515</v>
      </c>
      <c r="Z313" s="4">
        <v>0.50027750000936066</v>
      </c>
      <c r="AA313" s="4">
        <v>-1.116115000009188</v>
      </c>
      <c r="AB313" s="4">
        <v>-1.0221574999853544</v>
      </c>
      <c r="AD313" s="4">
        <v>0.11030249997645569</v>
      </c>
      <c r="AE313" s="4">
        <f t="shared" si="136"/>
        <v>0.25430249997526744</v>
      </c>
      <c r="AF313" s="4">
        <v>292</v>
      </c>
      <c r="AG313" s="2">
        <f t="shared" si="157"/>
        <v>52.019999999999847</v>
      </c>
      <c r="AH313" s="4">
        <f t="shared" si="137"/>
        <v>399</v>
      </c>
      <c r="AI313" s="4">
        <f t="shared" si="138"/>
        <v>1</v>
      </c>
      <c r="AJ313" s="2">
        <f t="shared" si="139"/>
        <v>0</v>
      </c>
      <c r="AK313" s="4">
        <v>292</v>
      </c>
      <c r="AL313" s="4">
        <f t="shared" ca="1" si="140"/>
        <v>5.3600876512608364E-2</v>
      </c>
      <c r="AM313" s="4">
        <f t="shared" ca="1" si="141"/>
        <v>0.50215907265576654</v>
      </c>
      <c r="AN313" s="2">
        <f t="shared" si="158"/>
        <v>52.019999999999847</v>
      </c>
      <c r="AO313" s="4">
        <f t="shared" ca="1" si="142"/>
        <v>399</v>
      </c>
      <c r="AP313" s="4">
        <f t="shared" ca="1" si="143"/>
        <v>1</v>
      </c>
      <c r="AQ313" s="2">
        <f t="shared" ca="1" si="144"/>
        <v>0</v>
      </c>
      <c r="AT313" s="10">
        <f t="shared" ca="1" si="159"/>
        <v>0</v>
      </c>
      <c r="AU313" s="10">
        <f t="shared" ca="1" si="160"/>
        <v>0</v>
      </c>
      <c r="AV313" s="10">
        <f t="shared" ca="1" si="161"/>
        <v>0</v>
      </c>
      <c r="AW313" s="10">
        <f t="shared" ca="1" si="162"/>
        <v>0</v>
      </c>
      <c r="AX313" s="10">
        <f t="shared" ca="1" si="145"/>
        <v>5.3600876512608364E-2</v>
      </c>
    </row>
    <row r="314" spans="2:50" x14ac:dyDescent="0.15">
      <c r="B314" s="4">
        <v>0.25430249997526744</v>
      </c>
      <c r="C314" s="4">
        <f t="shared" si="146"/>
        <v>0.10530249997486862</v>
      </c>
      <c r="F314" s="4">
        <v>293</v>
      </c>
      <c r="G314" s="4">
        <f t="shared" ca="1" si="132"/>
        <v>4</v>
      </c>
      <c r="H314" s="4">
        <f t="shared" ca="1" si="163"/>
        <v>4.3193023255813934</v>
      </c>
      <c r="I314" s="4">
        <f t="shared" ca="1" si="133"/>
        <v>2.4307262569832403E-2</v>
      </c>
      <c r="J314" s="4">
        <f t="shared" ca="1" si="164"/>
        <v>-0.51631401844873892</v>
      </c>
      <c r="K314" s="4">
        <f t="shared" ca="1" si="147"/>
        <v>1.4757894355486947</v>
      </c>
      <c r="L314" s="4">
        <f t="shared" ca="1" si="148"/>
        <v>10</v>
      </c>
      <c r="M314" s="4">
        <f t="shared" ca="1" si="134"/>
        <v>1.4035591593581407</v>
      </c>
      <c r="N314" s="4">
        <f t="shared" ca="1" si="149"/>
        <v>0.54459394040523423</v>
      </c>
      <c r="O314" s="4">
        <f t="shared" ca="1" si="150"/>
        <v>8</v>
      </c>
      <c r="P314" s="4">
        <f t="shared" ca="1" si="135"/>
        <v>-0.38508606825363512</v>
      </c>
      <c r="Q314" s="4">
        <f t="shared" ca="1" si="151"/>
        <v>1.0184730911045055</v>
      </c>
      <c r="R314" s="4">
        <f t="shared" ca="1" si="152"/>
        <v>0.50215907265576654</v>
      </c>
      <c r="S314" s="4">
        <f t="shared" ca="1" si="153"/>
        <v>306</v>
      </c>
      <c r="T314" s="4">
        <f t="shared" ca="1" si="154"/>
        <v>-1</v>
      </c>
      <c r="U314" s="4">
        <f t="shared" ca="1" si="155"/>
        <v>0.50215907265576654</v>
      </c>
      <c r="V314" s="4">
        <f t="shared" ca="1" si="156"/>
        <v>-2.5778694126789592</v>
      </c>
      <c r="Y314" s="4">
        <v>-0.66990999998495226</v>
      </c>
      <c r="Z314" s="4">
        <v>-2.0437224999909631</v>
      </c>
      <c r="AA314" s="4">
        <v>-3.4211150000089674</v>
      </c>
      <c r="AB314" s="4">
        <v>-1.2221574999848883</v>
      </c>
      <c r="AD314" s="4">
        <v>0.25430249997526744</v>
      </c>
      <c r="AE314" s="4">
        <f t="shared" si="136"/>
        <v>0.10530249997486862</v>
      </c>
      <c r="AF314" s="4">
        <v>293</v>
      </c>
      <c r="AG314" s="2">
        <f t="shared" si="157"/>
        <v>52.239999999999846</v>
      </c>
      <c r="AH314" s="4">
        <f t="shared" si="137"/>
        <v>399</v>
      </c>
      <c r="AI314" s="4">
        <f t="shared" si="138"/>
        <v>1</v>
      </c>
      <c r="AJ314" s="2">
        <f t="shared" si="139"/>
        <v>0</v>
      </c>
      <c r="AK314" s="4">
        <v>293</v>
      </c>
      <c r="AL314" s="4">
        <f t="shared" ca="1" si="140"/>
        <v>0.50215907265576654</v>
      </c>
      <c r="AM314" s="4">
        <f t="shared" ca="1" si="141"/>
        <v>-2.5778694126789592</v>
      </c>
      <c r="AN314" s="2">
        <f t="shared" si="158"/>
        <v>52.239999999999846</v>
      </c>
      <c r="AO314" s="4">
        <f t="shared" ca="1" si="142"/>
        <v>399</v>
      </c>
      <c r="AP314" s="4">
        <f t="shared" ca="1" si="143"/>
        <v>1</v>
      </c>
      <c r="AQ314" s="2">
        <f t="shared" ca="1" si="144"/>
        <v>0</v>
      </c>
      <c r="AT314" s="10">
        <f t="shared" ca="1" si="159"/>
        <v>0</v>
      </c>
      <c r="AU314" s="10">
        <f t="shared" ca="1" si="160"/>
        <v>0</v>
      </c>
      <c r="AV314" s="10">
        <f t="shared" ca="1" si="161"/>
        <v>3.7453949341409198</v>
      </c>
      <c r="AW314" s="10">
        <f t="shared" ca="1" si="162"/>
        <v>3.7453949341409198</v>
      </c>
      <c r="AX314" s="10">
        <f t="shared" ca="1" si="145"/>
        <v>3.2290809156921809</v>
      </c>
    </row>
    <row r="315" spans="2:50" x14ac:dyDescent="0.15">
      <c r="B315" s="4">
        <v>0.10530249997486862</v>
      </c>
      <c r="C315" s="4">
        <f t="shared" si="146"/>
        <v>-0.11169750002437695</v>
      </c>
      <c r="F315" s="4">
        <v>294</v>
      </c>
      <c r="G315" s="4">
        <f t="shared" ca="1" si="132"/>
        <v>4</v>
      </c>
      <c r="H315" s="4">
        <f t="shared" ca="1" si="163"/>
        <v>4.3370465116279053</v>
      </c>
      <c r="I315" s="4">
        <f t="shared" ca="1" si="133"/>
        <v>2.4307262569832403E-2</v>
      </c>
      <c r="J315" s="4">
        <f t="shared" ca="1" si="164"/>
        <v>-0.49200675587890652</v>
      </c>
      <c r="K315" s="4">
        <f t="shared" ca="1" si="147"/>
        <v>0.45184297980752935</v>
      </c>
      <c r="L315" s="4">
        <f t="shared" ca="1" si="148"/>
        <v>13</v>
      </c>
      <c r="M315" s="4">
        <f t="shared" ca="1" si="134"/>
        <v>-0.29962731787740787</v>
      </c>
      <c r="N315" s="4">
        <f t="shared" ca="1" si="149"/>
        <v>1.7862353389226449</v>
      </c>
      <c r="O315" s="4">
        <f t="shared" ca="1" si="150"/>
        <v>8</v>
      </c>
      <c r="P315" s="4">
        <f t="shared" ca="1" si="135"/>
        <v>-1.7862353389226449</v>
      </c>
      <c r="Q315" s="4">
        <f t="shared" ca="1" si="151"/>
        <v>-2.0858626568000527</v>
      </c>
      <c r="R315" s="4">
        <f t="shared" ca="1" si="152"/>
        <v>-2.5778694126789592</v>
      </c>
      <c r="S315" s="4">
        <f t="shared" ca="1" si="153"/>
        <v>306</v>
      </c>
      <c r="T315" s="4">
        <f t="shared" ca="1" si="154"/>
        <v>-1</v>
      </c>
      <c r="U315" s="4">
        <f t="shared" ca="1" si="155"/>
        <v>-2.5778694126789592</v>
      </c>
      <c r="V315" s="4">
        <f t="shared" ca="1" si="156"/>
        <v>-0.9332524032439522</v>
      </c>
      <c r="Y315" s="4">
        <v>-1.2829099999862592</v>
      </c>
      <c r="Z315" s="4">
        <v>-4.1427224999885937</v>
      </c>
      <c r="AA315" s="4">
        <v>-1.9171150000083514</v>
      </c>
      <c r="AB315" s="4">
        <v>-0.83515749998497313</v>
      </c>
      <c r="AD315" s="4">
        <v>0.10530249997486862</v>
      </c>
      <c r="AE315" s="4">
        <f t="shared" si="136"/>
        <v>-0.11169750002437695</v>
      </c>
      <c r="AF315" s="4">
        <v>294</v>
      </c>
      <c r="AG315" s="2">
        <f t="shared" si="157"/>
        <v>52.459999999999845</v>
      </c>
      <c r="AH315" s="4">
        <f t="shared" si="137"/>
        <v>399</v>
      </c>
      <c r="AI315" s="4">
        <f t="shared" si="138"/>
        <v>1</v>
      </c>
      <c r="AJ315" s="2">
        <f t="shared" si="139"/>
        <v>0</v>
      </c>
      <c r="AK315" s="4">
        <v>294</v>
      </c>
      <c r="AL315" s="4">
        <f t="shared" ca="1" si="140"/>
        <v>-2.5778694126789592</v>
      </c>
      <c r="AM315" s="4">
        <f t="shared" ca="1" si="141"/>
        <v>-0.9332524032439522</v>
      </c>
      <c r="AN315" s="2">
        <f t="shared" si="158"/>
        <v>52.459999999999845</v>
      </c>
      <c r="AO315" s="4">
        <f t="shared" ca="1" si="142"/>
        <v>399</v>
      </c>
      <c r="AP315" s="4">
        <f t="shared" ca="1" si="143"/>
        <v>1</v>
      </c>
      <c r="AQ315" s="2">
        <f t="shared" ca="1" si="144"/>
        <v>0</v>
      </c>
      <c r="AT315" s="10">
        <f t="shared" ca="1" si="159"/>
        <v>0</v>
      </c>
      <c r="AU315" s="10">
        <f t="shared" ca="1" si="160"/>
        <v>0</v>
      </c>
      <c r="AV315" s="10">
        <f t="shared" ca="1" si="161"/>
        <v>0</v>
      </c>
      <c r="AW315" s="10">
        <f t="shared" ca="1" si="162"/>
        <v>0</v>
      </c>
      <c r="AX315" s="10">
        <f t="shared" ca="1" si="145"/>
        <v>-2.5778694126789592</v>
      </c>
    </row>
    <row r="316" spans="2:50" x14ac:dyDescent="0.15">
      <c r="B316" s="4">
        <v>-0.11169750002437695</v>
      </c>
      <c r="C316" s="4">
        <f t="shared" si="146"/>
        <v>0.12430249997663623</v>
      </c>
      <c r="F316" s="4">
        <v>295</v>
      </c>
      <c r="G316" s="4">
        <f t="shared" ca="1" si="132"/>
        <v>4</v>
      </c>
      <c r="H316" s="4">
        <f t="shared" ca="1" si="163"/>
        <v>4.3547906976744173</v>
      </c>
      <c r="I316" s="4">
        <f t="shared" ca="1" si="133"/>
        <v>2.4307262569832403E-2</v>
      </c>
      <c r="J316" s="4">
        <f t="shared" ca="1" si="164"/>
        <v>-0.46769949330907412</v>
      </c>
      <c r="K316" s="4">
        <f t="shared" ca="1" si="147"/>
        <v>1.5881461498739049</v>
      </c>
      <c r="L316" s="4">
        <f t="shared" ca="1" si="148"/>
        <v>13</v>
      </c>
      <c r="M316" s="4">
        <f t="shared" ca="1" si="134"/>
        <v>-1.4849424458904039</v>
      </c>
      <c r="N316" s="4">
        <f t="shared" ca="1" si="149"/>
        <v>1.1770896459860205</v>
      </c>
      <c r="O316" s="4">
        <f t="shared" ca="1" si="150"/>
        <v>6</v>
      </c>
      <c r="P316" s="4">
        <f t="shared" ca="1" si="135"/>
        <v>1.0193895359555258</v>
      </c>
      <c r="Q316" s="4">
        <f t="shared" ca="1" si="151"/>
        <v>-0.46555290993487808</v>
      </c>
      <c r="R316" s="4">
        <f t="shared" ca="1" si="152"/>
        <v>-0.9332524032439522</v>
      </c>
      <c r="S316" s="4">
        <f t="shared" ca="1" si="153"/>
        <v>306</v>
      </c>
      <c r="T316" s="4">
        <f t="shared" ca="1" si="154"/>
        <v>-1</v>
      </c>
      <c r="U316" s="4">
        <f t="shared" ca="1" si="155"/>
        <v>-0.9332524032439522</v>
      </c>
      <c r="V316" s="4">
        <f t="shared" ca="1" si="156"/>
        <v>1.8862476104600887</v>
      </c>
      <c r="Y316" s="4">
        <v>-1.3709099999843488</v>
      </c>
      <c r="Z316" s="4">
        <v>-2.2707224999898301</v>
      </c>
      <c r="AA316" s="4">
        <v>-2.6401150000090468</v>
      </c>
      <c r="AB316" s="4">
        <v>-0.6821574999840152</v>
      </c>
      <c r="AD316" s="4">
        <v>-0.11169750002437695</v>
      </c>
      <c r="AE316" s="4">
        <f t="shared" si="136"/>
        <v>0.12430249997663623</v>
      </c>
      <c r="AF316" s="4">
        <v>295</v>
      </c>
      <c r="AG316" s="2">
        <f t="shared" si="157"/>
        <v>52.679999999999843</v>
      </c>
      <c r="AH316" s="4">
        <f t="shared" si="137"/>
        <v>399</v>
      </c>
      <c r="AI316" s="4">
        <f t="shared" si="138"/>
        <v>1</v>
      </c>
      <c r="AJ316" s="2">
        <f t="shared" si="139"/>
        <v>0</v>
      </c>
      <c r="AK316" s="4">
        <v>295</v>
      </c>
      <c r="AL316" s="4">
        <f t="shared" ca="1" si="140"/>
        <v>-0.9332524032439522</v>
      </c>
      <c r="AM316" s="4">
        <f t="shared" ca="1" si="141"/>
        <v>1.8862476104600887</v>
      </c>
      <c r="AN316" s="2">
        <f t="shared" si="158"/>
        <v>52.679999999999843</v>
      </c>
      <c r="AO316" s="4">
        <f t="shared" ca="1" si="142"/>
        <v>399</v>
      </c>
      <c r="AP316" s="4">
        <f t="shared" ca="1" si="143"/>
        <v>1</v>
      </c>
      <c r="AQ316" s="2">
        <f t="shared" ca="1" si="144"/>
        <v>0</v>
      </c>
      <c r="AT316" s="10">
        <f t="shared" ca="1" si="159"/>
        <v>0</v>
      </c>
      <c r="AU316" s="10">
        <f t="shared" ca="1" si="160"/>
        <v>0</v>
      </c>
      <c r="AV316" s="10">
        <f t="shared" ca="1" si="161"/>
        <v>0</v>
      </c>
      <c r="AW316" s="10">
        <f t="shared" ca="1" si="162"/>
        <v>0</v>
      </c>
      <c r="AX316" s="10">
        <f t="shared" ca="1" si="145"/>
        <v>-0.9332524032439522</v>
      </c>
    </row>
    <row r="317" spans="2:50" x14ac:dyDescent="0.15">
      <c r="B317" s="4">
        <v>0.12430249997663623</v>
      </c>
      <c r="C317" s="4">
        <f t="shared" si="146"/>
        <v>0.42630249997444025</v>
      </c>
      <c r="F317" s="4">
        <v>296</v>
      </c>
      <c r="G317" s="4">
        <f t="shared" ca="1" si="132"/>
        <v>4</v>
      </c>
      <c r="H317" s="4">
        <f t="shared" ca="1" si="163"/>
        <v>4.3725348837209292</v>
      </c>
      <c r="I317" s="4">
        <f t="shared" ca="1" si="133"/>
        <v>2.4307262569832403E-2</v>
      </c>
      <c r="J317" s="4">
        <f t="shared" ca="1" si="164"/>
        <v>-0.44339223073924172</v>
      </c>
      <c r="K317" s="4">
        <f t="shared" ca="1" si="147"/>
        <v>1.4538610683455335</v>
      </c>
      <c r="L317" s="4">
        <f t="shared" ca="1" si="148"/>
        <v>6</v>
      </c>
      <c r="M317" s="4">
        <f t="shared" ca="1" si="134"/>
        <v>1.2590806187604318</v>
      </c>
      <c r="N317" s="4">
        <f t="shared" ca="1" si="149"/>
        <v>1.2361753105170536</v>
      </c>
      <c r="O317" s="4">
        <f t="shared" ca="1" si="150"/>
        <v>6</v>
      </c>
      <c r="P317" s="4">
        <f t="shared" ca="1" si="135"/>
        <v>1.0705592224388987</v>
      </c>
      <c r="Q317" s="4">
        <f t="shared" ca="1" si="151"/>
        <v>2.3296398411993304</v>
      </c>
      <c r="R317" s="4">
        <f t="shared" ca="1" si="152"/>
        <v>1.8862476104600887</v>
      </c>
      <c r="S317" s="4">
        <f t="shared" ca="1" si="153"/>
        <v>306</v>
      </c>
      <c r="T317" s="4">
        <f t="shared" ca="1" si="154"/>
        <v>-1</v>
      </c>
      <c r="U317" s="4">
        <f t="shared" ca="1" si="155"/>
        <v>1.8862476104600887</v>
      </c>
      <c r="V317" s="4">
        <f t="shared" ca="1" si="156"/>
        <v>-1.2630078885103413</v>
      </c>
      <c r="Y317" s="4">
        <v>-0.55590999998500479</v>
      </c>
      <c r="Z317" s="4">
        <v>-1.3177224999907367</v>
      </c>
      <c r="AA317" s="4">
        <v>-3.4121150000068212</v>
      </c>
      <c r="AB317" s="4">
        <v>-1.8941574999864486</v>
      </c>
      <c r="AD317" s="4">
        <v>0.12430249997663623</v>
      </c>
      <c r="AE317" s="4">
        <f t="shared" si="136"/>
        <v>0.42630249997444025</v>
      </c>
      <c r="AF317" s="4">
        <v>296</v>
      </c>
      <c r="AG317" s="2">
        <f t="shared" si="157"/>
        <v>52.899999999999842</v>
      </c>
      <c r="AH317" s="4">
        <f t="shared" si="137"/>
        <v>399</v>
      </c>
      <c r="AI317" s="4">
        <f t="shared" si="138"/>
        <v>1</v>
      </c>
      <c r="AJ317" s="2">
        <f t="shared" si="139"/>
        <v>0</v>
      </c>
      <c r="AK317" s="4">
        <v>296</v>
      </c>
      <c r="AL317" s="4">
        <f t="shared" ca="1" si="140"/>
        <v>1.8862476104600887</v>
      </c>
      <c r="AM317" s="4">
        <f t="shared" ca="1" si="141"/>
        <v>-1.2630078885103413</v>
      </c>
      <c r="AN317" s="2">
        <f t="shared" si="158"/>
        <v>52.899999999999842</v>
      </c>
      <c r="AO317" s="4">
        <f t="shared" ca="1" si="142"/>
        <v>399</v>
      </c>
      <c r="AP317" s="4">
        <f t="shared" ca="1" si="143"/>
        <v>1</v>
      </c>
      <c r="AQ317" s="2">
        <f t="shared" ca="1" si="144"/>
        <v>0</v>
      </c>
      <c r="AT317" s="10">
        <f t="shared" ca="1" si="159"/>
        <v>0</v>
      </c>
      <c r="AU317" s="10">
        <f t="shared" ca="1" si="160"/>
        <v>0</v>
      </c>
      <c r="AV317" s="10">
        <f t="shared" ca="1" si="161"/>
        <v>0</v>
      </c>
      <c r="AW317" s="10">
        <f t="shared" ca="1" si="162"/>
        <v>0</v>
      </c>
      <c r="AX317" s="10">
        <f t="shared" ca="1" si="145"/>
        <v>1.8862476104600887</v>
      </c>
    </row>
    <row r="318" spans="2:50" x14ac:dyDescent="0.15">
      <c r="B318" s="4">
        <v>0.42630249997444025</v>
      </c>
      <c r="C318" s="4">
        <f t="shared" si="146"/>
        <v>0.2633024999738609</v>
      </c>
      <c r="F318" s="4">
        <v>297</v>
      </c>
      <c r="G318" s="4">
        <f t="shared" ca="1" si="132"/>
        <v>4</v>
      </c>
      <c r="H318" s="4">
        <f t="shared" ca="1" si="163"/>
        <v>4.3902790697674412</v>
      </c>
      <c r="I318" s="4">
        <f t="shared" ca="1" si="133"/>
        <v>2.4307262569832403E-2</v>
      </c>
      <c r="J318" s="4">
        <f t="shared" ca="1" si="164"/>
        <v>-0.41908496816940932</v>
      </c>
      <c r="K318" s="4">
        <f t="shared" ca="1" si="147"/>
        <v>1.0431460973115285</v>
      </c>
      <c r="L318" s="4">
        <f t="shared" ca="1" si="148"/>
        <v>20</v>
      </c>
      <c r="M318" s="4">
        <f t="shared" ca="1" si="134"/>
        <v>-0.84392292034093042</v>
      </c>
      <c r="N318" s="4">
        <f t="shared" ca="1" si="149"/>
        <v>1.6108585381026657</v>
      </c>
      <c r="O318" s="4">
        <f t="shared" ca="1" si="150"/>
        <v>9</v>
      </c>
      <c r="P318" s="4">
        <f t="shared" ca="1" si="135"/>
        <v>-1.5795312777569024E-15</v>
      </c>
      <c r="Q318" s="4">
        <f t="shared" ca="1" si="151"/>
        <v>-0.84392292034093197</v>
      </c>
      <c r="R318" s="4">
        <f t="shared" ca="1" si="152"/>
        <v>-1.2630078885103413</v>
      </c>
      <c r="S318" s="4">
        <f t="shared" ca="1" si="153"/>
        <v>306</v>
      </c>
      <c r="T318" s="4">
        <f t="shared" ca="1" si="154"/>
        <v>-1</v>
      </c>
      <c r="U318" s="4">
        <f t="shared" ca="1" si="155"/>
        <v>-1.2630078885103413</v>
      </c>
      <c r="V318" s="4">
        <f t="shared" ca="1" si="156"/>
        <v>-2.1633290179634495</v>
      </c>
      <c r="Y318" s="4">
        <v>-0.19590999998442271</v>
      </c>
      <c r="Z318" s="4">
        <v>-2.114722499989341</v>
      </c>
      <c r="AA318" s="4">
        <v>-1.4501150000079122</v>
      </c>
      <c r="AB318" s="4">
        <v>1.2628425000151822</v>
      </c>
      <c r="AD318" s="4">
        <v>0.42630249997444025</v>
      </c>
      <c r="AE318" s="4">
        <f t="shared" si="136"/>
        <v>0.2633024999738609</v>
      </c>
      <c r="AF318" s="4">
        <v>297</v>
      </c>
      <c r="AG318" s="2">
        <f t="shared" si="157"/>
        <v>53.119999999999841</v>
      </c>
      <c r="AH318" s="4">
        <f t="shared" si="137"/>
        <v>399</v>
      </c>
      <c r="AI318" s="4">
        <f t="shared" si="138"/>
        <v>1</v>
      </c>
      <c r="AJ318" s="2">
        <f t="shared" si="139"/>
        <v>0</v>
      </c>
      <c r="AK318" s="4">
        <v>297</v>
      </c>
      <c r="AL318" s="4">
        <f t="shared" ca="1" si="140"/>
        <v>-1.2630078885103413</v>
      </c>
      <c r="AM318" s="4">
        <f t="shared" ca="1" si="141"/>
        <v>-2.1633290179634495</v>
      </c>
      <c r="AN318" s="2">
        <f t="shared" si="158"/>
        <v>53.119999999999841</v>
      </c>
      <c r="AO318" s="4">
        <f t="shared" ca="1" si="142"/>
        <v>399</v>
      </c>
      <c r="AP318" s="4">
        <f t="shared" ca="1" si="143"/>
        <v>1</v>
      </c>
      <c r="AQ318" s="2">
        <f t="shared" ca="1" si="144"/>
        <v>0</v>
      </c>
      <c r="AT318" s="10">
        <f t="shared" ca="1" si="159"/>
        <v>0</v>
      </c>
      <c r="AU318" s="10">
        <f t="shared" ca="1" si="160"/>
        <v>0</v>
      </c>
      <c r="AV318" s="10">
        <f t="shared" ca="1" si="161"/>
        <v>0</v>
      </c>
      <c r="AW318" s="10">
        <f t="shared" ca="1" si="162"/>
        <v>0</v>
      </c>
      <c r="AX318" s="10">
        <f t="shared" ca="1" si="145"/>
        <v>-1.2630078885103413</v>
      </c>
    </row>
    <row r="319" spans="2:50" x14ac:dyDescent="0.15">
      <c r="B319" s="4">
        <v>0.2633024999738609</v>
      </c>
      <c r="C319" s="4">
        <f t="shared" si="146"/>
        <v>1.9903024999763375</v>
      </c>
      <c r="F319" s="4">
        <v>298</v>
      </c>
      <c r="G319" s="4">
        <f t="shared" ca="1" si="132"/>
        <v>4</v>
      </c>
      <c r="H319" s="4">
        <f t="shared" ca="1" si="163"/>
        <v>4.4080232558139532</v>
      </c>
      <c r="I319" s="4">
        <f t="shared" ca="1" si="133"/>
        <v>2.4307262569832403E-2</v>
      </c>
      <c r="J319" s="4">
        <f t="shared" ca="1" si="164"/>
        <v>-0.39477770559957692</v>
      </c>
      <c r="K319" s="4">
        <f t="shared" ca="1" si="147"/>
        <v>1.3224909644716654</v>
      </c>
      <c r="L319" s="4">
        <f t="shared" ca="1" si="148"/>
        <v>19</v>
      </c>
      <c r="M319" s="4">
        <f t="shared" ca="1" si="134"/>
        <v>-1.2111019500054712</v>
      </c>
      <c r="N319" s="4">
        <f t="shared" ca="1" si="149"/>
        <v>0.75012210708766291</v>
      </c>
      <c r="O319" s="4">
        <f t="shared" ca="1" si="150"/>
        <v>15</v>
      </c>
      <c r="P319" s="4">
        <f t="shared" ca="1" si="135"/>
        <v>-0.55744936235840137</v>
      </c>
      <c r="Q319" s="4">
        <f t="shared" ca="1" si="151"/>
        <v>-1.7685513123638725</v>
      </c>
      <c r="R319" s="4">
        <f t="shared" ca="1" si="152"/>
        <v>-2.1633290179634495</v>
      </c>
      <c r="S319" s="4">
        <f t="shared" ca="1" si="153"/>
        <v>306</v>
      </c>
      <c r="T319" s="4">
        <f t="shared" ca="1" si="154"/>
        <v>-1</v>
      </c>
      <c r="U319" s="4">
        <f t="shared" ca="1" si="155"/>
        <v>-2.1633290179634495</v>
      </c>
      <c r="V319" s="4">
        <f t="shared" ca="1" si="156"/>
        <v>-0.88623821432377803</v>
      </c>
      <c r="Y319" s="4">
        <v>-1.1209099999831551</v>
      </c>
      <c r="Z319" s="4">
        <v>-1.9807224999901507</v>
      </c>
      <c r="AA319" s="4">
        <v>-3.305115000006964</v>
      </c>
      <c r="AB319" s="4">
        <v>1.7108425000138539</v>
      </c>
      <c r="AD319" s="4">
        <v>0.2633024999738609</v>
      </c>
      <c r="AE319" s="4">
        <f t="shared" si="136"/>
        <v>1.9903024999763375</v>
      </c>
      <c r="AF319" s="4">
        <v>298</v>
      </c>
      <c r="AG319" s="2">
        <f t="shared" si="157"/>
        <v>53.33999999999984</v>
      </c>
      <c r="AH319" s="4">
        <f t="shared" si="137"/>
        <v>399</v>
      </c>
      <c r="AI319" s="4">
        <f t="shared" si="138"/>
        <v>1</v>
      </c>
      <c r="AJ319" s="2">
        <f t="shared" si="139"/>
        <v>0</v>
      </c>
      <c r="AK319" s="4">
        <v>298</v>
      </c>
      <c r="AL319" s="4">
        <f t="shared" ca="1" si="140"/>
        <v>-2.1633290179634495</v>
      </c>
      <c r="AM319" s="4">
        <f t="shared" ca="1" si="141"/>
        <v>-0.88623821432377803</v>
      </c>
      <c r="AN319" s="2">
        <f t="shared" si="158"/>
        <v>53.33999999999984</v>
      </c>
      <c r="AO319" s="4">
        <f t="shared" ca="1" si="142"/>
        <v>399</v>
      </c>
      <c r="AP319" s="4">
        <f t="shared" ca="1" si="143"/>
        <v>1</v>
      </c>
      <c r="AQ319" s="2">
        <f t="shared" ca="1" si="144"/>
        <v>0</v>
      </c>
      <c r="AT319" s="10">
        <f t="shared" ca="1" si="159"/>
        <v>0</v>
      </c>
      <c r="AU319" s="10">
        <f t="shared" ca="1" si="160"/>
        <v>0</v>
      </c>
      <c r="AV319" s="10">
        <f t="shared" ca="1" si="161"/>
        <v>0</v>
      </c>
      <c r="AW319" s="10">
        <f t="shared" ca="1" si="162"/>
        <v>0</v>
      </c>
      <c r="AX319" s="10">
        <f t="shared" ca="1" si="145"/>
        <v>-2.1633290179634495</v>
      </c>
    </row>
    <row r="320" spans="2:50" x14ac:dyDescent="0.15">
      <c r="B320" s="4">
        <v>1.9903024999763375</v>
      </c>
      <c r="C320" s="4">
        <f t="shared" si="146"/>
        <v>-0.67169750002449291</v>
      </c>
      <c r="F320" s="4">
        <v>299</v>
      </c>
      <c r="G320" s="4">
        <f t="shared" ca="1" si="132"/>
        <v>4</v>
      </c>
      <c r="H320" s="4">
        <f t="shared" ca="1" si="163"/>
        <v>4.4257674418604651</v>
      </c>
      <c r="I320" s="4">
        <f t="shared" ca="1" si="133"/>
        <v>2.4307262569832403E-2</v>
      </c>
      <c r="J320" s="4">
        <f t="shared" ca="1" si="164"/>
        <v>-0.37047044302974452</v>
      </c>
      <c r="K320" s="4">
        <f t="shared" ca="1" si="147"/>
        <v>1.4874797725015938</v>
      </c>
      <c r="L320" s="4">
        <f t="shared" ca="1" si="148"/>
        <v>13</v>
      </c>
      <c r="M320" s="4">
        <f t="shared" ca="1" si="134"/>
        <v>-1.8952143776356444E-14</v>
      </c>
      <c r="N320" s="4">
        <f t="shared" ca="1" si="149"/>
        <v>1.6690595685110041</v>
      </c>
      <c r="O320" s="4">
        <f t="shared" ca="1" si="150"/>
        <v>20</v>
      </c>
      <c r="P320" s="4">
        <f t="shared" ca="1" si="135"/>
        <v>-0.51576777129401452</v>
      </c>
      <c r="Q320" s="4">
        <f t="shared" ca="1" si="151"/>
        <v>-0.51576777129403351</v>
      </c>
      <c r="R320" s="4">
        <f t="shared" ca="1" si="152"/>
        <v>-0.88623821432377803</v>
      </c>
      <c r="S320" s="4">
        <f t="shared" ca="1" si="153"/>
        <v>306</v>
      </c>
      <c r="T320" s="4">
        <f t="shared" ca="1" si="154"/>
        <v>-1</v>
      </c>
      <c r="U320" s="4">
        <f t="shared" ca="1" si="155"/>
        <v>-0.88623821432377803</v>
      </c>
      <c r="V320" s="4">
        <f t="shared" ca="1" si="156"/>
        <v>0.26357864120217922</v>
      </c>
      <c r="Y320" s="4">
        <v>1.0050900000138085</v>
      </c>
      <c r="Z320" s="4">
        <v>0.32527750001065669</v>
      </c>
      <c r="AA320" s="4">
        <v>-1.8371150000078273</v>
      </c>
      <c r="AB320" s="4">
        <v>-0.96215749998407318</v>
      </c>
      <c r="AD320" s="4">
        <v>1.9903024999763375</v>
      </c>
      <c r="AE320" s="4">
        <f t="shared" si="136"/>
        <v>-0.67169750002449291</v>
      </c>
      <c r="AF320" s="4">
        <v>299</v>
      </c>
      <c r="AG320" s="2">
        <f t="shared" si="157"/>
        <v>53.559999999999839</v>
      </c>
      <c r="AH320" s="4">
        <f t="shared" si="137"/>
        <v>399</v>
      </c>
      <c r="AI320" s="4">
        <f t="shared" si="138"/>
        <v>1</v>
      </c>
      <c r="AJ320" s="2">
        <f t="shared" si="139"/>
        <v>0</v>
      </c>
      <c r="AK320" s="4">
        <v>299</v>
      </c>
      <c r="AL320" s="4">
        <f t="shared" ca="1" si="140"/>
        <v>-0.88623821432377803</v>
      </c>
      <c r="AM320" s="4">
        <f t="shared" ca="1" si="141"/>
        <v>0.26357864120217922</v>
      </c>
      <c r="AN320" s="2">
        <f t="shared" si="158"/>
        <v>53.559999999999839</v>
      </c>
      <c r="AO320" s="4">
        <f t="shared" ca="1" si="142"/>
        <v>399</v>
      </c>
      <c r="AP320" s="4">
        <f t="shared" ca="1" si="143"/>
        <v>1</v>
      </c>
      <c r="AQ320" s="2">
        <f t="shared" ca="1" si="144"/>
        <v>0</v>
      </c>
      <c r="AT320" s="10">
        <f t="shared" ca="1" si="159"/>
        <v>0</v>
      </c>
      <c r="AU320" s="10">
        <f t="shared" ca="1" si="160"/>
        <v>0</v>
      </c>
      <c r="AV320" s="10">
        <f t="shared" ca="1" si="161"/>
        <v>0</v>
      </c>
      <c r="AW320" s="10">
        <f t="shared" ca="1" si="162"/>
        <v>0</v>
      </c>
      <c r="AX320" s="10">
        <f t="shared" ca="1" si="145"/>
        <v>-0.88623821432377803</v>
      </c>
    </row>
    <row r="321" spans="2:50" x14ac:dyDescent="0.15">
      <c r="B321" s="4">
        <v>-0.67169750002449291</v>
      </c>
      <c r="C321" s="4">
        <f t="shared" si="146"/>
        <v>-0.56169750002510455</v>
      </c>
      <c r="F321" s="4">
        <v>300</v>
      </c>
      <c r="G321" s="4">
        <f t="shared" ca="1" si="132"/>
        <v>4</v>
      </c>
      <c r="H321" s="4">
        <f t="shared" ca="1" si="163"/>
        <v>4.4435116279069771</v>
      </c>
      <c r="I321" s="4">
        <f t="shared" ca="1" si="133"/>
        <v>2.4307262569832403E-2</v>
      </c>
      <c r="J321" s="4">
        <f t="shared" ca="1" si="164"/>
        <v>-0.34616318045991212</v>
      </c>
      <c r="K321" s="4">
        <f t="shared" ca="1" si="147"/>
        <v>0.36656581617035622</v>
      </c>
      <c r="L321" s="4">
        <f t="shared" ca="1" si="148"/>
        <v>19</v>
      </c>
      <c r="M321" s="4">
        <f t="shared" ca="1" si="134"/>
        <v>-0.35534899967981171</v>
      </c>
      <c r="N321" s="4">
        <f t="shared" ca="1" si="149"/>
        <v>1.1143908909883582</v>
      </c>
      <c r="O321" s="4">
        <f t="shared" ca="1" si="150"/>
        <v>9</v>
      </c>
      <c r="P321" s="4">
        <f t="shared" ca="1" si="135"/>
        <v>0.96509082134190305</v>
      </c>
      <c r="Q321" s="4">
        <f t="shared" ca="1" si="151"/>
        <v>0.60974182166209134</v>
      </c>
      <c r="R321" s="4">
        <f t="shared" ca="1" si="152"/>
        <v>0.26357864120217922</v>
      </c>
      <c r="S321" s="4">
        <f t="shared" ca="1" si="153"/>
        <v>306</v>
      </c>
      <c r="T321" s="4">
        <f t="shared" ca="1" si="154"/>
        <v>-1</v>
      </c>
      <c r="U321" s="4">
        <f t="shared" ca="1" si="155"/>
        <v>0.26357864120217922</v>
      </c>
      <c r="V321" s="4">
        <f t="shared" ca="1" si="156"/>
        <v>-0.67183882643430048</v>
      </c>
      <c r="Y321" s="4">
        <v>-0.66890999998392431</v>
      </c>
      <c r="Z321" s="4">
        <v>-1.958722499988852</v>
      </c>
      <c r="AA321" s="4">
        <v>-2.0541150000070729</v>
      </c>
      <c r="AB321" s="4">
        <v>0.90484250001310329</v>
      </c>
      <c r="AD321" s="4">
        <v>-0.67169750002449291</v>
      </c>
      <c r="AE321" s="4">
        <f t="shared" si="136"/>
        <v>-0.56169750002510455</v>
      </c>
      <c r="AF321" s="4">
        <v>300</v>
      </c>
      <c r="AG321" s="2">
        <f t="shared" si="157"/>
        <v>53.779999999999838</v>
      </c>
      <c r="AH321" s="4">
        <f t="shared" si="137"/>
        <v>399</v>
      </c>
      <c r="AI321" s="4">
        <f t="shared" si="138"/>
        <v>1</v>
      </c>
      <c r="AJ321" s="2">
        <f t="shared" si="139"/>
        <v>0</v>
      </c>
      <c r="AK321" s="4">
        <v>300</v>
      </c>
      <c r="AL321" s="4">
        <f t="shared" ca="1" si="140"/>
        <v>0.26357864120217922</v>
      </c>
      <c r="AM321" s="4">
        <f t="shared" ca="1" si="141"/>
        <v>-0.67183882643430048</v>
      </c>
      <c r="AN321" s="2">
        <f t="shared" si="158"/>
        <v>53.779999999999838</v>
      </c>
      <c r="AO321" s="4">
        <f t="shared" ca="1" si="142"/>
        <v>399</v>
      </c>
      <c r="AP321" s="4">
        <f t="shared" ca="1" si="143"/>
        <v>1</v>
      </c>
      <c r="AQ321" s="2">
        <f t="shared" ca="1" si="144"/>
        <v>0</v>
      </c>
      <c r="AT321" s="10">
        <f t="shared" ca="1" si="159"/>
        <v>0</v>
      </c>
      <c r="AU321" s="10">
        <f t="shared" ca="1" si="160"/>
        <v>0</v>
      </c>
      <c r="AV321" s="10">
        <f t="shared" ca="1" si="161"/>
        <v>0</v>
      </c>
      <c r="AW321" s="10">
        <f t="shared" ca="1" si="162"/>
        <v>0</v>
      </c>
      <c r="AX321" s="10">
        <f t="shared" ca="1" si="145"/>
        <v>0.26357864120217922</v>
      </c>
    </row>
    <row r="322" spans="2:50" x14ac:dyDescent="0.15">
      <c r="B322" s="4">
        <v>-0.56169750002510455</v>
      </c>
      <c r="C322" s="4">
        <f t="shared" si="146"/>
        <v>-0.54669750002389605</v>
      </c>
      <c r="F322" s="4">
        <v>301</v>
      </c>
      <c r="G322" s="4">
        <f t="shared" ca="1" si="132"/>
        <v>4</v>
      </c>
      <c r="H322" s="4">
        <f t="shared" ca="1" si="163"/>
        <v>4.461255813953489</v>
      </c>
      <c r="I322" s="4">
        <f t="shared" ca="1" si="133"/>
        <v>2.4307262569832403E-2</v>
      </c>
      <c r="J322" s="4">
        <f t="shared" ca="1" si="164"/>
        <v>-0.32185591789007972</v>
      </c>
      <c r="K322" s="4">
        <f t="shared" ca="1" si="147"/>
        <v>1.3736516826168168</v>
      </c>
      <c r="L322" s="4">
        <f t="shared" ca="1" si="148"/>
        <v>14</v>
      </c>
      <c r="M322" s="4">
        <f t="shared" ca="1" si="134"/>
        <v>1.2116778239864752E-14</v>
      </c>
      <c r="N322" s="4">
        <f t="shared" ca="1" si="149"/>
        <v>0.37881877044392265</v>
      </c>
      <c r="O322" s="4">
        <f t="shared" ca="1" si="150"/>
        <v>16</v>
      </c>
      <c r="P322" s="4">
        <f t="shared" ca="1" si="135"/>
        <v>-0.34998290854423286</v>
      </c>
      <c r="Q322" s="4">
        <f t="shared" ca="1" si="151"/>
        <v>-0.34998290854422076</v>
      </c>
      <c r="R322" s="4">
        <f t="shared" ca="1" si="152"/>
        <v>-0.67183882643430048</v>
      </c>
      <c r="S322" s="4">
        <f t="shared" ca="1" si="153"/>
        <v>306</v>
      </c>
      <c r="T322" s="4">
        <f t="shared" ca="1" si="154"/>
        <v>-1</v>
      </c>
      <c r="U322" s="4">
        <f t="shared" ca="1" si="155"/>
        <v>-0.67183882643430048</v>
      </c>
      <c r="V322" s="4">
        <f t="shared" ca="1" si="156"/>
        <v>0.52986943733186886</v>
      </c>
      <c r="Y322" s="4">
        <v>-0.75990999998509778</v>
      </c>
      <c r="Z322" s="4">
        <v>2.1352775000096358</v>
      </c>
      <c r="AA322" s="4">
        <v>-1.1471150000090802</v>
      </c>
      <c r="AB322" s="4">
        <v>-1.4761574999866411</v>
      </c>
      <c r="AD322" s="4">
        <v>-0.56169750002510455</v>
      </c>
      <c r="AE322" s="4">
        <f t="shared" si="136"/>
        <v>-0.54669750002389605</v>
      </c>
      <c r="AF322" s="4">
        <v>301</v>
      </c>
      <c r="AG322" s="2">
        <f t="shared" si="157"/>
        <v>53.999999999999837</v>
      </c>
      <c r="AH322" s="4">
        <f t="shared" si="137"/>
        <v>399</v>
      </c>
      <c r="AI322" s="4">
        <f t="shared" si="138"/>
        <v>1</v>
      </c>
      <c r="AJ322" s="2">
        <f t="shared" si="139"/>
        <v>0</v>
      </c>
      <c r="AK322" s="4">
        <v>301</v>
      </c>
      <c r="AL322" s="4">
        <f t="shared" ca="1" si="140"/>
        <v>-0.67183882643430048</v>
      </c>
      <c r="AM322" s="4">
        <f t="shared" ca="1" si="141"/>
        <v>0.52986943733186886</v>
      </c>
      <c r="AN322" s="2">
        <f t="shared" si="158"/>
        <v>53.999999999999837</v>
      </c>
      <c r="AO322" s="4">
        <f t="shared" ca="1" si="142"/>
        <v>399</v>
      </c>
      <c r="AP322" s="4">
        <f t="shared" ca="1" si="143"/>
        <v>1</v>
      </c>
      <c r="AQ322" s="2">
        <f t="shared" ca="1" si="144"/>
        <v>0</v>
      </c>
      <c r="AT322" s="10">
        <f t="shared" ca="1" si="159"/>
        <v>0</v>
      </c>
      <c r="AU322" s="10">
        <f t="shared" ca="1" si="160"/>
        <v>0</v>
      </c>
      <c r="AV322" s="10">
        <f t="shared" ca="1" si="161"/>
        <v>0</v>
      </c>
      <c r="AW322" s="10">
        <f t="shared" ca="1" si="162"/>
        <v>0</v>
      </c>
      <c r="AX322" s="10">
        <f t="shared" ca="1" si="145"/>
        <v>-0.67183882643430048</v>
      </c>
    </row>
    <row r="323" spans="2:50" x14ac:dyDescent="0.15">
      <c r="B323" s="4">
        <v>-0.54669750002389605</v>
      </c>
      <c r="C323" s="4">
        <f t="shared" si="146"/>
        <v>-0.48169750002458045</v>
      </c>
      <c r="F323" s="4">
        <v>302</v>
      </c>
      <c r="G323" s="4">
        <f t="shared" ca="1" si="132"/>
        <v>4</v>
      </c>
      <c r="H323" s="4">
        <f t="shared" ca="1" si="163"/>
        <v>4.479000000000001</v>
      </c>
      <c r="I323" s="4">
        <f t="shared" ca="1" si="133"/>
        <v>2.4307262569832403E-2</v>
      </c>
      <c r="J323" s="4">
        <f t="shared" ca="1" si="164"/>
        <v>-0.29754865532024732</v>
      </c>
      <c r="K323" s="4">
        <f t="shared" ca="1" si="147"/>
        <v>0.46689417468063504</v>
      </c>
      <c r="L323" s="4">
        <f t="shared" ca="1" si="148"/>
        <v>12</v>
      </c>
      <c r="M323" s="4">
        <f t="shared" ca="1" si="134"/>
        <v>0.40434221615239413</v>
      </c>
      <c r="N323" s="4">
        <f t="shared" ca="1" si="149"/>
        <v>0.59831964245878622</v>
      </c>
      <c r="O323" s="4">
        <f t="shared" ca="1" si="150"/>
        <v>16</v>
      </c>
      <c r="P323" s="4">
        <f t="shared" ca="1" si="135"/>
        <v>-0.42307587649972211</v>
      </c>
      <c r="Q323" s="4">
        <f t="shared" ca="1" si="151"/>
        <v>0.82741809265211619</v>
      </c>
      <c r="R323" s="4">
        <f t="shared" ca="1" si="152"/>
        <v>0.52986943733186886</v>
      </c>
      <c r="S323" s="4">
        <f t="shared" ca="1" si="153"/>
        <v>306</v>
      </c>
      <c r="T323" s="4">
        <f t="shared" ca="1" si="154"/>
        <v>-1</v>
      </c>
      <c r="U323" s="4">
        <f t="shared" ca="1" si="155"/>
        <v>0.52986943733186886</v>
      </c>
      <c r="V323" s="4">
        <f t="shared" ca="1" si="156"/>
        <v>0.71704406512717933</v>
      </c>
      <c r="Y323" s="4">
        <v>-2.6299099999853581</v>
      </c>
      <c r="Z323" s="4">
        <v>1.4662775000111594</v>
      </c>
      <c r="AA323" s="4">
        <v>-1.2161150000089549</v>
      </c>
      <c r="AB323" s="4">
        <v>-3.5151574999865431</v>
      </c>
      <c r="AD323" s="4">
        <v>-0.54669750002389605</v>
      </c>
      <c r="AE323" s="4">
        <f t="shared" si="136"/>
        <v>-0.48169750002458045</v>
      </c>
      <c r="AF323" s="4">
        <v>302</v>
      </c>
      <c r="AG323" s="2">
        <f t="shared" si="157"/>
        <v>54.219999999999835</v>
      </c>
      <c r="AH323" s="4">
        <f t="shared" si="137"/>
        <v>399</v>
      </c>
      <c r="AI323" s="4">
        <f t="shared" si="138"/>
        <v>1</v>
      </c>
      <c r="AJ323" s="2">
        <f t="shared" si="139"/>
        <v>0</v>
      </c>
      <c r="AK323" s="4">
        <v>302</v>
      </c>
      <c r="AL323" s="4">
        <f t="shared" ca="1" si="140"/>
        <v>0.52986943733186886</v>
      </c>
      <c r="AM323" s="4">
        <f t="shared" ca="1" si="141"/>
        <v>0.71704406512717933</v>
      </c>
      <c r="AN323" s="2">
        <f t="shared" si="158"/>
        <v>54.219999999999835</v>
      </c>
      <c r="AO323" s="4">
        <f t="shared" ca="1" si="142"/>
        <v>399</v>
      </c>
      <c r="AP323" s="4">
        <f t="shared" ca="1" si="143"/>
        <v>1</v>
      </c>
      <c r="AQ323" s="2">
        <f t="shared" ca="1" si="144"/>
        <v>0</v>
      </c>
      <c r="AT323" s="10">
        <f t="shared" ca="1" si="159"/>
        <v>0</v>
      </c>
      <c r="AU323" s="10">
        <f t="shared" ca="1" si="160"/>
        <v>0</v>
      </c>
      <c r="AV323" s="10">
        <f t="shared" ca="1" si="161"/>
        <v>0</v>
      </c>
      <c r="AW323" s="10">
        <f t="shared" ca="1" si="162"/>
        <v>0</v>
      </c>
      <c r="AX323" s="10">
        <f t="shared" ca="1" si="145"/>
        <v>0.52986943733186886</v>
      </c>
    </row>
    <row r="324" spans="2:50" x14ac:dyDescent="0.15">
      <c r="B324" s="4">
        <v>-0.48169750002458045</v>
      </c>
      <c r="C324" s="4">
        <f t="shared" si="146"/>
        <v>0.52630249997420719</v>
      </c>
      <c r="F324" s="4">
        <v>303</v>
      </c>
      <c r="G324" s="4">
        <f t="shared" ca="1" si="132"/>
        <v>4</v>
      </c>
      <c r="H324" s="4">
        <f t="shared" ca="1" si="163"/>
        <v>4.4967441860465129</v>
      </c>
      <c r="I324" s="4">
        <f t="shared" ca="1" si="133"/>
        <v>2.4307262569832403E-2</v>
      </c>
      <c r="J324" s="4">
        <f t="shared" ca="1" si="164"/>
        <v>-0.27324139275041492</v>
      </c>
      <c r="K324" s="4">
        <f t="shared" ca="1" si="147"/>
        <v>0.24064176121468675</v>
      </c>
      <c r="L324" s="4">
        <f t="shared" ca="1" si="148"/>
        <v>11</v>
      </c>
      <c r="M324" s="4">
        <f t="shared" ca="1" si="134"/>
        <v>-6.7796618669833206E-2</v>
      </c>
      <c r="N324" s="4">
        <f t="shared" ca="1" si="149"/>
        <v>1.3078613723867614</v>
      </c>
      <c r="O324" s="4">
        <f t="shared" ca="1" si="150"/>
        <v>20</v>
      </c>
      <c r="P324" s="4">
        <f t="shared" ca="1" si="135"/>
        <v>1.0580820765474275</v>
      </c>
      <c r="Q324" s="4">
        <f t="shared" ca="1" si="151"/>
        <v>0.99028545787759426</v>
      </c>
      <c r="R324" s="4">
        <f t="shared" ca="1" si="152"/>
        <v>0.71704406512717933</v>
      </c>
      <c r="S324" s="4">
        <f t="shared" ca="1" si="153"/>
        <v>306</v>
      </c>
      <c r="T324" s="4">
        <f t="shared" ca="1" si="154"/>
        <v>-1</v>
      </c>
      <c r="U324" s="4">
        <f t="shared" ca="1" si="155"/>
        <v>0.71704406512717933</v>
      </c>
      <c r="V324" s="4">
        <f t="shared" ca="1" si="156"/>
        <v>-0.73867862433114628</v>
      </c>
      <c r="Y324" s="4">
        <v>-1.0449099999831901</v>
      </c>
      <c r="Z324" s="4">
        <v>0.81627750001089794</v>
      </c>
      <c r="AA324" s="4">
        <v>-0.38211500000784326</v>
      </c>
      <c r="AB324" s="4">
        <v>-1.5841574999839736</v>
      </c>
      <c r="AD324" s="4">
        <v>-0.48169750002458045</v>
      </c>
      <c r="AE324" s="4">
        <f t="shared" si="136"/>
        <v>0.52630249997420719</v>
      </c>
      <c r="AF324" s="4">
        <v>303</v>
      </c>
      <c r="AG324" s="2">
        <f t="shared" si="157"/>
        <v>54.439999999999834</v>
      </c>
      <c r="AH324" s="4">
        <f t="shared" si="137"/>
        <v>399</v>
      </c>
      <c r="AI324" s="4">
        <f t="shared" si="138"/>
        <v>1</v>
      </c>
      <c r="AJ324" s="2">
        <f t="shared" si="139"/>
        <v>0</v>
      </c>
      <c r="AK324" s="4">
        <v>303</v>
      </c>
      <c r="AL324" s="4">
        <f t="shared" ca="1" si="140"/>
        <v>0.71704406512717933</v>
      </c>
      <c r="AM324" s="4">
        <f t="shared" ca="1" si="141"/>
        <v>-0.73867862433114628</v>
      </c>
      <c r="AN324" s="2">
        <f t="shared" si="158"/>
        <v>54.439999999999834</v>
      </c>
      <c r="AO324" s="4">
        <f t="shared" ca="1" si="142"/>
        <v>399</v>
      </c>
      <c r="AP324" s="4">
        <f t="shared" ca="1" si="143"/>
        <v>1</v>
      </c>
      <c r="AQ324" s="2">
        <f t="shared" ca="1" si="144"/>
        <v>0</v>
      </c>
      <c r="AT324" s="10">
        <f t="shared" ca="1" si="159"/>
        <v>0</v>
      </c>
      <c r="AU324" s="10">
        <f t="shared" ca="1" si="160"/>
        <v>0</v>
      </c>
      <c r="AV324" s="10">
        <f t="shared" ca="1" si="161"/>
        <v>0</v>
      </c>
      <c r="AW324" s="10">
        <f t="shared" ca="1" si="162"/>
        <v>0</v>
      </c>
      <c r="AX324" s="10">
        <f t="shared" ca="1" si="145"/>
        <v>0.71704406512717933</v>
      </c>
    </row>
    <row r="325" spans="2:50" x14ac:dyDescent="0.15">
      <c r="B325" s="4">
        <v>0.52630249997420719</v>
      </c>
      <c r="C325" s="4">
        <f t="shared" si="146"/>
        <v>1.3293024999754266</v>
      </c>
      <c r="F325" s="4">
        <v>304</v>
      </c>
      <c r="G325" s="4">
        <f t="shared" ca="1" si="132"/>
        <v>4</v>
      </c>
      <c r="H325" s="4">
        <f t="shared" ca="1" si="163"/>
        <v>4.5144883720930249</v>
      </c>
      <c r="I325" s="4">
        <f t="shared" ca="1" si="133"/>
        <v>2.4307262569832403E-2</v>
      </c>
      <c r="J325" s="4">
        <f t="shared" ca="1" si="164"/>
        <v>-0.24893413018058252</v>
      </c>
      <c r="K325" s="4">
        <f t="shared" ca="1" si="147"/>
        <v>1.5024727979041181</v>
      </c>
      <c r="L325" s="4">
        <f t="shared" ca="1" si="148"/>
        <v>9</v>
      </c>
      <c r="M325" s="4">
        <f t="shared" ca="1" si="134"/>
        <v>-1.4796468600659254</v>
      </c>
      <c r="N325" s="4">
        <f t="shared" ca="1" si="149"/>
        <v>1.0153595497127859</v>
      </c>
      <c r="O325" s="4">
        <f t="shared" ca="1" si="150"/>
        <v>14</v>
      </c>
      <c r="P325" s="4">
        <f t="shared" ca="1" si="135"/>
        <v>-0.98990236591536163</v>
      </c>
      <c r="Q325" s="4">
        <f t="shared" ca="1" si="151"/>
        <v>-0.48974449415056376</v>
      </c>
      <c r="R325" s="4">
        <f t="shared" ca="1" si="152"/>
        <v>-0.73867862433114628</v>
      </c>
      <c r="S325" s="4">
        <f t="shared" ca="1" si="153"/>
        <v>306</v>
      </c>
      <c r="T325" s="4">
        <f t="shared" ca="1" si="154"/>
        <v>-1</v>
      </c>
      <c r="U325" s="4">
        <f t="shared" ca="1" si="155"/>
        <v>-0.73867862433114628</v>
      </c>
      <c r="V325" s="4">
        <f t="shared" ca="1" si="156"/>
        <v>0.64926643465663236</v>
      </c>
      <c r="Y325" s="4">
        <v>-3.4909999985899276E-2</v>
      </c>
      <c r="Z325" s="4">
        <v>-0.51272249999101405</v>
      </c>
      <c r="AA325" s="4">
        <v>-1.7921150000077546</v>
      </c>
      <c r="AB325" s="4">
        <v>-9.9157499985125241E-2</v>
      </c>
      <c r="AD325" s="4">
        <v>0.52630249997420719</v>
      </c>
      <c r="AE325" s="4">
        <f t="shared" si="136"/>
        <v>1.3293024999754266</v>
      </c>
      <c r="AF325" s="4">
        <v>304</v>
      </c>
      <c r="AG325" s="2">
        <f t="shared" si="157"/>
        <v>54.659999999999833</v>
      </c>
      <c r="AH325" s="4">
        <f t="shared" si="137"/>
        <v>399</v>
      </c>
      <c r="AI325" s="4">
        <f t="shared" si="138"/>
        <v>1</v>
      </c>
      <c r="AJ325" s="2">
        <f t="shared" si="139"/>
        <v>0</v>
      </c>
      <c r="AK325" s="4">
        <v>304</v>
      </c>
      <c r="AL325" s="4">
        <f t="shared" ca="1" si="140"/>
        <v>-0.73867862433114628</v>
      </c>
      <c r="AM325" s="4">
        <f t="shared" ca="1" si="141"/>
        <v>0.64926643465663236</v>
      </c>
      <c r="AN325" s="2">
        <f t="shared" si="158"/>
        <v>54.659999999999833</v>
      </c>
      <c r="AO325" s="4">
        <f t="shared" ca="1" si="142"/>
        <v>399</v>
      </c>
      <c r="AP325" s="4">
        <f t="shared" ca="1" si="143"/>
        <v>1</v>
      </c>
      <c r="AQ325" s="2">
        <f t="shared" ca="1" si="144"/>
        <v>0</v>
      </c>
      <c r="AT325" s="10">
        <f t="shared" ca="1" si="159"/>
        <v>0</v>
      </c>
      <c r="AU325" s="10">
        <f t="shared" ca="1" si="160"/>
        <v>0</v>
      </c>
      <c r="AV325" s="10">
        <f t="shared" ca="1" si="161"/>
        <v>0</v>
      </c>
      <c r="AW325" s="10">
        <f t="shared" ca="1" si="162"/>
        <v>0</v>
      </c>
      <c r="AX325" s="10">
        <f t="shared" ca="1" si="145"/>
        <v>-0.73867862433114628</v>
      </c>
    </row>
    <row r="326" spans="2:50" x14ac:dyDescent="0.15">
      <c r="B326" s="4">
        <v>1.3293024999754266</v>
      </c>
      <c r="C326" s="4">
        <f t="shared" si="146"/>
        <v>0.29330249997627789</v>
      </c>
      <c r="F326" s="4">
        <v>305</v>
      </c>
      <c r="G326" s="4">
        <f t="shared" ca="1" si="132"/>
        <v>4</v>
      </c>
      <c r="H326" s="4">
        <f t="shared" ca="1" si="163"/>
        <v>4.5322325581395368</v>
      </c>
      <c r="I326" s="4">
        <f t="shared" ca="1" si="133"/>
        <v>2.4307262569832403E-2</v>
      </c>
      <c r="J326" s="4">
        <f t="shared" ca="1" si="164"/>
        <v>-0.22462686761075012</v>
      </c>
      <c r="K326" s="4">
        <f t="shared" ca="1" si="147"/>
        <v>1.2530282699756061</v>
      </c>
      <c r="L326" s="4">
        <f t="shared" ca="1" si="148"/>
        <v>12</v>
      </c>
      <c r="M326" s="4">
        <f t="shared" ca="1" si="134"/>
        <v>0.62651413498780151</v>
      </c>
      <c r="N326" s="4">
        <f t="shared" ca="1" si="149"/>
        <v>0.28564885764154424</v>
      </c>
      <c r="O326" s="4">
        <f t="shared" ca="1" si="150"/>
        <v>15</v>
      </c>
      <c r="P326" s="4">
        <f t="shared" ca="1" si="135"/>
        <v>0.24737916727958101</v>
      </c>
      <c r="Q326" s="4">
        <f t="shared" ca="1" si="151"/>
        <v>0.87389330226738249</v>
      </c>
      <c r="R326" s="4">
        <f t="shared" ca="1" si="152"/>
        <v>0.64926643465663236</v>
      </c>
      <c r="S326" s="4">
        <f t="shared" ca="1" si="153"/>
        <v>306</v>
      </c>
      <c r="T326" s="4">
        <f t="shared" ca="1" si="154"/>
        <v>-1</v>
      </c>
      <c r="U326" s="4">
        <f t="shared" ca="1" si="155"/>
        <v>0.64926643465663236</v>
      </c>
      <c r="V326" s="4">
        <f t="shared" ca="1" si="156"/>
        <v>1.2330679306477517</v>
      </c>
      <c r="Y326" s="4">
        <v>-7.5909999985412924E-2</v>
      </c>
      <c r="Z326" s="4">
        <v>-0.55672249999005885</v>
      </c>
      <c r="AA326" s="4">
        <v>-0.87611500000761566</v>
      </c>
      <c r="AB326" s="4">
        <v>-3.0431574999845168</v>
      </c>
      <c r="AD326" s="4">
        <v>1.3293024999754266</v>
      </c>
      <c r="AE326" s="4">
        <f t="shared" si="136"/>
        <v>0.29330249997627789</v>
      </c>
      <c r="AF326" s="4">
        <v>305</v>
      </c>
      <c r="AG326" s="2">
        <f t="shared" si="157"/>
        <v>54.879999999999832</v>
      </c>
      <c r="AH326" s="4">
        <f t="shared" si="137"/>
        <v>399</v>
      </c>
      <c r="AI326" s="4">
        <f t="shared" si="138"/>
        <v>1</v>
      </c>
      <c r="AJ326" s="2">
        <f t="shared" si="139"/>
        <v>0</v>
      </c>
      <c r="AK326" s="4">
        <v>305</v>
      </c>
      <c r="AL326" s="4">
        <f t="shared" ca="1" si="140"/>
        <v>0.64926643465663236</v>
      </c>
      <c r="AM326" s="4">
        <f t="shared" ca="1" si="141"/>
        <v>1.2330679306477517</v>
      </c>
      <c r="AN326" s="2">
        <f t="shared" si="158"/>
        <v>54.879999999999832</v>
      </c>
      <c r="AO326" s="4">
        <f t="shared" ca="1" si="142"/>
        <v>399</v>
      </c>
      <c r="AP326" s="4">
        <f t="shared" ca="1" si="143"/>
        <v>1</v>
      </c>
      <c r="AQ326" s="2">
        <f t="shared" ca="1" si="144"/>
        <v>0</v>
      </c>
      <c r="AT326" s="10">
        <f t="shared" ca="1" si="159"/>
        <v>0</v>
      </c>
      <c r="AU326" s="10">
        <f t="shared" ca="1" si="160"/>
        <v>0</v>
      </c>
      <c r="AV326" s="10">
        <f t="shared" ca="1" si="161"/>
        <v>0</v>
      </c>
      <c r="AW326" s="10">
        <f t="shared" ca="1" si="162"/>
        <v>0</v>
      </c>
      <c r="AX326" s="10">
        <f t="shared" ca="1" si="145"/>
        <v>0.64926643465663236</v>
      </c>
    </row>
    <row r="327" spans="2:50" x14ac:dyDescent="0.15">
      <c r="B327" s="4">
        <v>0.29330249997627789</v>
      </c>
      <c r="C327" s="4">
        <f t="shared" si="146"/>
        <v>2.0003024999759589</v>
      </c>
      <c r="F327" s="4">
        <v>306</v>
      </c>
      <c r="G327" s="4">
        <f t="shared" ca="1" si="132"/>
        <v>4</v>
      </c>
      <c r="H327" s="4">
        <f t="shared" ca="1" si="163"/>
        <v>4.5499767441860488</v>
      </c>
      <c r="I327" s="4">
        <f t="shared" ca="1" si="133"/>
        <v>2.4307262569832403E-2</v>
      </c>
      <c r="J327" s="4">
        <f t="shared" ca="1" si="164"/>
        <v>-0.20031960504091773</v>
      </c>
      <c r="K327" s="4">
        <f t="shared" ca="1" si="147"/>
        <v>0.27880518583898062</v>
      </c>
      <c r="L327" s="4">
        <f t="shared" ca="1" si="148"/>
        <v>15</v>
      </c>
      <c r="M327" s="4">
        <f t="shared" ca="1" si="134"/>
        <v>0.16387757649881302</v>
      </c>
      <c r="N327" s="4">
        <f t="shared" ca="1" si="149"/>
        <v>1.7953582018540097</v>
      </c>
      <c r="O327" s="4">
        <f t="shared" ca="1" si="150"/>
        <v>16</v>
      </c>
      <c r="P327" s="4">
        <f t="shared" ca="1" si="135"/>
        <v>1.2695099591898564</v>
      </c>
      <c r="Q327" s="4">
        <f t="shared" ca="1" si="151"/>
        <v>1.4333875356886694</v>
      </c>
      <c r="R327" s="4">
        <f t="shared" ca="1" si="152"/>
        <v>1.2330679306477517</v>
      </c>
      <c r="S327" s="4">
        <f t="shared" ca="1" si="153"/>
        <v>306</v>
      </c>
      <c r="T327" s="4">
        <f t="shared" ca="1" si="154"/>
        <v>-1</v>
      </c>
      <c r="U327" s="4">
        <f t="shared" ca="1" si="155"/>
        <v>1.2330679306477517</v>
      </c>
      <c r="V327" s="4">
        <f t="shared" ca="1" si="156"/>
        <v>-0.7063273302513835</v>
      </c>
      <c r="Y327" s="4">
        <v>-1.2909999984600518E-2</v>
      </c>
      <c r="Z327" s="4">
        <v>-0.6417224999886173</v>
      </c>
      <c r="AA327" s="4">
        <v>-0.79411500000858837</v>
      </c>
      <c r="AB327" s="4">
        <v>-0.77815749998677575</v>
      </c>
      <c r="AD327" s="4">
        <v>0.29330249997627789</v>
      </c>
      <c r="AE327" s="4">
        <f t="shared" si="136"/>
        <v>2.0003024999759589</v>
      </c>
      <c r="AF327" s="4">
        <v>306</v>
      </c>
      <c r="AG327" s="2">
        <f t="shared" si="157"/>
        <v>55.099999999999831</v>
      </c>
      <c r="AH327" s="4">
        <f t="shared" si="137"/>
        <v>399</v>
      </c>
      <c r="AI327" s="4">
        <f t="shared" si="138"/>
        <v>1</v>
      </c>
      <c r="AJ327" s="2">
        <f t="shared" si="139"/>
        <v>0</v>
      </c>
      <c r="AK327" s="4">
        <v>306</v>
      </c>
      <c r="AL327" s="4">
        <f t="shared" ca="1" si="140"/>
        <v>1.2330679306477517</v>
      </c>
      <c r="AM327" s="4">
        <f t="shared" ca="1" si="141"/>
        <v>-0.7063273302513835</v>
      </c>
      <c r="AN327" s="2">
        <f t="shared" si="158"/>
        <v>55.099999999999831</v>
      </c>
      <c r="AO327" s="4">
        <f t="shared" ca="1" si="142"/>
        <v>399</v>
      </c>
      <c r="AP327" s="4">
        <f t="shared" ca="1" si="143"/>
        <v>1</v>
      </c>
      <c r="AQ327" s="2">
        <f t="shared" ca="1" si="144"/>
        <v>0</v>
      </c>
      <c r="AT327" s="10">
        <f t="shared" ca="1" si="159"/>
        <v>0</v>
      </c>
      <c r="AU327" s="10">
        <f t="shared" ca="1" si="160"/>
        <v>0</v>
      </c>
      <c r="AV327" s="10">
        <f t="shared" ca="1" si="161"/>
        <v>0</v>
      </c>
      <c r="AW327" s="10">
        <f t="shared" ca="1" si="162"/>
        <v>0</v>
      </c>
      <c r="AX327" s="10">
        <f t="shared" ca="1" si="145"/>
        <v>1.2330679306477517</v>
      </c>
    </row>
    <row r="328" spans="2:50" x14ac:dyDescent="0.15">
      <c r="B328" s="4">
        <v>2.0003024999759589</v>
      </c>
      <c r="C328" s="4">
        <f t="shared" si="146"/>
        <v>0.75130249997457099</v>
      </c>
      <c r="F328" s="4">
        <v>307</v>
      </c>
      <c r="G328" s="4">
        <f t="shared" ca="1" si="132"/>
        <v>4</v>
      </c>
      <c r="H328" s="4">
        <f t="shared" ca="1" si="163"/>
        <v>4.5677209302325608</v>
      </c>
      <c r="I328" s="4">
        <f t="shared" ca="1" si="133"/>
        <v>2.4307262569832403E-2</v>
      </c>
      <c r="J328" s="4">
        <f t="shared" ca="1" si="164"/>
        <v>-0.17601234247108533</v>
      </c>
      <c r="K328" s="4">
        <f t="shared" ca="1" si="147"/>
        <v>0.69770167745682898</v>
      </c>
      <c r="L328" s="4">
        <f t="shared" ca="1" si="148"/>
        <v>9</v>
      </c>
      <c r="M328" s="4">
        <f t="shared" ca="1" si="134"/>
        <v>0.4484739935267591</v>
      </c>
      <c r="N328" s="4">
        <f t="shared" ca="1" si="149"/>
        <v>1.1302081636749286</v>
      </c>
      <c r="O328" s="4">
        <f t="shared" ca="1" si="150"/>
        <v>6</v>
      </c>
      <c r="P328" s="4">
        <f t="shared" ca="1" si="135"/>
        <v>0.97878898130705727</v>
      </c>
      <c r="Q328" s="4">
        <f t="shared" ca="1" si="151"/>
        <v>-0.53031498778029817</v>
      </c>
      <c r="R328" s="4">
        <f t="shared" ca="1" si="152"/>
        <v>-0.7063273302513835</v>
      </c>
      <c r="S328" s="4">
        <f t="shared" ca="1" si="153"/>
        <v>306</v>
      </c>
      <c r="T328" s="4">
        <f t="shared" ca="1" si="154"/>
        <v>-1</v>
      </c>
      <c r="U328" s="4">
        <f t="shared" ca="1" si="155"/>
        <v>-0.7063273302513835</v>
      </c>
      <c r="V328" s="4">
        <f t="shared" ca="1" si="156"/>
        <v>0.65656292922165127</v>
      </c>
      <c r="Y328" s="4">
        <v>3.4760900000136985</v>
      </c>
      <c r="Z328" s="4">
        <v>-1.4887224999888815</v>
      </c>
      <c r="AA328" s="4">
        <v>-2.239115000008951</v>
      </c>
      <c r="AB328" s="4">
        <v>-2.7131574999863517</v>
      </c>
      <c r="AD328" s="4">
        <v>2.0003024999759589</v>
      </c>
      <c r="AE328" s="4">
        <f t="shared" si="136"/>
        <v>0.75130249997457099</v>
      </c>
      <c r="AF328" s="4">
        <v>307</v>
      </c>
      <c r="AG328" s="2">
        <f t="shared" si="157"/>
        <v>55.31999999999983</v>
      </c>
      <c r="AH328" s="4">
        <f t="shared" si="137"/>
        <v>399</v>
      </c>
      <c r="AI328" s="4">
        <f t="shared" si="138"/>
        <v>1</v>
      </c>
      <c r="AJ328" s="2">
        <f t="shared" si="139"/>
        <v>0</v>
      </c>
      <c r="AK328" s="4">
        <v>307</v>
      </c>
      <c r="AL328" s="4">
        <f t="shared" ca="1" si="140"/>
        <v>-0.7063273302513835</v>
      </c>
      <c r="AM328" s="4">
        <f t="shared" ca="1" si="141"/>
        <v>0.65656292922165127</v>
      </c>
      <c r="AN328" s="2">
        <f t="shared" si="158"/>
        <v>55.31999999999983</v>
      </c>
      <c r="AO328" s="4">
        <f t="shared" ca="1" si="142"/>
        <v>399</v>
      </c>
      <c r="AP328" s="4">
        <f t="shared" ca="1" si="143"/>
        <v>1</v>
      </c>
      <c r="AQ328" s="2">
        <f t="shared" ca="1" si="144"/>
        <v>0</v>
      </c>
      <c r="AT328" s="10">
        <f t="shared" ca="1" si="159"/>
        <v>0</v>
      </c>
      <c r="AU328" s="10">
        <f t="shared" ca="1" si="160"/>
        <v>0</v>
      </c>
      <c r="AV328" s="10">
        <f t="shared" ca="1" si="161"/>
        <v>0</v>
      </c>
      <c r="AW328" s="10">
        <f t="shared" ca="1" si="162"/>
        <v>0</v>
      </c>
      <c r="AX328" s="10">
        <f t="shared" ca="1" si="145"/>
        <v>-0.7063273302513835</v>
      </c>
    </row>
    <row r="329" spans="2:50" x14ac:dyDescent="0.15">
      <c r="B329" s="4">
        <v>0.75130249997457099</v>
      </c>
      <c r="C329" s="4">
        <f t="shared" si="146"/>
        <v>1.0973024999749725</v>
      </c>
      <c r="F329" s="4">
        <v>308</v>
      </c>
      <c r="G329" s="4">
        <f t="shared" ca="1" si="132"/>
        <v>4</v>
      </c>
      <c r="H329" s="4">
        <f t="shared" ca="1" si="163"/>
        <v>4.5854651162790727</v>
      </c>
      <c r="I329" s="4">
        <f t="shared" ca="1" si="133"/>
        <v>2.4307262569832403E-2</v>
      </c>
      <c r="J329" s="4">
        <f t="shared" ca="1" si="164"/>
        <v>-0.15170507990125293</v>
      </c>
      <c r="K329" s="4">
        <f t="shared" ca="1" si="147"/>
        <v>0.98925999398407916</v>
      </c>
      <c r="L329" s="4">
        <f t="shared" ca="1" si="148"/>
        <v>17</v>
      </c>
      <c r="M329" s="4">
        <f t="shared" ca="1" si="134"/>
        <v>0.66646014838089396</v>
      </c>
      <c r="N329" s="4">
        <f t="shared" ca="1" si="149"/>
        <v>0.24125794274173021</v>
      </c>
      <c r="O329" s="4">
        <f t="shared" ca="1" si="150"/>
        <v>20</v>
      </c>
      <c r="P329" s="4">
        <f t="shared" ca="1" si="135"/>
        <v>0.14180786074201029</v>
      </c>
      <c r="Q329" s="4">
        <f t="shared" ca="1" si="151"/>
        <v>0.8082680091229042</v>
      </c>
      <c r="R329" s="4">
        <f t="shared" ca="1" si="152"/>
        <v>0.65656292922165127</v>
      </c>
      <c r="S329" s="4">
        <f t="shared" ca="1" si="153"/>
        <v>306</v>
      </c>
      <c r="T329" s="4">
        <f t="shared" ca="1" si="154"/>
        <v>-1</v>
      </c>
      <c r="U329" s="4">
        <f t="shared" ca="1" si="155"/>
        <v>0.65656292922165127</v>
      </c>
      <c r="V329" s="4">
        <f t="shared" ca="1" si="156"/>
        <v>0.66156278244632227</v>
      </c>
      <c r="Y329" s="4">
        <v>-0.61090999998469897</v>
      </c>
      <c r="Z329" s="4">
        <v>-0.87172249999056817</v>
      </c>
      <c r="AA329" s="4">
        <v>-2.1371150000071282</v>
      </c>
      <c r="AB329" s="4">
        <v>-1.0551574999837499</v>
      </c>
      <c r="AD329" s="4">
        <v>0.75130249997457099</v>
      </c>
      <c r="AE329" s="4">
        <f t="shared" si="136"/>
        <v>1.0973024999749725</v>
      </c>
      <c r="AF329" s="4">
        <v>308</v>
      </c>
      <c r="AG329" s="2">
        <f t="shared" si="157"/>
        <v>55.539999999999829</v>
      </c>
      <c r="AH329" s="4">
        <f t="shared" si="137"/>
        <v>399</v>
      </c>
      <c r="AI329" s="4">
        <f t="shared" si="138"/>
        <v>1</v>
      </c>
      <c r="AJ329" s="2">
        <f t="shared" si="139"/>
        <v>0</v>
      </c>
      <c r="AK329" s="4">
        <v>308</v>
      </c>
      <c r="AL329" s="4">
        <f t="shared" ca="1" si="140"/>
        <v>0.65656292922165127</v>
      </c>
      <c r="AM329" s="4">
        <f t="shared" ca="1" si="141"/>
        <v>0.66156278244632227</v>
      </c>
      <c r="AN329" s="2">
        <f t="shared" si="158"/>
        <v>55.539999999999829</v>
      </c>
      <c r="AO329" s="4">
        <f t="shared" ca="1" si="142"/>
        <v>399</v>
      </c>
      <c r="AP329" s="4">
        <f t="shared" ca="1" si="143"/>
        <v>1</v>
      </c>
      <c r="AQ329" s="2">
        <f t="shared" ca="1" si="144"/>
        <v>0</v>
      </c>
      <c r="AT329" s="10">
        <f t="shared" ca="1" si="159"/>
        <v>0</v>
      </c>
      <c r="AU329" s="10">
        <f t="shared" ca="1" si="160"/>
        <v>0</v>
      </c>
      <c r="AV329" s="10">
        <f t="shared" ca="1" si="161"/>
        <v>0</v>
      </c>
      <c r="AW329" s="10">
        <f t="shared" ca="1" si="162"/>
        <v>0</v>
      </c>
      <c r="AX329" s="10">
        <f t="shared" ca="1" si="145"/>
        <v>0.65656292922165127</v>
      </c>
    </row>
    <row r="330" spans="2:50" x14ac:dyDescent="0.15">
      <c r="B330" s="4">
        <v>1.0973024999749725</v>
      </c>
      <c r="C330" s="4">
        <f t="shared" si="146"/>
        <v>0.32330249997514215</v>
      </c>
      <c r="F330" s="4">
        <v>309</v>
      </c>
      <c r="G330" s="4">
        <f t="shared" ca="1" si="132"/>
        <v>4</v>
      </c>
      <c r="H330" s="4">
        <f t="shared" ca="1" si="163"/>
        <v>4.6032093023255847</v>
      </c>
      <c r="I330" s="4">
        <f t="shared" ca="1" si="133"/>
        <v>2.4307262569832403E-2</v>
      </c>
      <c r="J330" s="4">
        <f t="shared" ca="1" si="164"/>
        <v>-0.12739781733142053</v>
      </c>
      <c r="K330" s="4">
        <f t="shared" ca="1" si="147"/>
        <v>0.53544268261997141</v>
      </c>
      <c r="L330" s="4">
        <f t="shared" ca="1" si="148"/>
        <v>15</v>
      </c>
      <c r="M330" s="4">
        <f t="shared" ca="1" si="134"/>
        <v>-0.31472531229193323</v>
      </c>
      <c r="N330" s="4">
        <f t="shared" ca="1" si="149"/>
        <v>1.2329436681870218</v>
      </c>
      <c r="O330" s="4">
        <f t="shared" ca="1" si="150"/>
        <v>17</v>
      </c>
      <c r="P330" s="4">
        <f t="shared" ca="1" si="135"/>
        <v>1.103685912069676</v>
      </c>
      <c r="Q330" s="4">
        <f t="shared" ca="1" si="151"/>
        <v>0.7889605997777428</v>
      </c>
      <c r="R330" s="4">
        <f t="shared" ca="1" si="152"/>
        <v>0.66156278244632227</v>
      </c>
      <c r="S330" s="4">
        <f t="shared" ca="1" si="153"/>
        <v>306</v>
      </c>
      <c r="T330" s="4">
        <f t="shared" ca="1" si="154"/>
        <v>-1</v>
      </c>
      <c r="U330" s="4">
        <f t="shared" ca="1" si="155"/>
        <v>0.66156278244632227</v>
      </c>
      <c r="V330" s="4">
        <f t="shared" ca="1" si="156"/>
        <v>1.2902170847886736</v>
      </c>
      <c r="Y330" s="4">
        <v>-1.1099099999860584</v>
      </c>
      <c r="Z330" s="4">
        <v>-2.1877224999897749</v>
      </c>
      <c r="AA330" s="4">
        <v>-2.3771150000087005</v>
      </c>
      <c r="AB330" s="4">
        <v>2.2668425000134107</v>
      </c>
      <c r="AD330" s="4">
        <v>1.0973024999749725</v>
      </c>
      <c r="AE330" s="4">
        <f t="shared" si="136"/>
        <v>0.32330249997514215</v>
      </c>
      <c r="AF330" s="4">
        <v>309</v>
      </c>
      <c r="AG330" s="2">
        <f t="shared" si="157"/>
        <v>55.759999999999827</v>
      </c>
      <c r="AH330" s="4">
        <f t="shared" si="137"/>
        <v>399</v>
      </c>
      <c r="AI330" s="4">
        <f t="shared" si="138"/>
        <v>1</v>
      </c>
      <c r="AJ330" s="2">
        <f t="shared" si="139"/>
        <v>0</v>
      </c>
      <c r="AK330" s="4">
        <v>309</v>
      </c>
      <c r="AL330" s="4">
        <f t="shared" ca="1" si="140"/>
        <v>0.66156278244632227</v>
      </c>
      <c r="AM330" s="4">
        <f t="shared" ca="1" si="141"/>
        <v>1.2902170847886736</v>
      </c>
      <c r="AN330" s="2">
        <f t="shared" si="158"/>
        <v>55.759999999999827</v>
      </c>
      <c r="AO330" s="4">
        <f t="shared" ca="1" si="142"/>
        <v>399</v>
      </c>
      <c r="AP330" s="4">
        <f t="shared" ca="1" si="143"/>
        <v>1</v>
      </c>
      <c r="AQ330" s="2">
        <f t="shared" ca="1" si="144"/>
        <v>0</v>
      </c>
      <c r="AT330" s="10">
        <f t="shared" ca="1" si="159"/>
        <v>0</v>
      </c>
      <c r="AU330" s="10">
        <f t="shared" ca="1" si="160"/>
        <v>0</v>
      </c>
      <c r="AV330" s="10">
        <f t="shared" ca="1" si="161"/>
        <v>0</v>
      </c>
      <c r="AW330" s="10">
        <f t="shared" ca="1" si="162"/>
        <v>0</v>
      </c>
      <c r="AX330" s="10">
        <f t="shared" ca="1" si="145"/>
        <v>0.66156278244632227</v>
      </c>
    </row>
    <row r="331" spans="2:50" x14ac:dyDescent="0.15">
      <c r="B331" s="4">
        <v>0.32330249997514215</v>
      </c>
      <c r="C331" s="4">
        <f t="shared" si="146"/>
        <v>0.29330249997627789</v>
      </c>
      <c r="F331" s="4">
        <v>310</v>
      </c>
      <c r="G331" s="4">
        <f t="shared" ca="1" si="132"/>
        <v>4</v>
      </c>
      <c r="H331" s="4">
        <f t="shared" ca="1" si="163"/>
        <v>4.6209534883720966</v>
      </c>
      <c r="I331" s="4">
        <f t="shared" ca="1" si="133"/>
        <v>2.4307262569832403E-2</v>
      </c>
      <c r="J331" s="4">
        <f t="shared" ca="1" si="164"/>
        <v>-0.10309055476158813</v>
      </c>
      <c r="K331" s="4">
        <f t="shared" ca="1" si="147"/>
        <v>1.4291391416131896</v>
      </c>
      <c r="L331" s="4">
        <f t="shared" ca="1" si="148"/>
        <v>7</v>
      </c>
      <c r="M331" s="4">
        <f t="shared" ca="1" si="134"/>
        <v>1.3933076395502693</v>
      </c>
      <c r="N331" s="4">
        <f t="shared" ca="1" si="149"/>
        <v>0.51649524638759803</v>
      </c>
      <c r="O331" s="4">
        <f t="shared" ca="1" si="150"/>
        <v>10</v>
      </c>
      <c r="P331" s="4">
        <f t="shared" ca="1" si="135"/>
        <v>-7.5931762428456674E-15</v>
      </c>
      <c r="Q331" s="4">
        <f t="shared" ca="1" si="151"/>
        <v>1.3933076395502617</v>
      </c>
      <c r="R331" s="4">
        <f t="shared" ca="1" si="152"/>
        <v>1.2902170847886736</v>
      </c>
      <c r="S331" s="4">
        <f t="shared" ca="1" si="153"/>
        <v>306</v>
      </c>
      <c r="T331" s="4">
        <f t="shared" ca="1" si="154"/>
        <v>-1</v>
      </c>
      <c r="U331" s="4">
        <f t="shared" ca="1" si="155"/>
        <v>1.2902170847886736</v>
      </c>
      <c r="V331" s="4">
        <f t="shared" ca="1" si="156"/>
        <v>0.17847715775485551</v>
      </c>
      <c r="Y331" s="4">
        <v>0.20509000001567301</v>
      </c>
      <c r="Z331" s="4">
        <v>-0.79772249998910638</v>
      </c>
      <c r="AA331" s="4">
        <v>-1.8271150000082059</v>
      </c>
      <c r="AB331" s="4">
        <v>-1.0231574999863824</v>
      </c>
      <c r="AD331" s="4">
        <v>0.32330249997514215</v>
      </c>
      <c r="AE331" s="4">
        <f t="shared" si="136"/>
        <v>0.29330249997627789</v>
      </c>
      <c r="AF331" s="4">
        <v>310</v>
      </c>
      <c r="AG331" s="2">
        <f t="shared" si="157"/>
        <v>55.979999999999826</v>
      </c>
      <c r="AH331" s="4">
        <f t="shared" si="137"/>
        <v>399</v>
      </c>
      <c r="AI331" s="4">
        <f t="shared" si="138"/>
        <v>1</v>
      </c>
      <c r="AJ331" s="2">
        <f t="shared" si="139"/>
        <v>0</v>
      </c>
      <c r="AK331" s="4">
        <v>310</v>
      </c>
      <c r="AL331" s="4">
        <f t="shared" ca="1" si="140"/>
        <v>1.2902170847886736</v>
      </c>
      <c r="AM331" s="4">
        <f t="shared" ca="1" si="141"/>
        <v>0.17847715775485551</v>
      </c>
      <c r="AN331" s="2">
        <f t="shared" si="158"/>
        <v>55.979999999999826</v>
      </c>
      <c r="AO331" s="4">
        <f t="shared" ca="1" si="142"/>
        <v>399</v>
      </c>
      <c r="AP331" s="4">
        <f t="shared" ca="1" si="143"/>
        <v>1</v>
      </c>
      <c r="AQ331" s="2">
        <f t="shared" ca="1" si="144"/>
        <v>0</v>
      </c>
      <c r="AT331" s="10">
        <f t="shared" ca="1" si="159"/>
        <v>0</v>
      </c>
      <c r="AU331" s="10">
        <f t="shared" ca="1" si="160"/>
        <v>0</v>
      </c>
      <c r="AV331" s="10">
        <f t="shared" ca="1" si="161"/>
        <v>0</v>
      </c>
      <c r="AW331" s="10">
        <f t="shared" ca="1" si="162"/>
        <v>0</v>
      </c>
      <c r="AX331" s="10">
        <f t="shared" ca="1" si="145"/>
        <v>1.2902170847886736</v>
      </c>
    </row>
    <row r="332" spans="2:50" x14ac:dyDescent="0.15">
      <c r="B332" s="4">
        <v>0.29330249997627789</v>
      </c>
      <c r="C332" s="4">
        <f t="shared" si="146"/>
        <v>2.5523024999749566</v>
      </c>
      <c r="F332" s="4">
        <v>311</v>
      </c>
      <c r="G332" s="4">
        <f t="shared" ca="1" si="132"/>
        <v>4</v>
      </c>
      <c r="H332" s="4">
        <f t="shared" ca="1" si="163"/>
        <v>4.6386976744186086</v>
      </c>
      <c r="I332" s="4">
        <f t="shared" ca="1" si="133"/>
        <v>2.4307262569832403E-2</v>
      </c>
      <c r="J332" s="4">
        <f t="shared" ca="1" si="164"/>
        <v>-7.8783292191755727E-2</v>
      </c>
      <c r="K332" s="4">
        <f t="shared" ca="1" si="147"/>
        <v>1.7374766469173228</v>
      </c>
      <c r="L332" s="4">
        <f t="shared" ca="1" si="148"/>
        <v>9</v>
      </c>
      <c r="M332" s="4">
        <f t="shared" ca="1" si="134"/>
        <v>-0.59425201180364484</v>
      </c>
      <c r="N332" s="4">
        <f t="shared" ca="1" si="149"/>
        <v>1.8323004166231707</v>
      </c>
      <c r="O332" s="4">
        <f t="shared" ca="1" si="150"/>
        <v>13</v>
      </c>
      <c r="P332" s="4">
        <f t="shared" ca="1" si="135"/>
        <v>-0.85151246175025608</v>
      </c>
      <c r="Q332" s="4">
        <f t="shared" ca="1" si="151"/>
        <v>0.25726044994661124</v>
      </c>
      <c r="R332" s="4">
        <f t="shared" ca="1" si="152"/>
        <v>0.17847715775485551</v>
      </c>
      <c r="S332" s="4">
        <f t="shared" ca="1" si="153"/>
        <v>306</v>
      </c>
      <c r="T332" s="4">
        <f t="shared" ca="1" si="154"/>
        <v>-1</v>
      </c>
      <c r="U332" s="4">
        <f t="shared" ca="1" si="155"/>
        <v>0.17847715775485551</v>
      </c>
      <c r="V332" s="4">
        <f t="shared" ca="1" si="156"/>
        <v>-0.9260148532655692</v>
      </c>
      <c r="Y332" s="4">
        <v>-1.7009099999860666</v>
      </c>
      <c r="Z332" s="4">
        <v>-1.5747224999884679</v>
      </c>
      <c r="AA332" s="4">
        <v>-0.707115000007974</v>
      </c>
      <c r="AB332" s="4">
        <v>-2.0901574999854233</v>
      </c>
      <c r="AD332" s="4">
        <v>0.29330249997627789</v>
      </c>
      <c r="AE332" s="4">
        <f t="shared" si="136"/>
        <v>2.5523024999749566</v>
      </c>
      <c r="AF332" s="4">
        <v>311</v>
      </c>
      <c r="AG332" s="2">
        <f t="shared" si="157"/>
        <v>56.199999999999825</v>
      </c>
      <c r="AH332" s="4">
        <f t="shared" si="137"/>
        <v>399</v>
      </c>
      <c r="AI332" s="4">
        <f t="shared" si="138"/>
        <v>1</v>
      </c>
      <c r="AJ332" s="2">
        <f t="shared" si="139"/>
        <v>0</v>
      </c>
      <c r="AK332" s="4">
        <v>311</v>
      </c>
      <c r="AL332" s="4">
        <f t="shared" ca="1" si="140"/>
        <v>0.17847715775485551</v>
      </c>
      <c r="AM332" s="4">
        <f t="shared" ca="1" si="141"/>
        <v>-0.9260148532655692</v>
      </c>
      <c r="AN332" s="2">
        <f t="shared" si="158"/>
        <v>56.199999999999825</v>
      </c>
      <c r="AO332" s="4">
        <f t="shared" ca="1" si="142"/>
        <v>399</v>
      </c>
      <c r="AP332" s="4">
        <f t="shared" ca="1" si="143"/>
        <v>1</v>
      </c>
      <c r="AQ332" s="2">
        <f t="shared" ca="1" si="144"/>
        <v>0</v>
      </c>
      <c r="AT332" s="10">
        <f t="shared" ca="1" si="159"/>
        <v>0</v>
      </c>
      <c r="AU332" s="10">
        <f t="shared" ca="1" si="160"/>
        <v>0</v>
      </c>
      <c r="AV332" s="10">
        <f t="shared" ca="1" si="161"/>
        <v>0</v>
      </c>
      <c r="AW332" s="10">
        <f t="shared" ca="1" si="162"/>
        <v>0</v>
      </c>
      <c r="AX332" s="10">
        <f t="shared" ca="1" si="145"/>
        <v>0.17847715775485551</v>
      </c>
    </row>
    <row r="333" spans="2:50" x14ac:dyDescent="0.15">
      <c r="B333" s="4">
        <v>2.5523024999749566</v>
      </c>
      <c r="C333" s="4">
        <f t="shared" si="146"/>
        <v>-0.65569750002580918</v>
      </c>
      <c r="F333" s="4">
        <v>312</v>
      </c>
      <c r="G333" s="4">
        <f t="shared" ca="1" si="132"/>
        <v>4</v>
      </c>
      <c r="H333" s="4">
        <f t="shared" ca="1" si="163"/>
        <v>4.6564418604651205</v>
      </c>
      <c r="I333" s="4">
        <f t="shared" ca="1" si="133"/>
        <v>2.4307262569832403E-2</v>
      </c>
      <c r="J333" s="4">
        <f t="shared" ca="1" si="164"/>
        <v>-5.4476029621923328E-2</v>
      </c>
      <c r="K333" s="4">
        <f t="shared" ca="1" si="147"/>
        <v>1.6117798288959402</v>
      </c>
      <c r="L333" s="4">
        <f t="shared" ca="1" si="148"/>
        <v>9</v>
      </c>
      <c r="M333" s="4">
        <f t="shared" ca="1" si="134"/>
        <v>-1.395842277131198</v>
      </c>
      <c r="N333" s="4">
        <f t="shared" ca="1" si="149"/>
        <v>0.53778689371421862</v>
      </c>
      <c r="O333" s="4">
        <f t="shared" ca="1" si="150"/>
        <v>14</v>
      </c>
      <c r="P333" s="4">
        <f t="shared" ca="1" si="135"/>
        <v>0.52430345348755214</v>
      </c>
      <c r="Q333" s="4">
        <f t="shared" ca="1" si="151"/>
        <v>-0.87153882364364588</v>
      </c>
      <c r="R333" s="4">
        <f t="shared" ca="1" si="152"/>
        <v>-0.9260148532655692</v>
      </c>
      <c r="S333" s="4">
        <f t="shared" ca="1" si="153"/>
        <v>306</v>
      </c>
      <c r="T333" s="4">
        <f t="shared" ca="1" si="154"/>
        <v>-1</v>
      </c>
      <c r="U333" s="4">
        <f t="shared" ca="1" si="155"/>
        <v>-0.9260148532655692</v>
      </c>
      <c r="V333" s="4">
        <f t="shared" ca="1" si="156"/>
        <v>-0.37183355301786947</v>
      </c>
      <c r="Y333" s="4">
        <v>6.9090000014426778E-2</v>
      </c>
      <c r="Z333" s="4">
        <v>-1.8957224999915923</v>
      </c>
      <c r="AA333" s="4">
        <v>-0.40411500000914202</v>
      </c>
      <c r="AB333" s="4">
        <v>-0.45315749998664501</v>
      </c>
      <c r="AD333" s="4">
        <v>2.5523024999749566</v>
      </c>
      <c r="AE333" s="4">
        <f t="shared" si="136"/>
        <v>-0.65569750002580918</v>
      </c>
      <c r="AF333" s="4">
        <v>312</v>
      </c>
      <c r="AG333" s="2">
        <f t="shared" si="157"/>
        <v>56.419999999999824</v>
      </c>
      <c r="AH333" s="4">
        <f t="shared" si="137"/>
        <v>399</v>
      </c>
      <c r="AI333" s="4">
        <f t="shared" si="138"/>
        <v>1</v>
      </c>
      <c r="AJ333" s="2">
        <f t="shared" si="139"/>
        <v>0</v>
      </c>
      <c r="AK333" s="4">
        <v>312</v>
      </c>
      <c r="AL333" s="4">
        <f t="shared" ca="1" si="140"/>
        <v>-0.9260148532655692</v>
      </c>
      <c r="AM333" s="4">
        <f t="shared" ca="1" si="141"/>
        <v>-0.37183355301786947</v>
      </c>
      <c r="AN333" s="2">
        <f t="shared" si="158"/>
        <v>56.419999999999824</v>
      </c>
      <c r="AO333" s="4">
        <f t="shared" ca="1" si="142"/>
        <v>399</v>
      </c>
      <c r="AP333" s="4">
        <f t="shared" ca="1" si="143"/>
        <v>1</v>
      </c>
      <c r="AQ333" s="2">
        <f t="shared" ca="1" si="144"/>
        <v>0</v>
      </c>
      <c r="AT333" s="10">
        <f t="shared" ca="1" si="159"/>
        <v>0</v>
      </c>
      <c r="AU333" s="10">
        <f t="shared" ca="1" si="160"/>
        <v>0</v>
      </c>
      <c r="AV333" s="10">
        <f t="shared" ca="1" si="161"/>
        <v>0</v>
      </c>
      <c r="AW333" s="10">
        <f t="shared" ca="1" si="162"/>
        <v>0</v>
      </c>
      <c r="AX333" s="10">
        <f t="shared" ca="1" si="145"/>
        <v>-0.9260148532655692</v>
      </c>
    </row>
    <row r="334" spans="2:50" x14ac:dyDescent="0.15">
      <c r="B334" s="4">
        <v>-0.65569750002580918</v>
      </c>
      <c r="C334" s="4">
        <f t="shared" si="146"/>
        <v>-0.57869750002481624</v>
      </c>
      <c r="F334" s="4">
        <v>313</v>
      </c>
      <c r="G334" s="4">
        <f t="shared" ca="1" si="132"/>
        <v>4</v>
      </c>
      <c r="H334" s="4">
        <f t="shared" ca="1" si="163"/>
        <v>4.6741860465116325</v>
      </c>
      <c r="I334" s="4">
        <f t="shared" ca="1" si="133"/>
        <v>2.4307262569832403E-2</v>
      </c>
      <c r="J334" s="4">
        <f t="shared" ca="1" si="164"/>
        <v>-3.0168767052090924E-2</v>
      </c>
      <c r="K334" s="4">
        <f t="shared" ca="1" si="147"/>
        <v>1.2505893647428041</v>
      </c>
      <c r="L334" s="4">
        <f t="shared" ca="1" si="148"/>
        <v>14</v>
      </c>
      <c r="M334" s="4">
        <f t="shared" ca="1" si="134"/>
        <v>0.9777501369956364</v>
      </c>
      <c r="N334" s="4">
        <f t="shared" ca="1" si="149"/>
        <v>1.8659344784495215</v>
      </c>
      <c r="O334" s="4">
        <f t="shared" ca="1" si="150"/>
        <v>8</v>
      </c>
      <c r="P334" s="4">
        <f t="shared" ca="1" si="135"/>
        <v>1.3194149229614149</v>
      </c>
      <c r="Q334" s="4">
        <f t="shared" ca="1" si="151"/>
        <v>-0.34166478596577854</v>
      </c>
      <c r="R334" s="4">
        <f t="shared" ca="1" si="152"/>
        <v>-0.37183355301786947</v>
      </c>
      <c r="S334" s="4">
        <f t="shared" ca="1" si="153"/>
        <v>306</v>
      </c>
      <c r="T334" s="4">
        <f t="shared" ca="1" si="154"/>
        <v>-1</v>
      </c>
      <c r="U334" s="4">
        <f t="shared" ca="1" si="155"/>
        <v>-0.37183355301786947</v>
      </c>
      <c r="V334" s="4">
        <f t="shared" ca="1" si="156"/>
        <v>0.17347155729236721</v>
      </c>
      <c r="Y334" s="4">
        <v>9.7090000014787847E-2</v>
      </c>
      <c r="Z334" s="4">
        <v>-1.3537224999886632</v>
      </c>
      <c r="AA334" s="4">
        <v>1.2108849999918903</v>
      </c>
      <c r="AB334" s="4">
        <v>0.22284250001547434</v>
      </c>
      <c r="AD334" s="4">
        <v>-0.65569750002580918</v>
      </c>
      <c r="AE334" s="4">
        <f t="shared" si="136"/>
        <v>-0.57869750002481624</v>
      </c>
      <c r="AF334" s="4">
        <v>313</v>
      </c>
      <c r="AG334" s="2">
        <f t="shared" si="157"/>
        <v>56.639999999999823</v>
      </c>
      <c r="AH334" s="4">
        <f t="shared" si="137"/>
        <v>399</v>
      </c>
      <c r="AI334" s="4">
        <f t="shared" si="138"/>
        <v>1</v>
      </c>
      <c r="AJ334" s="2">
        <f t="shared" si="139"/>
        <v>0</v>
      </c>
      <c r="AK334" s="4">
        <v>313</v>
      </c>
      <c r="AL334" s="4">
        <f t="shared" ca="1" si="140"/>
        <v>-0.37183355301786947</v>
      </c>
      <c r="AM334" s="4">
        <f t="shared" ca="1" si="141"/>
        <v>0.17347155729236721</v>
      </c>
      <c r="AN334" s="2">
        <f t="shared" si="158"/>
        <v>56.639999999999823</v>
      </c>
      <c r="AO334" s="4">
        <f t="shared" ca="1" si="142"/>
        <v>399</v>
      </c>
      <c r="AP334" s="4">
        <f t="shared" ca="1" si="143"/>
        <v>1</v>
      </c>
      <c r="AQ334" s="2">
        <f t="shared" ca="1" si="144"/>
        <v>0</v>
      </c>
      <c r="AT334" s="10">
        <f t="shared" ca="1" si="159"/>
        <v>0</v>
      </c>
      <c r="AU334" s="10">
        <f t="shared" ca="1" si="160"/>
        <v>0</v>
      </c>
      <c r="AV334" s="10">
        <f t="shared" ca="1" si="161"/>
        <v>2.4733919870408312</v>
      </c>
      <c r="AW334" s="10">
        <f t="shared" ca="1" si="162"/>
        <v>2.4733919870408312</v>
      </c>
      <c r="AX334" s="10">
        <f t="shared" ca="1" si="145"/>
        <v>2.4432232199887403</v>
      </c>
    </row>
    <row r="335" spans="2:50" x14ac:dyDescent="0.15">
      <c r="B335" s="4">
        <v>-0.57869750002481624</v>
      </c>
      <c r="C335" s="4">
        <f t="shared" si="146"/>
        <v>0.42530249997696501</v>
      </c>
      <c r="F335" s="4">
        <v>314</v>
      </c>
      <c r="G335" s="4">
        <f t="shared" ca="1" si="132"/>
        <v>4</v>
      </c>
      <c r="H335" s="4">
        <f t="shared" ca="1" si="163"/>
        <v>4.6919302325581445</v>
      </c>
      <c r="I335" s="4">
        <f t="shared" ca="1" si="133"/>
        <v>2.4307262569832403E-2</v>
      </c>
      <c r="J335" s="4">
        <f t="shared" ca="1" si="164"/>
        <v>-5.8615044822585213E-3</v>
      </c>
      <c r="K335" s="4">
        <f t="shared" ca="1" si="147"/>
        <v>0.41332054098010895</v>
      </c>
      <c r="L335" s="4">
        <f t="shared" ca="1" si="148"/>
        <v>14</v>
      </c>
      <c r="M335" s="4">
        <f t="shared" ca="1" si="134"/>
        <v>0.17933306177454628</v>
      </c>
      <c r="N335" s="4">
        <f t="shared" ca="1" si="149"/>
        <v>1.8014493550069604</v>
      </c>
      <c r="O335" s="4">
        <f t="shared" ca="1" si="150"/>
        <v>4</v>
      </c>
      <c r="P335" s="4">
        <f t="shared" ca="1" si="135"/>
        <v>7.9450809790358622E-14</v>
      </c>
      <c r="Q335" s="4">
        <f t="shared" ca="1" si="151"/>
        <v>0.17933306177462574</v>
      </c>
      <c r="R335" s="4">
        <f t="shared" ca="1" si="152"/>
        <v>0.17347155729236721</v>
      </c>
      <c r="S335" s="4">
        <f t="shared" ca="1" si="153"/>
        <v>306</v>
      </c>
      <c r="T335" s="4">
        <f t="shared" ca="1" si="154"/>
        <v>-1</v>
      </c>
      <c r="U335" s="4">
        <f t="shared" ca="1" si="155"/>
        <v>0.17347155729236721</v>
      </c>
      <c r="V335" s="4">
        <f t="shared" ca="1" si="156"/>
        <v>-0.98320660775420787</v>
      </c>
      <c r="Y335" s="4">
        <v>0.63109000001659865</v>
      </c>
      <c r="Z335" s="4">
        <v>-2.2707224999898301</v>
      </c>
      <c r="AA335" s="4">
        <v>-0.16711500000710089</v>
      </c>
      <c r="AB335" s="4">
        <v>-0.54515749998529373</v>
      </c>
      <c r="AD335" s="4">
        <v>-0.57869750002481624</v>
      </c>
      <c r="AE335" s="4">
        <f t="shared" si="136"/>
        <v>0.42530249997696501</v>
      </c>
      <c r="AF335" s="4">
        <v>314</v>
      </c>
      <c r="AG335" s="2">
        <f t="shared" si="157"/>
        <v>56.859999999999822</v>
      </c>
      <c r="AH335" s="4">
        <f t="shared" si="137"/>
        <v>399</v>
      </c>
      <c r="AI335" s="4">
        <f t="shared" si="138"/>
        <v>1</v>
      </c>
      <c r="AJ335" s="2">
        <f t="shared" si="139"/>
        <v>0</v>
      </c>
      <c r="AK335" s="4">
        <v>314</v>
      </c>
      <c r="AL335" s="4">
        <f t="shared" ca="1" si="140"/>
        <v>0.17347155729236721</v>
      </c>
      <c r="AM335" s="4">
        <f t="shared" ca="1" si="141"/>
        <v>-0.98320660775420787</v>
      </c>
      <c r="AN335" s="2">
        <f t="shared" si="158"/>
        <v>56.859999999999822</v>
      </c>
      <c r="AO335" s="4">
        <f t="shared" ca="1" si="142"/>
        <v>399</v>
      </c>
      <c r="AP335" s="4">
        <f t="shared" ca="1" si="143"/>
        <v>1</v>
      </c>
      <c r="AQ335" s="2">
        <f t="shared" ca="1" si="144"/>
        <v>0</v>
      </c>
      <c r="AT335" s="10">
        <f t="shared" ca="1" si="159"/>
        <v>0</v>
      </c>
      <c r="AU335" s="10">
        <f t="shared" ca="1" si="160"/>
        <v>0</v>
      </c>
      <c r="AV335" s="10">
        <f t="shared" ca="1" si="161"/>
        <v>0</v>
      </c>
      <c r="AW335" s="10">
        <f t="shared" ca="1" si="162"/>
        <v>0</v>
      </c>
      <c r="AX335" s="10">
        <f t="shared" ca="1" si="145"/>
        <v>0.17347155729236721</v>
      </c>
    </row>
    <row r="336" spans="2:50" x14ac:dyDescent="0.15">
      <c r="B336" s="4">
        <v>0.42530249997696501</v>
      </c>
      <c r="C336" s="4">
        <f t="shared" si="146"/>
        <v>0.51530249997711053</v>
      </c>
      <c r="F336" s="4">
        <v>315</v>
      </c>
      <c r="G336" s="4">
        <f t="shared" ca="1" si="132"/>
        <v>4</v>
      </c>
      <c r="H336" s="4">
        <f t="shared" ca="1" si="163"/>
        <v>4.7096744186046564</v>
      </c>
      <c r="I336" s="4">
        <f t="shared" ca="1" si="133"/>
        <v>2.4307262569832403E-2</v>
      </c>
      <c r="J336" s="4">
        <f t="shared" ca="1" si="164"/>
        <v>1.8445758087573882E-2</v>
      </c>
      <c r="K336" s="4">
        <f t="shared" ca="1" si="147"/>
        <v>1.2066796602717274</v>
      </c>
      <c r="L336" s="4">
        <f t="shared" ca="1" si="148"/>
        <v>20</v>
      </c>
      <c r="M336" s="4">
        <f t="shared" ca="1" si="134"/>
        <v>-1.2066796602717274</v>
      </c>
      <c r="N336" s="4">
        <f t="shared" ca="1" si="149"/>
        <v>0.28995238043949173</v>
      </c>
      <c r="O336" s="4">
        <f t="shared" ca="1" si="150"/>
        <v>8</v>
      </c>
      <c r="P336" s="4">
        <f t="shared" ca="1" si="135"/>
        <v>0.20502729442994549</v>
      </c>
      <c r="Q336" s="4">
        <f t="shared" ca="1" si="151"/>
        <v>-1.0016523658417817</v>
      </c>
      <c r="R336" s="4">
        <f t="shared" ca="1" si="152"/>
        <v>-0.98320660775420787</v>
      </c>
      <c r="S336" s="4">
        <f t="shared" ca="1" si="153"/>
        <v>306</v>
      </c>
      <c r="T336" s="4">
        <f t="shared" ca="1" si="154"/>
        <v>-1</v>
      </c>
      <c r="U336" s="4">
        <f t="shared" ca="1" si="155"/>
        <v>-0.98320660775420787</v>
      </c>
      <c r="V336" s="4">
        <f t="shared" ca="1" si="156"/>
        <v>-1.1809634178336741</v>
      </c>
      <c r="Y336" s="4">
        <v>-0.70090999998484449</v>
      </c>
      <c r="Z336" s="4">
        <v>2.6277500008831112E-2</v>
      </c>
      <c r="AA336" s="4">
        <v>-1.3301150000089024</v>
      </c>
      <c r="AB336" s="4">
        <v>-1.3591574999836098</v>
      </c>
      <c r="AD336" s="4">
        <v>0.42530249997696501</v>
      </c>
      <c r="AE336" s="4">
        <f t="shared" si="136"/>
        <v>0.51530249997711053</v>
      </c>
      <c r="AF336" s="4">
        <v>315</v>
      </c>
      <c r="AG336" s="2">
        <f t="shared" si="157"/>
        <v>57.079999999999821</v>
      </c>
      <c r="AH336" s="4">
        <f t="shared" si="137"/>
        <v>399</v>
      </c>
      <c r="AI336" s="4">
        <f t="shared" si="138"/>
        <v>1</v>
      </c>
      <c r="AJ336" s="2">
        <f t="shared" si="139"/>
        <v>0</v>
      </c>
      <c r="AK336" s="4">
        <v>315</v>
      </c>
      <c r="AL336" s="4">
        <f t="shared" ca="1" si="140"/>
        <v>-0.98320660775420787</v>
      </c>
      <c r="AM336" s="4">
        <f t="shared" ca="1" si="141"/>
        <v>-1.1809634178336741</v>
      </c>
      <c r="AN336" s="2">
        <f t="shared" si="158"/>
        <v>57.079999999999821</v>
      </c>
      <c r="AO336" s="4">
        <f t="shared" ca="1" si="142"/>
        <v>399</v>
      </c>
      <c r="AP336" s="4">
        <f t="shared" ca="1" si="143"/>
        <v>1</v>
      </c>
      <c r="AQ336" s="2">
        <f t="shared" ca="1" si="144"/>
        <v>0</v>
      </c>
      <c r="AT336" s="10">
        <f t="shared" ca="1" si="159"/>
        <v>0</v>
      </c>
      <c r="AU336" s="10">
        <f t="shared" ca="1" si="160"/>
        <v>0</v>
      </c>
      <c r="AV336" s="10">
        <f t="shared" ca="1" si="161"/>
        <v>0</v>
      </c>
      <c r="AW336" s="10">
        <f t="shared" ca="1" si="162"/>
        <v>0</v>
      </c>
      <c r="AX336" s="10">
        <f t="shared" ca="1" si="145"/>
        <v>-0.98320660775420787</v>
      </c>
    </row>
    <row r="337" spans="2:50" x14ac:dyDescent="0.15">
      <c r="B337" s="4">
        <v>0.51530249997711053</v>
      </c>
      <c r="C337" s="4">
        <f t="shared" si="146"/>
        <v>1.2273024999771565</v>
      </c>
      <c r="F337" s="4">
        <v>316</v>
      </c>
      <c r="G337" s="4">
        <f t="shared" ca="1" si="132"/>
        <v>4</v>
      </c>
      <c r="H337" s="4">
        <f t="shared" ca="1" si="163"/>
        <v>4.7274186046511684</v>
      </c>
      <c r="I337" s="4">
        <f t="shared" ca="1" si="133"/>
        <v>2.4307262569832403E-2</v>
      </c>
      <c r="J337" s="4">
        <f t="shared" ca="1" si="164"/>
        <v>4.2753020657406285E-2</v>
      </c>
      <c r="K337" s="4">
        <f t="shared" ca="1" si="147"/>
        <v>0.58107622833064909</v>
      </c>
      <c r="L337" s="4">
        <f t="shared" ca="1" si="148"/>
        <v>20</v>
      </c>
      <c r="M337" s="4">
        <f t="shared" ca="1" si="134"/>
        <v>-0.55263633341807372</v>
      </c>
      <c r="N337" s="4">
        <f t="shared" ca="1" si="149"/>
        <v>0.91213578264571393</v>
      </c>
      <c r="O337" s="4">
        <f t="shared" ca="1" si="150"/>
        <v>19</v>
      </c>
      <c r="P337" s="4">
        <f t="shared" ca="1" si="135"/>
        <v>-0.67108010507300664</v>
      </c>
      <c r="Q337" s="4">
        <f t="shared" ca="1" si="151"/>
        <v>-1.2237164384910804</v>
      </c>
      <c r="R337" s="4">
        <f t="shared" ca="1" si="152"/>
        <v>-1.1809634178336741</v>
      </c>
      <c r="S337" s="4">
        <f t="shared" ca="1" si="153"/>
        <v>306</v>
      </c>
      <c r="T337" s="4">
        <f t="shared" ca="1" si="154"/>
        <v>-1</v>
      </c>
      <c r="U337" s="4">
        <f t="shared" ca="1" si="155"/>
        <v>-1.1809634178336741</v>
      </c>
      <c r="V337" s="4">
        <f t="shared" ca="1" si="156"/>
        <v>-0.30575975130838728</v>
      </c>
      <c r="Y337" s="4">
        <v>2.909090000017045</v>
      </c>
      <c r="Z337" s="4">
        <v>-8.3722499990557253E-2</v>
      </c>
      <c r="AA337" s="4">
        <v>-1.446115000007353</v>
      </c>
      <c r="AB337" s="4">
        <v>-1.8231574999845179</v>
      </c>
      <c r="AD337" s="4">
        <v>0.51530249997711053</v>
      </c>
      <c r="AE337" s="4">
        <f t="shared" si="136"/>
        <v>1.2273024999771565</v>
      </c>
      <c r="AF337" s="4">
        <v>316</v>
      </c>
      <c r="AG337" s="2">
        <f t="shared" si="157"/>
        <v>57.29999999999982</v>
      </c>
      <c r="AH337" s="4">
        <f t="shared" si="137"/>
        <v>399</v>
      </c>
      <c r="AI337" s="4">
        <f t="shared" si="138"/>
        <v>1</v>
      </c>
      <c r="AJ337" s="2">
        <f t="shared" si="139"/>
        <v>0</v>
      </c>
      <c r="AK337" s="4">
        <v>316</v>
      </c>
      <c r="AL337" s="4">
        <f t="shared" ca="1" si="140"/>
        <v>-1.1809634178336741</v>
      </c>
      <c r="AM337" s="4">
        <f t="shared" ca="1" si="141"/>
        <v>-0.30575975130838728</v>
      </c>
      <c r="AN337" s="2">
        <f t="shared" si="158"/>
        <v>57.29999999999982</v>
      </c>
      <c r="AO337" s="4">
        <f t="shared" ca="1" si="142"/>
        <v>399</v>
      </c>
      <c r="AP337" s="4">
        <f t="shared" ca="1" si="143"/>
        <v>1</v>
      </c>
      <c r="AQ337" s="2">
        <f t="shared" ca="1" si="144"/>
        <v>0</v>
      </c>
      <c r="AT337" s="10">
        <f t="shared" ca="1" si="159"/>
        <v>0</v>
      </c>
      <c r="AU337" s="10">
        <f t="shared" ca="1" si="160"/>
        <v>0</v>
      </c>
      <c r="AV337" s="10">
        <f t="shared" ca="1" si="161"/>
        <v>3.0959899828622275</v>
      </c>
      <c r="AW337" s="10">
        <f t="shared" ca="1" si="162"/>
        <v>3.0959899828622275</v>
      </c>
      <c r="AX337" s="10">
        <f t="shared" ca="1" si="145"/>
        <v>3.1387430035196338</v>
      </c>
    </row>
    <row r="338" spans="2:50" x14ac:dyDescent="0.15">
      <c r="B338" s="4">
        <v>1.2273024999771565</v>
      </c>
      <c r="C338" s="4">
        <f t="shared" si="146"/>
        <v>0.37530249997530518</v>
      </c>
      <c r="F338" s="4">
        <v>317</v>
      </c>
      <c r="G338" s="4">
        <f t="shared" ca="1" si="132"/>
        <v>4</v>
      </c>
      <c r="H338" s="4">
        <f t="shared" ca="1" si="163"/>
        <v>4.7451627906976803</v>
      </c>
      <c r="I338" s="4">
        <f t="shared" ca="1" si="133"/>
        <v>2.4307262569832403E-2</v>
      </c>
      <c r="J338" s="4">
        <f t="shared" ca="1" si="164"/>
        <v>6.7060283227238685E-2</v>
      </c>
      <c r="K338" s="4">
        <f t="shared" ca="1" si="147"/>
        <v>1.4423238921105854</v>
      </c>
      <c r="L338" s="4">
        <f t="shared" ca="1" si="148"/>
        <v>8</v>
      </c>
      <c r="M338" s="4">
        <f t="shared" ca="1" si="134"/>
        <v>-1.0198770047787675</v>
      </c>
      <c r="N338" s="4">
        <f t="shared" ca="1" si="149"/>
        <v>1.2941139404863018</v>
      </c>
      <c r="O338" s="4">
        <f t="shared" ca="1" si="150"/>
        <v>12</v>
      </c>
      <c r="P338" s="4">
        <f t="shared" ca="1" si="135"/>
        <v>0.64705697024314157</v>
      </c>
      <c r="Q338" s="4">
        <f t="shared" ca="1" si="151"/>
        <v>-0.37282003453562595</v>
      </c>
      <c r="R338" s="4">
        <f t="shared" ca="1" si="152"/>
        <v>-0.30575975130838728</v>
      </c>
      <c r="S338" s="4">
        <f t="shared" ca="1" si="153"/>
        <v>306</v>
      </c>
      <c r="T338" s="4">
        <f t="shared" ca="1" si="154"/>
        <v>-1</v>
      </c>
      <c r="U338" s="4">
        <f t="shared" ca="1" si="155"/>
        <v>-0.30575975130838728</v>
      </c>
      <c r="V338" s="4">
        <f t="shared" ca="1" si="156"/>
        <v>-0.61469743790260178</v>
      </c>
      <c r="Y338" s="4">
        <v>2.0900900000171418</v>
      </c>
      <c r="Z338" s="4">
        <v>-2.0377224999883481</v>
      </c>
      <c r="AA338" s="4">
        <v>-1.3061150000091004</v>
      </c>
      <c r="AB338" s="4">
        <v>-2.2781574999868326</v>
      </c>
      <c r="AD338" s="4">
        <v>1.2273024999771565</v>
      </c>
      <c r="AE338" s="4">
        <f t="shared" si="136"/>
        <v>0.37530249997530518</v>
      </c>
      <c r="AF338" s="4">
        <v>317</v>
      </c>
      <c r="AG338" s="2">
        <f t="shared" si="157"/>
        <v>57.519999999999818</v>
      </c>
      <c r="AH338" s="4">
        <f t="shared" si="137"/>
        <v>399</v>
      </c>
      <c r="AI338" s="4">
        <f t="shared" si="138"/>
        <v>1</v>
      </c>
      <c r="AJ338" s="2">
        <f t="shared" si="139"/>
        <v>0</v>
      </c>
      <c r="AK338" s="4">
        <v>317</v>
      </c>
      <c r="AL338" s="4">
        <f t="shared" ca="1" si="140"/>
        <v>-0.30575975130838728</v>
      </c>
      <c r="AM338" s="4">
        <f t="shared" ca="1" si="141"/>
        <v>-0.61469743790260178</v>
      </c>
      <c r="AN338" s="2">
        <f t="shared" si="158"/>
        <v>57.519999999999818</v>
      </c>
      <c r="AO338" s="4">
        <f t="shared" ca="1" si="142"/>
        <v>399</v>
      </c>
      <c r="AP338" s="4">
        <f t="shared" ca="1" si="143"/>
        <v>1</v>
      </c>
      <c r="AQ338" s="2">
        <f t="shared" ca="1" si="144"/>
        <v>0</v>
      </c>
      <c r="AT338" s="10">
        <f t="shared" ca="1" si="159"/>
        <v>0</v>
      </c>
      <c r="AU338" s="10">
        <f t="shared" ca="1" si="160"/>
        <v>0</v>
      </c>
      <c r="AV338" s="10">
        <f t="shared" ca="1" si="161"/>
        <v>0</v>
      </c>
      <c r="AW338" s="10">
        <f t="shared" ca="1" si="162"/>
        <v>0</v>
      </c>
      <c r="AX338" s="10">
        <f t="shared" ca="1" si="145"/>
        <v>-0.30575975130838728</v>
      </c>
    </row>
    <row r="339" spans="2:50" x14ac:dyDescent="0.15">
      <c r="B339" s="4">
        <v>0.37530249997530518</v>
      </c>
      <c r="C339" s="4">
        <f t="shared" si="146"/>
        <v>3.0249997706732756E-4</v>
      </c>
      <c r="F339" s="4">
        <v>318</v>
      </c>
      <c r="G339" s="4">
        <f t="shared" ca="1" si="132"/>
        <v>4</v>
      </c>
      <c r="H339" s="4">
        <f t="shared" ca="1" si="163"/>
        <v>4.7629069767441923</v>
      </c>
      <c r="I339" s="4">
        <f t="shared" ca="1" si="133"/>
        <v>2.4307262569832403E-2</v>
      </c>
      <c r="J339" s="4">
        <f t="shared" ca="1" si="164"/>
        <v>9.1367545797071084E-2</v>
      </c>
      <c r="K339" s="4">
        <f t="shared" ca="1" si="147"/>
        <v>0.42209045002436829</v>
      </c>
      <c r="L339" s="4">
        <f t="shared" ca="1" si="148"/>
        <v>14</v>
      </c>
      <c r="M339" s="4">
        <f t="shared" ca="1" si="134"/>
        <v>-0.4115077611941439</v>
      </c>
      <c r="N339" s="4">
        <f t="shared" ca="1" si="149"/>
        <v>1.2308313514805618</v>
      </c>
      <c r="O339" s="4">
        <f t="shared" ca="1" si="150"/>
        <v>13</v>
      </c>
      <c r="P339" s="4">
        <f t="shared" ca="1" si="135"/>
        <v>0.29455722250552896</v>
      </c>
      <c r="Q339" s="4">
        <f t="shared" ca="1" si="151"/>
        <v>-0.70606498369967285</v>
      </c>
      <c r="R339" s="4">
        <f t="shared" ca="1" si="152"/>
        <v>-0.61469743790260178</v>
      </c>
      <c r="S339" s="4">
        <f t="shared" ca="1" si="153"/>
        <v>306</v>
      </c>
      <c r="T339" s="4">
        <f t="shared" ca="1" si="154"/>
        <v>-1</v>
      </c>
      <c r="U339" s="4">
        <f t="shared" ca="1" si="155"/>
        <v>-0.61469743790260178</v>
      </c>
      <c r="V339" s="4">
        <f t="shared" ca="1" si="156"/>
        <v>-1.0679618157659083</v>
      </c>
      <c r="Y339" s="4">
        <v>6.0090000015833311E-2</v>
      </c>
      <c r="Z339" s="4">
        <v>0.74727750001102322</v>
      </c>
      <c r="AA339" s="4">
        <v>-0.29111500000666979</v>
      </c>
      <c r="AB339" s="4">
        <v>-0.11715749998586489</v>
      </c>
      <c r="AD339" s="4">
        <v>0.37530249997530518</v>
      </c>
      <c r="AE339" s="4">
        <f t="shared" si="136"/>
        <v>3.0249997706732756E-4</v>
      </c>
      <c r="AF339" s="4">
        <v>318</v>
      </c>
      <c r="AG339" s="2">
        <f t="shared" si="157"/>
        <v>57.739999999999817</v>
      </c>
      <c r="AH339" s="4">
        <f t="shared" si="137"/>
        <v>399</v>
      </c>
      <c r="AI339" s="4">
        <f t="shared" si="138"/>
        <v>1</v>
      </c>
      <c r="AJ339" s="2">
        <f t="shared" si="139"/>
        <v>0</v>
      </c>
      <c r="AK339" s="4">
        <v>318</v>
      </c>
      <c r="AL339" s="4">
        <f t="shared" ca="1" si="140"/>
        <v>-0.61469743790260178</v>
      </c>
      <c r="AM339" s="4">
        <f t="shared" ca="1" si="141"/>
        <v>-1.0679618157659083</v>
      </c>
      <c r="AN339" s="2">
        <f t="shared" si="158"/>
        <v>57.739999999999817</v>
      </c>
      <c r="AO339" s="4">
        <f t="shared" ca="1" si="142"/>
        <v>399</v>
      </c>
      <c r="AP339" s="4">
        <f t="shared" ca="1" si="143"/>
        <v>1</v>
      </c>
      <c r="AQ339" s="2">
        <f t="shared" ca="1" si="144"/>
        <v>0</v>
      </c>
      <c r="AT339" s="10">
        <f t="shared" ca="1" si="159"/>
        <v>0</v>
      </c>
      <c r="AU339" s="10">
        <f t="shared" ca="1" si="160"/>
        <v>0</v>
      </c>
      <c r="AV339" s="10">
        <f t="shared" ca="1" si="161"/>
        <v>0</v>
      </c>
      <c r="AW339" s="10">
        <f t="shared" ca="1" si="162"/>
        <v>0</v>
      </c>
      <c r="AX339" s="10">
        <f t="shared" ca="1" si="145"/>
        <v>-0.61469743790260178</v>
      </c>
    </row>
    <row r="340" spans="2:50" x14ac:dyDescent="0.15">
      <c r="B340" s="4">
        <v>3.0249997706732756E-4</v>
      </c>
      <c r="C340" s="4">
        <f t="shared" si="146"/>
        <v>0.55530249997559622</v>
      </c>
      <c r="F340" s="4">
        <v>319</v>
      </c>
      <c r="G340" s="4">
        <f t="shared" ca="1" si="132"/>
        <v>4</v>
      </c>
      <c r="H340" s="4">
        <f t="shared" ca="1" si="163"/>
        <v>4.7806511627907042</v>
      </c>
      <c r="I340" s="4">
        <f t="shared" ca="1" si="133"/>
        <v>2.4307262569832403E-2</v>
      </c>
      <c r="J340" s="4">
        <f t="shared" ca="1" si="164"/>
        <v>0.11567480836690348</v>
      </c>
      <c r="K340" s="4">
        <f t="shared" ca="1" si="147"/>
        <v>1.6072027947659397</v>
      </c>
      <c r="L340" s="4">
        <f t="shared" ca="1" si="148"/>
        <v>10</v>
      </c>
      <c r="M340" s="4">
        <f t="shared" ca="1" si="134"/>
        <v>-0.94469010020668065</v>
      </c>
      <c r="N340" s="4">
        <f t="shared" ca="1" si="149"/>
        <v>0.47789304785227399</v>
      </c>
      <c r="O340" s="4">
        <f t="shared" ca="1" si="150"/>
        <v>12</v>
      </c>
      <c r="P340" s="4">
        <f t="shared" ca="1" si="135"/>
        <v>-0.23894652392613111</v>
      </c>
      <c r="Q340" s="4">
        <f t="shared" ca="1" si="151"/>
        <v>-1.1836366241328118</v>
      </c>
      <c r="R340" s="4">
        <f t="shared" ca="1" si="152"/>
        <v>-1.0679618157659083</v>
      </c>
      <c r="S340" s="4">
        <f t="shared" ca="1" si="153"/>
        <v>306</v>
      </c>
      <c r="T340" s="4">
        <f t="shared" ca="1" si="154"/>
        <v>-1</v>
      </c>
      <c r="U340" s="4">
        <f t="shared" ca="1" si="155"/>
        <v>-1.0679618157659083</v>
      </c>
      <c r="V340" s="4">
        <f t="shared" ca="1" si="156"/>
        <v>0.13998207093675216</v>
      </c>
      <c r="Y340" s="4">
        <v>-0.72290999998614325</v>
      </c>
      <c r="Z340" s="4">
        <v>-0.25772249999178598</v>
      </c>
      <c r="AA340" s="4">
        <v>-1.4971150000064881</v>
      </c>
      <c r="AB340" s="4">
        <v>5.6842500015363839E-2</v>
      </c>
      <c r="AD340" s="4">
        <v>3.0249997706732756E-4</v>
      </c>
      <c r="AE340" s="4">
        <f t="shared" si="136"/>
        <v>0.55530249997559622</v>
      </c>
      <c r="AF340" s="4">
        <v>319</v>
      </c>
      <c r="AG340" s="2">
        <f t="shared" si="157"/>
        <v>57.959999999999816</v>
      </c>
      <c r="AH340" s="4">
        <f t="shared" si="137"/>
        <v>399</v>
      </c>
      <c r="AI340" s="4">
        <f t="shared" si="138"/>
        <v>1</v>
      </c>
      <c r="AJ340" s="2">
        <f t="shared" si="139"/>
        <v>0</v>
      </c>
      <c r="AK340" s="4">
        <v>319</v>
      </c>
      <c r="AL340" s="4">
        <f t="shared" ca="1" si="140"/>
        <v>-1.0679618157659083</v>
      </c>
      <c r="AM340" s="4">
        <f t="shared" ca="1" si="141"/>
        <v>0.13998207093675216</v>
      </c>
      <c r="AN340" s="2">
        <f t="shared" si="158"/>
        <v>57.959999999999816</v>
      </c>
      <c r="AO340" s="4">
        <f t="shared" ca="1" si="142"/>
        <v>399</v>
      </c>
      <c r="AP340" s="4">
        <f t="shared" ca="1" si="143"/>
        <v>1</v>
      </c>
      <c r="AQ340" s="2">
        <f t="shared" ca="1" si="144"/>
        <v>0</v>
      </c>
      <c r="AT340" s="10">
        <f t="shared" ca="1" si="159"/>
        <v>0</v>
      </c>
      <c r="AU340" s="10">
        <f t="shared" ca="1" si="160"/>
        <v>0</v>
      </c>
      <c r="AV340" s="10">
        <f t="shared" ca="1" si="161"/>
        <v>0</v>
      </c>
      <c r="AW340" s="10">
        <f t="shared" ca="1" si="162"/>
        <v>0</v>
      </c>
      <c r="AX340" s="10">
        <f t="shared" ca="1" si="145"/>
        <v>-1.0679618157659083</v>
      </c>
    </row>
    <row r="341" spans="2:50" x14ac:dyDescent="0.15">
      <c r="B341" s="4">
        <v>0.55530249997559622</v>
      </c>
      <c r="C341" s="4">
        <f t="shared" si="146"/>
        <v>0.31930249997458304</v>
      </c>
      <c r="F341" s="4">
        <v>320</v>
      </c>
      <c r="G341" s="4">
        <f t="shared" ca="1" si="132"/>
        <v>4</v>
      </c>
      <c r="H341" s="4">
        <f t="shared" ca="1" si="163"/>
        <v>4.7983953488372162</v>
      </c>
      <c r="I341" s="4">
        <f t="shared" ca="1" si="133"/>
        <v>2.4307262569832403E-2</v>
      </c>
      <c r="J341" s="4">
        <f t="shared" ca="1" si="164"/>
        <v>0.1399820709367359</v>
      </c>
      <c r="K341" s="4">
        <f t="shared" ca="1" si="147"/>
        <v>0.80683300327138796</v>
      </c>
      <c r="L341" s="4">
        <f t="shared" ca="1" si="148"/>
        <v>4</v>
      </c>
      <c r="M341" s="4">
        <f t="shared" ca="1" si="134"/>
        <v>-1.581584331723556E-14</v>
      </c>
      <c r="N341" s="4">
        <f t="shared" ca="1" si="149"/>
        <v>1.6361960944800527</v>
      </c>
      <c r="O341" s="4">
        <f t="shared" ca="1" si="150"/>
        <v>4</v>
      </c>
      <c r="P341" s="4">
        <f t="shared" ca="1" si="135"/>
        <v>-3.207332987327608E-14</v>
      </c>
      <c r="Q341" s="4">
        <f t="shared" ca="1" si="151"/>
        <v>1.6257486556040521E-14</v>
      </c>
      <c r="R341" s="4">
        <f t="shared" ca="1" si="152"/>
        <v>0.13998207093675216</v>
      </c>
      <c r="S341" s="4">
        <f t="shared" ca="1" si="153"/>
        <v>306</v>
      </c>
      <c r="T341" s="4">
        <f t="shared" ca="1" si="154"/>
        <v>-1</v>
      </c>
      <c r="U341" s="4">
        <f t="shared" ca="1" si="155"/>
        <v>0.13998207093675216</v>
      </c>
      <c r="V341" s="4">
        <f t="shared" ca="1" si="156"/>
        <v>-0.18669091945325852</v>
      </c>
      <c r="Y341" s="4">
        <v>-1.1889099999855546</v>
      </c>
      <c r="Z341" s="4">
        <v>3.390277500010086</v>
      </c>
      <c r="AA341" s="4">
        <v>1.3938849999917124</v>
      </c>
      <c r="AB341" s="4">
        <v>0.40184250001473742</v>
      </c>
      <c r="AD341" s="4">
        <v>0.55530249997559622</v>
      </c>
      <c r="AE341" s="4">
        <f t="shared" si="136"/>
        <v>0.31930249997458304</v>
      </c>
      <c r="AF341" s="4">
        <v>320</v>
      </c>
      <c r="AG341" s="2">
        <f t="shared" si="157"/>
        <v>58.179999999999815</v>
      </c>
      <c r="AH341" s="4">
        <f t="shared" si="137"/>
        <v>399</v>
      </c>
      <c r="AI341" s="4">
        <f t="shared" si="138"/>
        <v>1</v>
      </c>
      <c r="AJ341" s="2">
        <f t="shared" si="139"/>
        <v>0</v>
      </c>
      <c r="AK341" s="4">
        <v>320</v>
      </c>
      <c r="AL341" s="4">
        <f t="shared" ca="1" si="140"/>
        <v>0.13998207093675216</v>
      </c>
      <c r="AM341" s="4">
        <f t="shared" ca="1" si="141"/>
        <v>-0.18669091945325852</v>
      </c>
      <c r="AN341" s="2">
        <f t="shared" si="158"/>
        <v>58.179999999999815</v>
      </c>
      <c r="AO341" s="4">
        <f t="shared" ca="1" si="142"/>
        <v>399</v>
      </c>
      <c r="AP341" s="4">
        <f t="shared" ca="1" si="143"/>
        <v>1</v>
      </c>
      <c r="AQ341" s="2">
        <f t="shared" ca="1" si="144"/>
        <v>0</v>
      </c>
      <c r="AT341" s="10">
        <f t="shared" ca="1" si="159"/>
        <v>0</v>
      </c>
      <c r="AU341" s="10">
        <f t="shared" ca="1" si="160"/>
        <v>0</v>
      </c>
      <c r="AV341" s="10">
        <f t="shared" ca="1" si="161"/>
        <v>0</v>
      </c>
      <c r="AW341" s="10">
        <f t="shared" ca="1" si="162"/>
        <v>0</v>
      </c>
      <c r="AX341" s="10">
        <f t="shared" ca="1" si="145"/>
        <v>0.13998207093675216</v>
      </c>
    </row>
    <row r="342" spans="2:50" x14ac:dyDescent="0.15">
      <c r="B342" s="4">
        <v>0.31930249997458304</v>
      </c>
      <c r="C342" s="4">
        <f t="shared" si="146"/>
        <v>-0.56969750002622277</v>
      </c>
      <c r="F342" s="4">
        <v>321</v>
      </c>
      <c r="G342" s="4">
        <f t="shared" ref="G342:G405" ca="1" si="165">IF(AND(F342&gt;=$I$8,F342&lt;$I$9),1,IF(AND(F342&gt;=$I$9,F342&lt;$I$10),2,IF(AND(F342&gt;=$I$10,F342&lt;$I$11),3,IF(AND(F342&gt;=$I$11,F342&lt;=$I$12),4,0))))</f>
        <v>4</v>
      </c>
      <c r="H342" s="4">
        <f t="shared" ca="1" si="163"/>
        <v>4.8161395348837281</v>
      </c>
      <c r="I342" s="4">
        <f t="shared" ref="I342:I405" ca="1" si="166">IF(AND(F342&gt;=$I$8,F342&lt;$I$9),$K$9,IF(AND(F342&gt;=$I$9,F342&lt;$I$10),$K$10,IF(AND(F342&gt;=$I$10,F342&lt;$I$11),$K$11,IF(AND(F342&gt;=$I$11,F342&lt;=$I$12),$K$12,0))))</f>
        <v>2.4307262569832403E-2</v>
      </c>
      <c r="J342" s="4">
        <f t="shared" ca="1" si="164"/>
        <v>0.1642893335065683</v>
      </c>
      <c r="K342" s="4">
        <f t="shared" ca="1" si="147"/>
        <v>1.1407400330737569</v>
      </c>
      <c r="L342" s="4">
        <f t="shared" ca="1" si="148"/>
        <v>16</v>
      </c>
      <c r="M342" s="4">
        <f t="shared" ref="M342:M405" ca="1" si="167">K342*SIN(2*PI()*F342/L342)</f>
        <v>0.43654231129292476</v>
      </c>
      <c r="N342" s="4">
        <f t="shared" ca="1" si="149"/>
        <v>1.1137250910410923</v>
      </c>
      <c r="O342" s="4">
        <f t="shared" ca="1" si="150"/>
        <v>8</v>
      </c>
      <c r="P342" s="4">
        <f t="shared" ref="P342:P405" ca="1" si="168">N342*SIN(2*PI()*F342/O342)</f>
        <v>0.78752256425275158</v>
      </c>
      <c r="Q342" s="4">
        <f t="shared" ca="1" si="151"/>
        <v>-0.35098025295982682</v>
      </c>
      <c r="R342" s="4">
        <f t="shared" ca="1" si="152"/>
        <v>-0.18669091945325852</v>
      </c>
      <c r="S342" s="4">
        <f t="shared" ca="1" si="153"/>
        <v>306</v>
      </c>
      <c r="T342" s="4">
        <f t="shared" ca="1" si="154"/>
        <v>-1</v>
      </c>
      <c r="U342" s="4">
        <f t="shared" ca="1" si="155"/>
        <v>-0.18669091945325852</v>
      </c>
      <c r="V342" s="4">
        <f t="shared" ca="1" si="156"/>
        <v>-0.37257474113545941</v>
      </c>
      <c r="Y342" s="4">
        <v>-1.8159099999834893</v>
      </c>
      <c r="Z342" s="4">
        <v>1.6712775000087277</v>
      </c>
      <c r="AA342" s="4">
        <v>-9.1115000007135905E-2</v>
      </c>
      <c r="AB342" s="4">
        <v>-0.26215749998570459</v>
      </c>
      <c r="AD342" s="4">
        <v>0.31930249997458304</v>
      </c>
      <c r="AE342" s="4">
        <f t="shared" ref="AE342:AE405" si="169">AD343</f>
        <v>-0.56969750002622277</v>
      </c>
      <c r="AF342" s="4">
        <v>321</v>
      </c>
      <c r="AG342" s="2">
        <f t="shared" si="157"/>
        <v>58.399999999999814</v>
      </c>
      <c r="AH342" s="4">
        <f t="shared" ref="AH342:AH405" si="170">COUNTIFS($AD$22:$AD$420,"&lt;"&amp;AG342,$AE$22:$AE$420,"&lt;"&amp;AG342)</f>
        <v>399</v>
      </c>
      <c r="AI342" s="4">
        <f t="shared" ref="AI342:AI405" si="171">AH342/$AH$421</f>
        <v>1</v>
      </c>
      <c r="AJ342" s="2">
        <f t="shared" ref="AJ342:AJ405" si="172">(AI343-AI342)/(AG343-AG342)</f>
        <v>0</v>
      </c>
      <c r="AK342" s="4">
        <v>321</v>
      </c>
      <c r="AL342" s="4">
        <f t="shared" ref="AL342:AL405" ca="1" si="173">U342</f>
        <v>-0.18669091945325852</v>
      </c>
      <c r="AM342" s="4">
        <f t="shared" ref="AM342:AM405" ca="1" si="174">AL343</f>
        <v>-0.37257474113545941</v>
      </c>
      <c r="AN342" s="2">
        <f t="shared" si="158"/>
        <v>58.399999999999814</v>
      </c>
      <c r="AO342" s="4">
        <f t="shared" ref="AO342:AO405" ca="1" si="175">COUNTIFS($AL$22:$AL$420,"&lt;"&amp;AN342,$AM$22:$AM$420,"&lt;"&amp;AN342)</f>
        <v>399</v>
      </c>
      <c r="AP342" s="4">
        <f t="shared" ref="AP342:AP405" ca="1" si="176">AO342/$AO$421</f>
        <v>1</v>
      </c>
      <c r="AQ342" s="2">
        <f t="shared" ref="AQ342:AQ405" ca="1" si="177">(AP343-AP342)/(AN343-AN342)</f>
        <v>0</v>
      </c>
      <c r="AT342" s="10">
        <f t="shared" ca="1" si="159"/>
        <v>0</v>
      </c>
      <c r="AU342" s="10">
        <f t="shared" ca="1" si="160"/>
        <v>0</v>
      </c>
      <c r="AV342" s="10">
        <f t="shared" ca="1" si="161"/>
        <v>0</v>
      </c>
      <c r="AW342" s="10">
        <f t="shared" ca="1" si="162"/>
        <v>0</v>
      </c>
      <c r="AX342" s="10">
        <f t="shared" ref="AX342:AX405" ca="1" si="178">IF(AW342=0,J342+Q342,J342+AW342)</f>
        <v>-0.18669091945325852</v>
      </c>
    </row>
    <row r="343" spans="2:50" x14ac:dyDescent="0.15">
      <c r="B343" s="4">
        <v>-0.56969750002622277</v>
      </c>
      <c r="C343" s="4">
        <f t="shared" ref="C343:C406" si="179">B344</f>
        <v>0.86030249997648411</v>
      </c>
      <c r="F343" s="4">
        <v>322</v>
      </c>
      <c r="G343" s="4">
        <f t="shared" ca="1" si="165"/>
        <v>4</v>
      </c>
      <c r="H343" s="4">
        <f t="shared" ca="1" si="163"/>
        <v>4.8338837209302401</v>
      </c>
      <c r="I343" s="4">
        <f t="shared" ca="1" si="166"/>
        <v>2.4307262569832403E-2</v>
      </c>
      <c r="J343" s="4">
        <f t="shared" ca="1" si="164"/>
        <v>0.1885965960764007</v>
      </c>
      <c r="K343" s="4">
        <f t="shared" ref="K343:K406" ca="1" si="180">RAND()*($E$9-$D$9)+$D$9</f>
        <v>1.3805507601203357</v>
      </c>
      <c r="L343" s="4">
        <f t="shared" ref="L343:L406" ca="1" si="181">RANDBETWEEN($D$12,$E$12)</f>
        <v>7</v>
      </c>
      <c r="M343" s="4">
        <f t="shared" ca="1" si="167"/>
        <v>-3.5179498881327808E-14</v>
      </c>
      <c r="N343" s="4">
        <f t="shared" ref="N343:N406" ca="1" si="182">RAND()*($E$9-$D$9)+$D$9</f>
        <v>0.56529295934992796</v>
      </c>
      <c r="O343" s="4">
        <f t="shared" ref="O343:O406" ca="1" si="183">RANDBETWEEN($D$13,$E$13)</f>
        <v>13</v>
      </c>
      <c r="P343" s="4">
        <f t="shared" ca="1" si="168"/>
        <v>-0.56117133721182488</v>
      </c>
      <c r="Q343" s="4">
        <f t="shared" ref="Q343:Q406" ca="1" si="184">IF(RAND()&gt;$I$14,M343+P343,M343-P343)</f>
        <v>-0.56117133721186008</v>
      </c>
      <c r="R343" s="4">
        <f t="shared" ref="R343:R406" ca="1" si="185">J343+Q343</f>
        <v>-0.37257474113545941</v>
      </c>
      <c r="S343" s="4">
        <f t="shared" ref="S343:S406" ca="1" si="186">IF(AND(F343&gt;=$I$8,F343&lt;$O$8),$P$8,IF(AND(F343&gt;=$T$8,F343&lt;$I$9),$V$8,IF(AND(F343&gt;=$I$9,F343&lt;$I$10),$P$12,IF(AND(F343&gt;=$I$10,F343&lt;$I$11),$S$8,IF(AND(F343&gt;=$I$11,F343&lt;=$I$12),$S$12,0)))))</f>
        <v>306</v>
      </c>
      <c r="T343" s="4">
        <f t="shared" ref="T343:T406" ca="1" si="187">IF(AND(F343&gt;=$I$8,F343&lt;$O$8),$N$10,IF(AND(F343&gt;=$T$8,F343&lt;$I$9),$T$10,IF(AND(F343&gt;=$I$9,F343&lt;$I$10),$N$14,IF(AND(F343&gt;=$I$10,F343&lt;$I$11),$Q$10,IF(AND(F343&gt;=$I$11,F343&lt;=$I$12),$Q$14,0)))))</f>
        <v>-1</v>
      </c>
      <c r="U343" s="4">
        <f t="shared" ref="U343:U406" ca="1" si="188">IF(AND(F343&gt;=$I$8,F343&lt;$O$8,F343=S343,RAND()&lt;T343),$P$9,IF(AND(F343&gt;=$T$8,F343&lt;$I$9,F343=S343,RAND()&lt;T343),$V$9,IF(AND(F343&gt;=$I$9,F343&lt;$I$10,F343=S343,RAND()&lt;T343),$P$13,IF(AND(F343&gt;=$I$10,F343&lt;$I$11,F343=S343,RAND()&lt;T343),$S$9,IF(AND(F343&gt;=$I$11,F343&lt;=$I$12,F343=S343,RAND()&lt;T343),$S$13,R343)))))</f>
        <v>-0.37257474113545941</v>
      </c>
      <c r="V343" s="4">
        <f t="shared" ref="V343:V406" ca="1" si="189">U344</f>
        <v>0.12815472474341574</v>
      </c>
      <c r="Y343" s="4">
        <v>0.10909000001646518</v>
      </c>
      <c r="Z343" s="4">
        <v>-2.2487224999885314</v>
      </c>
      <c r="AA343" s="4">
        <v>1.738884999991086</v>
      </c>
      <c r="AB343" s="4">
        <v>-0.83215749998544197</v>
      </c>
      <c r="AD343" s="4">
        <v>-0.56969750002622277</v>
      </c>
      <c r="AE343" s="4">
        <f t="shared" si="169"/>
        <v>0.86030249997648411</v>
      </c>
      <c r="AF343" s="4">
        <v>322</v>
      </c>
      <c r="AG343" s="2">
        <f t="shared" ref="AG343:AG407" si="190">AG342+$W$3</f>
        <v>58.619999999999813</v>
      </c>
      <c r="AH343" s="4">
        <f t="shared" si="170"/>
        <v>399</v>
      </c>
      <c r="AI343" s="4">
        <f t="shared" si="171"/>
        <v>1</v>
      </c>
      <c r="AJ343" s="2">
        <f t="shared" si="172"/>
        <v>0</v>
      </c>
      <c r="AK343" s="4">
        <v>322</v>
      </c>
      <c r="AL343" s="4">
        <f t="shared" ca="1" si="173"/>
        <v>-0.37257474113545941</v>
      </c>
      <c r="AM343" s="4">
        <f t="shared" ca="1" si="174"/>
        <v>0.12815472474341574</v>
      </c>
      <c r="AN343" s="2">
        <f t="shared" ref="AN343:AN407" si="191">AG342+$W$3</f>
        <v>58.619999999999813</v>
      </c>
      <c r="AO343" s="4">
        <f t="shared" ca="1" si="175"/>
        <v>399</v>
      </c>
      <c r="AP343" s="4">
        <f t="shared" ca="1" si="176"/>
        <v>1</v>
      </c>
      <c r="AQ343" s="2">
        <f t="shared" ca="1" si="177"/>
        <v>0</v>
      </c>
      <c r="AT343" s="10">
        <f t="shared" ref="AT343:AT406" ca="1" si="192">IF(AND(RAND()&gt;0.95,G343=1),RAND()*10,0)</f>
        <v>0</v>
      </c>
      <c r="AU343" s="10">
        <f t="shared" ref="AU343:AU406" ca="1" si="193">IF(AND(RAND()&gt;0.9,G343=2),RAND()*((-5)-(-10)+(-10)),0)</f>
        <v>0</v>
      </c>
      <c r="AV343" s="10">
        <f t="shared" ref="AV343:AV406" ca="1" si="194">IF(AND(RAND()&gt;0.95,G343=4),RAND()*5,0)</f>
        <v>0</v>
      </c>
      <c r="AW343" s="10">
        <f t="shared" ref="AW343:AW406" ca="1" si="195">SUM(AT343:AV343)</f>
        <v>0</v>
      </c>
      <c r="AX343" s="10">
        <f t="shared" ca="1" si="178"/>
        <v>-0.37257474113545941</v>
      </c>
    </row>
    <row r="344" spans="2:50" x14ac:dyDescent="0.15">
      <c r="B344" s="4">
        <v>0.86030249997648411</v>
      </c>
      <c r="C344" s="4">
        <f t="shared" si="179"/>
        <v>0.41930249997434998</v>
      </c>
      <c r="F344" s="4">
        <v>323</v>
      </c>
      <c r="G344" s="4">
        <f t="shared" ca="1" si="165"/>
        <v>4</v>
      </c>
      <c r="H344" s="4">
        <f t="shared" ref="H344:H407" ca="1" si="196">H343+$K$9</f>
        <v>4.8516279069767521</v>
      </c>
      <c r="I344" s="4">
        <f t="shared" ca="1" si="166"/>
        <v>2.4307262569832403E-2</v>
      </c>
      <c r="J344" s="4">
        <f t="shared" ref="J344:J407" ca="1" si="197">J343+I344</f>
        <v>0.2129038586462331</v>
      </c>
      <c r="K344" s="4">
        <f t="shared" ca="1" si="180"/>
        <v>0.77005967836078093</v>
      </c>
      <c r="L344" s="4">
        <f t="shared" ca="1" si="181"/>
        <v>11</v>
      </c>
      <c r="M344" s="4">
        <f t="shared" ca="1" si="167"/>
        <v>0.58197227414854513</v>
      </c>
      <c r="N344" s="4">
        <f t="shared" ca="1" si="182"/>
        <v>0.88219885353031935</v>
      </c>
      <c r="O344" s="4">
        <f t="shared" ca="1" si="183"/>
        <v>11</v>
      </c>
      <c r="P344" s="4">
        <f t="shared" ca="1" si="168"/>
        <v>0.66672140805136249</v>
      </c>
      <c r="Q344" s="4">
        <f t="shared" ca="1" si="184"/>
        <v>-8.4749133902817353E-2</v>
      </c>
      <c r="R344" s="4">
        <f t="shared" ca="1" si="185"/>
        <v>0.12815472474341574</v>
      </c>
      <c r="S344" s="4">
        <f t="shared" ca="1" si="186"/>
        <v>306</v>
      </c>
      <c r="T344" s="4">
        <f t="shared" ca="1" si="187"/>
        <v>-1</v>
      </c>
      <c r="U344" s="4">
        <f t="shared" ca="1" si="188"/>
        <v>0.12815472474341574</v>
      </c>
      <c r="V344" s="4">
        <f t="shared" ca="1" si="189"/>
        <v>1.7228246335555524</v>
      </c>
      <c r="Y344" s="4">
        <v>0.12709000001365212</v>
      </c>
      <c r="Z344" s="4">
        <v>-0.90372249999148835</v>
      </c>
      <c r="AA344" s="4">
        <v>1.7538849999922945</v>
      </c>
      <c r="AB344" s="4">
        <v>-0.56515749998453657</v>
      </c>
      <c r="AD344" s="4">
        <v>0.86030249997648411</v>
      </c>
      <c r="AE344" s="4">
        <f t="shared" si="169"/>
        <v>0.41930249997434998</v>
      </c>
      <c r="AF344" s="4">
        <v>323</v>
      </c>
      <c r="AG344" s="2">
        <f t="shared" si="190"/>
        <v>58.839999999999812</v>
      </c>
      <c r="AH344" s="4">
        <f t="shared" si="170"/>
        <v>399</v>
      </c>
      <c r="AI344" s="4">
        <f t="shared" si="171"/>
        <v>1</v>
      </c>
      <c r="AJ344" s="2">
        <f t="shared" si="172"/>
        <v>0</v>
      </c>
      <c r="AK344" s="4">
        <v>323</v>
      </c>
      <c r="AL344" s="4">
        <f t="shared" ca="1" si="173"/>
        <v>0.12815472474341574</v>
      </c>
      <c r="AM344" s="4">
        <f t="shared" ca="1" si="174"/>
        <v>1.7228246335555524</v>
      </c>
      <c r="AN344" s="2">
        <f t="shared" si="191"/>
        <v>58.839999999999812</v>
      </c>
      <c r="AO344" s="4">
        <f t="shared" ca="1" si="175"/>
        <v>399</v>
      </c>
      <c r="AP344" s="4">
        <f t="shared" ca="1" si="176"/>
        <v>1</v>
      </c>
      <c r="AQ344" s="2">
        <f t="shared" ca="1" si="177"/>
        <v>0</v>
      </c>
      <c r="AT344" s="10">
        <f t="shared" ca="1" si="192"/>
        <v>0</v>
      </c>
      <c r="AU344" s="10">
        <f t="shared" ca="1" si="193"/>
        <v>0</v>
      </c>
      <c r="AV344" s="10">
        <f t="shared" ca="1" si="194"/>
        <v>0</v>
      </c>
      <c r="AW344" s="10">
        <f t="shared" ca="1" si="195"/>
        <v>0</v>
      </c>
      <c r="AX344" s="10">
        <f t="shared" ca="1" si="178"/>
        <v>0.12815472474341574</v>
      </c>
    </row>
    <row r="345" spans="2:50" x14ac:dyDescent="0.15">
      <c r="B345" s="4">
        <v>0.41930249997434998</v>
      </c>
      <c r="C345" s="4">
        <f t="shared" si="179"/>
        <v>0.99930249997370879</v>
      </c>
      <c r="F345" s="4">
        <v>324</v>
      </c>
      <c r="G345" s="4">
        <f t="shared" ca="1" si="165"/>
        <v>4</v>
      </c>
      <c r="H345" s="4">
        <f t="shared" ca="1" si="196"/>
        <v>4.869372093023264</v>
      </c>
      <c r="I345" s="4">
        <f t="shared" ca="1" si="166"/>
        <v>2.4307262569832403E-2</v>
      </c>
      <c r="J345" s="4">
        <f t="shared" ca="1" si="197"/>
        <v>0.2372111212160655</v>
      </c>
      <c r="K345" s="4">
        <f t="shared" ca="1" si="180"/>
        <v>1.4856135123394667</v>
      </c>
      <c r="L345" s="4">
        <f t="shared" ca="1" si="181"/>
        <v>16</v>
      </c>
      <c r="M345" s="4">
        <f t="shared" ca="1" si="167"/>
        <v>1.4856135123394667</v>
      </c>
      <c r="N345" s="4">
        <f t="shared" ca="1" si="182"/>
        <v>0.73427455581987533</v>
      </c>
      <c r="O345" s="4">
        <f t="shared" ca="1" si="183"/>
        <v>6</v>
      </c>
      <c r="P345" s="4">
        <f t="shared" ca="1" si="168"/>
        <v>-2.0150298679273214E-14</v>
      </c>
      <c r="Q345" s="4">
        <f t="shared" ca="1" si="184"/>
        <v>1.4856135123394869</v>
      </c>
      <c r="R345" s="4">
        <f t="shared" ca="1" si="185"/>
        <v>1.7228246335555524</v>
      </c>
      <c r="S345" s="4">
        <f t="shared" ca="1" si="186"/>
        <v>306</v>
      </c>
      <c r="T345" s="4">
        <f t="shared" ca="1" si="187"/>
        <v>-1</v>
      </c>
      <c r="U345" s="4">
        <f t="shared" ca="1" si="188"/>
        <v>1.7228246335555524</v>
      </c>
      <c r="V345" s="4">
        <f t="shared" ca="1" si="189"/>
        <v>-2.6186711748819036E-3</v>
      </c>
      <c r="Y345" s="4">
        <v>-1.6459099999863724</v>
      </c>
      <c r="Z345" s="4">
        <v>-1.6207224999895686</v>
      </c>
      <c r="AA345" s="4">
        <v>-1.0971150000074203</v>
      </c>
      <c r="AB345" s="4">
        <v>-0.27015749998682281</v>
      </c>
      <c r="AD345" s="4">
        <v>0.41930249997434998</v>
      </c>
      <c r="AE345" s="4">
        <f t="shared" si="169"/>
        <v>0.99930249997370879</v>
      </c>
      <c r="AF345" s="4">
        <v>324</v>
      </c>
      <c r="AG345" s="2">
        <f t="shared" si="190"/>
        <v>59.05999999999981</v>
      </c>
      <c r="AH345" s="4">
        <f t="shared" si="170"/>
        <v>399</v>
      </c>
      <c r="AI345" s="4">
        <f t="shared" si="171"/>
        <v>1</v>
      </c>
      <c r="AJ345" s="2">
        <f t="shared" si="172"/>
        <v>0</v>
      </c>
      <c r="AK345" s="4">
        <v>324</v>
      </c>
      <c r="AL345" s="4">
        <f t="shared" ca="1" si="173"/>
        <v>1.7228246335555524</v>
      </c>
      <c r="AM345" s="4">
        <f t="shared" ca="1" si="174"/>
        <v>-2.6186711748819036E-3</v>
      </c>
      <c r="AN345" s="2">
        <f t="shared" si="191"/>
        <v>59.05999999999981</v>
      </c>
      <c r="AO345" s="4">
        <f t="shared" ca="1" si="175"/>
        <v>399</v>
      </c>
      <c r="AP345" s="4">
        <f t="shared" ca="1" si="176"/>
        <v>1</v>
      </c>
      <c r="AQ345" s="2">
        <f t="shared" ca="1" si="177"/>
        <v>0</v>
      </c>
      <c r="AT345" s="10">
        <f t="shared" ca="1" si="192"/>
        <v>0</v>
      </c>
      <c r="AU345" s="10">
        <f t="shared" ca="1" si="193"/>
        <v>0</v>
      </c>
      <c r="AV345" s="10">
        <f t="shared" ca="1" si="194"/>
        <v>0</v>
      </c>
      <c r="AW345" s="10">
        <f t="shared" ca="1" si="195"/>
        <v>0</v>
      </c>
      <c r="AX345" s="10">
        <f t="shared" ca="1" si="178"/>
        <v>1.7228246335555524</v>
      </c>
    </row>
    <row r="346" spans="2:50" x14ac:dyDescent="0.15">
      <c r="B346" s="4">
        <v>0.99930249997370879</v>
      </c>
      <c r="C346" s="4">
        <f t="shared" si="179"/>
        <v>1.0153024999759452</v>
      </c>
      <c r="F346" s="4">
        <v>325</v>
      </c>
      <c r="G346" s="4">
        <f t="shared" ca="1" si="165"/>
        <v>4</v>
      </c>
      <c r="H346" s="4">
        <f t="shared" ca="1" si="196"/>
        <v>4.887116279069776</v>
      </c>
      <c r="I346" s="4">
        <f t="shared" ca="1" si="166"/>
        <v>2.4307262569832403E-2</v>
      </c>
      <c r="J346" s="4">
        <f t="shared" ca="1" si="197"/>
        <v>0.26151838378589792</v>
      </c>
      <c r="K346" s="4">
        <f t="shared" ca="1" si="180"/>
        <v>0.9375453725409344</v>
      </c>
      <c r="L346" s="4">
        <f t="shared" ca="1" si="181"/>
        <v>11</v>
      </c>
      <c r="M346" s="4">
        <f t="shared" ca="1" si="167"/>
        <v>-0.26413705496079992</v>
      </c>
      <c r="N346" s="4">
        <f t="shared" ca="1" si="182"/>
        <v>0.53902280997815333</v>
      </c>
      <c r="O346" s="4">
        <f t="shared" ca="1" si="183"/>
        <v>5</v>
      </c>
      <c r="P346" s="4">
        <f t="shared" ca="1" si="168"/>
        <v>-2.0074940777637296E-14</v>
      </c>
      <c r="Q346" s="4">
        <f t="shared" ca="1" si="184"/>
        <v>-0.26413705496077983</v>
      </c>
      <c r="R346" s="4">
        <f t="shared" ca="1" si="185"/>
        <v>-2.6186711748819036E-3</v>
      </c>
      <c r="S346" s="4">
        <f t="shared" ca="1" si="186"/>
        <v>306</v>
      </c>
      <c r="T346" s="4">
        <f t="shared" ca="1" si="187"/>
        <v>-1</v>
      </c>
      <c r="U346" s="4">
        <f t="shared" ca="1" si="188"/>
        <v>-2.6186711748819036E-3</v>
      </c>
      <c r="V346" s="4">
        <f t="shared" ca="1" si="189"/>
        <v>0.98996614120920801</v>
      </c>
      <c r="Y346" s="4">
        <v>-2.7719099999856667</v>
      </c>
      <c r="Z346" s="4">
        <v>0.93827750000841093</v>
      </c>
      <c r="AA346" s="4">
        <v>0.90988499999156147</v>
      </c>
      <c r="AB346" s="4">
        <v>-0.46915749998532874</v>
      </c>
      <c r="AD346" s="4">
        <v>0.99930249997370879</v>
      </c>
      <c r="AE346" s="4">
        <f t="shared" si="169"/>
        <v>1.0153024999759452</v>
      </c>
      <c r="AF346" s="4">
        <v>325</v>
      </c>
      <c r="AG346" s="2">
        <f t="shared" si="190"/>
        <v>59.279999999999809</v>
      </c>
      <c r="AH346" s="4">
        <f t="shared" si="170"/>
        <v>399</v>
      </c>
      <c r="AI346" s="4">
        <f t="shared" si="171"/>
        <v>1</v>
      </c>
      <c r="AJ346" s="2">
        <f t="shared" si="172"/>
        <v>0</v>
      </c>
      <c r="AK346" s="4">
        <v>325</v>
      </c>
      <c r="AL346" s="4">
        <f t="shared" ca="1" si="173"/>
        <v>-2.6186711748819036E-3</v>
      </c>
      <c r="AM346" s="4">
        <f t="shared" ca="1" si="174"/>
        <v>0.98996614120920801</v>
      </c>
      <c r="AN346" s="2">
        <f t="shared" si="191"/>
        <v>59.279999999999809</v>
      </c>
      <c r="AO346" s="4">
        <f t="shared" ca="1" si="175"/>
        <v>399</v>
      </c>
      <c r="AP346" s="4">
        <f t="shared" ca="1" si="176"/>
        <v>1</v>
      </c>
      <c r="AQ346" s="2">
        <f t="shared" ca="1" si="177"/>
        <v>0</v>
      </c>
      <c r="AT346" s="10">
        <f t="shared" ca="1" si="192"/>
        <v>0</v>
      </c>
      <c r="AU346" s="10">
        <f t="shared" ca="1" si="193"/>
        <v>0</v>
      </c>
      <c r="AV346" s="10">
        <f t="shared" ca="1" si="194"/>
        <v>0</v>
      </c>
      <c r="AW346" s="10">
        <f t="shared" ca="1" si="195"/>
        <v>0</v>
      </c>
      <c r="AX346" s="10">
        <f t="shared" ca="1" si="178"/>
        <v>-2.6186711748819036E-3</v>
      </c>
    </row>
    <row r="347" spans="2:50" x14ac:dyDescent="0.15">
      <c r="B347" s="4">
        <v>1.0153024999759452</v>
      </c>
      <c r="C347" s="4">
        <f t="shared" si="179"/>
        <v>0.71930249997720352</v>
      </c>
      <c r="F347" s="4">
        <v>326</v>
      </c>
      <c r="G347" s="4">
        <f t="shared" ca="1" si="165"/>
        <v>4</v>
      </c>
      <c r="H347" s="4">
        <f t="shared" ca="1" si="196"/>
        <v>4.9048604651162879</v>
      </c>
      <c r="I347" s="4">
        <f t="shared" ca="1" si="166"/>
        <v>2.4307262569832403E-2</v>
      </c>
      <c r="J347" s="4">
        <f t="shared" ca="1" si="197"/>
        <v>0.28582564635573032</v>
      </c>
      <c r="K347" s="4">
        <f t="shared" ca="1" si="180"/>
        <v>0.51339769163279825</v>
      </c>
      <c r="L347" s="4">
        <f t="shared" ca="1" si="181"/>
        <v>20</v>
      </c>
      <c r="M347" s="4">
        <f t="shared" ca="1" si="167"/>
        <v>0.48827022007826382</v>
      </c>
      <c r="N347" s="4">
        <f t="shared" ca="1" si="182"/>
        <v>0.22697943926207181</v>
      </c>
      <c r="O347" s="4">
        <f t="shared" ca="1" si="183"/>
        <v>20</v>
      </c>
      <c r="P347" s="4">
        <f t="shared" ca="1" si="168"/>
        <v>0.21587027477521395</v>
      </c>
      <c r="Q347" s="4">
        <f t="shared" ca="1" si="184"/>
        <v>0.70414049485347774</v>
      </c>
      <c r="R347" s="4">
        <f t="shared" ca="1" si="185"/>
        <v>0.98996614120920801</v>
      </c>
      <c r="S347" s="4">
        <f t="shared" ca="1" si="186"/>
        <v>306</v>
      </c>
      <c r="T347" s="4">
        <f t="shared" ca="1" si="187"/>
        <v>-1</v>
      </c>
      <c r="U347" s="4">
        <f t="shared" ca="1" si="188"/>
        <v>0.98996614120920801</v>
      </c>
      <c r="V347" s="4">
        <f t="shared" ca="1" si="189"/>
        <v>-2.5078710573659118</v>
      </c>
      <c r="Y347" s="4">
        <v>-1.3159099999846546</v>
      </c>
      <c r="Z347" s="4">
        <v>1.0672775000095669</v>
      </c>
      <c r="AA347" s="4">
        <v>-1.4201150000090479</v>
      </c>
      <c r="AB347" s="4">
        <v>-0.82915749998591082</v>
      </c>
      <c r="AD347" s="4">
        <v>1.0153024999759452</v>
      </c>
      <c r="AE347" s="4">
        <f t="shared" si="169"/>
        <v>0.71930249997720352</v>
      </c>
      <c r="AF347" s="4">
        <v>326</v>
      </c>
      <c r="AG347" s="2">
        <f t="shared" si="190"/>
        <v>59.499999999999808</v>
      </c>
      <c r="AH347" s="4">
        <f t="shared" si="170"/>
        <v>399</v>
      </c>
      <c r="AI347" s="4">
        <f t="shared" si="171"/>
        <v>1</v>
      </c>
      <c r="AJ347" s="2">
        <f t="shared" si="172"/>
        <v>0</v>
      </c>
      <c r="AK347" s="4">
        <v>326</v>
      </c>
      <c r="AL347" s="4">
        <f t="shared" ca="1" si="173"/>
        <v>0.98996614120920801</v>
      </c>
      <c r="AM347" s="4">
        <f t="shared" ca="1" si="174"/>
        <v>-2.5078710573659118</v>
      </c>
      <c r="AN347" s="2">
        <f t="shared" si="191"/>
        <v>59.499999999999808</v>
      </c>
      <c r="AO347" s="4">
        <f t="shared" ca="1" si="175"/>
        <v>399</v>
      </c>
      <c r="AP347" s="4">
        <f t="shared" ca="1" si="176"/>
        <v>1</v>
      </c>
      <c r="AQ347" s="2">
        <f t="shared" ca="1" si="177"/>
        <v>0</v>
      </c>
      <c r="AT347" s="10">
        <f t="shared" ca="1" si="192"/>
        <v>0</v>
      </c>
      <c r="AU347" s="10">
        <f t="shared" ca="1" si="193"/>
        <v>0</v>
      </c>
      <c r="AV347" s="10">
        <f t="shared" ca="1" si="194"/>
        <v>0</v>
      </c>
      <c r="AW347" s="10">
        <f t="shared" ca="1" si="195"/>
        <v>0</v>
      </c>
      <c r="AX347" s="10">
        <f t="shared" ca="1" si="178"/>
        <v>0.98996614120920801</v>
      </c>
    </row>
    <row r="348" spans="2:50" x14ac:dyDescent="0.15">
      <c r="B348" s="4">
        <v>0.71930249997720352</v>
      </c>
      <c r="C348" s="4">
        <f t="shared" si="179"/>
        <v>1.1413024999740173</v>
      </c>
      <c r="F348" s="4">
        <v>327</v>
      </c>
      <c r="G348" s="4">
        <f t="shared" ca="1" si="165"/>
        <v>4</v>
      </c>
      <c r="H348" s="4">
        <f t="shared" ca="1" si="196"/>
        <v>4.9226046511627999</v>
      </c>
      <c r="I348" s="4">
        <f t="shared" ca="1" si="166"/>
        <v>2.4307262569832403E-2</v>
      </c>
      <c r="J348" s="4">
        <f t="shared" ca="1" si="197"/>
        <v>0.31013290892556272</v>
      </c>
      <c r="K348" s="4">
        <f t="shared" ca="1" si="180"/>
        <v>1.8705086687147032</v>
      </c>
      <c r="L348" s="4">
        <f t="shared" ca="1" si="181"/>
        <v>11</v>
      </c>
      <c r="M348" s="4">
        <f t="shared" ca="1" si="167"/>
        <v>-1.8514695875179707</v>
      </c>
      <c r="N348" s="4">
        <f t="shared" ca="1" si="182"/>
        <v>1.6443665012073831</v>
      </c>
      <c r="O348" s="4">
        <f t="shared" ca="1" si="183"/>
        <v>5</v>
      </c>
      <c r="P348" s="4">
        <f t="shared" ca="1" si="168"/>
        <v>0.96653437877350368</v>
      </c>
      <c r="Q348" s="4">
        <f t="shared" ca="1" si="184"/>
        <v>-2.8180039662914744</v>
      </c>
      <c r="R348" s="4">
        <f t="shared" ca="1" si="185"/>
        <v>-2.5078710573659118</v>
      </c>
      <c r="S348" s="4">
        <f t="shared" ca="1" si="186"/>
        <v>306</v>
      </c>
      <c r="T348" s="4">
        <f t="shared" ca="1" si="187"/>
        <v>-1</v>
      </c>
      <c r="U348" s="4">
        <f t="shared" ca="1" si="188"/>
        <v>-2.5078710573659118</v>
      </c>
      <c r="V348" s="4">
        <f t="shared" ca="1" si="189"/>
        <v>1.0996431167546179</v>
      </c>
      <c r="Y348" s="4">
        <v>2.9070900000149891</v>
      </c>
      <c r="Z348" s="4">
        <v>-8.9722499989619564E-2</v>
      </c>
      <c r="AA348" s="4">
        <v>-0.85711500000940077</v>
      </c>
      <c r="AB348" s="4">
        <v>-1.1621574999836071</v>
      </c>
      <c r="AD348" s="4">
        <v>0.71930249997720352</v>
      </c>
      <c r="AE348" s="4">
        <f t="shared" si="169"/>
        <v>1.1413024999740173</v>
      </c>
      <c r="AF348" s="4">
        <v>327</v>
      </c>
      <c r="AG348" s="2">
        <f t="shared" si="190"/>
        <v>59.719999999999807</v>
      </c>
      <c r="AH348" s="4">
        <f t="shared" si="170"/>
        <v>399</v>
      </c>
      <c r="AI348" s="4">
        <f t="shared" si="171"/>
        <v>1</v>
      </c>
      <c r="AJ348" s="2">
        <f t="shared" si="172"/>
        <v>0</v>
      </c>
      <c r="AK348" s="4">
        <v>327</v>
      </c>
      <c r="AL348" s="4">
        <f t="shared" ca="1" si="173"/>
        <v>-2.5078710573659118</v>
      </c>
      <c r="AM348" s="4">
        <f t="shared" ca="1" si="174"/>
        <v>1.0996431167546179</v>
      </c>
      <c r="AN348" s="2">
        <f t="shared" si="191"/>
        <v>59.719999999999807</v>
      </c>
      <c r="AO348" s="4">
        <f t="shared" ca="1" si="175"/>
        <v>399</v>
      </c>
      <c r="AP348" s="4">
        <f t="shared" ca="1" si="176"/>
        <v>1</v>
      </c>
      <c r="AQ348" s="2">
        <f t="shared" ca="1" si="177"/>
        <v>0</v>
      </c>
      <c r="AT348" s="10">
        <f t="shared" ca="1" si="192"/>
        <v>0</v>
      </c>
      <c r="AU348" s="10">
        <f t="shared" ca="1" si="193"/>
        <v>0</v>
      </c>
      <c r="AV348" s="10">
        <f t="shared" ca="1" si="194"/>
        <v>0</v>
      </c>
      <c r="AW348" s="10">
        <f t="shared" ca="1" si="195"/>
        <v>0</v>
      </c>
      <c r="AX348" s="10">
        <f t="shared" ca="1" si="178"/>
        <v>-2.5078710573659118</v>
      </c>
    </row>
    <row r="349" spans="2:50" x14ac:dyDescent="0.15">
      <c r="B349" s="4">
        <v>1.1413024999740173</v>
      </c>
      <c r="C349" s="4">
        <f t="shared" si="179"/>
        <v>0.79530249997716851</v>
      </c>
      <c r="F349" s="4">
        <v>328</v>
      </c>
      <c r="G349" s="4">
        <f t="shared" ca="1" si="165"/>
        <v>4</v>
      </c>
      <c r="H349" s="4">
        <f t="shared" ca="1" si="196"/>
        <v>4.9403488372093118</v>
      </c>
      <c r="I349" s="4">
        <f t="shared" ca="1" si="166"/>
        <v>2.4307262569832403E-2</v>
      </c>
      <c r="J349" s="4">
        <f t="shared" ca="1" si="197"/>
        <v>0.33444017149539512</v>
      </c>
      <c r="K349" s="4">
        <f t="shared" ca="1" si="180"/>
        <v>0.77082311362890854</v>
      </c>
      <c r="L349" s="4">
        <f t="shared" ca="1" si="181"/>
        <v>13</v>
      </c>
      <c r="M349" s="4">
        <f t="shared" ca="1" si="167"/>
        <v>0.76520294525930888</v>
      </c>
      <c r="N349" s="4">
        <f t="shared" ca="1" si="182"/>
        <v>1.372715666169986</v>
      </c>
      <c r="O349" s="4">
        <f t="shared" ca="1" si="183"/>
        <v>4</v>
      </c>
      <c r="P349" s="4">
        <f t="shared" ca="1" si="168"/>
        <v>-8.6103588521637269E-14</v>
      </c>
      <c r="Q349" s="4">
        <f t="shared" ca="1" si="184"/>
        <v>0.76520294525922272</v>
      </c>
      <c r="R349" s="4">
        <f t="shared" ca="1" si="185"/>
        <v>1.0996431167546179</v>
      </c>
      <c r="S349" s="4">
        <f t="shared" ca="1" si="186"/>
        <v>306</v>
      </c>
      <c r="T349" s="4">
        <f t="shared" ca="1" si="187"/>
        <v>-1</v>
      </c>
      <c r="U349" s="4">
        <f t="shared" ca="1" si="188"/>
        <v>1.0996431167546179</v>
      </c>
      <c r="V349" s="4">
        <f t="shared" ca="1" si="189"/>
        <v>2.0486323948247764</v>
      </c>
      <c r="Y349" s="4">
        <v>-0.5599099999855639</v>
      </c>
      <c r="Z349" s="4">
        <v>-2.1722499990772803E-2</v>
      </c>
      <c r="AA349" s="4">
        <v>-1.2741150000081802</v>
      </c>
      <c r="AB349" s="4">
        <v>-2.1231574999838188</v>
      </c>
      <c r="AD349" s="4">
        <v>1.1413024999740173</v>
      </c>
      <c r="AE349" s="4">
        <f t="shared" si="169"/>
        <v>0.79530249997716851</v>
      </c>
      <c r="AF349" s="4">
        <v>328</v>
      </c>
      <c r="AG349" s="2">
        <f t="shared" si="190"/>
        <v>59.939999999999806</v>
      </c>
      <c r="AH349" s="4">
        <f t="shared" si="170"/>
        <v>399</v>
      </c>
      <c r="AI349" s="4">
        <f t="shared" si="171"/>
        <v>1</v>
      </c>
      <c r="AJ349" s="2">
        <f t="shared" si="172"/>
        <v>0</v>
      </c>
      <c r="AK349" s="4">
        <v>328</v>
      </c>
      <c r="AL349" s="4">
        <f t="shared" ca="1" si="173"/>
        <v>1.0996431167546179</v>
      </c>
      <c r="AM349" s="4">
        <f t="shared" ca="1" si="174"/>
        <v>2.0486323948247764</v>
      </c>
      <c r="AN349" s="2">
        <f t="shared" si="191"/>
        <v>59.939999999999806</v>
      </c>
      <c r="AO349" s="4">
        <f t="shared" ca="1" si="175"/>
        <v>399</v>
      </c>
      <c r="AP349" s="4">
        <f t="shared" ca="1" si="176"/>
        <v>1</v>
      </c>
      <c r="AQ349" s="2">
        <f t="shared" ca="1" si="177"/>
        <v>0</v>
      </c>
      <c r="AT349" s="10">
        <f t="shared" ca="1" si="192"/>
        <v>0</v>
      </c>
      <c r="AU349" s="10">
        <f t="shared" ca="1" si="193"/>
        <v>0</v>
      </c>
      <c r="AV349" s="10">
        <f t="shared" ca="1" si="194"/>
        <v>0</v>
      </c>
      <c r="AW349" s="10">
        <f t="shared" ca="1" si="195"/>
        <v>0</v>
      </c>
      <c r="AX349" s="10">
        <f t="shared" ca="1" si="178"/>
        <v>1.0996431167546179</v>
      </c>
    </row>
    <row r="350" spans="2:50" x14ac:dyDescent="0.15">
      <c r="B350" s="4">
        <v>0.79530249997716851</v>
      </c>
      <c r="C350" s="4">
        <f t="shared" si="179"/>
        <v>0.38130249997436749</v>
      </c>
      <c r="F350" s="4">
        <v>329</v>
      </c>
      <c r="G350" s="4">
        <f t="shared" ca="1" si="165"/>
        <v>4</v>
      </c>
      <c r="H350" s="4">
        <f t="shared" ca="1" si="196"/>
        <v>4.9580930232558238</v>
      </c>
      <c r="I350" s="4">
        <f t="shared" ca="1" si="166"/>
        <v>2.4307262569832403E-2</v>
      </c>
      <c r="J350" s="4">
        <f t="shared" ca="1" si="197"/>
        <v>0.35874743406522752</v>
      </c>
      <c r="K350" s="4">
        <f t="shared" ca="1" si="180"/>
        <v>1.4879669310012122</v>
      </c>
      <c r="L350" s="4">
        <f t="shared" ca="1" si="181"/>
        <v>18</v>
      </c>
      <c r="M350" s="4">
        <f t="shared" ca="1" si="167"/>
        <v>1.4653613698757748</v>
      </c>
      <c r="N350" s="4">
        <f t="shared" ca="1" si="182"/>
        <v>0.72657360265223958</v>
      </c>
      <c r="O350" s="4">
        <f t="shared" ca="1" si="183"/>
        <v>20</v>
      </c>
      <c r="P350" s="4">
        <f t="shared" ca="1" si="168"/>
        <v>0.22452359088377397</v>
      </c>
      <c r="Q350" s="4">
        <f t="shared" ca="1" si="184"/>
        <v>1.6898849607595487</v>
      </c>
      <c r="R350" s="4">
        <f t="shared" ca="1" si="185"/>
        <v>2.0486323948247764</v>
      </c>
      <c r="S350" s="4">
        <f t="shared" ca="1" si="186"/>
        <v>306</v>
      </c>
      <c r="T350" s="4">
        <f t="shared" ca="1" si="187"/>
        <v>-1</v>
      </c>
      <c r="U350" s="4">
        <f t="shared" ca="1" si="188"/>
        <v>2.0486323948247764</v>
      </c>
      <c r="V350" s="4">
        <f t="shared" ca="1" si="189"/>
        <v>1.2828498703202356</v>
      </c>
      <c r="Y350" s="4">
        <v>-1.7999099999848056</v>
      </c>
      <c r="Z350" s="4">
        <v>1.0062775000108104</v>
      </c>
      <c r="AA350" s="4">
        <v>-2.5271150000065745</v>
      </c>
      <c r="AB350" s="4">
        <v>-0.2681574999847669</v>
      </c>
      <c r="AD350" s="4">
        <v>0.79530249997716851</v>
      </c>
      <c r="AE350" s="4">
        <f t="shared" si="169"/>
        <v>0.38130249997436749</v>
      </c>
      <c r="AF350" s="4">
        <v>329</v>
      </c>
      <c r="AG350" s="2">
        <f t="shared" si="190"/>
        <v>60.159999999999805</v>
      </c>
      <c r="AH350" s="4">
        <f t="shared" si="170"/>
        <v>399</v>
      </c>
      <c r="AI350" s="4">
        <f t="shared" si="171"/>
        <v>1</v>
      </c>
      <c r="AJ350" s="2">
        <f t="shared" si="172"/>
        <v>0</v>
      </c>
      <c r="AK350" s="4">
        <v>329</v>
      </c>
      <c r="AL350" s="4">
        <f t="shared" ca="1" si="173"/>
        <v>2.0486323948247764</v>
      </c>
      <c r="AM350" s="4">
        <f t="shared" ca="1" si="174"/>
        <v>1.2828498703202356</v>
      </c>
      <c r="AN350" s="2">
        <f t="shared" si="191"/>
        <v>60.159999999999805</v>
      </c>
      <c r="AO350" s="4">
        <f t="shared" ca="1" si="175"/>
        <v>399</v>
      </c>
      <c r="AP350" s="4">
        <f t="shared" ca="1" si="176"/>
        <v>1</v>
      </c>
      <c r="AQ350" s="2">
        <f t="shared" ca="1" si="177"/>
        <v>0</v>
      </c>
      <c r="AT350" s="10">
        <f t="shared" ca="1" si="192"/>
        <v>0</v>
      </c>
      <c r="AU350" s="10">
        <f t="shared" ca="1" si="193"/>
        <v>0</v>
      </c>
      <c r="AV350" s="10">
        <f t="shared" ca="1" si="194"/>
        <v>0</v>
      </c>
      <c r="AW350" s="10">
        <f t="shared" ca="1" si="195"/>
        <v>0</v>
      </c>
      <c r="AX350" s="10">
        <f t="shared" ca="1" si="178"/>
        <v>2.0486323948247764</v>
      </c>
    </row>
    <row r="351" spans="2:50" x14ac:dyDescent="0.15">
      <c r="B351" s="4">
        <v>0.38130249997436749</v>
      </c>
      <c r="C351" s="4">
        <f t="shared" si="179"/>
        <v>0.49930249997487408</v>
      </c>
      <c r="F351" s="4">
        <v>330</v>
      </c>
      <c r="G351" s="4">
        <f t="shared" ca="1" si="165"/>
        <v>4</v>
      </c>
      <c r="H351" s="4">
        <f t="shared" ca="1" si="196"/>
        <v>4.9758372093023358</v>
      </c>
      <c r="I351" s="4">
        <f t="shared" ca="1" si="166"/>
        <v>2.4307262569832403E-2</v>
      </c>
      <c r="J351" s="4">
        <f t="shared" ca="1" si="197"/>
        <v>0.38305469663505992</v>
      </c>
      <c r="K351" s="4">
        <f t="shared" ca="1" si="180"/>
        <v>1.1508812242311603</v>
      </c>
      <c r="L351" s="4">
        <f t="shared" ca="1" si="181"/>
        <v>7</v>
      </c>
      <c r="M351" s="4">
        <f t="shared" ca="1" si="167"/>
        <v>0.89979517368525064</v>
      </c>
      <c r="N351" s="4">
        <f t="shared" ca="1" si="182"/>
        <v>1.5300616875029263</v>
      </c>
      <c r="O351" s="4">
        <f t="shared" ca="1" si="183"/>
        <v>6</v>
      </c>
      <c r="P351" s="4">
        <f t="shared" ca="1" si="168"/>
        <v>-7.4978790701952178E-14</v>
      </c>
      <c r="Q351" s="4">
        <f t="shared" ca="1" si="184"/>
        <v>0.8997951736851757</v>
      </c>
      <c r="R351" s="4">
        <f t="shared" ca="1" si="185"/>
        <v>1.2828498703202356</v>
      </c>
      <c r="S351" s="4">
        <f t="shared" ca="1" si="186"/>
        <v>306</v>
      </c>
      <c r="T351" s="4">
        <f t="shared" ca="1" si="187"/>
        <v>-1</v>
      </c>
      <c r="U351" s="4">
        <f t="shared" ca="1" si="188"/>
        <v>1.2828498703202356</v>
      </c>
      <c r="V351" s="4">
        <f t="shared" ca="1" si="189"/>
        <v>1.0949282289189368</v>
      </c>
      <c r="Y351" s="4">
        <v>1.109000001520144E-2</v>
      </c>
      <c r="Z351" s="4">
        <v>1.6972775000105855</v>
      </c>
      <c r="AA351" s="4">
        <v>1.3588849999912611</v>
      </c>
      <c r="AB351" s="4">
        <v>-0.81415749998470233</v>
      </c>
      <c r="AD351" s="4">
        <v>0.38130249997436749</v>
      </c>
      <c r="AE351" s="4">
        <f t="shared" si="169"/>
        <v>0.49930249997487408</v>
      </c>
      <c r="AF351" s="4">
        <v>330</v>
      </c>
      <c r="AG351" s="2">
        <f t="shared" si="190"/>
        <v>60.379999999999804</v>
      </c>
      <c r="AH351" s="4">
        <f t="shared" si="170"/>
        <v>399</v>
      </c>
      <c r="AI351" s="4">
        <f t="shared" si="171"/>
        <v>1</v>
      </c>
      <c r="AJ351" s="2">
        <f t="shared" si="172"/>
        <v>0</v>
      </c>
      <c r="AK351" s="4">
        <v>330</v>
      </c>
      <c r="AL351" s="4">
        <f t="shared" ca="1" si="173"/>
        <v>1.2828498703202356</v>
      </c>
      <c r="AM351" s="4">
        <f t="shared" ca="1" si="174"/>
        <v>1.0949282289189368</v>
      </c>
      <c r="AN351" s="2">
        <f t="shared" si="191"/>
        <v>60.379999999999804</v>
      </c>
      <c r="AO351" s="4">
        <f t="shared" ca="1" si="175"/>
        <v>399</v>
      </c>
      <c r="AP351" s="4">
        <f t="shared" ca="1" si="176"/>
        <v>1</v>
      </c>
      <c r="AQ351" s="2">
        <f t="shared" ca="1" si="177"/>
        <v>0</v>
      </c>
      <c r="AT351" s="10">
        <f t="shared" ca="1" si="192"/>
        <v>0</v>
      </c>
      <c r="AU351" s="10">
        <f t="shared" ca="1" si="193"/>
        <v>0</v>
      </c>
      <c r="AV351" s="10">
        <f t="shared" ca="1" si="194"/>
        <v>2.779477493312962</v>
      </c>
      <c r="AW351" s="10">
        <f t="shared" ca="1" si="195"/>
        <v>2.779477493312962</v>
      </c>
      <c r="AX351" s="10">
        <f t="shared" ca="1" si="178"/>
        <v>3.1625321899480219</v>
      </c>
    </row>
    <row r="352" spans="2:50" x14ac:dyDescent="0.15">
      <c r="B352" s="4">
        <v>0.49930249997487408</v>
      </c>
      <c r="C352" s="4">
        <f t="shared" si="179"/>
        <v>0.64430249997471378</v>
      </c>
      <c r="F352" s="4">
        <v>331</v>
      </c>
      <c r="G352" s="4">
        <f t="shared" ca="1" si="165"/>
        <v>4</v>
      </c>
      <c r="H352" s="4">
        <f t="shared" ca="1" si="196"/>
        <v>4.9935813953488477</v>
      </c>
      <c r="I352" s="4">
        <f t="shared" ca="1" si="166"/>
        <v>2.4307262569832403E-2</v>
      </c>
      <c r="J352" s="4">
        <f t="shared" ca="1" si="197"/>
        <v>0.40736195920489232</v>
      </c>
      <c r="K352" s="4">
        <f t="shared" ca="1" si="180"/>
        <v>0.8245414456795388</v>
      </c>
      <c r="L352" s="4">
        <f t="shared" ca="1" si="181"/>
        <v>15</v>
      </c>
      <c r="M352" s="4">
        <f t="shared" ca="1" si="167"/>
        <v>0.3353712196925499</v>
      </c>
      <c r="N352" s="4">
        <f t="shared" ca="1" si="182"/>
        <v>0.65143999241313344</v>
      </c>
      <c r="O352" s="4">
        <f t="shared" ca="1" si="183"/>
        <v>11</v>
      </c>
      <c r="P352" s="4">
        <f t="shared" ca="1" si="168"/>
        <v>0.3521950500214947</v>
      </c>
      <c r="Q352" s="4">
        <f t="shared" ca="1" si="184"/>
        <v>0.68756626971404455</v>
      </c>
      <c r="R352" s="4">
        <f t="shared" ca="1" si="185"/>
        <v>1.0949282289189368</v>
      </c>
      <c r="S352" s="4">
        <f t="shared" ca="1" si="186"/>
        <v>306</v>
      </c>
      <c r="T352" s="4">
        <f t="shared" ca="1" si="187"/>
        <v>-1</v>
      </c>
      <c r="U352" s="4">
        <f t="shared" ca="1" si="188"/>
        <v>1.0949282289189368</v>
      </c>
      <c r="V352" s="4">
        <f t="shared" ca="1" si="189"/>
        <v>5.1230306643680501E-2</v>
      </c>
      <c r="Y352" s="4">
        <v>-1.5029099999850359</v>
      </c>
      <c r="Z352" s="4">
        <v>0.50627750000842298</v>
      </c>
      <c r="AA352" s="4">
        <v>8.9884999990630376E-2</v>
      </c>
      <c r="AB352" s="4">
        <v>-0.81515749998573028</v>
      </c>
      <c r="AD352" s="4">
        <v>0.49930249997487408</v>
      </c>
      <c r="AE352" s="4">
        <f t="shared" si="169"/>
        <v>0.64430249997471378</v>
      </c>
      <c r="AF352" s="4">
        <v>331</v>
      </c>
      <c r="AG352" s="2">
        <f t="shared" si="190"/>
        <v>60.599999999999802</v>
      </c>
      <c r="AH352" s="4">
        <f t="shared" si="170"/>
        <v>399</v>
      </c>
      <c r="AI352" s="4">
        <f t="shared" si="171"/>
        <v>1</v>
      </c>
      <c r="AJ352" s="2">
        <f t="shared" si="172"/>
        <v>0</v>
      </c>
      <c r="AK352" s="4">
        <v>331</v>
      </c>
      <c r="AL352" s="4">
        <f t="shared" ca="1" si="173"/>
        <v>1.0949282289189368</v>
      </c>
      <c r="AM352" s="4">
        <f t="shared" ca="1" si="174"/>
        <v>5.1230306643680501E-2</v>
      </c>
      <c r="AN352" s="2">
        <f t="shared" si="191"/>
        <v>60.599999999999802</v>
      </c>
      <c r="AO352" s="4">
        <f t="shared" ca="1" si="175"/>
        <v>399</v>
      </c>
      <c r="AP352" s="4">
        <f t="shared" ca="1" si="176"/>
        <v>1</v>
      </c>
      <c r="AQ352" s="2">
        <f t="shared" ca="1" si="177"/>
        <v>0</v>
      </c>
      <c r="AT352" s="10">
        <f t="shared" ca="1" si="192"/>
        <v>0</v>
      </c>
      <c r="AU352" s="10">
        <f t="shared" ca="1" si="193"/>
        <v>0</v>
      </c>
      <c r="AV352" s="10">
        <f t="shared" ca="1" si="194"/>
        <v>0</v>
      </c>
      <c r="AW352" s="10">
        <f t="shared" ca="1" si="195"/>
        <v>0</v>
      </c>
      <c r="AX352" s="10">
        <f t="shared" ca="1" si="178"/>
        <v>1.0949282289189368</v>
      </c>
    </row>
    <row r="353" spans="2:50" x14ac:dyDescent="0.15">
      <c r="B353" s="4">
        <v>0.64430249997471378</v>
      </c>
      <c r="C353" s="4">
        <f t="shared" si="179"/>
        <v>1.3173024999737493</v>
      </c>
      <c r="F353" s="4">
        <v>332</v>
      </c>
      <c r="G353" s="4">
        <f t="shared" ca="1" si="165"/>
        <v>4</v>
      </c>
      <c r="H353" s="4">
        <f t="shared" ca="1" si="196"/>
        <v>5.0113255813953597</v>
      </c>
      <c r="I353" s="4">
        <f t="shared" ca="1" si="166"/>
        <v>2.4307262569832403E-2</v>
      </c>
      <c r="J353" s="4">
        <f t="shared" ca="1" si="197"/>
        <v>0.43166922177472472</v>
      </c>
      <c r="K353" s="4">
        <f t="shared" ca="1" si="180"/>
        <v>0.63603056251397949</v>
      </c>
      <c r="L353" s="4">
        <f t="shared" ca="1" si="181"/>
        <v>12</v>
      </c>
      <c r="M353" s="4">
        <f t="shared" ca="1" si="167"/>
        <v>-0.55081862472041587</v>
      </c>
      <c r="N353" s="4">
        <f t="shared" ca="1" si="182"/>
        <v>0.26506377382174706</v>
      </c>
      <c r="O353" s="4">
        <f t="shared" ca="1" si="183"/>
        <v>9</v>
      </c>
      <c r="P353" s="4">
        <f t="shared" ca="1" si="168"/>
        <v>-0.17037970958937165</v>
      </c>
      <c r="Q353" s="4">
        <f t="shared" ca="1" si="184"/>
        <v>-0.38043891513104422</v>
      </c>
      <c r="R353" s="4">
        <f t="shared" ca="1" si="185"/>
        <v>5.1230306643680501E-2</v>
      </c>
      <c r="S353" s="4">
        <f t="shared" ca="1" si="186"/>
        <v>306</v>
      </c>
      <c r="T353" s="4">
        <f t="shared" ca="1" si="187"/>
        <v>-1</v>
      </c>
      <c r="U353" s="4">
        <f t="shared" ca="1" si="188"/>
        <v>5.1230306643680501E-2</v>
      </c>
      <c r="V353" s="4">
        <f t="shared" ca="1" si="189"/>
        <v>1.8248685595751031</v>
      </c>
      <c r="Y353" s="4">
        <v>-0.78790999998545885</v>
      </c>
      <c r="Z353" s="4">
        <v>-0.95672249998912662</v>
      </c>
      <c r="AA353" s="4">
        <v>0.43388499999252872</v>
      </c>
      <c r="AB353" s="4">
        <v>-1.2101574999867637</v>
      </c>
      <c r="AD353" s="4">
        <v>0.64430249997471378</v>
      </c>
      <c r="AE353" s="4">
        <f t="shared" si="169"/>
        <v>1.3173024999737493</v>
      </c>
      <c r="AF353" s="4">
        <v>332</v>
      </c>
      <c r="AG353" s="2">
        <f t="shared" si="190"/>
        <v>60.819999999999801</v>
      </c>
      <c r="AH353" s="4">
        <f t="shared" si="170"/>
        <v>399</v>
      </c>
      <c r="AI353" s="4">
        <f t="shared" si="171"/>
        <v>1</v>
      </c>
      <c r="AJ353" s="2">
        <f t="shared" si="172"/>
        <v>0</v>
      </c>
      <c r="AK353" s="4">
        <v>332</v>
      </c>
      <c r="AL353" s="4">
        <f t="shared" ca="1" si="173"/>
        <v>5.1230306643680501E-2</v>
      </c>
      <c r="AM353" s="4">
        <f t="shared" ca="1" si="174"/>
        <v>1.8248685595751031</v>
      </c>
      <c r="AN353" s="2">
        <f t="shared" si="191"/>
        <v>60.819999999999801</v>
      </c>
      <c r="AO353" s="4">
        <f t="shared" ca="1" si="175"/>
        <v>399</v>
      </c>
      <c r="AP353" s="4">
        <f t="shared" ca="1" si="176"/>
        <v>1</v>
      </c>
      <c r="AQ353" s="2">
        <f t="shared" ca="1" si="177"/>
        <v>0</v>
      </c>
      <c r="AT353" s="10">
        <f t="shared" ca="1" si="192"/>
        <v>0</v>
      </c>
      <c r="AU353" s="10">
        <f t="shared" ca="1" si="193"/>
        <v>0</v>
      </c>
      <c r="AV353" s="10">
        <f t="shared" ca="1" si="194"/>
        <v>0</v>
      </c>
      <c r="AW353" s="10">
        <f t="shared" ca="1" si="195"/>
        <v>0</v>
      </c>
      <c r="AX353" s="10">
        <f t="shared" ca="1" si="178"/>
        <v>5.1230306643680501E-2</v>
      </c>
    </row>
    <row r="354" spans="2:50" x14ac:dyDescent="0.15">
      <c r="B354" s="4">
        <v>1.3173024999737493</v>
      </c>
      <c r="C354" s="4">
        <f t="shared" si="179"/>
        <v>-0.11969750002549517</v>
      </c>
      <c r="F354" s="4">
        <v>333</v>
      </c>
      <c r="G354" s="4">
        <f t="shared" ca="1" si="165"/>
        <v>4</v>
      </c>
      <c r="H354" s="4">
        <f t="shared" ca="1" si="196"/>
        <v>5.0290697674418716</v>
      </c>
      <c r="I354" s="4">
        <f t="shared" ca="1" si="166"/>
        <v>2.4307262569832403E-2</v>
      </c>
      <c r="J354" s="4">
        <f t="shared" ca="1" si="197"/>
        <v>0.45597648434455712</v>
      </c>
      <c r="K354" s="4">
        <f t="shared" ca="1" si="180"/>
        <v>0.60192792008496387</v>
      </c>
      <c r="L354" s="4">
        <f t="shared" ca="1" si="181"/>
        <v>5</v>
      </c>
      <c r="M354" s="4">
        <f t="shared" ca="1" si="167"/>
        <v>-0.35380435436900581</v>
      </c>
      <c r="N354" s="4">
        <f t="shared" ca="1" si="182"/>
        <v>1.7669987781396763</v>
      </c>
      <c r="O354" s="4">
        <f t="shared" ca="1" si="183"/>
        <v>14</v>
      </c>
      <c r="P354" s="4">
        <f t="shared" ca="1" si="168"/>
        <v>-1.7226964295995517</v>
      </c>
      <c r="Q354" s="4">
        <f t="shared" ca="1" si="184"/>
        <v>1.368892075230546</v>
      </c>
      <c r="R354" s="4">
        <f t="shared" ca="1" si="185"/>
        <v>1.8248685595751031</v>
      </c>
      <c r="S354" s="4">
        <f t="shared" ca="1" si="186"/>
        <v>306</v>
      </c>
      <c r="T354" s="4">
        <f t="shared" ca="1" si="187"/>
        <v>-1</v>
      </c>
      <c r="U354" s="4">
        <f t="shared" ca="1" si="188"/>
        <v>1.8248685595751031</v>
      </c>
      <c r="V354" s="4">
        <f t="shared" ca="1" si="189"/>
        <v>-1.306442838599855</v>
      </c>
      <c r="Y354" s="4">
        <v>-0.91390999998353095</v>
      </c>
      <c r="Z354" s="4">
        <v>-0.89172249998981101</v>
      </c>
      <c r="AA354" s="4">
        <v>-1.8361150000067994</v>
      </c>
      <c r="AB354" s="4">
        <v>1.0328425000132313</v>
      </c>
      <c r="AD354" s="4">
        <v>1.3173024999737493</v>
      </c>
      <c r="AE354" s="4">
        <f t="shared" si="169"/>
        <v>-0.11969750002549517</v>
      </c>
      <c r="AF354" s="4">
        <v>333</v>
      </c>
      <c r="AG354" s="2">
        <f t="shared" si="190"/>
        <v>61.0399999999998</v>
      </c>
      <c r="AH354" s="4">
        <f t="shared" si="170"/>
        <v>399</v>
      </c>
      <c r="AI354" s="4">
        <f t="shared" si="171"/>
        <v>1</v>
      </c>
      <c r="AJ354" s="2">
        <f t="shared" si="172"/>
        <v>0</v>
      </c>
      <c r="AK354" s="4">
        <v>333</v>
      </c>
      <c r="AL354" s="4">
        <f t="shared" ca="1" si="173"/>
        <v>1.8248685595751031</v>
      </c>
      <c r="AM354" s="4">
        <f t="shared" ca="1" si="174"/>
        <v>-1.306442838599855</v>
      </c>
      <c r="AN354" s="2">
        <f t="shared" si="191"/>
        <v>61.0399999999998</v>
      </c>
      <c r="AO354" s="4">
        <f t="shared" ca="1" si="175"/>
        <v>399</v>
      </c>
      <c r="AP354" s="4">
        <f t="shared" ca="1" si="176"/>
        <v>1</v>
      </c>
      <c r="AQ354" s="2">
        <f t="shared" ca="1" si="177"/>
        <v>0</v>
      </c>
      <c r="AT354" s="10">
        <f t="shared" ca="1" si="192"/>
        <v>0</v>
      </c>
      <c r="AU354" s="10">
        <f t="shared" ca="1" si="193"/>
        <v>0</v>
      </c>
      <c r="AV354" s="10">
        <f t="shared" ca="1" si="194"/>
        <v>0</v>
      </c>
      <c r="AW354" s="10">
        <f t="shared" ca="1" si="195"/>
        <v>0</v>
      </c>
      <c r="AX354" s="10">
        <f t="shared" ca="1" si="178"/>
        <v>1.8248685595751031</v>
      </c>
    </row>
    <row r="355" spans="2:50" x14ac:dyDescent="0.15">
      <c r="B355" s="4">
        <v>-0.11969750002549517</v>
      </c>
      <c r="C355" s="4">
        <f t="shared" si="179"/>
        <v>1.2753024999767604</v>
      </c>
      <c r="F355" s="4">
        <v>334</v>
      </c>
      <c r="G355" s="4">
        <f t="shared" ca="1" si="165"/>
        <v>4</v>
      </c>
      <c r="H355" s="4">
        <f t="shared" ca="1" si="196"/>
        <v>5.0468139534883836</v>
      </c>
      <c r="I355" s="4">
        <f t="shared" ca="1" si="166"/>
        <v>2.4307262569832403E-2</v>
      </c>
      <c r="J355" s="4">
        <f t="shared" ca="1" si="197"/>
        <v>0.48028374691438952</v>
      </c>
      <c r="K355" s="4">
        <f t="shared" ca="1" si="180"/>
        <v>0.54802824239036085</v>
      </c>
      <c r="L355" s="4">
        <f t="shared" ca="1" si="181"/>
        <v>18</v>
      </c>
      <c r="M355" s="4">
        <f t="shared" ca="1" si="167"/>
        <v>-0.18743669800886847</v>
      </c>
      <c r="N355" s="4">
        <f t="shared" ca="1" si="182"/>
        <v>1.6404186068755289</v>
      </c>
      <c r="O355" s="4">
        <f t="shared" ca="1" si="183"/>
        <v>7</v>
      </c>
      <c r="P355" s="4">
        <f t="shared" ca="1" si="168"/>
        <v>-1.599289887505376</v>
      </c>
      <c r="Q355" s="4">
        <f t="shared" ca="1" si="184"/>
        <v>-1.7867265855142445</v>
      </c>
      <c r="R355" s="4">
        <f t="shared" ca="1" si="185"/>
        <v>-1.306442838599855</v>
      </c>
      <c r="S355" s="4">
        <f t="shared" ca="1" si="186"/>
        <v>306</v>
      </c>
      <c r="T355" s="4">
        <f t="shared" ca="1" si="187"/>
        <v>-1</v>
      </c>
      <c r="U355" s="4">
        <f t="shared" ca="1" si="188"/>
        <v>-1.306442838599855</v>
      </c>
      <c r="V355" s="4">
        <f t="shared" ca="1" si="189"/>
        <v>-1.344876356914356</v>
      </c>
      <c r="Y355" s="4">
        <v>-0.58790999998592497</v>
      </c>
      <c r="Z355" s="4">
        <v>-0.58472249999041992</v>
      </c>
      <c r="AA355" s="4">
        <v>0.17288499999068563</v>
      </c>
      <c r="AB355" s="4">
        <v>0.44184250001322312</v>
      </c>
      <c r="AD355" s="4">
        <v>-0.11969750002549517</v>
      </c>
      <c r="AE355" s="4">
        <f t="shared" si="169"/>
        <v>1.2753024999767604</v>
      </c>
      <c r="AF355" s="4">
        <v>334</v>
      </c>
      <c r="AG355" s="2">
        <f t="shared" si="190"/>
        <v>61.259999999999799</v>
      </c>
      <c r="AH355" s="4">
        <f t="shared" si="170"/>
        <v>399</v>
      </c>
      <c r="AI355" s="4">
        <f t="shared" si="171"/>
        <v>1</v>
      </c>
      <c r="AJ355" s="2">
        <f t="shared" si="172"/>
        <v>0</v>
      </c>
      <c r="AK355" s="4">
        <v>334</v>
      </c>
      <c r="AL355" s="4">
        <f t="shared" ca="1" si="173"/>
        <v>-1.306442838599855</v>
      </c>
      <c r="AM355" s="4">
        <f t="shared" ca="1" si="174"/>
        <v>-1.344876356914356</v>
      </c>
      <c r="AN355" s="2">
        <f t="shared" si="191"/>
        <v>61.259999999999799</v>
      </c>
      <c r="AO355" s="4">
        <f t="shared" ca="1" si="175"/>
        <v>399</v>
      </c>
      <c r="AP355" s="4">
        <f t="shared" ca="1" si="176"/>
        <v>1</v>
      </c>
      <c r="AQ355" s="2">
        <f t="shared" ca="1" si="177"/>
        <v>0</v>
      </c>
      <c r="AT355" s="10">
        <f t="shared" ca="1" si="192"/>
        <v>0</v>
      </c>
      <c r="AU355" s="10">
        <f t="shared" ca="1" si="193"/>
        <v>0</v>
      </c>
      <c r="AV355" s="10">
        <f t="shared" ca="1" si="194"/>
        <v>0</v>
      </c>
      <c r="AW355" s="10">
        <f t="shared" ca="1" si="195"/>
        <v>0</v>
      </c>
      <c r="AX355" s="10">
        <f t="shared" ca="1" si="178"/>
        <v>-1.306442838599855</v>
      </c>
    </row>
    <row r="356" spans="2:50" x14ac:dyDescent="0.15">
      <c r="B356" s="4">
        <v>1.2753024999767604</v>
      </c>
      <c r="C356" s="4">
        <f t="shared" si="179"/>
        <v>2.3893024999743773</v>
      </c>
      <c r="F356" s="4">
        <v>335</v>
      </c>
      <c r="G356" s="4">
        <f t="shared" ca="1" si="165"/>
        <v>4</v>
      </c>
      <c r="H356" s="4">
        <f t="shared" ca="1" si="196"/>
        <v>5.0645581395348955</v>
      </c>
      <c r="I356" s="4">
        <f t="shared" ca="1" si="166"/>
        <v>2.4307262569832403E-2</v>
      </c>
      <c r="J356" s="4">
        <f t="shared" ca="1" si="197"/>
        <v>0.50459100948422198</v>
      </c>
      <c r="K356" s="4">
        <f t="shared" ca="1" si="180"/>
        <v>0.44631039993542293</v>
      </c>
      <c r="L356" s="4">
        <f t="shared" ca="1" si="181"/>
        <v>17</v>
      </c>
      <c r="M356" s="4">
        <f t="shared" ca="1" si="167"/>
        <v>-0.429272787472605</v>
      </c>
      <c r="N356" s="4">
        <f t="shared" ca="1" si="182"/>
        <v>1.4306254491945776</v>
      </c>
      <c r="O356" s="4">
        <f t="shared" ca="1" si="183"/>
        <v>13</v>
      </c>
      <c r="P356" s="4">
        <f t="shared" ca="1" si="168"/>
        <v>-1.4201945789259731</v>
      </c>
      <c r="Q356" s="4">
        <f t="shared" ca="1" si="184"/>
        <v>-1.8494673663985781</v>
      </c>
      <c r="R356" s="4">
        <f t="shared" ca="1" si="185"/>
        <v>-1.344876356914356</v>
      </c>
      <c r="S356" s="4">
        <f t="shared" ca="1" si="186"/>
        <v>306</v>
      </c>
      <c r="T356" s="4">
        <f t="shared" ca="1" si="187"/>
        <v>-1</v>
      </c>
      <c r="U356" s="4">
        <f t="shared" ca="1" si="188"/>
        <v>-1.344876356914356</v>
      </c>
      <c r="V356" s="4">
        <f t="shared" ca="1" si="189"/>
        <v>1.2769791516580233</v>
      </c>
      <c r="Y356" s="4">
        <v>1.9300900000160937</v>
      </c>
      <c r="Z356" s="4">
        <v>-1.3067224999900873</v>
      </c>
      <c r="AA356" s="4">
        <v>-2.9921150000085106</v>
      </c>
      <c r="AB356" s="4">
        <v>-0.57915749998471711</v>
      </c>
      <c r="AD356" s="4">
        <v>1.2753024999767604</v>
      </c>
      <c r="AE356" s="4">
        <f t="shared" si="169"/>
        <v>2.3893024999743773</v>
      </c>
      <c r="AF356" s="4">
        <v>335</v>
      </c>
      <c r="AG356" s="2">
        <f t="shared" si="190"/>
        <v>61.479999999999798</v>
      </c>
      <c r="AH356" s="4">
        <f t="shared" si="170"/>
        <v>399</v>
      </c>
      <c r="AI356" s="4">
        <f t="shared" si="171"/>
        <v>1</v>
      </c>
      <c r="AJ356" s="2">
        <f t="shared" si="172"/>
        <v>0</v>
      </c>
      <c r="AK356" s="4">
        <v>335</v>
      </c>
      <c r="AL356" s="4">
        <f t="shared" ca="1" si="173"/>
        <v>-1.344876356914356</v>
      </c>
      <c r="AM356" s="4">
        <f t="shared" ca="1" si="174"/>
        <v>1.2769791516580233</v>
      </c>
      <c r="AN356" s="2">
        <f t="shared" si="191"/>
        <v>61.479999999999798</v>
      </c>
      <c r="AO356" s="4">
        <f t="shared" ca="1" si="175"/>
        <v>399</v>
      </c>
      <c r="AP356" s="4">
        <f t="shared" ca="1" si="176"/>
        <v>1</v>
      </c>
      <c r="AQ356" s="2">
        <f t="shared" ca="1" si="177"/>
        <v>0</v>
      </c>
      <c r="AT356" s="10">
        <f t="shared" ca="1" si="192"/>
        <v>0</v>
      </c>
      <c r="AU356" s="10">
        <f t="shared" ca="1" si="193"/>
        <v>0</v>
      </c>
      <c r="AV356" s="10">
        <f t="shared" ca="1" si="194"/>
        <v>0</v>
      </c>
      <c r="AW356" s="10">
        <f t="shared" ca="1" si="195"/>
        <v>0</v>
      </c>
      <c r="AX356" s="10">
        <f t="shared" ca="1" si="178"/>
        <v>-1.344876356914356</v>
      </c>
    </row>
    <row r="357" spans="2:50" x14ac:dyDescent="0.15">
      <c r="B357" s="4">
        <v>2.3893024999743773</v>
      </c>
      <c r="C357" s="4">
        <f t="shared" si="179"/>
        <v>0.8163024999738866</v>
      </c>
      <c r="F357" s="4">
        <v>336</v>
      </c>
      <c r="G357" s="4">
        <f t="shared" ca="1" si="165"/>
        <v>4</v>
      </c>
      <c r="H357" s="4">
        <f t="shared" ca="1" si="196"/>
        <v>5.0823023255814075</v>
      </c>
      <c r="I357" s="4">
        <f t="shared" ca="1" si="166"/>
        <v>2.4307262569832403E-2</v>
      </c>
      <c r="J357" s="4">
        <f t="shared" ca="1" si="197"/>
        <v>0.52889827205405437</v>
      </c>
      <c r="K357" s="4">
        <f t="shared" ca="1" si="180"/>
        <v>1.2727112098955984</v>
      </c>
      <c r="L357" s="4">
        <f t="shared" ca="1" si="181"/>
        <v>15</v>
      </c>
      <c r="M357" s="4">
        <f t="shared" ca="1" si="167"/>
        <v>0.74808087960394865</v>
      </c>
      <c r="N357" s="4">
        <f t="shared" ca="1" si="182"/>
        <v>1.73517507927026</v>
      </c>
      <c r="O357" s="4">
        <f t="shared" ca="1" si="183"/>
        <v>7</v>
      </c>
      <c r="P357" s="4">
        <f t="shared" ca="1" si="168"/>
        <v>-2.0408131846693453E-14</v>
      </c>
      <c r="Q357" s="4">
        <f t="shared" ca="1" si="184"/>
        <v>0.74808087960396907</v>
      </c>
      <c r="R357" s="4">
        <f t="shared" ca="1" si="185"/>
        <v>1.2769791516580233</v>
      </c>
      <c r="S357" s="4">
        <f t="shared" ca="1" si="186"/>
        <v>306</v>
      </c>
      <c r="T357" s="4">
        <f t="shared" ca="1" si="187"/>
        <v>-1</v>
      </c>
      <c r="U357" s="4">
        <f t="shared" ca="1" si="188"/>
        <v>1.2769791516580233</v>
      </c>
      <c r="V357" s="4">
        <f t="shared" ca="1" si="189"/>
        <v>1.041107291761862</v>
      </c>
      <c r="Y357" s="4">
        <v>1.557090000016359</v>
      </c>
      <c r="Z357" s="4">
        <v>-0.30872249999092105</v>
      </c>
      <c r="AA357" s="4">
        <v>-0.60211500000661999</v>
      </c>
      <c r="AB357" s="4">
        <v>-0.63715749998394244</v>
      </c>
      <c r="AD357" s="4">
        <v>2.3893024999743773</v>
      </c>
      <c r="AE357" s="4">
        <f t="shared" si="169"/>
        <v>0.8163024999738866</v>
      </c>
      <c r="AF357" s="4">
        <v>336</v>
      </c>
      <c r="AG357" s="2">
        <f t="shared" si="190"/>
        <v>61.699999999999797</v>
      </c>
      <c r="AH357" s="4">
        <f t="shared" si="170"/>
        <v>399</v>
      </c>
      <c r="AI357" s="4">
        <f t="shared" si="171"/>
        <v>1</v>
      </c>
      <c r="AJ357" s="2">
        <f t="shared" si="172"/>
        <v>0</v>
      </c>
      <c r="AK357" s="4">
        <v>336</v>
      </c>
      <c r="AL357" s="4">
        <f t="shared" ca="1" si="173"/>
        <v>1.2769791516580233</v>
      </c>
      <c r="AM357" s="4">
        <f t="shared" ca="1" si="174"/>
        <v>1.041107291761862</v>
      </c>
      <c r="AN357" s="2">
        <f t="shared" si="191"/>
        <v>61.699999999999797</v>
      </c>
      <c r="AO357" s="4">
        <f t="shared" ca="1" si="175"/>
        <v>399</v>
      </c>
      <c r="AP357" s="4">
        <f t="shared" ca="1" si="176"/>
        <v>1</v>
      </c>
      <c r="AQ357" s="2">
        <f t="shared" ca="1" si="177"/>
        <v>0</v>
      </c>
      <c r="AT357" s="10">
        <f t="shared" ca="1" si="192"/>
        <v>0</v>
      </c>
      <c r="AU357" s="10">
        <f t="shared" ca="1" si="193"/>
        <v>0</v>
      </c>
      <c r="AV357" s="10">
        <f t="shared" ca="1" si="194"/>
        <v>0</v>
      </c>
      <c r="AW357" s="10">
        <f t="shared" ca="1" si="195"/>
        <v>0</v>
      </c>
      <c r="AX357" s="10">
        <f t="shared" ca="1" si="178"/>
        <v>1.2769791516580233</v>
      </c>
    </row>
    <row r="358" spans="2:50" x14ac:dyDescent="0.15">
      <c r="B358" s="4">
        <v>0.8163024999738866</v>
      </c>
      <c r="C358" s="4">
        <f t="shared" si="179"/>
        <v>2.0473024999745348</v>
      </c>
      <c r="F358" s="4">
        <v>337</v>
      </c>
      <c r="G358" s="4">
        <f t="shared" ca="1" si="165"/>
        <v>4</v>
      </c>
      <c r="H358" s="4">
        <f t="shared" ca="1" si="196"/>
        <v>5.1000465116279194</v>
      </c>
      <c r="I358" s="4">
        <f t="shared" ca="1" si="166"/>
        <v>2.4307262569832403E-2</v>
      </c>
      <c r="J358" s="4">
        <f t="shared" ca="1" si="197"/>
        <v>0.55320553462388677</v>
      </c>
      <c r="K358" s="4">
        <f t="shared" ca="1" si="180"/>
        <v>1.2177610392919738</v>
      </c>
      <c r="L358" s="4">
        <f t="shared" ca="1" si="181"/>
        <v>15</v>
      </c>
      <c r="M358" s="4">
        <f t="shared" ca="1" si="167"/>
        <v>0.25318675669118984</v>
      </c>
      <c r="N358" s="4">
        <f t="shared" ca="1" si="182"/>
        <v>0.23471500044678534</v>
      </c>
      <c r="O358" s="4">
        <f t="shared" ca="1" si="183"/>
        <v>4</v>
      </c>
      <c r="P358" s="4">
        <f t="shared" ca="1" si="168"/>
        <v>0.23471500044678534</v>
      </c>
      <c r="Q358" s="4">
        <f t="shared" ca="1" si="184"/>
        <v>0.48790175713797518</v>
      </c>
      <c r="R358" s="4">
        <f t="shared" ca="1" si="185"/>
        <v>1.041107291761862</v>
      </c>
      <c r="S358" s="4">
        <f t="shared" ca="1" si="186"/>
        <v>306</v>
      </c>
      <c r="T358" s="4">
        <f t="shared" ca="1" si="187"/>
        <v>-1</v>
      </c>
      <c r="U358" s="4">
        <f t="shared" ca="1" si="188"/>
        <v>1.041107291761862</v>
      </c>
      <c r="V358" s="4">
        <f t="shared" ca="1" si="189"/>
        <v>2.1095072055746162</v>
      </c>
      <c r="Y358" s="4">
        <v>0.32909000001524191</v>
      </c>
      <c r="Z358" s="4">
        <v>-3.0477224999891916</v>
      </c>
      <c r="AA358" s="4">
        <v>3.5608849999917425</v>
      </c>
      <c r="AB358" s="4">
        <v>-1.5141574999866236</v>
      </c>
      <c r="AD358" s="4">
        <v>0.8163024999738866</v>
      </c>
      <c r="AE358" s="4">
        <f t="shared" si="169"/>
        <v>2.0473024999745348</v>
      </c>
      <c r="AF358" s="4">
        <v>337</v>
      </c>
      <c r="AG358" s="2">
        <f t="shared" si="190"/>
        <v>61.919999999999796</v>
      </c>
      <c r="AH358" s="4">
        <f t="shared" si="170"/>
        <v>399</v>
      </c>
      <c r="AI358" s="4">
        <f t="shared" si="171"/>
        <v>1</v>
      </c>
      <c r="AJ358" s="2">
        <f t="shared" si="172"/>
        <v>0</v>
      </c>
      <c r="AK358" s="4">
        <v>337</v>
      </c>
      <c r="AL358" s="4">
        <f t="shared" ca="1" si="173"/>
        <v>1.041107291761862</v>
      </c>
      <c r="AM358" s="4">
        <f t="shared" ca="1" si="174"/>
        <v>2.1095072055746162</v>
      </c>
      <c r="AN358" s="2">
        <f t="shared" si="191"/>
        <v>61.919999999999796</v>
      </c>
      <c r="AO358" s="4">
        <f t="shared" ca="1" si="175"/>
        <v>399</v>
      </c>
      <c r="AP358" s="4">
        <f t="shared" ca="1" si="176"/>
        <v>1</v>
      </c>
      <c r="AQ358" s="2">
        <f t="shared" ca="1" si="177"/>
        <v>0</v>
      </c>
      <c r="AT358" s="10">
        <f t="shared" ca="1" si="192"/>
        <v>0</v>
      </c>
      <c r="AU358" s="10">
        <f t="shared" ca="1" si="193"/>
        <v>0</v>
      </c>
      <c r="AV358" s="10">
        <f t="shared" ca="1" si="194"/>
        <v>0</v>
      </c>
      <c r="AW358" s="10">
        <f t="shared" ca="1" si="195"/>
        <v>0</v>
      </c>
      <c r="AX358" s="10">
        <f t="shared" ca="1" si="178"/>
        <v>1.041107291761862</v>
      </c>
    </row>
    <row r="359" spans="2:50" x14ac:dyDescent="0.15">
      <c r="B359" s="4">
        <v>2.0473024999745348</v>
      </c>
      <c r="C359" s="4">
        <f t="shared" si="179"/>
        <v>0.89030249997534838</v>
      </c>
      <c r="F359" s="4">
        <v>338</v>
      </c>
      <c r="G359" s="4">
        <f t="shared" ca="1" si="165"/>
        <v>4</v>
      </c>
      <c r="H359" s="4">
        <f t="shared" ca="1" si="196"/>
        <v>5.1177906976744314</v>
      </c>
      <c r="I359" s="4">
        <f t="shared" ca="1" si="166"/>
        <v>2.4307262569832403E-2</v>
      </c>
      <c r="J359" s="4">
        <f t="shared" ca="1" si="197"/>
        <v>0.57751279719371917</v>
      </c>
      <c r="K359" s="4">
        <f t="shared" ca="1" si="180"/>
        <v>1.3693638314099568</v>
      </c>
      <c r="L359" s="4">
        <f t="shared" ca="1" si="181"/>
        <v>7</v>
      </c>
      <c r="M359" s="4">
        <f t="shared" ca="1" si="167"/>
        <v>1.3350310211738197</v>
      </c>
      <c r="N359" s="4">
        <f t="shared" ca="1" si="182"/>
        <v>0.33509412908691205</v>
      </c>
      <c r="O359" s="4">
        <f t="shared" ca="1" si="183"/>
        <v>20</v>
      </c>
      <c r="P359" s="4">
        <f t="shared" ca="1" si="168"/>
        <v>-0.19696338720707732</v>
      </c>
      <c r="Q359" s="4">
        <f t="shared" ca="1" si="184"/>
        <v>1.531994408380897</v>
      </c>
      <c r="R359" s="4">
        <f t="shared" ca="1" si="185"/>
        <v>2.1095072055746162</v>
      </c>
      <c r="S359" s="4">
        <f t="shared" ca="1" si="186"/>
        <v>306</v>
      </c>
      <c r="T359" s="4">
        <f t="shared" ca="1" si="187"/>
        <v>-1</v>
      </c>
      <c r="U359" s="4">
        <f t="shared" ca="1" si="188"/>
        <v>2.1095072055746162</v>
      </c>
      <c r="V359" s="4">
        <f t="shared" ca="1" si="189"/>
        <v>-9.6699643514514211E-2</v>
      </c>
      <c r="Y359" s="4">
        <v>1.0010900000168022</v>
      </c>
      <c r="Z359" s="4">
        <v>6.7277500008344759E-2</v>
      </c>
      <c r="AA359" s="4">
        <v>0.69188499999128794</v>
      </c>
      <c r="AB359" s="4">
        <v>2.1258425000141301</v>
      </c>
      <c r="AD359" s="4">
        <v>2.0473024999745348</v>
      </c>
      <c r="AE359" s="4">
        <f t="shared" si="169"/>
        <v>0.89030249997534838</v>
      </c>
      <c r="AF359" s="4">
        <v>338</v>
      </c>
      <c r="AG359" s="2">
        <f t="shared" si="190"/>
        <v>62.139999999999795</v>
      </c>
      <c r="AH359" s="4">
        <f t="shared" si="170"/>
        <v>399</v>
      </c>
      <c r="AI359" s="4">
        <f t="shared" si="171"/>
        <v>1</v>
      </c>
      <c r="AJ359" s="2">
        <f t="shared" si="172"/>
        <v>0</v>
      </c>
      <c r="AK359" s="4">
        <v>338</v>
      </c>
      <c r="AL359" s="4">
        <f t="shared" ca="1" si="173"/>
        <v>2.1095072055746162</v>
      </c>
      <c r="AM359" s="4">
        <f t="shared" ca="1" si="174"/>
        <v>-9.6699643514514211E-2</v>
      </c>
      <c r="AN359" s="2">
        <f t="shared" si="191"/>
        <v>62.139999999999795</v>
      </c>
      <c r="AO359" s="4">
        <f t="shared" ca="1" si="175"/>
        <v>399</v>
      </c>
      <c r="AP359" s="4">
        <f t="shared" ca="1" si="176"/>
        <v>1</v>
      </c>
      <c r="AQ359" s="2">
        <f t="shared" ca="1" si="177"/>
        <v>0</v>
      </c>
      <c r="AT359" s="10">
        <f t="shared" ca="1" si="192"/>
        <v>0</v>
      </c>
      <c r="AU359" s="10">
        <f t="shared" ca="1" si="193"/>
        <v>0</v>
      </c>
      <c r="AV359" s="10">
        <f t="shared" ca="1" si="194"/>
        <v>0</v>
      </c>
      <c r="AW359" s="10">
        <f t="shared" ca="1" si="195"/>
        <v>0</v>
      </c>
      <c r="AX359" s="10">
        <f t="shared" ca="1" si="178"/>
        <v>2.1095072055746162</v>
      </c>
    </row>
    <row r="360" spans="2:50" x14ac:dyDescent="0.15">
      <c r="B360" s="4">
        <v>0.89030249997534838</v>
      </c>
      <c r="C360" s="4">
        <f t="shared" si="179"/>
        <v>2.0873024999765732</v>
      </c>
      <c r="F360" s="4">
        <v>339</v>
      </c>
      <c r="G360" s="4">
        <f t="shared" ca="1" si="165"/>
        <v>4</v>
      </c>
      <c r="H360" s="4">
        <f t="shared" ca="1" si="196"/>
        <v>5.1355348837209434</v>
      </c>
      <c r="I360" s="4">
        <f t="shared" ca="1" si="166"/>
        <v>2.4307262569832403E-2</v>
      </c>
      <c r="J360" s="4">
        <f t="shared" ca="1" si="197"/>
        <v>0.60182005976355157</v>
      </c>
      <c r="K360" s="4">
        <f t="shared" ca="1" si="180"/>
        <v>1.5187670845018764</v>
      </c>
      <c r="L360" s="4">
        <f t="shared" ca="1" si="181"/>
        <v>10</v>
      </c>
      <c r="M360" s="4">
        <f t="shared" ca="1" si="167"/>
        <v>-0.89270889393747133</v>
      </c>
      <c r="N360" s="4">
        <f t="shared" ca="1" si="182"/>
        <v>0.62840942146947842</v>
      </c>
      <c r="O360" s="4">
        <f t="shared" ca="1" si="183"/>
        <v>20</v>
      </c>
      <c r="P360" s="4">
        <f t="shared" ca="1" si="168"/>
        <v>-0.19418919065940557</v>
      </c>
      <c r="Q360" s="4">
        <f t="shared" ca="1" si="184"/>
        <v>-0.69851970327806578</v>
      </c>
      <c r="R360" s="4">
        <f t="shared" ca="1" si="185"/>
        <v>-9.6699643514514211E-2</v>
      </c>
      <c r="S360" s="4">
        <f t="shared" ca="1" si="186"/>
        <v>306</v>
      </c>
      <c r="T360" s="4">
        <f t="shared" ca="1" si="187"/>
        <v>-1</v>
      </c>
      <c r="U360" s="4">
        <f t="shared" ca="1" si="188"/>
        <v>-9.6699643514514211E-2</v>
      </c>
      <c r="V360" s="4">
        <f t="shared" ca="1" si="189"/>
        <v>0.26541407830951885</v>
      </c>
      <c r="Y360" s="4">
        <v>-0.54990999998594248</v>
      </c>
      <c r="Z360" s="4">
        <v>-0.13872249999025144</v>
      </c>
      <c r="AA360" s="4">
        <v>-1.4651150000091206</v>
      </c>
      <c r="AB360" s="4">
        <v>-1.7791574999854731</v>
      </c>
      <c r="AD360" s="4">
        <v>0.89030249997534838</v>
      </c>
      <c r="AE360" s="4">
        <f t="shared" si="169"/>
        <v>2.0873024999765732</v>
      </c>
      <c r="AF360" s="4">
        <v>339</v>
      </c>
      <c r="AG360" s="2">
        <f t="shared" si="190"/>
        <v>62.359999999999793</v>
      </c>
      <c r="AH360" s="4">
        <f t="shared" si="170"/>
        <v>399</v>
      </c>
      <c r="AI360" s="4">
        <f t="shared" si="171"/>
        <v>1</v>
      </c>
      <c r="AJ360" s="2">
        <f t="shared" si="172"/>
        <v>0</v>
      </c>
      <c r="AK360" s="4">
        <v>339</v>
      </c>
      <c r="AL360" s="4">
        <f t="shared" ca="1" si="173"/>
        <v>-9.6699643514514211E-2</v>
      </c>
      <c r="AM360" s="4">
        <f t="shared" ca="1" si="174"/>
        <v>0.26541407830951885</v>
      </c>
      <c r="AN360" s="2">
        <f t="shared" si="191"/>
        <v>62.359999999999793</v>
      </c>
      <c r="AO360" s="4">
        <f t="shared" ca="1" si="175"/>
        <v>399</v>
      </c>
      <c r="AP360" s="4">
        <f t="shared" ca="1" si="176"/>
        <v>1</v>
      </c>
      <c r="AQ360" s="2">
        <f t="shared" ca="1" si="177"/>
        <v>0</v>
      </c>
      <c r="AT360" s="10">
        <f t="shared" ca="1" si="192"/>
        <v>0</v>
      </c>
      <c r="AU360" s="10">
        <f t="shared" ca="1" si="193"/>
        <v>0</v>
      </c>
      <c r="AV360" s="10">
        <f t="shared" ca="1" si="194"/>
        <v>0</v>
      </c>
      <c r="AW360" s="10">
        <f t="shared" ca="1" si="195"/>
        <v>0</v>
      </c>
      <c r="AX360" s="10">
        <f t="shared" ca="1" si="178"/>
        <v>-9.6699643514514211E-2</v>
      </c>
    </row>
    <row r="361" spans="2:50" x14ac:dyDescent="0.15">
      <c r="B361" s="4">
        <v>2.0873024999765732</v>
      </c>
      <c r="C361" s="4">
        <f t="shared" si="179"/>
        <v>-1.5736975000244513</v>
      </c>
      <c r="F361" s="4">
        <v>340</v>
      </c>
      <c r="G361" s="4">
        <f t="shared" ca="1" si="165"/>
        <v>4</v>
      </c>
      <c r="H361" s="4">
        <f t="shared" ca="1" si="196"/>
        <v>5.1532790697674553</v>
      </c>
      <c r="I361" s="4">
        <f t="shared" ca="1" si="166"/>
        <v>2.4307262569832403E-2</v>
      </c>
      <c r="J361" s="4">
        <f t="shared" ca="1" si="197"/>
        <v>0.62612732233338397</v>
      </c>
      <c r="K361" s="4">
        <f t="shared" ca="1" si="180"/>
        <v>0.56117018839203525</v>
      </c>
      <c r="L361" s="4">
        <f t="shared" ca="1" si="181"/>
        <v>18</v>
      </c>
      <c r="M361" s="4">
        <f t="shared" ca="1" si="167"/>
        <v>-0.3607132440238599</v>
      </c>
      <c r="N361" s="4">
        <f t="shared" ca="1" si="182"/>
        <v>0.75761356246065281</v>
      </c>
      <c r="O361" s="4">
        <f t="shared" ca="1" si="183"/>
        <v>8</v>
      </c>
      <c r="P361" s="4">
        <f t="shared" ca="1" si="168"/>
        <v>5.1980231598663759E-15</v>
      </c>
      <c r="Q361" s="4">
        <f t="shared" ca="1" si="184"/>
        <v>-0.36071324402386512</v>
      </c>
      <c r="R361" s="4">
        <f t="shared" ca="1" si="185"/>
        <v>0.26541407830951885</v>
      </c>
      <c r="S361" s="4">
        <f t="shared" ca="1" si="186"/>
        <v>306</v>
      </c>
      <c r="T361" s="4">
        <f t="shared" ca="1" si="187"/>
        <v>-1</v>
      </c>
      <c r="U361" s="4">
        <f t="shared" ca="1" si="188"/>
        <v>0.26541407830951885</v>
      </c>
      <c r="V361" s="4">
        <f t="shared" ca="1" si="189"/>
        <v>2.3072561669395157</v>
      </c>
      <c r="Y361" s="4">
        <v>0.72209000001421941</v>
      </c>
      <c r="Z361" s="4">
        <v>0.40227750001164964</v>
      </c>
      <c r="AA361" s="4">
        <v>-2.9841150000073924</v>
      </c>
      <c r="AB361" s="4">
        <v>-0.85315749998571278</v>
      </c>
      <c r="AD361" s="4">
        <v>2.0873024999765732</v>
      </c>
      <c r="AE361" s="4">
        <f t="shared" si="169"/>
        <v>-1.5736975000244513</v>
      </c>
      <c r="AF361" s="4">
        <v>340</v>
      </c>
      <c r="AG361" s="2">
        <f t="shared" si="190"/>
        <v>62.579999999999792</v>
      </c>
      <c r="AH361" s="4">
        <f t="shared" si="170"/>
        <v>399</v>
      </c>
      <c r="AI361" s="4">
        <f t="shared" si="171"/>
        <v>1</v>
      </c>
      <c r="AJ361" s="2">
        <f t="shared" si="172"/>
        <v>0</v>
      </c>
      <c r="AK361" s="4">
        <v>340</v>
      </c>
      <c r="AL361" s="4">
        <f t="shared" ca="1" si="173"/>
        <v>0.26541407830951885</v>
      </c>
      <c r="AM361" s="4">
        <f t="shared" ca="1" si="174"/>
        <v>2.3072561669395157</v>
      </c>
      <c r="AN361" s="2">
        <f t="shared" si="191"/>
        <v>62.579999999999792</v>
      </c>
      <c r="AO361" s="4">
        <f t="shared" ca="1" si="175"/>
        <v>399</v>
      </c>
      <c r="AP361" s="4">
        <f t="shared" ca="1" si="176"/>
        <v>1</v>
      </c>
      <c r="AQ361" s="2">
        <f t="shared" ca="1" si="177"/>
        <v>0</v>
      </c>
      <c r="AT361" s="10">
        <f t="shared" ca="1" si="192"/>
        <v>0</v>
      </c>
      <c r="AU361" s="10">
        <f t="shared" ca="1" si="193"/>
        <v>0</v>
      </c>
      <c r="AV361" s="10">
        <f t="shared" ca="1" si="194"/>
        <v>0</v>
      </c>
      <c r="AW361" s="10">
        <f t="shared" ca="1" si="195"/>
        <v>0</v>
      </c>
      <c r="AX361" s="10">
        <f t="shared" ca="1" si="178"/>
        <v>0.26541407830951885</v>
      </c>
    </row>
    <row r="362" spans="2:50" x14ac:dyDescent="0.15">
      <c r="B362" s="4">
        <v>-1.5736975000244513</v>
      </c>
      <c r="C362" s="4">
        <f t="shared" si="179"/>
        <v>-4.6975000245197407E-3</v>
      </c>
      <c r="F362" s="4">
        <v>341</v>
      </c>
      <c r="G362" s="4">
        <f t="shared" ca="1" si="165"/>
        <v>4</v>
      </c>
      <c r="H362" s="4">
        <f t="shared" ca="1" si="196"/>
        <v>5.1710232558139673</v>
      </c>
      <c r="I362" s="4">
        <f t="shared" ca="1" si="166"/>
        <v>2.4307262569832403E-2</v>
      </c>
      <c r="J362" s="4">
        <f t="shared" ca="1" si="197"/>
        <v>0.65043458490321637</v>
      </c>
      <c r="K362" s="4">
        <f t="shared" ca="1" si="180"/>
        <v>0.99177971390501041</v>
      </c>
      <c r="L362" s="4">
        <f t="shared" ca="1" si="181"/>
        <v>16</v>
      </c>
      <c r="M362" s="4">
        <f t="shared" ca="1" si="167"/>
        <v>0.91628497843674594</v>
      </c>
      <c r="N362" s="4">
        <f t="shared" ca="1" si="182"/>
        <v>0.85509801486591264</v>
      </c>
      <c r="O362" s="4">
        <f t="shared" ca="1" si="183"/>
        <v>6</v>
      </c>
      <c r="P362" s="4">
        <f t="shared" ca="1" si="168"/>
        <v>-0.74053660359955364</v>
      </c>
      <c r="Q362" s="4">
        <f t="shared" ca="1" si="184"/>
        <v>1.6568215820362995</v>
      </c>
      <c r="R362" s="4">
        <f t="shared" ca="1" si="185"/>
        <v>2.3072561669395157</v>
      </c>
      <c r="S362" s="4">
        <f t="shared" ca="1" si="186"/>
        <v>306</v>
      </c>
      <c r="T362" s="4">
        <f t="shared" ca="1" si="187"/>
        <v>-1</v>
      </c>
      <c r="U362" s="4">
        <f t="shared" ca="1" si="188"/>
        <v>2.3072561669395157</v>
      </c>
      <c r="V362" s="4">
        <f t="shared" ca="1" si="189"/>
        <v>1.1532227716954029</v>
      </c>
      <c r="Y362" s="4">
        <v>0.13009000001673598</v>
      </c>
      <c r="Z362" s="4">
        <v>0.91727750000814012</v>
      </c>
      <c r="AA362" s="4">
        <v>-0.71211500000956107</v>
      </c>
      <c r="AB362" s="4">
        <v>-0.62415749998478987</v>
      </c>
      <c r="AD362" s="4">
        <v>-1.5736975000244513</v>
      </c>
      <c r="AE362" s="4">
        <f t="shared" si="169"/>
        <v>-4.6975000245197407E-3</v>
      </c>
      <c r="AF362" s="4">
        <v>341</v>
      </c>
      <c r="AG362" s="2">
        <f t="shared" si="190"/>
        <v>62.799999999999791</v>
      </c>
      <c r="AH362" s="4">
        <f t="shared" si="170"/>
        <v>399</v>
      </c>
      <c r="AI362" s="4">
        <f t="shared" si="171"/>
        <v>1</v>
      </c>
      <c r="AJ362" s="2">
        <f t="shared" si="172"/>
        <v>0</v>
      </c>
      <c r="AK362" s="4">
        <v>341</v>
      </c>
      <c r="AL362" s="4">
        <f t="shared" ca="1" si="173"/>
        <v>2.3072561669395157</v>
      </c>
      <c r="AM362" s="4">
        <f t="shared" ca="1" si="174"/>
        <v>1.1532227716954029</v>
      </c>
      <c r="AN362" s="2">
        <f t="shared" si="191"/>
        <v>62.799999999999791</v>
      </c>
      <c r="AO362" s="4">
        <f t="shared" ca="1" si="175"/>
        <v>399</v>
      </c>
      <c r="AP362" s="4">
        <f t="shared" ca="1" si="176"/>
        <v>1</v>
      </c>
      <c r="AQ362" s="2">
        <f t="shared" ca="1" si="177"/>
        <v>0</v>
      </c>
      <c r="AT362" s="10">
        <f t="shared" ca="1" si="192"/>
        <v>0</v>
      </c>
      <c r="AU362" s="10">
        <f t="shared" ca="1" si="193"/>
        <v>0</v>
      </c>
      <c r="AV362" s="10">
        <f t="shared" ca="1" si="194"/>
        <v>0</v>
      </c>
      <c r="AW362" s="10">
        <f t="shared" ca="1" si="195"/>
        <v>0</v>
      </c>
      <c r="AX362" s="10">
        <f t="shared" ca="1" si="178"/>
        <v>2.3072561669395157</v>
      </c>
    </row>
    <row r="363" spans="2:50" x14ac:dyDescent="0.15">
      <c r="B363" s="4">
        <v>-4.6975000245197407E-3</v>
      </c>
      <c r="C363" s="4">
        <f t="shared" si="179"/>
        <v>0.35630249997709029</v>
      </c>
      <c r="F363" s="4">
        <v>342</v>
      </c>
      <c r="G363" s="4">
        <f t="shared" ca="1" si="165"/>
        <v>4</v>
      </c>
      <c r="H363" s="4">
        <f t="shared" ca="1" si="196"/>
        <v>5.1887674418604792</v>
      </c>
      <c r="I363" s="4">
        <f t="shared" ca="1" si="166"/>
        <v>2.4307262569832403E-2</v>
      </c>
      <c r="J363" s="4">
        <f t="shared" ca="1" si="197"/>
        <v>0.67474184747304877</v>
      </c>
      <c r="K363" s="4">
        <f t="shared" ca="1" si="180"/>
        <v>1.1941981425394006</v>
      </c>
      <c r="L363" s="4">
        <f t="shared" ca="1" si="181"/>
        <v>18</v>
      </c>
      <c r="M363" s="4">
        <f t="shared" ca="1" si="167"/>
        <v>-1.4044954187305943E-14</v>
      </c>
      <c r="N363" s="4">
        <f t="shared" ca="1" si="182"/>
        <v>0.81404036994154239</v>
      </c>
      <c r="O363" s="4">
        <f t="shared" ca="1" si="183"/>
        <v>5</v>
      </c>
      <c r="P363" s="4">
        <f t="shared" ca="1" si="168"/>
        <v>0.4784809242223681</v>
      </c>
      <c r="Q363" s="4">
        <f t="shared" ca="1" si="184"/>
        <v>0.47848092422235405</v>
      </c>
      <c r="R363" s="4">
        <f t="shared" ca="1" si="185"/>
        <v>1.1532227716954029</v>
      </c>
      <c r="S363" s="4">
        <f t="shared" ca="1" si="186"/>
        <v>306</v>
      </c>
      <c r="T363" s="4">
        <f t="shared" ca="1" si="187"/>
        <v>-1</v>
      </c>
      <c r="U363" s="4">
        <f t="shared" ca="1" si="188"/>
        <v>1.1532227716954029</v>
      </c>
      <c r="V363" s="4">
        <f t="shared" ca="1" si="189"/>
        <v>1.6347684634283426</v>
      </c>
      <c r="Y363" s="4">
        <v>-0.57290999998471648</v>
      </c>
      <c r="Z363" s="4">
        <v>1.2052775000093163</v>
      </c>
      <c r="AA363" s="4">
        <v>-0.55111500000748492</v>
      </c>
      <c r="AB363" s="4">
        <v>-0.74915749998538672</v>
      </c>
      <c r="AD363" s="4">
        <v>-4.6975000245197407E-3</v>
      </c>
      <c r="AE363" s="4">
        <f t="shared" si="169"/>
        <v>0.35630249997709029</v>
      </c>
      <c r="AF363" s="4">
        <v>342</v>
      </c>
      <c r="AG363" s="2">
        <f t="shared" si="190"/>
        <v>63.01999999999979</v>
      </c>
      <c r="AH363" s="4">
        <f t="shared" si="170"/>
        <v>399</v>
      </c>
      <c r="AI363" s="4">
        <f t="shared" si="171"/>
        <v>1</v>
      </c>
      <c r="AJ363" s="2">
        <f t="shared" si="172"/>
        <v>0</v>
      </c>
      <c r="AK363" s="4">
        <v>342</v>
      </c>
      <c r="AL363" s="4">
        <f t="shared" ca="1" si="173"/>
        <v>1.1532227716954029</v>
      </c>
      <c r="AM363" s="4">
        <f t="shared" ca="1" si="174"/>
        <v>1.6347684634283426</v>
      </c>
      <c r="AN363" s="2">
        <f t="shared" si="191"/>
        <v>63.01999999999979</v>
      </c>
      <c r="AO363" s="4">
        <f t="shared" ca="1" si="175"/>
        <v>399</v>
      </c>
      <c r="AP363" s="4">
        <f t="shared" ca="1" si="176"/>
        <v>1</v>
      </c>
      <c r="AQ363" s="2">
        <f t="shared" ca="1" si="177"/>
        <v>0</v>
      </c>
      <c r="AT363" s="10">
        <f t="shared" ca="1" si="192"/>
        <v>0</v>
      </c>
      <c r="AU363" s="10">
        <f t="shared" ca="1" si="193"/>
        <v>0</v>
      </c>
      <c r="AV363" s="10">
        <f t="shared" ca="1" si="194"/>
        <v>0</v>
      </c>
      <c r="AW363" s="10">
        <f t="shared" ca="1" si="195"/>
        <v>0</v>
      </c>
      <c r="AX363" s="10">
        <f t="shared" ca="1" si="178"/>
        <v>1.1532227716954029</v>
      </c>
    </row>
    <row r="364" spans="2:50" x14ac:dyDescent="0.15">
      <c r="B364" s="4">
        <v>0.35630249997709029</v>
      </c>
      <c r="C364" s="4">
        <f t="shared" si="179"/>
        <v>0.22130249997687201</v>
      </c>
      <c r="F364" s="4">
        <v>343</v>
      </c>
      <c r="G364" s="4">
        <f t="shared" ca="1" si="165"/>
        <v>4</v>
      </c>
      <c r="H364" s="4">
        <f t="shared" ca="1" si="196"/>
        <v>5.2065116279069912</v>
      </c>
      <c r="I364" s="4">
        <f t="shared" ca="1" si="166"/>
        <v>2.4307262569832403E-2</v>
      </c>
      <c r="J364" s="4">
        <f t="shared" ca="1" si="197"/>
        <v>0.69904911004288117</v>
      </c>
      <c r="K364" s="4">
        <f t="shared" ca="1" si="180"/>
        <v>1.2959116686394745</v>
      </c>
      <c r="L364" s="4">
        <f t="shared" ca="1" si="181"/>
        <v>18</v>
      </c>
      <c r="M364" s="4">
        <f t="shared" ca="1" si="167"/>
        <v>0.44322789464549073</v>
      </c>
      <c r="N364" s="4">
        <f t="shared" ca="1" si="182"/>
        <v>0.5178361646250812</v>
      </c>
      <c r="O364" s="4">
        <f t="shared" ca="1" si="183"/>
        <v>10</v>
      </c>
      <c r="P364" s="4">
        <f t="shared" ca="1" si="168"/>
        <v>0.49249145873997074</v>
      </c>
      <c r="Q364" s="4">
        <f t="shared" ca="1" si="184"/>
        <v>0.93571935338546153</v>
      </c>
      <c r="R364" s="4">
        <f t="shared" ca="1" si="185"/>
        <v>1.6347684634283426</v>
      </c>
      <c r="S364" s="4">
        <f t="shared" ca="1" si="186"/>
        <v>306</v>
      </c>
      <c r="T364" s="4">
        <f t="shared" ca="1" si="187"/>
        <v>-1</v>
      </c>
      <c r="U364" s="4">
        <f t="shared" ca="1" si="188"/>
        <v>1.6347684634283426</v>
      </c>
      <c r="V364" s="4">
        <f t="shared" ca="1" si="189"/>
        <v>-0.66181242882420033</v>
      </c>
      <c r="Y364" s="4">
        <v>0.304090000014412</v>
      </c>
      <c r="Z364" s="4">
        <v>0.85827750001143954</v>
      </c>
      <c r="AA364" s="4">
        <v>0.17088499999218243</v>
      </c>
      <c r="AB364" s="4">
        <v>0.72084250001580585</v>
      </c>
      <c r="AD364" s="4">
        <v>0.35630249997709029</v>
      </c>
      <c r="AE364" s="4">
        <f t="shared" si="169"/>
        <v>0.22130249997687201</v>
      </c>
      <c r="AF364" s="4">
        <v>343</v>
      </c>
      <c r="AG364" s="2">
        <f t="shared" si="190"/>
        <v>63.239999999999789</v>
      </c>
      <c r="AH364" s="4">
        <f t="shared" si="170"/>
        <v>399</v>
      </c>
      <c r="AI364" s="4">
        <f t="shared" si="171"/>
        <v>1</v>
      </c>
      <c r="AJ364" s="2">
        <f t="shared" si="172"/>
        <v>0</v>
      </c>
      <c r="AK364" s="4">
        <v>343</v>
      </c>
      <c r="AL364" s="4">
        <f t="shared" ca="1" si="173"/>
        <v>1.6347684634283426</v>
      </c>
      <c r="AM364" s="4">
        <f t="shared" ca="1" si="174"/>
        <v>-0.66181242882420033</v>
      </c>
      <c r="AN364" s="2">
        <f t="shared" si="191"/>
        <v>63.239999999999789</v>
      </c>
      <c r="AO364" s="4">
        <f t="shared" ca="1" si="175"/>
        <v>399</v>
      </c>
      <c r="AP364" s="4">
        <f t="shared" ca="1" si="176"/>
        <v>1</v>
      </c>
      <c r="AQ364" s="2">
        <f t="shared" ca="1" si="177"/>
        <v>0</v>
      </c>
      <c r="AT364" s="10">
        <f t="shared" ca="1" si="192"/>
        <v>0</v>
      </c>
      <c r="AU364" s="10">
        <f t="shared" ca="1" si="193"/>
        <v>0</v>
      </c>
      <c r="AV364" s="10">
        <f t="shared" ca="1" si="194"/>
        <v>0</v>
      </c>
      <c r="AW364" s="10">
        <f t="shared" ca="1" si="195"/>
        <v>0</v>
      </c>
      <c r="AX364" s="10">
        <f t="shared" ca="1" si="178"/>
        <v>1.6347684634283426</v>
      </c>
    </row>
    <row r="365" spans="2:50" x14ac:dyDescent="0.15">
      <c r="B365" s="4">
        <v>0.22130249997687201</v>
      </c>
      <c r="C365" s="4">
        <f t="shared" si="179"/>
        <v>0.20030249997660121</v>
      </c>
      <c r="F365" s="4">
        <v>344</v>
      </c>
      <c r="G365" s="4">
        <f t="shared" ca="1" si="165"/>
        <v>4</v>
      </c>
      <c r="H365" s="4">
        <f t="shared" ca="1" si="196"/>
        <v>5.2242558139535031</v>
      </c>
      <c r="I365" s="4">
        <f t="shared" ca="1" si="166"/>
        <v>2.4307262569832403E-2</v>
      </c>
      <c r="J365" s="4">
        <f t="shared" ca="1" si="197"/>
        <v>0.72335637261271357</v>
      </c>
      <c r="K365" s="4">
        <f t="shared" ca="1" si="180"/>
        <v>1.346510695136319</v>
      </c>
      <c r="L365" s="4">
        <f t="shared" ca="1" si="181"/>
        <v>13</v>
      </c>
      <c r="M365" s="4">
        <f t="shared" ca="1" si="167"/>
        <v>0.32224110147687501</v>
      </c>
      <c r="N365" s="4">
        <f t="shared" ca="1" si="182"/>
        <v>1.7952770142041787</v>
      </c>
      <c r="O365" s="4">
        <f t="shared" ca="1" si="183"/>
        <v>20</v>
      </c>
      <c r="P365" s="4">
        <f t="shared" ca="1" si="168"/>
        <v>1.7074099029137888</v>
      </c>
      <c r="Q365" s="4">
        <f t="shared" ca="1" si="184"/>
        <v>-1.3851688014369139</v>
      </c>
      <c r="R365" s="4">
        <f t="shared" ca="1" si="185"/>
        <v>-0.66181242882420033</v>
      </c>
      <c r="S365" s="4">
        <f t="shared" ca="1" si="186"/>
        <v>306</v>
      </c>
      <c r="T365" s="4">
        <f t="shared" ca="1" si="187"/>
        <v>-1</v>
      </c>
      <c r="U365" s="4">
        <f t="shared" ca="1" si="188"/>
        <v>-0.66181242882420033</v>
      </c>
      <c r="V365" s="4">
        <f t="shared" ca="1" si="189"/>
        <v>-0.10508830220456888</v>
      </c>
      <c r="Y365" s="4">
        <v>-0.25590999998570396</v>
      </c>
      <c r="Z365" s="4">
        <v>1.1352775000084137</v>
      </c>
      <c r="AA365" s="4">
        <v>-0.99211500000961905</v>
      </c>
      <c r="AB365" s="4">
        <v>0.8648425000146176</v>
      </c>
      <c r="AD365" s="4">
        <v>0.22130249997687201</v>
      </c>
      <c r="AE365" s="4">
        <f t="shared" si="169"/>
        <v>0.20030249997660121</v>
      </c>
      <c r="AF365" s="4">
        <v>344</v>
      </c>
      <c r="AG365" s="2">
        <f t="shared" si="190"/>
        <v>63.459999999999788</v>
      </c>
      <c r="AH365" s="4">
        <f t="shared" si="170"/>
        <v>399</v>
      </c>
      <c r="AI365" s="4">
        <f t="shared" si="171"/>
        <v>1</v>
      </c>
      <c r="AJ365" s="2">
        <f t="shared" si="172"/>
        <v>0</v>
      </c>
      <c r="AK365" s="4">
        <v>344</v>
      </c>
      <c r="AL365" s="4">
        <f t="shared" ca="1" si="173"/>
        <v>-0.66181242882420033</v>
      </c>
      <c r="AM365" s="4">
        <f t="shared" ca="1" si="174"/>
        <v>-0.10508830220456888</v>
      </c>
      <c r="AN365" s="2">
        <f t="shared" si="191"/>
        <v>63.459999999999788</v>
      </c>
      <c r="AO365" s="4">
        <f t="shared" ca="1" si="175"/>
        <v>399</v>
      </c>
      <c r="AP365" s="4">
        <f t="shared" ca="1" si="176"/>
        <v>1</v>
      </c>
      <c r="AQ365" s="2">
        <f t="shared" ca="1" si="177"/>
        <v>0</v>
      </c>
      <c r="AT365" s="10">
        <f t="shared" ca="1" si="192"/>
        <v>0</v>
      </c>
      <c r="AU365" s="10">
        <f t="shared" ca="1" si="193"/>
        <v>0</v>
      </c>
      <c r="AV365" s="10">
        <f t="shared" ca="1" si="194"/>
        <v>0</v>
      </c>
      <c r="AW365" s="10">
        <f t="shared" ca="1" si="195"/>
        <v>0</v>
      </c>
      <c r="AX365" s="10">
        <f t="shared" ca="1" si="178"/>
        <v>-0.66181242882420033</v>
      </c>
    </row>
    <row r="366" spans="2:50" x14ac:dyDescent="0.15">
      <c r="B366" s="4">
        <v>0.20030249997660121</v>
      </c>
      <c r="C366" s="4">
        <f t="shared" si="179"/>
        <v>3.2153024999743707</v>
      </c>
      <c r="F366" s="4">
        <v>345</v>
      </c>
      <c r="G366" s="4">
        <f t="shared" ca="1" si="165"/>
        <v>4</v>
      </c>
      <c r="H366" s="4">
        <f t="shared" ca="1" si="196"/>
        <v>5.2420000000000151</v>
      </c>
      <c r="I366" s="4">
        <f t="shared" ca="1" si="166"/>
        <v>2.4307262569832403E-2</v>
      </c>
      <c r="J366" s="4">
        <f t="shared" ca="1" si="197"/>
        <v>0.74766363518254597</v>
      </c>
      <c r="K366" s="4">
        <f t="shared" ca="1" si="180"/>
        <v>0.69148868365832028</v>
      </c>
      <c r="L366" s="4">
        <f t="shared" ca="1" si="181"/>
        <v>14</v>
      </c>
      <c r="M366" s="4">
        <f t="shared" ca="1" si="167"/>
        <v>-0.54062762265445308</v>
      </c>
      <c r="N366" s="4">
        <f t="shared" ca="1" si="182"/>
        <v>0.32451236557079388</v>
      </c>
      <c r="O366" s="4">
        <f t="shared" ca="1" si="183"/>
        <v>17</v>
      </c>
      <c r="P366" s="4">
        <f t="shared" ca="1" si="168"/>
        <v>0.31212431473266178</v>
      </c>
      <c r="Q366" s="4">
        <f t="shared" ca="1" si="184"/>
        <v>-0.85275193738711486</v>
      </c>
      <c r="R366" s="4">
        <f t="shared" ca="1" si="185"/>
        <v>-0.10508830220456888</v>
      </c>
      <c r="S366" s="4">
        <f t="shared" ca="1" si="186"/>
        <v>306</v>
      </c>
      <c r="T366" s="4">
        <f t="shared" ca="1" si="187"/>
        <v>-1</v>
      </c>
      <c r="U366" s="4">
        <f t="shared" ca="1" si="188"/>
        <v>-0.10508830220456888</v>
      </c>
      <c r="V366" s="4">
        <f t="shared" ca="1" si="189"/>
        <v>2.0367877343921257</v>
      </c>
      <c r="Y366" s="4">
        <v>0.56409000001522713</v>
      </c>
      <c r="Z366" s="4">
        <v>-6.7224999895643123E-3</v>
      </c>
      <c r="AA366" s="4">
        <v>-0.91411500000759816</v>
      </c>
      <c r="AB366" s="4">
        <v>0.73484250001598639</v>
      </c>
      <c r="AD366" s="4">
        <v>0.20030249997660121</v>
      </c>
      <c r="AE366" s="4">
        <f t="shared" si="169"/>
        <v>3.2153024999743707</v>
      </c>
      <c r="AF366" s="4">
        <v>345</v>
      </c>
      <c r="AG366" s="2">
        <f t="shared" si="190"/>
        <v>63.679999999999787</v>
      </c>
      <c r="AH366" s="4">
        <f t="shared" si="170"/>
        <v>399</v>
      </c>
      <c r="AI366" s="4">
        <f t="shared" si="171"/>
        <v>1</v>
      </c>
      <c r="AJ366" s="2">
        <f t="shared" si="172"/>
        <v>0</v>
      </c>
      <c r="AK366" s="4">
        <v>345</v>
      </c>
      <c r="AL366" s="4">
        <f t="shared" ca="1" si="173"/>
        <v>-0.10508830220456888</v>
      </c>
      <c r="AM366" s="4">
        <f t="shared" ca="1" si="174"/>
        <v>2.0367877343921257</v>
      </c>
      <c r="AN366" s="2">
        <f t="shared" si="191"/>
        <v>63.679999999999787</v>
      </c>
      <c r="AO366" s="4">
        <f t="shared" ca="1" si="175"/>
        <v>399</v>
      </c>
      <c r="AP366" s="4">
        <f t="shared" ca="1" si="176"/>
        <v>1</v>
      </c>
      <c r="AQ366" s="2">
        <f t="shared" ca="1" si="177"/>
        <v>0</v>
      </c>
      <c r="AT366" s="10">
        <f t="shared" ca="1" si="192"/>
        <v>0</v>
      </c>
      <c r="AU366" s="10">
        <f t="shared" ca="1" si="193"/>
        <v>0</v>
      </c>
      <c r="AV366" s="10">
        <f t="shared" ca="1" si="194"/>
        <v>0</v>
      </c>
      <c r="AW366" s="10">
        <f t="shared" ca="1" si="195"/>
        <v>0</v>
      </c>
      <c r="AX366" s="10">
        <f t="shared" ca="1" si="178"/>
        <v>-0.10508830220456888</v>
      </c>
    </row>
    <row r="367" spans="2:50" x14ac:dyDescent="0.15">
      <c r="B367" s="4">
        <v>3.2153024999743707</v>
      </c>
      <c r="C367" s="4">
        <f t="shared" si="179"/>
        <v>1.7043024999772172</v>
      </c>
      <c r="F367" s="4">
        <v>346</v>
      </c>
      <c r="G367" s="4">
        <f t="shared" ca="1" si="165"/>
        <v>4</v>
      </c>
      <c r="H367" s="4">
        <f t="shared" ca="1" si="196"/>
        <v>5.259744186046527</v>
      </c>
      <c r="I367" s="4">
        <f t="shared" ca="1" si="166"/>
        <v>2.4307262569832403E-2</v>
      </c>
      <c r="J367" s="4">
        <f t="shared" ca="1" si="197"/>
        <v>0.77197089775237837</v>
      </c>
      <c r="K367" s="4">
        <f t="shared" ca="1" si="180"/>
        <v>1.6684055662991821</v>
      </c>
      <c r="L367" s="4">
        <f t="shared" ca="1" si="181"/>
        <v>18</v>
      </c>
      <c r="M367" s="4">
        <f t="shared" ca="1" si="167"/>
        <v>1.6430587368601541</v>
      </c>
      <c r="N367" s="4">
        <f t="shared" ca="1" si="182"/>
        <v>0.47397711138330895</v>
      </c>
      <c r="O367" s="4">
        <f t="shared" ca="1" si="183"/>
        <v>17</v>
      </c>
      <c r="P367" s="4">
        <f t="shared" ca="1" si="168"/>
        <v>0.37824190022040666</v>
      </c>
      <c r="Q367" s="4">
        <f t="shared" ca="1" si="184"/>
        <v>1.2648168366397474</v>
      </c>
      <c r="R367" s="4">
        <f t="shared" ca="1" si="185"/>
        <v>2.0367877343921257</v>
      </c>
      <c r="S367" s="4">
        <f t="shared" ca="1" si="186"/>
        <v>306</v>
      </c>
      <c r="T367" s="4">
        <f t="shared" ca="1" si="187"/>
        <v>-1</v>
      </c>
      <c r="U367" s="4">
        <f t="shared" ca="1" si="188"/>
        <v>2.0367877343921257</v>
      </c>
      <c r="V367" s="4">
        <f t="shared" ca="1" si="189"/>
        <v>2.2622978339614752</v>
      </c>
      <c r="Y367" s="4">
        <v>0.85209000001640334</v>
      </c>
      <c r="Z367" s="4">
        <v>1.2902775000114275</v>
      </c>
      <c r="AA367" s="4">
        <v>-1.4971150000064881</v>
      </c>
      <c r="AB367" s="4">
        <v>-0.6151574999861964</v>
      </c>
      <c r="AD367" s="4">
        <v>3.2153024999743707</v>
      </c>
      <c r="AE367" s="4">
        <f t="shared" si="169"/>
        <v>1.7043024999772172</v>
      </c>
      <c r="AF367" s="4">
        <v>346</v>
      </c>
      <c r="AG367" s="2">
        <f t="shared" si="190"/>
        <v>63.899999999999785</v>
      </c>
      <c r="AH367" s="4">
        <f t="shared" si="170"/>
        <v>399</v>
      </c>
      <c r="AI367" s="4">
        <f t="shared" si="171"/>
        <v>1</v>
      </c>
      <c r="AJ367" s="2">
        <f t="shared" si="172"/>
        <v>0</v>
      </c>
      <c r="AK367" s="4">
        <v>346</v>
      </c>
      <c r="AL367" s="4">
        <f t="shared" ca="1" si="173"/>
        <v>2.0367877343921257</v>
      </c>
      <c r="AM367" s="4">
        <f t="shared" ca="1" si="174"/>
        <v>2.2622978339614752</v>
      </c>
      <c r="AN367" s="2">
        <f t="shared" si="191"/>
        <v>63.899999999999785</v>
      </c>
      <c r="AO367" s="4">
        <f t="shared" ca="1" si="175"/>
        <v>399</v>
      </c>
      <c r="AP367" s="4">
        <f t="shared" ca="1" si="176"/>
        <v>1</v>
      </c>
      <c r="AQ367" s="2">
        <f t="shared" ca="1" si="177"/>
        <v>0</v>
      </c>
      <c r="AT367" s="10">
        <f t="shared" ca="1" si="192"/>
        <v>0</v>
      </c>
      <c r="AU367" s="10">
        <f t="shared" ca="1" si="193"/>
        <v>0</v>
      </c>
      <c r="AV367" s="10">
        <f t="shared" ca="1" si="194"/>
        <v>0</v>
      </c>
      <c r="AW367" s="10">
        <f t="shared" ca="1" si="195"/>
        <v>0</v>
      </c>
      <c r="AX367" s="10">
        <f t="shared" ca="1" si="178"/>
        <v>2.0367877343921257</v>
      </c>
    </row>
    <row r="368" spans="2:50" x14ac:dyDescent="0.15">
      <c r="B368" s="4">
        <v>1.7043024999772172</v>
      </c>
      <c r="C368" s="4">
        <f t="shared" si="179"/>
        <v>2.4213024999752975</v>
      </c>
      <c r="F368" s="4">
        <v>347</v>
      </c>
      <c r="G368" s="4">
        <f t="shared" ca="1" si="165"/>
        <v>4</v>
      </c>
      <c r="H368" s="4">
        <f t="shared" ca="1" si="196"/>
        <v>5.277488372093039</v>
      </c>
      <c r="I368" s="4">
        <f t="shared" ca="1" si="166"/>
        <v>2.4307262569832403E-2</v>
      </c>
      <c r="J368" s="4">
        <f t="shared" ca="1" si="197"/>
        <v>0.79627816032221077</v>
      </c>
      <c r="K368" s="4">
        <f t="shared" ca="1" si="180"/>
        <v>0.233246360160203</v>
      </c>
      <c r="L368" s="4">
        <f t="shared" ca="1" si="181"/>
        <v>18</v>
      </c>
      <c r="M368" s="4">
        <f t="shared" ca="1" si="167"/>
        <v>0.22970282384764543</v>
      </c>
      <c r="N368" s="4">
        <f t="shared" ca="1" si="182"/>
        <v>1.3222410406912883</v>
      </c>
      <c r="O368" s="4">
        <f t="shared" ca="1" si="183"/>
        <v>13</v>
      </c>
      <c r="P368" s="4">
        <f t="shared" ca="1" si="168"/>
        <v>-1.2363168497916188</v>
      </c>
      <c r="Q368" s="4">
        <f t="shared" ca="1" si="184"/>
        <v>1.4660196736392643</v>
      </c>
      <c r="R368" s="4">
        <f t="shared" ca="1" si="185"/>
        <v>2.2622978339614752</v>
      </c>
      <c r="S368" s="4">
        <f t="shared" ca="1" si="186"/>
        <v>306</v>
      </c>
      <c r="T368" s="4">
        <f t="shared" ca="1" si="187"/>
        <v>-1</v>
      </c>
      <c r="U368" s="4">
        <f t="shared" ca="1" si="188"/>
        <v>2.2622978339614752</v>
      </c>
      <c r="V368" s="4">
        <f t="shared" ca="1" si="189"/>
        <v>2.184394962468275</v>
      </c>
      <c r="Y368" s="4">
        <v>1.5220900000159077</v>
      </c>
      <c r="Z368" s="4">
        <v>0.35627750001054892</v>
      </c>
      <c r="AA368" s="4">
        <v>-0.84411500000669548</v>
      </c>
      <c r="AB368" s="4">
        <v>-0.69715749998522369</v>
      </c>
      <c r="AD368" s="4">
        <v>1.7043024999772172</v>
      </c>
      <c r="AE368" s="4">
        <f t="shared" si="169"/>
        <v>2.4213024999752975</v>
      </c>
      <c r="AF368" s="4">
        <v>347</v>
      </c>
      <c r="AG368" s="2">
        <f t="shared" si="190"/>
        <v>64.119999999999791</v>
      </c>
      <c r="AH368" s="4">
        <f t="shared" si="170"/>
        <v>399</v>
      </c>
      <c r="AI368" s="4">
        <f t="shared" si="171"/>
        <v>1</v>
      </c>
      <c r="AJ368" s="2">
        <f t="shared" si="172"/>
        <v>0</v>
      </c>
      <c r="AK368" s="4">
        <v>347</v>
      </c>
      <c r="AL368" s="4">
        <f t="shared" ca="1" si="173"/>
        <v>2.2622978339614752</v>
      </c>
      <c r="AM368" s="4">
        <f t="shared" ca="1" si="174"/>
        <v>2.184394962468275</v>
      </c>
      <c r="AN368" s="2">
        <f t="shared" si="191"/>
        <v>64.119999999999791</v>
      </c>
      <c r="AO368" s="4">
        <f t="shared" ca="1" si="175"/>
        <v>399</v>
      </c>
      <c r="AP368" s="4">
        <f t="shared" ca="1" si="176"/>
        <v>1</v>
      </c>
      <c r="AQ368" s="2">
        <f t="shared" ca="1" si="177"/>
        <v>0</v>
      </c>
      <c r="AT368" s="10">
        <f t="shared" ca="1" si="192"/>
        <v>0</v>
      </c>
      <c r="AU368" s="10">
        <f t="shared" ca="1" si="193"/>
        <v>0</v>
      </c>
      <c r="AV368" s="10">
        <f t="shared" ca="1" si="194"/>
        <v>0</v>
      </c>
      <c r="AW368" s="10">
        <f t="shared" ca="1" si="195"/>
        <v>0</v>
      </c>
      <c r="AX368" s="10">
        <f t="shared" ca="1" si="178"/>
        <v>2.2622978339614752</v>
      </c>
    </row>
    <row r="369" spans="2:50" x14ac:dyDescent="0.15">
      <c r="B369" s="4">
        <v>2.4213024999752975</v>
      </c>
      <c r="C369" s="4">
        <f t="shared" si="179"/>
        <v>2.1153024999769343</v>
      </c>
      <c r="F369" s="4">
        <v>348</v>
      </c>
      <c r="G369" s="4">
        <f t="shared" ca="1" si="165"/>
        <v>4</v>
      </c>
      <c r="H369" s="4">
        <f t="shared" ca="1" si="196"/>
        <v>5.295232558139551</v>
      </c>
      <c r="I369" s="4">
        <f t="shared" ca="1" si="166"/>
        <v>2.4307262569832403E-2</v>
      </c>
      <c r="J369" s="4">
        <f t="shared" ca="1" si="197"/>
        <v>0.82058542289204317</v>
      </c>
      <c r="K369" s="4">
        <f t="shared" ca="1" si="180"/>
        <v>1.871373528710838</v>
      </c>
      <c r="L369" s="4">
        <f t="shared" ca="1" si="181"/>
        <v>18</v>
      </c>
      <c r="M369" s="4">
        <f t="shared" ca="1" si="167"/>
        <v>1.6206570158333264</v>
      </c>
      <c r="N369" s="4">
        <f t="shared" ca="1" si="182"/>
        <v>0.28047058019832471</v>
      </c>
      <c r="O369" s="4">
        <f t="shared" ca="1" si="183"/>
        <v>19</v>
      </c>
      <c r="P369" s="4">
        <f t="shared" ca="1" si="168"/>
        <v>0.25684747625709459</v>
      </c>
      <c r="Q369" s="4">
        <f t="shared" ca="1" si="184"/>
        <v>1.363809539576232</v>
      </c>
      <c r="R369" s="4">
        <f t="shared" ca="1" si="185"/>
        <v>2.184394962468275</v>
      </c>
      <c r="S369" s="4">
        <f t="shared" ca="1" si="186"/>
        <v>306</v>
      </c>
      <c r="T369" s="4">
        <f t="shared" ca="1" si="187"/>
        <v>-1</v>
      </c>
      <c r="U369" s="4">
        <f t="shared" ca="1" si="188"/>
        <v>2.184394962468275</v>
      </c>
      <c r="V369" s="4">
        <f t="shared" ca="1" si="189"/>
        <v>4.9052776147966104E-2</v>
      </c>
      <c r="Y369" s="4">
        <v>1.1740900000170029</v>
      </c>
      <c r="Z369" s="4">
        <v>2.3662775000090619</v>
      </c>
      <c r="AA369" s="4">
        <v>1.2018849999932968</v>
      </c>
      <c r="AB369" s="4">
        <v>1.0158425000135196</v>
      </c>
      <c r="AD369" s="4">
        <v>2.4213024999752975</v>
      </c>
      <c r="AE369" s="4">
        <f t="shared" si="169"/>
        <v>2.1153024999769343</v>
      </c>
      <c r="AF369" s="4">
        <v>348</v>
      </c>
      <c r="AG369" s="2">
        <f t="shared" si="190"/>
        <v>64.33999999999979</v>
      </c>
      <c r="AH369" s="4">
        <f t="shared" si="170"/>
        <v>399</v>
      </c>
      <c r="AI369" s="4">
        <f t="shared" si="171"/>
        <v>1</v>
      </c>
      <c r="AJ369" s="2">
        <f t="shared" si="172"/>
        <v>0</v>
      </c>
      <c r="AK369" s="4">
        <v>348</v>
      </c>
      <c r="AL369" s="4">
        <f t="shared" ca="1" si="173"/>
        <v>2.184394962468275</v>
      </c>
      <c r="AM369" s="4">
        <f t="shared" ca="1" si="174"/>
        <v>4.9052776147966104E-2</v>
      </c>
      <c r="AN369" s="2">
        <f t="shared" si="191"/>
        <v>64.33999999999979</v>
      </c>
      <c r="AO369" s="4">
        <f t="shared" ca="1" si="175"/>
        <v>399</v>
      </c>
      <c r="AP369" s="4">
        <f t="shared" ca="1" si="176"/>
        <v>1</v>
      </c>
      <c r="AQ369" s="2">
        <f t="shared" ca="1" si="177"/>
        <v>0</v>
      </c>
      <c r="AT369" s="10">
        <f t="shared" ca="1" si="192"/>
        <v>0</v>
      </c>
      <c r="AU369" s="10">
        <f t="shared" ca="1" si="193"/>
        <v>0</v>
      </c>
      <c r="AV369" s="10">
        <f t="shared" ca="1" si="194"/>
        <v>0</v>
      </c>
      <c r="AW369" s="10">
        <f t="shared" ca="1" si="195"/>
        <v>0</v>
      </c>
      <c r="AX369" s="10">
        <f t="shared" ca="1" si="178"/>
        <v>2.184394962468275</v>
      </c>
    </row>
    <row r="370" spans="2:50" x14ac:dyDescent="0.15">
      <c r="B370" s="4">
        <v>2.1153024999769343</v>
      </c>
      <c r="C370" s="4">
        <f t="shared" si="179"/>
        <v>2.3213024999755305</v>
      </c>
      <c r="F370" s="4">
        <v>349</v>
      </c>
      <c r="G370" s="4">
        <f t="shared" ca="1" si="165"/>
        <v>4</v>
      </c>
      <c r="H370" s="4">
        <f t="shared" ca="1" si="196"/>
        <v>5.3129767441860629</v>
      </c>
      <c r="I370" s="4">
        <f t="shared" ca="1" si="166"/>
        <v>2.4307262569832403E-2</v>
      </c>
      <c r="J370" s="4">
        <f t="shared" ca="1" si="197"/>
        <v>0.84489268546187557</v>
      </c>
      <c r="K370" s="4">
        <f t="shared" ca="1" si="180"/>
        <v>0.93529818718629687</v>
      </c>
      <c r="L370" s="4">
        <f t="shared" ca="1" si="181"/>
        <v>20</v>
      </c>
      <c r="M370" s="4">
        <f t="shared" ca="1" si="167"/>
        <v>0.28902303464864237</v>
      </c>
      <c r="N370" s="4">
        <f t="shared" ca="1" si="182"/>
        <v>1.4745517010178317</v>
      </c>
      <c r="O370" s="4">
        <f t="shared" ca="1" si="183"/>
        <v>19</v>
      </c>
      <c r="P370" s="4">
        <f t="shared" ca="1" si="168"/>
        <v>1.0848629439625519</v>
      </c>
      <c r="Q370" s="4">
        <f t="shared" ca="1" si="184"/>
        <v>-0.79583990931390947</v>
      </c>
      <c r="R370" s="4">
        <f t="shared" ca="1" si="185"/>
        <v>4.9052776147966104E-2</v>
      </c>
      <c r="S370" s="4">
        <f t="shared" ca="1" si="186"/>
        <v>306</v>
      </c>
      <c r="T370" s="4">
        <f t="shared" ca="1" si="187"/>
        <v>-1</v>
      </c>
      <c r="U370" s="4">
        <f t="shared" ca="1" si="188"/>
        <v>4.9052776147966104E-2</v>
      </c>
      <c r="V370" s="4">
        <f t="shared" ca="1" si="189"/>
        <v>1.7268342555613345</v>
      </c>
      <c r="Y370" s="4">
        <v>-0.3159099999834325</v>
      </c>
      <c r="Z370" s="4">
        <v>1.0152775000094039</v>
      </c>
      <c r="AA370" s="4">
        <v>-2.0221150000061527</v>
      </c>
      <c r="AB370" s="4">
        <v>-0.79015749998490037</v>
      </c>
      <c r="AD370" s="4">
        <v>2.1153024999769343</v>
      </c>
      <c r="AE370" s="4">
        <f t="shared" si="169"/>
        <v>2.3213024999755305</v>
      </c>
      <c r="AF370" s="4">
        <v>349</v>
      </c>
      <c r="AG370" s="2">
        <f t="shared" si="190"/>
        <v>64.559999999999789</v>
      </c>
      <c r="AH370" s="4">
        <f t="shared" si="170"/>
        <v>399</v>
      </c>
      <c r="AI370" s="4">
        <f t="shared" si="171"/>
        <v>1</v>
      </c>
      <c r="AJ370" s="2">
        <f t="shared" si="172"/>
        <v>0</v>
      </c>
      <c r="AK370" s="4">
        <v>349</v>
      </c>
      <c r="AL370" s="4">
        <f t="shared" ca="1" si="173"/>
        <v>4.9052776147966104E-2</v>
      </c>
      <c r="AM370" s="4">
        <f t="shared" ca="1" si="174"/>
        <v>1.7268342555613345</v>
      </c>
      <c r="AN370" s="2">
        <f t="shared" si="191"/>
        <v>64.559999999999789</v>
      </c>
      <c r="AO370" s="4">
        <f t="shared" ca="1" si="175"/>
        <v>399</v>
      </c>
      <c r="AP370" s="4">
        <f t="shared" ca="1" si="176"/>
        <v>1</v>
      </c>
      <c r="AQ370" s="2">
        <f t="shared" ca="1" si="177"/>
        <v>0</v>
      </c>
      <c r="AT370" s="10">
        <f t="shared" ca="1" si="192"/>
        <v>0</v>
      </c>
      <c r="AU370" s="10">
        <f t="shared" ca="1" si="193"/>
        <v>0</v>
      </c>
      <c r="AV370" s="10">
        <f t="shared" ca="1" si="194"/>
        <v>3.4700278837772771</v>
      </c>
      <c r="AW370" s="10">
        <f t="shared" ca="1" si="195"/>
        <v>3.4700278837772771</v>
      </c>
      <c r="AX370" s="10">
        <f t="shared" ca="1" si="178"/>
        <v>4.3149205692391526</v>
      </c>
    </row>
    <row r="371" spans="2:50" x14ac:dyDescent="0.15">
      <c r="B371" s="4">
        <v>2.3213024999755305</v>
      </c>
      <c r="C371" s="4">
        <f t="shared" si="179"/>
        <v>-0.3986975000245252</v>
      </c>
      <c r="F371" s="4">
        <v>350</v>
      </c>
      <c r="G371" s="4">
        <f t="shared" ca="1" si="165"/>
        <v>4</v>
      </c>
      <c r="H371" s="4">
        <f t="shared" ca="1" si="196"/>
        <v>5.3307209302325749</v>
      </c>
      <c r="I371" s="4">
        <f t="shared" ca="1" si="166"/>
        <v>2.4307262569832403E-2</v>
      </c>
      <c r="J371" s="4">
        <f t="shared" ca="1" si="197"/>
        <v>0.86919994803170797</v>
      </c>
      <c r="K371" s="4">
        <f t="shared" ca="1" si="180"/>
        <v>0.73936832485187831</v>
      </c>
      <c r="L371" s="4">
        <f t="shared" ca="1" si="181"/>
        <v>7</v>
      </c>
      <c r="M371" s="4">
        <f t="shared" ca="1" si="167"/>
        <v>-4.0579527144483496E-14</v>
      </c>
      <c r="N371" s="4">
        <f t="shared" ca="1" si="182"/>
        <v>1.8019518965257668</v>
      </c>
      <c r="O371" s="4">
        <f t="shared" ca="1" si="183"/>
        <v>19</v>
      </c>
      <c r="P371" s="4">
        <f t="shared" ca="1" si="168"/>
        <v>0.85763430752966707</v>
      </c>
      <c r="Q371" s="4">
        <f t="shared" ca="1" si="184"/>
        <v>0.85763430752962644</v>
      </c>
      <c r="R371" s="4">
        <f t="shared" ca="1" si="185"/>
        <v>1.7268342555613345</v>
      </c>
      <c r="S371" s="4">
        <f t="shared" ca="1" si="186"/>
        <v>306</v>
      </c>
      <c r="T371" s="4">
        <f t="shared" ca="1" si="187"/>
        <v>-1</v>
      </c>
      <c r="U371" s="4">
        <f t="shared" ca="1" si="188"/>
        <v>1.7268342555613345</v>
      </c>
      <c r="V371" s="4">
        <f t="shared" ca="1" si="189"/>
        <v>1.8729286711113731</v>
      </c>
      <c r="Y371" s="4">
        <v>-1.7479099999846426</v>
      </c>
      <c r="Z371" s="4">
        <v>-1.0637224999889838</v>
      </c>
      <c r="AA371" s="4">
        <v>-0.47211500000798878</v>
      </c>
      <c r="AB371" s="4">
        <v>-1.088157499985698</v>
      </c>
      <c r="AD371" s="4">
        <v>2.3213024999755305</v>
      </c>
      <c r="AE371" s="4">
        <f t="shared" si="169"/>
        <v>-0.3986975000245252</v>
      </c>
      <c r="AF371" s="4">
        <v>350</v>
      </c>
      <c r="AG371" s="2">
        <f t="shared" si="190"/>
        <v>64.779999999999788</v>
      </c>
      <c r="AH371" s="4">
        <f t="shared" si="170"/>
        <v>399</v>
      </c>
      <c r="AI371" s="4">
        <f t="shared" si="171"/>
        <v>1</v>
      </c>
      <c r="AJ371" s="2">
        <f t="shared" si="172"/>
        <v>0</v>
      </c>
      <c r="AK371" s="4">
        <v>350</v>
      </c>
      <c r="AL371" s="4">
        <f t="shared" ca="1" si="173"/>
        <v>1.7268342555613345</v>
      </c>
      <c r="AM371" s="4">
        <f t="shared" ca="1" si="174"/>
        <v>1.8729286711113731</v>
      </c>
      <c r="AN371" s="2">
        <f t="shared" si="191"/>
        <v>64.779999999999788</v>
      </c>
      <c r="AO371" s="4">
        <f t="shared" ca="1" si="175"/>
        <v>399</v>
      </c>
      <c r="AP371" s="4">
        <f t="shared" ca="1" si="176"/>
        <v>1</v>
      </c>
      <c r="AQ371" s="2">
        <f t="shared" ca="1" si="177"/>
        <v>0</v>
      </c>
      <c r="AT371" s="10">
        <f t="shared" ca="1" si="192"/>
        <v>0</v>
      </c>
      <c r="AU371" s="10">
        <f t="shared" ca="1" si="193"/>
        <v>0</v>
      </c>
      <c r="AV371" s="10">
        <f t="shared" ca="1" si="194"/>
        <v>0</v>
      </c>
      <c r="AW371" s="10">
        <f t="shared" ca="1" si="195"/>
        <v>0</v>
      </c>
      <c r="AX371" s="10">
        <f t="shared" ca="1" si="178"/>
        <v>1.7268342555613345</v>
      </c>
    </row>
    <row r="372" spans="2:50" x14ac:dyDescent="0.15">
      <c r="B372" s="4">
        <v>-0.3986975000245252</v>
      </c>
      <c r="C372" s="4">
        <f t="shared" si="179"/>
        <v>0.74930249997606779</v>
      </c>
      <c r="F372" s="4">
        <v>351</v>
      </c>
      <c r="G372" s="4">
        <f t="shared" ca="1" si="165"/>
        <v>4</v>
      </c>
      <c r="H372" s="4">
        <f t="shared" ca="1" si="196"/>
        <v>5.3484651162790868</v>
      </c>
      <c r="I372" s="4">
        <f t="shared" ca="1" si="166"/>
        <v>2.4307262569832403E-2</v>
      </c>
      <c r="J372" s="4">
        <f t="shared" ca="1" si="197"/>
        <v>0.89350721060154037</v>
      </c>
      <c r="K372" s="4">
        <f t="shared" ca="1" si="180"/>
        <v>0.62430372098470266</v>
      </c>
      <c r="L372" s="4">
        <f t="shared" ca="1" si="181"/>
        <v>13</v>
      </c>
      <c r="M372" s="4">
        <f t="shared" ca="1" si="167"/>
        <v>-8.5662143299906063E-15</v>
      </c>
      <c r="N372" s="4">
        <f t="shared" ca="1" si="182"/>
        <v>1.2527270677539102</v>
      </c>
      <c r="O372" s="4">
        <f t="shared" ca="1" si="183"/>
        <v>7</v>
      </c>
      <c r="P372" s="4">
        <f t="shared" ca="1" si="168"/>
        <v>0.97942146050984136</v>
      </c>
      <c r="Q372" s="4">
        <f t="shared" ca="1" si="184"/>
        <v>0.97942146050983281</v>
      </c>
      <c r="R372" s="4">
        <f t="shared" ca="1" si="185"/>
        <v>1.8729286711113731</v>
      </c>
      <c r="S372" s="4">
        <f t="shared" ca="1" si="186"/>
        <v>306</v>
      </c>
      <c r="T372" s="4">
        <f t="shared" ca="1" si="187"/>
        <v>-1</v>
      </c>
      <c r="U372" s="4">
        <f t="shared" ca="1" si="188"/>
        <v>1.8729286711113731</v>
      </c>
      <c r="V372" s="4">
        <f t="shared" ca="1" si="189"/>
        <v>-3.5257165709516758E-2</v>
      </c>
      <c r="Y372" s="4">
        <v>-0.15490999998490906</v>
      </c>
      <c r="Z372" s="4">
        <v>0.62827750000948868</v>
      </c>
      <c r="AA372" s="4">
        <v>-5.2115000006125456E-2</v>
      </c>
      <c r="AB372" s="4">
        <v>-0.66015749998626916</v>
      </c>
      <c r="AD372" s="4">
        <v>-0.3986975000245252</v>
      </c>
      <c r="AE372" s="4">
        <f t="shared" si="169"/>
        <v>0.74930249997606779</v>
      </c>
      <c r="AF372" s="4">
        <v>351</v>
      </c>
      <c r="AG372" s="2">
        <f t="shared" si="190"/>
        <v>64.999999999999787</v>
      </c>
      <c r="AH372" s="4">
        <f t="shared" si="170"/>
        <v>399</v>
      </c>
      <c r="AI372" s="4">
        <f t="shared" si="171"/>
        <v>1</v>
      </c>
      <c r="AJ372" s="2">
        <f t="shared" si="172"/>
        <v>0</v>
      </c>
      <c r="AK372" s="4">
        <v>351</v>
      </c>
      <c r="AL372" s="4">
        <f t="shared" ca="1" si="173"/>
        <v>1.8729286711113731</v>
      </c>
      <c r="AM372" s="4">
        <f t="shared" ca="1" si="174"/>
        <v>-3.5257165709516758E-2</v>
      </c>
      <c r="AN372" s="2">
        <f t="shared" si="191"/>
        <v>64.999999999999787</v>
      </c>
      <c r="AO372" s="4">
        <f t="shared" ca="1" si="175"/>
        <v>399</v>
      </c>
      <c r="AP372" s="4">
        <f t="shared" ca="1" si="176"/>
        <v>1</v>
      </c>
      <c r="AQ372" s="2">
        <f t="shared" ca="1" si="177"/>
        <v>0</v>
      </c>
      <c r="AT372" s="10">
        <f t="shared" ca="1" si="192"/>
        <v>0</v>
      </c>
      <c r="AU372" s="10">
        <f t="shared" ca="1" si="193"/>
        <v>0</v>
      </c>
      <c r="AV372" s="10">
        <f t="shared" ca="1" si="194"/>
        <v>0</v>
      </c>
      <c r="AW372" s="10">
        <f t="shared" ca="1" si="195"/>
        <v>0</v>
      </c>
      <c r="AX372" s="10">
        <f t="shared" ca="1" si="178"/>
        <v>1.8729286711113731</v>
      </c>
    </row>
    <row r="373" spans="2:50" x14ac:dyDescent="0.15">
      <c r="B373" s="4">
        <v>0.74930249997606779</v>
      </c>
      <c r="C373" s="4">
        <f t="shared" si="179"/>
        <v>1.8493024999770569</v>
      </c>
      <c r="F373" s="4">
        <v>352</v>
      </c>
      <c r="G373" s="4">
        <f t="shared" ca="1" si="165"/>
        <v>4</v>
      </c>
      <c r="H373" s="4">
        <f t="shared" ca="1" si="196"/>
        <v>5.3662093023255988</v>
      </c>
      <c r="I373" s="4">
        <f t="shared" ca="1" si="166"/>
        <v>2.4307262569832403E-2</v>
      </c>
      <c r="J373" s="4">
        <f t="shared" ca="1" si="197"/>
        <v>0.91781447317137277</v>
      </c>
      <c r="K373" s="4">
        <f t="shared" ca="1" si="180"/>
        <v>0.66417864484326317</v>
      </c>
      <c r="L373" s="4">
        <f t="shared" ca="1" si="181"/>
        <v>20</v>
      </c>
      <c r="M373" s="4">
        <f t="shared" ca="1" si="167"/>
        <v>-0.39039441232646038</v>
      </c>
      <c r="N373" s="4">
        <f t="shared" ca="1" si="182"/>
        <v>1.6451581508714737</v>
      </c>
      <c r="O373" s="4">
        <f t="shared" ca="1" si="183"/>
        <v>18</v>
      </c>
      <c r="P373" s="4">
        <f t="shared" ca="1" si="168"/>
        <v>-0.56267722655442909</v>
      </c>
      <c r="Q373" s="4">
        <f t="shared" ca="1" si="184"/>
        <v>-0.95307163888088953</v>
      </c>
      <c r="R373" s="4">
        <f t="shared" ca="1" si="185"/>
        <v>-3.5257165709516758E-2</v>
      </c>
      <c r="S373" s="4">
        <f t="shared" ca="1" si="186"/>
        <v>306</v>
      </c>
      <c r="T373" s="4">
        <f t="shared" ca="1" si="187"/>
        <v>-1</v>
      </c>
      <c r="U373" s="4">
        <f t="shared" ca="1" si="188"/>
        <v>-3.5257165709516758E-2</v>
      </c>
      <c r="V373" s="4">
        <f t="shared" ca="1" si="189"/>
        <v>1.6827276711450281</v>
      </c>
      <c r="Y373" s="4">
        <v>0.89509000001442018</v>
      </c>
      <c r="Z373" s="4">
        <v>0.77227750000830042</v>
      </c>
      <c r="AA373" s="4">
        <v>-0.52611500000665501</v>
      </c>
      <c r="AB373" s="4">
        <v>0.78584250001512146</v>
      </c>
      <c r="AD373" s="4">
        <v>0.74930249997606779</v>
      </c>
      <c r="AE373" s="4">
        <f t="shared" si="169"/>
        <v>1.8493024999770569</v>
      </c>
      <c r="AF373" s="4">
        <v>352</v>
      </c>
      <c r="AG373" s="2">
        <f t="shared" si="190"/>
        <v>65.219999999999786</v>
      </c>
      <c r="AH373" s="4">
        <f t="shared" si="170"/>
        <v>399</v>
      </c>
      <c r="AI373" s="4">
        <f t="shared" si="171"/>
        <v>1</v>
      </c>
      <c r="AJ373" s="2">
        <f t="shared" si="172"/>
        <v>0</v>
      </c>
      <c r="AK373" s="4">
        <v>352</v>
      </c>
      <c r="AL373" s="4">
        <f t="shared" ca="1" si="173"/>
        <v>-3.5257165709516758E-2</v>
      </c>
      <c r="AM373" s="4">
        <f t="shared" ca="1" si="174"/>
        <v>1.6827276711450281</v>
      </c>
      <c r="AN373" s="2">
        <f t="shared" si="191"/>
        <v>65.219999999999786</v>
      </c>
      <c r="AO373" s="4">
        <f t="shared" ca="1" si="175"/>
        <v>399</v>
      </c>
      <c r="AP373" s="4">
        <f t="shared" ca="1" si="176"/>
        <v>1</v>
      </c>
      <c r="AQ373" s="2">
        <f t="shared" ca="1" si="177"/>
        <v>0</v>
      </c>
      <c r="AT373" s="10">
        <f t="shared" ca="1" si="192"/>
        <v>0</v>
      </c>
      <c r="AU373" s="10">
        <f t="shared" ca="1" si="193"/>
        <v>0</v>
      </c>
      <c r="AV373" s="10">
        <f t="shared" ca="1" si="194"/>
        <v>0</v>
      </c>
      <c r="AW373" s="10">
        <f t="shared" ca="1" si="195"/>
        <v>0</v>
      </c>
      <c r="AX373" s="10">
        <f t="shared" ca="1" si="178"/>
        <v>-3.5257165709516758E-2</v>
      </c>
    </row>
    <row r="374" spans="2:50" x14ac:dyDescent="0.15">
      <c r="B374" s="4">
        <v>1.8493024999770569</v>
      </c>
      <c r="C374" s="4">
        <f t="shared" si="179"/>
        <v>1.9253024999770219</v>
      </c>
      <c r="F374" s="4">
        <v>353</v>
      </c>
      <c r="G374" s="4">
        <f t="shared" ca="1" si="165"/>
        <v>4</v>
      </c>
      <c r="H374" s="4">
        <f t="shared" ca="1" si="196"/>
        <v>5.3839534883721107</v>
      </c>
      <c r="I374" s="4">
        <f t="shared" ca="1" si="166"/>
        <v>2.4307262569832403E-2</v>
      </c>
      <c r="J374" s="4">
        <f t="shared" ca="1" si="197"/>
        <v>0.94212173574120517</v>
      </c>
      <c r="K374" s="4">
        <f t="shared" ca="1" si="180"/>
        <v>0.33099377938221419</v>
      </c>
      <c r="L374" s="4">
        <f t="shared" ca="1" si="181"/>
        <v>16</v>
      </c>
      <c r="M374" s="4">
        <f t="shared" ca="1" si="167"/>
        <v>0.12666583558547695</v>
      </c>
      <c r="N374" s="4">
        <f t="shared" ca="1" si="182"/>
        <v>1.6043027941503394</v>
      </c>
      <c r="O374" s="4">
        <f t="shared" ca="1" si="183"/>
        <v>16</v>
      </c>
      <c r="P374" s="4">
        <f t="shared" ca="1" si="168"/>
        <v>0.61394009981834596</v>
      </c>
      <c r="Q374" s="4">
        <f t="shared" ca="1" si="184"/>
        <v>0.74060593540382291</v>
      </c>
      <c r="R374" s="4">
        <f t="shared" ca="1" si="185"/>
        <v>1.6827276711450281</v>
      </c>
      <c r="S374" s="4">
        <f t="shared" ca="1" si="186"/>
        <v>306</v>
      </c>
      <c r="T374" s="4">
        <f t="shared" ca="1" si="187"/>
        <v>-1</v>
      </c>
      <c r="U374" s="4">
        <f t="shared" ca="1" si="188"/>
        <v>1.6827276711450281</v>
      </c>
      <c r="V374" s="4">
        <f t="shared" ca="1" si="189"/>
        <v>0.96642899831109985</v>
      </c>
      <c r="Y374" s="4">
        <v>2.3510900000154322</v>
      </c>
      <c r="Z374" s="4">
        <v>0.24127750000957349</v>
      </c>
      <c r="AA374" s="4">
        <v>0.16588499999059536</v>
      </c>
      <c r="AB374" s="4">
        <v>1.6408425000165039</v>
      </c>
      <c r="AD374" s="4">
        <v>1.8493024999770569</v>
      </c>
      <c r="AE374" s="4">
        <f t="shared" si="169"/>
        <v>1.9253024999770219</v>
      </c>
      <c r="AF374" s="4">
        <v>353</v>
      </c>
      <c r="AG374" s="2">
        <f t="shared" si="190"/>
        <v>65.439999999999785</v>
      </c>
      <c r="AH374" s="4">
        <f t="shared" si="170"/>
        <v>399</v>
      </c>
      <c r="AI374" s="4">
        <f t="shared" si="171"/>
        <v>1</v>
      </c>
      <c r="AJ374" s="2">
        <f t="shared" si="172"/>
        <v>0</v>
      </c>
      <c r="AK374" s="4">
        <v>353</v>
      </c>
      <c r="AL374" s="4">
        <f t="shared" ca="1" si="173"/>
        <v>1.6827276711450281</v>
      </c>
      <c r="AM374" s="4">
        <f t="shared" ca="1" si="174"/>
        <v>0.96642899831109985</v>
      </c>
      <c r="AN374" s="2">
        <f t="shared" si="191"/>
        <v>65.439999999999785</v>
      </c>
      <c r="AO374" s="4">
        <f t="shared" ca="1" si="175"/>
        <v>399</v>
      </c>
      <c r="AP374" s="4">
        <f t="shared" ca="1" si="176"/>
        <v>1</v>
      </c>
      <c r="AQ374" s="2">
        <f t="shared" ca="1" si="177"/>
        <v>0</v>
      </c>
      <c r="AT374" s="10">
        <f t="shared" ca="1" si="192"/>
        <v>0</v>
      </c>
      <c r="AU374" s="10">
        <f t="shared" ca="1" si="193"/>
        <v>0</v>
      </c>
      <c r="AV374" s="10">
        <f t="shared" ca="1" si="194"/>
        <v>0</v>
      </c>
      <c r="AW374" s="10">
        <f t="shared" ca="1" si="195"/>
        <v>0</v>
      </c>
      <c r="AX374" s="10">
        <f t="shared" ca="1" si="178"/>
        <v>1.6827276711450281</v>
      </c>
    </row>
    <row r="375" spans="2:50" x14ac:dyDescent="0.15">
      <c r="B375" s="4">
        <v>1.9253024999770219</v>
      </c>
      <c r="C375" s="4">
        <f t="shared" si="179"/>
        <v>1.9453024999762647</v>
      </c>
      <c r="F375" s="4">
        <v>354</v>
      </c>
      <c r="G375" s="4">
        <f t="shared" ca="1" si="165"/>
        <v>4</v>
      </c>
      <c r="H375" s="4">
        <f t="shared" ca="1" si="196"/>
        <v>5.4016976744186227</v>
      </c>
      <c r="I375" s="4">
        <f t="shared" ca="1" si="166"/>
        <v>2.4307262569832403E-2</v>
      </c>
      <c r="J375" s="4">
        <f t="shared" ca="1" si="197"/>
        <v>0.96642899831103757</v>
      </c>
      <c r="K375" s="4">
        <f t="shared" ca="1" si="180"/>
        <v>1.5387438659059605</v>
      </c>
      <c r="L375" s="4">
        <f t="shared" ca="1" si="181"/>
        <v>6</v>
      </c>
      <c r="M375" s="4">
        <f t="shared" ca="1" si="167"/>
        <v>5.4288791224227886E-14</v>
      </c>
      <c r="N375" s="4">
        <f t="shared" ca="1" si="182"/>
        <v>0.45167312012757876</v>
      </c>
      <c r="O375" s="4">
        <f t="shared" ca="1" si="183"/>
        <v>12</v>
      </c>
      <c r="P375" s="4">
        <f t="shared" ca="1" si="168"/>
        <v>-7.9677938166027099E-15</v>
      </c>
      <c r="Q375" s="4">
        <f t="shared" ca="1" si="184"/>
        <v>6.2256585040830589E-14</v>
      </c>
      <c r="R375" s="4">
        <f t="shared" ca="1" si="185"/>
        <v>0.96642899831109985</v>
      </c>
      <c r="S375" s="4">
        <f t="shared" ca="1" si="186"/>
        <v>306</v>
      </c>
      <c r="T375" s="4">
        <f t="shared" ca="1" si="187"/>
        <v>-1</v>
      </c>
      <c r="U375" s="4">
        <f t="shared" ca="1" si="188"/>
        <v>0.96642899831109985</v>
      </c>
      <c r="V375" s="4">
        <f t="shared" ca="1" si="189"/>
        <v>-2.1574694889830743</v>
      </c>
      <c r="Y375" s="4">
        <v>2.4140900000162446</v>
      </c>
      <c r="Z375" s="4">
        <v>9.5277500008705829E-2</v>
      </c>
      <c r="AA375" s="4">
        <v>-1.9801150000091639</v>
      </c>
      <c r="AB375" s="4">
        <v>2.5968425000151285</v>
      </c>
      <c r="AD375" s="4">
        <v>1.9253024999770219</v>
      </c>
      <c r="AE375" s="4">
        <f t="shared" si="169"/>
        <v>1.9453024999762647</v>
      </c>
      <c r="AF375" s="4">
        <v>354</v>
      </c>
      <c r="AG375" s="2">
        <f t="shared" si="190"/>
        <v>65.659999999999783</v>
      </c>
      <c r="AH375" s="4">
        <f t="shared" si="170"/>
        <v>399</v>
      </c>
      <c r="AI375" s="4">
        <f t="shared" si="171"/>
        <v>1</v>
      </c>
      <c r="AJ375" s="2">
        <f t="shared" si="172"/>
        <v>0</v>
      </c>
      <c r="AK375" s="4">
        <v>354</v>
      </c>
      <c r="AL375" s="4">
        <f t="shared" ca="1" si="173"/>
        <v>0.96642899831109985</v>
      </c>
      <c r="AM375" s="4">
        <f t="shared" ca="1" si="174"/>
        <v>-2.1574694889830743</v>
      </c>
      <c r="AN375" s="2">
        <f t="shared" si="191"/>
        <v>65.659999999999783</v>
      </c>
      <c r="AO375" s="4">
        <f t="shared" ca="1" si="175"/>
        <v>399</v>
      </c>
      <c r="AP375" s="4">
        <f t="shared" ca="1" si="176"/>
        <v>1</v>
      </c>
      <c r="AQ375" s="2">
        <f t="shared" ca="1" si="177"/>
        <v>0</v>
      </c>
      <c r="AT375" s="10">
        <f t="shared" ca="1" si="192"/>
        <v>0</v>
      </c>
      <c r="AU375" s="10">
        <f t="shared" ca="1" si="193"/>
        <v>0</v>
      </c>
      <c r="AV375" s="10">
        <f t="shared" ca="1" si="194"/>
        <v>0</v>
      </c>
      <c r="AW375" s="10">
        <f t="shared" ca="1" si="195"/>
        <v>0</v>
      </c>
      <c r="AX375" s="10">
        <f t="shared" ca="1" si="178"/>
        <v>0.96642899831109985</v>
      </c>
    </row>
    <row r="376" spans="2:50" x14ac:dyDescent="0.15">
      <c r="B376" s="4">
        <v>1.9453024999762647</v>
      </c>
      <c r="C376" s="4">
        <f t="shared" si="179"/>
        <v>1.695302499975071</v>
      </c>
      <c r="F376" s="4">
        <v>355</v>
      </c>
      <c r="G376" s="4">
        <f t="shared" ca="1" si="165"/>
        <v>4</v>
      </c>
      <c r="H376" s="4">
        <f t="shared" ca="1" si="196"/>
        <v>5.4194418604651347</v>
      </c>
      <c r="I376" s="4">
        <f t="shared" ca="1" si="166"/>
        <v>2.4307262569832403E-2</v>
      </c>
      <c r="J376" s="4">
        <f t="shared" ca="1" si="197"/>
        <v>0.99073626088086997</v>
      </c>
      <c r="K376" s="4">
        <f t="shared" ca="1" si="180"/>
        <v>1.7593250202361872</v>
      </c>
      <c r="L376" s="4">
        <f t="shared" ca="1" si="181"/>
        <v>20</v>
      </c>
      <c r="M376" s="4">
        <f t="shared" ca="1" si="167"/>
        <v>-1.7593250202361872</v>
      </c>
      <c r="N376" s="4">
        <f t="shared" ca="1" si="182"/>
        <v>1.6037413262457552</v>
      </c>
      <c r="O376" s="4">
        <f t="shared" ca="1" si="183"/>
        <v>15</v>
      </c>
      <c r="P376" s="4">
        <f t="shared" ca="1" si="168"/>
        <v>-1.3888807296277572</v>
      </c>
      <c r="Q376" s="4">
        <f t="shared" ca="1" si="184"/>
        <v>-3.1482057498639442</v>
      </c>
      <c r="R376" s="4">
        <f t="shared" ca="1" si="185"/>
        <v>-2.1574694889830743</v>
      </c>
      <c r="S376" s="4">
        <f t="shared" ca="1" si="186"/>
        <v>306</v>
      </c>
      <c r="T376" s="4">
        <f t="shared" ca="1" si="187"/>
        <v>-1</v>
      </c>
      <c r="U376" s="4">
        <f t="shared" ca="1" si="188"/>
        <v>-2.1574694889830743</v>
      </c>
      <c r="V376" s="4">
        <f t="shared" ca="1" si="189"/>
        <v>0.74595311072816095</v>
      </c>
      <c r="Y376" s="4">
        <v>1.8800900000144338</v>
      </c>
      <c r="Z376" s="4">
        <v>-0.13272249999118912</v>
      </c>
      <c r="AA376" s="4">
        <v>-0.16211500000906653</v>
      </c>
      <c r="AB376" s="4">
        <v>-0.36515749998500269</v>
      </c>
      <c r="AD376" s="4">
        <v>1.9453024999762647</v>
      </c>
      <c r="AE376" s="4">
        <f t="shared" si="169"/>
        <v>1.695302499975071</v>
      </c>
      <c r="AF376" s="4">
        <v>355</v>
      </c>
      <c r="AG376" s="2">
        <f t="shared" si="190"/>
        <v>65.879999999999782</v>
      </c>
      <c r="AH376" s="4">
        <f t="shared" si="170"/>
        <v>399</v>
      </c>
      <c r="AI376" s="4">
        <f t="shared" si="171"/>
        <v>1</v>
      </c>
      <c r="AJ376" s="2">
        <f t="shared" si="172"/>
        <v>0</v>
      </c>
      <c r="AK376" s="4">
        <v>355</v>
      </c>
      <c r="AL376" s="4">
        <f t="shared" ca="1" si="173"/>
        <v>-2.1574694889830743</v>
      </c>
      <c r="AM376" s="4">
        <f t="shared" ca="1" si="174"/>
        <v>0.74595311072816095</v>
      </c>
      <c r="AN376" s="2">
        <f t="shared" si="191"/>
        <v>65.879999999999782</v>
      </c>
      <c r="AO376" s="4">
        <f t="shared" ca="1" si="175"/>
        <v>399</v>
      </c>
      <c r="AP376" s="4">
        <f t="shared" ca="1" si="176"/>
        <v>1</v>
      </c>
      <c r="AQ376" s="2">
        <f t="shared" ca="1" si="177"/>
        <v>0</v>
      </c>
      <c r="AT376" s="10">
        <f t="shared" ca="1" si="192"/>
        <v>0</v>
      </c>
      <c r="AU376" s="10">
        <f t="shared" ca="1" si="193"/>
        <v>0</v>
      </c>
      <c r="AV376" s="10">
        <f t="shared" ca="1" si="194"/>
        <v>0</v>
      </c>
      <c r="AW376" s="10">
        <f t="shared" ca="1" si="195"/>
        <v>0</v>
      </c>
      <c r="AX376" s="10">
        <f t="shared" ca="1" si="178"/>
        <v>-2.1574694889830743</v>
      </c>
    </row>
    <row r="377" spans="2:50" x14ac:dyDescent="0.15">
      <c r="B377" s="4">
        <v>1.695302499975071</v>
      </c>
      <c r="C377" s="4">
        <f t="shared" si="179"/>
        <v>2.102302499974229</v>
      </c>
      <c r="F377" s="4">
        <v>356</v>
      </c>
      <c r="G377" s="4">
        <f t="shared" ca="1" si="165"/>
        <v>4</v>
      </c>
      <c r="H377" s="4">
        <f t="shared" ca="1" si="196"/>
        <v>5.4371860465116466</v>
      </c>
      <c r="I377" s="4">
        <f t="shared" ca="1" si="166"/>
        <v>2.4307262569832403E-2</v>
      </c>
      <c r="J377" s="4">
        <f t="shared" ca="1" si="197"/>
        <v>1.0150435234507025</v>
      </c>
      <c r="K377" s="4">
        <f t="shared" ca="1" si="180"/>
        <v>0.51034689356745344</v>
      </c>
      <c r="L377" s="4">
        <f t="shared" ca="1" si="181"/>
        <v>9</v>
      </c>
      <c r="M377" s="4">
        <f t="shared" ca="1" si="167"/>
        <v>-0.17454891768374711</v>
      </c>
      <c r="N377" s="4">
        <f t="shared" ca="1" si="182"/>
        <v>0.21789591661369107</v>
      </c>
      <c r="O377" s="4">
        <f t="shared" ca="1" si="183"/>
        <v>14</v>
      </c>
      <c r="P377" s="4">
        <f t="shared" ca="1" si="168"/>
        <v>9.454149503879436E-2</v>
      </c>
      <c r="Q377" s="4">
        <f t="shared" ca="1" si="184"/>
        <v>-0.26909041272254147</v>
      </c>
      <c r="R377" s="4">
        <f t="shared" ca="1" si="185"/>
        <v>0.74595311072816095</v>
      </c>
      <c r="S377" s="4">
        <f t="shared" ca="1" si="186"/>
        <v>306</v>
      </c>
      <c r="T377" s="4">
        <f t="shared" ca="1" si="187"/>
        <v>-1</v>
      </c>
      <c r="U377" s="4">
        <f t="shared" ca="1" si="188"/>
        <v>0.74595311072816095</v>
      </c>
      <c r="V377" s="4">
        <f t="shared" ca="1" si="189"/>
        <v>1.0393507860205264</v>
      </c>
      <c r="Y377" s="4">
        <v>1.5010900000156369</v>
      </c>
      <c r="Z377" s="4">
        <v>0.81627750001089794</v>
      </c>
      <c r="AA377" s="4">
        <v>0.20888499999216492</v>
      </c>
      <c r="AB377" s="4">
        <v>0.82584250001360715</v>
      </c>
      <c r="AD377" s="4">
        <v>1.695302499975071</v>
      </c>
      <c r="AE377" s="4">
        <f t="shared" si="169"/>
        <v>2.102302499974229</v>
      </c>
      <c r="AF377" s="4">
        <v>356</v>
      </c>
      <c r="AG377" s="2">
        <f t="shared" si="190"/>
        <v>66.099999999999781</v>
      </c>
      <c r="AH377" s="4">
        <f t="shared" si="170"/>
        <v>399</v>
      </c>
      <c r="AI377" s="4">
        <f t="shared" si="171"/>
        <v>1</v>
      </c>
      <c r="AJ377" s="2">
        <f t="shared" si="172"/>
        <v>0</v>
      </c>
      <c r="AK377" s="4">
        <v>356</v>
      </c>
      <c r="AL377" s="4">
        <f t="shared" ca="1" si="173"/>
        <v>0.74595311072816095</v>
      </c>
      <c r="AM377" s="4">
        <f t="shared" ca="1" si="174"/>
        <v>1.0393507860205264</v>
      </c>
      <c r="AN377" s="2">
        <f t="shared" si="191"/>
        <v>66.099999999999781</v>
      </c>
      <c r="AO377" s="4">
        <f t="shared" ca="1" si="175"/>
        <v>399</v>
      </c>
      <c r="AP377" s="4">
        <f t="shared" ca="1" si="176"/>
        <v>1</v>
      </c>
      <c r="AQ377" s="2">
        <f t="shared" ca="1" si="177"/>
        <v>0</v>
      </c>
      <c r="AT377" s="10">
        <f t="shared" ca="1" si="192"/>
        <v>0</v>
      </c>
      <c r="AU377" s="10">
        <f t="shared" ca="1" si="193"/>
        <v>0</v>
      </c>
      <c r="AV377" s="10">
        <f t="shared" ca="1" si="194"/>
        <v>0</v>
      </c>
      <c r="AW377" s="10">
        <f t="shared" ca="1" si="195"/>
        <v>0</v>
      </c>
      <c r="AX377" s="10">
        <f t="shared" ca="1" si="178"/>
        <v>0.74595311072816095</v>
      </c>
    </row>
    <row r="378" spans="2:50" x14ac:dyDescent="0.15">
      <c r="B378" s="4">
        <v>2.102302499974229</v>
      </c>
      <c r="C378" s="4">
        <f t="shared" si="179"/>
        <v>1.0093024999768829</v>
      </c>
      <c r="F378" s="4">
        <v>357</v>
      </c>
      <c r="G378" s="4">
        <f t="shared" ca="1" si="165"/>
        <v>4</v>
      </c>
      <c r="H378" s="4">
        <f t="shared" ca="1" si="196"/>
        <v>5.4549302325581586</v>
      </c>
      <c r="I378" s="4">
        <f t="shared" ca="1" si="166"/>
        <v>2.4307262569832403E-2</v>
      </c>
      <c r="J378" s="4">
        <f t="shared" ca="1" si="197"/>
        <v>1.0393507860205349</v>
      </c>
      <c r="K378" s="4">
        <f t="shared" ca="1" si="180"/>
        <v>0.9801653656192062</v>
      </c>
      <c r="L378" s="4">
        <f t="shared" ca="1" si="181"/>
        <v>7</v>
      </c>
      <c r="M378" s="4">
        <f t="shared" ca="1" si="167"/>
        <v>-1.9213144252925489E-14</v>
      </c>
      <c r="N378" s="4">
        <f t="shared" ca="1" si="182"/>
        <v>1.1036795423968058</v>
      </c>
      <c r="O378" s="4">
        <f t="shared" ca="1" si="183"/>
        <v>14</v>
      </c>
      <c r="P378" s="4">
        <f t="shared" ca="1" si="168"/>
        <v>1.0817130966302076E-14</v>
      </c>
      <c r="Q378" s="4">
        <f t="shared" ca="1" si="184"/>
        <v>-8.3960132866234126E-15</v>
      </c>
      <c r="R378" s="4">
        <f t="shared" ca="1" si="185"/>
        <v>1.0393507860205264</v>
      </c>
      <c r="S378" s="4">
        <f t="shared" ca="1" si="186"/>
        <v>306</v>
      </c>
      <c r="T378" s="4">
        <f t="shared" ca="1" si="187"/>
        <v>-1</v>
      </c>
      <c r="U378" s="4">
        <f t="shared" ca="1" si="188"/>
        <v>1.0393507860205264</v>
      </c>
      <c r="V378" s="4">
        <f t="shared" ca="1" si="189"/>
        <v>-1.5595846329748702</v>
      </c>
      <c r="Y378" s="4">
        <v>1.9220900000149754</v>
      </c>
      <c r="Z378" s="4">
        <v>0.7032775000084257</v>
      </c>
      <c r="AA378" s="4">
        <v>0.25388499999223768</v>
      </c>
      <c r="AB378" s="4">
        <v>-1.3631574999841689</v>
      </c>
      <c r="AD378" s="4">
        <v>2.102302499974229</v>
      </c>
      <c r="AE378" s="4">
        <f t="shared" si="169"/>
        <v>1.0093024999768829</v>
      </c>
      <c r="AF378" s="4">
        <v>357</v>
      </c>
      <c r="AG378" s="2">
        <f t="shared" si="190"/>
        <v>66.31999999999978</v>
      </c>
      <c r="AH378" s="4">
        <f t="shared" si="170"/>
        <v>399</v>
      </c>
      <c r="AI378" s="4">
        <f t="shared" si="171"/>
        <v>1</v>
      </c>
      <c r="AJ378" s="2">
        <f t="shared" si="172"/>
        <v>0</v>
      </c>
      <c r="AK378" s="4">
        <v>357</v>
      </c>
      <c r="AL378" s="4">
        <f t="shared" ca="1" si="173"/>
        <v>1.0393507860205264</v>
      </c>
      <c r="AM378" s="4">
        <f t="shared" ca="1" si="174"/>
        <v>-1.5595846329748702</v>
      </c>
      <c r="AN378" s="2">
        <f t="shared" si="191"/>
        <v>66.31999999999978</v>
      </c>
      <c r="AO378" s="4">
        <f t="shared" ca="1" si="175"/>
        <v>399</v>
      </c>
      <c r="AP378" s="4">
        <f t="shared" ca="1" si="176"/>
        <v>1</v>
      </c>
      <c r="AQ378" s="2">
        <f t="shared" ca="1" si="177"/>
        <v>0</v>
      </c>
      <c r="AT378" s="10">
        <f t="shared" ca="1" si="192"/>
        <v>0</v>
      </c>
      <c r="AU378" s="10">
        <f t="shared" ca="1" si="193"/>
        <v>0</v>
      </c>
      <c r="AV378" s="10">
        <f t="shared" ca="1" si="194"/>
        <v>0</v>
      </c>
      <c r="AW378" s="10">
        <f t="shared" ca="1" si="195"/>
        <v>0</v>
      </c>
      <c r="AX378" s="10">
        <f t="shared" ca="1" si="178"/>
        <v>1.0393507860205264</v>
      </c>
    </row>
    <row r="379" spans="2:50" x14ac:dyDescent="0.15">
      <c r="B379" s="4">
        <v>1.0093024999768829</v>
      </c>
      <c r="C379" s="4">
        <f t="shared" si="179"/>
        <v>1.2223024999755694</v>
      </c>
      <c r="F379" s="4">
        <v>358</v>
      </c>
      <c r="G379" s="4">
        <f t="shared" ca="1" si="165"/>
        <v>4</v>
      </c>
      <c r="H379" s="4">
        <f t="shared" ca="1" si="196"/>
        <v>5.4726744186046705</v>
      </c>
      <c r="I379" s="4">
        <f t="shared" ca="1" si="166"/>
        <v>2.4307262569832403E-2</v>
      </c>
      <c r="J379" s="4">
        <f t="shared" ca="1" si="197"/>
        <v>1.0636580485903673</v>
      </c>
      <c r="K379" s="4">
        <f t="shared" ca="1" si="180"/>
        <v>1.8911261784591491</v>
      </c>
      <c r="L379" s="4">
        <f t="shared" ca="1" si="181"/>
        <v>19</v>
      </c>
      <c r="M379" s="4">
        <f t="shared" ca="1" si="167"/>
        <v>-1.583187442770724</v>
      </c>
      <c r="N379" s="4">
        <f t="shared" ca="1" si="182"/>
        <v>1.2009523441801844</v>
      </c>
      <c r="O379" s="4">
        <f t="shared" ca="1" si="183"/>
        <v>6</v>
      </c>
      <c r="P379" s="4">
        <f t="shared" ca="1" si="168"/>
        <v>-1.0400552387945134</v>
      </c>
      <c r="Q379" s="4">
        <f t="shared" ca="1" si="184"/>
        <v>-2.6232426815652374</v>
      </c>
      <c r="R379" s="4">
        <f t="shared" ca="1" si="185"/>
        <v>-1.5595846329748702</v>
      </c>
      <c r="S379" s="4">
        <f t="shared" ca="1" si="186"/>
        <v>306</v>
      </c>
      <c r="T379" s="4">
        <f t="shared" ca="1" si="187"/>
        <v>-1</v>
      </c>
      <c r="U379" s="4">
        <f t="shared" ca="1" si="188"/>
        <v>-1.5595846329748702</v>
      </c>
      <c r="V379" s="4">
        <f t="shared" ca="1" si="189"/>
        <v>-4.0983123105057029E-2</v>
      </c>
      <c r="Y379" s="4">
        <v>1.7210900000144136</v>
      </c>
      <c r="Z379" s="4">
        <v>-0.227722499989369</v>
      </c>
      <c r="AA379" s="4">
        <v>0.88388499999325632</v>
      </c>
      <c r="AB379" s="4">
        <v>-0.16415749998444085</v>
      </c>
      <c r="AD379" s="4">
        <v>1.0093024999768829</v>
      </c>
      <c r="AE379" s="4">
        <f t="shared" si="169"/>
        <v>1.2223024999755694</v>
      </c>
      <c r="AF379" s="4">
        <v>358</v>
      </c>
      <c r="AG379" s="2">
        <f t="shared" si="190"/>
        <v>66.539999999999779</v>
      </c>
      <c r="AH379" s="4">
        <f t="shared" si="170"/>
        <v>399</v>
      </c>
      <c r="AI379" s="4">
        <f t="shared" si="171"/>
        <v>1</v>
      </c>
      <c r="AJ379" s="2">
        <f t="shared" si="172"/>
        <v>0</v>
      </c>
      <c r="AK379" s="4">
        <v>358</v>
      </c>
      <c r="AL379" s="4">
        <f t="shared" ca="1" si="173"/>
        <v>-1.5595846329748702</v>
      </c>
      <c r="AM379" s="4">
        <f t="shared" ca="1" si="174"/>
        <v>-4.0983123105057029E-2</v>
      </c>
      <c r="AN379" s="2">
        <f t="shared" si="191"/>
        <v>66.539999999999779</v>
      </c>
      <c r="AO379" s="4">
        <f t="shared" ca="1" si="175"/>
        <v>399</v>
      </c>
      <c r="AP379" s="4">
        <f t="shared" ca="1" si="176"/>
        <v>1</v>
      </c>
      <c r="AQ379" s="2">
        <f t="shared" ca="1" si="177"/>
        <v>0</v>
      </c>
      <c r="AT379" s="10">
        <f t="shared" ca="1" si="192"/>
        <v>0</v>
      </c>
      <c r="AU379" s="10">
        <f t="shared" ca="1" si="193"/>
        <v>0</v>
      </c>
      <c r="AV379" s="10">
        <f t="shared" ca="1" si="194"/>
        <v>0</v>
      </c>
      <c r="AW379" s="10">
        <f t="shared" ca="1" si="195"/>
        <v>0</v>
      </c>
      <c r="AX379" s="10">
        <f t="shared" ca="1" si="178"/>
        <v>-1.5595846329748702</v>
      </c>
    </row>
    <row r="380" spans="2:50" x14ac:dyDescent="0.15">
      <c r="B380" s="4">
        <v>1.2223024999755694</v>
      </c>
      <c r="C380" s="4">
        <f t="shared" si="179"/>
        <v>2.2903024999756383</v>
      </c>
      <c r="F380" s="4">
        <v>359</v>
      </c>
      <c r="G380" s="4">
        <f t="shared" ca="1" si="165"/>
        <v>4</v>
      </c>
      <c r="H380" s="4">
        <f t="shared" ca="1" si="196"/>
        <v>5.4904186046511825</v>
      </c>
      <c r="I380" s="4">
        <f t="shared" ca="1" si="166"/>
        <v>2.4307262569832403E-2</v>
      </c>
      <c r="J380" s="4">
        <f t="shared" ca="1" si="197"/>
        <v>1.0879653111601997</v>
      </c>
      <c r="K380" s="4">
        <f t="shared" ca="1" si="180"/>
        <v>0.84017587359249246</v>
      </c>
      <c r="L380" s="4">
        <f t="shared" ca="1" si="181"/>
        <v>14</v>
      </c>
      <c r="M380" s="4">
        <f t="shared" ca="1" si="167"/>
        <v>-0.65687594878468158</v>
      </c>
      <c r="N380" s="4">
        <f t="shared" ca="1" si="182"/>
        <v>1.3802476102439867</v>
      </c>
      <c r="O380" s="4">
        <f t="shared" ca="1" si="183"/>
        <v>18</v>
      </c>
      <c r="P380" s="4">
        <f t="shared" ca="1" si="168"/>
        <v>-0.47207248548057512</v>
      </c>
      <c r="Q380" s="4">
        <f t="shared" ca="1" si="184"/>
        <v>-1.1289484342652567</v>
      </c>
      <c r="R380" s="4">
        <f t="shared" ca="1" si="185"/>
        <v>-4.0983123105057029E-2</v>
      </c>
      <c r="S380" s="4">
        <f t="shared" ca="1" si="186"/>
        <v>306</v>
      </c>
      <c r="T380" s="4">
        <f t="shared" ca="1" si="187"/>
        <v>-1</v>
      </c>
      <c r="U380" s="4">
        <f t="shared" ca="1" si="188"/>
        <v>-4.0983123105057029E-2</v>
      </c>
      <c r="V380" s="4">
        <f t="shared" ca="1" si="189"/>
        <v>0.93444052498227137</v>
      </c>
      <c r="Y380" s="4">
        <v>0.97609000001597224</v>
      </c>
      <c r="Z380" s="4">
        <v>-0.30872249999092105</v>
      </c>
      <c r="AA380" s="4">
        <v>1.3288849999923968</v>
      </c>
      <c r="AB380" s="4">
        <v>0.40684250001632449</v>
      </c>
      <c r="AD380" s="4">
        <v>1.2223024999755694</v>
      </c>
      <c r="AE380" s="4">
        <f t="shared" si="169"/>
        <v>2.2903024999756383</v>
      </c>
      <c r="AF380" s="4">
        <v>359</v>
      </c>
      <c r="AG380" s="2">
        <f t="shared" si="190"/>
        <v>66.759999999999778</v>
      </c>
      <c r="AH380" s="4">
        <f t="shared" si="170"/>
        <v>399</v>
      </c>
      <c r="AI380" s="4">
        <f t="shared" si="171"/>
        <v>1</v>
      </c>
      <c r="AJ380" s="2">
        <f t="shared" si="172"/>
        <v>0</v>
      </c>
      <c r="AK380" s="4">
        <v>359</v>
      </c>
      <c r="AL380" s="4">
        <f t="shared" ca="1" si="173"/>
        <v>-4.0983123105057029E-2</v>
      </c>
      <c r="AM380" s="4">
        <f t="shared" ca="1" si="174"/>
        <v>0.93444052498227137</v>
      </c>
      <c r="AN380" s="2">
        <f t="shared" si="191"/>
        <v>66.759999999999778</v>
      </c>
      <c r="AO380" s="4">
        <f t="shared" ca="1" si="175"/>
        <v>399</v>
      </c>
      <c r="AP380" s="4">
        <f t="shared" ca="1" si="176"/>
        <v>1</v>
      </c>
      <c r="AQ380" s="2">
        <f t="shared" ca="1" si="177"/>
        <v>0</v>
      </c>
      <c r="AT380" s="10">
        <f t="shared" ca="1" si="192"/>
        <v>0</v>
      </c>
      <c r="AU380" s="10">
        <f t="shared" ca="1" si="193"/>
        <v>0</v>
      </c>
      <c r="AV380" s="10">
        <f t="shared" ca="1" si="194"/>
        <v>0</v>
      </c>
      <c r="AW380" s="10">
        <f t="shared" ca="1" si="195"/>
        <v>0</v>
      </c>
      <c r="AX380" s="10">
        <f t="shared" ca="1" si="178"/>
        <v>-4.0983123105057029E-2</v>
      </c>
    </row>
    <row r="381" spans="2:50" x14ac:dyDescent="0.15">
      <c r="B381" s="4">
        <v>2.2903024999756383</v>
      </c>
      <c r="C381" s="4">
        <f t="shared" si="179"/>
        <v>2.6703024999754632</v>
      </c>
      <c r="F381" s="4">
        <v>360</v>
      </c>
      <c r="G381" s="4">
        <f t="shared" ca="1" si="165"/>
        <v>4</v>
      </c>
      <c r="H381" s="4">
        <f t="shared" ca="1" si="196"/>
        <v>5.5081627906976944</v>
      </c>
      <c r="I381" s="4">
        <f t="shared" ca="1" si="166"/>
        <v>2.4307262569832403E-2</v>
      </c>
      <c r="J381" s="4">
        <f t="shared" ca="1" si="197"/>
        <v>1.1122725737300321</v>
      </c>
      <c r="K381" s="4">
        <f t="shared" ca="1" si="180"/>
        <v>0.62646009448728412</v>
      </c>
      <c r="L381" s="4">
        <f t="shared" ca="1" si="181"/>
        <v>4</v>
      </c>
      <c r="M381" s="4">
        <f t="shared" ca="1" si="167"/>
        <v>-4.912585715183562E-15</v>
      </c>
      <c r="N381" s="4">
        <f t="shared" ca="1" si="182"/>
        <v>0.54768198169014237</v>
      </c>
      <c r="O381" s="4">
        <f t="shared" ca="1" si="183"/>
        <v>19</v>
      </c>
      <c r="P381" s="4">
        <f t="shared" ca="1" si="168"/>
        <v>-0.17783204874775577</v>
      </c>
      <c r="Q381" s="4">
        <f t="shared" ca="1" si="184"/>
        <v>-0.17783204874776068</v>
      </c>
      <c r="R381" s="4">
        <f t="shared" ca="1" si="185"/>
        <v>0.93444052498227137</v>
      </c>
      <c r="S381" s="4">
        <f t="shared" ca="1" si="186"/>
        <v>306</v>
      </c>
      <c r="T381" s="4">
        <f t="shared" ca="1" si="187"/>
        <v>-1</v>
      </c>
      <c r="U381" s="4">
        <f t="shared" ca="1" si="188"/>
        <v>0.93444052498227137</v>
      </c>
      <c r="V381" s="4">
        <f t="shared" ca="1" si="189"/>
        <v>3.1790639666806166</v>
      </c>
      <c r="Y381" s="4">
        <v>3.4560900000144557</v>
      </c>
      <c r="Z381" s="4">
        <v>0.93827750000841093</v>
      </c>
      <c r="AA381" s="4">
        <v>1.1208849999917447</v>
      </c>
      <c r="AB381" s="4">
        <v>8.7842500015256064E-2</v>
      </c>
      <c r="AD381" s="4">
        <v>2.2903024999756383</v>
      </c>
      <c r="AE381" s="4">
        <f t="shared" si="169"/>
        <v>2.6703024999754632</v>
      </c>
      <c r="AF381" s="4">
        <v>360</v>
      </c>
      <c r="AG381" s="2">
        <f t="shared" si="190"/>
        <v>66.979999999999777</v>
      </c>
      <c r="AH381" s="4">
        <f t="shared" si="170"/>
        <v>399</v>
      </c>
      <c r="AI381" s="4">
        <f t="shared" si="171"/>
        <v>1</v>
      </c>
      <c r="AJ381" s="2">
        <f t="shared" si="172"/>
        <v>0</v>
      </c>
      <c r="AK381" s="4">
        <v>360</v>
      </c>
      <c r="AL381" s="4">
        <f t="shared" ca="1" si="173"/>
        <v>0.93444052498227137</v>
      </c>
      <c r="AM381" s="4">
        <f t="shared" ca="1" si="174"/>
        <v>3.1790639666806166</v>
      </c>
      <c r="AN381" s="2">
        <f t="shared" si="191"/>
        <v>66.979999999999777</v>
      </c>
      <c r="AO381" s="4">
        <f t="shared" ca="1" si="175"/>
        <v>399</v>
      </c>
      <c r="AP381" s="4">
        <f t="shared" ca="1" si="176"/>
        <v>1</v>
      </c>
      <c r="AQ381" s="2">
        <f t="shared" ca="1" si="177"/>
        <v>0</v>
      </c>
      <c r="AT381" s="10">
        <f t="shared" ca="1" si="192"/>
        <v>0</v>
      </c>
      <c r="AU381" s="10">
        <f t="shared" ca="1" si="193"/>
        <v>0</v>
      </c>
      <c r="AV381" s="10">
        <f t="shared" ca="1" si="194"/>
        <v>0</v>
      </c>
      <c r="AW381" s="10">
        <f t="shared" ca="1" si="195"/>
        <v>0</v>
      </c>
      <c r="AX381" s="10">
        <f t="shared" ca="1" si="178"/>
        <v>0.93444052498227137</v>
      </c>
    </row>
    <row r="382" spans="2:50" x14ac:dyDescent="0.15">
      <c r="B382" s="4">
        <v>2.6703024999754632</v>
      </c>
      <c r="C382" s="4">
        <f t="shared" si="179"/>
        <v>2.1473024999743018</v>
      </c>
      <c r="F382" s="4">
        <v>361</v>
      </c>
      <c r="G382" s="4">
        <f t="shared" ca="1" si="165"/>
        <v>4</v>
      </c>
      <c r="H382" s="4">
        <f t="shared" ca="1" si="196"/>
        <v>5.5259069767442064</v>
      </c>
      <c r="I382" s="4">
        <f t="shared" ca="1" si="166"/>
        <v>2.4307262569832403E-2</v>
      </c>
      <c r="J382" s="4">
        <f t="shared" ca="1" si="197"/>
        <v>1.1365798362998645</v>
      </c>
      <c r="K382" s="4">
        <f t="shared" ca="1" si="180"/>
        <v>0.29356306264515802</v>
      </c>
      <c r="L382" s="4">
        <f t="shared" ca="1" si="181"/>
        <v>5</v>
      </c>
      <c r="M382" s="4">
        <f t="shared" ca="1" si="167"/>
        <v>0.27919506367223379</v>
      </c>
      <c r="N382" s="4">
        <f t="shared" ca="1" si="182"/>
        <v>1.8086353305470406</v>
      </c>
      <c r="O382" s="4">
        <f t="shared" ca="1" si="183"/>
        <v>14</v>
      </c>
      <c r="P382" s="4">
        <f t="shared" ca="1" si="168"/>
        <v>-1.7632890667085184</v>
      </c>
      <c r="Q382" s="4">
        <f t="shared" ca="1" si="184"/>
        <v>2.0424841303807524</v>
      </c>
      <c r="R382" s="4">
        <f t="shared" ca="1" si="185"/>
        <v>3.1790639666806166</v>
      </c>
      <c r="S382" s="4">
        <f t="shared" ca="1" si="186"/>
        <v>306</v>
      </c>
      <c r="T382" s="4">
        <f t="shared" ca="1" si="187"/>
        <v>-1</v>
      </c>
      <c r="U382" s="4">
        <f t="shared" ca="1" si="188"/>
        <v>3.1790639666806166</v>
      </c>
      <c r="V382" s="4">
        <f t="shared" ca="1" si="189"/>
        <v>3.9160692397518329</v>
      </c>
      <c r="Y382" s="4">
        <v>1.7340900000171189</v>
      </c>
      <c r="Z382" s="4">
        <v>0.39127750001100026</v>
      </c>
      <c r="AA382" s="4">
        <v>1.126884999990807</v>
      </c>
      <c r="AB382" s="4">
        <v>2.4708425000135037</v>
      </c>
      <c r="AD382" s="4">
        <v>2.6703024999754632</v>
      </c>
      <c r="AE382" s="4">
        <f t="shared" si="169"/>
        <v>2.1473024999743018</v>
      </c>
      <c r="AF382" s="4">
        <v>361</v>
      </c>
      <c r="AG382" s="2">
        <f t="shared" si="190"/>
        <v>67.199999999999775</v>
      </c>
      <c r="AH382" s="4">
        <f t="shared" si="170"/>
        <v>399</v>
      </c>
      <c r="AI382" s="4">
        <f t="shared" si="171"/>
        <v>1</v>
      </c>
      <c r="AJ382" s="2">
        <f t="shared" si="172"/>
        <v>0</v>
      </c>
      <c r="AK382" s="4">
        <v>361</v>
      </c>
      <c r="AL382" s="4">
        <f t="shared" ca="1" si="173"/>
        <v>3.1790639666806166</v>
      </c>
      <c r="AM382" s="4">
        <f t="shared" ca="1" si="174"/>
        <v>3.9160692397518329</v>
      </c>
      <c r="AN382" s="2">
        <f t="shared" si="191"/>
        <v>67.199999999999775</v>
      </c>
      <c r="AO382" s="4">
        <f t="shared" ca="1" si="175"/>
        <v>399</v>
      </c>
      <c r="AP382" s="4">
        <f t="shared" ca="1" si="176"/>
        <v>1</v>
      </c>
      <c r="AQ382" s="2">
        <f t="shared" ca="1" si="177"/>
        <v>0</v>
      </c>
      <c r="AT382" s="10">
        <f t="shared" ca="1" si="192"/>
        <v>0</v>
      </c>
      <c r="AU382" s="10">
        <f t="shared" ca="1" si="193"/>
        <v>0</v>
      </c>
      <c r="AV382" s="10">
        <f t="shared" ca="1" si="194"/>
        <v>0</v>
      </c>
      <c r="AW382" s="10">
        <f t="shared" ca="1" si="195"/>
        <v>0</v>
      </c>
      <c r="AX382" s="10">
        <f t="shared" ca="1" si="178"/>
        <v>3.1790639666806166</v>
      </c>
    </row>
    <row r="383" spans="2:50" x14ac:dyDescent="0.15">
      <c r="B383" s="4">
        <v>2.1473024999743018</v>
      </c>
      <c r="C383" s="4">
        <f t="shared" si="179"/>
        <v>0.8773024999761958</v>
      </c>
      <c r="F383" s="4">
        <v>362</v>
      </c>
      <c r="G383" s="4">
        <f t="shared" ca="1" si="165"/>
        <v>4</v>
      </c>
      <c r="H383" s="4">
        <f t="shared" ca="1" si="196"/>
        <v>5.5436511627907183</v>
      </c>
      <c r="I383" s="4">
        <f t="shared" ca="1" si="166"/>
        <v>2.4307262569832403E-2</v>
      </c>
      <c r="J383" s="4">
        <f t="shared" ca="1" si="197"/>
        <v>1.1608870988696969</v>
      </c>
      <c r="K383" s="4">
        <f t="shared" ca="1" si="180"/>
        <v>1.5485261078003711</v>
      </c>
      <c r="L383" s="4">
        <f t="shared" ca="1" si="181"/>
        <v>12</v>
      </c>
      <c r="M383" s="4">
        <f t="shared" ca="1" si="167"/>
        <v>1.3410629477785494</v>
      </c>
      <c r="N383" s="4">
        <f t="shared" ca="1" si="182"/>
        <v>1.4359342610557817</v>
      </c>
      <c r="O383" s="4">
        <f t="shared" ca="1" si="183"/>
        <v>9</v>
      </c>
      <c r="P383" s="4">
        <f t="shared" ca="1" si="168"/>
        <v>1.4141191931035868</v>
      </c>
      <c r="Q383" s="4">
        <f t="shared" ca="1" si="184"/>
        <v>2.7551821408821362</v>
      </c>
      <c r="R383" s="4">
        <f t="shared" ca="1" si="185"/>
        <v>3.9160692397518329</v>
      </c>
      <c r="S383" s="4">
        <f t="shared" ca="1" si="186"/>
        <v>306</v>
      </c>
      <c r="T383" s="4">
        <f t="shared" ca="1" si="187"/>
        <v>-1</v>
      </c>
      <c r="U383" s="4">
        <f t="shared" ca="1" si="188"/>
        <v>3.9160692397518329</v>
      </c>
      <c r="V383" s="4">
        <f t="shared" ca="1" si="189"/>
        <v>-0.28367834354981247</v>
      </c>
      <c r="Y383" s="4">
        <v>0.82909000001407662</v>
      </c>
      <c r="Z383" s="4">
        <v>0.34027750000831247</v>
      </c>
      <c r="AA383" s="4">
        <v>-3.7115000008469679E-2</v>
      </c>
      <c r="AB383" s="4">
        <v>8.4842500015724909E-2</v>
      </c>
      <c r="AD383" s="4">
        <v>2.1473024999743018</v>
      </c>
      <c r="AE383" s="4">
        <f t="shared" si="169"/>
        <v>0.8773024999761958</v>
      </c>
      <c r="AF383" s="4">
        <v>362</v>
      </c>
      <c r="AG383" s="2">
        <f t="shared" si="190"/>
        <v>67.419999999999774</v>
      </c>
      <c r="AH383" s="4">
        <f t="shared" si="170"/>
        <v>399</v>
      </c>
      <c r="AI383" s="4">
        <f t="shared" si="171"/>
        <v>1</v>
      </c>
      <c r="AJ383" s="2">
        <f t="shared" si="172"/>
        <v>0</v>
      </c>
      <c r="AK383" s="4">
        <v>362</v>
      </c>
      <c r="AL383" s="4">
        <f t="shared" ca="1" si="173"/>
        <v>3.9160692397518329</v>
      </c>
      <c r="AM383" s="4">
        <f t="shared" ca="1" si="174"/>
        <v>-0.28367834354981247</v>
      </c>
      <c r="AN383" s="2">
        <f t="shared" si="191"/>
        <v>67.419999999999774</v>
      </c>
      <c r="AO383" s="4">
        <f t="shared" ca="1" si="175"/>
        <v>399</v>
      </c>
      <c r="AP383" s="4">
        <f t="shared" ca="1" si="176"/>
        <v>1</v>
      </c>
      <c r="AQ383" s="2">
        <f t="shared" ca="1" si="177"/>
        <v>0</v>
      </c>
      <c r="AT383" s="10">
        <f t="shared" ca="1" si="192"/>
        <v>0</v>
      </c>
      <c r="AU383" s="10">
        <f t="shared" ca="1" si="193"/>
        <v>0</v>
      </c>
      <c r="AV383" s="10">
        <f t="shared" ca="1" si="194"/>
        <v>0</v>
      </c>
      <c r="AW383" s="10">
        <f t="shared" ca="1" si="195"/>
        <v>0</v>
      </c>
      <c r="AX383" s="10">
        <f t="shared" ca="1" si="178"/>
        <v>3.9160692397518329</v>
      </c>
    </row>
    <row r="384" spans="2:50" x14ac:dyDescent="0.15">
      <c r="B384" s="4">
        <v>0.8773024999761958</v>
      </c>
      <c r="C384" s="4">
        <f t="shared" si="179"/>
        <v>1.136302499975983</v>
      </c>
      <c r="F384" s="4">
        <v>363</v>
      </c>
      <c r="G384" s="4">
        <f t="shared" ca="1" si="165"/>
        <v>4</v>
      </c>
      <c r="H384" s="4">
        <f t="shared" ca="1" si="196"/>
        <v>5.5613953488372303</v>
      </c>
      <c r="I384" s="4">
        <f t="shared" ca="1" si="166"/>
        <v>2.4307262569832403E-2</v>
      </c>
      <c r="J384" s="4">
        <f t="shared" ca="1" si="197"/>
        <v>1.1851943614395293</v>
      </c>
      <c r="K384" s="4">
        <f t="shared" ca="1" si="180"/>
        <v>0.70859017084245957</v>
      </c>
      <c r="L384" s="4">
        <f t="shared" ca="1" si="181"/>
        <v>13</v>
      </c>
      <c r="M384" s="4">
        <f t="shared" ca="1" si="167"/>
        <v>-0.32929827187293326</v>
      </c>
      <c r="N384" s="4">
        <f t="shared" ca="1" si="182"/>
        <v>1.1395744331164084</v>
      </c>
      <c r="O384" s="4">
        <f t="shared" ca="1" si="183"/>
        <v>12</v>
      </c>
      <c r="P384" s="4">
        <f t="shared" ca="1" si="168"/>
        <v>1.1395744331164084</v>
      </c>
      <c r="Q384" s="4">
        <f t="shared" ca="1" si="184"/>
        <v>-1.4688727049893417</v>
      </c>
      <c r="R384" s="4">
        <f t="shared" ca="1" si="185"/>
        <v>-0.28367834354981247</v>
      </c>
      <c r="S384" s="4">
        <f t="shared" ca="1" si="186"/>
        <v>306</v>
      </c>
      <c r="T384" s="4">
        <f t="shared" ca="1" si="187"/>
        <v>-1</v>
      </c>
      <c r="U384" s="4">
        <f t="shared" ca="1" si="188"/>
        <v>-0.28367834354981247</v>
      </c>
      <c r="V384" s="4">
        <f t="shared" ca="1" si="189"/>
        <v>2.3049044038012818</v>
      </c>
      <c r="Y384" s="4">
        <v>-2.2989099999861651</v>
      </c>
      <c r="Z384" s="4">
        <v>0.33127750000971901</v>
      </c>
      <c r="AA384" s="4">
        <v>1.3068849999910981</v>
      </c>
      <c r="AB384" s="4">
        <v>1.6008425000144655</v>
      </c>
      <c r="AD384" s="4">
        <v>0.8773024999761958</v>
      </c>
      <c r="AE384" s="4">
        <f t="shared" si="169"/>
        <v>1.136302499975983</v>
      </c>
      <c r="AF384" s="4">
        <v>363</v>
      </c>
      <c r="AG384" s="2">
        <f t="shared" si="190"/>
        <v>67.639999999999773</v>
      </c>
      <c r="AH384" s="4">
        <f t="shared" si="170"/>
        <v>399</v>
      </c>
      <c r="AI384" s="4">
        <f t="shared" si="171"/>
        <v>1</v>
      </c>
      <c r="AJ384" s="2">
        <f t="shared" si="172"/>
        <v>0</v>
      </c>
      <c r="AK384" s="4">
        <v>363</v>
      </c>
      <c r="AL384" s="4">
        <f t="shared" ca="1" si="173"/>
        <v>-0.28367834354981247</v>
      </c>
      <c r="AM384" s="4">
        <f t="shared" ca="1" si="174"/>
        <v>2.3049044038012818</v>
      </c>
      <c r="AN384" s="2">
        <f t="shared" si="191"/>
        <v>67.639999999999773</v>
      </c>
      <c r="AO384" s="4">
        <f t="shared" ca="1" si="175"/>
        <v>399</v>
      </c>
      <c r="AP384" s="4">
        <f t="shared" ca="1" si="176"/>
        <v>1</v>
      </c>
      <c r="AQ384" s="2">
        <f t="shared" ca="1" si="177"/>
        <v>0</v>
      </c>
      <c r="AT384" s="10">
        <f t="shared" ca="1" si="192"/>
        <v>0</v>
      </c>
      <c r="AU384" s="10">
        <f t="shared" ca="1" si="193"/>
        <v>0</v>
      </c>
      <c r="AV384" s="10">
        <f t="shared" ca="1" si="194"/>
        <v>0</v>
      </c>
      <c r="AW384" s="10">
        <f t="shared" ca="1" si="195"/>
        <v>0</v>
      </c>
      <c r="AX384" s="10">
        <f t="shared" ca="1" si="178"/>
        <v>-0.28367834354981247</v>
      </c>
    </row>
    <row r="385" spans="2:50" x14ac:dyDescent="0.15">
      <c r="B385" s="4">
        <v>1.136302499975983</v>
      </c>
      <c r="C385" s="4">
        <f t="shared" si="179"/>
        <v>1.7153024999743138</v>
      </c>
      <c r="F385" s="4">
        <v>364</v>
      </c>
      <c r="G385" s="4">
        <f t="shared" ca="1" si="165"/>
        <v>4</v>
      </c>
      <c r="H385" s="4">
        <f t="shared" ca="1" si="196"/>
        <v>5.5791395348837423</v>
      </c>
      <c r="I385" s="4">
        <f t="shared" ca="1" si="166"/>
        <v>2.4307262569832403E-2</v>
      </c>
      <c r="J385" s="4">
        <f t="shared" ca="1" si="197"/>
        <v>1.2095016240093617</v>
      </c>
      <c r="K385" s="4">
        <f t="shared" ca="1" si="180"/>
        <v>1.407544264086358</v>
      </c>
      <c r="L385" s="4">
        <f t="shared" ca="1" si="181"/>
        <v>11</v>
      </c>
      <c r="M385" s="4">
        <f t="shared" ca="1" si="167"/>
        <v>0.76097588154058871</v>
      </c>
      <c r="N385" s="4">
        <f t="shared" ca="1" si="182"/>
        <v>0.97779883664010114</v>
      </c>
      <c r="O385" s="4">
        <f t="shared" ca="1" si="183"/>
        <v>9</v>
      </c>
      <c r="P385" s="4">
        <f t="shared" ca="1" si="168"/>
        <v>0.33442689825133159</v>
      </c>
      <c r="Q385" s="4">
        <f t="shared" ca="1" si="184"/>
        <v>1.0954027797919204</v>
      </c>
      <c r="R385" s="4">
        <f t="shared" ca="1" si="185"/>
        <v>2.3049044038012818</v>
      </c>
      <c r="S385" s="4">
        <f t="shared" ca="1" si="186"/>
        <v>306</v>
      </c>
      <c r="T385" s="4">
        <f t="shared" ca="1" si="187"/>
        <v>-1</v>
      </c>
      <c r="U385" s="4">
        <f t="shared" ca="1" si="188"/>
        <v>2.3049044038012818</v>
      </c>
      <c r="V385" s="4">
        <f t="shared" ca="1" si="189"/>
        <v>1.8445294917564408</v>
      </c>
      <c r="Y385" s="4">
        <v>-5.090999998458301E-2</v>
      </c>
      <c r="Z385" s="4">
        <v>0.36827750000867354</v>
      </c>
      <c r="AA385" s="4">
        <v>2.6568849999932809</v>
      </c>
      <c r="AB385" s="4">
        <v>0.61084250001641749</v>
      </c>
      <c r="AD385" s="4">
        <v>1.136302499975983</v>
      </c>
      <c r="AE385" s="4">
        <f t="shared" si="169"/>
        <v>1.7153024999743138</v>
      </c>
      <c r="AF385" s="4">
        <v>364</v>
      </c>
      <c r="AG385" s="2">
        <f t="shared" si="190"/>
        <v>67.859999999999772</v>
      </c>
      <c r="AH385" s="4">
        <f t="shared" si="170"/>
        <v>399</v>
      </c>
      <c r="AI385" s="4">
        <f t="shared" si="171"/>
        <v>1</v>
      </c>
      <c r="AJ385" s="2">
        <f t="shared" si="172"/>
        <v>0</v>
      </c>
      <c r="AK385" s="4">
        <v>364</v>
      </c>
      <c r="AL385" s="4">
        <f t="shared" ca="1" si="173"/>
        <v>2.3049044038012818</v>
      </c>
      <c r="AM385" s="4">
        <f t="shared" ca="1" si="174"/>
        <v>1.8445294917564408</v>
      </c>
      <c r="AN385" s="2">
        <f t="shared" si="191"/>
        <v>67.859999999999772</v>
      </c>
      <c r="AO385" s="4">
        <f t="shared" ca="1" si="175"/>
        <v>399</v>
      </c>
      <c r="AP385" s="4">
        <f t="shared" ca="1" si="176"/>
        <v>1</v>
      </c>
      <c r="AQ385" s="2">
        <f t="shared" ca="1" si="177"/>
        <v>0</v>
      </c>
      <c r="AT385" s="10">
        <f t="shared" ca="1" si="192"/>
        <v>0</v>
      </c>
      <c r="AU385" s="10">
        <f t="shared" ca="1" si="193"/>
        <v>0</v>
      </c>
      <c r="AV385" s="10">
        <f t="shared" ca="1" si="194"/>
        <v>0</v>
      </c>
      <c r="AW385" s="10">
        <f t="shared" ca="1" si="195"/>
        <v>0</v>
      </c>
      <c r="AX385" s="10">
        <f t="shared" ca="1" si="178"/>
        <v>2.3049044038012818</v>
      </c>
    </row>
    <row r="386" spans="2:50" x14ac:dyDescent="0.15">
      <c r="B386" s="4">
        <v>1.7153024999743138</v>
      </c>
      <c r="C386" s="4">
        <f t="shared" si="179"/>
        <v>1.5343024999765476</v>
      </c>
      <c r="F386" s="4">
        <v>365</v>
      </c>
      <c r="G386" s="4">
        <f t="shared" ca="1" si="165"/>
        <v>4</v>
      </c>
      <c r="H386" s="4">
        <f t="shared" ca="1" si="196"/>
        <v>5.5968837209302542</v>
      </c>
      <c r="I386" s="4">
        <f t="shared" ca="1" si="166"/>
        <v>2.4307262569832403E-2</v>
      </c>
      <c r="J386" s="4">
        <f t="shared" ca="1" si="197"/>
        <v>1.2338088865791941</v>
      </c>
      <c r="K386" s="4">
        <f t="shared" ca="1" si="180"/>
        <v>0.42469439667655318</v>
      </c>
      <c r="L386" s="4">
        <f t="shared" ca="1" si="181"/>
        <v>11</v>
      </c>
      <c r="M386" s="4">
        <f t="shared" ca="1" si="167"/>
        <v>0.38631561146477739</v>
      </c>
      <c r="N386" s="4">
        <f t="shared" ca="1" si="182"/>
        <v>0.65611630803508691</v>
      </c>
      <c r="O386" s="4">
        <f t="shared" ca="1" si="183"/>
        <v>9</v>
      </c>
      <c r="P386" s="4">
        <f t="shared" ca="1" si="168"/>
        <v>-0.22440499371246925</v>
      </c>
      <c r="Q386" s="4">
        <f t="shared" ca="1" si="184"/>
        <v>0.61072060517724669</v>
      </c>
      <c r="R386" s="4">
        <f t="shared" ca="1" si="185"/>
        <v>1.8445294917564408</v>
      </c>
      <c r="S386" s="4">
        <f t="shared" ca="1" si="186"/>
        <v>306</v>
      </c>
      <c r="T386" s="4">
        <f t="shared" ca="1" si="187"/>
        <v>-1</v>
      </c>
      <c r="U386" s="4">
        <f t="shared" ca="1" si="188"/>
        <v>1.8445294917564408</v>
      </c>
      <c r="V386" s="4">
        <f t="shared" ca="1" si="189"/>
        <v>2.0836865908040818</v>
      </c>
      <c r="Y386" s="4">
        <v>1.7110900000147922</v>
      </c>
      <c r="Z386" s="4">
        <v>-0.62172249998937446</v>
      </c>
      <c r="AA386" s="4">
        <v>2.7818849999938777</v>
      </c>
      <c r="AB386" s="4">
        <v>0.40584250001529654</v>
      </c>
      <c r="AD386" s="4">
        <v>1.7153024999743138</v>
      </c>
      <c r="AE386" s="4">
        <f t="shared" si="169"/>
        <v>1.5343024999765476</v>
      </c>
      <c r="AF386" s="4">
        <v>365</v>
      </c>
      <c r="AG386" s="2">
        <f t="shared" si="190"/>
        <v>68.079999999999771</v>
      </c>
      <c r="AH386" s="4">
        <f t="shared" si="170"/>
        <v>399</v>
      </c>
      <c r="AI386" s="4">
        <f t="shared" si="171"/>
        <v>1</v>
      </c>
      <c r="AJ386" s="2">
        <f t="shared" si="172"/>
        <v>0</v>
      </c>
      <c r="AK386" s="4">
        <v>365</v>
      </c>
      <c r="AL386" s="4">
        <f t="shared" ca="1" si="173"/>
        <v>1.8445294917564408</v>
      </c>
      <c r="AM386" s="4">
        <f t="shared" ca="1" si="174"/>
        <v>2.0836865908040818</v>
      </c>
      <c r="AN386" s="2">
        <f t="shared" si="191"/>
        <v>68.079999999999771</v>
      </c>
      <c r="AO386" s="4">
        <f t="shared" ca="1" si="175"/>
        <v>399</v>
      </c>
      <c r="AP386" s="4">
        <f t="shared" ca="1" si="176"/>
        <v>1</v>
      </c>
      <c r="AQ386" s="2">
        <f t="shared" ca="1" si="177"/>
        <v>0</v>
      </c>
      <c r="AT386" s="10">
        <f t="shared" ca="1" si="192"/>
        <v>0</v>
      </c>
      <c r="AU386" s="10">
        <f t="shared" ca="1" si="193"/>
        <v>0</v>
      </c>
      <c r="AV386" s="10">
        <f t="shared" ca="1" si="194"/>
        <v>0</v>
      </c>
      <c r="AW386" s="10">
        <f t="shared" ca="1" si="195"/>
        <v>0</v>
      </c>
      <c r="AX386" s="10">
        <f t="shared" ca="1" si="178"/>
        <v>1.8445294917564408</v>
      </c>
    </row>
    <row r="387" spans="2:50" x14ac:dyDescent="0.15">
      <c r="B387" s="4">
        <v>1.5343024999765476</v>
      </c>
      <c r="C387" s="4">
        <f t="shared" si="179"/>
        <v>2.0153024999771674</v>
      </c>
      <c r="F387" s="4">
        <v>366</v>
      </c>
      <c r="G387" s="4">
        <f t="shared" ca="1" si="165"/>
        <v>4</v>
      </c>
      <c r="H387" s="4">
        <f t="shared" ca="1" si="196"/>
        <v>5.6146279069767662</v>
      </c>
      <c r="I387" s="4">
        <f t="shared" ca="1" si="166"/>
        <v>2.4307262569832403E-2</v>
      </c>
      <c r="J387" s="4">
        <f t="shared" ca="1" si="197"/>
        <v>1.2581161491490265</v>
      </c>
      <c r="K387" s="4">
        <f t="shared" ca="1" si="180"/>
        <v>0.43402162809664629</v>
      </c>
      <c r="L387" s="4">
        <f t="shared" ca="1" si="181"/>
        <v>7</v>
      </c>
      <c r="M387" s="4">
        <f t="shared" ca="1" si="167"/>
        <v>0.42313979972201915</v>
      </c>
      <c r="N387" s="4">
        <f t="shared" ca="1" si="182"/>
        <v>0.68465590173195034</v>
      </c>
      <c r="O387" s="4">
        <f t="shared" ca="1" si="183"/>
        <v>10</v>
      </c>
      <c r="P387" s="4">
        <f t="shared" ca="1" si="168"/>
        <v>-0.40243064193303624</v>
      </c>
      <c r="Q387" s="4">
        <f t="shared" ca="1" si="184"/>
        <v>0.82557044165505533</v>
      </c>
      <c r="R387" s="4">
        <f t="shared" ca="1" si="185"/>
        <v>2.0836865908040818</v>
      </c>
      <c r="S387" s="4">
        <f t="shared" ca="1" si="186"/>
        <v>306</v>
      </c>
      <c r="T387" s="4">
        <f t="shared" ca="1" si="187"/>
        <v>-1</v>
      </c>
      <c r="U387" s="4">
        <f t="shared" ca="1" si="188"/>
        <v>2.0836865908040818</v>
      </c>
      <c r="V387" s="4">
        <f t="shared" ca="1" si="189"/>
        <v>1.5696191676692055</v>
      </c>
      <c r="Y387" s="4">
        <v>1.1810900000170932</v>
      </c>
      <c r="Z387" s="4">
        <v>1.1572775000097124</v>
      </c>
      <c r="AA387" s="4">
        <v>2.0308849999928213</v>
      </c>
      <c r="AB387" s="4">
        <v>0.15184250001354371</v>
      </c>
      <c r="AD387" s="4">
        <v>1.5343024999765476</v>
      </c>
      <c r="AE387" s="4">
        <f t="shared" si="169"/>
        <v>2.0153024999771674</v>
      </c>
      <c r="AF387" s="4">
        <v>366</v>
      </c>
      <c r="AG387" s="2">
        <f t="shared" si="190"/>
        <v>68.29999999999977</v>
      </c>
      <c r="AH387" s="4">
        <f t="shared" si="170"/>
        <v>399</v>
      </c>
      <c r="AI387" s="4">
        <f t="shared" si="171"/>
        <v>1</v>
      </c>
      <c r="AJ387" s="2">
        <f t="shared" si="172"/>
        <v>0</v>
      </c>
      <c r="AK387" s="4">
        <v>366</v>
      </c>
      <c r="AL387" s="4">
        <f t="shared" ca="1" si="173"/>
        <v>2.0836865908040818</v>
      </c>
      <c r="AM387" s="4">
        <f t="shared" ca="1" si="174"/>
        <v>1.5696191676692055</v>
      </c>
      <c r="AN387" s="2">
        <f t="shared" si="191"/>
        <v>68.29999999999977</v>
      </c>
      <c r="AO387" s="4">
        <f t="shared" ca="1" si="175"/>
        <v>399</v>
      </c>
      <c r="AP387" s="4">
        <f t="shared" ca="1" si="176"/>
        <v>1</v>
      </c>
      <c r="AQ387" s="2">
        <f t="shared" ca="1" si="177"/>
        <v>0</v>
      </c>
      <c r="AT387" s="10">
        <f t="shared" ca="1" si="192"/>
        <v>0</v>
      </c>
      <c r="AU387" s="10">
        <f t="shared" ca="1" si="193"/>
        <v>0</v>
      </c>
      <c r="AV387" s="10">
        <f t="shared" ca="1" si="194"/>
        <v>0</v>
      </c>
      <c r="AW387" s="10">
        <f t="shared" ca="1" si="195"/>
        <v>0</v>
      </c>
      <c r="AX387" s="10">
        <f t="shared" ca="1" si="178"/>
        <v>2.0836865908040818</v>
      </c>
    </row>
    <row r="388" spans="2:50" x14ac:dyDescent="0.15">
      <c r="B388" s="4">
        <v>2.0153024999771674</v>
      </c>
      <c r="C388" s="4">
        <f t="shared" si="179"/>
        <v>2.7743024999757893</v>
      </c>
      <c r="F388" s="4">
        <v>367</v>
      </c>
      <c r="G388" s="4">
        <f t="shared" ca="1" si="165"/>
        <v>4</v>
      </c>
      <c r="H388" s="4">
        <f t="shared" ca="1" si="196"/>
        <v>5.6323720930232781</v>
      </c>
      <c r="I388" s="4">
        <f t="shared" ca="1" si="166"/>
        <v>2.4307262569832403E-2</v>
      </c>
      <c r="J388" s="4">
        <f t="shared" ca="1" si="197"/>
        <v>1.2824234117188589</v>
      </c>
      <c r="K388" s="4">
        <f t="shared" ca="1" si="180"/>
        <v>1.3403856885423564</v>
      </c>
      <c r="L388" s="4">
        <f t="shared" ca="1" si="181"/>
        <v>6</v>
      </c>
      <c r="M388" s="4">
        <f t="shared" ca="1" si="167"/>
        <v>1.1608080571467949</v>
      </c>
      <c r="N388" s="4">
        <f t="shared" ca="1" si="182"/>
        <v>0.95396128689115045</v>
      </c>
      <c r="O388" s="4">
        <f t="shared" ca="1" si="183"/>
        <v>19</v>
      </c>
      <c r="P388" s="4">
        <f t="shared" ca="1" si="168"/>
        <v>0.87361230119644817</v>
      </c>
      <c r="Q388" s="4">
        <f t="shared" ca="1" si="184"/>
        <v>0.28719575595034674</v>
      </c>
      <c r="R388" s="4">
        <f t="shared" ca="1" si="185"/>
        <v>1.5696191676692055</v>
      </c>
      <c r="S388" s="4">
        <f t="shared" ca="1" si="186"/>
        <v>306</v>
      </c>
      <c r="T388" s="4">
        <f t="shared" ca="1" si="187"/>
        <v>-1</v>
      </c>
      <c r="U388" s="4">
        <f t="shared" ca="1" si="188"/>
        <v>1.5696191676692055</v>
      </c>
      <c r="V388" s="4">
        <f t="shared" ca="1" si="189"/>
        <v>1.8012412089474212</v>
      </c>
      <c r="Y388" s="4">
        <v>1.1970900000157769</v>
      </c>
      <c r="Z388" s="4">
        <v>0.49627750000880155</v>
      </c>
      <c r="AA388" s="4">
        <v>0.65088499999177429</v>
      </c>
      <c r="AB388" s="4">
        <v>-0.1001574999861532</v>
      </c>
      <c r="AD388" s="4">
        <v>2.0153024999771674</v>
      </c>
      <c r="AE388" s="4">
        <f t="shared" si="169"/>
        <v>2.7743024999757893</v>
      </c>
      <c r="AF388" s="4">
        <v>367</v>
      </c>
      <c r="AG388" s="2">
        <f t="shared" si="190"/>
        <v>68.519999999999769</v>
      </c>
      <c r="AH388" s="4">
        <f t="shared" si="170"/>
        <v>399</v>
      </c>
      <c r="AI388" s="4">
        <f t="shared" si="171"/>
        <v>1</v>
      </c>
      <c r="AJ388" s="2">
        <f t="shared" si="172"/>
        <v>0</v>
      </c>
      <c r="AK388" s="4">
        <v>367</v>
      </c>
      <c r="AL388" s="4">
        <f t="shared" ca="1" si="173"/>
        <v>1.5696191676692055</v>
      </c>
      <c r="AM388" s="4">
        <f t="shared" ca="1" si="174"/>
        <v>1.8012412089474212</v>
      </c>
      <c r="AN388" s="2">
        <f t="shared" si="191"/>
        <v>68.519999999999769</v>
      </c>
      <c r="AO388" s="4">
        <f t="shared" ca="1" si="175"/>
        <v>399</v>
      </c>
      <c r="AP388" s="4">
        <f t="shared" ca="1" si="176"/>
        <v>1</v>
      </c>
      <c r="AQ388" s="2">
        <f t="shared" ca="1" si="177"/>
        <v>0</v>
      </c>
      <c r="AT388" s="10">
        <f t="shared" ca="1" si="192"/>
        <v>0</v>
      </c>
      <c r="AU388" s="10">
        <f t="shared" ca="1" si="193"/>
        <v>0</v>
      </c>
      <c r="AV388" s="10">
        <f t="shared" ca="1" si="194"/>
        <v>0</v>
      </c>
      <c r="AW388" s="10">
        <f t="shared" ca="1" si="195"/>
        <v>0</v>
      </c>
      <c r="AX388" s="10">
        <f t="shared" ca="1" si="178"/>
        <v>1.5696191676692055</v>
      </c>
    </row>
    <row r="389" spans="2:50" x14ac:dyDescent="0.15">
      <c r="B389" s="4">
        <v>2.7743024999757893</v>
      </c>
      <c r="C389" s="4">
        <f t="shared" si="179"/>
        <v>1.4093024999759507</v>
      </c>
      <c r="F389" s="4">
        <v>368</v>
      </c>
      <c r="G389" s="4">
        <f t="shared" ca="1" si="165"/>
        <v>4</v>
      </c>
      <c r="H389" s="4">
        <f t="shared" ca="1" si="196"/>
        <v>5.6501162790697901</v>
      </c>
      <c r="I389" s="4">
        <f t="shared" ca="1" si="166"/>
        <v>2.4307262569832403E-2</v>
      </c>
      <c r="J389" s="4">
        <f t="shared" ca="1" si="197"/>
        <v>1.3067306742886913</v>
      </c>
      <c r="K389" s="4">
        <f t="shared" ca="1" si="180"/>
        <v>1.6621748231693723</v>
      </c>
      <c r="L389" s="4">
        <f t="shared" ca="1" si="181"/>
        <v>16</v>
      </c>
      <c r="M389" s="4">
        <f t="shared" ca="1" si="167"/>
        <v>-2.1177952677075504E-14</v>
      </c>
      <c r="N389" s="4">
        <f t="shared" ca="1" si="182"/>
        <v>0.76932182140208605</v>
      </c>
      <c r="O389" s="4">
        <f t="shared" ca="1" si="183"/>
        <v>9</v>
      </c>
      <c r="P389" s="4">
        <f t="shared" ca="1" si="168"/>
        <v>-0.49451053465875122</v>
      </c>
      <c r="Q389" s="4">
        <f t="shared" ca="1" si="184"/>
        <v>0.49451053465873002</v>
      </c>
      <c r="R389" s="4">
        <f t="shared" ca="1" si="185"/>
        <v>1.8012412089474212</v>
      </c>
      <c r="S389" s="4">
        <f t="shared" ca="1" si="186"/>
        <v>306</v>
      </c>
      <c r="T389" s="4">
        <f t="shared" ca="1" si="187"/>
        <v>-1</v>
      </c>
      <c r="U389" s="4">
        <f t="shared" ca="1" si="188"/>
        <v>1.8012412089474212</v>
      </c>
      <c r="V389" s="4">
        <f t="shared" ca="1" si="189"/>
        <v>1.6879796404247358</v>
      </c>
      <c r="Y389" s="4">
        <v>-0.41390999998469624</v>
      </c>
      <c r="Z389" s="4">
        <v>-1.0027224999902273</v>
      </c>
      <c r="AA389" s="4">
        <v>1.8838849999909257</v>
      </c>
      <c r="AB389" s="4">
        <v>0.61984250001501096</v>
      </c>
      <c r="AD389" s="4">
        <v>2.7743024999757893</v>
      </c>
      <c r="AE389" s="4">
        <f t="shared" si="169"/>
        <v>1.4093024999759507</v>
      </c>
      <c r="AF389" s="4">
        <v>368</v>
      </c>
      <c r="AG389" s="2">
        <f t="shared" si="190"/>
        <v>68.739999999999768</v>
      </c>
      <c r="AH389" s="4">
        <f t="shared" si="170"/>
        <v>399</v>
      </c>
      <c r="AI389" s="4">
        <f t="shared" si="171"/>
        <v>1</v>
      </c>
      <c r="AJ389" s="2">
        <f t="shared" si="172"/>
        <v>0</v>
      </c>
      <c r="AK389" s="4">
        <v>368</v>
      </c>
      <c r="AL389" s="4">
        <f t="shared" ca="1" si="173"/>
        <v>1.8012412089474212</v>
      </c>
      <c r="AM389" s="4">
        <f t="shared" ca="1" si="174"/>
        <v>1.6879796404247358</v>
      </c>
      <c r="AN389" s="2">
        <f t="shared" si="191"/>
        <v>68.739999999999768</v>
      </c>
      <c r="AO389" s="4">
        <f t="shared" ca="1" si="175"/>
        <v>399</v>
      </c>
      <c r="AP389" s="4">
        <f t="shared" ca="1" si="176"/>
        <v>1</v>
      </c>
      <c r="AQ389" s="2">
        <f t="shared" ca="1" si="177"/>
        <v>0</v>
      </c>
      <c r="AT389" s="10">
        <f t="shared" ca="1" si="192"/>
        <v>0</v>
      </c>
      <c r="AU389" s="10">
        <f t="shared" ca="1" si="193"/>
        <v>0</v>
      </c>
      <c r="AV389" s="10">
        <f t="shared" ca="1" si="194"/>
        <v>0</v>
      </c>
      <c r="AW389" s="10">
        <f t="shared" ca="1" si="195"/>
        <v>0</v>
      </c>
      <c r="AX389" s="10">
        <f t="shared" ca="1" si="178"/>
        <v>1.8012412089474212</v>
      </c>
    </row>
    <row r="390" spans="2:50" x14ac:dyDescent="0.15">
      <c r="B390" s="4">
        <v>1.4093024999759507</v>
      </c>
      <c r="C390" s="4">
        <f t="shared" si="179"/>
        <v>3.7653024999748652</v>
      </c>
      <c r="F390" s="4">
        <v>369</v>
      </c>
      <c r="G390" s="4">
        <f t="shared" ca="1" si="165"/>
        <v>4</v>
      </c>
      <c r="H390" s="4">
        <f t="shared" ca="1" si="196"/>
        <v>5.667860465116302</v>
      </c>
      <c r="I390" s="4">
        <f t="shared" ca="1" si="166"/>
        <v>2.4307262569832403E-2</v>
      </c>
      <c r="J390" s="4">
        <f t="shared" ca="1" si="197"/>
        <v>1.3310379368585237</v>
      </c>
      <c r="K390" s="4">
        <f t="shared" ca="1" si="180"/>
        <v>0.77331226931911301</v>
      </c>
      <c r="L390" s="4">
        <f t="shared" ca="1" si="181"/>
        <v>13</v>
      </c>
      <c r="M390" s="4">
        <f t="shared" ca="1" si="167"/>
        <v>0.5128008876811182</v>
      </c>
      <c r="N390" s="4">
        <f t="shared" ca="1" si="182"/>
        <v>0.23503824243976912</v>
      </c>
      <c r="O390" s="4">
        <f t="shared" ca="1" si="183"/>
        <v>13</v>
      </c>
      <c r="P390" s="4">
        <f t="shared" ca="1" si="168"/>
        <v>0.1558591841149061</v>
      </c>
      <c r="Q390" s="4">
        <f t="shared" ca="1" si="184"/>
        <v>0.35694170356621213</v>
      </c>
      <c r="R390" s="4">
        <f t="shared" ca="1" si="185"/>
        <v>1.6879796404247358</v>
      </c>
      <c r="S390" s="4">
        <f t="shared" ca="1" si="186"/>
        <v>306</v>
      </c>
      <c r="T390" s="4">
        <f t="shared" ca="1" si="187"/>
        <v>-1</v>
      </c>
      <c r="U390" s="4">
        <f t="shared" ca="1" si="188"/>
        <v>1.6879796404247358</v>
      </c>
      <c r="V390" s="4">
        <f t="shared" ca="1" si="189"/>
        <v>-0.48997661957030636</v>
      </c>
      <c r="Y390" s="4">
        <v>-7.5909999985412924E-2</v>
      </c>
      <c r="Z390" s="4">
        <v>0.54027750001139907</v>
      </c>
      <c r="AA390" s="4">
        <v>-0.53511500000880119</v>
      </c>
      <c r="AB390" s="4">
        <v>6.4842500016482063E-2</v>
      </c>
      <c r="AD390" s="4">
        <v>1.4093024999759507</v>
      </c>
      <c r="AE390" s="4">
        <f t="shared" si="169"/>
        <v>3.7653024999748652</v>
      </c>
      <c r="AF390" s="4">
        <v>369</v>
      </c>
      <c r="AG390" s="2">
        <f t="shared" si="190"/>
        <v>68.959999999999766</v>
      </c>
      <c r="AH390" s="4">
        <f t="shared" si="170"/>
        <v>399</v>
      </c>
      <c r="AI390" s="4">
        <f t="shared" si="171"/>
        <v>1</v>
      </c>
      <c r="AJ390" s="2">
        <f t="shared" si="172"/>
        <v>0</v>
      </c>
      <c r="AK390" s="4">
        <v>369</v>
      </c>
      <c r="AL390" s="4">
        <f t="shared" ca="1" si="173"/>
        <v>1.6879796404247358</v>
      </c>
      <c r="AM390" s="4">
        <f t="shared" ca="1" si="174"/>
        <v>-0.48997661957030636</v>
      </c>
      <c r="AN390" s="2">
        <f t="shared" si="191"/>
        <v>68.959999999999766</v>
      </c>
      <c r="AO390" s="4">
        <f t="shared" ca="1" si="175"/>
        <v>399</v>
      </c>
      <c r="AP390" s="4">
        <f t="shared" ca="1" si="176"/>
        <v>1</v>
      </c>
      <c r="AQ390" s="2">
        <f t="shared" ca="1" si="177"/>
        <v>0</v>
      </c>
      <c r="AT390" s="10">
        <f t="shared" ca="1" si="192"/>
        <v>0</v>
      </c>
      <c r="AU390" s="10">
        <f t="shared" ca="1" si="193"/>
        <v>0</v>
      </c>
      <c r="AV390" s="10">
        <f t="shared" ca="1" si="194"/>
        <v>0</v>
      </c>
      <c r="AW390" s="10">
        <f t="shared" ca="1" si="195"/>
        <v>0</v>
      </c>
      <c r="AX390" s="10">
        <f t="shared" ca="1" si="178"/>
        <v>1.6879796404247358</v>
      </c>
    </row>
    <row r="391" spans="2:50" x14ac:dyDescent="0.15">
      <c r="B391" s="4">
        <v>3.7653024999748652</v>
      </c>
      <c r="C391" s="4">
        <f t="shared" si="179"/>
        <v>2.1373024999746804</v>
      </c>
      <c r="F391" s="4">
        <v>370</v>
      </c>
      <c r="G391" s="4">
        <f t="shared" ca="1" si="165"/>
        <v>4</v>
      </c>
      <c r="H391" s="4">
        <f t="shared" ca="1" si="196"/>
        <v>5.685604651162814</v>
      </c>
      <c r="I391" s="4">
        <f t="shared" ca="1" si="166"/>
        <v>2.4307262569832403E-2</v>
      </c>
      <c r="J391" s="4">
        <f t="shared" ca="1" si="197"/>
        <v>1.3553451994283561</v>
      </c>
      <c r="K391" s="4">
        <f t="shared" ca="1" si="180"/>
        <v>1.6427746552701272</v>
      </c>
      <c r="L391" s="4">
        <f t="shared" ca="1" si="181"/>
        <v>18</v>
      </c>
      <c r="M391" s="4">
        <f t="shared" ca="1" si="167"/>
        <v>-0.56186202304722921</v>
      </c>
      <c r="N391" s="4">
        <f t="shared" ca="1" si="182"/>
        <v>1.4820117173732796</v>
      </c>
      <c r="O391" s="4">
        <f t="shared" ca="1" si="183"/>
        <v>6</v>
      </c>
      <c r="P391" s="4">
        <f t="shared" ca="1" si="168"/>
        <v>-1.2834597959514333</v>
      </c>
      <c r="Q391" s="4">
        <f t="shared" ca="1" si="184"/>
        <v>-1.8453218189986624</v>
      </c>
      <c r="R391" s="4">
        <f t="shared" ca="1" si="185"/>
        <v>-0.48997661957030636</v>
      </c>
      <c r="S391" s="4">
        <f t="shared" ca="1" si="186"/>
        <v>306</v>
      </c>
      <c r="T391" s="4">
        <f t="shared" ca="1" si="187"/>
        <v>-1</v>
      </c>
      <c r="U391" s="4">
        <f t="shared" ca="1" si="188"/>
        <v>-0.48997661957030636</v>
      </c>
      <c r="V391" s="4">
        <f t="shared" ca="1" si="189"/>
        <v>2.2339798445479273</v>
      </c>
      <c r="Y391" s="4">
        <v>-0.28790999998307143</v>
      </c>
      <c r="Z391" s="4">
        <v>0.51827750001010031</v>
      </c>
      <c r="AA391" s="4">
        <v>1.4408849999938411</v>
      </c>
      <c r="AB391" s="4">
        <v>-0.75015749998641468</v>
      </c>
      <c r="AD391" s="4">
        <v>3.7653024999748652</v>
      </c>
      <c r="AE391" s="4">
        <f t="shared" si="169"/>
        <v>2.1373024999746804</v>
      </c>
      <c r="AF391" s="4">
        <v>370</v>
      </c>
      <c r="AG391" s="2">
        <f t="shared" si="190"/>
        <v>69.179999999999765</v>
      </c>
      <c r="AH391" s="4">
        <f t="shared" si="170"/>
        <v>399</v>
      </c>
      <c r="AI391" s="4">
        <f t="shared" si="171"/>
        <v>1</v>
      </c>
      <c r="AJ391" s="2">
        <f t="shared" si="172"/>
        <v>0</v>
      </c>
      <c r="AK391" s="4">
        <v>370</v>
      </c>
      <c r="AL391" s="4">
        <f t="shared" ca="1" si="173"/>
        <v>-0.48997661957030636</v>
      </c>
      <c r="AM391" s="4">
        <f t="shared" ca="1" si="174"/>
        <v>2.2339798445479273</v>
      </c>
      <c r="AN391" s="2">
        <f t="shared" si="191"/>
        <v>69.179999999999765</v>
      </c>
      <c r="AO391" s="4">
        <f t="shared" ca="1" si="175"/>
        <v>399</v>
      </c>
      <c r="AP391" s="4">
        <f t="shared" ca="1" si="176"/>
        <v>1</v>
      </c>
      <c r="AQ391" s="2">
        <f t="shared" ca="1" si="177"/>
        <v>0</v>
      </c>
      <c r="AT391" s="10">
        <f t="shared" ca="1" si="192"/>
        <v>0</v>
      </c>
      <c r="AU391" s="10">
        <f t="shared" ca="1" si="193"/>
        <v>0</v>
      </c>
      <c r="AV391" s="10">
        <f t="shared" ca="1" si="194"/>
        <v>0</v>
      </c>
      <c r="AW391" s="10">
        <f t="shared" ca="1" si="195"/>
        <v>0</v>
      </c>
      <c r="AX391" s="10">
        <f t="shared" ca="1" si="178"/>
        <v>-0.48997661957030636</v>
      </c>
    </row>
    <row r="392" spans="2:50" x14ac:dyDescent="0.15">
      <c r="B392" s="4">
        <v>2.1373024999746804</v>
      </c>
      <c r="C392" s="4">
        <f t="shared" si="179"/>
        <v>2.8993024999763861</v>
      </c>
      <c r="F392" s="4">
        <v>371</v>
      </c>
      <c r="G392" s="4">
        <f t="shared" ca="1" si="165"/>
        <v>4</v>
      </c>
      <c r="H392" s="4">
        <f t="shared" ca="1" si="196"/>
        <v>5.7033488372093259</v>
      </c>
      <c r="I392" s="4">
        <f t="shared" ca="1" si="166"/>
        <v>2.4307262569832403E-2</v>
      </c>
      <c r="J392" s="4">
        <f t="shared" ca="1" si="197"/>
        <v>1.3796524619981885</v>
      </c>
      <c r="K392" s="4">
        <f t="shared" ca="1" si="180"/>
        <v>1.3956123769273334</v>
      </c>
      <c r="L392" s="4">
        <f t="shared" ca="1" si="181"/>
        <v>8</v>
      </c>
      <c r="M392" s="4">
        <f t="shared" ca="1" si="167"/>
        <v>0.98684697563319845</v>
      </c>
      <c r="N392" s="4">
        <f t="shared" ca="1" si="182"/>
        <v>0.20616388848578537</v>
      </c>
      <c r="O392" s="4">
        <f t="shared" ca="1" si="183"/>
        <v>18</v>
      </c>
      <c r="P392" s="4">
        <f t="shared" ca="1" si="168"/>
        <v>-0.13251959308345987</v>
      </c>
      <c r="Q392" s="4">
        <f t="shared" ca="1" si="184"/>
        <v>0.85432738254973861</v>
      </c>
      <c r="R392" s="4">
        <f t="shared" ca="1" si="185"/>
        <v>2.2339798445479273</v>
      </c>
      <c r="S392" s="4">
        <f t="shared" ca="1" si="186"/>
        <v>306</v>
      </c>
      <c r="T392" s="4">
        <f t="shared" ca="1" si="187"/>
        <v>-1</v>
      </c>
      <c r="U392" s="4">
        <f t="shared" ca="1" si="188"/>
        <v>2.2339798445479273</v>
      </c>
      <c r="V392" s="4">
        <f t="shared" ca="1" si="189"/>
        <v>1.1885595240518529</v>
      </c>
      <c r="Y392" s="4">
        <v>1.4500900000165018</v>
      </c>
      <c r="Z392" s="4">
        <v>0.6822775000081549</v>
      </c>
      <c r="AA392" s="4">
        <v>1.5538849999927606</v>
      </c>
      <c r="AB392" s="4">
        <v>4.7428425000148877</v>
      </c>
      <c r="AD392" s="4">
        <v>2.1373024999746804</v>
      </c>
      <c r="AE392" s="4">
        <f t="shared" si="169"/>
        <v>2.8993024999763861</v>
      </c>
      <c r="AF392" s="4">
        <v>371</v>
      </c>
      <c r="AG392" s="2">
        <f t="shared" si="190"/>
        <v>69.399999999999764</v>
      </c>
      <c r="AH392" s="4">
        <f t="shared" si="170"/>
        <v>399</v>
      </c>
      <c r="AI392" s="4">
        <f t="shared" si="171"/>
        <v>1</v>
      </c>
      <c r="AJ392" s="2">
        <f t="shared" si="172"/>
        <v>0</v>
      </c>
      <c r="AK392" s="4">
        <v>371</v>
      </c>
      <c r="AL392" s="4">
        <f t="shared" ca="1" si="173"/>
        <v>2.2339798445479273</v>
      </c>
      <c r="AM392" s="4">
        <f t="shared" ca="1" si="174"/>
        <v>1.1885595240518529</v>
      </c>
      <c r="AN392" s="2">
        <f t="shared" si="191"/>
        <v>69.399999999999764</v>
      </c>
      <c r="AO392" s="4">
        <f t="shared" ca="1" si="175"/>
        <v>399</v>
      </c>
      <c r="AP392" s="4">
        <f t="shared" ca="1" si="176"/>
        <v>1</v>
      </c>
      <c r="AQ392" s="2">
        <f t="shared" ca="1" si="177"/>
        <v>0</v>
      </c>
      <c r="AT392" s="10">
        <f t="shared" ca="1" si="192"/>
        <v>0</v>
      </c>
      <c r="AU392" s="10">
        <f t="shared" ca="1" si="193"/>
        <v>0</v>
      </c>
      <c r="AV392" s="10">
        <f t="shared" ca="1" si="194"/>
        <v>0</v>
      </c>
      <c r="AW392" s="10">
        <f t="shared" ca="1" si="195"/>
        <v>0</v>
      </c>
      <c r="AX392" s="10">
        <f t="shared" ca="1" si="178"/>
        <v>2.2339798445479273</v>
      </c>
    </row>
    <row r="393" spans="2:50" x14ac:dyDescent="0.15">
      <c r="B393" s="4">
        <v>2.8993024999763861</v>
      </c>
      <c r="C393" s="4">
        <f t="shared" si="179"/>
        <v>2.4723024999744325</v>
      </c>
      <c r="F393" s="4">
        <v>372</v>
      </c>
      <c r="G393" s="4">
        <f t="shared" ca="1" si="165"/>
        <v>4</v>
      </c>
      <c r="H393" s="4">
        <f t="shared" ca="1" si="196"/>
        <v>5.7210930232558379</v>
      </c>
      <c r="I393" s="4">
        <f t="shared" ca="1" si="166"/>
        <v>2.4307262569832403E-2</v>
      </c>
      <c r="J393" s="4">
        <f t="shared" ca="1" si="197"/>
        <v>1.4039597245680209</v>
      </c>
      <c r="K393" s="4">
        <f t="shared" ca="1" si="180"/>
        <v>1.3530116061693278</v>
      </c>
      <c r="L393" s="4">
        <f t="shared" ca="1" si="181"/>
        <v>16</v>
      </c>
      <c r="M393" s="4">
        <f t="shared" ca="1" si="167"/>
        <v>1.3530116061693278</v>
      </c>
      <c r="N393" s="4">
        <f t="shared" ca="1" si="182"/>
        <v>1.7242267364113604</v>
      </c>
      <c r="O393" s="4">
        <f t="shared" ca="1" si="183"/>
        <v>11</v>
      </c>
      <c r="P393" s="4">
        <f t="shared" ca="1" si="168"/>
        <v>-1.5684118066854957</v>
      </c>
      <c r="Q393" s="4">
        <f t="shared" ca="1" si="184"/>
        <v>-0.21540020051616793</v>
      </c>
      <c r="R393" s="4">
        <f t="shared" ca="1" si="185"/>
        <v>1.1885595240518529</v>
      </c>
      <c r="S393" s="4">
        <f t="shared" ca="1" si="186"/>
        <v>306</v>
      </c>
      <c r="T393" s="4">
        <f t="shared" ca="1" si="187"/>
        <v>-1</v>
      </c>
      <c r="U393" s="4">
        <f t="shared" ca="1" si="188"/>
        <v>1.1885595240518529</v>
      </c>
      <c r="V393" s="4">
        <f t="shared" ca="1" si="189"/>
        <v>2.7055444735964747</v>
      </c>
      <c r="Y393" s="4">
        <v>3.3510900000166544</v>
      </c>
      <c r="Z393" s="4">
        <v>-0.4297224999909588</v>
      </c>
      <c r="AA393" s="4">
        <v>1.0058849999907693</v>
      </c>
      <c r="AB393" s="4">
        <v>-0.86815749998336855</v>
      </c>
      <c r="AD393" s="4">
        <v>2.8993024999763861</v>
      </c>
      <c r="AE393" s="4">
        <f t="shared" si="169"/>
        <v>2.4723024999744325</v>
      </c>
      <c r="AF393" s="4">
        <v>372</v>
      </c>
      <c r="AG393" s="2">
        <f t="shared" si="190"/>
        <v>69.619999999999763</v>
      </c>
      <c r="AH393" s="4">
        <f t="shared" si="170"/>
        <v>399</v>
      </c>
      <c r="AI393" s="4">
        <f t="shared" si="171"/>
        <v>1</v>
      </c>
      <c r="AJ393" s="2">
        <f t="shared" si="172"/>
        <v>0</v>
      </c>
      <c r="AK393" s="4">
        <v>372</v>
      </c>
      <c r="AL393" s="4">
        <f t="shared" ca="1" si="173"/>
        <v>1.1885595240518529</v>
      </c>
      <c r="AM393" s="4">
        <f t="shared" ca="1" si="174"/>
        <v>2.7055444735964747</v>
      </c>
      <c r="AN393" s="2">
        <f t="shared" si="191"/>
        <v>69.619999999999763</v>
      </c>
      <c r="AO393" s="4">
        <f t="shared" ca="1" si="175"/>
        <v>399</v>
      </c>
      <c r="AP393" s="4">
        <f t="shared" ca="1" si="176"/>
        <v>1</v>
      </c>
      <c r="AQ393" s="2">
        <f t="shared" ca="1" si="177"/>
        <v>0</v>
      </c>
      <c r="AT393" s="10">
        <f t="shared" ca="1" si="192"/>
        <v>0</v>
      </c>
      <c r="AU393" s="10">
        <f t="shared" ca="1" si="193"/>
        <v>0</v>
      </c>
      <c r="AV393" s="10">
        <f t="shared" ca="1" si="194"/>
        <v>0</v>
      </c>
      <c r="AW393" s="10">
        <f t="shared" ca="1" si="195"/>
        <v>0</v>
      </c>
      <c r="AX393" s="10">
        <f t="shared" ca="1" si="178"/>
        <v>1.1885595240518529</v>
      </c>
    </row>
    <row r="394" spans="2:50" x14ac:dyDescent="0.15">
      <c r="B394" s="4">
        <v>2.4723024999744325</v>
      </c>
      <c r="C394" s="4">
        <f t="shared" si="179"/>
        <v>0.4233024999749091</v>
      </c>
      <c r="F394" s="4">
        <v>373</v>
      </c>
      <c r="G394" s="4">
        <f t="shared" ca="1" si="165"/>
        <v>4</v>
      </c>
      <c r="H394" s="4">
        <f t="shared" ca="1" si="196"/>
        <v>5.7388372093023499</v>
      </c>
      <c r="I394" s="4">
        <f t="shared" ca="1" si="166"/>
        <v>2.4307262569832403E-2</v>
      </c>
      <c r="J394" s="4">
        <f t="shared" ca="1" si="197"/>
        <v>1.4282669871378533</v>
      </c>
      <c r="K394" s="4">
        <f t="shared" ca="1" si="180"/>
        <v>0.6856348135519903</v>
      </c>
      <c r="L394" s="4">
        <f t="shared" ca="1" si="181"/>
        <v>11</v>
      </c>
      <c r="M394" s="4">
        <f t="shared" ca="1" si="167"/>
        <v>-0.37068216607476273</v>
      </c>
      <c r="N394" s="4">
        <f t="shared" ca="1" si="182"/>
        <v>1.7624930747730878</v>
      </c>
      <c r="O394" s="4">
        <f t="shared" ca="1" si="183"/>
        <v>13</v>
      </c>
      <c r="P394" s="4">
        <f t="shared" ca="1" si="168"/>
        <v>-1.6479596525333842</v>
      </c>
      <c r="Q394" s="4">
        <f t="shared" ca="1" si="184"/>
        <v>1.2772774864586214</v>
      </c>
      <c r="R394" s="4">
        <f t="shared" ca="1" si="185"/>
        <v>2.7055444735964747</v>
      </c>
      <c r="S394" s="4">
        <f t="shared" ca="1" si="186"/>
        <v>306</v>
      </c>
      <c r="T394" s="4">
        <f t="shared" ca="1" si="187"/>
        <v>-1</v>
      </c>
      <c r="U394" s="4">
        <f t="shared" ca="1" si="188"/>
        <v>2.7055444735964747</v>
      </c>
      <c r="V394" s="4">
        <f t="shared" ca="1" si="189"/>
        <v>-0.71312106089373484</v>
      </c>
      <c r="Y394" s="4">
        <v>4.4750900000138927</v>
      </c>
      <c r="Z394" s="4">
        <v>0.66327750000994001</v>
      </c>
      <c r="AA394" s="4">
        <v>2.5358849999932431</v>
      </c>
      <c r="AB394" s="4">
        <v>2.9048425000155476</v>
      </c>
      <c r="AD394" s="4">
        <v>2.4723024999744325</v>
      </c>
      <c r="AE394" s="4">
        <f t="shared" si="169"/>
        <v>0.4233024999749091</v>
      </c>
      <c r="AF394" s="4">
        <v>373</v>
      </c>
      <c r="AG394" s="2">
        <f t="shared" si="190"/>
        <v>69.839999999999762</v>
      </c>
      <c r="AH394" s="4">
        <f t="shared" si="170"/>
        <v>399</v>
      </c>
      <c r="AI394" s="4">
        <f t="shared" si="171"/>
        <v>1</v>
      </c>
      <c r="AJ394" s="2">
        <f t="shared" si="172"/>
        <v>0</v>
      </c>
      <c r="AK394" s="4">
        <v>373</v>
      </c>
      <c r="AL394" s="4">
        <f t="shared" ca="1" si="173"/>
        <v>2.7055444735964747</v>
      </c>
      <c r="AM394" s="4">
        <f t="shared" ca="1" si="174"/>
        <v>-0.71312106089373484</v>
      </c>
      <c r="AN394" s="2">
        <f t="shared" si="191"/>
        <v>69.839999999999762</v>
      </c>
      <c r="AO394" s="4">
        <f t="shared" ca="1" si="175"/>
        <v>399</v>
      </c>
      <c r="AP394" s="4">
        <f t="shared" ca="1" si="176"/>
        <v>1</v>
      </c>
      <c r="AQ394" s="2">
        <f t="shared" ca="1" si="177"/>
        <v>0</v>
      </c>
      <c r="AT394" s="10">
        <f t="shared" ca="1" si="192"/>
        <v>0</v>
      </c>
      <c r="AU394" s="10">
        <f t="shared" ca="1" si="193"/>
        <v>0</v>
      </c>
      <c r="AV394" s="10">
        <f t="shared" ca="1" si="194"/>
        <v>0</v>
      </c>
      <c r="AW394" s="10">
        <f t="shared" ca="1" si="195"/>
        <v>0</v>
      </c>
      <c r="AX394" s="10">
        <f t="shared" ca="1" si="178"/>
        <v>2.7055444735964747</v>
      </c>
    </row>
    <row r="395" spans="2:50" x14ac:dyDescent="0.15">
      <c r="B395" s="4">
        <v>0.4233024999749091</v>
      </c>
      <c r="C395" s="4">
        <f t="shared" si="179"/>
        <v>2.0103024999755803</v>
      </c>
      <c r="F395" s="4">
        <v>374</v>
      </c>
      <c r="G395" s="4">
        <f t="shared" ca="1" si="165"/>
        <v>4</v>
      </c>
      <c r="H395" s="4">
        <f t="shared" ca="1" si="196"/>
        <v>5.7565813953488618</v>
      </c>
      <c r="I395" s="4">
        <f t="shared" ca="1" si="166"/>
        <v>2.4307262569832403E-2</v>
      </c>
      <c r="J395" s="4">
        <f t="shared" ca="1" si="197"/>
        <v>1.4525742497076857</v>
      </c>
      <c r="K395" s="4">
        <f t="shared" ca="1" si="180"/>
        <v>1.7714993103096865</v>
      </c>
      <c r="L395" s="4">
        <f t="shared" ca="1" si="181"/>
        <v>9</v>
      </c>
      <c r="M395" s="4">
        <f t="shared" ca="1" si="167"/>
        <v>-0.60588844801345432</v>
      </c>
      <c r="N395" s="4">
        <f t="shared" ca="1" si="182"/>
        <v>1.5999202024047321</v>
      </c>
      <c r="O395" s="4">
        <f t="shared" ca="1" si="183"/>
        <v>14</v>
      </c>
      <c r="P395" s="4">
        <f t="shared" ca="1" si="168"/>
        <v>-1.5598068625879662</v>
      </c>
      <c r="Q395" s="4">
        <f t="shared" ca="1" si="184"/>
        <v>-2.1656953106014205</v>
      </c>
      <c r="R395" s="4">
        <f t="shared" ca="1" si="185"/>
        <v>-0.71312106089373484</v>
      </c>
      <c r="S395" s="4">
        <f t="shared" ca="1" si="186"/>
        <v>306</v>
      </c>
      <c r="T395" s="4">
        <f t="shared" ca="1" si="187"/>
        <v>-1</v>
      </c>
      <c r="U395" s="4">
        <f t="shared" ca="1" si="188"/>
        <v>-0.71312106089373484</v>
      </c>
      <c r="V395" s="4">
        <f t="shared" ca="1" si="189"/>
        <v>1.2677854969273661</v>
      </c>
      <c r="Y395" s="4">
        <v>0.47209000001657841</v>
      </c>
      <c r="Z395" s="4">
        <v>0.33627750001130607</v>
      </c>
      <c r="AA395" s="4">
        <v>-6.911500000938986E-2</v>
      </c>
      <c r="AB395" s="4">
        <v>-0.63715749998394244</v>
      </c>
      <c r="AD395" s="4">
        <v>0.4233024999749091</v>
      </c>
      <c r="AE395" s="4">
        <f t="shared" si="169"/>
        <v>2.0103024999755803</v>
      </c>
      <c r="AF395" s="4">
        <v>374</v>
      </c>
      <c r="AG395" s="2">
        <f t="shared" si="190"/>
        <v>70.059999999999761</v>
      </c>
      <c r="AH395" s="4">
        <f t="shared" si="170"/>
        <v>399</v>
      </c>
      <c r="AI395" s="4">
        <f t="shared" si="171"/>
        <v>1</v>
      </c>
      <c r="AJ395" s="2">
        <f t="shared" si="172"/>
        <v>0</v>
      </c>
      <c r="AK395" s="4">
        <v>374</v>
      </c>
      <c r="AL395" s="4">
        <f t="shared" ca="1" si="173"/>
        <v>-0.71312106089373484</v>
      </c>
      <c r="AM395" s="4">
        <f t="shared" ca="1" si="174"/>
        <v>1.2677854969273661</v>
      </c>
      <c r="AN395" s="2">
        <f t="shared" si="191"/>
        <v>70.059999999999761</v>
      </c>
      <c r="AO395" s="4">
        <f t="shared" ca="1" si="175"/>
        <v>399</v>
      </c>
      <c r="AP395" s="4">
        <f t="shared" ca="1" si="176"/>
        <v>1</v>
      </c>
      <c r="AQ395" s="2">
        <f t="shared" ca="1" si="177"/>
        <v>0</v>
      </c>
      <c r="AT395" s="10">
        <f t="shared" ca="1" si="192"/>
        <v>0</v>
      </c>
      <c r="AU395" s="10">
        <f t="shared" ca="1" si="193"/>
        <v>0</v>
      </c>
      <c r="AV395" s="10">
        <f t="shared" ca="1" si="194"/>
        <v>0</v>
      </c>
      <c r="AW395" s="10">
        <f t="shared" ca="1" si="195"/>
        <v>0</v>
      </c>
      <c r="AX395" s="10">
        <f t="shared" ca="1" si="178"/>
        <v>-0.71312106089373484</v>
      </c>
    </row>
    <row r="396" spans="2:50" x14ac:dyDescent="0.15">
      <c r="B396" s="4">
        <v>2.0103024999755803</v>
      </c>
      <c r="C396" s="4">
        <f t="shared" si="179"/>
        <v>0.53530249997635337</v>
      </c>
      <c r="F396" s="4">
        <v>375</v>
      </c>
      <c r="G396" s="4">
        <f t="shared" ca="1" si="165"/>
        <v>4</v>
      </c>
      <c r="H396" s="4">
        <f t="shared" ca="1" si="196"/>
        <v>5.7743255813953738</v>
      </c>
      <c r="I396" s="4">
        <f t="shared" ca="1" si="166"/>
        <v>2.4307262569832403E-2</v>
      </c>
      <c r="J396" s="4">
        <f t="shared" ca="1" si="197"/>
        <v>1.4768815122775181</v>
      </c>
      <c r="K396" s="4">
        <f t="shared" ca="1" si="180"/>
        <v>0.25407061306499046</v>
      </c>
      <c r="L396" s="4">
        <f t="shared" ca="1" si="181"/>
        <v>13</v>
      </c>
      <c r="M396" s="4">
        <f t="shared" ca="1" si="167"/>
        <v>-0.20909601535019859</v>
      </c>
      <c r="N396" s="4">
        <f t="shared" ca="1" si="182"/>
        <v>1.8296392946420881</v>
      </c>
      <c r="O396" s="4">
        <f t="shared" ca="1" si="183"/>
        <v>5</v>
      </c>
      <c r="P396" s="4">
        <f t="shared" ca="1" si="168"/>
        <v>-4.6624065421754469E-14</v>
      </c>
      <c r="Q396" s="4">
        <f t="shared" ca="1" si="184"/>
        <v>-0.20909601535015196</v>
      </c>
      <c r="R396" s="4">
        <f t="shared" ca="1" si="185"/>
        <v>1.2677854969273661</v>
      </c>
      <c r="S396" s="4">
        <f t="shared" ca="1" si="186"/>
        <v>306</v>
      </c>
      <c r="T396" s="4">
        <f t="shared" ca="1" si="187"/>
        <v>-1</v>
      </c>
      <c r="U396" s="4">
        <f t="shared" ca="1" si="188"/>
        <v>1.2677854969273661</v>
      </c>
      <c r="V396" s="4">
        <f t="shared" ca="1" si="189"/>
        <v>-0.46487473976126226</v>
      </c>
      <c r="Y396" s="4">
        <v>1.5990900000169006</v>
      </c>
      <c r="Z396" s="4">
        <v>-0.25172249998917096</v>
      </c>
      <c r="AA396" s="4">
        <v>1.6718849999932672</v>
      </c>
      <c r="AB396" s="4">
        <v>0.4508425000153693</v>
      </c>
      <c r="AD396" s="4">
        <v>2.0103024999755803</v>
      </c>
      <c r="AE396" s="4">
        <f t="shared" si="169"/>
        <v>0.53530249997635337</v>
      </c>
      <c r="AF396" s="4">
        <v>375</v>
      </c>
      <c r="AG396" s="2">
        <f t="shared" si="190"/>
        <v>70.27999999999976</v>
      </c>
      <c r="AH396" s="4">
        <f t="shared" si="170"/>
        <v>399</v>
      </c>
      <c r="AI396" s="4">
        <f t="shared" si="171"/>
        <v>1</v>
      </c>
      <c r="AJ396" s="2">
        <f t="shared" si="172"/>
        <v>0</v>
      </c>
      <c r="AK396" s="4">
        <v>375</v>
      </c>
      <c r="AL396" s="4">
        <f t="shared" ca="1" si="173"/>
        <v>1.2677854969273661</v>
      </c>
      <c r="AM396" s="4">
        <f t="shared" ca="1" si="174"/>
        <v>-0.46487473976126226</v>
      </c>
      <c r="AN396" s="2">
        <f t="shared" si="191"/>
        <v>70.27999999999976</v>
      </c>
      <c r="AO396" s="4">
        <f t="shared" ca="1" si="175"/>
        <v>399</v>
      </c>
      <c r="AP396" s="4">
        <f t="shared" ca="1" si="176"/>
        <v>1</v>
      </c>
      <c r="AQ396" s="2">
        <f t="shared" ca="1" si="177"/>
        <v>0</v>
      </c>
      <c r="AT396" s="10">
        <f t="shared" ca="1" si="192"/>
        <v>0</v>
      </c>
      <c r="AU396" s="10">
        <f t="shared" ca="1" si="193"/>
        <v>0</v>
      </c>
      <c r="AV396" s="10">
        <f t="shared" ca="1" si="194"/>
        <v>0</v>
      </c>
      <c r="AW396" s="10">
        <f t="shared" ca="1" si="195"/>
        <v>0</v>
      </c>
      <c r="AX396" s="10">
        <f t="shared" ca="1" si="178"/>
        <v>1.2677854969273661</v>
      </c>
    </row>
    <row r="397" spans="2:50" x14ac:dyDescent="0.15">
      <c r="B397" s="4">
        <v>0.53530249997635337</v>
      </c>
      <c r="C397" s="4">
        <f t="shared" si="179"/>
        <v>1.1063024999771187</v>
      </c>
      <c r="F397" s="4">
        <v>376</v>
      </c>
      <c r="G397" s="4">
        <f t="shared" ca="1" si="165"/>
        <v>4</v>
      </c>
      <c r="H397" s="4">
        <f t="shared" ca="1" si="196"/>
        <v>5.7920697674418857</v>
      </c>
      <c r="I397" s="4">
        <f t="shared" ca="1" si="166"/>
        <v>2.4307262569832403E-2</v>
      </c>
      <c r="J397" s="4">
        <f t="shared" ca="1" si="197"/>
        <v>1.5011887748473505</v>
      </c>
      <c r="K397" s="4">
        <f t="shared" ca="1" si="180"/>
        <v>0.40867707967456668</v>
      </c>
      <c r="L397" s="4">
        <f t="shared" ca="1" si="181"/>
        <v>6</v>
      </c>
      <c r="M397" s="4">
        <f t="shared" ca="1" si="167"/>
        <v>-0.35392473294261062</v>
      </c>
      <c r="N397" s="4">
        <f t="shared" ca="1" si="182"/>
        <v>1.6630269645159141</v>
      </c>
      <c r="O397" s="4">
        <f t="shared" ca="1" si="183"/>
        <v>19</v>
      </c>
      <c r="P397" s="4">
        <f t="shared" ca="1" si="168"/>
        <v>-1.6121387816660022</v>
      </c>
      <c r="Q397" s="4">
        <f t="shared" ca="1" si="184"/>
        <v>-1.9660635146086127</v>
      </c>
      <c r="R397" s="4">
        <f t="shared" ca="1" si="185"/>
        <v>-0.46487473976126226</v>
      </c>
      <c r="S397" s="4">
        <f t="shared" ca="1" si="186"/>
        <v>306</v>
      </c>
      <c r="T397" s="4">
        <f t="shared" ca="1" si="187"/>
        <v>-1</v>
      </c>
      <c r="U397" s="4">
        <f t="shared" ca="1" si="188"/>
        <v>-0.46487473976126226</v>
      </c>
      <c r="V397" s="4">
        <f t="shared" ca="1" si="189"/>
        <v>1.7555967466053346</v>
      </c>
      <c r="Y397" s="4">
        <v>1.4470900000169706</v>
      </c>
      <c r="Z397" s="4">
        <v>0.97827750001044933</v>
      </c>
      <c r="AA397" s="4">
        <v>-0.59711500000858564</v>
      </c>
      <c r="AB397" s="4">
        <v>1.9848425000148495</v>
      </c>
      <c r="AD397" s="4">
        <v>0.53530249997635337</v>
      </c>
      <c r="AE397" s="4">
        <f t="shared" si="169"/>
        <v>1.1063024999771187</v>
      </c>
      <c r="AF397" s="4">
        <v>376</v>
      </c>
      <c r="AG397" s="2">
        <f t="shared" si="190"/>
        <v>70.499999999999758</v>
      </c>
      <c r="AH397" s="4">
        <f t="shared" si="170"/>
        <v>399</v>
      </c>
      <c r="AI397" s="4">
        <f t="shared" si="171"/>
        <v>1</v>
      </c>
      <c r="AJ397" s="2">
        <f t="shared" si="172"/>
        <v>0</v>
      </c>
      <c r="AK397" s="4">
        <v>376</v>
      </c>
      <c r="AL397" s="4">
        <f t="shared" ca="1" si="173"/>
        <v>-0.46487473976126226</v>
      </c>
      <c r="AM397" s="4">
        <f t="shared" ca="1" si="174"/>
        <v>1.7555967466053346</v>
      </c>
      <c r="AN397" s="2">
        <f t="shared" si="191"/>
        <v>70.499999999999758</v>
      </c>
      <c r="AO397" s="4">
        <f t="shared" ca="1" si="175"/>
        <v>399</v>
      </c>
      <c r="AP397" s="4">
        <f t="shared" ca="1" si="176"/>
        <v>1</v>
      </c>
      <c r="AQ397" s="2">
        <f t="shared" ca="1" si="177"/>
        <v>0</v>
      </c>
      <c r="AT397" s="10">
        <f t="shared" ca="1" si="192"/>
        <v>0</v>
      </c>
      <c r="AU397" s="10">
        <f t="shared" ca="1" si="193"/>
        <v>0</v>
      </c>
      <c r="AV397" s="10">
        <f t="shared" ca="1" si="194"/>
        <v>0</v>
      </c>
      <c r="AW397" s="10">
        <f t="shared" ca="1" si="195"/>
        <v>0</v>
      </c>
      <c r="AX397" s="10">
        <f t="shared" ca="1" si="178"/>
        <v>-0.46487473976126226</v>
      </c>
    </row>
    <row r="398" spans="2:50" x14ac:dyDescent="0.15">
      <c r="B398" s="4">
        <v>1.1063024999771187</v>
      </c>
      <c r="C398" s="4">
        <f t="shared" si="179"/>
        <v>2.8173024999738061</v>
      </c>
      <c r="F398" s="4">
        <v>377</v>
      </c>
      <c r="G398" s="4">
        <f t="shared" ca="1" si="165"/>
        <v>4</v>
      </c>
      <c r="H398" s="4">
        <f t="shared" ca="1" si="196"/>
        <v>5.8098139534883977</v>
      </c>
      <c r="I398" s="4">
        <f t="shared" ca="1" si="166"/>
        <v>2.4307262569832403E-2</v>
      </c>
      <c r="J398" s="4">
        <f t="shared" ca="1" si="197"/>
        <v>1.5254960374171829</v>
      </c>
      <c r="K398" s="4">
        <f t="shared" ca="1" si="180"/>
        <v>0.30428413495008733</v>
      </c>
      <c r="L398" s="4">
        <f t="shared" ca="1" si="181"/>
        <v>10</v>
      </c>
      <c r="M398" s="4">
        <f t="shared" ca="1" si="167"/>
        <v>-0.28939140934951391</v>
      </c>
      <c r="N398" s="4">
        <f t="shared" ca="1" si="182"/>
        <v>0.73467279958191378</v>
      </c>
      <c r="O398" s="4">
        <f t="shared" ca="1" si="183"/>
        <v>8</v>
      </c>
      <c r="P398" s="4">
        <f t="shared" ca="1" si="168"/>
        <v>0.51949211853766553</v>
      </c>
      <c r="Q398" s="4">
        <f t="shared" ca="1" si="184"/>
        <v>0.23010070918815162</v>
      </c>
      <c r="R398" s="4">
        <f t="shared" ca="1" si="185"/>
        <v>1.7555967466053346</v>
      </c>
      <c r="S398" s="4">
        <f t="shared" ca="1" si="186"/>
        <v>306</v>
      </c>
      <c r="T398" s="4">
        <f t="shared" ca="1" si="187"/>
        <v>-1</v>
      </c>
      <c r="U398" s="4">
        <f t="shared" ca="1" si="188"/>
        <v>1.7555967466053346</v>
      </c>
      <c r="V398" s="4">
        <f t="shared" ca="1" si="189"/>
        <v>3.1584185610345923</v>
      </c>
      <c r="Y398" s="4">
        <v>-0.76890999998369125</v>
      </c>
      <c r="Z398" s="4">
        <v>2.3672775000100899</v>
      </c>
      <c r="AA398" s="4">
        <v>0.27588499999353644</v>
      </c>
      <c r="AB398" s="4">
        <v>-0.43815749998543652</v>
      </c>
      <c r="AD398" s="4">
        <v>1.1063024999771187</v>
      </c>
      <c r="AE398" s="4">
        <f t="shared" si="169"/>
        <v>2.8173024999738061</v>
      </c>
      <c r="AF398" s="4">
        <v>377</v>
      </c>
      <c r="AG398" s="2">
        <f t="shared" si="190"/>
        <v>70.719999999999757</v>
      </c>
      <c r="AH398" s="4">
        <f t="shared" si="170"/>
        <v>399</v>
      </c>
      <c r="AI398" s="4">
        <f t="shared" si="171"/>
        <v>1</v>
      </c>
      <c r="AJ398" s="2">
        <f t="shared" si="172"/>
        <v>0</v>
      </c>
      <c r="AK398" s="4">
        <v>377</v>
      </c>
      <c r="AL398" s="4">
        <f t="shared" ca="1" si="173"/>
        <v>1.7555967466053346</v>
      </c>
      <c r="AM398" s="4">
        <f t="shared" ca="1" si="174"/>
        <v>3.1584185610345923</v>
      </c>
      <c r="AN398" s="2">
        <f t="shared" si="191"/>
        <v>70.719999999999757</v>
      </c>
      <c r="AO398" s="4">
        <f t="shared" ca="1" si="175"/>
        <v>399</v>
      </c>
      <c r="AP398" s="4">
        <f t="shared" ca="1" si="176"/>
        <v>1</v>
      </c>
      <c r="AQ398" s="2">
        <f t="shared" ca="1" si="177"/>
        <v>0</v>
      </c>
      <c r="AT398" s="10">
        <f t="shared" ca="1" si="192"/>
        <v>0</v>
      </c>
      <c r="AU398" s="10">
        <f t="shared" ca="1" si="193"/>
        <v>0</v>
      </c>
      <c r="AV398" s="10">
        <f t="shared" ca="1" si="194"/>
        <v>0</v>
      </c>
      <c r="AW398" s="10">
        <f t="shared" ca="1" si="195"/>
        <v>0</v>
      </c>
      <c r="AX398" s="10">
        <f t="shared" ca="1" si="178"/>
        <v>1.7555967466053346</v>
      </c>
    </row>
    <row r="399" spans="2:50" x14ac:dyDescent="0.15">
      <c r="B399" s="4">
        <v>2.8173024999738061</v>
      </c>
      <c r="C399" s="4">
        <f t="shared" si="179"/>
        <v>2.8403024999761328</v>
      </c>
      <c r="F399" s="4">
        <v>378</v>
      </c>
      <c r="G399" s="4">
        <f t="shared" ca="1" si="165"/>
        <v>4</v>
      </c>
      <c r="H399" s="4">
        <f t="shared" ca="1" si="196"/>
        <v>5.8275581395349096</v>
      </c>
      <c r="I399" s="4">
        <f t="shared" ca="1" si="166"/>
        <v>2.4307262569832403E-2</v>
      </c>
      <c r="J399" s="4">
        <f t="shared" ca="1" si="197"/>
        <v>1.5498032999870153</v>
      </c>
      <c r="K399" s="4">
        <f t="shared" ca="1" si="180"/>
        <v>1.6913981803247073</v>
      </c>
      <c r="L399" s="4">
        <f t="shared" ca="1" si="181"/>
        <v>15</v>
      </c>
      <c r="M399" s="4">
        <f t="shared" ca="1" si="167"/>
        <v>1.6086152610475823</v>
      </c>
      <c r="N399" s="4">
        <f t="shared" ca="1" si="182"/>
        <v>0.62583884406523183</v>
      </c>
      <c r="O399" s="4">
        <f t="shared" ca="1" si="183"/>
        <v>4</v>
      </c>
      <c r="P399" s="4">
        <f t="shared" ca="1" si="168"/>
        <v>-5.5193461838620215E-15</v>
      </c>
      <c r="Q399" s="4">
        <f t="shared" ca="1" si="184"/>
        <v>1.6086152610475768</v>
      </c>
      <c r="R399" s="4">
        <f t="shared" ca="1" si="185"/>
        <v>3.1584185610345923</v>
      </c>
      <c r="S399" s="4">
        <f t="shared" ca="1" si="186"/>
        <v>306</v>
      </c>
      <c r="T399" s="4">
        <f t="shared" ca="1" si="187"/>
        <v>-1</v>
      </c>
      <c r="U399" s="4">
        <f t="shared" ca="1" si="188"/>
        <v>3.1584185610345923</v>
      </c>
      <c r="V399" s="4">
        <f t="shared" ca="1" si="189"/>
        <v>-0.34300566170968061</v>
      </c>
      <c r="Y399" s="4">
        <v>3.0200900000139086</v>
      </c>
      <c r="Z399" s="4">
        <v>1.9762775000096156</v>
      </c>
      <c r="AA399" s="4">
        <v>0.66488499999195483</v>
      </c>
      <c r="AB399" s="4">
        <v>-0.45015749998356114</v>
      </c>
      <c r="AD399" s="4">
        <v>2.8173024999738061</v>
      </c>
      <c r="AE399" s="4">
        <f t="shared" si="169"/>
        <v>2.8403024999761328</v>
      </c>
      <c r="AF399" s="4">
        <v>378</v>
      </c>
      <c r="AG399" s="2">
        <f t="shared" si="190"/>
        <v>70.939999999999756</v>
      </c>
      <c r="AH399" s="4">
        <f t="shared" si="170"/>
        <v>399</v>
      </c>
      <c r="AI399" s="4">
        <f t="shared" si="171"/>
        <v>1</v>
      </c>
      <c r="AJ399" s="2">
        <f t="shared" si="172"/>
        <v>0</v>
      </c>
      <c r="AK399" s="4">
        <v>378</v>
      </c>
      <c r="AL399" s="4">
        <f t="shared" ca="1" si="173"/>
        <v>3.1584185610345923</v>
      </c>
      <c r="AM399" s="4">
        <f t="shared" ca="1" si="174"/>
        <v>-0.34300566170968061</v>
      </c>
      <c r="AN399" s="2">
        <f t="shared" si="191"/>
        <v>70.939999999999756</v>
      </c>
      <c r="AO399" s="4">
        <f t="shared" ca="1" si="175"/>
        <v>399</v>
      </c>
      <c r="AP399" s="4">
        <f t="shared" ca="1" si="176"/>
        <v>1</v>
      </c>
      <c r="AQ399" s="2">
        <f t="shared" ca="1" si="177"/>
        <v>0</v>
      </c>
      <c r="AT399" s="10">
        <f t="shared" ca="1" si="192"/>
        <v>0</v>
      </c>
      <c r="AU399" s="10">
        <f t="shared" ca="1" si="193"/>
        <v>0</v>
      </c>
      <c r="AV399" s="10">
        <f t="shared" ca="1" si="194"/>
        <v>0</v>
      </c>
      <c r="AW399" s="10">
        <f t="shared" ca="1" si="195"/>
        <v>0</v>
      </c>
      <c r="AX399" s="10">
        <f t="shared" ca="1" si="178"/>
        <v>3.1584185610345923</v>
      </c>
    </row>
    <row r="400" spans="2:50" x14ac:dyDescent="0.15">
      <c r="B400" s="4">
        <v>2.8403024999761328</v>
      </c>
      <c r="C400" s="4">
        <f t="shared" si="179"/>
        <v>1.3803024999745617</v>
      </c>
      <c r="F400" s="4">
        <v>379</v>
      </c>
      <c r="G400" s="4">
        <f t="shared" ca="1" si="165"/>
        <v>4</v>
      </c>
      <c r="H400" s="4">
        <f t="shared" ca="1" si="196"/>
        <v>5.8453023255814216</v>
      </c>
      <c r="I400" s="4">
        <f t="shared" ca="1" si="166"/>
        <v>2.4307262569832403E-2</v>
      </c>
      <c r="J400" s="4">
        <f t="shared" ca="1" si="197"/>
        <v>1.5741105625568477</v>
      </c>
      <c r="K400" s="4">
        <f t="shared" ca="1" si="180"/>
        <v>1.8254086496341737</v>
      </c>
      <c r="L400" s="4">
        <f t="shared" ca="1" si="181"/>
        <v>5</v>
      </c>
      <c r="M400" s="4">
        <f t="shared" ca="1" si="167"/>
        <v>-1.7360667911361483</v>
      </c>
      <c r="N400" s="4">
        <f t="shared" ca="1" si="182"/>
        <v>0.36209886626076537</v>
      </c>
      <c r="O400" s="4">
        <f t="shared" ca="1" si="183"/>
        <v>12</v>
      </c>
      <c r="P400" s="4">
        <f t="shared" ca="1" si="168"/>
        <v>-0.18104943313038008</v>
      </c>
      <c r="Q400" s="4">
        <f t="shared" ca="1" si="184"/>
        <v>-1.9171162242665283</v>
      </c>
      <c r="R400" s="4">
        <f t="shared" ca="1" si="185"/>
        <v>-0.34300566170968061</v>
      </c>
      <c r="S400" s="4">
        <f t="shared" ca="1" si="186"/>
        <v>306</v>
      </c>
      <c r="T400" s="4">
        <f t="shared" ca="1" si="187"/>
        <v>-1</v>
      </c>
      <c r="U400" s="4">
        <f t="shared" ca="1" si="188"/>
        <v>-0.34300566170968061</v>
      </c>
      <c r="V400" s="4">
        <f t="shared" ca="1" si="189"/>
        <v>0.62025278909726278</v>
      </c>
      <c r="Y400" s="4">
        <v>2.0210900000137144</v>
      </c>
      <c r="Z400" s="4">
        <v>1.8672775000112551</v>
      </c>
      <c r="AA400" s="4">
        <v>0.54388499999191708</v>
      </c>
      <c r="AB400" s="4">
        <v>2.4908425000162993</v>
      </c>
      <c r="AD400" s="4">
        <v>2.8403024999761328</v>
      </c>
      <c r="AE400" s="4">
        <f t="shared" si="169"/>
        <v>1.3803024999745617</v>
      </c>
      <c r="AF400" s="4">
        <v>379</v>
      </c>
      <c r="AG400" s="2">
        <f t="shared" si="190"/>
        <v>71.159999999999755</v>
      </c>
      <c r="AH400" s="4">
        <f t="shared" si="170"/>
        <v>399</v>
      </c>
      <c r="AI400" s="4">
        <f t="shared" si="171"/>
        <v>1</v>
      </c>
      <c r="AJ400" s="2">
        <f t="shared" si="172"/>
        <v>0</v>
      </c>
      <c r="AK400" s="4">
        <v>379</v>
      </c>
      <c r="AL400" s="4">
        <f t="shared" ca="1" si="173"/>
        <v>-0.34300566170968061</v>
      </c>
      <c r="AM400" s="4">
        <f t="shared" ca="1" si="174"/>
        <v>0.62025278909726278</v>
      </c>
      <c r="AN400" s="2">
        <f t="shared" si="191"/>
        <v>71.159999999999755</v>
      </c>
      <c r="AO400" s="4">
        <f t="shared" ca="1" si="175"/>
        <v>399</v>
      </c>
      <c r="AP400" s="4">
        <f t="shared" ca="1" si="176"/>
        <v>1</v>
      </c>
      <c r="AQ400" s="2">
        <f t="shared" ca="1" si="177"/>
        <v>0</v>
      </c>
      <c r="AT400" s="10">
        <f t="shared" ca="1" si="192"/>
        <v>0</v>
      </c>
      <c r="AU400" s="10">
        <f t="shared" ca="1" si="193"/>
        <v>0</v>
      </c>
      <c r="AV400" s="10">
        <f t="shared" ca="1" si="194"/>
        <v>0</v>
      </c>
      <c r="AW400" s="10">
        <f t="shared" ca="1" si="195"/>
        <v>0</v>
      </c>
      <c r="AX400" s="10">
        <f t="shared" ca="1" si="178"/>
        <v>-0.34300566170968061</v>
      </c>
    </row>
    <row r="401" spans="2:50" x14ac:dyDescent="0.15">
      <c r="B401" s="4">
        <v>1.3803024999745617</v>
      </c>
      <c r="C401" s="4">
        <f t="shared" si="179"/>
        <v>2.8813024999756465</v>
      </c>
      <c r="F401" s="4">
        <v>380</v>
      </c>
      <c r="G401" s="4">
        <f t="shared" ca="1" si="165"/>
        <v>4</v>
      </c>
      <c r="H401" s="4">
        <f t="shared" ca="1" si="196"/>
        <v>5.8630465116279336</v>
      </c>
      <c r="I401" s="4">
        <f t="shared" ca="1" si="166"/>
        <v>2.4307262569832403E-2</v>
      </c>
      <c r="J401" s="4">
        <f t="shared" ca="1" si="197"/>
        <v>1.5984178251266801</v>
      </c>
      <c r="K401" s="4">
        <f t="shared" ca="1" si="180"/>
        <v>1.1294876937269183</v>
      </c>
      <c r="L401" s="4">
        <f t="shared" ca="1" si="181"/>
        <v>12</v>
      </c>
      <c r="M401" s="4">
        <f t="shared" ca="1" si="167"/>
        <v>-0.97816503602941374</v>
      </c>
      <c r="N401" s="4">
        <f t="shared" ca="1" si="182"/>
        <v>0.73534207800339035</v>
      </c>
      <c r="O401" s="4">
        <f t="shared" ca="1" si="183"/>
        <v>10</v>
      </c>
      <c r="P401" s="4">
        <f t="shared" ca="1" si="168"/>
        <v>3.6029750351977975E-15</v>
      </c>
      <c r="Q401" s="4">
        <f t="shared" ca="1" si="184"/>
        <v>-0.97816503602941729</v>
      </c>
      <c r="R401" s="4">
        <f t="shared" ca="1" si="185"/>
        <v>0.62025278909726278</v>
      </c>
      <c r="S401" s="4">
        <f t="shared" ca="1" si="186"/>
        <v>306</v>
      </c>
      <c r="T401" s="4">
        <f t="shared" ca="1" si="187"/>
        <v>-1</v>
      </c>
      <c r="U401" s="4">
        <f t="shared" ca="1" si="188"/>
        <v>0.62025278909726278</v>
      </c>
      <c r="V401" s="4">
        <f t="shared" ca="1" si="189"/>
        <v>0.83636331512646578</v>
      </c>
      <c r="Y401" s="4">
        <v>1.6150900000155843</v>
      </c>
      <c r="Z401" s="4">
        <v>0.75227750000905758</v>
      </c>
      <c r="AA401" s="4">
        <v>0.54488499999294504</v>
      </c>
      <c r="AB401" s="4">
        <v>-0.51215749998334559</v>
      </c>
      <c r="AD401" s="4">
        <v>1.3803024999745617</v>
      </c>
      <c r="AE401" s="4">
        <f t="shared" si="169"/>
        <v>2.8813024999756465</v>
      </c>
      <c r="AF401" s="4">
        <v>380</v>
      </c>
      <c r="AG401" s="2">
        <f t="shared" si="190"/>
        <v>71.379999999999754</v>
      </c>
      <c r="AH401" s="4">
        <f t="shared" si="170"/>
        <v>399</v>
      </c>
      <c r="AI401" s="4">
        <f t="shared" si="171"/>
        <v>1</v>
      </c>
      <c r="AJ401" s="2">
        <f t="shared" si="172"/>
        <v>0</v>
      </c>
      <c r="AK401" s="4">
        <v>380</v>
      </c>
      <c r="AL401" s="4">
        <f t="shared" ca="1" si="173"/>
        <v>0.62025278909726278</v>
      </c>
      <c r="AM401" s="4">
        <f t="shared" ca="1" si="174"/>
        <v>0.83636331512646578</v>
      </c>
      <c r="AN401" s="2">
        <f t="shared" si="191"/>
        <v>71.379999999999754</v>
      </c>
      <c r="AO401" s="4">
        <f t="shared" ca="1" si="175"/>
        <v>399</v>
      </c>
      <c r="AP401" s="4">
        <f t="shared" ca="1" si="176"/>
        <v>1</v>
      </c>
      <c r="AQ401" s="2">
        <f t="shared" ca="1" si="177"/>
        <v>0</v>
      </c>
      <c r="AT401" s="10">
        <f t="shared" ca="1" si="192"/>
        <v>0</v>
      </c>
      <c r="AU401" s="10">
        <f t="shared" ca="1" si="193"/>
        <v>0</v>
      </c>
      <c r="AV401" s="10">
        <f t="shared" ca="1" si="194"/>
        <v>0</v>
      </c>
      <c r="AW401" s="10">
        <f t="shared" ca="1" si="195"/>
        <v>0</v>
      </c>
      <c r="AX401" s="10">
        <f t="shared" ca="1" si="178"/>
        <v>0.62025278909726278</v>
      </c>
    </row>
    <row r="402" spans="2:50" x14ac:dyDescent="0.15">
      <c r="B402" s="4">
        <v>2.8813024999756465</v>
      </c>
      <c r="C402" s="4">
        <f t="shared" si="179"/>
        <v>3.2253024999739921</v>
      </c>
      <c r="F402" s="4">
        <v>381</v>
      </c>
      <c r="G402" s="4">
        <f t="shared" ca="1" si="165"/>
        <v>4</v>
      </c>
      <c r="H402" s="4">
        <f t="shared" ca="1" si="196"/>
        <v>5.8807906976744455</v>
      </c>
      <c r="I402" s="4">
        <f t="shared" ca="1" si="166"/>
        <v>2.4307262569832403E-2</v>
      </c>
      <c r="J402" s="4">
        <f t="shared" ca="1" si="197"/>
        <v>1.6227250876965125</v>
      </c>
      <c r="K402" s="4">
        <f t="shared" ca="1" si="180"/>
        <v>0.85115184923803322</v>
      </c>
      <c r="L402" s="4">
        <f t="shared" ca="1" si="181"/>
        <v>16</v>
      </c>
      <c r="M402" s="4">
        <f t="shared" ca="1" si="167"/>
        <v>-0.78636177257015649</v>
      </c>
      <c r="N402" s="4">
        <f t="shared" ca="1" si="182"/>
        <v>1.7781192926259712</v>
      </c>
      <c r="O402" s="4">
        <f t="shared" ca="1" si="183"/>
        <v>6</v>
      </c>
      <c r="P402" s="4">
        <f t="shared" ca="1" si="168"/>
        <v>1.0978937685571741E-13</v>
      </c>
      <c r="Q402" s="4">
        <f t="shared" ca="1" si="184"/>
        <v>-0.78636177257004669</v>
      </c>
      <c r="R402" s="4">
        <f t="shared" ca="1" si="185"/>
        <v>0.83636331512646578</v>
      </c>
      <c r="S402" s="4">
        <f t="shared" ca="1" si="186"/>
        <v>306</v>
      </c>
      <c r="T402" s="4">
        <f t="shared" ca="1" si="187"/>
        <v>-1</v>
      </c>
      <c r="U402" s="4">
        <f t="shared" ca="1" si="188"/>
        <v>0.83636331512646578</v>
      </c>
      <c r="V402" s="4">
        <f t="shared" ca="1" si="189"/>
        <v>-1.444038179873057</v>
      </c>
      <c r="Y402" s="4">
        <v>1.7350900000145941</v>
      </c>
      <c r="Z402" s="4">
        <v>1.0672775000095669</v>
      </c>
      <c r="AA402" s="4">
        <v>1.6768849999913016</v>
      </c>
      <c r="AB402" s="4">
        <v>2.710842500015076</v>
      </c>
      <c r="AD402" s="4">
        <v>2.8813024999756465</v>
      </c>
      <c r="AE402" s="4">
        <f t="shared" si="169"/>
        <v>3.2253024999739921</v>
      </c>
      <c r="AF402" s="4">
        <v>381</v>
      </c>
      <c r="AG402" s="2">
        <f t="shared" si="190"/>
        <v>71.599999999999753</v>
      </c>
      <c r="AH402" s="4">
        <f t="shared" si="170"/>
        <v>399</v>
      </c>
      <c r="AI402" s="4">
        <f t="shared" si="171"/>
        <v>1</v>
      </c>
      <c r="AJ402" s="2">
        <f t="shared" si="172"/>
        <v>0</v>
      </c>
      <c r="AK402" s="4">
        <v>381</v>
      </c>
      <c r="AL402" s="4">
        <f t="shared" ca="1" si="173"/>
        <v>0.83636331512646578</v>
      </c>
      <c r="AM402" s="4">
        <f t="shared" ca="1" si="174"/>
        <v>-1.444038179873057</v>
      </c>
      <c r="AN402" s="2">
        <f t="shared" si="191"/>
        <v>71.599999999999753</v>
      </c>
      <c r="AO402" s="4">
        <f t="shared" ca="1" si="175"/>
        <v>399</v>
      </c>
      <c r="AP402" s="4">
        <f t="shared" ca="1" si="176"/>
        <v>1</v>
      </c>
      <c r="AQ402" s="2">
        <f t="shared" ca="1" si="177"/>
        <v>0</v>
      </c>
      <c r="AT402" s="10">
        <f t="shared" ca="1" si="192"/>
        <v>0</v>
      </c>
      <c r="AU402" s="10">
        <f t="shared" ca="1" si="193"/>
        <v>0</v>
      </c>
      <c r="AV402" s="10">
        <f t="shared" ca="1" si="194"/>
        <v>0</v>
      </c>
      <c r="AW402" s="10">
        <f t="shared" ca="1" si="195"/>
        <v>0</v>
      </c>
      <c r="AX402" s="10">
        <f t="shared" ca="1" si="178"/>
        <v>0.83636331512646578</v>
      </c>
    </row>
    <row r="403" spans="2:50" x14ac:dyDescent="0.15">
      <c r="B403" s="4">
        <v>3.2253024999739921</v>
      </c>
      <c r="C403" s="4">
        <f t="shared" si="179"/>
        <v>4.655302499976699</v>
      </c>
      <c r="F403" s="4">
        <v>382</v>
      </c>
      <c r="G403" s="4">
        <f t="shared" ca="1" si="165"/>
        <v>4</v>
      </c>
      <c r="H403" s="4">
        <f t="shared" ca="1" si="196"/>
        <v>5.8985348837209575</v>
      </c>
      <c r="I403" s="4">
        <f t="shared" ca="1" si="166"/>
        <v>2.4307262569832403E-2</v>
      </c>
      <c r="J403" s="4">
        <f t="shared" ca="1" si="197"/>
        <v>1.6470323502663449</v>
      </c>
      <c r="K403" s="4">
        <f t="shared" ca="1" si="180"/>
        <v>1.678758692558429</v>
      </c>
      <c r="L403" s="4">
        <f t="shared" ca="1" si="181"/>
        <v>12</v>
      </c>
      <c r="M403" s="4">
        <f t="shared" ca="1" si="167"/>
        <v>-1.4538476745795612</v>
      </c>
      <c r="N403" s="4">
        <f t="shared" ca="1" si="182"/>
        <v>1.7214779852806865</v>
      </c>
      <c r="O403" s="4">
        <f t="shared" ca="1" si="183"/>
        <v>10</v>
      </c>
      <c r="P403" s="4">
        <f t="shared" ca="1" si="168"/>
        <v>1.6372228555598407</v>
      </c>
      <c r="Q403" s="4">
        <f t="shared" ca="1" si="184"/>
        <v>-3.0910705301394019</v>
      </c>
      <c r="R403" s="4">
        <f t="shared" ca="1" si="185"/>
        <v>-1.444038179873057</v>
      </c>
      <c r="S403" s="4">
        <f t="shared" ca="1" si="186"/>
        <v>306</v>
      </c>
      <c r="T403" s="4">
        <f t="shared" ca="1" si="187"/>
        <v>-1</v>
      </c>
      <c r="U403" s="4">
        <f t="shared" ca="1" si="188"/>
        <v>-1.444038179873057</v>
      </c>
      <c r="V403" s="4">
        <f t="shared" ca="1" si="189"/>
        <v>2.7678548882412644</v>
      </c>
      <c r="Y403" s="4">
        <v>0.31109000001450227</v>
      </c>
      <c r="Z403" s="4">
        <v>0.42027750000883657</v>
      </c>
      <c r="AA403" s="4">
        <v>0.75388499999107239</v>
      </c>
      <c r="AB403" s="4">
        <v>1.5778425000156915</v>
      </c>
      <c r="AD403" s="4">
        <v>3.2253024999739921</v>
      </c>
      <c r="AE403" s="4">
        <f t="shared" si="169"/>
        <v>4.655302499976699</v>
      </c>
      <c r="AF403" s="4">
        <v>382</v>
      </c>
      <c r="AG403" s="2">
        <f t="shared" si="190"/>
        <v>71.819999999999752</v>
      </c>
      <c r="AH403" s="4">
        <f t="shared" si="170"/>
        <v>399</v>
      </c>
      <c r="AI403" s="4">
        <f t="shared" si="171"/>
        <v>1</v>
      </c>
      <c r="AJ403" s="2">
        <f t="shared" si="172"/>
        <v>0</v>
      </c>
      <c r="AK403" s="4">
        <v>382</v>
      </c>
      <c r="AL403" s="4">
        <f t="shared" ca="1" si="173"/>
        <v>-1.444038179873057</v>
      </c>
      <c r="AM403" s="4">
        <f t="shared" ca="1" si="174"/>
        <v>2.7678548882412644</v>
      </c>
      <c r="AN403" s="2">
        <f t="shared" si="191"/>
        <v>71.819999999999752</v>
      </c>
      <c r="AO403" s="4">
        <f t="shared" ca="1" si="175"/>
        <v>399</v>
      </c>
      <c r="AP403" s="4">
        <f t="shared" ca="1" si="176"/>
        <v>1</v>
      </c>
      <c r="AQ403" s="2">
        <f t="shared" ca="1" si="177"/>
        <v>0</v>
      </c>
      <c r="AT403" s="10">
        <f t="shared" ca="1" si="192"/>
        <v>0</v>
      </c>
      <c r="AU403" s="10">
        <f t="shared" ca="1" si="193"/>
        <v>0</v>
      </c>
      <c r="AV403" s="10">
        <f t="shared" ca="1" si="194"/>
        <v>0</v>
      </c>
      <c r="AW403" s="10">
        <f t="shared" ca="1" si="195"/>
        <v>0</v>
      </c>
      <c r="AX403" s="10">
        <f t="shared" ca="1" si="178"/>
        <v>-1.444038179873057</v>
      </c>
    </row>
    <row r="404" spans="2:50" x14ac:dyDescent="0.15">
      <c r="B404" s="4">
        <v>4.655302499976699</v>
      </c>
      <c r="C404" s="4">
        <f t="shared" si="179"/>
        <v>1.9973024999764277</v>
      </c>
      <c r="F404" s="4">
        <v>383</v>
      </c>
      <c r="G404" s="4">
        <f t="shared" ca="1" si="165"/>
        <v>4</v>
      </c>
      <c r="H404" s="4">
        <f t="shared" ca="1" si="196"/>
        <v>5.9162790697674694</v>
      </c>
      <c r="I404" s="4">
        <f t="shared" ca="1" si="166"/>
        <v>2.4307262569832403E-2</v>
      </c>
      <c r="J404" s="4">
        <f t="shared" ca="1" si="197"/>
        <v>1.6713396128361773</v>
      </c>
      <c r="K404" s="4">
        <f t="shared" ca="1" si="180"/>
        <v>0.37539887165050279</v>
      </c>
      <c r="L404" s="4">
        <f t="shared" ca="1" si="181"/>
        <v>6</v>
      </c>
      <c r="M404" s="4">
        <f t="shared" ca="1" si="167"/>
        <v>-0.32510495940135875</v>
      </c>
      <c r="N404" s="4">
        <f t="shared" ca="1" si="182"/>
        <v>1.4216202348064462</v>
      </c>
      <c r="O404" s="4">
        <f t="shared" ca="1" si="183"/>
        <v>4</v>
      </c>
      <c r="P404" s="4">
        <f t="shared" ca="1" si="168"/>
        <v>-1.4216202348064462</v>
      </c>
      <c r="Q404" s="4">
        <f t="shared" ca="1" si="184"/>
        <v>1.0965152754050873</v>
      </c>
      <c r="R404" s="4">
        <f t="shared" ca="1" si="185"/>
        <v>2.7678548882412644</v>
      </c>
      <c r="S404" s="4">
        <f t="shared" ca="1" si="186"/>
        <v>306</v>
      </c>
      <c r="T404" s="4">
        <f t="shared" ca="1" si="187"/>
        <v>-1</v>
      </c>
      <c r="U404" s="4">
        <f t="shared" ca="1" si="188"/>
        <v>2.7678548882412644</v>
      </c>
      <c r="V404" s="4">
        <f t="shared" ca="1" si="189"/>
        <v>3.0181721985037275</v>
      </c>
      <c r="Y404" s="4">
        <v>1.7110900000147922</v>
      </c>
      <c r="Z404" s="4">
        <v>0.44127750000910737</v>
      </c>
      <c r="AA404" s="4">
        <v>-0.25411500000771525</v>
      </c>
      <c r="AB404" s="4">
        <v>2.3058425000144211</v>
      </c>
      <c r="AD404" s="4">
        <v>4.655302499976699</v>
      </c>
      <c r="AE404" s="4">
        <f t="shared" si="169"/>
        <v>1.9973024999764277</v>
      </c>
      <c r="AF404" s="4">
        <v>383</v>
      </c>
      <c r="AG404" s="2">
        <f t="shared" si="190"/>
        <v>72.03999999999975</v>
      </c>
      <c r="AH404" s="4">
        <f t="shared" si="170"/>
        <v>399</v>
      </c>
      <c r="AI404" s="4">
        <f t="shared" si="171"/>
        <v>1</v>
      </c>
      <c r="AJ404" s="2">
        <f t="shared" si="172"/>
        <v>0</v>
      </c>
      <c r="AK404" s="4">
        <v>383</v>
      </c>
      <c r="AL404" s="4">
        <f t="shared" ca="1" si="173"/>
        <v>2.7678548882412644</v>
      </c>
      <c r="AM404" s="4">
        <f t="shared" ca="1" si="174"/>
        <v>3.0181721985037275</v>
      </c>
      <c r="AN404" s="2">
        <f t="shared" si="191"/>
        <v>72.03999999999975</v>
      </c>
      <c r="AO404" s="4">
        <f t="shared" ca="1" si="175"/>
        <v>399</v>
      </c>
      <c r="AP404" s="4">
        <f t="shared" ca="1" si="176"/>
        <v>1</v>
      </c>
      <c r="AQ404" s="2">
        <f t="shared" ca="1" si="177"/>
        <v>0</v>
      </c>
      <c r="AT404" s="10">
        <f t="shared" ca="1" si="192"/>
        <v>0</v>
      </c>
      <c r="AU404" s="10">
        <f t="shared" ca="1" si="193"/>
        <v>0</v>
      </c>
      <c r="AV404" s="10">
        <f t="shared" ca="1" si="194"/>
        <v>0</v>
      </c>
      <c r="AW404" s="10">
        <f t="shared" ca="1" si="195"/>
        <v>0</v>
      </c>
      <c r="AX404" s="10">
        <f t="shared" ca="1" si="178"/>
        <v>2.7678548882412644</v>
      </c>
    </row>
    <row r="405" spans="2:50" x14ac:dyDescent="0.15">
      <c r="B405" s="4">
        <v>1.9973024999764277</v>
      </c>
      <c r="C405" s="4">
        <f t="shared" si="179"/>
        <v>2.7513024999770153</v>
      </c>
      <c r="F405" s="4">
        <v>384</v>
      </c>
      <c r="G405" s="4">
        <f t="shared" ca="1" si="165"/>
        <v>4</v>
      </c>
      <c r="H405" s="4">
        <f t="shared" ca="1" si="196"/>
        <v>5.9340232558139814</v>
      </c>
      <c r="I405" s="4">
        <f t="shared" ca="1" si="166"/>
        <v>2.4307262569832403E-2</v>
      </c>
      <c r="J405" s="4">
        <f t="shared" ca="1" si="197"/>
        <v>1.6956468754060097</v>
      </c>
      <c r="K405" s="4">
        <f t="shared" ca="1" si="180"/>
        <v>1.3905854178357517</v>
      </c>
      <c r="L405" s="4">
        <f t="shared" ca="1" si="181"/>
        <v>20</v>
      </c>
      <c r="M405" s="4">
        <f t="shared" ca="1" si="167"/>
        <v>1.3225253230977085</v>
      </c>
      <c r="N405" s="4">
        <f t="shared" ca="1" si="182"/>
        <v>0.80125558638382843</v>
      </c>
      <c r="O405" s="4">
        <f t="shared" ca="1" si="183"/>
        <v>8</v>
      </c>
      <c r="P405" s="4">
        <f t="shared" ca="1" si="168"/>
        <v>-9.4239076189924583E-15</v>
      </c>
      <c r="Q405" s="4">
        <f t="shared" ca="1" si="184"/>
        <v>1.3225253230977179</v>
      </c>
      <c r="R405" s="4">
        <f t="shared" ca="1" si="185"/>
        <v>3.0181721985037275</v>
      </c>
      <c r="S405" s="4">
        <f t="shared" ca="1" si="186"/>
        <v>306</v>
      </c>
      <c r="T405" s="4">
        <f t="shared" ca="1" si="187"/>
        <v>-1</v>
      </c>
      <c r="U405" s="4">
        <f t="shared" ca="1" si="188"/>
        <v>3.0181721985037275</v>
      </c>
      <c r="V405" s="4">
        <f t="shared" ca="1" si="189"/>
        <v>1.0152001687301113</v>
      </c>
      <c r="Y405" s="4">
        <v>1.3340900000144984</v>
      </c>
      <c r="Z405" s="4">
        <v>1.5212775000108536</v>
      </c>
      <c r="AA405" s="4">
        <v>1.2918849999934423</v>
      </c>
      <c r="AB405" s="4">
        <v>1.6968425000136733</v>
      </c>
      <c r="AD405" s="4">
        <v>1.9973024999764277</v>
      </c>
      <c r="AE405" s="4">
        <f t="shared" si="169"/>
        <v>2.7513024999770153</v>
      </c>
      <c r="AF405" s="4">
        <v>384</v>
      </c>
      <c r="AG405" s="2">
        <f t="shared" si="190"/>
        <v>72.259999999999749</v>
      </c>
      <c r="AH405" s="4">
        <f t="shared" si="170"/>
        <v>399</v>
      </c>
      <c r="AI405" s="4">
        <f t="shared" si="171"/>
        <v>1</v>
      </c>
      <c r="AJ405" s="2">
        <f t="shared" si="172"/>
        <v>0</v>
      </c>
      <c r="AK405" s="4">
        <v>384</v>
      </c>
      <c r="AL405" s="4">
        <f t="shared" ca="1" si="173"/>
        <v>3.0181721985037275</v>
      </c>
      <c r="AM405" s="4">
        <f t="shared" ca="1" si="174"/>
        <v>1.0152001687301113</v>
      </c>
      <c r="AN405" s="2">
        <f t="shared" si="191"/>
        <v>72.259999999999749</v>
      </c>
      <c r="AO405" s="4">
        <f t="shared" ca="1" si="175"/>
        <v>399</v>
      </c>
      <c r="AP405" s="4">
        <f t="shared" ca="1" si="176"/>
        <v>1</v>
      </c>
      <c r="AQ405" s="2">
        <f t="shared" ca="1" si="177"/>
        <v>0</v>
      </c>
      <c r="AT405" s="10">
        <f t="shared" ca="1" si="192"/>
        <v>0</v>
      </c>
      <c r="AU405" s="10">
        <f t="shared" ca="1" si="193"/>
        <v>0</v>
      </c>
      <c r="AV405" s="10">
        <f t="shared" ca="1" si="194"/>
        <v>0</v>
      </c>
      <c r="AW405" s="10">
        <f t="shared" ca="1" si="195"/>
        <v>0</v>
      </c>
      <c r="AX405" s="10">
        <f t="shared" ca="1" si="178"/>
        <v>3.0181721985037275</v>
      </c>
    </row>
    <row r="406" spans="2:50" x14ac:dyDescent="0.15">
      <c r="B406" s="4">
        <v>2.7513024999770153</v>
      </c>
      <c r="C406" s="4">
        <f t="shared" si="179"/>
        <v>3.1703024999742979</v>
      </c>
      <c r="F406" s="4">
        <v>385</v>
      </c>
      <c r="G406" s="4">
        <f t="shared" ref="G406:G421" ca="1" si="198">IF(AND(F406&gt;=$I$8,F406&lt;$I$9),1,IF(AND(F406&gt;=$I$9,F406&lt;$I$10),2,IF(AND(F406&gt;=$I$10,F406&lt;$I$11),3,IF(AND(F406&gt;=$I$11,F406&lt;=$I$12),4,0))))</f>
        <v>4</v>
      </c>
      <c r="H406" s="4">
        <f t="shared" ca="1" si="196"/>
        <v>5.9517674418604933</v>
      </c>
      <c r="I406" s="4">
        <f t="shared" ref="I406:I421" ca="1" si="199">IF(AND(F406&gt;=$I$8,F406&lt;$I$9),$K$9,IF(AND(F406&gt;=$I$9,F406&lt;$I$10),$K$10,IF(AND(F406&gt;=$I$10,F406&lt;$I$11),$K$11,IF(AND(F406&gt;=$I$11,F406&lt;=$I$12),$K$12,0))))</f>
        <v>2.4307262569832403E-2</v>
      </c>
      <c r="J406" s="4">
        <f t="shared" ca="1" si="197"/>
        <v>1.7199541379758421</v>
      </c>
      <c r="K406" s="4">
        <f t="shared" ca="1" si="180"/>
        <v>1.2329822606602023</v>
      </c>
      <c r="L406" s="4">
        <f t="shared" ca="1" si="181"/>
        <v>9</v>
      </c>
      <c r="M406" s="4">
        <f t="shared" ref="M406:M421" ca="1" si="200">K406*SIN(2*PI()*F406/L406)</f>
        <v>-1.2142504896246837</v>
      </c>
      <c r="N406" s="4">
        <f t="shared" ca="1" si="182"/>
        <v>0.63845303454837277</v>
      </c>
      <c r="O406" s="4">
        <f t="shared" ca="1" si="183"/>
        <v>17</v>
      </c>
      <c r="P406" s="4">
        <f t="shared" ref="P406:P421" ca="1" si="201">N406*SIN(2*PI()*F406/O406)</f>
        <v>-0.5094965203789531</v>
      </c>
      <c r="Q406" s="4">
        <f t="shared" ca="1" si="184"/>
        <v>-0.70475396924573064</v>
      </c>
      <c r="R406" s="4">
        <f t="shared" ca="1" si="185"/>
        <v>1.0152001687301113</v>
      </c>
      <c r="S406" s="4">
        <f t="shared" ca="1" si="186"/>
        <v>306</v>
      </c>
      <c r="T406" s="4">
        <f t="shared" ca="1" si="187"/>
        <v>-1</v>
      </c>
      <c r="U406" s="4">
        <f t="shared" ca="1" si="188"/>
        <v>1.0152001687301113</v>
      </c>
      <c r="V406" s="4">
        <f t="shared" ca="1" si="189"/>
        <v>2.8621574823944975</v>
      </c>
      <c r="Y406" s="4">
        <v>3.288090000015842</v>
      </c>
      <c r="Z406" s="4">
        <v>0.15227750001045592</v>
      </c>
      <c r="AA406" s="4">
        <v>2.2688849999923377</v>
      </c>
      <c r="AB406" s="4">
        <v>-0.23015749998478441</v>
      </c>
      <c r="AD406" s="4">
        <v>2.7513024999770153</v>
      </c>
      <c r="AE406" s="4">
        <f t="shared" ref="AE406:AE420" si="202">AD407</f>
        <v>3.1703024999742979</v>
      </c>
      <c r="AF406" s="4">
        <v>385</v>
      </c>
      <c r="AG406" s="2">
        <f t="shared" si="190"/>
        <v>72.479999999999748</v>
      </c>
      <c r="AH406" s="4">
        <f t="shared" ref="AH406:AH421" si="203">COUNTIFS($AD$22:$AD$420,"&lt;"&amp;AG406,$AE$22:$AE$420,"&lt;"&amp;AG406)</f>
        <v>399</v>
      </c>
      <c r="AI406" s="4">
        <f t="shared" ref="AI406:AI421" si="204">AH406/$AH$421</f>
        <v>1</v>
      </c>
      <c r="AJ406" s="2">
        <f t="shared" ref="AJ406:AJ420" si="205">(AI407-AI406)/(AG407-AG406)</f>
        <v>0</v>
      </c>
      <c r="AK406" s="4">
        <v>385</v>
      </c>
      <c r="AL406" s="4">
        <f t="shared" ref="AL406:AL421" ca="1" si="206">U406</f>
        <v>1.0152001687301113</v>
      </c>
      <c r="AM406" s="4">
        <f t="shared" ref="AM406:AM420" ca="1" si="207">AL407</f>
        <v>2.8621574823944975</v>
      </c>
      <c r="AN406" s="2">
        <f t="shared" si="191"/>
        <v>72.479999999999748</v>
      </c>
      <c r="AO406" s="4">
        <f t="shared" ref="AO406:AO421" ca="1" si="208">COUNTIFS($AL$22:$AL$420,"&lt;"&amp;AN406,$AM$22:$AM$420,"&lt;"&amp;AN406)</f>
        <v>399</v>
      </c>
      <c r="AP406" s="4">
        <f t="shared" ref="AP406:AP421" ca="1" si="209">AO406/$AO$421</f>
        <v>1</v>
      </c>
      <c r="AQ406" s="2">
        <f t="shared" ref="AQ406:AQ420" ca="1" si="210">(AP407-AP406)/(AN407-AN406)</f>
        <v>0</v>
      </c>
      <c r="AT406" s="10">
        <f t="shared" ca="1" si="192"/>
        <v>0</v>
      </c>
      <c r="AU406" s="10">
        <f t="shared" ca="1" si="193"/>
        <v>0</v>
      </c>
      <c r="AV406" s="10">
        <f t="shared" ca="1" si="194"/>
        <v>0</v>
      </c>
      <c r="AW406" s="10">
        <f t="shared" ca="1" si="195"/>
        <v>0</v>
      </c>
      <c r="AX406" s="10">
        <f t="shared" ref="AX406:AX421" ca="1" si="211">IF(AW406=0,J406+Q406,J406+AW406)</f>
        <v>1.0152001687301113</v>
      </c>
    </row>
    <row r="407" spans="2:50" x14ac:dyDescent="0.15">
      <c r="B407" s="4">
        <v>3.1703024999742979</v>
      </c>
      <c r="C407" s="4">
        <f t="shared" ref="C407:C421" si="212">B408</f>
        <v>3.2853024999752733</v>
      </c>
      <c r="F407" s="4">
        <v>386</v>
      </c>
      <c r="G407" s="4">
        <f t="shared" ca="1" si="198"/>
        <v>4</v>
      </c>
      <c r="H407" s="4">
        <f t="shared" ca="1" si="196"/>
        <v>5.9695116279070053</v>
      </c>
      <c r="I407" s="4">
        <f t="shared" ca="1" si="199"/>
        <v>2.4307262569832403E-2</v>
      </c>
      <c r="J407" s="4">
        <f t="shared" ca="1" si="197"/>
        <v>1.7442614005456745</v>
      </c>
      <c r="K407" s="4">
        <f t="shared" ref="K407:K421" ca="1" si="213">RAND()*($E$9-$D$9)+$D$9</f>
        <v>0.87515606179133543</v>
      </c>
      <c r="L407" s="4">
        <f t="shared" ref="L407:L421" ca="1" si="214">RANDBETWEEN($D$12,$E$12)</f>
        <v>11</v>
      </c>
      <c r="M407" s="4">
        <f t="shared" ca="1" si="200"/>
        <v>0.47314508864807991</v>
      </c>
      <c r="N407" s="4">
        <f t="shared" ref="N407:N421" ca="1" si="215">RAND()*($E$9-$D$9)+$D$9</f>
        <v>1.1925681013785243</v>
      </c>
      <c r="O407" s="4">
        <f t="shared" ref="O407:O421" ca="1" si="216">RANDBETWEEN($D$13,$E$13)</f>
        <v>11</v>
      </c>
      <c r="P407" s="4">
        <f t="shared" ca="1" si="201"/>
        <v>0.64475099320074292</v>
      </c>
      <c r="Q407" s="4">
        <f t="shared" ref="Q407:Q421" ca="1" si="217">IF(RAND()&gt;$I$14,M407+P407,M407-P407)</f>
        <v>1.1178960818488228</v>
      </c>
      <c r="R407" s="4">
        <f t="shared" ref="R407:R421" ca="1" si="218">J407+Q407</f>
        <v>2.8621574823944975</v>
      </c>
      <c r="S407" s="4">
        <f t="shared" ref="S407:S421" ca="1" si="219">IF(AND(F407&gt;=$I$8,F407&lt;$O$8),$P$8,IF(AND(F407&gt;=$T$8,F407&lt;$I$9),$V$8,IF(AND(F407&gt;=$I$9,F407&lt;$I$10),$P$12,IF(AND(F407&gt;=$I$10,F407&lt;$I$11),$S$8,IF(AND(F407&gt;=$I$11,F407&lt;=$I$12),$S$12,0)))))</f>
        <v>306</v>
      </c>
      <c r="T407" s="4">
        <f t="shared" ref="T407:T421" ca="1" si="220">IF(AND(F407&gt;=$I$8,F407&lt;$O$8),$N$10,IF(AND(F407&gt;=$T$8,F407&lt;$I$9),$T$10,IF(AND(F407&gt;=$I$9,F407&lt;$I$10),$N$14,IF(AND(F407&gt;=$I$10,F407&lt;$I$11),$Q$10,IF(AND(F407&gt;=$I$11,F407&lt;=$I$12),$Q$14,0)))))</f>
        <v>-1</v>
      </c>
      <c r="U407" s="4">
        <f t="shared" ref="U407:U421" ca="1" si="221">IF(AND(F407&gt;=$I$8,F407&lt;$O$8,F407=S407,RAND()&lt;T407),$P$9,IF(AND(F407&gt;=$T$8,F407&lt;$I$9,F407=S407,RAND()&lt;T407),$V$9,IF(AND(F407&gt;=$I$9,F407&lt;$I$10,F407=S407,RAND()&lt;T407),$P$13,IF(AND(F407&gt;=$I$10,F407&lt;$I$11,F407=S407,RAND()&lt;T407),$S$9,IF(AND(F407&gt;=$I$11,F407&lt;=$I$12,F407=S407,RAND()&lt;T407),$S$13,R407)))))</f>
        <v>2.8621574823944975</v>
      </c>
      <c r="V407" s="4">
        <f t="shared" ref="V407:V421" ca="1" si="222">U408</f>
        <v>0.55794105175511266</v>
      </c>
      <c r="Y407" s="4">
        <v>1.6650900000136915</v>
      </c>
      <c r="Z407" s="4">
        <v>-9.4722499991206632E-2</v>
      </c>
      <c r="AA407" s="4">
        <v>-0.92411500000721958</v>
      </c>
      <c r="AB407" s="4">
        <v>-0.13415749998557658</v>
      </c>
      <c r="AD407" s="4">
        <v>3.1703024999742979</v>
      </c>
      <c r="AE407" s="4">
        <f t="shared" si="202"/>
        <v>3.2853024999752733</v>
      </c>
      <c r="AF407" s="4">
        <v>386</v>
      </c>
      <c r="AG407" s="2">
        <f t="shared" si="190"/>
        <v>72.699999999999747</v>
      </c>
      <c r="AH407" s="4">
        <f t="shared" si="203"/>
        <v>399</v>
      </c>
      <c r="AI407" s="4">
        <f t="shared" si="204"/>
        <v>1</v>
      </c>
      <c r="AJ407" s="2">
        <f t="shared" si="205"/>
        <v>0</v>
      </c>
      <c r="AK407" s="4">
        <v>386</v>
      </c>
      <c r="AL407" s="4">
        <f t="shared" ca="1" si="206"/>
        <v>2.8621574823944975</v>
      </c>
      <c r="AM407" s="4">
        <f t="shared" ca="1" si="207"/>
        <v>0.55794105175511266</v>
      </c>
      <c r="AN407" s="2">
        <f t="shared" si="191"/>
        <v>72.699999999999747</v>
      </c>
      <c r="AO407" s="4">
        <f t="shared" ca="1" si="208"/>
        <v>399</v>
      </c>
      <c r="AP407" s="4">
        <f t="shared" ca="1" si="209"/>
        <v>1</v>
      </c>
      <c r="AQ407" s="2">
        <f t="shared" ca="1" si="210"/>
        <v>0</v>
      </c>
      <c r="AT407" s="10">
        <f t="shared" ref="AT407:AT421" ca="1" si="223">IF(AND(RAND()&gt;0.95,G407=1),RAND()*10,0)</f>
        <v>0</v>
      </c>
      <c r="AU407" s="10">
        <f t="shared" ref="AU407:AU421" ca="1" si="224">IF(AND(RAND()&gt;0.9,G407=2),RAND()*((-5)-(-10)+(-10)),0)</f>
        <v>0</v>
      </c>
      <c r="AV407" s="10">
        <f t="shared" ref="AV407:AV421" ca="1" si="225">IF(AND(RAND()&gt;0.95,G407=4),RAND()*5,0)</f>
        <v>0</v>
      </c>
      <c r="AW407" s="10">
        <f t="shared" ref="AW407:AW421" ca="1" si="226">SUM(AT407:AV407)</f>
        <v>0</v>
      </c>
      <c r="AX407" s="10">
        <f t="shared" ca="1" si="211"/>
        <v>2.8621574823944975</v>
      </c>
    </row>
    <row r="408" spans="2:50" x14ac:dyDescent="0.15">
      <c r="B408" s="4">
        <v>3.2853024999752733</v>
      </c>
      <c r="C408" s="4">
        <f t="shared" si="212"/>
        <v>2.9963024999766219</v>
      </c>
      <c r="F408" s="4">
        <v>387</v>
      </c>
      <c r="G408" s="4">
        <f t="shared" ca="1" si="198"/>
        <v>4</v>
      </c>
      <c r="H408" s="4">
        <f t="shared" ref="H408:H421" ca="1" si="227">H407+$K$9</f>
        <v>5.9872558139535172</v>
      </c>
      <c r="I408" s="4">
        <f t="shared" ca="1" si="199"/>
        <v>2.4307262569832403E-2</v>
      </c>
      <c r="J408" s="4">
        <f t="shared" ref="J408:J421" ca="1" si="228">J407+I408</f>
        <v>1.7685686631155069</v>
      </c>
      <c r="K408" s="4">
        <f t="shared" ca="1" si="213"/>
        <v>0.88736587558408675</v>
      </c>
      <c r="L408" s="4">
        <f t="shared" ca="1" si="214"/>
        <v>17</v>
      </c>
      <c r="M408" s="4">
        <f t="shared" ca="1" si="200"/>
        <v>-0.88358052919704222</v>
      </c>
      <c r="N408" s="4">
        <f t="shared" ca="1" si="215"/>
        <v>0.32704708216335204</v>
      </c>
      <c r="O408" s="4">
        <f t="shared" ca="1" si="216"/>
        <v>4</v>
      </c>
      <c r="P408" s="4">
        <f t="shared" ca="1" si="201"/>
        <v>-0.32704708216335204</v>
      </c>
      <c r="Q408" s="4">
        <f t="shared" ca="1" si="217"/>
        <v>-1.2106276113603942</v>
      </c>
      <c r="R408" s="4">
        <f t="shared" ca="1" si="218"/>
        <v>0.55794105175511266</v>
      </c>
      <c r="S408" s="4">
        <f t="shared" ca="1" si="219"/>
        <v>306</v>
      </c>
      <c r="T408" s="4">
        <f t="shared" ca="1" si="220"/>
        <v>-1</v>
      </c>
      <c r="U408" s="4">
        <f t="shared" ca="1" si="221"/>
        <v>0.55794105175511266</v>
      </c>
      <c r="V408" s="4">
        <f t="shared" ca="1" si="222"/>
        <v>2.1518850771760296</v>
      </c>
      <c r="Y408" s="4">
        <v>2.8390900000161423</v>
      </c>
      <c r="Z408" s="4">
        <v>2.4502775000101451</v>
      </c>
      <c r="AA408" s="4">
        <v>-1.7221150000068519</v>
      </c>
      <c r="AB408" s="4">
        <v>1.6858425000165767</v>
      </c>
      <c r="AD408" s="4">
        <v>3.2853024999752733</v>
      </c>
      <c r="AE408" s="4">
        <f t="shared" si="202"/>
        <v>2.9963024999766219</v>
      </c>
      <c r="AF408" s="4">
        <v>387</v>
      </c>
      <c r="AG408" s="2">
        <f t="shared" ref="AG408:AG421" si="229">AG407+$W$3</f>
        <v>72.919999999999746</v>
      </c>
      <c r="AH408" s="4">
        <f t="shared" si="203"/>
        <v>399</v>
      </c>
      <c r="AI408" s="4">
        <f t="shared" si="204"/>
        <v>1</v>
      </c>
      <c r="AJ408" s="2">
        <f t="shared" si="205"/>
        <v>0</v>
      </c>
      <c r="AK408" s="4">
        <v>387</v>
      </c>
      <c r="AL408" s="4">
        <f t="shared" ca="1" si="206"/>
        <v>0.55794105175511266</v>
      </c>
      <c r="AM408" s="4">
        <f t="shared" ca="1" si="207"/>
        <v>2.1518850771760296</v>
      </c>
      <c r="AN408" s="2">
        <f t="shared" ref="AN408:AN421" si="230">AG407+$W$3</f>
        <v>72.919999999999746</v>
      </c>
      <c r="AO408" s="4">
        <f t="shared" ca="1" si="208"/>
        <v>399</v>
      </c>
      <c r="AP408" s="4">
        <f t="shared" ca="1" si="209"/>
        <v>1</v>
      </c>
      <c r="AQ408" s="2">
        <f t="shared" ca="1" si="210"/>
        <v>0</v>
      </c>
      <c r="AT408" s="10">
        <f t="shared" ca="1" si="223"/>
        <v>0</v>
      </c>
      <c r="AU408" s="10">
        <f t="shared" ca="1" si="224"/>
        <v>0</v>
      </c>
      <c r="AV408" s="10">
        <f t="shared" ca="1" si="225"/>
        <v>0</v>
      </c>
      <c r="AW408" s="10">
        <f t="shared" ca="1" si="226"/>
        <v>0</v>
      </c>
      <c r="AX408" s="10">
        <f t="shared" ca="1" si="211"/>
        <v>0.55794105175511266</v>
      </c>
    </row>
    <row r="409" spans="2:50" x14ac:dyDescent="0.15">
      <c r="B409" s="4">
        <v>2.9963024999766219</v>
      </c>
      <c r="C409" s="4">
        <f t="shared" si="212"/>
        <v>3.0563024999743504</v>
      </c>
      <c r="F409" s="4">
        <v>388</v>
      </c>
      <c r="G409" s="4">
        <f t="shared" ca="1" si="198"/>
        <v>4</v>
      </c>
      <c r="H409" s="4">
        <f t="shared" ca="1" si="227"/>
        <v>6.0050000000000292</v>
      </c>
      <c r="I409" s="4">
        <f t="shared" ca="1" si="199"/>
        <v>2.4307262569832403E-2</v>
      </c>
      <c r="J409" s="4">
        <f t="shared" ca="1" si="228"/>
        <v>1.7928759256853393</v>
      </c>
      <c r="K409" s="4">
        <f t="shared" ca="1" si="213"/>
        <v>1.5604581151841856</v>
      </c>
      <c r="L409" s="4">
        <f t="shared" ca="1" si="214"/>
        <v>8</v>
      </c>
      <c r="M409" s="4">
        <f t="shared" ca="1" si="200"/>
        <v>3.517597330607528E-14</v>
      </c>
      <c r="N409" s="4">
        <f t="shared" ca="1" si="215"/>
        <v>1.0496725368272408</v>
      </c>
      <c r="O409" s="4">
        <f t="shared" ca="1" si="216"/>
        <v>18</v>
      </c>
      <c r="P409" s="4">
        <f t="shared" ca="1" si="201"/>
        <v>-0.3590091514906551</v>
      </c>
      <c r="Q409" s="4">
        <f t="shared" ca="1" si="217"/>
        <v>0.35900915149069029</v>
      </c>
      <c r="R409" s="4">
        <f t="shared" ca="1" si="218"/>
        <v>2.1518850771760296</v>
      </c>
      <c r="S409" s="4">
        <f t="shared" ca="1" si="219"/>
        <v>306</v>
      </c>
      <c r="T409" s="4">
        <f t="shared" ca="1" si="220"/>
        <v>-1</v>
      </c>
      <c r="U409" s="4">
        <f t="shared" ca="1" si="221"/>
        <v>2.1518850771760296</v>
      </c>
      <c r="V409" s="4">
        <f t="shared" ca="1" si="222"/>
        <v>0.21375393692014311</v>
      </c>
      <c r="Y409" s="4">
        <v>2.5350900000162824</v>
      </c>
      <c r="Z409" s="4">
        <v>2.3052775000103054</v>
      </c>
      <c r="AA409" s="4">
        <v>-0.18711500000634373</v>
      </c>
      <c r="AB409" s="4">
        <v>0.11584250001561713</v>
      </c>
      <c r="AD409" s="4">
        <v>2.9963024999766219</v>
      </c>
      <c r="AE409" s="4">
        <f t="shared" si="202"/>
        <v>3.0563024999743504</v>
      </c>
      <c r="AF409" s="4">
        <v>388</v>
      </c>
      <c r="AG409" s="2">
        <f t="shared" si="229"/>
        <v>73.139999999999745</v>
      </c>
      <c r="AH409" s="4">
        <f t="shared" si="203"/>
        <v>399</v>
      </c>
      <c r="AI409" s="4">
        <f t="shared" si="204"/>
        <v>1</v>
      </c>
      <c r="AJ409" s="2">
        <f t="shared" si="205"/>
        <v>0</v>
      </c>
      <c r="AK409" s="4">
        <v>388</v>
      </c>
      <c r="AL409" s="4">
        <f t="shared" ca="1" si="206"/>
        <v>2.1518850771760296</v>
      </c>
      <c r="AM409" s="4">
        <f t="shared" ca="1" si="207"/>
        <v>0.21375393692014311</v>
      </c>
      <c r="AN409" s="2">
        <f t="shared" si="230"/>
        <v>73.139999999999745</v>
      </c>
      <c r="AO409" s="4">
        <f t="shared" ca="1" si="208"/>
        <v>399</v>
      </c>
      <c r="AP409" s="4">
        <f t="shared" ca="1" si="209"/>
        <v>1</v>
      </c>
      <c r="AQ409" s="2">
        <f t="shared" ca="1" si="210"/>
        <v>0</v>
      </c>
      <c r="AT409" s="10">
        <f t="shared" ca="1" si="223"/>
        <v>0</v>
      </c>
      <c r="AU409" s="10">
        <f t="shared" ca="1" si="224"/>
        <v>0</v>
      </c>
      <c r="AV409" s="10">
        <f t="shared" ca="1" si="225"/>
        <v>0</v>
      </c>
      <c r="AW409" s="10">
        <f t="shared" ca="1" si="226"/>
        <v>0</v>
      </c>
      <c r="AX409" s="10">
        <f t="shared" ca="1" si="211"/>
        <v>2.1518850771760296</v>
      </c>
    </row>
    <row r="410" spans="2:50" x14ac:dyDescent="0.15">
      <c r="B410" s="4">
        <v>3.0563024999743504</v>
      </c>
      <c r="C410" s="4">
        <f t="shared" si="212"/>
        <v>2.8863024999736808</v>
      </c>
      <c r="F410" s="4">
        <v>389</v>
      </c>
      <c r="G410" s="4">
        <f t="shared" ca="1" si="198"/>
        <v>4</v>
      </c>
      <c r="H410" s="4">
        <f t="shared" ca="1" si="227"/>
        <v>6.0227441860465412</v>
      </c>
      <c r="I410" s="4">
        <f t="shared" ca="1" si="199"/>
        <v>2.4307262569832403E-2</v>
      </c>
      <c r="J410" s="4">
        <f t="shared" ca="1" si="228"/>
        <v>1.8171831882551717</v>
      </c>
      <c r="K410" s="4">
        <f t="shared" ca="1" si="213"/>
        <v>0.88904584929155606</v>
      </c>
      <c r="L410" s="4">
        <f t="shared" ca="1" si="214"/>
        <v>10</v>
      </c>
      <c r="M410" s="4">
        <f t="shared" ca="1" si="200"/>
        <v>-0.52256803882540737</v>
      </c>
      <c r="N410" s="4">
        <f t="shared" ca="1" si="215"/>
        <v>1.0975352389373609</v>
      </c>
      <c r="O410" s="4">
        <f t="shared" ca="1" si="216"/>
        <v>9</v>
      </c>
      <c r="P410" s="4">
        <f t="shared" ca="1" si="201"/>
        <v>1.0808612125096211</v>
      </c>
      <c r="Q410" s="4">
        <f t="shared" ca="1" si="217"/>
        <v>-1.6034292513350286</v>
      </c>
      <c r="R410" s="4">
        <f t="shared" ca="1" si="218"/>
        <v>0.21375393692014311</v>
      </c>
      <c r="S410" s="4">
        <f t="shared" ca="1" si="219"/>
        <v>306</v>
      </c>
      <c r="T410" s="4">
        <f t="shared" ca="1" si="220"/>
        <v>-1</v>
      </c>
      <c r="U410" s="4">
        <f t="shared" ca="1" si="221"/>
        <v>0.21375393692014311</v>
      </c>
      <c r="V410" s="4">
        <f t="shared" ca="1" si="222"/>
        <v>0.76685517972736128</v>
      </c>
      <c r="Y410" s="4">
        <v>-3.5909999983374519E-2</v>
      </c>
      <c r="Z410" s="4">
        <v>2.650277500009679</v>
      </c>
      <c r="AA410" s="4">
        <v>-0.24511500000912179</v>
      </c>
      <c r="AB410" s="4">
        <v>1.3078425000152549</v>
      </c>
      <c r="AD410" s="4">
        <v>3.0563024999743504</v>
      </c>
      <c r="AE410" s="4">
        <f t="shared" si="202"/>
        <v>2.8863024999736808</v>
      </c>
      <c r="AF410" s="4">
        <v>389</v>
      </c>
      <c r="AG410" s="2">
        <f t="shared" si="229"/>
        <v>73.359999999999744</v>
      </c>
      <c r="AH410" s="4">
        <f t="shared" si="203"/>
        <v>399</v>
      </c>
      <c r="AI410" s="4">
        <f t="shared" si="204"/>
        <v>1</v>
      </c>
      <c r="AJ410" s="2">
        <f t="shared" si="205"/>
        <v>0</v>
      </c>
      <c r="AK410" s="4">
        <v>389</v>
      </c>
      <c r="AL410" s="4">
        <f t="shared" ca="1" si="206"/>
        <v>0.21375393692014311</v>
      </c>
      <c r="AM410" s="4">
        <f t="shared" ca="1" si="207"/>
        <v>0.76685517972736128</v>
      </c>
      <c r="AN410" s="2">
        <f t="shared" si="230"/>
        <v>73.359999999999744</v>
      </c>
      <c r="AO410" s="4">
        <f t="shared" ca="1" si="208"/>
        <v>399</v>
      </c>
      <c r="AP410" s="4">
        <f t="shared" ca="1" si="209"/>
        <v>1</v>
      </c>
      <c r="AQ410" s="2">
        <f t="shared" ca="1" si="210"/>
        <v>0</v>
      </c>
      <c r="AT410" s="10">
        <f t="shared" ca="1" si="223"/>
        <v>0</v>
      </c>
      <c r="AU410" s="10">
        <f t="shared" ca="1" si="224"/>
        <v>0</v>
      </c>
      <c r="AV410" s="10">
        <f t="shared" ca="1" si="225"/>
        <v>0</v>
      </c>
      <c r="AW410" s="10">
        <f t="shared" ca="1" si="226"/>
        <v>0</v>
      </c>
      <c r="AX410" s="10">
        <f t="shared" ca="1" si="211"/>
        <v>0.21375393692014311</v>
      </c>
    </row>
    <row r="411" spans="2:50" x14ac:dyDescent="0.15">
      <c r="B411" s="4">
        <v>2.8863024999736808</v>
      </c>
      <c r="C411" s="4">
        <f t="shared" si="212"/>
        <v>3.9123024999767608</v>
      </c>
      <c r="F411" s="4">
        <v>390</v>
      </c>
      <c r="G411" s="4">
        <f t="shared" ca="1" si="198"/>
        <v>4</v>
      </c>
      <c r="H411" s="4">
        <f t="shared" ca="1" si="227"/>
        <v>6.0404883720930531</v>
      </c>
      <c r="I411" s="4">
        <f t="shared" ca="1" si="199"/>
        <v>2.4307262569832403E-2</v>
      </c>
      <c r="J411" s="4">
        <f t="shared" ca="1" si="228"/>
        <v>1.8414904508250041</v>
      </c>
      <c r="K411" s="4">
        <f t="shared" ca="1" si="213"/>
        <v>0.60440968680564233</v>
      </c>
      <c r="L411" s="4">
        <f t="shared" ca="1" si="214"/>
        <v>7</v>
      </c>
      <c r="M411" s="4">
        <f t="shared" ca="1" si="200"/>
        <v>-0.58925587405988722</v>
      </c>
      <c r="N411" s="4">
        <f t="shared" ca="1" si="215"/>
        <v>0.6864301261872594</v>
      </c>
      <c r="O411" s="4">
        <f t="shared" ca="1" si="216"/>
        <v>16</v>
      </c>
      <c r="P411" s="4">
        <f t="shared" ca="1" si="201"/>
        <v>0.48537939703775546</v>
      </c>
      <c r="Q411" s="4">
        <f t="shared" ca="1" si="217"/>
        <v>-1.0746352710976428</v>
      </c>
      <c r="R411" s="4">
        <f t="shared" ca="1" si="218"/>
        <v>0.76685517972736128</v>
      </c>
      <c r="S411" s="4">
        <f t="shared" ca="1" si="219"/>
        <v>306</v>
      </c>
      <c r="T411" s="4">
        <f t="shared" ca="1" si="220"/>
        <v>-1</v>
      </c>
      <c r="U411" s="4">
        <f t="shared" ca="1" si="221"/>
        <v>0.76685517972736128</v>
      </c>
      <c r="V411" s="4">
        <f t="shared" ca="1" si="222"/>
        <v>1.3843261234445701</v>
      </c>
      <c r="Y411" s="4">
        <v>2.140090000015249</v>
      </c>
      <c r="Z411" s="4">
        <v>5.8277500009751293E-2</v>
      </c>
      <c r="AA411" s="4">
        <v>0.1988849999925435</v>
      </c>
      <c r="AB411" s="4">
        <v>-0.70715749998484512</v>
      </c>
      <c r="AD411" s="4">
        <v>2.8863024999736808</v>
      </c>
      <c r="AE411" s="4">
        <f t="shared" si="202"/>
        <v>3.9123024999767608</v>
      </c>
      <c r="AF411" s="4">
        <v>390</v>
      </c>
      <c r="AG411" s="2">
        <f t="shared" si="229"/>
        <v>73.579999999999742</v>
      </c>
      <c r="AH411" s="4">
        <f t="shared" si="203"/>
        <v>399</v>
      </c>
      <c r="AI411" s="4">
        <f t="shared" si="204"/>
        <v>1</v>
      </c>
      <c r="AJ411" s="2">
        <f t="shared" si="205"/>
        <v>0</v>
      </c>
      <c r="AK411" s="4">
        <v>390</v>
      </c>
      <c r="AL411" s="4">
        <f t="shared" ca="1" si="206"/>
        <v>0.76685517972736128</v>
      </c>
      <c r="AM411" s="4">
        <f t="shared" ca="1" si="207"/>
        <v>1.3843261234445701</v>
      </c>
      <c r="AN411" s="2">
        <f t="shared" si="230"/>
        <v>73.579999999999742</v>
      </c>
      <c r="AO411" s="4">
        <f t="shared" ca="1" si="208"/>
        <v>399</v>
      </c>
      <c r="AP411" s="4">
        <f t="shared" ca="1" si="209"/>
        <v>1</v>
      </c>
      <c r="AQ411" s="2">
        <f t="shared" ca="1" si="210"/>
        <v>0</v>
      </c>
      <c r="AT411" s="10">
        <f t="shared" ca="1" si="223"/>
        <v>0</v>
      </c>
      <c r="AU411" s="10">
        <f t="shared" ca="1" si="224"/>
        <v>0</v>
      </c>
      <c r="AV411" s="10">
        <f t="shared" ca="1" si="225"/>
        <v>0</v>
      </c>
      <c r="AW411" s="10">
        <f t="shared" ca="1" si="226"/>
        <v>0</v>
      </c>
      <c r="AX411" s="10">
        <f t="shared" ca="1" si="211"/>
        <v>0.76685517972736128</v>
      </c>
    </row>
    <row r="412" spans="2:50" x14ac:dyDescent="0.15">
      <c r="B412" s="4">
        <v>3.9123024999767608</v>
      </c>
      <c r="C412" s="4">
        <f t="shared" si="212"/>
        <v>3.7463024999766503</v>
      </c>
      <c r="F412" s="4">
        <v>391</v>
      </c>
      <c r="G412" s="4">
        <f t="shared" ca="1" si="198"/>
        <v>4</v>
      </c>
      <c r="H412" s="4">
        <f t="shared" ca="1" si="227"/>
        <v>6.0582325581395651</v>
      </c>
      <c r="I412" s="4">
        <f t="shared" ca="1" si="199"/>
        <v>2.4307262569832403E-2</v>
      </c>
      <c r="J412" s="4">
        <f t="shared" ca="1" si="228"/>
        <v>1.8657977133948365</v>
      </c>
      <c r="K412" s="4">
        <f t="shared" ca="1" si="213"/>
        <v>0.45410748371029641</v>
      </c>
      <c r="L412" s="4">
        <f t="shared" ca="1" si="214"/>
        <v>17</v>
      </c>
      <c r="M412" s="4">
        <f t="shared" ca="1" si="200"/>
        <v>-5.7858335153850017E-15</v>
      </c>
      <c r="N412" s="4">
        <f t="shared" ca="1" si="215"/>
        <v>1.7089668135913951</v>
      </c>
      <c r="O412" s="4">
        <f t="shared" ca="1" si="216"/>
        <v>11</v>
      </c>
      <c r="P412" s="4">
        <f t="shared" ca="1" si="201"/>
        <v>-0.48147158995026057</v>
      </c>
      <c r="Q412" s="4">
        <f t="shared" ca="1" si="217"/>
        <v>-0.48147158995026634</v>
      </c>
      <c r="R412" s="4">
        <f t="shared" ca="1" si="218"/>
        <v>1.3843261234445701</v>
      </c>
      <c r="S412" s="4">
        <f t="shared" ca="1" si="219"/>
        <v>306</v>
      </c>
      <c r="T412" s="4">
        <f t="shared" ca="1" si="220"/>
        <v>-1</v>
      </c>
      <c r="U412" s="4">
        <f t="shared" ca="1" si="221"/>
        <v>1.3843261234445701</v>
      </c>
      <c r="V412" s="4">
        <f t="shared" ca="1" si="222"/>
        <v>1.1940412430809531</v>
      </c>
      <c r="Y412" s="4">
        <v>2.1020900000152665</v>
      </c>
      <c r="Z412" s="4">
        <v>1.6277500009209689E-2</v>
      </c>
      <c r="AA412" s="4">
        <v>1.2518849999914039</v>
      </c>
      <c r="AB412" s="4">
        <v>-1.8681574999845907</v>
      </c>
      <c r="AD412" s="4">
        <v>3.9123024999767608</v>
      </c>
      <c r="AE412" s="4">
        <f t="shared" si="202"/>
        <v>3.7463024999766503</v>
      </c>
      <c r="AF412" s="4">
        <v>391</v>
      </c>
      <c r="AG412" s="2">
        <f t="shared" si="229"/>
        <v>73.799999999999741</v>
      </c>
      <c r="AH412" s="4">
        <f t="shared" si="203"/>
        <v>399</v>
      </c>
      <c r="AI412" s="4">
        <f t="shared" si="204"/>
        <v>1</v>
      </c>
      <c r="AJ412" s="2">
        <f t="shared" si="205"/>
        <v>0</v>
      </c>
      <c r="AK412" s="4">
        <v>391</v>
      </c>
      <c r="AL412" s="4">
        <f t="shared" ca="1" si="206"/>
        <v>1.3843261234445701</v>
      </c>
      <c r="AM412" s="4">
        <f t="shared" ca="1" si="207"/>
        <v>1.1940412430809531</v>
      </c>
      <c r="AN412" s="2">
        <f t="shared" si="230"/>
        <v>73.799999999999741</v>
      </c>
      <c r="AO412" s="4">
        <f t="shared" ca="1" si="208"/>
        <v>399</v>
      </c>
      <c r="AP412" s="4">
        <f t="shared" ca="1" si="209"/>
        <v>1</v>
      </c>
      <c r="AQ412" s="2">
        <f t="shared" ca="1" si="210"/>
        <v>0</v>
      </c>
      <c r="AT412" s="10">
        <f t="shared" ca="1" si="223"/>
        <v>0</v>
      </c>
      <c r="AU412" s="10">
        <f t="shared" ca="1" si="224"/>
        <v>0</v>
      </c>
      <c r="AV412" s="10">
        <f t="shared" ca="1" si="225"/>
        <v>0</v>
      </c>
      <c r="AW412" s="10">
        <f t="shared" ca="1" si="226"/>
        <v>0</v>
      </c>
      <c r="AX412" s="10">
        <f t="shared" ca="1" si="211"/>
        <v>1.3843261234445701</v>
      </c>
    </row>
    <row r="413" spans="2:50" x14ac:dyDescent="0.15">
      <c r="B413" s="4">
        <v>3.7463024999766503</v>
      </c>
      <c r="C413" s="4">
        <f t="shared" si="212"/>
        <v>3.1953024999751278</v>
      </c>
      <c r="F413" s="4">
        <v>392</v>
      </c>
      <c r="G413" s="4">
        <f t="shared" ca="1" si="198"/>
        <v>4</v>
      </c>
      <c r="H413" s="4">
        <f t="shared" ca="1" si="227"/>
        <v>6.075976744186077</v>
      </c>
      <c r="I413" s="4">
        <f t="shared" ca="1" si="199"/>
        <v>2.4307262569832403E-2</v>
      </c>
      <c r="J413" s="4">
        <f t="shared" ca="1" si="228"/>
        <v>1.8901049759646689</v>
      </c>
      <c r="K413" s="4">
        <f t="shared" ca="1" si="213"/>
        <v>1.1842143540841574</v>
      </c>
      <c r="L413" s="4">
        <f t="shared" ca="1" si="214"/>
        <v>20</v>
      </c>
      <c r="M413" s="4">
        <f t="shared" ca="1" si="200"/>
        <v>-0.69606373288370627</v>
      </c>
      <c r="N413" s="4">
        <f t="shared" ca="1" si="215"/>
        <v>1.38904333205937</v>
      </c>
      <c r="O413" s="4">
        <f t="shared" ca="1" si="216"/>
        <v>14</v>
      </c>
      <c r="P413" s="4">
        <f t="shared" ca="1" si="201"/>
        <v>-9.5299920356124863E-15</v>
      </c>
      <c r="Q413" s="4">
        <f t="shared" ca="1" si="217"/>
        <v>-0.69606373288371581</v>
      </c>
      <c r="R413" s="4">
        <f t="shared" ca="1" si="218"/>
        <v>1.1940412430809531</v>
      </c>
      <c r="S413" s="4">
        <f t="shared" ca="1" si="219"/>
        <v>306</v>
      </c>
      <c r="T413" s="4">
        <f t="shared" ca="1" si="220"/>
        <v>-1</v>
      </c>
      <c r="U413" s="4">
        <f t="shared" ca="1" si="221"/>
        <v>1.1940412430809531</v>
      </c>
      <c r="V413" s="4">
        <f t="shared" ca="1" si="222"/>
        <v>1.7854873385519878</v>
      </c>
      <c r="Y413" s="4">
        <v>0.69009000001685195</v>
      </c>
      <c r="Z413" s="4">
        <v>1.1782775000099832</v>
      </c>
      <c r="AA413" s="4">
        <v>2.6718849999909366</v>
      </c>
      <c r="AB413" s="4">
        <v>-9.7157499986622042E-2</v>
      </c>
      <c r="AD413" s="4">
        <v>3.7463024999766503</v>
      </c>
      <c r="AE413" s="4">
        <f t="shared" si="202"/>
        <v>3.1953024999751278</v>
      </c>
      <c r="AF413" s="4">
        <v>392</v>
      </c>
      <c r="AG413" s="2">
        <f t="shared" si="229"/>
        <v>74.01999999999974</v>
      </c>
      <c r="AH413" s="4">
        <f t="shared" si="203"/>
        <v>399</v>
      </c>
      <c r="AI413" s="4">
        <f t="shared" si="204"/>
        <v>1</v>
      </c>
      <c r="AJ413" s="2">
        <f t="shared" si="205"/>
        <v>0</v>
      </c>
      <c r="AK413" s="4">
        <v>392</v>
      </c>
      <c r="AL413" s="4">
        <f t="shared" ca="1" si="206"/>
        <v>1.1940412430809531</v>
      </c>
      <c r="AM413" s="4">
        <f t="shared" ca="1" si="207"/>
        <v>1.7854873385519878</v>
      </c>
      <c r="AN413" s="2">
        <f t="shared" si="230"/>
        <v>74.01999999999974</v>
      </c>
      <c r="AO413" s="4">
        <f t="shared" ca="1" si="208"/>
        <v>399</v>
      </c>
      <c r="AP413" s="4">
        <f t="shared" ca="1" si="209"/>
        <v>1</v>
      </c>
      <c r="AQ413" s="2">
        <f t="shared" ca="1" si="210"/>
        <v>0</v>
      </c>
      <c r="AT413" s="10">
        <f t="shared" ca="1" si="223"/>
        <v>0</v>
      </c>
      <c r="AU413" s="10">
        <f t="shared" ca="1" si="224"/>
        <v>0</v>
      </c>
      <c r="AV413" s="10">
        <f t="shared" ca="1" si="225"/>
        <v>0</v>
      </c>
      <c r="AW413" s="10">
        <f t="shared" ca="1" si="226"/>
        <v>0</v>
      </c>
      <c r="AX413" s="10">
        <f t="shared" ca="1" si="211"/>
        <v>1.1940412430809531</v>
      </c>
    </row>
    <row r="414" spans="2:50" x14ac:dyDescent="0.15">
      <c r="B414" s="4">
        <v>3.1953024999751278</v>
      </c>
      <c r="C414" s="4">
        <f t="shared" si="212"/>
        <v>1.7873024999737197</v>
      </c>
      <c r="F414" s="4">
        <v>393</v>
      </c>
      <c r="G414" s="4">
        <f t="shared" ca="1" si="198"/>
        <v>4</v>
      </c>
      <c r="H414" s="4">
        <f t="shared" ca="1" si="227"/>
        <v>6.093720930232589</v>
      </c>
      <c r="I414" s="4">
        <f t="shared" ca="1" si="199"/>
        <v>2.4307262569832403E-2</v>
      </c>
      <c r="J414" s="4">
        <f t="shared" ca="1" si="228"/>
        <v>1.9144122385345013</v>
      </c>
      <c r="K414" s="4">
        <f t="shared" ca="1" si="213"/>
        <v>0.87368489394733317</v>
      </c>
      <c r="L414" s="4">
        <f t="shared" ca="1" si="214"/>
        <v>14</v>
      </c>
      <c r="M414" s="4">
        <f t="shared" ca="1" si="200"/>
        <v>0.37907766859639908</v>
      </c>
      <c r="N414" s="4">
        <f t="shared" ca="1" si="215"/>
        <v>0.627925707508036</v>
      </c>
      <c r="O414" s="4">
        <f t="shared" ca="1" si="216"/>
        <v>20</v>
      </c>
      <c r="P414" s="4">
        <f t="shared" ca="1" si="201"/>
        <v>-0.50800256857891257</v>
      </c>
      <c r="Q414" s="4">
        <f t="shared" ca="1" si="217"/>
        <v>-0.1289248999825135</v>
      </c>
      <c r="R414" s="4">
        <f t="shared" ca="1" si="218"/>
        <v>1.7854873385519878</v>
      </c>
      <c r="S414" s="4">
        <f t="shared" ca="1" si="219"/>
        <v>306</v>
      </c>
      <c r="T414" s="4">
        <f t="shared" ca="1" si="220"/>
        <v>-1</v>
      </c>
      <c r="U414" s="4">
        <f t="shared" ca="1" si="221"/>
        <v>1.7854873385519878</v>
      </c>
      <c r="V414" s="4">
        <f t="shared" ca="1" si="222"/>
        <v>-0.6412486718805781</v>
      </c>
      <c r="Y414" s="4">
        <v>1.1850900000140996</v>
      </c>
      <c r="Z414" s="4">
        <v>-1.9007224999896266</v>
      </c>
      <c r="AA414" s="4">
        <v>-0.74111500000739738</v>
      </c>
      <c r="AB414" s="4">
        <v>1.515842500015907</v>
      </c>
      <c r="AD414" s="4">
        <v>3.1953024999751278</v>
      </c>
      <c r="AE414" s="4">
        <f t="shared" si="202"/>
        <v>1.7873024999737197</v>
      </c>
      <c r="AF414" s="4">
        <v>393</v>
      </c>
      <c r="AG414" s="2">
        <f t="shared" si="229"/>
        <v>74.239999999999739</v>
      </c>
      <c r="AH414" s="4">
        <f t="shared" si="203"/>
        <v>399</v>
      </c>
      <c r="AI414" s="4">
        <f t="shared" si="204"/>
        <v>1</v>
      </c>
      <c r="AJ414" s="2">
        <f t="shared" si="205"/>
        <v>0</v>
      </c>
      <c r="AK414" s="4">
        <v>393</v>
      </c>
      <c r="AL414" s="4">
        <f t="shared" ca="1" si="206"/>
        <v>1.7854873385519878</v>
      </c>
      <c r="AM414" s="4">
        <f t="shared" ca="1" si="207"/>
        <v>-0.6412486718805781</v>
      </c>
      <c r="AN414" s="2">
        <f t="shared" si="230"/>
        <v>74.239999999999739</v>
      </c>
      <c r="AO414" s="4">
        <f t="shared" ca="1" si="208"/>
        <v>399</v>
      </c>
      <c r="AP414" s="4">
        <f t="shared" ca="1" si="209"/>
        <v>1</v>
      </c>
      <c r="AQ414" s="2">
        <f t="shared" ca="1" si="210"/>
        <v>0</v>
      </c>
      <c r="AT414" s="10">
        <f t="shared" ca="1" si="223"/>
        <v>0</v>
      </c>
      <c r="AU414" s="10">
        <f t="shared" ca="1" si="224"/>
        <v>0</v>
      </c>
      <c r="AV414" s="10">
        <f t="shared" ca="1" si="225"/>
        <v>0</v>
      </c>
      <c r="AW414" s="10">
        <f t="shared" ca="1" si="226"/>
        <v>0</v>
      </c>
      <c r="AX414" s="10">
        <f t="shared" ca="1" si="211"/>
        <v>1.7854873385519878</v>
      </c>
    </row>
    <row r="415" spans="2:50" x14ac:dyDescent="0.15">
      <c r="B415" s="4">
        <v>1.7873024999737197</v>
      </c>
      <c r="C415" s="4">
        <f t="shared" si="212"/>
        <v>2.8293024999754834</v>
      </c>
      <c r="F415" s="4">
        <v>394</v>
      </c>
      <c r="G415" s="4">
        <f t="shared" ca="1" si="198"/>
        <v>4</v>
      </c>
      <c r="H415" s="4">
        <f t="shared" ca="1" si="227"/>
        <v>6.1114651162791009</v>
      </c>
      <c r="I415" s="4">
        <f t="shared" ca="1" si="199"/>
        <v>2.4307262569832403E-2</v>
      </c>
      <c r="J415" s="4">
        <f t="shared" ca="1" si="228"/>
        <v>1.9387195011043337</v>
      </c>
      <c r="K415" s="4">
        <f t="shared" ca="1" si="213"/>
        <v>1.0914090644768701</v>
      </c>
      <c r="L415" s="4">
        <f t="shared" ca="1" si="214"/>
        <v>16</v>
      </c>
      <c r="M415" s="4">
        <f t="shared" ca="1" si="200"/>
        <v>-0.77174275054004582</v>
      </c>
      <c r="N415" s="4">
        <f t="shared" ca="1" si="215"/>
        <v>1.8361202142388571</v>
      </c>
      <c r="O415" s="4">
        <f t="shared" ca="1" si="216"/>
        <v>9</v>
      </c>
      <c r="P415" s="4">
        <f t="shared" ca="1" si="201"/>
        <v>-1.8082254224448659</v>
      </c>
      <c r="Q415" s="4">
        <f t="shared" ca="1" si="217"/>
        <v>-2.5799681729849118</v>
      </c>
      <c r="R415" s="4">
        <f t="shared" ca="1" si="218"/>
        <v>-0.6412486718805781</v>
      </c>
      <c r="S415" s="4">
        <f t="shared" ca="1" si="219"/>
        <v>306</v>
      </c>
      <c r="T415" s="4">
        <f t="shared" ca="1" si="220"/>
        <v>-1</v>
      </c>
      <c r="U415" s="4">
        <f t="shared" ca="1" si="221"/>
        <v>-0.6412486718805781</v>
      </c>
      <c r="V415" s="4">
        <f t="shared" ca="1" si="222"/>
        <v>0.39572935968593281</v>
      </c>
      <c r="Y415" s="4">
        <v>1.3460900000161757</v>
      </c>
      <c r="Z415" s="4">
        <v>1.0562775000089175</v>
      </c>
      <c r="AA415" s="4">
        <v>1.1848849999935851</v>
      </c>
      <c r="AB415" s="4">
        <v>0.93184250001598912</v>
      </c>
      <c r="AD415" s="4">
        <v>1.7873024999737197</v>
      </c>
      <c r="AE415" s="4">
        <f t="shared" si="202"/>
        <v>2.8293024999754834</v>
      </c>
      <c r="AF415" s="4">
        <v>394</v>
      </c>
      <c r="AG415" s="2">
        <f t="shared" si="229"/>
        <v>74.459999999999738</v>
      </c>
      <c r="AH415" s="4">
        <f t="shared" si="203"/>
        <v>399</v>
      </c>
      <c r="AI415" s="4">
        <f t="shared" si="204"/>
        <v>1</v>
      </c>
      <c r="AJ415" s="2">
        <f t="shared" si="205"/>
        <v>0</v>
      </c>
      <c r="AK415" s="4">
        <v>394</v>
      </c>
      <c r="AL415" s="4">
        <f t="shared" ca="1" si="206"/>
        <v>-0.6412486718805781</v>
      </c>
      <c r="AM415" s="4">
        <f t="shared" ca="1" si="207"/>
        <v>0.39572935968593281</v>
      </c>
      <c r="AN415" s="2">
        <f t="shared" si="230"/>
        <v>74.459999999999738</v>
      </c>
      <c r="AO415" s="4">
        <f t="shared" ca="1" si="208"/>
        <v>399</v>
      </c>
      <c r="AP415" s="4">
        <f t="shared" ca="1" si="209"/>
        <v>1</v>
      </c>
      <c r="AQ415" s="2">
        <f t="shared" ca="1" si="210"/>
        <v>0</v>
      </c>
      <c r="AT415" s="10">
        <f t="shared" ca="1" si="223"/>
        <v>0</v>
      </c>
      <c r="AU415" s="10">
        <f t="shared" ca="1" si="224"/>
        <v>0</v>
      </c>
      <c r="AV415" s="10">
        <f t="shared" ca="1" si="225"/>
        <v>0</v>
      </c>
      <c r="AW415" s="10">
        <f t="shared" ca="1" si="226"/>
        <v>0</v>
      </c>
      <c r="AX415" s="10">
        <f t="shared" ca="1" si="211"/>
        <v>-0.6412486718805781</v>
      </c>
    </row>
    <row r="416" spans="2:50" x14ac:dyDescent="0.15">
      <c r="B416" s="4">
        <v>2.8293024999754834</v>
      </c>
      <c r="C416" s="4">
        <f t="shared" si="212"/>
        <v>2.7323024999752477</v>
      </c>
      <c r="F416" s="4">
        <v>395</v>
      </c>
      <c r="G416" s="4">
        <f t="shared" ca="1" si="198"/>
        <v>4</v>
      </c>
      <c r="H416" s="4">
        <f t="shared" ca="1" si="227"/>
        <v>6.1292093023256129</v>
      </c>
      <c r="I416" s="4">
        <f t="shared" ca="1" si="199"/>
        <v>2.4307262569832403E-2</v>
      </c>
      <c r="J416" s="4">
        <f t="shared" ca="1" si="228"/>
        <v>1.9630267636741661</v>
      </c>
      <c r="K416" s="4">
        <f t="shared" ca="1" si="213"/>
        <v>0.4846122420594664</v>
      </c>
      <c r="L416" s="4">
        <f t="shared" ca="1" si="214"/>
        <v>9</v>
      </c>
      <c r="M416" s="4">
        <f t="shared" ca="1" si="200"/>
        <v>-0.31150274469824796</v>
      </c>
      <c r="N416" s="4">
        <f t="shared" ca="1" si="215"/>
        <v>1.3592623443843281</v>
      </c>
      <c r="O416" s="4">
        <f t="shared" ca="1" si="216"/>
        <v>16</v>
      </c>
      <c r="P416" s="4">
        <f t="shared" ca="1" si="201"/>
        <v>-1.2557946592899853</v>
      </c>
      <c r="Q416" s="4">
        <f t="shared" ca="1" si="217"/>
        <v>-1.5672974039882333</v>
      </c>
      <c r="R416" s="4">
        <f t="shared" ca="1" si="218"/>
        <v>0.39572935968593281</v>
      </c>
      <c r="S416" s="4">
        <f t="shared" ca="1" si="219"/>
        <v>306</v>
      </c>
      <c r="T416" s="4">
        <f t="shared" ca="1" si="220"/>
        <v>-1</v>
      </c>
      <c r="U416" s="4">
        <f t="shared" ca="1" si="221"/>
        <v>0.39572935968593281</v>
      </c>
      <c r="V416" s="4">
        <f t="shared" ca="1" si="222"/>
        <v>1.9247279505061687</v>
      </c>
      <c r="Y416" s="4">
        <v>2.2270900000158633</v>
      </c>
      <c r="Z416" s="4">
        <v>0.36627750001017034</v>
      </c>
      <c r="AA416" s="4">
        <v>0.89188499999082183</v>
      </c>
      <c r="AB416" s="4">
        <v>0.40084250001370947</v>
      </c>
      <c r="AD416" s="4">
        <v>2.8293024999754834</v>
      </c>
      <c r="AE416" s="4">
        <f t="shared" si="202"/>
        <v>2.7323024999752477</v>
      </c>
      <c r="AF416" s="4">
        <v>395</v>
      </c>
      <c r="AG416" s="2">
        <f t="shared" si="229"/>
        <v>74.679999999999737</v>
      </c>
      <c r="AH416" s="4">
        <f t="shared" si="203"/>
        <v>399</v>
      </c>
      <c r="AI416" s="4">
        <f t="shared" si="204"/>
        <v>1</v>
      </c>
      <c r="AJ416" s="2">
        <f t="shared" si="205"/>
        <v>0</v>
      </c>
      <c r="AK416" s="4">
        <v>395</v>
      </c>
      <c r="AL416" s="4">
        <f t="shared" ca="1" si="206"/>
        <v>0.39572935968593281</v>
      </c>
      <c r="AM416" s="4">
        <f t="shared" ca="1" si="207"/>
        <v>1.9247279505061687</v>
      </c>
      <c r="AN416" s="2">
        <f t="shared" si="230"/>
        <v>74.679999999999737</v>
      </c>
      <c r="AO416" s="4">
        <f t="shared" ca="1" si="208"/>
        <v>399</v>
      </c>
      <c r="AP416" s="4">
        <f t="shared" ca="1" si="209"/>
        <v>1</v>
      </c>
      <c r="AQ416" s="2">
        <f t="shared" ca="1" si="210"/>
        <v>0</v>
      </c>
      <c r="AT416" s="10">
        <f t="shared" ca="1" si="223"/>
        <v>0</v>
      </c>
      <c r="AU416" s="10">
        <f t="shared" ca="1" si="224"/>
        <v>0</v>
      </c>
      <c r="AV416" s="10">
        <f t="shared" ca="1" si="225"/>
        <v>0</v>
      </c>
      <c r="AW416" s="10">
        <f t="shared" ca="1" si="226"/>
        <v>0</v>
      </c>
      <c r="AX416" s="10">
        <f t="shared" ca="1" si="211"/>
        <v>0.39572935968593281</v>
      </c>
    </row>
    <row r="417" spans="2:50" x14ac:dyDescent="0.15">
      <c r="B417" s="4">
        <v>2.7323024999752477</v>
      </c>
      <c r="C417" s="4">
        <f t="shared" si="212"/>
        <v>1.4603024999750858</v>
      </c>
      <c r="F417" s="4">
        <v>396</v>
      </c>
      <c r="G417" s="4">
        <f t="shared" ca="1" si="198"/>
        <v>4</v>
      </c>
      <c r="H417" s="4">
        <f t="shared" ca="1" si="227"/>
        <v>6.1469534883721249</v>
      </c>
      <c r="I417" s="4">
        <f t="shared" ca="1" si="199"/>
        <v>2.4307262569832403E-2</v>
      </c>
      <c r="J417" s="4">
        <f t="shared" ca="1" si="228"/>
        <v>1.9873340262439985</v>
      </c>
      <c r="K417" s="4">
        <f t="shared" ca="1" si="213"/>
        <v>1.2453847186467881</v>
      </c>
      <c r="L417" s="4">
        <f t="shared" ca="1" si="214"/>
        <v>15</v>
      </c>
      <c r="M417" s="4">
        <f t="shared" ca="1" si="200"/>
        <v>0.73201877105099955</v>
      </c>
      <c r="N417" s="4">
        <f t="shared" ca="1" si="215"/>
        <v>1.3518965365150584</v>
      </c>
      <c r="O417" s="4">
        <f t="shared" ca="1" si="216"/>
        <v>10</v>
      </c>
      <c r="P417" s="4">
        <f t="shared" ca="1" si="201"/>
        <v>-0.79462484678882916</v>
      </c>
      <c r="Q417" s="4">
        <f t="shared" ca="1" si="217"/>
        <v>-6.2606075737829614E-2</v>
      </c>
      <c r="R417" s="4">
        <f t="shared" ca="1" si="218"/>
        <v>1.9247279505061687</v>
      </c>
      <c r="S417" s="4">
        <f t="shared" ca="1" si="219"/>
        <v>306</v>
      </c>
      <c r="T417" s="4">
        <f t="shared" ca="1" si="220"/>
        <v>-1</v>
      </c>
      <c r="U417" s="4">
        <f t="shared" ca="1" si="221"/>
        <v>1.9247279505061687</v>
      </c>
      <c r="V417" s="4">
        <f t="shared" ca="1" si="222"/>
        <v>3.8596531150972631</v>
      </c>
      <c r="Y417" s="4">
        <v>2.7610900000141214</v>
      </c>
      <c r="Z417" s="4">
        <v>0.79627750001165509</v>
      </c>
      <c r="AA417" s="4">
        <v>2.4168849999917086</v>
      </c>
      <c r="AB417" s="4">
        <v>0.10984250001655482</v>
      </c>
      <c r="AD417" s="4">
        <v>2.7323024999752477</v>
      </c>
      <c r="AE417" s="4">
        <f t="shared" si="202"/>
        <v>1.4603024999750858</v>
      </c>
      <c r="AF417" s="4">
        <v>396</v>
      </c>
      <c r="AG417" s="2">
        <f t="shared" si="229"/>
        <v>74.899999999999736</v>
      </c>
      <c r="AH417" s="4">
        <f t="shared" si="203"/>
        <v>399</v>
      </c>
      <c r="AI417" s="4">
        <f t="shared" si="204"/>
        <v>1</v>
      </c>
      <c r="AJ417" s="2">
        <f t="shared" si="205"/>
        <v>0</v>
      </c>
      <c r="AK417" s="4">
        <v>396</v>
      </c>
      <c r="AL417" s="4">
        <f t="shared" ca="1" si="206"/>
        <v>1.9247279505061687</v>
      </c>
      <c r="AM417" s="4">
        <f t="shared" ca="1" si="207"/>
        <v>3.8596531150972631</v>
      </c>
      <c r="AN417" s="2">
        <f t="shared" si="230"/>
        <v>74.899999999999736</v>
      </c>
      <c r="AO417" s="4">
        <f t="shared" ca="1" si="208"/>
        <v>399</v>
      </c>
      <c r="AP417" s="4">
        <f t="shared" ca="1" si="209"/>
        <v>1</v>
      </c>
      <c r="AQ417" s="2">
        <f t="shared" ca="1" si="210"/>
        <v>0</v>
      </c>
      <c r="AT417" s="10">
        <f t="shared" ca="1" si="223"/>
        <v>0</v>
      </c>
      <c r="AU417" s="10">
        <f t="shared" ca="1" si="224"/>
        <v>0</v>
      </c>
      <c r="AV417" s="10">
        <f t="shared" ca="1" si="225"/>
        <v>0</v>
      </c>
      <c r="AW417" s="10">
        <f t="shared" ca="1" si="226"/>
        <v>0</v>
      </c>
      <c r="AX417" s="10">
        <f t="shared" ca="1" si="211"/>
        <v>1.9247279505061687</v>
      </c>
    </row>
    <row r="418" spans="2:50" x14ac:dyDescent="0.15">
      <c r="B418" s="4">
        <v>1.4603024999750858</v>
      </c>
      <c r="C418" s="4">
        <f t="shared" si="212"/>
        <v>0.53030249997476631</v>
      </c>
      <c r="F418" s="4">
        <v>397</v>
      </c>
      <c r="G418" s="4">
        <f t="shared" ca="1" si="198"/>
        <v>4</v>
      </c>
      <c r="H418" s="4">
        <f t="shared" ca="1" si="227"/>
        <v>6.1646976744186368</v>
      </c>
      <c r="I418" s="4">
        <f t="shared" ca="1" si="199"/>
        <v>2.4307262569832403E-2</v>
      </c>
      <c r="J418" s="4">
        <f t="shared" ca="1" si="228"/>
        <v>2.0116412888138311</v>
      </c>
      <c r="K418" s="4">
        <f t="shared" ca="1" si="213"/>
        <v>1.4870156477506244</v>
      </c>
      <c r="L418" s="4">
        <f t="shared" ca="1" si="214"/>
        <v>9</v>
      </c>
      <c r="M418" s="4">
        <f t="shared" ca="1" si="200"/>
        <v>0.95583523378410784</v>
      </c>
      <c r="N418" s="4">
        <f t="shared" ca="1" si="215"/>
        <v>1.1027909162632854</v>
      </c>
      <c r="O418" s="4">
        <f t="shared" ca="1" si="216"/>
        <v>20</v>
      </c>
      <c r="P418" s="4">
        <f t="shared" ca="1" si="201"/>
        <v>-0.89217659249932413</v>
      </c>
      <c r="Q418" s="4">
        <f t="shared" ca="1" si="217"/>
        <v>1.848011826283432</v>
      </c>
      <c r="R418" s="4">
        <f t="shared" ca="1" si="218"/>
        <v>3.8596531150972631</v>
      </c>
      <c r="S418" s="4">
        <f t="shared" ca="1" si="219"/>
        <v>306</v>
      </c>
      <c r="T418" s="4">
        <f t="shared" ca="1" si="220"/>
        <v>-1</v>
      </c>
      <c r="U418" s="4">
        <f t="shared" ca="1" si="221"/>
        <v>3.8596531150972631</v>
      </c>
      <c r="V418" s="4">
        <f t="shared" ca="1" si="222"/>
        <v>1.5032112069263697</v>
      </c>
      <c r="Y418" s="4">
        <v>2.1090900000153567</v>
      </c>
      <c r="Z418" s="4">
        <v>1.4612775000095723</v>
      </c>
      <c r="AA418" s="4">
        <v>0.3228849999921124</v>
      </c>
      <c r="AB418" s="4">
        <v>9.5842500016374288E-2</v>
      </c>
      <c r="AD418" s="4">
        <v>1.4603024999750858</v>
      </c>
      <c r="AE418" s="4">
        <f t="shared" si="202"/>
        <v>0.53030249997476631</v>
      </c>
      <c r="AF418" s="4">
        <v>397</v>
      </c>
      <c r="AG418" s="2">
        <f t="shared" si="229"/>
        <v>75.119999999999735</v>
      </c>
      <c r="AH418" s="4">
        <f t="shared" si="203"/>
        <v>399</v>
      </c>
      <c r="AI418" s="4">
        <f t="shared" si="204"/>
        <v>1</v>
      </c>
      <c r="AJ418" s="2">
        <f t="shared" si="205"/>
        <v>0</v>
      </c>
      <c r="AK418" s="4">
        <v>397</v>
      </c>
      <c r="AL418" s="4">
        <f t="shared" ca="1" si="206"/>
        <v>3.8596531150972631</v>
      </c>
      <c r="AM418" s="4">
        <f t="shared" ca="1" si="207"/>
        <v>1.5032112069263697</v>
      </c>
      <c r="AN418" s="2">
        <f t="shared" si="230"/>
        <v>75.119999999999735</v>
      </c>
      <c r="AO418" s="4">
        <f t="shared" ca="1" si="208"/>
        <v>399</v>
      </c>
      <c r="AP418" s="4">
        <f t="shared" ca="1" si="209"/>
        <v>1</v>
      </c>
      <c r="AQ418" s="2">
        <f t="shared" ca="1" si="210"/>
        <v>0</v>
      </c>
      <c r="AT418" s="10">
        <f t="shared" ca="1" si="223"/>
        <v>0</v>
      </c>
      <c r="AU418" s="10">
        <f t="shared" ca="1" si="224"/>
        <v>0</v>
      </c>
      <c r="AV418" s="10">
        <f t="shared" ca="1" si="225"/>
        <v>4.9616043089799025</v>
      </c>
      <c r="AW418" s="10">
        <f t="shared" ca="1" si="226"/>
        <v>4.9616043089799025</v>
      </c>
      <c r="AX418" s="10">
        <f t="shared" ca="1" si="211"/>
        <v>6.9732455977937331</v>
      </c>
    </row>
    <row r="419" spans="2:50" x14ac:dyDescent="0.15">
      <c r="B419" s="4">
        <v>0.53030249997476631</v>
      </c>
      <c r="C419" s="4">
        <f t="shared" si="212"/>
        <v>1.8393024999738827</v>
      </c>
      <c r="F419" s="4">
        <v>398</v>
      </c>
      <c r="G419" s="4">
        <f t="shared" ca="1" si="198"/>
        <v>4</v>
      </c>
      <c r="H419" s="4">
        <f t="shared" ca="1" si="227"/>
        <v>6.1824418604651488</v>
      </c>
      <c r="I419" s="4">
        <f t="shared" ca="1" si="199"/>
        <v>2.4307262569832403E-2</v>
      </c>
      <c r="J419" s="4">
        <f t="shared" ca="1" si="228"/>
        <v>2.0359485513836635</v>
      </c>
      <c r="K419" s="4">
        <f t="shared" ca="1" si="213"/>
        <v>1.3315029045218936</v>
      </c>
      <c r="L419" s="4">
        <f t="shared" ca="1" si="214"/>
        <v>17</v>
      </c>
      <c r="M419" s="4">
        <f t="shared" ca="1" si="200"/>
        <v>0.70094595390492842</v>
      </c>
      <c r="N419" s="4">
        <f t="shared" ca="1" si="215"/>
        <v>1.8604149368610758</v>
      </c>
      <c r="O419" s="4">
        <f t="shared" ca="1" si="216"/>
        <v>13</v>
      </c>
      <c r="P419" s="4">
        <f t="shared" ca="1" si="201"/>
        <v>-1.2336832983622223</v>
      </c>
      <c r="Q419" s="4">
        <f t="shared" ca="1" si="217"/>
        <v>-0.53273734445729393</v>
      </c>
      <c r="R419" s="4">
        <f t="shared" ca="1" si="218"/>
        <v>1.5032112069263697</v>
      </c>
      <c r="S419" s="4">
        <f t="shared" ca="1" si="219"/>
        <v>306</v>
      </c>
      <c r="T419" s="4">
        <f t="shared" ca="1" si="220"/>
        <v>-1</v>
      </c>
      <c r="U419" s="4">
        <f t="shared" ca="1" si="221"/>
        <v>1.5032112069263697</v>
      </c>
      <c r="V419" s="4">
        <f t="shared" ca="1" si="222"/>
        <v>1.8336000162915163</v>
      </c>
      <c r="Y419" s="4">
        <v>0.9410900000155209</v>
      </c>
      <c r="Z419" s="4">
        <v>0.89327750000833817</v>
      </c>
      <c r="AA419" s="4">
        <v>0.44588499999065334</v>
      </c>
      <c r="AB419" s="4">
        <v>0.97484250001400596</v>
      </c>
      <c r="AD419" s="4">
        <v>0.53030249997476631</v>
      </c>
      <c r="AE419" s="4">
        <f t="shared" si="202"/>
        <v>1.8393024999738827</v>
      </c>
      <c r="AF419" s="4">
        <v>398</v>
      </c>
      <c r="AG419" s="2">
        <f t="shared" si="229"/>
        <v>75.339999999999733</v>
      </c>
      <c r="AH419" s="4">
        <f t="shared" si="203"/>
        <v>399</v>
      </c>
      <c r="AI419" s="4">
        <f t="shared" si="204"/>
        <v>1</v>
      </c>
      <c r="AJ419" s="2">
        <f t="shared" si="205"/>
        <v>0</v>
      </c>
      <c r="AK419" s="4">
        <v>398</v>
      </c>
      <c r="AL419" s="4">
        <f t="shared" ca="1" si="206"/>
        <v>1.5032112069263697</v>
      </c>
      <c r="AM419" s="4">
        <f t="shared" ca="1" si="207"/>
        <v>1.8336000162915163</v>
      </c>
      <c r="AN419" s="2">
        <f t="shared" si="230"/>
        <v>75.339999999999733</v>
      </c>
      <c r="AO419" s="4">
        <f t="shared" ca="1" si="208"/>
        <v>399</v>
      </c>
      <c r="AP419" s="4">
        <f t="shared" ca="1" si="209"/>
        <v>1</v>
      </c>
      <c r="AQ419" s="2">
        <f t="shared" ca="1" si="210"/>
        <v>0</v>
      </c>
      <c r="AT419" s="10">
        <f t="shared" ca="1" si="223"/>
        <v>0</v>
      </c>
      <c r="AU419" s="10">
        <f t="shared" ca="1" si="224"/>
        <v>0</v>
      </c>
      <c r="AV419" s="10">
        <f t="shared" ca="1" si="225"/>
        <v>0</v>
      </c>
      <c r="AW419" s="10">
        <f t="shared" ca="1" si="226"/>
        <v>0</v>
      </c>
      <c r="AX419" s="10">
        <f t="shared" ca="1" si="211"/>
        <v>1.5032112069263697</v>
      </c>
    </row>
    <row r="420" spans="2:50" x14ac:dyDescent="0.15">
      <c r="B420" s="4">
        <v>1.8393024999738827</v>
      </c>
      <c r="C420" s="4">
        <f t="shared" si="212"/>
        <v>1.9113024999768413</v>
      </c>
      <c r="F420" s="4">
        <v>399</v>
      </c>
      <c r="G420" s="4">
        <f t="shared" ca="1" si="198"/>
        <v>4</v>
      </c>
      <c r="H420" s="4">
        <f t="shared" ca="1" si="227"/>
        <v>6.2001860465116607</v>
      </c>
      <c r="I420" s="4">
        <f t="shared" ca="1" si="199"/>
        <v>2.4307262569832403E-2</v>
      </c>
      <c r="J420" s="4">
        <f t="shared" ca="1" si="228"/>
        <v>2.0602558139534959</v>
      </c>
      <c r="K420" s="4">
        <f t="shared" ca="1" si="213"/>
        <v>1.0064490007545872</v>
      </c>
      <c r="L420" s="4">
        <f t="shared" ca="1" si="214"/>
        <v>9</v>
      </c>
      <c r="M420" s="4">
        <f t="shared" ca="1" si="200"/>
        <v>0.87161040226694997</v>
      </c>
      <c r="N420" s="4">
        <f t="shared" ca="1" si="215"/>
        <v>1.8684820615104998</v>
      </c>
      <c r="O420" s="4">
        <f t="shared" ca="1" si="216"/>
        <v>10</v>
      </c>
      <c r="P420" s="4">
        <f t="shared" ca="1" si="201"/>
        <v>-1.0982661999289296</v>
      </c>
      <c r="Q420" s="4">
        <f t="shared" ca="1" si="217"/>
        <v>-0.22665579766197963</v>
      </c>
      <c r="R420" s="4">
        <f t="shared" ca="1" si="218"/>
        <v>1.8336000162915163</v>
      </c>
      <c r="S420" s="4">
        <f t="shared" ca="1" si="219"/>
        <v>306</v>
      </c>
      <c r="T420" s="4">
        <f t="shared" ca="1" si="220"/>
        <v>-1</v>
      </c>
      <c r="U420" s="4">
        <f t="shared" ca="1" si="221"/>
        <v>1.8336000162915163</v>
      </c>
      <c r="V420" s="4">
        <f t="shared" ca="1" si="222"/>
        <v>0.57070532561558518</v>
      </c>
      <c r="Y420" s="4">
        <v>1.3870900000156894</v>
      </c>
      <c r="Z420" s="4">
        <v>-0.15672249999099108</v>
      </c>
      <c r="AA420" s="4">
        <v>0.43088499999299756</v>
      </c>
      <c r="AB420" s="4">
        <v>2.2328425000139873</v>
      </c>
      <c r="AD420" s="4">
        <v>1.8393024999738827</v>
      </c>
      <c r="AE420" s="4">
        <f t="shared" si="202"/>
        <v>1.9113024999768413</v>
      </c>
      <c r="AF420" s="4">
        <v>399</v>
      </c>
      <c r="AG420" s="2">
        <f t="shared" si="229"/>
        <v>75.559999999999732</v>
      </c>
      <c r="AH420" s="4">
        <f t="shared" si="203"/>
        <v>399</v>
      </c>
      <c r="AI420" s="4">
        <f t="shared" si="204"/>
        <v>1</v>
      </c>
      <c r="AJ420" s="2">
        <f t="shared" si="205"/>
        <v>0</v>
      </c>
      <c r="AK420" s="4">
        <v>399</v>
      </c>
      <c r="AL420" s="4">
        <f t="shared" ca="1" si="206"/>
        <v>1.8336000162915163</v>
      </c>
      <c r="AM420" s="4">
        <f t="shared" ca="1" si="207"/>
        <v>0.57070532561558518</v>
      </c>
      <c r="AN420" s="2">
        <f t="shared" si="230"/>
        <v>75.559999999999732</v>
      </c>
      <c r="AO420" s="4">
        <f t="shared" ca="1" si="208"/>
        <v>399</v>
      </c>
      <c r="AP420" s="4">
        <f t="shared" ca="1" si="209"/>
        <v>1</v>
      </c>
      <c r="AQ420" s="2">
        <f t="shared" ca="1" si="210"/>
        <v>0</v>
      </c>
      <c r="AT420" s="10">
        <f t="shared" ca="1" si="223"/>
        <v>0</v>
      </c>
      <c r="AU420" s="10">
        <f t="shared" ca="1" si="224"/>
        <v>0</v>
      </c>
      <c r="AV420" s="10">
        <f t="shared" ca="1" si="225"/>
        <v>0</v>
      </c>
      <c r="AW420" s="10">
        <f t="shared" ca="1" si="226"/>
        <v>0</v>
      </c>
      <c r="AX420" s="10">
        <f t="shared" ca="1" si="211"/>
        <v>1.8336000162915163</v>
      </c>
    </row>
    <row r="421" spans="2:50" x14ac:dyDescent="0.15">
      <c r="B421" s="4">
        <v>1.9113024999768413</v>
      </c>
      <c r="C421" s="4">
        <f t="shared" si="212"/>
        <v>0</v>
      </c>
      <c r="F421" s="4">
        <v>400</v>
      </c>
      <c r="G421" s="4">
        <f t="shared" ca="1" si="198"/>
        <v>4</v>
      </c>
      <c r="H421" s="4">
        <f t="shared" ca="1" si="227"/>
        <v>6.2179302325581727</v>
      </c>
      <c r="I421" s="4">
        <f t="shared" ca="1" si="199"/>
        <v>2.4307262569832403E-2</v>
      </c>
      <c r="J421" s="4">
        <f t="shared" ca="1" si="228"/>
        <v>2.0845630765233283</v>
      </c>
      <c r="K421" s="4">
        <f t="shared" ca="1" si="213"/>
        <v>1.7480523600027535</v>
      </c>
      <c r="L421" s="4">
        <f t="shared" ca="1" si="214"/>
        <v>6</v>
      </c>
      <c r="M421" s="4">
        <f t="shared" ca="1" si="200"/>
        <v>-1.5138577509077444</v>
      </c>
      <c r="N421" s="4">
        <f t="shared" ca="1" si="215"/>
        <v>1.2652050615516082</v>
      </c>
      <c r="O421" s="4">
        <f t="shared" ca="1" si="216"/>
        <v>16</v>
      </c>
      <c r="P421" s="4">
        <f t="shared" ca="1" si="201"/>
        <v>1.239502525811465E-15</v>
      </c>
      <c r="Q421" s="4">
        <f t="shared" ca="1" si="217"/>
        <v>-1.5138577509077431</v>
      </c>
      <c r="R421" s="4">
        <f t="shared" ca="1" si="218"/>
        <v>0.57070532561558518</v>
      </c>
      <c r="S421" s="4">
        <f t="shared" ca="1" si="219"/>
        <v>306</v>
      </c>
      <c r="T421" s="4">
        <f t="shared" ca="1" si="220"/>
        <v>-1</v>
      </c>
      <c r="U421" s="4">
        <f t="shared" ca="1" si="221"/>
        <v>0.57070532561558518</v>
      </c>
      <c r="V421" s="4">
        <f t="shared" si="222"/>
        <v>0</v>
      </c>
      <c r="Y421" s="4">
        <v>0.74909000001710524</v>
      </c>
      <c r="Z421" s="4">
        <v>1.6812775000083491</v>
      </c>
      <c r="AA421" s="4">
        <v>8.9884999990630376E-2</v>
      </c>
      <c r="AB421" s="4">
        <v>0.54084250001551482</v>
      </c>
      <c r="AD421" s="4">
        <v>1.9113024999768413</v>
      </c>
      <c r="AE421" s="4">
        <f>AD423</f>
        <v>0</v>
      </c>
      <c r="AF421" s="4">
        <v>400</v>
      </c>
      <c r="AG421" s="2">
        <f t="shared" si="229"/>
        <v>75.779999999999731</v>
      </c>
      <c r="AH421" s="4">
        <f t="shared" si="203"/>
        <v>399</v>
      </c>
      <c r="AI421" s="4">
        <f t="shared" si="204"/>
        <v>1</v>
      </c>
      <c r="AJ421" s="2">
        <f>(AI423-AI421)/(AG423-AG421)</f>
        <v>1.3196093956189014E-2</v>
      </c>
      <c r="AK421" s="4">
        <v>400</v>
      </c>
      <c r="AL421" s="4">
        <f t="shared" ca="1" si="206"/>
        <v>0.57070532561558518</v>
      </c>
      <c r="AM421" s="4">
        <f>AL423</f>
        <v>0</v>
      </c>
      <c r="AN421" s="2">
        <f t="shared" si="230"/>
        <v>75.779999999999731</v>
      </c>
      <c r="AO421" s="4">
        <f t="shared" ca="1" si="208"/>
        <v>399</v>
      </c>
      <c r="AP421" s="4">
        <f t="shared" ca="1" si="209"/>
        <v>1</v>
      </c>
      <c r="AQ421" s="2">
        <f ca="1">(AP423-AP421)/(AN423-AN421)</f>
        <v>1.3196093956189014E-2</v>
      </c>
      <c r="AT421" s="10">
        <f t="shared" ca="1" si="223"/>
        <v>0</v>
      </c>
      <c r="AU421" s="10">
        <f t="shared" ca="1" si="224"/>
        <v>0</v>
      </c>
      <c r="AV421" s="10">
        <f t="shared" ca="1" si="225"/>
        <v>0</v>
      </c>
      <c r="AW421" s="10">
        <f t="shared" ca="1" si="226"/>
        <v>0</v>
      </c>
      <c r="AX421" s="10">
        <f t="shared" ca="1" si="211"/>
        <v>0.57070532561558518</v>
      </c>
    </row>
  </sheetData>
  <mergeCells count="10">
    <mergeCell ref="N6:P6"/>
    <mergeCell ref="Q6:S6"/>
    <mergeCell ref="T6:V6"/>
    <mergeCell ref="G7:G12"/>
    <mergeCell ref="L7:L14"/>
    <mergeCell ref="B8:B13"/>
    <mergeCell ref="N11:P11"/>
    <mergeCell ref="Q11:S11"/>
    <mergeCell ref="T11:V11"/>
    <mergeCell ref="AD19:AQ19"/>
  </mergeCells>
  <phoneticPr fontId="18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7169" r:id="rId4">
          <objectPr defaultSize="0" autoPict="0" r:id="rId5">
            <anchor moveWithCells="1" sizeWithCells="1">
              <from>
                <xdr:col>1</xdr:col>
                <xdr:colOff>419100</xdr:colOff>
                <xdr:row>0</xdr:row>
                <xdr:rowOff>0</xdr:rowOff>
              </from>
              <to>
                <xdr:col>7</xdr:col>
                <xdr:colOff>104775</xdr:colOff>
                <xdr:row>6</xdr:row>
                <xdr:rowOff>190500</xdr:rowOff>
              </to>
            </anchor>
          </objectPr>
        </oleObject>
      </mc:Choice>
      <mc:Fallback>
        <oleObject progId="Equation.3"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Q421"/>
  <sheetViews>
    <sheetView tabSelected="1" zoomScaleNormal="100" workbookViewId="0">
      <selection activeCell="M430" sqref="M430"/>
    </sheetView>
  </sheetViews>
  <sheetFormatPr defaultColWidth="9" defaultRowHeight="13.5" x14ac:dyDescent="0.15"/>
  <cols>
    <col min="1" max="12" width="9" style="10"/>
    <col min="13" max="13" width="13.875" style="10" bestFit="1" customWidth="1"/>
    <col min="14" max="14" width="12.75" style="10" bestFit="1" customWidth="1"/>
    <col min="15" max="15" width="9" style="10"/>
    <col min="16" max="17" width="12.75" style="10" bestFit="1" customWidth="1"/>
    <col min="18" max="18" width="9" style="10"/>
    <col min="19" max="19" width="9.5" style="10" bestFit="1" customWidth="1"/>
    <col min="20" max="20" width="11.625" style="10" bestFit="1" customWidth="1"/>
    <col min="21" max="22" width="9" style="10"/>
    <col min="23" max="23" width="16.5" style="10" bestFit="1" customWidth="1"/>
    <col min="24" max="32" width="9" style="10"/>
    <col min="33" max="33" width="9.875" style="10" bestFit="1" customWidth="1"/>
    <col min="34" max="39" width="9" style="10"/>
    <col min="40" max="40" width="10.125" style="10" bestFit="1" customWidth="1"/>
    <col min="41" max="16384" width="9" style="10"/>
  </cols>
  <sheetData>
    <row r="2" spans="2:23" x14ac:dyDescent="0.15">
      <c r="T2" s="10" t="s">
        <v>55</v>
      </c>
      <c r="U2" s="10" t="s">
        <v>106</v>
      </c>
      <c r="V2" s="10" t="s">
        <v>107</v>
      </c>
      <c r="W2" s="10" t="s">
        <v>108</v>
      </c>
    </row>
    <row r="3" spans="2:23" x14ac:dyDescent="0.15">
      <c r="U3" s="10">
        <v>-12</v>
      </c>
      <c r="V3" s="10">
        <v>10</v>
      </c>
      <c r="W3" s="2">
        <f>(V3-U3)/100</f>
        <v>0.22</v>
      </c>
    </row>
    <row r="6" spans="2:23" x14ac:dyDescent="0.15">
      <c r="M6" s="25"/>
      <c r="N6" s="36" t="s">
        <v>1794</v>
      </c>
      <c r="O6" s="38"/>
      <c r="P6" s="36" t="s">
        <v>102</v>
      </c>
      <c r="Q6" s="37"/>
      <c r="R6" s="28"/>
      <c r="S6" s="13"/>
      <c r="T6" s="13"/>
    </row>
    <row r="7" spans="2:23" x14ac:dyDescent="0.15">
      <c r="B7" s="1"/>
      <c r="C7" s="1"/>
      <c r="D7" s="1"/>
      <c r="E7" s="1"/>
      <c r="F7" s="1"/>
      <c r="G7" s="32" t="s">
        <v>69</v>
      </c>
      <c r="H7" s="7"/>
      <c r="I7" s="7" t="s">
        <v>56</v>
      </c>
      <c r="J7" s="7" t="s">
        <v>1790</v>
      </c>
      <c r="K7" s="7" t="s">
        <v>84</v>
      </c>
      <c r="L7" s="29" t="s">
        <v>94</v>
      </c>
      <c r="M7" s="7"/>
      <c r="N7" s="7" t="s">
        <v>95</v>
      </c>
      <c r="O7" s="7" t="s">
        <v>96</v>
      </c>
      <c r="P7" s="7" t="s">
        <v>95</v>
      </c>
      <c r="Q7" s="7" t="s">
        <v>96</v>
      </c>
      <c r="R7" s="27"/>
      <c r="S7" s="14"/>
      <c r="T7" s="14"/>
    </row>
    <row r="8" spans="2:23" x14ac:dyDescent="0.15">
      <c r="B8" s="29" t="s">
        <v>92</v>
      </c>
      <c r="C8" s="7" t="s">
        <v>70</v>
      </c>
      <c r="D8" s="7" t="s">
        <v>72</v>
      </c>
      <c r="E8" s="7" t="s">
        <v>73</v>
      </c>
      <c r="F8" s="1"/>
      <c r="G8" s="32"/>
      <c r="H8" s="7" t="s">
        <v>1789</v>
      </c>
      <c r="I8" s="7">
        <v>1</v>
      </c>
      <c r="J8" s="7">
        <f ca="1">ROUND((RAND()*(0.5-(-1.5))+(-1.5)),2)</f>
        <v>-0.11</v>
      </c>
      <c r="K8" s="7"/>
      <c r="L8" s="29"/>
      <c r="M8" s="7" t="s">
        <v>97</v>
      </c>
      <c r="N8" s="7">
        <f>$I$8</f>
        <v>1</v>
      </c>
      <c r="O8" s="7">
        <f ca="1">$I$9</f>
        <v>168</v>
      </c>
      <c r="P8" s="7">
        <f ca="1">$I$10</f>
        <v>202</v>
      </c>
      <c r="Q8" s="7">
        <f ca="1">$I$11</f>
        <v>224</v>
      </c>
      <c r="R8" s="27" t="s">
        <v>1791</v>
      </c>
      <c r="S8" s="14"/>
      <c r="T8" s="14"/>
    </row>
    <row r="9" spans="2:23" x14ac:dyDescent="0.15">
      <c r="B9" s="29"/>
      <c r="C9" s="7" t="s">
        <v>57</v>
      </c>
      <c r="D9" s="7">
        <v>0.2</v>
      </c>
      <c r="E9" s="7">
        <v>2</v>
      </c>
      <c r="F9" s="1"/>
      <c r="G9" s="32"/>
      <c r="H9" s="7" t="s">
        <v>61</v>
      </c>
      <c r="I9" s="7">
        <f ca="1">INT(NORMINV(RAND(),170,5))</f>
        <v>168</v>
      </c>
      <c r="J9" s="7">
        <f ca="1">ROUND((RAND()*(3.2-2)+2),3)</f>
        <v>2.577</v>
      </c>
      <c r="K9" s="7">
        <f ca="1">(J9-J8)/(I9-I8)</f>
        <v>1.6089820359281436E-2</v>
      </c>
      <c r="L9" s="29"/>
      <c r="M9" s="7" t="s">
        <v>130</v>
      </c>
      <c r="N9" s="7">
        <v>10</v>
      </c>
      <c r="O9" s="7"/>
      <c r="P9" s="7">
        <v>0</v>
      </c>
      <c r="Q9" s="7"/>
      <c r="R9" s="27" t="s">
        <v>1792</v>
      </c>
      <c r="S9" s="14"/>
      <c r="T9" s="14"/>
    </row>
    <row r="10" spans="2:23" x14ac:dyDescent="0.15">
      <c r="B10" s="29"/>
      <c r="C10" s="7" t="s">
        <v>71</v>
      </c>
      <c r="D10" s="7">
        <v>0.2</v>
      </c>
      <c r="E10" s="7">
        <v>2</v>
      </c>
      <c r="F10" s="1"/>
      <c r="G10" s="32"/>
      <c r="H10" s="7" t="s">
        <v>62</v>
      </c>
      <c r="I10" s="7">
        <f ca="1">INT(NORMINV(RAND(),203,2))</f>
        <v>202</v>
      </c>
      <c r="J10" s="7">
        <f ca="1">ROUND((RAND()*(-8.5-(-9.5))+(-9.5)),3)</f>
        <v>-9.2430000000000003</v>
      </c>
      <c r="K10" s="7">
        <f ca="1">(J10-J9)/(I10-I9)</f>
        <v>-0.34764705882352942</v>
      </c>
      <c r="L10" s="29"/>
      <c r="M10" s="7" t="s">
        <v>98</v>
      </c>
      <c r="N10" s="7">
        <v>0.95</v>
      </c>
      <c r="O10" s="7"/>
      <c r="P10" s="7">
        <v>0</v>
      </c>
      <c r="Q10" s="7"/>
      <c r="R10" s="27" t="s">
        <v>1793</v>
      </c>
      <c r="S10" s="14"/>
      <c r="T10" s="14"/>
    </row>
    <row r="11" spans="2:23" x14ac:dyDescent="0.15">
      <c r="B11" s="29"/>
      <c r="C11" s="7" t="s">
        <v>74</v>
      </c>
      <c r="D11" s="7"/>
      <c r="E11" s="7"/>
      <c r="F11" s="1"/>
      <c r="G11" s="32"/>
      <c r="H11" s="7" t="s">
        <v>63</v>
      </c>
      <c r="I11" s="7">
        <f ca="1">INT(NORMINV(RAND(),220,5))</f>
        <v>224</v>
      </c>
      <c r="J11" s="7">
        <f ca="1">ROUND((RAND()*((-2)-(-3.3))+(-3.3)),3)</f>
        <v>-3.0760000000000001</v>
      </c>
      <c r="K11" s="7">
        <f ca="1">(J11-J10)/(I11-I10)</f>
        <v>0.2803181818181818</v>
      </c>
      <c r="L11" s="29"/>
      <c r="M11" s="1"/>
      <c r="N11" s="36" t="s">
        <v>101</v>
      </c>
      <c r="O11" s="38"/>
      <c r="P11" s="36" t="s">
        <v>103</v>
      </c>
      <c r="Q11" s="37"/>
      <c r="R11" s="28"/>
      <c r="S11" s="13"/>
      <c r="T11" s="13"/>
    </row>
    <row r="12" spans="2:23" x14ac:dyDescent="0.15">
      <c r="B12" s="29"/>
      <c r="C12" s="7" t="s">
        <v>75</v>
      </c>
      <c r="D12" s="7">
        <v>2</v>
      </c>
      <c r="E12" s="7">
        <v>20</v>
      </c>
      <c r="F12" s="1"/>
      <c r="G12" s="32"/>
      <c r="H12" s="7" t="s">
        <v>64</v>
      </c>
      <c r="I12" s="7">
        <v>400</v>
      </c>
      <c r="J12" s="7">
        <f ca="1">ROUND((RAND()*(2.5-1)+1),2)</f>
        <v>1.68</v>
      </c>
      <c r="K12" s="7">
        <f ca="1">(J12-J11)/(I12-I11)</f>
        <v>2.7022727272727275E-2</v>
      </c>
      <c r="L12" s="29"/>
      <c r="M12" s="7" t="s">
        <v>97</v>
      </c>
      <c r="N12" s="7">
        <f ca="1">I9</f>
        <v>168</v>
      </c>
      <c r="O12" s="7">
        <f ca="1">$I$10</f>
        <v>202</v>
      </c>
      <c r="P12" s="7">
        <f ca="1">$I$11</f>
        <v>224</v>
      </c>
      <c r="Q12" s="7">
        <f>$I$12</f>
        <v>400</v>
      </c>
      <c r="R12" s="27"/>
      <c r="S12" s="14"/>
      <c r="T12" s="14"/>
    </row>
    <row r="13" spans="2:23" x14ac:dyDescent="0.15">
      <c r="B13" s="29"/>
      <c r="C13" s="7" t="s">
        <v>76</v>
      </c>
      <c r="D13" s="7">
        <v>2</v>
      </c>
      <c r="E13" s="7">
        <v>20</v>
      </c>
      <c r="F13" s="1"/>
      <c r="G13" s="1"/>
      <c r="H13" s="9"/>
      <c r="I13" s="1"/>
      <c r="J13" s="1"/>
      <c r="K13" s="1"/>
      <c r="L13" s="29"/>
      <c r="M13" s="7" t="s">
        <v>54</v>
      </c>
      <c r="N13" s="7">
        <v>-5</v>
      </c>
      <c r="O13" s="7">
        <v>-7</v>
      </c>
      <c r="P13" s="7">
        <v>5</v>
      </c>
      <c r="Q13" s="7"/>
      <c r="R13" s="27"/>
      <c r="S13" s="14"/>
      <c r="T13" s="14"/>
    </row>
    <row r="14" spans="2:23" x14ac:dyDescent="0.15">
      <c r="H14" s="10" t="s">
        <v>82</v>
      </c>
      <c r="I14" s="10">
        <f ca="1">RAND()</f>
        <v>0.31613037023726975</v>
      </c>
      <c r="L14" s="29"/>
      <c r="M14" s="7" t="s">
        <v>98</v>
      </c>
      <c r="N14" s="7">
        <v>0.95</v>
      </c>
      <c r="O14" s="7"/>
      <c r="P14" s="7">
        <v>0.95</v>
      </c>
      <c r="Q14" s="7"/>
      <c r="R14" s="27"/>
      <c r="S14" s="14"/>
      <c r="T14" s="14"/>
    </row>
    <row r="19" spans="2:43" x14ac:dyDescent="0.15">
      <c r="AD19" s="33" t="s">
        <v>115</v>
      </c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5"/>
    </row>
    <row r="20" spans="2:43" x14ac:dyDescent="0.15">
      <c r="B20" s="10" t="s">
        <v>110</v>
      </c>
      <c r="J20" s="10" t="s">
        <v>69</v>
      </c>
      <c r="R20" s="10" t="s">
        <v>131</v>
      </c>
      <c r="S20" s="10" t="s">
        <v>94</v>
      </c>
      <c r="AD20" s="10" t="s">
        <v>110</v>
      </c>
      <c r="AL20" s="10" t="s">
        <v>116</v>
      </c>
    </row>
    <row r="21" spans="2:43" x14ac:dyDescent="0.15">
      <c r="B21" s="10" t="s">
        <v>109</v>
      </c>
      <c r="C21" s="10" t="s">
        <v>105</v>
      </c>
      <c r="F21" s="10" t="s">
        <v>65</v>
      </c>
      <c r="G21" s="10" t="s">
        <v>66</v>
      </c>
      <c r="H21" s="10">
        <v>1</v>
      </c>
      <c r="I21" s="10" t="s">
        <v>68</v>
      </c>
      <c r="J21" s="10" t="s">
        <v>67</v>
      </c>
      <c r="K21" s="10" t="s">
        <v>57</v>
      </c>
      <c r="L21" s="10" t="s">
        <v>75</v>
      </c>
      <c r="M21" s="10" t="s">
        <v>77</v>
      </c>
      <c r="N21" s="10" t="s">
        <v>71</v>
      </c>
      <c r="O21" s="10" t="s">
        <v>76</v>
      </c>
      <c r="P21" s="10" t="s">
        <v>80</v>
      </c>
      <c r="Q21" s="10" t="s">
        <v>83</v>
      </c>
      <c r="R21" s="10" t="s">
        <v>87</v>
      </c>
      <c r="S21" s="6" t="s">
        <v>127</v>
      </c>
      <c r="T21" s="6" t="s">
        <v>126</v>
      </c>
      <c r="U21" s="6" t="s">
        <v>128</v>
      </c>
      <c r="V21" s="6" t="s">
        <v>125</v>
      </c>
      <c r="W21" s="12" t="s">
        <v>129</v>
      </c>
      <c r="X21" s="5" t="s">
        <v>120</v>
      </c>
      <c r="Z21" s="10" t="s">
        <v>88</v>
      </c>
      <c r="AA21" s="10" t="s">
        <v>89</v>
      </c>
      <c r="AB21" s="10" t="s">
        <v>90</v>
      </c>
      <c r="AC21" s="10" t="s">
        <v>91</v>
      </c>
      <c r="AD21" s="10" t="s">
        <v>109</v>
      </c>
      <c r="AE21" s="10" t="s">
        <v>105</v>
      </c>
      <c r="AG21" s="5" t="s">
        <v>55</v>
      </c>
      <c r="AH21" s="5" t="s">
        <v>113</v>
      </c>
      <c r="AI21" s="5" t="s">
        <v>112</v>
      </c>
      <c r="AJ21" s="5" t="s">
        <v>84</v>
      </c>
      <c r="AL21" s="6" t="s">
        <v>109</v>
      </c>
      <c r="AM21" s="6" t="s">
        <v>105</v>
      </c>
      <c r="AN21" s="6" t="s">
        <v>75</v>
      </c>
      <c r="AO21" s="5" t="s">
        <v>113</v>
      </c>
      <c r="AP21" s="5" t="s">
        <v>112</v>
      </c>
      <c r="AQ21" s="5" t="s">
        <v>84</v>
      </c>
    </row>
    <row r="22" spans="2:43" x14ac:dyDescent="0.15">
      <c r="B22" s="10">
        <v>-0.49669750002578894</v>
      </c>
      <c r="C22" s="10">
        <f>B23</f>
        <v>-1.2496975000253485</v>
      </c>
      <c r="F22" s="10">
        <v>1</v>
      </c>
      <c r="G22" s="10">
        <f t="shared" ref="G22:G85" ca="1" si="0">IF(AND(F22&gt;=$I$8,F22&lt;$I$9),1,IF(AND(F22&gt;=$I$9,F22&lt;$I$10),2,IF(AND(F22&gt;=$I$10,F22&lt;$I$11),3,IF(AND(F22&gt;=$I$11,F22&lt;=$I$12),4,0))))</f>
        <v>1</v>
      </c>
      <c r="H22" s="10">
        <f ca="1">IF(AND(G22=1,F22=$I$8),J8)</f>
        <v>-0.11</v>
      </c>
      <c r="I22" s="10">
        <f t="shared" ref="I22:I85" ca="1" si="1">IF(AND(F22&gt;=$I$8,F22&lt;$I$9),$K$9,IF(AND(F22&gt;=$I$9,F22&lt;$I$10),$K$10,IF(AND(F22&gt;=$I$10,F22&lt;$I$11),$K$11,IF(AND(F22&gt;=$I$11,F22&lt;=$I$12),$K$12,0))))</f>
        <v>1.6089820359281436E-2</v>
      </c>
      <c r="J22" s="10">
        <f ca="1">J8</f>
        <v>-0.11</v>
      </c>
      <c r="K22" s="10">
        <f ca="1">RAND()*($E$9-$D$9)+$D$9</f>
        <v>1.6064713352600504</v>
      </c>
      <c r="L22" s="10">
        <f ca="1">RANDBETWEEN($D$12,$E$12)</f>
        <v>14</v>
      </c>
      <c r="M22" s="10">
        <f t="shared" ref="M22:M85" ca="1" si="2">K22*SIN(2*PI()*F22/L22)</f>
        <v>0.69702178972780693</v>
      </c>
      <c r="N22" s="10">
        <f ca="1">RAND()*($E$9-$D$9)+$D$9</f>
        <v>1.961542159390939</v>
      </c>
      <c r="O22" s="10">
        <f ca="1">RANDBETWEEN($D$13,$E$13)</f>
        <v>13</v>
      </c>
      <c r="P22" s="10">
        <f t="shared" ref="P22:P85" ca="1" si="3">N22*SIN(2*PI()*F22/O22)</f>
        <v>0.91157409440974058</v>
      </c>
      <c r="Q22" s="10">
        <f ca="1">IF(RAND()&gt;$I$14,M22+P22,M22-P22)</f>
        <v>-0.21455230468193365</v>
      </c>
      <c r="R22" s="10">
        <f ca="1">J22+Q22</f>
        <v>-0.32455230468193363</v>
      </c>
      <c r="S22" s="10">
        <f t="shared" ref="S22:S85" ca="1" si="4">IF(AND(RAND()&gt;0.95,G22=1),RAND()*10,0)</f>
        <v>0</v>
      </c>
      <c r="T22" s="10">
        <f ca="1">IF(AND(RAND()&gt;0.95,G22=2),RAND()*((-5)-(-7)+(-7)),0)</f>
        <v>0</v>
      </c>
      <c r="U22" s="10">
        <f ca="1">IF(AND(RAND()&gt;0.95,G22=4),RAND()*5,0)</f>
        <v>0</v>
      </c>
      <c r="V22" s="10">
        <f ca="1">SUM(S22:U22)</f>
        <v>0</v>
      </c>
      <c r="W22" s="10">
        <f ca="1">IF(V22=0,R22,R22+V22)</f>
        <v>-0.32455230468193363</v>
      </c>
      <c r="X22" s="10">
        <f ca="1">W23</f>
        <v>0.72802035908558571</v>
      </c>
      <c r="Z22" s="10">
        <v>-1.425909999984043</v>
      </c>
      <c r="AA22" s="10">
        <v>1.811277500010533</v>
      </c>
      <c r="AB22" s="10">
        <v>0.98388499999302326</v>
      </c>
      <c r="AC22" s="10">
        <v>-0.81715749998423348</v>
      </c>
      <c r="AD22" s="10">
        <v>-0.49669750002578894</v>
      </c>
      <c r="AE22" s="10">
        <f t="shared" ref="AE22:AE85" si="5">AD23</f>
        <v>-1.2496975000253485</v>
      </c>
      <c r="AF22" s="10">
        <v>1</v>
      </c>
      <c r="AG22" s="10">
        <f>U3</f>
        <v>-12</v>
      </c>
      <c r="AH22" s="10">
        <f t="shared" ref="AH22:AH85" si="6">COUNTIFS($AD$22:$AD$420,"&lt;"&amp;AG22,$AE$22:$AE$420,"&lt;"&amp;AG22)</f>
        <v>0</v>
      </c>
      <c r="AI22" s="10">
        <f t="shared" ref="AI22:AI85" si="7">AH22/$AH$421</f>
        <v>0</v>
      </c>
      <c r="AJ22" s="2">
        <f t="shared" ref="AJ22:AJ85" si="8">(AI23-AI22)/(AG23-AG22)</f>
        <v>0</v>
      </c>
      <c r="AK22" s="10">
        <v>1</v>
      </c>
      <c r="AL22" s="10">
        <f ca="1">W22</f>
        <v>-0.32455230468193363</v>
      </c>
      <c r="AM22" s="10">
        <f t="shared" ref="AM22:AM85" ca="1" si="9">AL23</f>
        <v>0.72802035908558571</v>
      </c>
      <c r="AN22" s="10">
        <f>U3</f>
        <v>-12</v>
      </c>
      <c r="AO22" s="10">
        <f t="shared" ref="AO22:AO85" ca="1" si="10">COUNTIFS($AL$22:$AL$420,"&lt;"&amp;AN22,$AM$22:$AM$420,"&lt;"&amp;AN22)</f>
        <v>0</v>
      </c>
      <c r="AP22" s="10">
        <f t="shared" ref="AP22:AP85" ca="1" si="11">AO22/$AO$421</f>
        <v>0</v>
      </c>
      <c r="AQ22" s="2">
        <f t="shared" ref="AQ22:AQ85" ca="1" si="12">(AP23-AP22)/(AN23-AN22)</f>
        <v>0</v>
      </c>
    </row>
    <row r="23" spans="2:43" x14ac:dyDescent="0.15">
      <c r="B23" s="10">
        <v>-1.2496975000253485</v>
      </c>
      <c r="C23" s="10">
        <f t="shared" ref="C23:C86" si="13">B24</f>
        <v>-1.6736975000242182</v>
      </c>
      <c r="F23" s="10">
        <v>2</v>
      </c>
      <c r="G23" s="10">
        <f t="shared" ca="1" si="0"/>
        <v>1</v>
      </c>
      <c r="H23" s="10">
        <f ca="1">IF(AND(G22=1,F22=$I$8),H22+$K$9)</f>
        <v>-9.3910179640718572E-2</v>
      </c>
      <c r="I23" s="10">
        <f t="shared" ca="1" si="1"/>
        <v>1.6089820359281436E-2</v>
      </c>
      <c r="J23" s="10">
        <f ca="1">J22+I23</f>
        <v>-9.3910179640718572E-2</v>
      </c>
      <c r="K23" s="10">
        <f t="shared" ref="K23:K86" ca="1" si="14">RAND()*($E$9-$D$9)+$D$9</f>
        <v>0.74208947357965216</v>
      </c>
      <c r="L23" s="10">
        <f t="shared" ref="L23:L86" ca="1" si="15">RANDBETWEEN($D$12,$E$12)</f>
        <v>15</v>
      </c>
      <c r="M23" s="10">
        <f t="shared" ca="1" si="2"/>
        <v>0.5514799523319619</v>
      </c>
      <c r="N23" s="10">
        <f t="shared" ref="N23:N86" ca="1" si="16">RAND()*($E$9-$D$9)+$D$9</f>
        <v>0.34591928370625757</v>
      </c>
      <c r="O23" s="10">
        <f t="shared" ref="O23:O86" ca="1" si="17">RANDBETWEEN($D$13,$E$13)</f>
        <v>14</v>
      </c>
      <c r="P23" s="10">
        <f t="shared" ca="1" si="3"/>
        <v>0.27045058639434233</v>
      </c>
      <c r="Q23" s="10">
        <f t="shared" ref="Q23:Q86" ca="1" si="18">IF(RAND()&gt;$I$14,M23+P23,M23-P23)</f>
        <v>0.82193053872630428</v>
      </c>
      <c r="R23" s="10">
        <f t="shared" ref="R23:R86" ca="1" si="19">J23+Q23</f>
        <v>0.72802035908558571</v>
      </c>
      <c r="S23" s="10">
        <f t="shared" ca="1" si="4"/>
        <v>0</v>
      </c>
      <c r="T23" s="10">
        <f t="shared" ref="T23:T86" ca="1" si="20">IF(AND(RAND()&gt;0.95,G23=2),RAND()*((-5)-(-7)+(-7)),0)</f>
        <v>0</v>
      </c>
      <c r="U23" s="10">
        <f t="shared" ref="U23:U86" ca="1" si="21">IF(AND(RAND()&gt;0.95,G23=4),RAND()*5,0)</f>
        <v>0</v>
      </c>
      <c r="V23" s="10">
        <f t="shared" ref="V23:V86" ca="1" si="22">SUM(S23:U23)</f>
        <v>0</v>
      </c>
      <c r="W23" s="10">
        <f t="shared" ref="W23:W86" ca="1" si="23">IF(V23=0,R23,R23+V23)</f>
        <v>0.72802035908558571</v>
      </c>
      <c r="X23" s="10">
        <f t="shared" ref="X23:X86" ca="1" si="24">W24</f>
        <v>1.1621892466231034</v>
      </c>
      <c r="Z23" s="10">
        <v>-0.1079099999863331</v>
      </c>
      <c r="AA23" s="10">
        <v>-6.7224999895643123E-3</v>
      </c>
      <c r="AB23" s="10">
        <v>-1.3701150000073881</v>
      </c>
      <c r="AC23" s="10">
        <v>-0.40415749998601314</v>
      </c>
      <c r="AD23" s="10">
        <v>-1.2496975000253485</v>
      </c>
      <c r="AE23" s="10">
        <f t="shared" si="5"/>
        <v>-1.6736975000242182</v>
      </c>
      <c r="AF23" s="10">
        <v>2</v>
      </c>
      <c r="AG23" s="2">
        <f t="shared" ref="AG23:AG86" si="25">AG22+$W$3</f>
        <v>-11.78</v>
      </c>
      <c r="AH23" s="10">
        <f t="shared" si="6"/>
        <v>0</v>
      </c>
      <c r="AI23" s="10">
        <f t="shared" si="7"/>
        <v>0</v>
      </c>
      <c r="AJ23" s="2">
        <f t="shared" si="8"/>
        <v>0</v>
      </c>
      <c r="AK23" s="10">
        <v>2</v>
      </c>
      <c r="AL23" s="10">
        <f t="shared" ref="AL23:AL86" ca="1" si="26">W23</f>
        <v>0.72802035908558571</v>
      </c>
      <c r="AM23" s="10">
        <f t="shared" ca="1" si="9"/>
        <v>1.1621892466231034</v>
      </c>
      <c r="AN23" s="2">
        <f>AN22+$W$3</f>
        <v>-11.78</v>
      </c>
      <c r="AO23" s="10">
        <f t="shared" ca="1" si="10"/>
        <v>0</v>
      </c>
      <c r="AP23" s="10">
        <f t="shared" ca="1" si="11"/>
        <v>0</v>
      </c>
      <c r="AQ23" s="2">
        <f t="shared" ca="1" si="12"/>
        <v>0</v>
      </c>
    </row>
    <row r="24" spans="2:43" x14ac:dyDescent="0.15">
      <c r="B24" s="10">
        <v>-1.6736975000242182</v>
      </c>
      <c r="C24" s="10">
        <f>B25</f>
        <v>0.90730249997506007</v>
      </c>
      <c r="F24" s="10">
        <v>3</v>
      </c>
      <c r="G24" s="10">
        <f t="shared" ca="1" si="0"/>
        <v>1</v>
      </c>
      <c r="H24" s="10">
        <f t="shared" ref="H24:H87" ca="1" si="27">H23+$K$9</f>
        <v>-7.7820359281437129E-2</v>
      </c>
      <c r="I24" s="10">
        <f t="shared" ca="1" si="1"/>
        <v>1.6089820359281436E-2</v>
      </c>
      <c r="J24" s="10">
        <f t="shared" ref="J24:J87" ca="1" si="28">J23+I24</f>
        <v>-7.7820359281437129E-2</v>
      </c>
      <c r="K24" s="10">
        <f t="shared" ca="1" si="14"/>
        <v>0.95113314053248632</v>
      </c>
      <c r="L24" s="10">
        <f t="shared" ca="1" si="15"/>
        <v>2</v>
      </c>
      <c r="M24" s="10">
        <f t="shared" ca="1" si="2"/>
        <v>3.4958378926072769E-16</v>
      </c>
      <c r="N24" s="10">
        <f t="shared" ca="1" si="16"/>
        <v>1.24000960590454</v>
      </c>
      <c r="O24" s="10">
        <f t="shared" ca="1" si="17"/>
        <v>12</v>
      </c>
      <c r="P24" s="10">
        <f t="shared" ca="1" si="3"/>
        <v>1.24000960590454</v>
      </c>
      <c r="Q24" s="10">
        <f t="shared" ca="1" si="18"/>
        <v>1.2400096059045405</v>
      </c>
      <c r="R24" s="10">
        <f t="shared" ca="1" si="19"/>
        <v>1.1621892466231034</v>
      </c>
      <c r="S24" s="10">
        <f t="shared" ca="1" si="4"/>
        <v>0</v>
      </c>
      <c r="T24" s="10">
        <f t="shared" ca="1" si="20"/>
        <v>0</v>
      </c>
      <c r="U24" s="10">
        <f ca="1">IF(AND(RAND()&gt;0.95,G24=4),RAND()*5,0)</f>
        <v>0</v>
      </c>
      <c r="V24" s="10">
        <f t="shared" ca="1" si="22"/>
        <v>0</v>
      </c>
      <c r="W24" s="10">
        <f t="shared" ca="1" si="23"/>
        <v>1.1621892466231034</v>
      </c>
      <c r="X24" s="10">
        <f t="shared" ca="1" si="24"/>
        <v>1.6343928722688696</v>
      </c>
      <c r="Z24" s="10">
        <v>-0.15890999998546818</v>
      </c>
      <c r="AA24" s="10">
        <v>2.2882775000105937</v>
      </c>
      <c r="AB24" s="10">
        <v>-3.1851150000079542</v>
      </c>
      <c r="AC24" s="10">
        <v>-0.34315749998370393</v>
      </c>
      <c r="AD24" s="10">
        <v>-1.6736975000242182</v>
      </c>
      <c r="AE24" s="10">
        <f t="shared" si="5"/>
        <v>0.90730249997506007</v>
      </c>
      <c r="AF24" s="10">
        <v>3</v>
      </c>
      <c r="AG24" s="2">
        <f t="shared" si="25"/>
        <v>-11.559999999999999</v>
      </c>
      <c r="AH24" s="10">
        <f t="shared" si="6"/>
        <v>0</v>
      </c>
      <c r="AI24" s="10">
        <f t="shared" si="7"/>
        <v>0</v>
      </c>
      <c r="AJ24" s="2">
        <f t="shared" si="8"/>
        <v>0</v>
      </c>
      <c r="AK24" s="10">
        <v>3</v>
      </c>
      <c r="AL24" s="10">
        <f t="shared" ca="1" si="26"/>
        <v>1.1621892466231034</v>
      </c>
      <c r="AM24" s="10">
        <f t="shared" ca="1" si="9"/>
        <v>1.6343928722688696</v>
      </c>
      <c r="AN24" s="2">
        <f t="shared" ref="AN24:AN87" si="29">AN23+$W$3</f>
        <v>-11.559999999999999</v>
      </c>
      <c r="AO24" s="10">
        <f t="shared" ca="1" si="10"/>
        <v>0</v>
      </c>
      <c r="AP24" s="10">
        <f t="shared" ca="1" si="11"/>
        <v>0</v>
      </c>
      <c r="AQ24" s="2">
        <f t="shared" ca="1" si="12"/>
        <v>0</v>
      </c>
    </row>
    <row r="25" spans="2:43" x14ac:dyDescent="0.15">
      <c r="B25" s="10">
        <v>0.90730249997506007</v>
      </c>
      <c r="C25" s="10">
        <f t="shared" si="13"/>
        <v>0.1753024999757713</v>
      </c>
      <c r="F25" s="10">
        <v>4</v>
      </c>
      <c r="G25" s="10">
        <f t="shared" ca="1" si="0"/>
        <v>1</v>
      </c>
      <c r="H25" s="10">
        <f t="shared" ca="1" si="27"/>
        <v>-6.1730538922155694E-2</v>
      </c>
      <c r="I25" s="10">
        <f t="shared" ca="1" si="1"/>
        <v>1.6089820359281436E-2</v>
      </c>
      <c r="J25" s="10">
        <f t="shared" ca="1" si="28"/>
        <v>-6.1730538922155694E-2</v>
      </c>
      <c r="K25" s="10">
        <f t="shared" ca="1" si="14"/>
        <v>1.5988912570693745</v>
      </c>
      <c r="L25" s="10">
        <f t="shared" ca="1" si="15"/>
        <v>12</v>
      </c>
      <c r="M25" s="10">
        <f t="shared" ca="1" si="2"/>
        <v>1.3846804465109139</v>
      </c>
      <c r="N25" s="10">
        <f t="shared" ca="1" si="16"/>
        <v>0.35962335899055442</v>
      </c>
      <c r="O25" s="10">
        <f t="shared" ca="1" si="17"/>
        <v>3</v>
      </c>
      <c r="P25" s="10">
        <f t="shared" ca="1" si="3"/>
        <v>0.31144296468011123</v>
      </c>
      <c r="Q25" s="10">
        <f t="shared" ca="1" si="18"/>
        <v>1.6961234111910253</v>
      </c>
      <c r="R25" s="10">
        <f t="shared" ca="1" si="19"/>
        <v>1.6343928722688696</v>
      </c>
      <c r="S25" s="10">
        <f t="shared" ca="1" si="4"/>
        <v>0</v>
      </c>
      <c r="T25" s="10">
        <f t="shared" ca="1" si="20"/>
        <v>0</v>
      </c>
      <c r="U25" s="10">
        <f t="shared" ca="1" si="21"/>
        <v>0</v>
      </c>
      <c r="V25" s="10">
        <f t="shared" ca="1" si="22"/>
        <v>0</v>
      </c>
      <c r="W25" s="10">
        <f t="shared" ca="1" si="23"/>
        <v>1.6343928722688696</v>
      </c>
      <c r="X25" s="10">
        <f t="shared" ca="1" si="24"/>
        <v>1.7086510016042205</v>
      </c>
      <c r="Z25" s="10">
        <v>-2.0949099999860721</v>
      </c>
      <c r="AA25" s="10">
        <v>-1.246722499988806</v>
      </c>
      <c r="AB25" s="10">
        <v>-1.1115000006611808E-2</v>
      </c>
      <c r="AC25" s="10">
        <v>0.11684250001664509</v>
      </c>
      <c r="AD25" s="10">
        <v>0.90730249997506007</v>
      </c>
      <c r="AE25" s="10">
        <f t="shared" si="5"/>
        <v>0.1753024999757713</v>
      </c>
      <c r="AF25" s="10">
        <v>4</v>
      </c>
      <c r="AG25" s="2">
        <f t="shared" si="25"/>
        <v>-11.339999999999998</v>
      </c>
      <c r="AH25" s="10">
        <f t="shared" si="6"/>
        <v>0</v>
      </c>
      <c r="AI25" s="10">
        <f t="shared" si="7"/>
        <v>0</v>
      </c>
      <c r="AJ25" s="2">
        <f t="shared" si="8"/>
        <v>0</v>
      </c>
      <c r="AK25" s="10">
        <v>4</v>
      </c>
      <c r="AL25" s="10">
        <f t="shared" ca="1" si="26"/>
        <v>1.6343928722688696</v>
      </c>
      <c r="AM25" s="10">
        <f t="shared" ca="1" si="9"/>
        <v>1.7086510016042205</v>
      </c>
      <c r="AN25" s="2">
        <f t="shared" si="29"/>
        <v>-11.339999999999998</v>
      </c>
      <c r="AO25" s="10">
        <f t="shared" ca="1" si="10"/>
        <v>0</v>
      </c>
      <c r="AP25" s="10">
        <f t="shared" ca="1" si="11"/>
        <v>0</v>
      </c>
      <c r="AQ25" s="2">
        <f t="shared" ca="1" si="12"/>
        <v>0</v>
      </c>
    </row>
    <row r="26" spans="2:43" x14ac:dyDescent="0.15">
      <c r="B26" s="10">
        <v>0.1753024999757713</v>
      </c>
      <c r="C26" s="10">
        <f t="shared" si="13"/>
        <v>-0.94069750002390151</v>
      </c>
      <c r="F26" s="10">
        <v>5</v>
      </c>
      <c r="G26" s="10">
        <f t="shared" ca="1" si="0"/>
        <v>1</v>
      </c>
      <c r="H26" s="10">
        <f t="shared" ca="1" si="27"/>
        <v>-4.5640718562874258E-2</v>
      </c>
      <c r="I26" s="10">
        <f t="shared" ca="1" si="1"/>
        <v>1.6089820359281436E-2</v>
      </c>
      <c r="J26" s="10">
        <f t="shared" ca="1" si="28"/>
        <v>-4.5640718562874258E-2</v>
      </c>
      <c r="K26" s="10">
        <f t="shared" ca="1" si="14"/>
        <v>0.79034776378246718</v>
      </c>
      <c r="L26" s="10">
        <f t="shared" ca="1" si="15"/>
        <v>18</v>
      </c>
      <c r="M26" s="10">
        <f t="shared" ca="1" si="2"/>
        <v>0.77834060534883487</v>
      </c>
      <c r="N26" s="10">
        <f t="shared" ca="1" si="16"/>
        <v>0.9759511148182598</v>
      </c>
      <c r="O26" s="10">
        <f t="shared" ca="1" si="17"/>
        <v>4</v>
      </c>
      <c r="P26" s="10">
        <f t="shared" ca="1" si="3"/>
        <v>0.9759511148182598</v>
      </c>
      <c r="Q26" s="10">
        <f t="shared" ca="1" si="18"/>
        <v>1.7542917201670947</v>
      </c>
      <c r="R26" s="10">
        <f t="shared" ca="1" si="19"/>
        <v>1.7086510016042205</v>
      </c>
      <c r="S26" s="10">
        <f t="shared" ca="1" si="4"/>
        <v>0</v>
      </c>
      <c r="T26" s="10">
        <f t="shared" ca="1" si="20"/>
        <v>0</v>
      </c>
      <c r="U26" s="10">
        <f t="shared" ca="1" si="21"/>
        <v>0</v>
      </c>
      <c r="V26" s="10">
        <f t="shared" ca="1" si="22"/>
        <v>0</v>
      </c>
      <c r="W26" s="10">
        <f t="shared" ca="1" si="23"/>
        <v>1.7086510016042205</v>
      </c>
      <c r="X26" s="10">
        <f t="shared" ca="1" si="24"/>
        <v>1.0796424799737401</v>
      </c>
      <c r="Z26" s="10">
        <v>3.7310900000164793</v>
      </c>
      <c r="AA26" s="10">
        <v>1.450277500008923</v>
      </c>
      <c r="AB26" s="10">
        <v>1.3518849999911708</v>
      </c>
      <c r="AC26" s="10">
        <v>0.45184250001639725</v>
      </c>
      <c r="AD26" s="10">
        <v>0.1753024999757713</v>
      </c>
      <c r="AE26" s="10">
        <f t="shared" si="5"/>
        <v>-0.94069750002390151</v>
      </c>
      <c r="AF26" s="10">
        <v>5</v>
      </c>
      <c r="AG26" s="2">
        <f t="shared" si="25"/>
        <v>-11.119999999999997</v>
      </c>
      <c r="AH26" s="10">
        <f t="shared" si="6"/>
        <v>0</v>
      </c>
      <c r="AI26" s="10">
        <f t="shared" si="7"/>
        <v>0</v>
      </c>
      <c r="AJ26" s="2">
        <f t="shared" si="8"/>
        <v>0</v>
      </c>
      <c r="AK26" s="10">
        <v>5</v>
      </c>
      <c r="AL26" s="10">
        <f t="shared" ca="1" si="26"/>
        <v>1.7086510016042205</v>
      </c>
      <c r="AM26" s="10">
        <f t="shared" ca="1" si="9"/>
        <v>1.0796424799737401</v>
      </c>
      <c r="AN26" s="2">
        <f t="shared" si="29"/>
        <v>-11.119999999999997</v>
      </c>
      <c r="AO26" s="10">
        <f t="shared" ca="1" si="10"/>
        <v>0</v>
      </c>
      <c r="AP26" s="10">
        <f t="shared" ca="1" si="11"/>
        <v>0</v>
      </c>
      <c r="AQ26" s="2">
        <f t="shared" ca="1" si="12"/>
        <v>0</v>
      </c>
    </row>
    <row r="27" spans="2:43" x14ac:dyDescent="0.15">
      <c r="B27" s="10">
        <v>-0.94069750002390151</v>
      </c>
      <c r="C27" s="10">
        <f t="shared" si="13"/>
        <v>-1.5706975000249201</v>
      </c>
      <c r="F27" s="10">
        <v>6</v>
      </c>
      <c r="G27" s="10">
        <f t="shared" ca="1" si="0"/>
        <v>1</v>
      </c>
      <c r="H27" s="10">
        <f t="shared" ca="1" si="27"/>
        <v>-2.9550898203592822E-2</v>
      </c>
      <c r="I27" s="10">
        <f t="shared" ca="1" si="1"/>
        <v>1.6089820359281436E-2</v>
      </c>
      <c r="J27" s="10">
        <f t="shared" ca="1" si="28"/>
        <v>-2.9550898203592822E-2</v>
      </c>
      <c r="K27" s="10">
        <f t="shared" ca="1" si="14"/>
        <v>0.91439414334979707</v>
      </c>
      <c r="L27" s="10">
        <f t="shared" ca="1" si="15"/>
        <v>18</v>
      </c>
      <c r="M27" s="10">
        <f t="shared" ca="1" si="2"/>
        <v>0.79188855721263396</v>
      </c>
      <c r="N27" s="10">
        <f t="shared" ca="1" si="16"/>
        <v>0.39761650515505864</v>
      </c>
      <c r="O27" s="10">
        <f t="shared" ca="1" si="17"/>
        <v>17</v>
      </c>
      <c r="P27" s="10">
        <f t="shared" ca="1" si="3"/>
        <v>0.31730482096469897</v>
      </c>
      <c r="Q27" s="10">
        <f t="shared" ca="1" si="18"/>
        <v>1.1091933781773329</v>
      </c>
      <c r="R27" s="10">
        <f t="shared" ca="1" si="19"/>
        <v>1.0796424799737401</v>
      </c>
      <c r="S27" s="10">
        <f t="shared" ca="1" si="4"/>
        <v>0</v>
      </c>
      <c r="T27" s="10">
        <f t="shared" ca="1" si="20"/>
        <v>0</v>
      </c>
      <c r="U27" s="10">
        <f t="shared" ca="1" si="21"/>
        <v>0</v>
      </c>
      <c r="V27" s="10">
        <f t="shared" ca="1" si="22"/>
        <v>0</v>
      </c>
      <c r="W27" s="10">
        <f t="shared" ca="1" si="23"/>
        <v>1.0796424799737401</v>
      </c>
      <c r="X27" s="10">
        <f t="shared" ca="1" si="24"/>
        <v>0.93250611939592221</v>
      </c>
      <c r="Z27" s="10">
        <v>1.1290900000169302</v>
      </c>
      <c r="AA27" s="10">
        <v>0.39627750000903461</v>
      </c>
      <c r="AB27" s="10">
        <v>2.5798849999922879</v>
      </c>
      <c r="AC27" s="10">
        <v>-0.21915749998413503</v>
      </c>
      <c r="AD27" s="10">
        <v>-0.94069750002390151</v>
      </c>
      <c r="AE27" s="10">
        <f t="shared" si="5"/>
        <v>-1.5706975000249201</v>
      </c>
      <c r="AF27" s="10">
        <v>6</v>
      </c>
      <c r="AG27" s="2">
        <f t="shared" si="25"/>
        <v>-10.899999999999997</v>
      </c>
      <c r="AH27" s="10">
        <f t="shared" si="6"/>
        <v>0</v>
      </c>
      <c r="AI27" s="10">
        <f t="shared" si="7"/>
        <v>0</v>
      </c>
      <c r="AJ27" s="2">
        <f t="shared" si="8"/>
        <v>0</v>
      </c>
      <c r="AK27" s="10">
        <v>6</v>
      </c>
      <c r="AL27" s="10">
        <f t="shared" ca="1" si="26"/>
        <v>1.0796424799737401</v>
      </c>
      <c r="AM27" s="10">
        <f t="shared" ca="1" si="9"/>
        <v>0.93250611939592221</v>
      </c>
      <c r="AN27" s="2">
        <f t="shared" si="29"/>
        <v>-10.899999999999997</v>
      </c>
      <c r="AO27" s="10">
        <f t="shared" ca="1" si="10"/>
        <v>0</v>
      </c>
      <c r="AP27" s="10">
        <f t="shared" ca="1" si="11"/>
        <v>0</v>
      </c>
      <c r="AQ27" s="2">
        <f t="shared" ca="1" si="12"/>
        <v>0</v>
      </c>
    </row>
    <row r="28" spans="2:43" x14ac:dyDescent="0.15">
      <c r="B28" s="10">
        <v>-1.5706975000249201</v>
      </c>
      <c r="C28" s="10">
        <f t="shared" si="13"/>
        <v>-1.5246975000238194</v>
      </c>
      <c r="F28" s="10">
        <v>7</v>
      </c>
      <c r="G28" s="10">
        <f t="shared" ca="1" si="0"/>
        <v>1</v>
      </c>
      <c r="H28" s="10">
        <f t="shared" ca="1" si="27"/>
        <v>-1.3461077844311387E-2</v>
      </c>
      <c r="I28" s="10">
        <f t="shared" ca="1" si="1"/>
        <v>1.6089820359281436E-2</v>
      </c>
      <c r="J28" s="10">
        <f t="shared" ca="1" si="28"/>
        <v>-1.3461077844311387E-2</v>
      </c>
      <c r="K28" s="10">
        <f t="shared" ca="1" si="14"/>
        <v>0.95618296125616342</v>
      </c>
      <c r="L28" s="10">
        <f t="shared" ca="1" si="15"/>
        <v>20</v>
      </c>
      <c r="M28" s="10">
        <f t="shared" ca="1" si="2"/>
        <v>0.77356826538799817</v>
      </c>
      <c r="N28" s="10">
        <f t="shared" ca="1" si="16"/>
        <v>0.234325579679072</v>
      </c>
      <c r="O28" s="10">
        <f t="shared" ca="1" si="17"/>
        <v>19</v>
      </c>
      <c r="P28" s="10">
        <f t="shared" ca="1" si="3"/>
        <v>0.1723989318522354</v>
      </c>
      <c r="Q28" s="10">
        <f t="shared" ca="1" si="18"/>
        <v>0.94596719724023359</v>
      </c>
      <c r="R28" s="10">
        <f t="shared" ca="1" si="19"/>
        <v>0.93250611939592221</v>
      </c>
      <c r="S28" s="10">
        <f t="shared" ca="1" si="4"/>
        <v>0</v>
      </c>
      <c r="T28" s="10">
        <f t="shared" ca="1" si="20"/>
        <v>0</v>
      </c>
      <c r="U28" s="10">
        <f t="shared" ca="1" si="21"/>
        <v>0</v>
      </c>
      <c r="V28" s="10">
        <f t="shared" ca="1" si="22"/>
        <v>0</v>
      </c>
      <c r="W28" s="10">
        <f t="shared" ca="1" si="23"/>
        <v>0.93250611939592221</v>
      </c>
      <c r="X28" s="10">
        <f t="shared" ca="1" si="24"/>
        <v>-0.2851140224850266</v>
      </c>
      <c r="Z28" s="10">
        <v>-0.85890999998383677</v>
      </c>
      <c r="AA28" s="10">
        <v>-0.48672249998915618</v>
      </c>
      <c r="AB28" s="10">
        <v>-0.11611500000796582</v>
      </c>
      <c r="AC28" s="10">
        <v>0.30984250001608871</v>
      </c>
      <c r="AD28" s="10">
        <v>-1.5706975000249201</v>
      </c>
      <c r="AE28" s="10">
        <f t="shared" si="5"/>
        <v>-1.5246975000238194</v>
      </c>
      <c r="AF28" s="10">
        <v>7</v>
      </c>
      <c r="AG28" s="2">
        <f t="shared" si="25"/>
        <v>-10.679999999999996</v>
      </c>
      <c r="AH28" s="10">
        <f t="shared" si="6"/>
        <v>0</v>
      </c>
      <c r="AI28" s="10">
        <f t="shared" si="7"/>
        <v>0</v>
      </c>
      <c r="AJ28" s="2">
        <f t="shared" si="8"/>
        <v>0</v>
      </c>
      <c r="AK28" s="10">
        <v>7</v>
      </c>
      <c r="AL28" s="10">
        <f t="shared" ca="1" si="26"/>
        <v>0.93250611939592221</v>
      </c>
      <c r="AM28" s="10">
        <f t="shared" ca="1" si="9"/>
        <v>-0.2851140224850266</v>
      </c>
      <c r="AN28" s="2">
        <f t="shared" si="29"/>
        <v>-10.679999999999996</v>
      </c>
      <c r="AO28" s="10">
        <f t="shared" ca="1" si="10"/>
        <v>0</v>
      </c>
      <c r="AP28" s="10">
        <f t="shared" ca="1" si="11"/>
        <v>0</v>
      </c>
      <c r="AQ28" s="2">
        <f t="shared" ca="1" si="12"/>
        <v>0</v>
      </c>
    </row>
    <row r="29" spans="2:43" x14ac:dyDescent="0.15">
      <c r="B29" s="10">
        <v>-1.5246975000238194</v>
      </c>
      <c r="C29" s="10">
        <f t="shared" si="13"/>
        <v>-1.5806975000245416</v>
      </c>
      <c r="F29" s="10">
        <v>8</v>
      </c>
      <c r="G29" s="10">
        <f t="shared" ca="1" si="0"/>
        <v>1</v>
      </c>
      <c r="H29" s="10">
        <f t="shared" ca="1" si="27"/>
        <v>2.6287425149700491E-3</v>
      </c>
      <c r="I29" s="10">
        <f t="shared" ca="1" si="1"/>
        <v>1.6089820359281436E-2</v>
      </c>
      <c r="J29" s="10">
        <f t="shared" ca="1" si="28"/>
        <v>2.6287425149700491E-3</v>
      </c>
      <c r="K29" s="10">
        <f t="shared" ca="1" si="14"/>
        <v>0.56445035780976416</v>
      </c>
      <c r="L29" s="10">
        <f t="shared" ca="1" si="15"/>
        <v>15</v>
      </c>
      <c r="M29" s="10">
        <f t="shared" ca="1" si="2"/>
        <v>-0.11735582827491717</v>
      </c>
      <c r="N29" s="10">
        <f t="shared" ca="1" si="16"/>
        <v>0.28987957091563366</v>
      </c>
      <c r="O29" s="10">
        <f t="shared" ca="1" si="17"/>
        <v>5</v>
      </c>
      <c r="P29" s="10">
        <f t="shared" ca="1" si="3"/>
        <v>-0.17038693672507949</v>
      </c>
      <c r="Q29" s="10">
        <f t="shared" ca="1" si="18"/>
        <v>-0.28774276499999663</v>
      </c>
      <c r="R29" s="10">
        <f t="shared" ca="1" si="19"/>
        <v>-0.2851140224850266</v>
      </c>
      <c r="S29" s="10">
        <f t="shared" ca="1" si="4"/>
        <v>0</v>
      </c>
      <c r="T29" s="10">
        <f t="shared" ca="1" si="20"/>
        <v>0</v>
      </c>
      <c r="U29" s="10">
        <f t="shared" ca="1" si="21"/>
        <v>0</v>
      </c>
      <c r="V29" s="10">
        <f t="shared" ca="1" si="22"/>
        <v>0</v>
      </c>
      <c r="W29" s="10">
        <f t="shared" ca="1" si="23"/>
        <v>-0.2851140224850266</v>
      </c>
      <c r="X29" s="10">
        <f t="shared" ca="1" si="24"/>
        <v>-2.3431410679425824</v>
      </c>
      <c r="Z29" s="10">
        <v>0.28409000001516915</v>
      </c>
      <c r="AA29" s="10">
        <v>-1.6757224999892628</v>
      </c>
      <c r="AB29" s="10">
        <v>0.13388499999322789</v>
      </c>
      <c r="AC29" s="10">
        <v>0.88084250001330133</v>
      </c>
      <c r="AD29" s="10">
        <v>-1.5246975000238194</v>
      </c>
      <c r="AE29" s="10">
        <f t="shared" si="5"/>
        <v>-1.5806975000245416</v>
      </c>
      <c r="AF29" s="10">
        <v>8</v>
      </c>
      <c r="AG29" s="2">
        <f t="shared" si="25"/>
        <v>-10.459999999999996</v>
      </c>
      <c r="AH29" s="10">
        <f t="shared" si="6"/>
        <v>0</v>
      </c>
      <c r="AI29" s="10">
        <f t="shared" si="7"/>
        <v>0</v>
      </c>
      <c r="AJ29" s="2">
        <f t="shared" si="8"/>
        <v>0</v>
      </c>
      <c r="AK29" s="10">
        <v>8</v>
      </c>
      <c r="AL29" s="10">
        <f t="shared" ca="1" si="26"/>
        <v>-0.2851140224850266</v>
      </c>
      <c r="AM29" s="10">
        <f t="shared" ca="1" si="9"/>
        <v>-2.3431410679425824</v>
      </c>
      <c r="AN29" s="2">
        <f t="shared" si="29"/>
        <v>-10.459999999999996</v>
      </c>
      <c r="AO29" s="10">
        <f t="shared" ca="1" si="10"/>
        <v>0</v>
      </c>
      <c r="AP29" s="10">
        <f t="shared" ca="1" si="11"/>
        <v>0</v>
      </c>
      <c r="AQ29" s="2">
        <f t="shared" ca="1" si="12"/>
        <v>0</v>
      </c>
    </row>
    <row r="30" spans="2:43" x14ac:dyDescent="0.15">
      <c r="B30" s="10">
        <v>-1.5806975000245416</v>
      </c>
      <c r="C30" s="10">
        <f t="shared" si="13"/>
        <v>1.5302499974723105E-2</v>
      </c>
      <c r="F30" s="10">
        <v>9</v>
      </c>
      <c r="G30" s="10">
        <f t="shared" ca="1" si="0"/>
        <v>1</v>
      </c>
      <c r="H30" s="10">
        <f t="shared" ca="1" si="27"/>
        <v>1.8718562874251485E-2</v>
      </c>
      <c r="I30" s="10">
        <f t="shared" ca="1" si="1"/>
        <v>1.6089820359281436E-2</v>
      </c>
      <c r="J30" s="10">
        <f t="shared" ca="1" si="28"/>
        <v>1.8718562874251485E-2</v>
      </c>
      <c r="K30" s="10">
        <f t="shared" ca="1" si="14"/>
        <v>1.053075899026918</v>
      </c>
      <c r="L30" s="10">
        <f t="shared" ca="1" si="15"/>
        <v>15</v>
      </c>
      <c r="M30" s="10">
        <f t="shared" ca="1" si="2"/>
        <v>-0.6189824829926599</v>
      </c>
      <c r="N30" s="10">
        <f t="shared" ca="1" si="16"/>
        <v>1.7428771478241738</v>
      </c>
      <c r="O30" s="10">
        <f t="shared" ca="1" si="17"/>
        <v>12</v>
      </c>
      <c r="P30" s="10">
        <f t="shared" ca="1" si="3"/>
        <v>-1.7428771478241738</v>
      </c>
      <c r="Q30" s="10">
        <f t="shared" ca="1" si="18"/>
        <v>-2.3618596308168338</v>
      </c>
      <c r="R30" s="10">
        <f t="shared" ca="1" si="19"/>
        <v>-2.3431410679425824</v>
      </c>
      <c r="S30" s="10">
        <f t="shared" ca="1" si="4"/>
        <v>0</v>
      </c>
      <c r="T30" s="10">
        <f t="shared" ca="1" si="20"/>
        <v>0</v>
      </c>
      <c r="U30" s="10">
        <f t="shared" ca="1" si="21"/>
        <v>0</v>
      </c>
      <c r="V30" s="10">
        <f t="shared" ca="1" si="22"/>
        <v>0</v>
      </c>
      <c r="W30" s="10">
        <f t="shared" ca="1" si="23"/>
        <v>-2.3431410679425824</v>
      </c>
      <c r="X30" s="10">
        <f t="shared" ca="1" si="24"/>
        <v>-2.2462532076905077</v>
      </c>
      <c r="Z30" s="10">
        <v>0.20209000001614186</v>
      </c>
      <c r="AA30" s="10">
        <v>-0.56672249998968027</v>
      </c>
      <c r="AB30" s="10">
        <v>2.7758849999912627</v>
      </c>
      <c r="AC30" s="10">
        <v>0.27684250001414057</v>
      </c>
      <c r="AD30" s="10">
        <v>-1.5806975000245416</v>
      </c>
      <c r="AE30" s="10">
        <f t="shared" si="5"/>
        <v>1.5302499974723105E-2</v>
      </c>
      <c r="AF30" s="10">
        <v>9</v>
      </c>
      <c r="AG30" s="2">
        <f t="shared" si="25"/>
        <v>-10.239999999999995</v>
      </c>
      <c r="AH30" s="10">
        <f t="shared" si="6"/>
        <v>0</v>
      </c>
      <c r="AI30" s="10">
        <f t="shared" si="7"/>
        <v>0</v>
      </c>
      <c r="AJ30" s="2">
        <f t="shared" si="8"/>
        <v>0</v>
      </c>
      <c r="AK30" s="10">
        <v>9</v>
      </c>
      <c r="AL30" s="10">
        <f t="shared" ca="1" si="26"/>
        <v>-2.3431410679425824</v>
      </c>
      <c r="AM30" s="10">
        <f t="shared" ca="1" si="9"/>
        <v>-2.2462532076905077</v>
      </c>
      <c r="AN30" s="2">
        <f t="shared" si="29"/>
        <v>-10.239999999999995</v>
      </c>
      <c r="AO30" s="10">
        <f t="shared" ca="1" si="10"/>
        <v>0</v>
      </c>
      <c r="AP30" s="10">
        <f t="shared" ca="1" si="11"/>
        <v>0</v>
      </c>
      <c r="AQ30" s="2">
        <f t="shared" ca="1" si="12"/>
        <v>0</v>
      </c>
    </row>
    <row r="31" spans="2:43" x14ac:dyDescent="0.15">
      <c r="B31" s="10">
        <v>1.5302499974723105E-2</v>
      </c>
      <c r="C31" s="10">
        <f t="shared" si="13"/>
        <v>-1.0486975000247867</v>
      </c>
      <c r="F31" s="10">
        <v>10</v>
      </c>
      <c r="G31" s="10">
        <f t="shared" ca="1" si="0"/>
        <v>1</v>
      </c>
      <c r="H31" s="10">
        <f t="shared" ca="1" si="27"/>
        <v>3.480838323353292E-2</v>
      </c>
      <c r="I31" s="10">
        <f t="shared" ca="1" si="1"/>
        <v>1.6089820359281436E-2</v>
      </c>
      <c r="J31" s="10">
        <f t="shared" ca="1" si="28"/>
        <v>3.480838323353292E-2</v>
      </c>
      <c r="K31" s="10">
        <f t="shared" ca="1" si="14"/>
        <v>1.3485026309816153</v>
      </c>
      <c r="L31" s="10">
        <f t="shared" ca="1" si="15"/>
        <v>13</v>
      </c>
      <c r="M31" s="10">
        <f t="shared" ca="1" si="2"/>
        <v>-1.3386705285200229</v>
      </c>
      <c r="N31" s="10">
        <f t="shared" ca="1" si="16"/>
        <v>1.7431000989514001</v>
      </c>
      <c r="O31" s="10">
        <f t="shared" ca="1" si="17"/>
        <v>11</v>
      </c>
      <c r="P31" s="10">
        <f t="shared" ca="1" si="3"/>
        <v>-0.94239106240401771</v>
      </c>
      <c r="Q31" s="10">
        <f t="shared" ca="1" si="18"/>
        <v>-2.2810615909240406</v>
      </c>
      <c r="R31" s="10">
        <f t="shared" ca="1" si="19"/>
        <v>-2.2462532076905077</v>
      </c>
      <c r="S31" s="10">
        <f t="shared" ca="1" si="4"/>
        <v>0</v>
      </c>
      <c r="T31" s="10">
        <f t="shared" ca="1" si="20"/>
        <v>0</v>
      </c>
      <c r="U31" s="10">
        <f t="shared" ca="1" si="21"/>
        <v>0</v>
      </c>
      <c r="V31" s="10">
        <f t="shared" ca="1" si="22"/>
        <v>0</v>
      </c>
      <c r="W31" s="10">
        <f t="shared" ca="1" si="23"/>
        <v>-2.2462532076905077</v>
      </c>
      <c r="X31" s="10">
        <f t="shared" ca="1" si="24"/>
        <v>-0.15949397144548363</v>
      </c>
      <c r="Z31" s="10">
        <v>-0.30890999998334223</v>
      </c>
      <c r="AA31" s="10">
        <v>0.50727750000945093</v>
      </c>
      <c r="AB31" s="10">
        <v>0.15588499999097394</v>
      </c>
      <c r="AC31" s="10">
        <v>-3.9157499983843991E-2</v>
      </c>
      <c r="AD31" s="10">
        <v>1.5302499974723105E-2</v>
      </c>
      <c r="AE31" s="10">
        <f t="shared" si="5"/>
        <v>-1.0486975000247867</v>
      </c>
      <c r="AF31" s="10">
        <v>10</v>
      </c>
      <c r="AG31" s="2">
        <f t="shared" si="25"/>
        <v>-10.019999999999994</v>
      </c>
      <c r="AH31" s="10">
        <f t="shared" si="6"/>
        <v>0</v>
      </c>
      <c r="AI31" s="10">
        <f t="shared" si="7"/>
        <v>0</v>
      </c>
      <c r="AJ31" s="2">
        <f t="shared" si="8"/>
        <v>0</v>
      </c>
      <c r="AK31" s="10">
        <v>10</v>
      </c>
      <c r="AL31" s="10">
        <f t="shared" ca="1" si="26"/>
        <v>-2.2462532076905077</v>
      </c>
      <c r="AM31" s="10">
        <f t="shared" ca="1" si="9"/>
        <v>-0.15949397144548363</v>
      </c>
      <c r="AN31" s="2">
        <f t="shared" si="29"/>
        <v>-10.019999999999994</v>
      </c>
      <c r="AO31" s="10">
        <f t="shared" ca="1" si="10"/>
        <v>0</v>
      </c>
      <c r="AP31" s="10">
        <f t="shared" ca="1" si="11"/>
        <v>0</v>
      </c>
      <c r="AQ31" s="2">
        <f t="shared" ca="1" si="12"/>
        <v>0</v>
      </c>
    </row>
    <row r="32" spans="2:43" x14ac:dyDescent="0.15">
      <c r="B32" s="10">
        <v>-1.0486975000247867</v>
      </c>
      <c r="C32" s="10">
        <f t="shared" si="13"/>
        <v>-0.68069750002308638</v>
      </c>
      <c r="F32" s="10">
        <v>11</v>
      </c>
      <c r="G32" s="10">
        <f t="shared" ca="1" si="0"/>
        <v>1</v>
      </c>
      <c r="H32" s="10">
        <f t="shared" ca="1" si="27"/>
        <v>5.0898203592814356E-2</v>
      </c>
      <c r="I32" s="10">
        <f t="shared" ca="1" si="1"/>
        <v>1.6089820359281436E-2</v>
      </c>
      <c r="J32" s="10">
        <f t="shared" ca="1" si="28"/>
        <v>5.0898203592814356E-2</v>
      </c>
      <c r="K32" s="10">
        <f t="shared" ca="1" si="14"/>
        <v>0.54008538507194914</v>
      </c>
      <c r="L32" s="10">
        <f t="shared" ca="1" si="15"/>
        <v>16</v>
      </c>
      <c r="M32" s="10">
        <f t="shared" ca="1" si="2"/>
        <v>-0.49897383307645055</v>
      </c>
      <c r="N32" s="10">
        <f t="shared" ca="1" si="16"/>
        <v>0.40811609464966958</v>
      </c>
      <c r="O32" s="10">
        <f t="shared" ca="1" si="17"/>
        <v>8</v>
      </c>
      <c r="P32" s="10">
        <f t="shared" ca="1" si="3"/>
        <v>0.28858165803815256</v>
      </c>
      <c r="Q32" s="10">
        <f t="shared" ca="1" si="18"/>
        <v>-0.21039217503829799</v>
      </c>
      <c r="R32" s="10">
        <f t="shared" ca="1" si="19"/>
        <v>-0.15949397144548363</v>
      </c>
      <c r="S32" s="10">
        <f t="shared" ca="1" si="4"/>
        <v>0</v>
      </c>
      <c r="T32" s="10">
        <f t="shared" ca="1" si="20"/>
        <v>0</v>
      </c>
      <c r="U32" s="10">
        <f t="shared" ca="1" si="21"/>
        <v>0</v>
      </c>
      <c r="V32" s="10">
        <f t="shared" ca="1" si="22"/>
        <v>0</v>
      </c>
      <c r="W32" s="10">
        <f t="shared" ca="1" si="23"/>
        <v>-0.15949397144548363</v>
      </c>
      <c r="X32" s="10">
        <f t="shared" ca="1" si="24"/>
        <v>6.4270315503931363E-2</v>
      </c>
      <c r="Z32" s="10">
        <v>-0.20390999998554094</v>
      </c>
      <c r="AA32" s="10">
        <v>0.58227750000838796</v>
      </c>
      <c r="AB32" s="10">
        <v>-4.3621150000063835</v>
      </c>
      <c r="AC32" s="10">
        <v>-2.1574999848894549E-3</v>
      </c>
      <c r="AD32" s="10">
        <v>-1.0486975000247867</v>
      </c>
      <c r="AE32" s="10">
        <f t="shared" si="5"/>
        <v>-0.68069750002308638</v>
      </c>
      <c r="AF32" s="10">
        <v>11</v>
      </c>
      <c r="AG32" s="2">
        <f t="shared" si="25"/>
        <v>-9.7999999999999936</v>
      </c>
      <c r="AH32" s="10">
        <f t="shared" si="6"/>
        <v>0</v>
      </c>
      <c r="AI32" s="10">
        <f t="shared" si="7"/>
        <v>0</v>
      </c>
      <c r="AJ32" s="2">
        <f t="shared" si="8"/>
        <v>0</v>
      </c>
      <c r="AK32" s="10">
        <v>11</v>
      </c>
      <c r="AL32" s="10">
        <f t="shared" ca="1" si="26"/>
        <v>-0.15949397144548363</v>
      </c>
      <c r="AM32" s="10">
        <f t="shared" ca="1" si="9"/>
        <v>6.4270315503931363E-2</v>
      </c>
      <c r="AN32" s="2">
        <f t="shared" si="29"/>
        <v>-9.7999999999999936</v>
      </c>
      <c r="AO32" s="10">
        <f t="shared" ca="1" si="10"/>
        <v>0</v>
      </c>
      <c r="AP32" s="10">
        <f t="shared" ca="1" si="11"/>
        <v>0</v>
      </c>
      <c r="AQ32" s="2">
        <f t="shared" ca="1" si="12"/>
        <v>0</v>
      </c>
    </row>
    <row r="33" spans="2:43" x14ac:dyDescent="0.15">
      <c r="B33" s="10">
        <v>-0.68069750002308638</v>
      </c>
      <c r="C33" s="10">
        <f t="shared" si="13"/>
        <v>-1.1706975000258524</v>
      </c>
      <c r="F33" s="10">
        <v>12</v>
      </c>
      <c r="G33" s="10">
        <f t="shared" ca="1" si="0"/>
        <v>1</v>
      </c>
      <c r="H33" s="10">
        <f t="shared" ca="1" si="27"/>
        <v>6.6988023952095799E-2</v>
      </c>
      <c r="I33" s="10">
        <f t="shared" ca="1" si="1"/>
        <v>1.6089820359281436E-2</v>
      </c>
      <c r="J33" s="10">
        <f t="shared" ca="1" si="28"/>
        <v>6.6988023952095799E-2</v>
      </c>
      <c r="K33" s="10">
        <f t="shared" ca="1" si="14"/>
        <v>1.0964393605112612</v>
      </c>
      <c r="L33" s="10">
        <f t="shared" ca="1" si="15"/>
        <v>16</v>
      </c>
      <c r="M33" s="10">
        <f t="shared" ca="1" si="2"/>
        <v>-1.0964393605112612</v>
      </c>
      <c r="N33" s="10">
        <f t="shared" ca="1" si="16"/>
        <v>1.2629209804743027</v>
      </c>
      <c r="O33" s="10">
        <f t="shared" ca="1" si="17"/>
        <v>18</v>
      </c>
      <c r="P33" s="10">
        <f t="shared" ca="1" si="3"/>
        <v>-1.0937216520630968</v>
      </c>
      <c r="Q33" s="10">
        <f t="shared" ca="1" si="18"/>
        <v>-2.7177084481644354E-3</v>
      </c>
      <c r="R33" s="10">
        <f t="shared" ca="1" si="19"/>
        <v>6.4270315503931363E-2</v>
      </c>
      <c r="S33" s="10">
        <f t="shared" ca="1" si="4"/>
        <v>0</v>
      </c>
      <c r="T33" s="10">
        <f t="shared" ca="1" si="20"/>
        <v>0</v>
      </c>
      <c r="U33" s="10">
        <f t="shared" ca="1" si="21"/>
        <v>0</v>
      </c>
      <c r="V33" s="10">
        <f t="shared" ca="1" si="22"/>
        <v>0</v>
      </c>
      <c r="W33" s="10">
        <f t="shared" ca="1" si="23"/>
        <v>6.4270315503931363E-2</v>
      </c>
      <c r="X33" s="10">
        <f t="shared" ca="1" si="24"/>
        <v>-0.47130612403184491</v>
      </c>
      <c r="Z33" s="10">
        <v>0.46909000001704726</v>
      </c>
      <c r="AA33" s="10">
        <v>0.69327750000880428</v>
      </c>
      <c r="AB33" s="10">
        <v>0.3208849999936092</v>
      </c>
      <c r="AC33" s="10">
        <v>0.19984250001314763</v>
      </c>
      <c r="AD33" s="10">
        <v>-0.68069750002308638</v>
      </c>
      <c r="AE33" s="10">
        <f t="shared" si="5"/>
        <v>-1.1706975000258524</v>
      </c>
      <c r="AF33" s="10">
        <v>12</v>
      </c>
      <c r="AG33" s="2">
        <f t="shared" si="25"/>
        <v>-9.579999999999993</v>
      </c>
      <c r="AH33" s="10">
        <f t="shared" si="6"/>
        <v>0</v>
      </c>
      <c r="AI33" s="10">
        <f t="shared" si="7"/>
        <v>0</v>
      </c>
      <c r="AJ33" s="2">
        <f t="shared" si="8"/>
        <v>0</v>
      </c>
      <c r="AK33" s="10">
        <v>12</v>
      </c>
      <c r="AL33" s="10">
        <f t="shared" ca="1" si="26"/>
        <v>6.4270315503931363E-2</v>
      </c>
      <c r="AM33" s="10">
        <f t="shared" ca="1" si="9"/>
        <v>-0.47130612403184491</v>
      </c>
      <c r="AN33" s="2">
        <f t="shared" si="29"/>
        <v>-9.579999999999993</v>
      </c>
      <c r="AO33" s="10">
        <f t="shared" ca="1" si="10"/>
        <v>0</v>
      </c>
      <c r="AP33" s="10">
        <f t="shared" ca="1" si="11"/>
        <v>0</v>
      </c>
      <c r="AQ33" s="2">
        <f t="shared" ca="1" si="12"/>
        <v>0</v>
      </c>
    </row>
    <row r="34" spans="2:43" x14ac:dyDescent="0.15">
      <c r="B34" s="10">
        <v>-1.1706975000258524</v>
      </c>
      <c r="C34" s="10">
        <f t="shared" si="13"/>
        <v>6.4302499975354976E-2</v>
      </c>
      <c r="F34" s="10">
        <v>13</v>
      </c>
      <c r="G34" s="10">
        <f t="shared" ca="1" si="0"/>
        <v>1</v>
      </c>
      <c r="H34" s="10">
        <f t="shared" ca="1" si="27"/>
        <v>8.3077844311377241E-2</v>
      </c>
      <c r="I34" s="10">
        <f t="shared" ca="1" si="1"/>
        <v>1.6089820359281436E-2</v>
      </c>
      <c r="J34" s="10">
        <f t="shared" ca="1" si="28"/>
        <v>8.3077844311377241E-2</v>
      </c>
      <c r="K34" s="10">
        <f t="shared" ca="1" si="14"/>
        <v>1.5214245182962822</v>
      </c>
      <c r="L34" s="10">
        <f t="shared" ca="1" si="15"/>
        <v>20</v>
      </c>
      <c r="M34" s="10">
        <f t="shared" ca="1" si="2"/>
        <v>-1.2308582909604102</v>
      </c>
      <c r="N34" s="10">
        <f t="shared" ca="1" si="16"/>
        <v>0.6764743226171881</v>
      </c>
      <c r="O34" s="10">
        <f t="shared" ca="1" si="17"/>
        <v>4</v>
      </c>
      <c r="P34" s="10">
        <f t="shared" ca="1" si="3"/>
        <v>0.6764743226171881</v>
      </c>
      <c r="Q34" s="10">
        <f t="shared" ca="1" si="18"/>
        <v>-0.55438396834322212</v>
      </c>
      <c r="R34" s="10">
        <f t="shared" ca="1" si="19"/>
        <v>-0.47130612403184491</v>
      </c>
      <c r="S34" s="10">
        <f t="shared" ca="1" si="4"/>
        <v>0</v>
      </c>
      <c r="T34" s="10">
        <f t="shared" ca="1" si="20"/>
        <v>0</v>
      </c>
      <c r="U34" s="10">
        <f t="shared" ca="1" si="21"/>
        <v>0</v>
      </c>
      <c r="V34" s="10">
        <f t="shared" ca="1" si="22"/>
        <v>0</v>
      </c>
      <c r="W34" s="10">
        <f t="shared" ca="1" si="23"/>
        <v>-0.47130612403184491</v>
      </c>
      <c r="X34" s="10">
        <f t="shared" ca="1" si="24"/>
        <v>1.0110218777745406</v>
      </c>
      <c r="Z34" s="10">
        <v>0.97609000001597224</v>
      </c>
      <c r="AA34" s="10">
        <v>-0.16472249998855659</v>
      </c>
      <c r="AB34" s="10">
        <v>0.92188499999323881</v>
      </c>
      <c r="AC34" s="10">
        <v>0.34584250001401529</v>
      </c>
      <c r="AD34" s="10">
        <v>-1.1706975000258524</v>
      </c>
      <c r="AE34" s="10">
        <f t="shared" si="5"/>
        <v>6.4302499975354976E-2</v>
      </c>
      <c r="AF34" s="10">
        <v>13</v>
      </c>
      <c r="AG34" s="2">
        <f t="shared" si="25"/>
        <v>-9.3599999999999923</v>
      </c>
      <c r="AH34" s="10">
        <f t="shared" si="6"/>
        <v>0</v>
      </c>
      <c r="AI34" s="10">
        <f t="shared" si="7"/>
        <v>0</v>
      </c>
      <c r="AJ34" s="2">
        <f t="shared" si="8"/>
        <v>0</v>
      </c>
      <c r="AK34" s="10">
        <v>13</v>
      </c>
      <c r="AL34" s="10">
        <f t="shared" ca="1" si="26"/>
        <v>-0.47130612403184491</v>
      </c>
      <c r="AM34" s="10">
        <f t="shared" ca="1" si="9"/>
        <v>1.0110218777745406</v>
      </c>
      <c r="AN34" s="2">
        <f t="shared" si="29"/>
        <v>-9.3599999999999923</v>
      </c>
      <c r="AO34" s="10">
        <f t="shared" ca="1" si="10"/>
        <v>0</v>
      </c>
      <c r="AP34" s="10">
        <f t="shared" ca="1" si="11"/>
        <v>0</v>
      </c>
      <c r="AQ34" s="2">
        <f t="shared" ca="1" si="12"/>
        <v>0</v>
      </c>
    </row>
    <row r="35" spans="2:43" x14ac:dyDescent="0.15">
      <c r="B35" s="10">
        <v>6.4302499975354976E-2</v>
      </c>
      <c r="C35" s="10">
        <f t="shared" si="13"/>
        <v>0.16630249997717783</v>
      </c>
      <c r="F35" s="10">
        <v>14</v>
      </c>
      <c r="G35" s="10">
        <f t="shared" ca="1" si="0"/>
        <v>1</v>
      </c>
      <c r="H35" s="10">
        <f t="shared" ca="1" si="27"/>
        <v>9.9167664670658684E-2</v>
      </c>
      <c r="I35" s="10">
        <f t="shared" ca="1" si="1"/>
        <v>1.6089820359281436E-2</v>
      </c>
      <c r="J35" s="10">
        <f t="shared" ca="1" si="28"/>
        <v>9.9167664670658684E-2</v>
      </c>
      <c r="K35" s="10">
        <f t="shared" ca="1" si="14"/>
        <v>1.9621449240280242</v>
      </c>
      <c r="L35" s="10">
        <f t="shared" ca="1" si="15"/>
        <v>13</v>
      </c>
      <c r="M35" s="10">
        <f t="shared" ca="1" si="2"/>
        <v>0.91185421310388148</v>
      </c>
      <c r="N35" s="10">
        <f t="shared" ca="1" si="16"/>
        <v>0.38590559342726938</v>
      </c>
      <c r="O35" s="10">
        <f t="shared" ca="1" si="17"/>
        <v>4</v>
      </c>
      <c r="P35" s="10">
        <f t="shared" ca="1" si="3"/>
        <v>3.3095414906960924E-16</v>
      </c>
      <c r="Q35" s="10">
        <f t="shared" ca="1" si="18"/>
        <v>0.91185421310388182</v>
      </c>
      <c r="R35" s="10">
        <f t="shared" ca="1" si="19"/>
        <v>1.0110218777745406</v>
      </c>
      <c r="S35" s="10">
        <f t="shared" ca="1" si="4"/>
        <v>0</v>
      </c>
      <c r="T35" s="10">
        <f t="shared" ca="1" si="20"/>
        <v>0</v>
      </c>
      <c r="U35" s="10">
        <f t="shared" ca="1" si="21"/>
        <v>0</v>
      </c>
      <c r="V35" s="10">
        <f t="shared" ca="1" si="22"/>
        <v>0</v>
      </c>
      <c r="W35" s="10">
        <f t="shared" ca="1" si="23"/>
        <v>1.0110218777745406</v>
      </c>
      <c r="X35" s="10">
        <f t="shared" ca="1" si="24"/>
        <v>1.4079957467380664</v>
      </c>
      <c r="Z35" s="10">
        <v>0.46009000001490108</v>
      </c>
      <c r="AA35" s="10">
        <v>-0.60372249998863481</v>
      </c>
      <c r="AB35" s="10">
        <v>0.72188499999370492</v>
      </c>
      <c r="AC35" s="10">
        <v>-1.0021574999861116</v>
      </c>
      <c r="AD35" s="10">
        <v>6.4302499975354976E-2</v>
      </c>
      <c r="AE35" s="10">
        <f t="shared" si="5"/>
        <v>0.16630249997717783</v>
      </c>
      <c r="AF35" s="10">
        <v>14</v>
      </c>
      <c r="AG35" s="2">
        <f t="shared" si="25"/>
        <v>-9.1399999999999917</v>
      </c>
      <c r="AH35" s="10">
        <f t="shared" si="6"/>
        <v>0</v>
      </c>
      <c r="AI35" s="10">
        <f t="shared" si="7"/>
        <v>0</v>
      </c>
      <c r="AJ35" s="2">
        <f t="shared" si="8"/>
        <v>0</v>
      </c>
      <c r="AK35" s="10">
        <v>14</v>
      </c>
      <c r="AL35" s="10">
        <f t="shared" ca="1" si="26"/>
        <v>1.0110218777745406</v>
      </c>
      <c r="AM35" s="10">
        <f t="shared" ca="1" si="9"/>
        <v>1.4079957467380664</v>
      </c>
      <c r="AN35" s="2">
        <f t="shared" si="29"/>
        <v>-9.1399999999999917</v>
      </c>
      <c r="AO35" s="10">
        <f t="shared" ca="1" si="10"/>
        <v>0</v>
      </c>
      <c r="AP35" s="10">
        <f t="shared" ca="1" si="11"/>
        <v>0</v>
      </c>
      <c r="AQ35" s="2">
        <f t="shared" ca="1" si="12"/>
        <v>0</v>
      </c>
    </row>
    <row r="36" spans="2:43" x14ac:dyDescent="0.15">
      <c r="B36" s="10">
        <v>0.16630249997717783</v>
      </c>
      <c r="C36" s="10">
        <f t="shared" si="13"/>
        <v>-0.90069750002541582</v>
      </c>
      <c r="F36" s="10">
        <v>15</v>
      </c>
      <c r="G36" s="10">
        <f t="shared" ca="1" si="0"/>
        <v>1</v>
      </c>
      <c r="H36" s="10">
        <f t="shared" ca="1" si="27"/>
        <v>0.11525748502994013</v>
      </c>
      <c r="I36" s="10">
        <f t="shared" ca="1" si="1"/>
        <v>1.6089820359281436E-2</v>
      </c>
      <c r="J36" s="10">
        <f t="shared" ca="1" si="28"/>
        <v>0.11525748502994013</v>
      </c>
      <c r="K36" s="10">
        <f t="shared" ca="1" si="14"/>
        <v>1.8850826883431691</v>
      </c>
      <c r="L36" s="10">
        <f t="shared" ca="1" si="15"/>
        <v>12</v>
      </c>
      <c r="M36" s="10">
        <f t="shared" ca="1" si="2"/>
        <v>1.8850826883431691</v>
      </c>
      <c r="N36" s="10">
        <f t="shared" ca="1" si="16"/>
        <v>0.6839804283414328</v>
      </c>
      <c r="O36" s="10">
        <f t="shared" ca="1" si="17"/>
        <v>18</v>
      </c>
      <c r="P36" s="10">
        <f t="shared" ca="1" si="3"/>
        <v>-0.59234442663504294</v>
      </c>
      <c r="Q36" s="10">
        <f t="shared" ca="1" si="18"/>
        <v>1.2927382617081262</v>
      </c>
      <c r="R36" s="10">
        <f t="shared" ca="1" si="19"/>
        <v>1.4079957467380664</v>
      </c>
      <c r="S36" s="10">
        <f t="shared" ca="1" si="4"/>
        <v>0</v>
      </c>
      <c r="T36" s="10">
        <f t="shared" ca="1" si="20"/>
        <v>0</v>
      </c>
      <c r="U36" s="10">
        <f t="shared" ca="1" si="21"/>
        <v>0</v>
      </c>
      <c r="V36" s="10">
        <f t="shared" ca="1" si="22"/>
        <v>0</v>
      </c>
      <c r="W36" s="10">
        <f t="shared" ca="1" si="23"/>
        <v>1.4079957467380664</v>
      </c>
      <c r="X36" s="10">
        <f t="shared" ca="1" si="24"/>
        <v>0.28238105042357808</v>
      </c>
      <c r="Z36" s="10">
        <v>-0.86490999998289908</v>
      </c>
      <c r="AA36" s="10">
        <v>0.48827750001123604</v>
      </c>
      <c r="AB36" s="10">
        <v>0.78688499999302053</v>
      </c>
      <c r="AC36" s="10">
        <v>-0.71415749998493538</v>
      </c>
      <c r="AD36" s="10">
        <v>0.16630249997717783</v>
      </c>
      <c r="AE36" s="10">
        <f t="shared" si="5"/>
        <v>-0.90069750002541582</v>
      </c>
      <c r="AF36" s="10">
        <v>15</v>
      </c>
      <c r="AG36" s="2">
        <f t="shared" si="25"/>
        <v>-8.919999999999991</v>
      </c>
      <c r="AH36" s="10">
        <f t="shared" si="6"/>
        <v>0</v>
      </c>
      <c r="AI36" s="10">
        <f t="shared" si="7"/>
        <v>0</v>
      </c>
      <c r="AJ36" s="2">
        <f t="shared" si="8"/>
        <v>0</v>
      </c>
      <c r="AK36" s="10">
        <v>15</v>
      </c>
      <c r="AL36" s="10">
        <f t="shared" ca="1" si="26"/>
        <v>1.4079957467380664</v>
      </c>
      <c r="AM36" s="10">
        <f t="shared" ca="1" si="9"/>
        <v>0.28238105042357808</v>
      </c>
      <c r="AN36" s="2">
        <f t="shared" si="29"/>
        <v>-8.919999999999991</v>
      </c>
      <c r="AO36" s="10">
        <f t="shared" ca="1" si="10"/>
        <v>0</v>
      </c>
      <c r="AP36" s="10">
        <f t="shared" ca="1" si="11"/>
        <v>0</v>
      </c>
      <c r="AQ36" s="2">
        <f t="shared" ca="1" si="12"/>
        <v>1.1392116655274516E-2</v>
      </c>
    </row>
    <row r="37" spans="2:43" x14ac:dyDescent="0.15">
      <c r="B37" s="10">
        <v>-0.90069750002541582</v>
      </c>
      <c r="C37" s="10">
        <f t="shared" si="13"/>
        <v>-1.0056975000232171</v>
      </c>
      <c r="F37" s="10">
        <v>16</v>
      </c>
      <c r="G37" s="10">
        <f t="shared" ca="1" si="0"/>
        <v>1</v>
      </c>
      <c r="H37" s="10">
        <f t="shared" ca="1" si="27"/>
        <v>0.13134730538922157</v>
      </c>
      <c r="I37" s="10">
        <f t="shared" ca="1" si="1"/>
        <v>1.6089820359281436E-2</v>
      </c>
      <c r="J37" s="10">
        <f t="shared" ca="1" si="28"/>
        <v>0.13134730538922157</v>
      </c>
      <c r="K37" s="10">
        <f t="shared" ca="1" si="14"/>
        <v>0.38001079686121386</v>
      </c>
      <c r="L37" s="10">
        <f t="shared" ca="1" si="15"/>
        <v>8</v>
      </c>
      <c r="M37" s="10">
        <f t="shared" ca="1" si="2"/>
        <v>-1.8622785624924384E-16</v>
      </c>
      <c r="N37" s="10">
        <f t="shared" ca="1" si="16"/>
        <v>0.53608907230187253</v>
      </c>
      <c r="O37" s="10">
        <f t="shared" ca="1" si="17"/>
        <v>11</v>
      </c>
      <c r="P37" s="10">
        <f t="shared" ca="1" si="3"/>
        <v>0.15103374503435671</v>
      </c>
      <c r="Q37" s="10">
        <f t="shared" ca="1" si="18"/>
        <v>0.15103374503435651</v>
      </c>
      <c r="R37" s="10">
        <f t="shared" ca="1" si="19"/>
        <v>0.28238105042357808</v>
      </c>
      <c r="S37" s="10">
        <f t="shared" ca="1" si="4"/>
        <v>0</v>
      </c>
      <c r="T37" s="10">
        <f t="shared" ca="1" si="20"/>
        <v>0</v>
      </c>
      <c r="U37" s="10">
        <f t="shared" ca="1" si="21"/>
        <v>0</v>
      </c>
      <c r="V37" s="10">
        <f t="shared" ca="1" si="22"/>
        <v>0</v>
      </c>
      <c r="W37" s="10">
        <f t="shared" ca="1" si="23"/>
        <v>0.28238105042357808</v>
      </c>
      <c r="X37" s="10">
        <f t="shared" ca="1" si="24"/>
        <v>-0.97682433727788398</v>
      </c>
      <c r="Z37" s="10">
        <v>4.2090000015093665E-2</v>
      </c>
      <c r="AA37" s="10">
        <v>0.39127750001100026</v>
      </c>
      <c r="AB37" s="10">
        <v>1.6948849999920412</v>
      </c>
      <c r="AC37" s="10">
        <v>-9.4157499983538173E-2</v>
      </c>
      <c r="AD37" s="10">
        <v>-0.90069750002541582</v>
      </c>
      <c r="AE37" s="10">
        <f t="shared" si="5"/>
        <v>-1.0056975000232171</v>
      </c>
      <c r="AF37" s="10">
        <v>16</v>
      </c>
      <c r="AG37" s="2">
        <f t="shared" si="25"/>
        <v>-8.6999999999999904</v>
      </c>
      <c r="AH37" s="10">
        <f t="shared" si="6"/>
        <v>0</v>
      </c>
      <c r="AI37" s="10">
        <f t="shared" si="7"/>
        <v>0</v>
      </c>
      <c r="AJ37" s="2">
        <f t="shared" si="8"/>
        <v>0</v>
      </c>
      <c r="AK37" s="10">
        <v>16</v>
      </c>
      <c r="AL37" s="10">
        <f t="shared" ca="1" si="26"/>
        <v>0.28238105042357808</v>
      </c>
      <c r="AM37" s="10">
        <f t="shared" ca="1" si="9"/>
        <v>-0.97682433727788398</v>
      </c>
      <c r="AN37" s="2">
        <f t="shared" si="29"/>
        <v>-8.6999999999999904</v>
      </c>
      <c r="AO37" s="10">
        <f t="shared" ca="1" si="10"/>
        <v>1</v>
      </c>
      <c r="AP37" s="10">
        <f t="shared" ca="1" si="11"/>
        <v>2.5062656641604009E-3</v>
      </c>
      <c r="AQ37" s="2">
        <f t="shared" ca="1" si="12"/>
        <v>2.2784233310549032E-2</v>
      </c>
    </row>
    <row r="38" spans="2:43" x14ac:dyDescent="0.15">
      <c r="B38" s="10">
        <v>-1.0056975000232171</v>
      </c>
      <c r="C38" s="10">
        <f t="shared" si="13"/>
        <v>-1.4196975000260181</v>
      </c>
      <c r="F38" s="10">
        <v>17</v>
      </c>
      <c r="G38" s="10">
        <f t="shared" ca="1" si="0"/>
        <v>1</v>
      </c>
      <c r="H38" s="10">
        <f t="shared" ca="1" si="27"/>
        <v>0.14743712574850301</v>
      </c>
      <c r="I38" s="10">
        <f t="shared" ca="1" si="1"/>
        <v>1.6089820359281436E-2</v>
      </c>
      <c r="J38" s="10">
        <f t="shared" ca="1" si="28"/>
        <v>0.14743712574850301</v>
      </c>
      <c r="K38" s="10">
        <f t="shared" ca="1" si="14"/>
        <v>1.326285222638482</v>
      </c>
      <c r="L38" s="10">
        <f t="shared" ca="1" si="15"/>
        <v>10</v>
      </c>
      <c r="M38" s="10">
        <f t="shared" ca="1" si="2"/>
        <v>-1.2613722034562966</v>
      </c>
      <c r="N38" s="10">
        <f t="shared" ca="1" si="16"/>
        <v>0.2742214808598194</v>
      </c>
      <c r="O38" s="10">
        <f t="shared" ca="1" si="17"/>
        <v>12</v>
      </c>
      <c r="P38" s="10">
        <f t="shared" ca="1" si="3"/>
        <v>0.13711074042990964</v>
      </c>
      <c r="Q38" s="10">
        <f t="shared" ca="1" si="18"/>
        <v>-1.124261463026387</v>
      </c>
      <c r="R38" s="10">
        <f t="shared" ca="1" si="19"/>
        <v>-0.97682433727788398</v>
      </c>
      <c r="S38" s="10">
        <f t="shared" ca="1" si="4"/>
        <v>0</v>
      </c>
      <c r="T38" s="10">
        <f t="shared" ca="1" si="20"/>
        <v>0</v>
      </c>
      <c r="U38" s="10">
        <f t="shared" ca="1" si="21"/>
        <v>0</v>
      </c>
      <c r="V38" s="10">
        <f t="shared" ca="1" si="22"/>
        <v>0</v>
      </c>
      <c r="W38" s="10">
        <f t="shared" ca="1" si="23"/>
        <v>-0.97682433727788398</v>
      </c>
      <c r="X38" s="10">
        <f t="shared" ca="1" si="24"/>
        <v>1.7088866100361151</v>
      </c>
      <c r="Z38" s="10">
        <v>-0.63790999998403208</v>
      </c>
      <c r="AA38" s="10">
        <v>0.44527750000966648</v>
      </c>
      <c r="AB38" s="10">
        <v>0.80488499999376018</v>
      </c>
      <c r="AC38" s="10">
        <v>-0.45415749998412025</v>
      </c>
      <c r="AD38" s="10">
        <v>-1.0056975000232171</v>
      </c>
      <c r="AE38" s="10">
        <f t="shared" si="5"/>
        <v>-1.4196975000260181</v>
      </c>
      <c r="AF38" s="10">
        <v>17</v>
      </c>
      <c r="AG38" s="2">
        <f t="shared" si="25"/>
        <v>-8.4799999999999898</v>
      </c>
      <c r="AH38" s="10">
        <f t="shared" si="6"/>
        <v>0</v>
      </c>
      <c r="AI38" s="10">
        <f t="shared" si="7"/>
        <v>0</v>
      </c>
      <c r="AJ38" s="2">
        <f t="shared" si="8"/>
        <v>1.1392116655274516E-2</v>
      </c>
      <c r="AK38" s="10">
        <v>17</v>
      </c>
      <c r="AL38" s="10">
        <f t="shared" ca="1" si="26"/>
        <v>-0.97682433727788398</v>
      </c>
      <c r="AM38" s="10">
        <f t="shared" ca="1" si="9"/>
        <v>1.7088866100361151</v>
      </c>
      <c r="AN38" s="2">
        <f t="shared" si="29"/>
        <v>-8.4799999999999898</v>
      </c>
      <c r="AO38" s="10">
        <f t="shared" ca="1" si="10"/>
        <v>3</v>
      </c>
      <c r="AP38" s="10">
        <f t="shared" ca="1" si="11"/>
        <v>7.5187969924812026E-3</v>
      </c>
      <c r="AQ38" s="2">
        <f t="shared" ca="1" si="12"/>
        <v>0</v>
      </c>
    </row>
    <row r="39" spans="2:43" x14ac:dyDescent="0.15">
      <c r="B39" s="10">
        <v>-1.4196975000260181</v>
      </c>
      <c r="C39" s="10">
        <f t="shared" si="13"/>
        <v>-1.0216975000254536</v>
      </c>
      <c r="F39" s="10">
        <v>18</v>
      </c>
      <c r="G39" s="10">
        <f t="shared" ca="1" si="0"/>
        <v>1</v>
      </c>
      <c r="H39" s="10">
        <f t="shared" ca="1" si="27"/>
        <v>0.16352694610778445</v>
      </c>
      <c r="I39" s="10">
        <f t="shared" ca="1" si="1"/>
        <v>1.6089820359281436E-2</v>
      </c>
      <c r="J39" s="10">
        <f t="shared" ca="1" si="28"/>
        <v>0.16352694610778445</v>
      </c>
      <c r="K39" s="10">
        <f t="shared" ca="1" si="14"/>
        <v>1.5168179059242866</v>
      </c>
      <c r="L39" s="10">
        <f t="shared" ca="1" si="15"/>
        <v>2</v>
      </c>
      <c r="M39" s="10">
        <f t="shared" ca="1" si="2"/>
        <v>-3.3449888048775626E-15</v>
      </c>
      <c r="N39" s="10">
        <f t="shared" ca="1" si="16"/>
        <v>1.624887309482187</v>
      </c>
      <c r="O39" s="10">
        <f t="shared" ca="1" si="17"/>
        <v>10</v>
      </c>
      <c r="P39" s="10">
        <f t="shared" ca="1" si="3"/>
        <v>-1.545359663928334</v>
      </c>
      <c r="Q39" s="10">
        <f t="shared" ca="1" si="18"/>
        <v>1.5453596639283307</v>
      </c>
      <c r="R39" s="10">
        <f t="shared" ca="1" si="19"/>
        <v>1.7088866100361151</v>
      </c>
      <c r="S39" s="10">
        <f t="shared" ca="1" si="4"/>
        <v>0</v>
      </c>
      <c r="T39" s="10">
        <f t="shared" ca="1" si="20"/>
        <v>0</v>
      </c>
      <c r="U39" s="10">
        <f t="shared" ca="1" si="21"/>
        <v>0</v>
      </c>
      <c r="V39" s="10">
        <f t="shared" ca="1" si="22"/>
        <v>0</v>
      </c>
      <c r="W39" s="10">
        <f t="shared" ca="1" si="23"/>
        <v>1.7088866100361151</v>
      </c>
      <c r="X39" s="10">
        <f t="shared" ca="1" si="24"/>
        <v>1.5178050063487423</v>
      </c>
      <c r="Z39" s="10">
        <v>-0.22390999998478378</v>
      </c>
      <c r="AA39" s="10">
        <v>0.81327750001136678</v>
      </c>
      <c r="AB39" s="10">
        <v>0.12888499999164083</v>
      </c>
      <c r="AC39" s="10">
        <v>2.1268425000151581</v>
      </c>
      <c r="AD39" s="10">
        <v>-1.4196975000260181</v>
      </c>
      <c r="AE39" s="10">
        <f t="shared" si="5"/>
        <v>-1.0216975000254536</v>
      </c>
      <c r="AF39" s="10">
        <v>18</v>
      </c>
      <c r="AG39" s="2">
        <f t="shared" si="25"/>
        <v>-8.2599999999999891</v>
      </c>
      <c r="AH39" s="10">
        <f t="shared" si="6"/>
        <v>1</v>
      </c>
      <c r="AI39" s="10">
        <f t="shared" si="7"/>
        <v>2.5062656641604009E-3</v>
      </c>
      <c r="AJ39" s="2">
        <f t="shared" si="8"/>
        <v>1.1392116655274516E-2</v>
      </c>
      <c r="AK39" s="10">
        <v>18</v>
      </c>
      <c r="AL39" s="10">
        <f t="shared" ca="1" si="26"/>
        <v>1.7088866100361151</v>
      </c>
      <c r="AM39" s="10">
        <f t="shared" ca="1" si="9"/>
        <v>1.5178050063487423</v>
      </c>
      <c r="AN39" s="2">
        <f t="shared" si="29"/>
        <v>-8.2599999999999891</v>
      </c>
      <c r="AO39" s="10">
        <f t="shared" ca="1" si="10"/>
        <v>3</v>
      </c>
      <c r="AP39" s="10">
        <f t="shared" ca="1" si="11"/>
        <v>7.5187969924812026E-3</v>
      </c>
      <c r="AQ39" s="2">
        <f t="shared" ca="1" si="12"/>
        <v>1.1392116655274516E-2</v>
      </c>
    </row>
    <row r="40" spans="2:43" x14ac:dyDescent="0.15">
      <c r="B40" s="10">
        <v>-1.0216975000254536</v>
      </c>
      <c r="C40" s="10">
        <f t="shared" si="13"/>
        <v>-2.2636975000231985</v>
      </c>
      <c r="F40" s="10">
        <v>19</v>
      </c>
      <c r="G40" s="10">
        <f t="shared" ca="1" si="0"/>
        <v>1</v>
      </c>
      <c r="H40" s="10">
        <f t="shared" ca="1" si="27"/>
        <v>0.1796167664670659</v>
      </c>
      <c r="I40" s="10">
        <f t="shared" ca="1" si="1"/>
        <v>1.6089820359281436E-2</v>
      </c>
      <c r="J40" s="10">
        <f t="shared" ca="1" si="28"/>
        <v>0.1796167664670659</v>
      </c>
      <c r="K40" s="10">
        <f t="shared" ca="1" si="14"/>
        <v>1.0735719205249843</v>
      </c>
      <c r="L40" s="10">
        <f t="shared" ca="1" si="15"/>
        <v>6</v>
      </c>
      <c r="M40" s="10">
        <f t="shared" ca="1" si="2"/>
        <v>0.92974055596428384</v>
      </c>
      <c r="N40" s="10">
        <f t="shared" ca="1" si="16"/>
        <v>0.81689536783478656</v>
      </c>
      <c r="O40" s="10">
        <f t="shared" ca="1" si="17"/>
        <v>12</v>
      </c>
      <c r="P40" s="10">
        <f t="shared" ca="1" si="3"/>
        <v>-0.40844768391739261</v>
      </c>
      <c r="Q40" s="10">
        <f t="shared" ca="1" si="18"/>
        <v>1.3381882398816765</v>
      </c>
      <c r="R40" s="10">
        <f t="shared" ca="1" si="19"/>
        <v>1.5178050063487423</v>
      </c>
      <c r="S40" s="10">
        <f t="shared" ca="1" si="4"/>
        <v>0</v>
      </c>
      <c r="T40" s="10">
        <f t="shared" ca="1" si="20"/>
        <v>0</v>
      </c>
      <c r="U40" s="10">
        <f t="shared" ca="1" si="21"/>
        <v>0</v>
      </c>
      <c r="V40" s="10">
        <f t="shared" ca="1" si="22"/>
        <v>0</v>
      </c>
      <c r="W40" s="10">
        <f t="shared" ca="1" si="23"/>
        <v>1.5178050063487423</v>
      </c>
      <c r="X40" s="10">
        <f t="shared" ca="1" si="24"/>
        <v>0.50471765076983</v>
      </c>
      <c r="Z40" s="10">
        <v>-3.0909999985340164E-2</v>
      </c>
      <c r="AA40" s="10">
        <v>1.5277500008181732E-2</v>
      </c>
      <c r="AB40" s="10">
        <v>0.11988499999304736</v>
      </c>
      <c r="AC40" s="10">
        <v>5.9378425000140567</v>
      </c>
      <c r="AD40" s="10">
        <v>-1.0216975000254536</v>
      </c>
      <c r="AE40" s="10">
        <f t="shared" si="5"/>
        <v>-2.2636975000231985</v>
      </c>
      <c r="AF40" s="10">
        <v>19</v>
      </c>
      <c r="AG40" s="2">
        <f t="shared" si="25"/>
        <v>-8.0399999999999885</v>
      </c>
      <c r="AH40" s="10">
        <f t="shared" si="6"/>
        <v>2</v>
      </c>
      <c r="AI40" s="10">
        <f t="shared" si="7"/>
        <v>5.0125313283208017E-3</v>
      </c>
      <c r="AJ40" s="2">
        <f t="shared" si="8"/>
        <v>0</v>
      </c>
      <c r="AK40" s="10">
        <v>19</v>
      </c>
      <c r="AL40" s="10">
        <f t="shared" ca="1" si="26"/>
        <v>1.5178050063487423</v>
      </c>
      <c r="AM40" s="10">
        <f t="shared" ca="1" si="9"/>
        <v>0.50471765076983</v>
      </c>
      <c r="AN40" s="2">
        <f t="shared" si="29"/>
        <v>-8.0399999999999885</v>
      </c>
      <c r="AO40" s="10">
        <f t="shared" ca="1" si="10"/>
        <v>4</v>
      </c>
      <c r="AP40" s="10">
        <f t="shared" ca="1" si="11"/>
        <v>1.0025062656641603E-2</v>
      </c>
      <c r="AQ40" s="2">
        <f t="shared" ca="1" si="12"/>
        <v>2.2784233310549126E-2</v>
      </c>
    </row>
    <row r="41" spans="2:43" x14ac:dyDescent="0.15">
      <c r="B41" s="10">
        <v>-2.2636975000231985</v>
      </c>
      <c r="C41" s="10">
        <f t="shared" si="13"/>
        <v>-0.93869750002539831</v>
      </c>
      <c r="F41" s="10">
        <v>20</v>
      </c>
      <c r="G41" s="10">
        <f t="shared" ca="1" si="0"/>
        <v>1</v>
      </c>
      <c r="H41" s="10">
        <f t="shared" ca="1" si="27"/>
        <v>0.19570658682634734</v>
      </c>
      <c r="I41" s="10">
        <f t="shared" ca="1" si="1"/>
        <v>1.6089820359281436E-2</v>
      </c>
      <c r="J41" s="10">
        <f t="shared" ca="1" si="28"/>
        <v>0.19570658682634734</v>
      </c>
      <c r="K41" s="10">
        <f t="shared" ca="1" si="14"/>
        <v>1.0202058306045689</v>
      </c>
      <c r="L41" s="10">
        <f t="shared" ca="1" si="15"/>
        <v>13</v>
      </c>
      <c r="M41" s="10">
        <f t="shared" ca="1" si="2"/>
        <v>-0.24415123606117237</v>
      </c>
      <c r="N41" s="10">
        <f t="shared" ca="1" si="16"/>
        <v>0.60811658212293485</v>
      </c>
      <c r="O41" s="10">
        <f t="shared" ca="1" si="17"/>
        <v>11</v>
      </c>
      <c r="P41" s="10">
        <f t="shared" ca="1" si="3"/>
        <v>-0.55316230000465505</v>
      </c>
      <c r="Q41" s="10">
        <f t="shared" ca="1" si="18"/>
        <v>0.30901106394348266</v>
      </c>
      <c r="R41" s="10">
        <f t="shared" ca="1" si="19"/>
        <v>0.50471765076983</v>
      </c>
      <c r="S41" s="10">
        <f t="shared" ca="1" si="4"/>
        <v>0</v>
      </c>
      <c r="T41" s="10">
        <f t="shared" ca="1" si="20"/>
        <v>0</v>
      </c>
      <c r="U41" s="10">
        <f t="shared" ca="1" si="21"/>
        <v>0</v>
      </c>
      <c r="V41" s="10">
        <f t="shared" ca="1" si="22"/>
        <v>0</v>
      </c>
      <c r="W41" s="10">
        <f t="shared" ca="1" si="23"/>
        <v>0.50471765076983</v>
      </c>
      <c r="X41" s="10">
        <f t="shared" ca="1" si="24"/>
        <v>1.3911763718815044</v>
      </c>
      <c r="Z41" s="10">
        <v>-0.10590999998427719</v>
      </c>
      <c r="AA41" s="10">
        <v>0.29727750001029563</v>
      </c>
      <c r="AB41" s="10">
        <v>0.5498849999909794</v>
      </c>
      <c r="AC41" s="10">
        <v>0.36784250001531404</v>
      </c>
      <c r="AD41" s="10">
        <v>-2.2636975000231985</v>
      </c>
      <c r="AE41" s="10">
        <f t="shared" si="5"/>
        <v>-0.93869750002539831</v>
      </c>
      <c r="AF41" s="10">
        <v>20</v>
      </c>
      <c r="AG41" s="2">
        <f t="shared" si="25"/>
        <v>-7.8199999999999887</v>
      </c>
      <c r="AH41" s="10">
        <f t="shared" si="6"/>
        <v>2</v>
      </c>
      <c r="AI41" s="10">
        <f t="shared" si="7"/>
        <v>5.0125313283208017E-3</v>
      </c>
      <c r="AJ41" s="2">
        <f t="shared" si="8"/>
        <v>0</v>
      </c>
      <c r="AK41" s="10">
        <v>20</v>
      </c>
      <c r="AL41" s="10">
        <f t="shared" ca="1" si="26"/>
        <v>0.50471765076983</v>
      </c>
      <c r="AM41" s="10">
        <f t="shared" ca="1" si="9"/>
        <v>1.3911763718815044</v>
      </c>
      <c r="AN41" s="2">
        <f t="shared" si="29"/>
        <v>-7.8199999999999887</v>
      </c>
      <c r="AO41" s="10">
        <f t="shared" ca="1" si="10"/>
        <v>6</v>
      </c>
      <c r="AP41" s="10">
        <f t="shared" ca="1" si="11"/>
        <v>1.5037593984962405E-2</v>
      </c>
      <c r="AQ41" s="2">
        <f t="shared" ca="1" si="12"/>
        <v>1.1392116655274563E-2</v>
      </c>
    </row>
    <row r="42" spans="2:43" x14ac:dyDescent="0.15">
      <c r="B42" s="10">
        <v>-0.93869750002539831</v>
      </c>
      <c r="C42" s="10">
        <f t="shared" si="13"/>
        <v>-1.1866975000245361</v>
      </c>
      <c r="F42" s="10">
        <v>21</v>
      </c>
      <c r="G42" s="10">
        <f t="shared" ca="1" si="0"/>
        <v>1</v>
      </c>
      <c r="H42" s="10">
        <f t="shared" ca="1" si="27"/>
        <v>0.21179640718562878</v>
      </c>
      <c r="I42" s="10">
        <f t="shared" ca="1" si="1"/>
        <v>1.6089820359281436E-2</v>
      </c>
      <c r="J42" s="10">
        <f t="shared" ca="1" si="28"/>
        <v>0.21179640718562878</v>
      </c>
      <c r="K42" s="10">
        <f t="shared" ca="1" si="14"/>
        <v>1.5913835226845561</v>
      </c>
      <c r="L42" s="10">
        <f t="shared" ca="1" si="15"/>
        <v>6</v>
      </c>
      <c r="M42" s="10">
        <f t="shared" ca="1" si="2"/>
        <v>1.3647767447888145E-15</v>
      </c>
      <c r="N42" s="10">
        <f t="shared" ca="1" si="16"/>
        <v>1.2765516749679333</v>
      </c>
      <c r="O42" s="10">
        <f t="shared" ca="1" si="17"/>
        <v>16</v>
      </c>
      <c r="P42" s="10">
        <f t="shared" ca="1" si="3"/>
        <v>1.1793799646958742</v>
      </c>
      <c r="Q42" s="10">
        <f t="shared" ca="1" si="18"/>
        <v>1.1793799646958756</v>
      </c>
      <c r="R42" s="10">
        <f t="shared" ca="1" si="19"/>
        <v>1.3911763718815044</v>
      </c>
      <c r="S42" s="10">
        <f t="shared" ca="1" si="4"/>
        <v>0</v>
      </c>
      <c r="T42" s="10">
        <f t="shared" ca="1" si="20"/>
        <v>0</v>
      </c>
      <c r="U42" s="10">
        <f t="shared" ca="1" si="21"/>
        <v>0</v>
      </c>
      <c r="V42" s="10">
        <f t="shared" ca="1" si="22"/>
        <v>0</v>
      </c>
      <c r="W42" s="10">
        <f t="shared" ca="1" si="23"/>
        <v>1.3911763718815044</v>
      </c>
      <c r="X42" s="10">
        <f t="shared" ca="1" si="24"/>
        <v>2.4779314762740481</v>
      </c>
      <c r="Z42" s="10">
        <v>-1.2129099999853565</v>
      </c>
      <c r="AA42" s="10">
        <v>0.47627750000955871</v>
      </c>
      <c r="AB42" s="10">
        <v>0.83088499999206533</v>
      </c>
      <c r="AC42" s="10">
        <v>1.0698425000157386</v>
      </c>
      <c r="AD42" s="10">
        <v>-0.93869750002539831</v>
      </c>
      <c r="AE42" s="10">
        <f t="shared" si="5"/>
        <v>-1.1866975000245361</v>
      </c>
      <c r="AF42" s="10">
        <v>21</v>
      </c>
      <c r="AG42" s="2">
        <f t="shared" si="25"/>
        <v>-7.599999999999989</v>
      </c>
      <c r="AH42" s="10">
        <f t="shared" si="6"/>
        <v>2</v>
      </c>
      <c r="AI42" s="10">
        <f t="shared" si="7"/>
        <v>5.0125313283208017E-3</v>
      </c>
      <c r="AJ42" s="2">
        <f t="shared" si="8"/>
        <v>3.4176349965823687E-2</v>
      </c>
      <c r="AK42" s="10">
        <v>21</v>
      </c>
      <c r="AL42" s="10">
        <f t="shared" ca="1" si="26"/>
        <v>1.3911763718815044</v>
      </c>
      <c r="AM42" s="10">
        <f t="shared" ca="1" si="9"/>
        <v>2.4779314762740481</v>
      </c>
      <c r="AN42" s="2">
        <f t="shared" si="29"/>
        <v>-7.599999999999989</v>
      </c>
      <c r="AO42" s="10">
        <f t="shared" ca="1" si="10"/>
        <v>7</v>
      </c>
      <c r="AP42" s="10">
        <f t="shared" ca="1" si="11"/>
        <v>1.7543859649122806E-2</v>
      </c>
      <c r="AQ42" s="2">
        <f t="shared" ca="1" si="12"/>
        <v>1.1392116655274563E-2</v>
      </c>
    </row>
    <row r="43" spans="2:43" x14ac:dyDescent="0.15">
      <c r="B43" s="10">
        <v>-1.1866975000245361</v>
      </c>
      <c r="C43" s="10">
        <f t="shared" si="13"/>
        <v>-0.82369750002442288</v>
      </c>
      <c r="F43" s="10">
        <v>22</v>
      </c>
      <c r="G43" s="10">
        <f t="shared" ca="1" si="0"/>
        <v>1</v>
      </c>
      <c r="H43" s="10">
        <f t="shared" ca="1" si="27"/>
        <v>0.22788622754491022</v>
      </c>
      <c r="I43" s="10">
        <f t="shared" ca="1" si="1"/>
        <v>1.6089820359281436E-2</v>
      </c>
      <c r="J43" s="10">
        <f t="shared" ca="1" si="28"/>
        <v>0.22788622754491022</v>
      </c>
      <c r="K43" s="10">
        <f t="shared" ca="1" si="14"/>
        <v>1.9571743232062428</v>
      </c>
      <c r="L43" s="10">
        <f t="shared" ca="1" si="15"/>
        <v>7</v>
      </c>
      <c r="M43" s="10">
        <f t="shared" ca="1" si="2"/>
        <v>1.5301805025606945</v>
      </c>
      <c r="N43" s="10">
        <f t="shared" ca="1" si="16"/>
        <v>1.6591189788133627</v>
      </c>
      <c r="O43" s="10">
        <f t="shared" ca="1" si="17"/>
        <v>14</v>
      </c>
      <c r="P43" s="10">
        <f t="shared" ca="1" si="3"/>
        <v>-0.71986474616844331</v>
      </c>
      <c r="Q43" s="10">
        <f t="shared" ca="1" si="18"/>
        <v>2.2500452487291378</v>
      </c>
      <c r="R43" s="10">
        <f t="shared" ca="1" si="19"/>
        <v>2.4779314762740481</v>
      </c>
      <c r="S43" s="10">
        <f t="shared" ca="1" si="4"/>
        <v>0</v>
      </c>
      <c r="T43" s="10">
        <f t="shared" ca="1" si="20"/>
        <v>0</v>
      </c>
      <c r="U43" s="10">
        <f t="shared" ca="1" si="21"/>
        <v>0</v>
      </c>
      <c r="V43" s="10">
        <f t="shared" ca="1" si="22"/>
        <v>0</v>
      </c>
      <c r="W43" s="10">
        <f t="shared" ca="1" si="23"/>
        <v>2.4779314762740481</v>
      </c>
      <c r="X43" s="10">
        <f t="shared" ca="1" si="24"/>
        <v>-0.7951873114161736</v>
      </c>
      <c r="Z43" s="10">
        <v>-1.9909999984690785E-2</v>
      </c>
      <c r="AA43" s="10">
        <v>0.83527750000911283</v>
      </c>
      <c r="AB43" s="10">
        <v>0.37888499999283454</v>
      </c>
      <c r="AC43" s="10">
        <v>0.50084250001347641</v>
      </c>
      <c r="AD43" s="10">
        <v>-1.1866975000245361</v>
      </c>
      <c r="AE43" s="10">
        <f t="shared" si="5"/>
        <v>-0.82369750002442288</v>
      </c>
      <c r="AF43" s="10">
        <v>22</v>
      </c>
      <c r="AG43" s="2">
        <f t="shared" si="25"/>
        <v>-7.3799999999999892</v>
      </c>
      <c r="AH43" s="10">
        <f t="shared" si="6"/>
        <v>5</v>
      </c>
      <c r="AI43" s="10">
        <f t="shared" si="7"/>
        <v>1.2531328320802004E-2</v>
      </c>
      <c r="AJ43" s="2">
        <f t="shared" si="8"/>
        <v>0</v>
      </c>
      <c r="AK43" s="10">
        <v>22</v>
      </c>
      <c r="AL43" s="10">
        <f t="shared" ca="1" si="26"/>
        <v>2.4779314762740481</v>
      </c>
      <c r="AM43" s="10">
        <f t="shared" ca="1" si="9"/>
        <v>-0.7951873114161736</v>
      </c>
      <c r="AN43" s="2">
        <f t="shared" si="29"/>
        <v>-7.3799999999999892</v>
      </c>
      <c r="AO43" s="10">
        <f t="shared" ca="1" si="10"/>
        <v>8</v>
      </c>
      <c r="AP43" s="10">
        <f t="shared" ca="1" si="11"/>
        <v>2.0050125313283207E-2</v>
      </c>
      <c r="AQ43" s="2">
        <f t="shared" ca="1" si="12"/>
        <v>1.1392116655274563E-2</v>
      </c>
    </row>
    <row r="44" spans="2:43" x14ac:dyDescent="0.15">
      <c r="B44" s="10">
        <v>-0.82369750002442288</v>
      </c>
      <c r="C44" s="10">
        <f t="shared" si="13"/>
        <v>-0.11869750002446722</v>
      </c>
      <c r="F44" s="10">
        <v>23</v>
      </c>
      <c r="G44" s="10">
        <f t="shared" ca="1" si="0"/>
        <v>1</v>
      </c>
      <c r="H44" s="10">
        <f t="shared" ca="1" si="27"/>
        <v>0.24397604790419167</v>
      </c>
      <c r="I44" s="10">
        <f t="shared" ca="1" si="1"/>
        <v>1.6089820359281436E-2</v>
      </c>
      <c r="J44" s="10">
        <f t="shared" ca="1" si="28"/>
        <v>0.24397604790419167</v>
      </c>
      <c r="K44" s="10">
        <f t="shared" ca="1" si="14"/>
        <v>0.58531698830646395</v>
      </c>
      <c r="L44" s="10">
        <f t="shared" ca="1" si="15"/>
        <v>13</v>
      </c>
      <c r="M44" s="10">
        <f t="shared" ca="1" si="2"/>
        <v>-0.5810493684521737</v>
      </c>
      <c r="N44" s="10">
        <f t="shared" ca="1" si="16"/>
        <v>0.84735368858052729</v>
      </c>
      <c r="O44" s="10">
        <f t="shared" ca="1" si="17"/>
        <v>11</v>
      </c>
      <c r="P44" s="10">
        <f t="shared" ca="1" si="3"/>
        <v>0.45811399086819155</v>
      </c>
      <c r="Q44" s="10">
        <f t="shared" ca="1" si="18"/>
        <v>-1.0391633593203653</v>
      </c>
      <c r="R44" s="10">
        <f t="shared" ca="1" si="19"/>
        <v>-0.7951873114161736</v>
      </c>
      <c r="S44" s="10">
        <f t="shared" ca="1" si="4"/>
        <v>0</v>
      </c>
      <c r="T44" s="10">
        <f t="shared" ca="1" si="20"/>
        <v>0</v>
      </c>
      <c r="U44" s="10">
        <f t="shared" ca="1" si="21"/>
        <v>0</v>
      </c>
      <c r="V44" s="10">
        <f t="shared" ca="1" si="22"/>
        <v>0</v>
      </c>
      <c r="W44" s="10">
        <f t="shared" ca="1" si="23"/>
        <v>-0.7951873114161736</v>
      </c>
      <c r="X44" s="10">
        <f t="shared" ca="1" si="24"/>
        <v>-0.27072909705309356</v>
      </c>
      <c r="Z44" s="10">
        <v>0.42909000001500885</v>
      </c>
      <c r="AA44" s="10">
        <v>1.0272775000110812</v>
      </c>
      <c r="AB44" s="10">
        <v>-0.22111500000931983</v>
      </c>
      <c r="AC44" s="10">
        <v>0.65984250001349665</v>
      </c>
      <c r="AD44" s="10">
        <v>-0.82369750002442288</v>
      </c>
      <c r="AE44" s="10">
        <f t="shared" si="5"/>
        <v>-0.11869750002446722</v>
      </c>
      <c r="AF44" s="10">
        <v>23</v>
      </c>
      <c r="AG44" s="2">
        <f t="shared" si="25"/>
        <v>-7.1599999999999895</v>
      </c>
      <c r="AH44" s="10">
        <f t="shared" si="6"/>
        <v>5</v>
      </c>
      <c r="AI44" s="10">
        <f t="shared" si="7"/>
        <v>1.2531328320802004E-2</v>
      </c>
      <c r="AJ44" s="2">
        <f t="shared" si="8"/>
        <v>1.1392116655274563E-2</v>
      </c>
      <c r="AK44" s="10">
        <v>23</v>
      </c>
      <c r="AL44" s="10">
        <f t="shared" ca="1" si="26"/>
        <v>-0.7951873114161736</v>
      </c>
      <c r="AM44" s="10">
        <f t="shared" ca="1" si="9"/>
        <v>-0.27072909705309356</v>
      </c>
      <c r="AN44" s="2">
        <f t="shared" si="29"/>
        <v>-7.1599999999999895</v>
      </c>
      <c r="AO44" s="10">
        <f t="shared" ca="1" si="10"/>
        <v>9</v>
      </c>
      <c r="AP44" s="10">
        <f t="shared" ca="1" si="11"/>
        <v>2.2556390977443608E-2</v>
      </c>
      <c r="AQ44" s="2">
        <f t="shared" ca="1" si="12"/>
        <v>4.5568466621098251E-2</v>
      </c>
    </row>
    <row r="45" spans="2:43" x14ac:dyDescent="0.15">
      <c r="B45" s="10">
        <v>-0.11869750002446722</v>
      </c>
      <c r="C45" s="10">
        <f t="shared" si="13"/>
        <v>-0.67569750002505202</v>
      </c>
      <c r="F45" s="10">
        <v>24</v>
      </c>
      <c r="G45" s="10">
        <f t="shared" ca="1" si="0"/>
        <v>1</v>
      </c>
      <c r="H45" s="10">
        <f t="shared" ca="1" si="27"/>
        <v>0.26006586826347311</v>
      </c>
      <c r="I45" s="10">
        <f t="shared" ca="1" si="1"/>
        <v>1.6089820359281436E-2</v>
      </c>
      <c r="J45" s="10">
        <f t="shared" ca="1" si="28"/>
        <v>0.26006586826347311</v>
      </c>
      <c r="K45" s="10">
        <f t="shared" ca="1" si="14"/>
        <v>1.8976651509706797</v>
      </c>
      <c r="L45" s="10">
        <f t="shared" ca="1" si="15"/>
        <v>15</v>
      </c>
      <c r="M45" s="10">
        <f t="shared" ca="1" si="2"/>
        <v>-1.1154195895299344</v>
      </c>
      <c r="N45" s="10">
        <f t="shared" ca="1" si="16"/>
        <v>1.1490428436384603</v>
      </c>
      <c r="O45" s="10">
        <f t="shared" ca="1" si="17"/>
        <v>5</v>
      </c>
      <c r="P45" s="10">
        <f t="shared" ca="1" si="3"/>
        <v>-1.0928046839446715</v>
      </c>
      <c r="Q45" s="10">
        <f t="shared" ca="1" si="18"/>
        <v>-2.208224273474606</v>
      </c>
      <c r="R45" s="10">
        <f t="shared" ca="1" si="19"/>
        <v>-1.9481584052111329</v>
      </c>
      <c r="S45" s="10">
        <f t="shared" ca="1" si="4"/>
        <v>1.6774293081580394</v>
      </c>
      <c r="T45" s="10">
        <f t="shared" ca="1" si="20"/>
        <v>0</v>
      </c>
      <c r="U45" s="10">
        <f t="shared" ca="1" si="21"/>
        <v>0</v>
      </c>
      <c r="V45" s="10">
        <f t="shared" ca="1" si="22"/>
        <v>1.6774293081580394</v>
      </c>
      <c r="W45" s="10">
        <f t="shared" ca="1" si="23"/>
        <v>-0.27072909705309356</v>
      </c>
      <c r="X45" s="10">
        <f t="shared" ca="1" si="24"/>
        <v>-0.62507514681473231</v>
      </c>
      <c r="Z45" s="10">
        <v>-0.98790999998499274</v>
      </c>
      <c r="AA45" s="10">
        <v>-1.5997224999892978</v>
      </c>
      <c r="AB45" s="10">
        <v>-1.2161150000089549</v>
      </c>
      <c r="AC45" s="10">
        <v>0.31284250001561986</v>
      </c>
      <c r="AD45" s="10">
        <v>-0.11869750002446722</v>
      </c>
      <c r="AE45" s="10">
        <f t="shared" si="5"/>
        <v>-0.67569750002505202</v>
      </c>
      <c r="AF45" s="10">
        <v>24</v>
      </c>
      <c r="AG45" s="2">
        <f t="shared" si="25"/>
        <v>-6.9399999999999897</v>
      </c>
      <c r="AH45" s="10">
        <f t="shared" si="6"/>
        <v>6</v>
      </c>
      <c r="AI45" s="10">
        <f t="shared" si="7"/>
        <v>1.5037593984962405E-2</v>
      </c>
      <c r="AJ45" s="2">
        <f t="shared" si="8"/>
        <v>2.2784233310549126E-2</v>
      </c>
      <c r="AK45" s="10">
        <v>24</v>
      </c>
      <c r="AL45" s="10">
        <f t="shared" ca="1" si="26"/>
        <v>-0.27072909705309356</v>
      </c>
      <c r="AM45" s="10">
        <f t="shared" ca="1" si="9"/>
        <v>-0.62507514681473231</v>
      </c>
      <c r="AN45" s="2">
        <f t="shared" si="29"/>
        <v>-6.9399999999999897</v>
      </c>
      <c r="AO45" s="10">
        <f t="shared" ca="1" si="10"/>
        <v>13</v>
      </c>
      <c r="AP45" s="10">
        <f t="shared" ca="1" si="11"/>
        <v>3.2581453634085211E-2</v>
      </c>
      <c r="AQ45" s="2">
        <f t="shared" ca="1" si="12"/>
        <v>0</v>
      </c>
    </row>
    <row r="46" spans="2:43" x14ac:dyDescent="0.15">
      <c r="B46" s="10">
        <v>-0.67569750002505202</v>
      </c>
      <c r="C46" s="10">
        <f t="shared" si="13"/>
        <v>1.3302499976219906E-2</v>
      </c>
      <c r="F46" s="10">
        <v>25</v>
      </c>
      <c r="G46" s="10">
        <f t="shared" ca="1" si="0"/>
        <v>1</v>
      </c>
      <c r="H46" s="10">
        <f t="shared" ca="1" si="27"/>
        <v>0.27615568862275452</v>
      </c>
      <c r="I46" s="10">
        <f t="shared" ca="1" si="1"/>
        <v>1.6089820359281436E-2</v>
      </c>
      <c r="J46" s="10">
        <f t="shared" ca="1" si="28"/>
        <v>0.27615568862275452</v>
      </c>
      <c r="K46" s="10">
        <f t="shared" ca="1" si="14"/>
        <v>1.5201912800182578</v>
      </c>
      <c r="L46" s="10">
        <f t="shared" ca="1" si="15"/>
        <v>2</v>
      </c>
      <c r="M46" s="10">
        <f t="shared" ca="1" si="2"/>
        <v>-7.4465436021429247E-16</v>
      </c>
      <c r="N46" s="10">
        <f t="shared" ca="1" si="16"/>
        <v>1.8024616708749701</v>
      </c>
      <c r="O46" s="10">
        <f t="shared" ca="1" si="17"/>
        <v>12</v>
      </c>
      <c r="P46" s="10">
        <f t="shared" ca="1" si="3"/>
        <v>0.90123083543748606</v>
      </c>
      <c r="Q46" s="10">
        <f t="shared" ca="1" si="18"/>
        <v>-0.90123083543748683</v>
      </c>
      <c r="R46" s="10">
        <f t="shared" ca="1" si="19"/>
        <v>-0.62507514681473231</v>
      </c>
      <c r="S46" s="10">
        <f t="shared" ca="1" si="4"/>
        <v>0</v>
      </c>
      <c r="T46" s="10">
        <f t="shared" ca="1" si="20"/>
        <v>0</v>
      </c>
      <c r="U46" s="10">
        <f t="shared" ca="1" si="21"/>
        <v>0</v>
      </c>
      <c r="V46" s="10">
        <f t="shared" ca="1" si="22"/>
        <v>0</v>
      </c>
      <c r="W46" s="10">
        <f t="shared" ca="1" si="23"/>
        <v>-0.62507514681473231</v>
      </c>
      <c r="X46" s="10">
        <f t="shared" ca="1" si="24"/>
        <v>-1.6831124851833266</v>
      </c>
      <c r="Z46" s="10">
        <v>-1.0299099999855343</v>
      </c>
      <c r="AA46" s="10">
        <v>1.8612775000086401</v>
      </c>
      <c r="AB46" s="10">
        <v>2.5358849999932431</v>
      </c>
      <c r="AC46" s="10">
        <v>0.30584250001552959</v>
      </c>
      <c r="AD46" s="10">
        <v>-0.67569750002505202</v>
      </c>
      <c r="AE46" s="10">
        <f t="shared" si="5"/>
        <v>1.3302499976219906E-2</v>
      </c>
      <c r="AF46" s="10">
        <v>25</v>
      </c>
      <c r="AG46" s="2">
        <f t="shared" si="25"/>
        <v>-6.71999999999999</v>
      </c>
      <c r="AH46" s="10">
        <f t="shared" si="6"/>
        <v>8</v>
      </c>
      <c r="AI46" s="10">
        <f t="shared" si="7"/>
        <v>2.0050125313283207E-2</v>
      </c>
      <c r="AJ46" s="2">
        <f t="shared" si="8"/>
        <v>1.1392116655274563E-2</v>
      </c>
      <c r="AK46" s="10">
        <v>25</v>
      </c>
      <c r="AL46" s="10">
        <f t="shared" ca="1" si="26"/>
        <v>-0.62507514681473231</v>
      </c>
      <c r="AM46" s="10">
        <f t="shared" ca="1" si="9"/>
        <v>-1.6831124851833266</v>
      </c>
      <c r="AN46" s="2">
        <f t="shared" si="29"/>
        <v>-6.71999999999999</v>
      </c>
      <c r="AO46" s="10">
        <f t="shared" ca="1" si="10"/>
        <v>13</v>
      </c>
      <c r="AP46" s="10">
        <f t="shared" ca="1" si="11"/>
        <v>3.2581453634085211E-2</v>
      </c>
      <c r="AQ46" s="2">
        <f t="shared" ca="1" si="12"/>
        <v>0</v>
      </c>
    </row>
    <row r="47" spans="2:43" x14ac:dyDescent="0.15">
      <c r="B47" s="10">
        <v>1.3302499976219906E-2</v>
      </c>
      <c r="C47" s="10">
        <f t="shared" si="13"/>
        <v>0.78430249997651913</v>
      </c>
      <c r="F47" s="10">
        <v>26</v>
      </c>
      <c r="G47" s="10">
        <f t="shared" ca="1" si="0"/>
        <v>1</v>
      </c>
      <c r="H47" s="10">
        <f t="shared" ca="1" si="27"/>
        <v>0.29224550898203594</v>
      </c>
      <c r="I47" s="10">
        <f t="shared" ca="1" si="1"/>
        <v>1.6089820359281436E-2</v>
      </c>
      <c r="J47" s="10">
        <f t="shared" ca="1" si="28"/>
        <v>0.29224550898203594</v>
      </c>
      <c r="K47" s="10">
        <f t="shared" ca="1" si="14"/>
        <v>1.8792318013955511</v>
      </c>
      <c r="L47" s="10">
        <f t="shared" ca="1" si="15"/>
        <v>9</v>
      </c>
      <c r="M47" s="10">
        <f t="shared" ca="1" si="2"/>
        <v>-1.2079469176659756</v>
      </c>
      <c r="N47" s="10">
        <f t="shared" ca="1" si="16"/>
        <v>0.77163819124888455</v>
      </c>
      <c r="O47" s="10">
        <f t="shared" ca="1" si="17"/>
        <v>15</v>
      </c>
      <c r="P47" s="10">
        <f t="shared" ca="1" si="3"/>
        <v>-0.76741107649938689</v>
      </c>
      <c r="Q47" s="10">
        <f t="shared" ca="1" si="18"/>
        <v>-1.9753579941653625</v>
      </c>
      <c r="R47" s="10">
        <f t="shared" ca="1" si="19"/>
        <v>-1.6831124851833266</v>
      </c>
      <c r="S47" s="10">
        <f t="shared" ca="1" si="4"/>
        <v>0</v>
      </c>
      <c r="T47" s="10">
        <f t="shared" ca="1" si="20"/>
        <v>0</v>
      </c>
      <c r="U47" s="10">
        <f t="shared" ca="1" si="21"/>
        <v>0</v>
      </c>
      <c r="V47" s="10">
        <f t="shared" ca="1" si="22"/>
        <v>0</v>
      </c>
      <c r="W47" s="10">
        <f t="shared" ca="1" si="23"/>
        <v>-1.6831124851833266</v>
      </c>
      <c r="X47" s="10">
        <f t="shared" ca="1" si="24"/>
        <v>0.75611537376804805</v>
      </c>
      <c r="Z47" s="10">
        <v>-0.86490999998289908</v>
      </c>
      <c r="AA47" s="10">
        <v>3.3422775000104821</v>
      </c>
      <c r="AB47" s="10">
        <v>2.6748849999904678</v>
      </c>
      <c r="AC47" s="10">
        <v>0.69084250001338887</v>
      </c>
      <c r="AD47" s="10">
        <v>1.3302499976219906E-2</v>
      </c>
      <c r="AE47" s="10">
        <f t="shared" si="5"/>
        <v>0.78430249997651913</v>
      </c>
      <c r="AF47" s="10">
        <v>26</v>
      </c>
      <c r="AG47" s="2">
        <f t="shared" si="25"/>
        <v>-6.4999999999999902</v>
      </c>
      <c r="AH47" s="10">
        <f t="shared" si="6"/>
        <v>9</v>
      </c>
      <c r="AI47" s="10">
        <f t="shared" si="7"/>
        <v>2.2556390977443608E-2</v>
      </c>
      <c r="AJ47" s="2">
        <f t="shared" si="8"/>
        <v>1.1392116655274563E-2</v>
      </c>
      <c r="AK47" s="10">
        <v>26</v>
      </c>
      <c r="AL47" s="10">
        <f t="shared" ca="1" si="26"/>
        <v>-1.6831124851833266</v>
      </c>
      <c r="AM47" s="10">
        <f t="shared" ca="1" si="9"/>
        <v>0.75611537376804805</v>
      </c>
      <c r="AN47" s="2">
        <f t="shared" si="29"/>
        <v>-6.4999999999999902</v>
      </c>
      <c r="AO47" s="10">
        <f t="shared" ca="1" si="10"/>
        <v>13</v>
      </c>
      <c r="AP47" s="10">
        <f t="shared" ca="1" si="11"/>
        <v>3.2581453634085211E-2</v>
      </c>
      <c r="AQ47" s="2">
        <f t="shared" ca="1" si="12"/>
        <v>2.2784233310549126E-2</v>
      </c>
    </row>
    <row r="48" spans="2:43" x14ac:dyDescent="0.15">
      <c r="B48" s="10">
        <v>0.78430249997651913</v>
      </c>
      <c r="C48" s="10">
        <f t="shared" si="13"/>
        <v>-0.82569750002292608</v>
      </c>
      <c r="F48" s="10">
        <v>27</v>
      </c>
      <c r="G48" s="10">
        <f t="shared" ca="1" si="0"/>
        <v>1</v>
      </c>
      <c r="H48" s="10">
        <f t="shared" ca="1" si="27"/>
        <v>0.30833532934131735</v>
      </c>
      <c r="I48" s="10">
        <f t="shared" ca="1" si="1"/>
        <v>1.6089820359281436E-2</v>
      </c>
      <c r="J48" s="10">
        <f t="shared" ca="1" si="28"/>
        <v>0.30833532934131735</v>
      </c>
      <c r="K48" s="10">
        <f t="shared" ca="1" si="14"/>
        <v>0.94081835719153828</v>
      </c>
      <c r="L48" s="10">
        <f t="shared" ca="1" si="15"/>
        <v>19</v>
      </c>
      <c r="M48" s="10">
        <f t="shared" ca="1" si="2"/>
        <v>0.44778004442673486</v>
      </c>
      <c r="N48" s="10">
        <f t="shared" ca="1" si="16"/>
        <v>1.8770327279061227</v>
      </c>
      <c r="O48" s="10">
        <f t="shared" ca="1" si="17"/>
        <v>3</v>
      </c>
      <c r="P48" s="10">
        <f t="shared" ca="1" si="3"/>
        <v>-4.1393587435327768E-15</v>
      </c>
      <c r="Q48" s="10">
        <f t="shared" ca="1" si="18"/>
        <v>0.44778004442673069</v>
      </c>
      <c r="R48" s="10">
        <f t="shared" ca="1" si="19"/>
        <v>0.75611537376804805</v>
      </c>
      <c r="S48" s="10">
        <f t="shared" ca="1" si="4"/>
        <v>0</v>
      </c>
      <c r="T48" s="10">
        <f t="shared" ca="1" si="20"/>
        <v>0</v>
      </c>
      <c r="U48" s="10">
        <f t="shared" ca="1" si="21"/>
        <v>0</v>
      </c>
      <c r="V48" s="10">
        <f t="shared" ca="1" si="22"/>
        <v>0</v>
      </c>
      <c r="W48" s="10">
        <f t="shared" ca="1" si="23"/>
        <v>0.75611537376804805</v>
      </c>
      <c r="X48" s="10">
        <f t="shared" ca="1" si="24"/>
        <v>-8.9634543434032432E-2</v>
      </c>
      <c r="Z48" s="10">
        <v>-0.88490999998569464</v>
      </c>
      <c r="AA48" s="10">
        <v>0.13027750000915717</v>
      </c>
      <c r="AB48" s="10">
        <v>1.3618849999907923</v>
      </c>
      <c r="AC48" s="10">
        <v>1.1178425000153425</v>
      </c>
      <c r="AD48" s="10">
        <v>0.78430249997651913</v>
      </c>
      <c r="AE48" s="10">
        <f t="shared" si="5"/>
        <v>-0.82569750002292608</v>
      </c>
      <c r="AF48" s="10">
        <v>27</v>
      </c>
      <c r="AG48" s="2">
        <f t="shared" si="25"/>
        <v>-6.2799999999999905</v>
      </c>
      <c r="AH48" s="10">
        <f t="shared" si="6"/>
        <v>10</v>
      </c>
      <c r="AI48" s="10">
        <f t="shared" si="7"/>
        <v>2.5062656641604009E-2</v>
      </c>
      <c r="AJ48" s="2">
        <f t="shared" si="8"/>
        <v>1.1392116655274563E-2</v>
      </c>
      <c r="AK48" s="10">
        <v>27</v>
      </c>
      <c r="AL48" s="10">
        <f t="shared" ca="1" si="26"/>
        <v>0.75611537376804805</v>
      </c>
      <c r="AM48" s="10">
        <f t="shared" ca="1" si="9"/>
        <v>-8.9634543434032432E-2</v>
      </c>
      <c r="AN48" s="2">
        <f t="shared" si="29"/>
        <v>-6.2799999999999905</v>
      </c>
      <c r="AO48" s="10">
        <f t="shared" ca="1" si="10"/>
        <v>15</v>
      </c>
      <c r="AP48" s="10">
        <f t="shared" ca="1" si="11"/>
        <v>3.7593984962406013E-2</v>
      </c>
      <c r="AQ48" s="2">
        <f t="shared" ca="1" si="12"/>
        <v>0</v>
      </c>
    </row>
    <row r="49" spans="2:43" x14ac:dyDescent="0.15">
      <c r="B49" s="10">
        <v>-0.82569750002292608</v>
      </c>
      <c r="C49" s="10">
        <f t="shared" si="13"/>
        <v>-0.81469750002582941</v>
      </c>
      <c r="F49" s="10">
        <v>28</v>
      </c>
      <c r="G49" s="10">
        <f t="shared" ca="1" si="0"/>
        <v>1</v>
      </c>
      <c r="H49" s="10">
        <f t="shared" ca="1" si="27"/>
        <v>0.32442514970059877</v>
      </c>
      <c r="I49" s="10">
        <f t="shared" ca="1" si="1"/>
        <v>1.6089820359281436E-2</v>
      </c>
      <c r="J49" s="10">
        <f t="shared" ca="1" si="28"/>
        <v>0.32442514970059877</v>
      </c>
      <c r="K49" s="10">
        <f t="shared" ca="1" si="14"/>
        <v>1.7425433780483386</v>
      </c>
      <c r="L49" s="10">
        <f t="shared" ca="1" si="15"/>
        <v>15</v>
      </c>
      <c r="M49" s="10">
        <f t="shared" ca="1" si="2"/>
        <v>-1.2949620945665214</v>
      </c>
      <c r="N49" s="10">
        <f t="shared" ca="1" si="16"/>
        <v>1.4986806797145806</v>
      </c>
      <c r="O49" s="10">
        <f t="shared" ca="1" si="17"/>
        <v>20</v>
      </c>
      <c r="P49" s="10">
        <f t="shared" ca="1" si="3"/>
        <v>0.88090240143189025</v>
      </c>
      <c r="Q49" s="10">
        <f t="shared" ca="1" si="18"/>
        <v>-0.4140596931346312</v>
      </c>
      <c r="R49" s="10">
        <f t="shared" ca="1" si="19"/>
        <v>-8.9634543434032432E-2</v>
      </c>
      <c r="S49" s="10">
        <f t="shared" ca="1" si="4"/>
        <v>0</v>
      </c>
      <c r="T49" s="10">
        <f t="shared" ca="1" si="20"/>
        <v>0</v>
      </c>
      <c r="U49" s="10">
        <f t="shared" ca="1" si="21"/>
        <v>0</v>
      </c>
      <c r="V49" s="10">
        <f t="shared" ca="1" si="22"/>
        <v>0</v>
      </c>
      <c r="W49" s="10">
        <f t="shared" ca="1" si="23"/>
        <v>-8.9634543434032432E-2</v>
      </c>
      <c r="X49" s="10">
        <f t="shared" ca="1" si="24"/>
        <v>0.20319482971100289</v>
      </c>
      <c r="Z49" s="10">
        <v>0.29409000001479058</v>
      </c>
      <c r="AA49" s="10">
        <v>0.4322775000105139</v>
      </c>
      <c r="AB49" s="10">
        <v>0.72188499999370492</v>
      </c>
      <c r="AC49" s="10">
        <v>1.7518425000133675</v>
      </c>
      <c r="AD49" s="10">
        <v>-0.82569750002292608</v>
      </c>
      <c r="AE49" s="10">
        <f t="shared" si="5"/>
        <v>-0.81469750002582941</v>
      </c>
      <c r="AF49" s="10">
        <v>28</v>
      </c>
      <c r="AG49" s="2">
        <f t="shared" si="25"/>
        <v>-6.0599999999999907</v>
      </c>
      <c r="AH49" s="10">
        <f t="shared" si="6"/>
        <v>11</v>
      </c>
      <c r="AI49" s="10">
        <f t="shared" si="7"/>
        <v>2.7568922305764409E-2</v>
      </c>
      <c r="AJ49" s="2">
        <f t="shared" si="8"/>
        <v>2.2784233310549126E-2</v>
      </c>
      <c r="AK49" s="10">
        <v>28</v>
      </c>
      <c r="AL49" s="10">
        <f t="shared" ca="1" si="26"/>
        <v>-8.9634543434032432E-2</v>
      </c>
      <c r="AM49" s="10">
        <f t="shared" ca="1" si="9"/>
        <v>0.20319482971100289</v>
      </c>
      <c r="AN49" s="2">
        <f t="shared" si="29"/>
        <v>-6.0599999999999907</v>
      </c>
      <c r="AO49" s="10">
        <f t="shared" ca="1" si="10"/>
        <v>15</v>
      </c>
      <c r="AP49" s="10">
        <f t="shared" ca="1" si="11"/>
        <v>3.7593984962406013E-2</v>
      </c>
      <c r="AQ49" s="2">
        <f t="shared" ca="1" si="12"/>
        <v>4.5568466621098251E-2</v>
      </c>
    </row>
    <row r="50" spans="2:43" x14ac:dyDescent="0.15">
      <c r="B50" s="10">
        <v>-0.81469750002582941</v>
      </c>
      <c r="C50" s="10">
        <f t="shared" si="13"/>
        <v>-1.7336975000254995</v>
      </c>
      <c r="F50" s="10">
        <v>29</v>
      </c>
      <c r="G50" s="10">
        <f t="shared" ca="1" si="0"/>
        <v>1</v>
      </c>
      <c r="H50" s="10">
        <f t="shared" ca="1" si="27"/>
        <v>0.34051497005988018</v>
      </c>
      <c r="I50" s="10">
        <f t="shared" ca="1" si="1"/>
        <v>1.6089820359281436E-2</v>
      </c>
      <c r="J50" s="10">
        <f t="shared" ca="1" si="28"/>
        <v>0.34051497005988018</v>
      </c>
      <c r="K50" s="10">
        <f t="shared" ca="1" si="14"/>
        <v>1.5085763149961371</v>
      </c>
      <c r="L50" s="10">
        <f t="shared" ca="1" si="15"/>
        <v>4</v>
      </c>
      <c r="M50" s="10">
        <f t="shared" ca="1" si="2"/>
        <v>1.5085763149961371</v>
      </c>
      <c r="N50" s="10">
        <f t="shared" ca="1" si="16"/>
        <v>1.7815054857543422</v>
      </c>
      <c r="O50" s="10">
        <f t="shared" ca="1" si="17"/>
        <v>16</v>
      </c>
      <c r="P50" s="10">
        <f t="shared" ca="1" si="3"/>
        <v>-1.6458964553450144</v>
      </c>
      <c r="Q50" s="10">
        <f t="shared" ca="1" si="18"/>
        <v>-0.1373201403488773</v>
      </c>
      <c r="R50" s="10">
        <f t="shared" ca="1" si="19"/>
        <v>0.20319482971100289</v>
      </c>
      <c r="S50" s="10">
        <f t="shared" ca="1" si="4"/>
        <v>0</v>
      </c>
      <c r="T50" s="10">
        <f t="shared" ca="1" si="20"/>
        <v>0</v>
      </c>
      <c r="U50" s="10">
        <f t="shared" ca="1" si="21"/>
        <v>0</v>
      </c>
      <c r="V50" s="10">
        <f t="shared" ca="1" si="22"/>
        <v>0</v>
      </c>
      <c r="W50" s="10">
        <f t="shared" ca="1" si="23"/>
        <v>0.20319482971100289</v>
      </c>
      <c r="X50" s="10">
        <f t="shared" ca="1" si="24"/>
        <v>-1.3990950155864645</v>
      </c>
      <c r="Z50" s="10">
        <v>0.76509000001578897</v>
      </c>
      <c r="AA50" s="10">
        <v>0.11127750001094228</v>
      </c>
      <c r="AB50" s="10">
        <v>1.1638849999933143</v>
      </c>
      <c r="AC50" s="10">
        <v>1.6128425000161428</v>
      </c>
      <c r="AD50" s="10">
        <v>-0.81469750002582941</v>
      </c>
      <c r="AE50" s="10">
        <f t="shared" si="5"/>
        <v>-1.7336975000254995</v>
      </c>
      <c r="AF50" s="10">
        <v>29</v>
      </c>
      <c r="AG50" s="2">
        <f t="shared" si="25"/>
        <v>-5.839999999999991</v>
      </c>
      <c r="AH50" s="10">
        <f t="shared" si="6"/>
        <v>13</v>
      </c>
      <c r="AI50" s="10">
        <f t="shared" si="7"/>
        <v>3.2581453634085211E-2</v>
      </c>
      <c r="AJ50" s="2">
        <f t="shared" si="8"/>
        <v>0</v>
      </c>
      <c r="AK50" s="10">
        <v>29</v>
      </c>
      <c r="AL50" s="10">
        <f t="shared" ca="1" si="26"/>
        <v>0.20319482971100289</v>
      </c>
      <c r="AM50" s="10">
        <f t="shared" ca="1" si="9"/>
        <v>-1.3990950155864645</v>
      </c>
      <c r="AN50" s="2">
        <f t="shared" si="29"/>
        <v>-5.839999999999991</v>
      </c>
      <c r="AO50" s="10">
        <f t="shared" ca="1" si="10"/>
        <v>19</v>
      </c>
      <c r="AP50" s="10">
        <f t="shared" ca="1" si="11"/>
        <v>4.7619047619047616E-2</v>
      </c>
      <c r="AQ50" s="2">
        <f t="shared" ca="1" si="12"/>
        <v>2.2784233310549126E-2</v>
      </c>
    </row>
    <row r="51" spans="2:43" x14ac:dyDescent="0.15">
      <c r="B51" s="10">
        <v>-1.7336975000254995</v>
      </c>
      <c r="C51" s="10">
        <f t="shared" si="13"/>
        <v>0.12530249997411147</v>
      </c>
      <c r="F51" s="10">
        <v>30</v>
      </c>
      <c r="G51" s="10">
        <f t="shared" ca="1" si="0"/>
        <v>1</v>
      </c>
      <c r="H51" s="10">
        <f t="shared" ca="1" si="27"/>
        <v>0.3566047904191616</v>
      </c>
      <c r="I51" s="10">
        <f t="shared" ca="1" si="1"/>
        <v>1.6089820359281436E-2</v>
      </c>
      <c r="J51" s="10">
        <f t="shared" ca="1" si="28"/>
        <v>0.3566047904191616</v>
      </c>
      <c r="K51" s="10">
        <f t="shared" ca="1" si="14"/>
        <v>1.9755082495095182</v>
      </c>
      <c r="L51" s="10">
        <f t="shared" ca="1" si="15"/>
        <v>19</v>
      </c>
      <c r="M51" s="10">
        <f t="shared" ca="1" si="2"/>
        <v>-0.94023800127728652</v>
      </c>
      <c r="N51" s="10">
        <f t="shared" ca="1" si="16"/>
        <v>1.7133444087691874</v>
      </c>
      <c r="O51" s="10">
        <f t="shared" ca="1" si="17"/>
        <v>19</v>
      </c>
      <c r="P51" s="10">
        <f t="shared" ca="1" si="3"/>
        <v>-0.81546180472833973</v>
      </c>
      <c r="Q51" s="10">
        <f t="shared" ca="1" si="18"/>
        <v>-1.7556998060056261</v>
      </c>
      <c r="R51" s="10">
        <f t="shared" ca="1" si="19"/>
        <v>-1.3990950155864645</v>
      </c>
      <c r="S51" s="10">
        <f t="shared" ca="1" si="4"/>
        <v>0</v>
      </c>
      <c r="T51" s="10">
        <f t="shared" ca="1" si="20"/>
        <v>0</v>
      </c>
      <c r="U51" s="10">
        <f t="shared" ca="1" si="21"/>
        <v>0</v>
      </c>
      <c r="V51" s="10">
        <f t="shared" ca="1" si="22"/>
        <v>0</v>
      </c>
      <c r="W51" s="10">
        <f t="shared" ca="1" si="23"/>
        <v>-1.3990950155864645</v>
      </c>
      <c r="X51" s="10">
        <f t="shared" ca="1" si="24"/>
        <v>1.2324089271714289</v>
      </c>
      <c r="Z51" s="10">
        <v>-0.36890999998462348</v>
      </c>
      <c r="AA51" s="10">
        <v>-2.115722499990369</v>
      </c>
      <c r="AB51" s="10">
        <v>3.7148849999937283</v>
      </c>
      <c r="AC51" s="10">
        <v>0.35184250001663031</v>
      </c>
      <c r="AD51" s="10">
        <v>-1.7336975000254995</v>
      </c>
      <c r="AE51" s="10">
        <f t="shared" si="5"/>
        <v>0.12530249997411147</v>
      </c>
      <c r="AF51" s="10">
        <v>30</v>
      </c>
      <c r="AG51" s="2">
        <f t="shared" si="25"/>
        <v>-5.6199999999999912</v>
      </c>
      <c r="AH51" s="10">
        <f t="shared" si="6"/>
        <v>13</v>
      </c>
      <c r="AI51" s="10">
        <f t="shared" si="7"/>
        <v>3.2581453634085211E-2</v>
      </c>
      <c r="AJ51" s="2">
        <f t="shared" si="8"/>
        <v>2.2784233310549126E-2</v>
      </c>
      <c r="AK51" s="10">
        <v>30</v>
      </c>
      <c r="AL51" s="10">
        <f t="shared" ca="1" si="26"/>
        <v>-1.3990950155864645</v>
      </c>
      <c r="AM51" s="10">
        <f t="shared" ca="1" si="9"/>
        <v>1.2324089271714289</v>
      </c>
      <c r="AN51" s="2">
        <f t="shared" si="29"/>
        <v>-5.6199999999999912</v>
      </c>
      <c r="AO51" s="10">
        <f t="shared" ca="1" si="10"/>
        <v>21</v>
      </c>
      <c r="AP51" s="10">
        <f t="shared" ca="1" si="11"/>
        <v>5.2631578947368418E-2</v>
      </c>
      <c r="AQ51" s="2">
        <f t="shared" ca="1" si="12"/>
        <v>0</v>
      </c>
    </row>
    <row r="52" spans="2:43" x14ac:dyDescent="0.15">
      <c r="B52" s="10">
        <v>0.12530249997411147</v>
      </c>
      <c r="C52" s="10">
        <f t="shared" si="13"/>
        <v>-0.53869750002277783</v>
      </c>
      <c r="F52" s="10">
        <v>31</v>
      </c>
      <c r="G52" s="10">
        <f t="shared" ca="1" si="0"/>
        <v>1</v>
      </c>
      <c r="H52" s="10">
        <f t="shared" ca="1" si="27"/>
        <v>0.37269461077844301</v>
      </c>
      <c r="I52" s="10">
        <f t="shared" ca="1" si="1"/>
        <v>1.6089820359281436E-2</v>
      </c>
      <c r="J52" s="10">
        <f t="shared" ca="1" si="28"/>
        <v>0.37269461077844301</v>
      </c>
      <c r="K52" s="10">
        <f t="shared" ca="1" si="14"/>
        <v>1.2838263833738452</v>
      </c>
      <c r="L52" s="10">
        <f t="shared" ca="1" si="15"/>
        <v>19</v>
      </c>
      <c r="M52" s="10">
        <f t="shared" ca="1" si="2"/>
        <v>-0.94454176740114704</v>
      </c>
      <c r="N52" s="10">
        <f t="shared" ca="1" si="16"/>
        <v>1.8506558908097406</v>
      </c>
      <c r="O52" s="10">
        <f t="shared" ca="1" si="17"/>
        <v>14</v>
      </c>
      <c r="P52" s="10">
        <f t="shared" ca="1" si="3"/>
        <v>1.804256083794133</v>
      </c>
      <c r="Q52" s="10">
        <f t="shared" ca="1" si="18"/>
        <v>0.85971431639298601</v>
      </c>
      <c r="R52" s="10">
        <f t="shared" ca="1" si="19"/>
        <v>1.2324089271714289</v>
      </c>
      <c r="S52" s="10">
        <f t="shared" ca="1" si="4"/>
        <v>0</v>
      </c>
      <c r="T52" s="10">
        <f t="shared" ca="1" si="20"/>
        <v>0</v>
      </c>
      <c r="U52" s="10">
        <f t="shared" ca="1" si="21"/>
        <v>0</v>
      </c>
      <c r="V52" s="10">
        <f t="shared" ca="1" si="22"/>
        <v>0</v>
      </c>
      <c r="W52" s="10">
        <f t="shared" ca="1" si="23"/>
        <v>1.2324089271714289</v>
      </c>
      <c r="X52" s="10">
        <f t="shared" ca="1" si="24"/>
        <v>0.960942332186977</v>
      </c>
      <c r="Z52" s="10">
        <v>-0.27490999998391885</v>
      </c>
      <c r="AA52" s="10">
        <v>-0.85372249998982852</v>
      </c>
      <c r="AB52" s="10">
        <v>2.4648849999913125</v>
      </c>
      <c r="AC52" s="10">
        <v>0.26184250001648479</v>
      </c>
      <c r="AD52" s="10">
        <v>0.12530249997411147</v>
      </c>
      <c r="AE52" s="10">
        <f t="shared" si="5"/>
        <v>-0.53869750002277783</v>
      </c>
      <c r="AF52" s="10">
        <v>31</v>
      </c>
      <c r="AG52" s="2">
        <f t="shared" si="25"/>
        <v>-5.3999999999999915</v>
      </c>
      <c r="AH52" s="10">
        <f t="shared" si="6"/>
        <v>15</v>
      </c>
      <c r="AI52" s="10">
        <f t="shared" si="7"/>
        <v>3.7593984962406013E-2</v>
      </c>
      <c r="AJ52" s="2">
        <f t="shared" si="8"/>
        <v>2.2784233310549126E-2</v>
      </c>
      <c r="AK52" s="10">
        <v>31</v>
      </c>
      <c r="AL52" s="10">
        <f t="shared" ca="1" si="26"/>
        <v>1.2324089271714289</v>
      </c>
      <c r="AM52" s="10">
        <f t="shared" ca="1" si="9"/>
        <v>0.960942332186977</v>
      </c>
      <c r="AN52" s="2">
        <f t="shared" si="29"/>
        <v>-5.3999999999999915</v>
      </c>
      <c r="AO52" s="10">
        <f t="shared" ca="1" si="10"/>
        <v>21</v>
      </c>
      <c r="AP52" s="10">
        <f t="shared" ca="1" si="11"/>
        <v>5.2631578947368418E-2</v>
      </c>
      <c r="AQ52" s="2">
        <f t="shared" ca="1" si="12"/>
        <v>0</v>
      </c>
    </row>
    <row r="53" spans="2:43" x14ac:dyDescent="0.15">
      <c r="B53" s="10">
        <v>-0.53869750002277783</v>
      </c>
      <c r="C53" s="10">
        <f t="shared" si="13"/>
        <v>-0.21469750002367505</v>
      </c>
      <c r="F53" s="10">
        <v>32</v>
      </c>
      <c r="G53" s="10">
        <f t="shared" ca="1" si="0"/>
        <v>1</v>
      </c>
      <c r="H53" s="10">
        <f t="shared" ca="1" si="27"/>
        <v>0.38878443113772443</v>
      </c>
      <c r="I53" s="10">
        <f t="shared" ca="1" si="1"/>
        <v>1.6089820359281436E-2</v>
      </c>
      <c r="J53" s="10">
        <f t="shared" ca="1" si="28"/>
        <v>0.38878443113772443</v>
      </c>
      <c r="K53" s="10">
        <f t="shared" ca="1" si="14"/>
        <v>1.2020782915396802</v>
      </c>
      <c r="L53" s="10">
        <f t="shared" ca="1" si="15"/>
        <v>17</v>
      </c>
      <c r="M53" s="10">
        <f t="shared" ca="1" si="2"/>
        <v>-0.80983490833237881</v>
      </c>
      <c r="N53" s="10">
        <f t="shared" ca="1" si="16"/>
        <v>1.4175333295041512</v>
      </c>
      <c r="O53" s="10">
        <f t="shared" ca="1" si="17"/>
        <v>14</v>
      </c>
      <c r="P53" s="10">
        <f t="shared" ca="1" si="3"/>
        <v>1.3819928093816314</v>
      </c>
      <c r="Q53" s="10">
        <f t="shared" ca="1" si="18"/>
        <v>0.57215790104925257</v>
      </c>
      <c r="R53" s="10">
        <f t="shared" ca="1" si="19"/>
        <v>0.960942332186977</v>
      </c>
      <c r="S53" s="10">
        <f t="shared" ca="1" si="4"/>
        <v>0</v>
      </c>
      <c r="T53" s="10">
        <f t="shared" ca="1" si="20"/>
        <v>0</v>
      </c>
      <c r="U53" s="10">
        <f t="shared" ca="1" si="21"/>
        <v>0</v>
      </c>
      <c r="V53" s="10">
        <f t="shared" ca="1" si="22"/>
        <v>0</v>
      </c>
      <c r="W53" s="10">
        <f t="shared" ca="1" si="23"/>
        <v>0.960942332186977</v>
      </c>
      <c r="X53" s="10">
        <f t="shared" ca="1" si="24"/>
        <v>1.2467949726893917</v>
      </c>
      <c r="Z53" s="10">
        <v>0.15109000001700679</v>
      </c>
      <c r="AA53" s="10">
        <v>3.3772775000109334</v>
      </c>
      <c r="AB53" s="10">
        <v>0.97588499999190503</v>
      </c>
      <c r="AC53" s="10">
        <v>-0.19715749998638898</v>
      </c>
      <c r="AD53" s="10">
        <v>-0.53869750002277783</v>
      </c>
      <c r="AE53" s="10">
        <f t="shared" si="5"/>
        <v>-0.21469750002367505</v>
      </c>
      <c r="AF53" s="10">
        <v>32</v>
      </c>
      <c r="AG53" s="2">
        <f t="shared" si="25"/>
        <v>-5.1799999999999917</v>
      </c>
      <c r="AH53" s="10">
        <f t="shared" si="6"/>
        <v>17</v>
      </c>
      <c r="AI53" s="10">
        <f t="shared" si="7"/>
        <v>4.2606516290726815E-2</v>
      </c>
      <c r="AJ53" s="2">
        <f t="shared" si="8"/>
        <v>2.2784233310549126E-2</v>
      </c>
      <c r="AK53" s="10">
        <v>32</v>
      </c>
      <c r="AL53" s="10">
        <f t="shared" ca="1" si="26"/>
        <v>0.960942332186977</v>
      </c>
      <c r="AM53" s="10">
        <f t="shared" ca="1" si="9"/>
        <v>1.2467949726893917</v>
      </c>
      <c r="AN53" s="2">
        <f t="shared" si="29"/>
        <v>-5.1799999999999917</v>
      </c>
      <c r="AO53" s="10">
        <f t="shared" ca="1" si="10"/>
        <v>21</v>
      </c>
      <c r="AP53" s="10">
        <f t="shared" ca="1" si="11"/>
        <v>5.2631578947368418E-2</v>
      </c>
      <c r="AQ53" s="2">
        <f t="shared" ca="1" si="12"/>
        <v>3.4176349965823687E-2</v>
      </c>
    </row>
    <row r="54" spans="2:43" x14ac:dyDescent="0.15">
      <c r="B54" s="10">
        <v>-0.21469750002367505</v>
      </c>
      <c r="C54" s="10">
        <f t="shared" si="13"/>
        <v>1.1043024999750628</v>
      </c>
      <c r="F54" s="10">
        <v>33</v>
      </c>
      <c r="G54" s="10">
        <f t="shared" ca="1" si="0"/>
        <v>1</v>
      </c>
      <c r="H54" s="10">
        <f t="shared" ca="1" si="27"/>
        <v>0.40487425149700584</v>
      </c>
      <c r="I54" s="10">
        <f t="shared" ca="1" si="1"/>
        <v>1.6089820359281436E-2</v>
      </c>
      <c r="J54" s="10">
        <f t="shared" ca="1" si="28"/>
        <v>0.40487425149700584</v>
      </c>
      <c r="K54" s="10">
        <f t="shared" ca="1" si="14"/>
        <v>0.52272093056515467</v>
      </c>
      <c r="L54" s="10">
        <f t="shared" ca="1" si="15"/>
        <v>6</v>
      </c>
      <c r="M54" s="10">
        <f t="shared" ca="1" si="2"/>
        <v>-1.1526259857408271E-15</v>
      </c>
      <c r="N54" s="10">
        <f t="shared" ca="1" si="16"/>
        <v>0.8852478341372334</v>
      </c>
      <c r="O54" s="10">
        <f t="shared" ca="1" si="17"/>
        <v>15</v>
      </c>
      <c r="P54" s="10">
        <f t="shared" ca="1" si="3"/>
        <v>0.84192072119238703</v>
      </c>
      <c r="Q54" s="10">
        <f t="shared" ca="1" si="18"/>
        <v>0.84192072119238592</v>
      </c>
      <c r="R54" s="10">
        <f t="shared" ca="1" si="19"/>
        <v>1.2467949726893917</v>
      </c>
      <c r="S54" s="10">
        <f t="shared" ca="1" si="4"/>
        <v>0</v>
      </c>
      <c r="T54" s="10">
        <f t="shared" ca="1" si="20"/>
        <v>0</v>
      </c>
      <c r="U54" s="10">
        <f t="shared" ca="1" si="21"/>
        <v>0</v>
      </c>
      <c r="V54" s="10">
        <f t="shared" ca="1" si="22"/>
        <v>0</v>
      </c>
      <c r="W54" s="10">
        <f t="shared" ca="1" si="23"/>
        <v>1.2467949726893917</v>
      </c>
      <c r="X54" s="10">
        <f t="shared" ca="1" si="24"/>
        <v>2.7106931706101656</v>
      </c>
      <c r="Z54" s="10">
        <v>0.28509000001619711</v>
      </c>
      <c r="AA54" s="10">
        <v>2.4152775000096938</v>
      </c>
      <c r="AB54" s="10">
        <v>0.31788499999052533</v>
      </c>
      <c r="AC54" s="10">
        <v>0.47584250001619921</v>
      </c>
      <c r="AD54" s="10">
        <v>-0.21469750002367505</v>
      </c>
      <c r="AE54" s="10">
        <f t="shared" si="5"/>
        <v>1.1043024999750628</v>
      </c>
      <c r="AF54" s="10">
        <v>33</v>
      </c>
      <c r="AG54" s="2">
        <f t="shared" si="25"/>
        <v>-4.959999999999992</v>
      </c>
      <c r="AH54" s="10">
        <f t="shared" si="6"/>
        <v>19</v>
      </c>
      <c r="AI54" s="10">
        <f t="shared" si="7"/>
        <v>4.7619047619047616E-2</v>
      </c>
      <c r="AJ54" s="2">
        <f t="shared" si="8"/>
        <v>0</v>
      </c>
      <c r="AK54" s="10">
        <v>33</v>
      </c>
      <c r="AL54" s="10">
        <f t="shared" ca="1" si="26"/>
        <v>1.2467949726893917</v>
      </c>
      <c r="AM54" s="10">
        <f t="shared" ca="1" si="9"/>
        <v>2.7106931706101656</v>
      </c>
      <c r="AN54" s="2">
        <f t="shared" si="29"/>
        <v>-4.959999999999992</v>
      </c>
      <c r="AO54" s="10">
        <f t="shared" ca="1" si="10"/>
        <v>24</v>
      </c>
      <c r="AP54" s="10">
        <f t="shared" ca="1" si="11"/>
        <v>6.0150375939849621E-2</v>
      </c>
      <c r="AQ54" s="2">
        <f t="shared" ca="1" si="12"/>
        <v>1.1392116655274563E-2</v>
      </c>
    </row>
    <row r="55" spans="2:43" x14ac:dyDescent="0.15">
      <c r="B55" s="10">
        <v>1.1043024999750628</v>
      </c>
      <c r="C55" s="10">
        <f t="shared" si="13"/>
        <v>0.88530249997376131</v>
      </c>
      <c r="F55" s="10">
        <v>34</v>
      </c>
      <c r="G55" s="10">
        <f t="shared" ca="1" si="0"/>
        <v>1</v>
      </c>
      <c r="H55" s="10">
        <f t="shared" ca="1" si="27"/>
        <v>0.42096407185628726</v>
      </c>
      <c r="I55" s="10">
        <f t="shared" ca="1" si="1"/>
        <v>1.6089820359281436E-2</v>
      </c>
      <c r="J55" s="10">
        <f t="shared" ca="1" si="28"/>
        <v>0.42096407185628726</v>
      </c>
      <c r="K55" s="10">
        <f t="shared" ca="1" si="14"/>
        <v>1.0154302134730087</v>
      </c>
      <c r="L55" s="10">
        <f t="shared" ca="1" si="15"/>
        <v>3</v>
      </c>
      <c r="M55" s="10">
        <f t="shared" ca="1" si="2"/>
        <v>0.87938836063788006</v>
      </c>
      <c r="N55" s="10">
        <f t="shared" ca="1" si="16"/>
        <v>1.6285212096007331</v>
      </c>
      <c r="O55" s="10">
        <f t="shared" ca="1" si="17"/>
        <v>6</v>
      </c>
      <c r="P55" s="10">
        <f t="shared" ca="1" si="3"/>
        <v>-1.4103407381159982</v>
      </c>
      <c r="Q55" s="10">
        <f t="shared" ca="1" si="18"/>
        <v>2.2897290987538783</v>
      </c>
      <c r="R55" s="10">
        <f t="shared" ca="1" si="19"/>
        <v>2.7106931706101656</v>
      </c>
      <c r="S55" s="10">
        <f t="shared" ca="1" si="4"/>
        <v>0</v>
      </c>
      <c r="T55" s="10">
        <f t="shared" ca="1" si="20"/>
        <v>0</v>
      </c>
      <c r="U55" s="10">
        <f t="shared" ca="1" si="21"/>
        <v>0</v>
      </c>
      <c r="V55" s="10">
        <f t="shared" ca="1" si="22"/>
        <v>0</v>
      </c>
      <c r="W55" s="10">
        <f t="shared" ca="1" si="23"/>
        <v>2.7106931706101656</v>
      </c>
      <c r="X55" s="10">
        <f t="shared" ca="1" si="24"/>
        <v>-0.20225838488982106</v>
      </c>
      <c r="Z55" s="10">
        <v>-3.9709099999853947</v>
      </c>
      <c r="AA55" s="10">
        <v>2.5812775000098043</v>
      </c>
      <c r="AB55" s="10">
        <v>0.41988499999234818</v>
      </c>
      <c r="AC55" s="10">
        <v>1.4678425000163031</v>
      </c>
      <c r="AD55" s="10">
        <v>1.1043024999750628</v>
      </c>
      <c r="AE55" s="10">
        <f t="shared" si="5"/>
        <v>0.88530249997376131</v>
      </c>
      <c r="AF55" s="10">
        <v>34</v>
      </c>
      <c r="AG55" s="2">
        <f t="shared" si="25"/>
        <v>-4.7399999999999922</v>
      </c>
      <c r="AH55" s="10">
        <f t="shared" si="6"/>
        <v>19</v>
      </c>
      <c r="AI55" s="10">
        <f t="shared" si="7"/>
        <v>4.7619047619047616E-2</v>
      </c>
      <c r="AJ55" s="2">
        <f t="shared" si="8"/>
        <v>2.2784233310549126E-2</v>
      </c>
      <c r="AK55" s="10">
        <v>34</v>
      </c>
      <c r="AL55" s="10">
        <f t="shared" ca="1" si="26"/>
        <v>2.7106931706101656</v>
      </c>
      <c r="AM55" s="10">
        <f t="shared" ca="1" si="9"/>
        <v>-0.20225838488982106</v>
      </c>
      <c r="AN55" s="2">
        <f t="shared" si="29"/>
        <v>-4.7399999999999922</v>
      </c>
      <c r="AO55" s="10">
        <f t="shared" ca="1" si="10"/>
        <v>25</v>
      </c>
      <c r="AP55" s="10">
        <f t="shared" ca="1" si="11"/>
        <v>6.2656641604010022E-2</v>
      </c>
      <c r="AQ55" s="2">
        <f t="shared" ca="1" si="12"/>
        <v>2.2784233310549126E-2</v>
      </c>
    </row>
    <row r="56" spans="2:43" x14ac:dyDescent="0.15">
      <c r="B56" s="10">
        <v>0.88530249997376131</v>
      </c>
      <c r="C56" s="10">
        <f t="shared" si="13"/>
        <v>0.14030249997531996</v>
      </c>
      <c r="F56" s="10">
        <v>35</v>
      </c>
      <c r="G56" s="10">
        <f t="shared" ca="1" si="0"/>
        <v>1</v>
      </c>
      <c r="H56" s="10">
        <f t="shared" ca="1" si="27"/>
        <v>0.43705389221556867</v>
      </c>
      <c r="I56" s="10">
        <f t="shared" ca="1" si="1"/>
        <v>1.6089820359281436E-2</v>
      </c>
      <c r="J56" s="10">
        <f t="shared" ca="1" si="28"/>
        <v>0.43705389221556867</v>
      </c>
      <c r="K56" s="10">
        <f t="shared" ca="1" si="14"/>
        <v>1.8692240488790131</v>
      </c>
      <c r="L56" s="10">
        <f t="shared" ca="1" si="15"/>
        <v>18</v>
      </c>
      <c r="M56" s="10">
        <f t="shared" ca="1" si="2"/>
        <v>-0.63931227710538707</v>
      </c>
      <c r="N56" s="10">
        <f t="shared" ca="1" si="16"/>
        <v>1.5507119848071163</v>
      </c>
      <c r="O56" s="10">
        <f t="shared" ca="1" si="17"/>
        <v>5</v>
      </c>
      <c r="P56" s="10">
        <f t="shared" ca="1" si="3"/>
        <v>-2.6597933490726052E-15</v>
      </c>
      <c r="Q56" s="10">
        <f t="shared" ca="1" si="18"/>
        <v>-0.63931227710538974</v>
      </c>
      <c r="R56" s="10">
        <f t="shared" ca="1" si="19"/>
        <v>-0.20225838488982106</v>
      </c>
      <c r="S56" s="10">
        <f t="shared" ca="1" si="4"/>
        <v>0</v>
      </c>
      <c r="T56" s="10">
        <f t="shared" ca="1" si="20"/>
        <v>0</v>
      </c>
      <c r="U56" s="10">
        <f t="shared" ca="1" si="21"/>
        <v>0</v>
      </c>
      <c r="V56" s="10">
        <f t="shared" ca="1" si="22"/>
        <v>0</v>
      </c>
      <c r="W56" s="10">
        <f t="shared" ca="1" si="23"/>
        <v>-0.20225838488982106</v>
      </c>
      <c r="X56" s="10">
        <f t="shared" ca="1" si="24"/>
        <v>7.769623847020013E-2</v>
      </c>
      <c r="Z56" s="10">
        <v>-2.398909999985932</v>
      </c>
      <c r="AA56" s="10">
        <v>1.3602775000087775</v>
      </c>
      <c r="AB56" s="10">
        <v>1.0138849999918875</v>
      </c>
      <c r="AC56" s="10">
        <v>1.63784250001342</v>
      </c>
      <c r="AD56" s="10">
        <v>0.88530249997376131</v>
      </c>
      <c r="AE56" s="10">
        <f t="shared" si="5"/>
        <v>0.14030249997531996</v>
      </c>
      <c r="AF56" s="10">
        <v>35</v>
      </c>
      <c r="AG56" s="2">
        <f t="shared" si="25"/>
        <v>-4.5199999999999925</v>
      </c>
      <c r="AH56" s="10">
        <f t="shared" si="6"/>
        <v>21</v>
      </c>
      <c r="AI56" s="10">
        <f t="shared" si="7"/>
        <v>5.2631578947368418E-2</v>
      </c>
      <c r="AJ56" s="2">
        <f t="shared" si="8"/>
        <v>3.4176349965823687E-2</v>
      </c>
      <c r="AK56" s="10">
        <v>35</v>
      </c>
      <c r="AL56" s="10">
        <f t="shared" ca="1" si="26"/>
        <v>-0.20225838488982106</v>
      </c>
      <c r="AM56" s="10">
        <f t="shared" ca="1" si="9"/>
        <v>7.769623847020013E-2</v>
      </c>
      <c r="AN56" s="2">
        <f t="shared" si="29"/>
        <v>-4.5199999999999925</v>
      </c>
      <c r="AO56" s="10">
        <f t="shared" ca="1" si="10"/>
        <v>27</v>
      </c>
      <c r="AP56" s="10">
        <f t="shared" ca="1" si="11"/>
        <v>6.7669172932330823E-2</v>
      </c>
      <c r="AQ56" s="2">
        <f t="shared" ca="1" si="12"/>
        <v>1.1392116655274563E-2</v>
      </c>
    </row>
    <row r="57" spans="2:43" x14ac:dyDescent="0.15">
      <c r="B57" s="10">
        <v>0.14030249997531996</v>
      </c>
      <c r="C57" s="10">
        <f t="shared" si="13"/>
        <v>-1.4556975000239447</v>
      </c>
      <c r="F57" s="10">
        <v>36</v>
      </c>
      <c r="G57" s="10">
        <f t="shared" ca="1" si="0"/>
        <v>1</v>
      </c>
      <c r="H57" s="10">
        <f t="shared" ca="1" si="27"/>
        <v>0.45314371257485009</v>
      </c>
      <c r="I57" s="10">
        <f t="shared" ca="1" si="1"/>
        <v>1.6089820359281436E-2</v>
      </c>
      <c r="J57" s="10">
        <f t="shared" ca="1" si="28"/>
        <v>0.45314371257485009</v>
      </c>
      <c r="K57" s="10">
        <f t="shared" ca="1" si="14"/>
        <v>0.63874939468170711</v>
      </c>
      <c r="L57" s="10">
        <f t="shared" ca="1" si="15"/>
        <v>10</v>
      </c>
      <c r="M57" s="10">
        <f t="shared" ca="1" si="2"/>
        <v>-0.37544747410465129</v>
      </c>
      <c r="N57" s="10">
        <f t="shared" ca="1" si="16"/>
        <v>1.7910762026346454</v>
      </c>
      <c r="O57" s="10">
        <f t="shared" ca="1" si="17"/>
        <v>12</v>
      </c>
      <c r="P57" s="10">
        <f t="shared" ca="1" si="3"/>
        <v>-1.3166005453688605E-15</v>
      </c>
      <c r="Q57" s="10">
        <f t="shared" ca="1" si="18"/>
        <v>-0.37544747410464996</v>
      </c>
      <c r="R57" s="10">
        <f t="shared" ca="1" si="19"/>
        <v>7.769623847020013E-2</v>
      </c>
      <c r="S57" s="10">
        <f t="shared" ca="1" si="4"/>
        <v>0</v>
      </c>
      <c r="T57" s="10">
        <f t="shared" ca="1" si="20"/>
        <v>0</v>
      </c>
      <c r="U57" s="10">
        <f t="shared" ca="1" si="21"/>
        <v>0</v>
      </c>
      <c r="V57" s="10">
        <f t="shared" ca="1" si="22"/>
        <v>0</v>
      </c>
      <c r="W57" s="10">
        <f t="shared" ca="1" si="23"/>
        <v>7.769623847020013E-2</v>
      </c>
      <c r="X57" s="10">
        <f t="shared" ca="1" si="24"/>
        <v>-0.64709090978021511</v>
      </c>
      <c r="Z57" s="10">
        <v>-0.99890999998564212</v>
      </c>
      <c r="AA57" s="10">
        <v>6.9822775000112358</v>
      </c>
      <c r="AB57" s="10">
        <v>1.5108849999911911</v>
      </c>
      <c r="AC57" s="10">
        <v>1.4698425000148063</v>
      </c>
      <c r="AD57" s="10">
        <v>0.14030249997531996</v>
      </c>
      <c r="AE57" s="10">
        <f t="shared" si="5"/>
        <v>-1.4556975000239447</v>
      </c>
      <c r="AF57" s="10">
        <v>36</v>
      </c>
      <c r="AG57" s="2">
        <f t="shared" si="25"/>
        <v>-4.2999999999999927</v>
      </c>
      <c r="AH57" s="10">
        <f t="shared" si="6"/>
        <v>24</v>
      </c>
      <c r="AI57" s="10">
        <f t="shared" si="7"/>
        <v>6.0150375939849621E-2</v>
      </c>
      <c r="AJ57" s="2">
        <f t="shared" si="8"/>
        <v>2.2784233310549126E-2</v>
      </c>
      <c r="AK57" s="10">
        <v>36</v>
      </c>
      <c r="AL57" s="10">
        <f t="shared" ca="1" si="26"/>
        <v>7.769623847020013E-2</v>
      </c>
      <c r="AM57" s="10">
        <f t="shared" ca="1" si="9"/>
        <v>-0.64709090978021511</v>
      </c>
      <c r="AN57" s="2">
        <f t="shared" si="29"/>
        <v>-4.2999999999999927</v>
      </c>
      <c r="AO57" s="10">
        <f t="shared" ca="1" si="10"/>
        <v>28</v>
      </c>
      <c r="AP57" s="10">
        <f t="shared" ca="1" si="11"/>
        <v>7.0175438596491224E-2</v>
      </c>
      <c r="AQ57" s="2">
        <f t="shared" ca="1" si="12"/>
        <v>2.2784233310549126E-2</v>
      </c>
    </row>
    <row r="58" spans="2:43" x14ac:dyDescent="0.15">
      <c r="B58" s="10">
        <v>-1.4556975000239447</v>
      </c>
      <c r="C58" s="10">
        <f t="shared" si="13"/>
        <v>-1.5966975000232253</v>
      </c>
      <c r="F58" s="10">
        <v>37</v>
      </c>
      <c r="G58" s="10">
        <f t="shared" ca="1" si="0"/>
        <v>1</v>
      </c>
      <c r="H58" s="10">
        <f t="shared" ca="1" si="27"/>
        <v>0.4692335329341315</v>
      </c>
      <c r="I58" s="10">
        <f t="shared" ca="1" si="1"/>
        <v>1.6089820359281436E-2</v>
      </c>
      <c r="J58" s="10">
        <f t="shared" ca="1" si="28"/>
        <v>0.4692335329341315</v>
      </c>
      <c r="K58" s="10">
        <f t="shared" ca="1" si="14"/>
        <v>0.31546334080087596</v>
      </c>
      <c r="L58" s="10">
        <f t="shared" ca="1" si="15"/>
        <v>11</v>
      </c>
      <c r="M58" s="10">
        <f t="shared" ca="1" si="2"/>
        <v>0.23841128553463403</v>
      </c>
      <c r="N58" s="10">
        <f t="shared" ca="1" si="16"/>
        <v>1.9158856403211006</v>
      </c>
      <c r="O58" s="10">
        <f t="shared" ca="1" si="17"/>
        <v>8</v>
      </c>
      <c r="P58" s="10">
        <f t="shared" ca="1" si="3"/>
        <v>-1.3547357282489807</v>
      </c>
      <c r="Q58" s="10">
        <f t="shared" ca="1" si="18"/>
        <v>-1.1163244427143466</v>
      </c>
      <c r="R58" s="10">
        <f t="shared" ca="1" si="19"/>
        <v>-0.64709090978021511</v>
      </c>
      <c r="S58" s="10">
        <f t="shared" ca="1" si="4"/>
        <v>0</v>
      </c>
      <c r="T58" s="10">
        <f t="shared" ca="1" si="20"/>
        <v>0</v>
      </c>
      <c r="U58" s="10">
        <f t="shared" ca="1" si="21"/>
        <v>0</v>
      </c>
      <c r="V58" s="10">
        <f t="shared" ca="1" si="22"/>
        <v>0</v>
      </c>
      <c r="W58" s="10">
        <f t="shared" ca="1" si="23"/>
        <v>-0.64709090978021511</v>
      </c>
      <c r="X58" s="10">
        <f t="shared" ca="1" si="24"/>
        <v>-1.4869683506729827</v>
      </c>
      <c r="Z58" s="10">
        <v>-0.662909999984862</v>
      </c>
      <c r="AA58" s="10">
        <v>2.4622775000082697</v>
      </c>
      <c r="AB58" s="10">
        <v>2.4138849999921774</v>
      </c>
      <c r="AC58" s="10">
        <v>1.3768425000151296</v>
      </c>
      <c r="AD58" s="10">
        <v>-1.4556975000239447</v>
      </c>
      <c r="AE58" s="10">
        <f t="shared" si="5"/>
        <v>-1.5966975000232253</v>
      </c>
      <c r="AF58" s="10">
        <v>37</v>
      </c>
      <c r="AG58" s="2">
        <f t="shared" si="25"/>
        <v>-4.079999999999993</v>
      </c>
      <c r="AH58" s="10">
        <f t="shared" si="6"/>
        <v>26</v>
      </c>
      <c r="AI58" s="10">
        <f t="shared" si="7"/>
        <v>6.5162907268170422E-2</v>
      </c>
      <c r="AJ58" s="2">
        <f t="shared" si="8"/>
        <v>3.4176349965823617E-2</v>
      </c>
      <c r="AK58" s="10">
        <v>37</v>
      </c>
      <c r="AL58" s="10">
        <f t="shared" ca="1" si="26"/>
        <v>-0.64709090978021511</v>
      </c>
      <c r="AM58" s="10">
        <f t="shared" ca="1" si="9"/>
        <v>-1.4869683506729827</v>
      </c>
      <c r="AN58" s="2">
        <f t="shared" si="29"/>
        <v>-4.079999999999993</v>
      </c>
      <c r="AO58" s="10">
        <f t="shared" ca="1" si="10"/>
        <v>30</v>
      </c>
      <c r="AP58" s="10">
        <f t="shared" ca="1" si="11"/>
        <v>7.5187969924812026E-2</v>
      </c>
      <c r="AQ58" s="2">
        <f t="shared" ca="1" si="12"/>
        <v>3.4176349965823617E-2</v>
      </c>
    </row>
    <row r="59" spans="2:43" x14ac:dyDescent="0.15">
      <c r="B59" s="10">
        <v>-1.5966975000232253</v>
      </c>
      <c r="C59" s="10">
        <f t="shared" si="13"/>
        <v>-1.2166975000234004</v>
      </c>
      <c r="F59" s="10">
        <v>38</v>
      </c>
      <c r="G59" s="10">
        <f t="shared" ca="1" si="0"/>
        <v>1</v>
      </c>
      <c r="H59" s="10">
        <f t="shared" ca="1" si="27"/>
        <v>0.48532335329341292</v>
      </c>
      <c r="I59" s="10">
        <f t="shared" ca="1" si="1"/>
        <v>1.6089820359281436E-2</v>
      </c>
      <c r="J59" s="10">
        <f t="shared" ca="1" si="28"/>
        <v>0.48532335329341292</v>
      </c>
      <c r="K59" s="10">
        <f t="shared" ca="1" si="14"/>
        <v>1.972291703966395</v>
      </c>
      <c r="L59" s="10">
        <f t="shared" ca="1" si="15"/>
        <v>8</v>
      </c>
      <c r="M59" s="10">
        <f t="shared" ca="1" si="2"/>
        <v>-1.972291703966395</v>
      </c>
      <c r="N59" s="10">
        <f t="shared" ca="1" si="16"/>
        <v>1.2857333252026091</v>
      </c>
      <c r="O59" s="10">
        <f t="shared" ca="1" si="17"/>
        <v>19</v>
      </c>
      <c r="P59" s="10">
        <f t="shared" ca="1" si="3"/>
        <v>-6.3008567871859953E-16</v>
      </c>
      <c r="Q59" s="10">
        <f t="shared" ca="1" si="18"/>
        <v>-1.9722917039663956</v>
      </c>
      <c r="R59" s="10">
        <f t="shared" ca="1" si="19"/>
        <v>-1.4869683506729827</v>
      </c>
      <c r="S59" s="10">
        <f t="shared" ca="1" si="4"/>
        <v>0</v>
      </c>
      <c r="T59" s="10">
        <f t="shared" ca="1" si="20"/>
        <v>0</v>
      </c>
      <c r="U59" s="10">
        <f t="shared" ca="1" si="21"/>
        <v>0</v>
      </c>
      <c r="V59" s="10">
        <f t="shared" ca="1" si="22"/>
        <v>0</v>
      </c>
      <c r="W59" s="10">
        <f t="shared" ca="1" si="23"/>
        <v>-1.4869683506729827</v>
      </c>
      <c r="X59" s="10">
        <f t="shared" ca="1" si="24"/>
        <v>1.9258488664944906</v>
      </c>
      <c r="Z59" s="10">
        <v>-0.51390999998446318</v>
      </c>
      <c r="AA59" s="10">
        <v>0.23027750000892411</v>
      </c>
      <c r="AB59" s="10">
        <v>1.5898849999906872</v>
      </c>
      <c r="AC59" s="10">
        <v>13.007842500016409</v>
      </c>
      <c r="AD59" s="10">
        <v>-1.5966975000232253</v>
      </c>
      <c r="AE59" s="10">
        <f t="shared" si="5"/>
        <v>-1.2166975000234004</v>
      </c>
      <c r="AF59" s="10">
        <v>38</v>
      </c>
      <c r="AG59" s="2">
        <f t="shared" si="25"/>
        <v>-3.8599999999999928</v>
      </c>
      <c r="AH59" s="10">
        <f t="shared" si="6"/>
        <v>29</v>
      </c>
      <c r="AI59" s="10">
        <f t="shared" si="7"/>
        <v>7.2681704260651625E-2</v>
      </c>
      <c r="AJ59" s="2">
        <f t="shared" si="8"/>
        <v>1.1392116655274538E-2</v>
      </c>
      <c r="AK59" s="10">
        <v>38</v>
      </c>
      <c r="AL59" s="10">
        <f t="shared" ca="1" si="26"/>
        <v>-1.4869683506729827</v>
      </c>
      <c r="AM59" s="10">
        <f t="shared" ca="1" si="9"/>
        <v>1.9258488664944906</v>
      </c>
      <c r="AN59" s="2">
        <f t="shared" si="29"/>
        <v>-3.8599999999999928</v>
      </c>
      <c r="AO59" s="10">
        <f t="shared" ca="1" si="10"/>
        <v>33</v>
      </c>
      <c r="AP59" s="10">
        <f t="shared" ca="1" si="11"/>
        <v>8.2706766917293228E-2</v>
      </c>
      <c r="AQ59" s="2">
        <f t="shared" ca="1" si="12"/>
        <v>2.2784233310549077E-2</v>
      </c>
    </row>
    <row r="60" spans="2:43" x14ac:dyDescent="0.15">
      <c r="B60" s="10">
        <v>-1.2166975000234004</v>
      </c>
      <c r="C60" s="10">
        <f t="shared" si="13"/>
        <v>1.1313024999743959</v>
      </c>
      <c r="F60" s="10">
        <v>39</v>
      </c>
      <c r="G60" s="10">
        <f t="shared" ca="1" si="0"/>
        <v>1</v>
      </c>
      <c r="H60" s="10">
        <f t="shared" ca="1" si="27"/>
        <v>0.50141317365269433</v>
      </c>
      <c r="I60" s="10">
        <f t="shared" ca="1" si="1"/>
        <v>1.6089820359281436E-2</v>
      </c>
      <c r="J60" s="10">
        <f t="shared" ca="1" si="28"/>
        <v>0.50141317365269433</v>
      </c>
      <c r="K60" s="10">
        <f t="shared" ca="1" si="14"/>
        <v>1.7223613744785558</v>
      </c>
      <c r="L60" s="10">
        <f t="shared" ca="1" si="15"/>
        <v>12</v>
      </c>
      <c r="M60" s="10">
        <f t="shared" ca="1" si="2"/>
        <v>1.7223613744785558</v>
      </c>
      <c r="N60" s="10">
        <f t="shared" ca="1" si="16"/>
        <v>0.50686144382628306</v>
      </c>
      <c r="O60" s="10">
        <f t="shared" ca="1" si="17"/>
        <v>10</v>
      </c>
      <c r="P60" s="10">
        <f t="shared" ca="1" si="3"/>
        <v>-0.29792568163675937</v>
      </c>
      <c r="Q60" s="10">
        <f t="shared" ca="1" si="18"/>
        <v>1.4244356928417963</v>
      </c>
      <c r="R60" s="10">
        <f t="shared" ca="1" si="19"/>
        <v>1.9258488664944906</v>
      </c>
      <c r="S60" s="10">
        <f t="shared" ca="1" si="4"/>
        <v>0</v>
      </c>
      <c r="T60" s="10">
        <f t="shared" ca="1" si="20"/>
        <v>0</v>
      </c>
      <c r="U60" s="10">
        <f t="shared" ca="1" si="21"/>
        <v>0</v>
      </c>
      <c r="V60" s="10">
        <f t="shared" ca="1" si="22"/>
        <v>0</v>
      </c>
      <c r="W60" s="10">
        <f t="shared" ca="1" si="23"/>
        <v>1.9258488664944906</v>
      </c>
      <c r="X60" s="10">
        <f t="shared" ca="1" si="24"/>
        <v>1.3591147965995845</v>
      </c>
      <c r="Z60" s="10">
        <v>1.6170900000140875</v>
      </c>
      <c r="AA60" s="10">
        <v>-0.33772249998875736</v>
      </c>
      <c r="AB60" s="10">
        <v>2.8988849999933564</v>
      </c>
      <c r="AC60" s="10">
        <v>3.4868425000134096</v>
      </c>
      <c r="AD60" s="10">
        <v>-1.2166975000234004</v>
      </c>
      <c r="AE60" s="10">
        <f t="shared" si="5"/>
        <v>1.1313024999743959</v>
      </c>
      <c r="AF60" s="10">
        <v>39</v>
      </c>
      <c r="AG60" s="2">
        <f t="shared" si="25"/>
        <v>-3.6399999999999926</v>
      </c>
      <c r="AH60" s="10">
        <f t="shared" si="6"/>
        <v>30</v>
      </c>
      <c r="AI60" s="10">
        <f t="shared" si="7"/>
        <v>7.5187969924812026E-2</v>
      </c>
      <c r="AJ60" s="2">
        <f t="shared" si="8"/>
        <v>4.5568466621098154E-2</v>
      </c>
      <c r="AK60" s="10">
        <v>39</v>
      </c>
      <c r="AL60" s="10">
        <f t="shared" ca="1" si="26"/>
        <v>1.9258488664944906</v>
      </c>
      <c r="AM60" s="10">
        <f t="shared" ca="1" si="9"/>
        <v>1.3591147965995845</v>
      </c>
      <c r="AN60" s="2">
        <f t="shared" si="29"/>
        <v>-3.6399999999999926</v>
      </c>
      <c r="AO60" s="10">
        <f t="shared" ca="1" si="10"/>
        <v>35</v>
      </c>
      <c r="AP60" s="10">
        <f t="shared" ca="1" si="11"/>
        <v>8.771929824561403E-2</v>
      </c>
      <c r="AQ60" s="2">
        <f t="shared" ca="1" si="12"/>
        <v>0</v>
      </c>
    </row>
    <row r="61" spans="2:43" x14ac:dyDescent="0.15">
      <c r="B61" s="10">
        <v>1.1313024999743959</v>
      </c>
      <c r="C61" s="10">
        <f t="shared" si="13"/>
        <v>0.52130249997617284</v>
      </c>
      <c r="F61" s="10">
        <v>40</v>
      </c>
      <c r="G61" s="10">
        <f t="shared" ca="1" si="0"/>
        <v>1</v>
      </c>
      <c r="H61" s="10">
        <f t="shared" ca="1" si="27"/>
        <v>0.51750299401197575</v>
      </c>
      <c r="I61" s="10">
        <f t="shared" ca="1" si="1"/>
        <v>1.6089820359281436E-2</v>
      </c>
      <c r="J61" s="10">
        <f t="shared" ca="1" si="28"/>
        <v>0.51750299401197575</v>
      </c>
      <c r="K61" s="10">
        <f t="shared" ca="1" si="14"/>
        <v>1.851003300912017</v>
      </c>
      <c r="L61" s="10">
        <f t="shared" ca="1" si="15"/>
        <v>2</v>
      </c>
      <c r="M61" s="10">
        <f t="shared" ca="1" si="2"/>
        <v>-9.0710153365724527E-15</v>
      </c>
      <c r="N61" s="10">
        <f t="shared" ca="1" si="16"/>
        <v>0.971809601554255</v>
      </c>
      <c r="O61" s="10">
        <f t="shared" ca="1" si="17"/>
        <v>12</v>
      </c>
      <c r="P61" s="10">
        <f t="shared" ca="1" si="3"/>
        <v>0.84161180258761792</v>
      </c>
      <c r="Q61" s="10">
        <f t="shared" ca="1" si="18"/>
        <v>0.84161180258760881</v>
      </c>
      <c r="R61" s="10">
        <f t="shared" ca="1" si="19"/>
        <v>1.3591147965995845</v>
      </c>
      <c r="S61" s="10">
        <f t="shared" ca="1" si="4"/>
        <v>0</v>
      </c>
      <c r="T61" s="10">
        <f t="shared" ca="1" si="20"/>
        <v>0</v>
      </c>
      <c r="U61" s="10">
        <f t="shared" ca="1" si="21"/>
        <v>0</v>
      </c>
      <c r="V61" s="10">
        <f t="shared" ca="1" si="22"/>
        <v>0</v>
      </c>
      <c r="W61" s="10">
        <f t="shared" ca="1" si="23"/>
        <v>1.3591147965995845</v>
      </c>
      <c r="X61" s="10">
        <f t="shared" ca="1" si="24"/>
        <v>2.4999841582707201</v>
      </c>
      <c r="Z61" s="10">
        <v>0.89609000001544814</v>
      </c>
      <c r="AA61" s="10">
        <v>-1.5097224999891523</v>
      </c>
      <c r="AB61" s="10">
        <v>3.4488849999938509</v>
      </c>
      <c r="AC61" s="10">
        <v>1.1058425000136651</v>
      </c>
      <c r="AD61" s="10">
        <v>1.1313024999743959</v>
      </c>
      <c r="AE61" s="10">
        <f t="shared" si="5"/>
        <v>0.52130249997617284</v>
      </c>
      <c r="AF61" s="10">
        <v>40</v>
      </c>
      <c r="AG61" s="2">
        <f t="shared" si="25"/>
        <v>-3.4199999999999924</v>
      </c>
      <c r="AH61" s="10">
        <f t="shared" si="6"/>
        <v>34</v>
      </c>
      <c r="AI61" s="10">
        <f t="shared" si="7"/>
        <v>8.5213032581453629E-2</v>
      </c>
      <c r="AJ61" s="2">
        <f t="shared" si="8"/>
        <v>4.5568466621098154E-2</v>
      </c>
      <c r="AK61" s="10">
        <v>40</v>
      </c>
      <c r="AL61" s="10">
        <f t="shared" ca="1" si="26"/>
        <v>1.3591147965995845</v>
      </c>
      <c r="AM61" s="10">
        <f t="shared" ca="1" si="9"/>
        <v>2.4999841582707201</v>
      </c>
      <c r="AN61" s="2">
        <f t="shared" si="29"/>
        <v>-3.4199999999999924</v>
      </c>
      <c r="AO61" s="10">
        <f t="shared" ca="1" si="10"/>
        <v>35</v>
      </c>
      <c r="AP61" s="10">
        <f t="shared" ca="1" si="11"/>
        <v>8.771929824561403E-2</v>
      </c>
      <c r="AQ61" s="2">
        <f t="shared" ca="1" si="12"/>
        <v>1.1392116655274538E-2</v>
      </c>
    </row>
    <row r="62" spans="2:43" x14ac:dyDescent="0.15">
      <c r="B62" s="10">
        <v>0.52130249997617284</v>
      </c>
      <c r="C62" s="10">
        <f t="shared" si="13"/>
        <v>1.212302499975948</v>
      </c>
      <c r="F62" s="10">
        <v>41</v>
      </c>
      <c r="G62" s="10">
        <f t="shared" ca="1" si="0"/>
        <v>1</v>
      </c>
      <c r="H62" s="10">
        <f t="shared" ca="1" si="27"/>
        <v>0.53359281437125716</v>
      </c>
      <c r="I62" s="10">
        <f t="shared" ca="1" si="1"/>
        <v>1.6089820359281436E-2</v>
      </c>
      <c r="J62" s="10">
        <f t="shared" ca="1" si="28"/>
        <v>0.53359281437125716</v>
      </c>
      <c r="K62" s="10">
        <f t="shared" ca="1" si="14"/>
        <v>1.3035498491617361</v>
      </c>
      <c r="L62" s="10">
        <f t="shared" ca="1" si="15"/>
        <v>18</v>
      </c>
      <c r="M62" s="10">
        <f t="shared" ca="1" si="2"/>
        <v>1.2837459978923726</v>
      </c>
      <c r="N62" s="10">
        <f t="shared" ca="1" si="16"/>
        <v>0.68264534600709026</v>
      </c>
      <c r="O62" s="10">
        <f t="shared" ca="1" si="17"/>
        <v>4</v>
      </c>
      <c r="P62" s="10">
        <f t="shared" ca="1" si="3"/>
        <v>0.68264534600709026</v>
      </c>
      <c r="Q62" s="10">
        <f t="shared" ca="1" si="18"/>
        <v>1.9663913438994629</v>
      </c>
      <c r="R62" s="10">
        <f t="shared" ca="1" si="19"/>
        <v>2.4999841582707201</v>
      </c>
      <c r="S62" s="10">
        <f t="shared" ca="1" si="4"/>
        <v>0</v>
      </c>
      <c r="T62" s="10">
        <f t="shared" ca="1" si="20"/>
        <v>0</v>
      </c>
      <c r="U62" s="10">
        <f t="shared" ca="1" si="21"/>
        <v>0</v>
      </c>
      <c r="V62" s="10">
        <f t="shared" ca="1" si="22"/>
        <v>0</v>
      </c>
      <c r="W62" s="10">
        <f t="shared" ca="1" si="23"/>
        <v>2.4999841582707201</v>
      </c>
      <c r="X62" s="10">
        <f t="shared" ca="1" si="24"/>
        <v>3.1325443910708359</v>
      </c>
      <c r="Z62" s="10">
        <v>-6.8909999985322656E-2</v>
      </c>
      <c r="AA62" s="10">
        <v>0.39527750001155937</v>
      </c>
      <c r="AB62" s="10">
        <v>2.8758849999910296</v>
      </c>
      <c r="AC62" s="10">
        <v>0.54984250001410828</v>
      </c>
      <c r="AD62" s="10">
        <v>0.52130249997617284</v>
      </c>
      <c r="AE62" s="10">
        <f t="shared" si="5"/>
        <v>1.212302499975948</v>
      </c>
      <c r="AF62" s="10">
        <v>41</v>
      </c>
      <c r="AG62" s="2">
        <f t="shared" si="25"/>
        <v>-3.1999999999999922</v>
      </c>
      <c r="AH62" s="10">
        <f t="shared" si="6"/>
        <v>38</v>
      </c>
      <c r="AI62" s="10">
        <f t="shared" si="7"/>
        <v>9.5238095238095233E-2</v>
      </c>
      <c r="AJ62" s="2">
        <f t="shared" si="8"/>
        <v>4.5568466621098154E-2</v>
      </c>
      <c r="AK62" s="10">
        <v>41</v>
      </c>
      <c r="AL62" s="10">
        <f t="shared" ca="1" si="26"/>
        <v>2.4999841582707201</v>
      </c>
      <c r="AM62" s="10">
        <f t="shared" ca="1" si="9"/>
        <v>3.1325443910708359</v>
      </c>
      <c r="AN62" s="2">
        <f t="shared" si="29"/>
        <v>-3.1999999999999922</v>
      </c>
      <c r="AO62" s="10">
        <f t="shared" ca="1" si="10"/>
        <v>36</v>
      </c>
      <c r="AP62" s="10">
        <f t="shared" ca="1" si="11"/>
        <v>9.0225563909774431E-2</v>
      </c>
      <c r="AQ62" s="2">
        <f t="shared" ca="1" si="12"/>
        <v>3.4176349965823617E-2</v>
      </c>
    </row>
    <row r="63" spans="2:43" x14ac:dyDescent="0.15">
      <c r="B63" s="10">
        <v>1.212302499975948</v>
      </c>
      <c r="C63" s="10">
        <f t="shared" si="13"/>
        <v>1.2363024999757499</v>
      </c>
      <c r="F63" s="10">
        <v>42</v>
      </c>
      <c r="G63" s="10">
        <f t="shared" ca="1" si="0"/>
        <v>1</v>
      </c>
      <c r="H63" s="10">
        <f t="shared" ca="1" si="27"/>
        <v>0.54968263473053858</v>
      </c>
      <c r="I63" s="10">
        <f t="shared" ca="1" si="1"/>
        <v>1.6089820359281436E-2</v>
      </c>
      <c r="J63" s="10">
        <f t="shared" ca="1" si="28"/>
        <v>0.54968263473053858</v>
      </c>
      <c r="K63" s="10">
        <f t="shared" ca="1" si="14"/>
        <v>1.5119443133834429</v>
      </c>
      <c r="L63" s="10">
        <f t="shared" ca="1" si="15"/>
        <v>10</v>
      </c>
      <c r="M63" s="10">
        <f t="shared" ca="1" si="2"/>
        <v>1.4379444915187247</v>
      </c>
      <c r="N63" s="10">
        <f t="shared" ca="1" si="16"/>
        <v>1.1449172648215729</v>
      </c>
      <c r="O63" s="10">
        <f t="shared" ca="1" si="17"/>
        <v>8</v>
      </c>
      <c r="P63" s="10">
        <f t="shared" ca="1" si="3"/>
        <v>1.1449172648215729</v>
      </c>
      <c r="Q63" s="10">
        <f t="shared" ca="1" si="18"/>
        <v>2.5828617563402974</v>
      </c>
      <c r="R63" s="10">
        <f t="shared" ca="1" si="19"/>
        <v>3.1325443910708359</v>
      </c>
      <c r="S63" s="10">
        <f t="shared" ca="1" si="4"/>
        <v>0</v>
      </c>
      <c r="T63" s="10">
        <f t="shared" ca="1" si="20"/>
        <v>0</v>
      </c>
      <c r="U63" s="10">
        <f t="shared" ca="1" si="21"/>
        <v>0</v>
      </c>
      <c r="V63" s="10">
        <f t="shared" ca="1" si="22"/>
        <v>0</v>
      </c>
      <c r="W63" s="10">
        <f t="shared" ca="1" si="23"/>
        <v>3.1325443910708359</v>
      </c>
      <c r="X63" s="10">
        <f t="shared" ca="1" si="24"/>
        <v>0.57015146247881943</v>
      </c>
      <c r="Z63" s="10">
        <v>0.61409000001688696</v>
      </c>
      <c r="AA63" s="10">
        <v>2.1782775000112053</v>
      </c>
      <c r="AB63" s="10">
        <v>0.90588499999100236</v>
      </c>
      <c r="AC63" s="10">
        <v>0.48684250001329588</v>
      </c>
      <c r="AD63" s="10">
        <v>1.212302499975948</v>
      </c>
      <c r="AE63" s="10">
        <f t="shared" si="5"/>
        <v>1.2363024999757499</v>
      </c>
      <c r="AF63" s="10">
        <v>42</v>
      </c>
      <c r="AG63" s="2">
        <f t="shared" si="25"/>
        <v>-2.979999999999992</v>
      </c>
      <c r="AH63" s="10">
        <f t="shared" si="6"/>
        <v>42</v>
      </c>
      <c r="AI63" s="10">
        <f t="shared" si="7"/>
        <v>0.10526315789473684</v>
      </c>
      <c r="AJ63" s="2">
        <f t="shared" si="8"/>
        <v>4.5568466621098154E-2</v>
      </c>
      <c r="AK63" s="10">
        <v>42</v>
      </c>
      <c r="AL63" s="10">
        <f t="shared" ca="1" si="26"/>
        <v>3.1325443910708359</v>
      </c>
      <c r="AM63" s="10">
        <f t="shared" ca="1" si="9"/>
        <v>0.57015146247881943</v>
      </c>
      <c r="AN63" s="2">
        <f t="shared" si="29"/>
        <v>-2.979999999999992</v>
      </c>
      <c r="AO63" s="10">
        <f t="shared" ca="1" si="10"/>
        <v>39</v>
      </c>
      <c r="AP63" s="10">
        <f t="shared" ca="1" si="11"/>
        <v>9.7744360902255634E-2</v>
      </c>
      <c r="AQ63" s="2">
        <f t="shared" ca="1" si="12"/>
        <v>2.2784233310549077E-2</v>
      </c>
    </row>
    <row r="64" spans="2:43" x14ac:dyDescent="0.15">
      <c r="B64" s="10">
        <v>1.2363024999757499</v>
      </c>
      <c r="C64" s="10">
        <f t="shared" si="13"/>
        <v>-0.1966975000229354</v>
      </c>
      <c r="F64" s="10">
        <v>43</v>
      </c>
      <c r="G64" s="10">
        <f t="shared" ca="1" si="0"/>
        <v>1</v>
      </c>
      <c r="H64" s="10">
        <f t="shared" ca="1" si="27"/>
        <v>0.56577245508981999</v>
      </c>
      <c r="I64" s="10">
        <f t="shared" ca="1" si="1"/>
        <v>1.6089820359281436E-2</v>
      </c>
      <c r="J64" s="10">
        <f t="shared" ca="1" si="28"/>
        <v>0.56577245508981999</v>
      </c>
      <c r="K64" s="10">
        <f t="shared" ca="1" si="14"/>
        <v>0.79102992611331491</v>
      </c>
      <c r="L64" s="10">
        <f t="shared" ca="1" si="15"/>
        <v>7</v>
      </c>
      <c r="M64" s="10">
        <f t="shared" ca="1" si="2"/>
        <v>0.61845209980974836</v>
      </c>
      <c r="N64" s="10">
        <f t="shared" ca="1" si="16"/>
        <v>1.228146184841501</v>
      </c>
      <c r="O64" s="10">
        <f t="shared" ca="1" si="17"/>
        <v>12</v>
      </c>
      <c r="P64" s="10">
        <f t="shared" ca="1" si="3"/>
        <v>-0.61407309242074892</v>
      </c>
      <c r="Q64" s="10">
        <f t="shared" ca="1" si="18"/>
        <v>4.3790073889994341E-3</v>
      </c>
      <c r="R64" s="10">
        <f t="shared" ca="1" si="19"/>
        <v>0.57015146247881943</v>
      </c>
      <c r="S64" s="10">
        <f t="shared" ca="1" si="4"/>
        <v>0</v>
      </c>
      <c r="T64" s="10">
        <f t="shared" ca="1" si="20"/>
        <v>0</v>
      </c>
      <c r="U64" s="10">
        <f t="shared" ca="1" si="21"/>
        <v>0</v>
      </c>
      <c r="V64" s="10">
        <f t="shared" ca="1" si="22"/>
        <v>0</v>
      </c>
      <c r="W64" s="10">
        <f t="shared" ca="1" si="23"/>
        <v>0.57015146247881943</v>
      </c>
      <c r="X64" s="10">
        <f t="shared" ca="1" si="24"/>
        <v>0.97458437063247605</v>
      </c>
      <c r="Z64" s="10">
        <v>2.4140900000162446</v>
      </c>
      <c r="AA64" s="10">
        <v>1.4612775000095723</v>
      </c>
      <c r="AB64" s="10">
        <v>0.56588499999321584</v>
      </c>
      <c r="AC64" s="10">
        <v>2.0018425000145612</v>
      </c>
      <c r="AD64" s="10">
        <v>1.2363024999757499</v>
      </c>
      <c r="AE64" s="10">
        <f t="shared" si="5"/>
        <v>-0.1966975000229354</v>
      </c>
      <c r="AF64" s="10">
        <v>43</v>
      </c>
      <c r="AG64" s="2">
        <f t="shared" si="25"/>
        <v>-2.7599999999999918</v>
      </c>
      <c r="AH64" s="10">
        <f t="shared" si="6"/>
        <v>46</v>
      </c>
      <c r="AI64" s="10">
        <f t="shared" si="7"/>
        <v>0.11528822055137844</v>
      </c>
      <c r="AJ64" s="2">
        <f t="shared" si="8"/>
        <v>6.8352699931647234E-2</v>
      </c>
      <c r="AK64" s="10">
        <v>43</v>
      </c>
      <c r="AL64" s="10">
        <f t="shared" ca="1" si="26"/>
        <v>0.57015146247881943</v>
      </c>
      <c r="AM64" s="10">
        <f t="shared" ca="1" si="9"/>
        <v>0.97458437063247605</v>
      </c>
      <c r="AN64" s="2">
        <f t="shared" si="29"/>
        <v>-2.7599999999999918</v>
      </c>
      <c r="AO64" s="10">
        <f t="shared" ca="1" si="10"/>
        <v>41</v>
      </c>
      <c r="AP64" s="10">
        <f t="shared" ca="1" si="11"/>
        <v>0.10275689223057644</v>
      </c>
      <c r="AQ64" s="2">
        <f t="shared" ca="1" si="12"/>
        <v>3.4176349965823617E-2</v>
      </c>
    </row>
    <row r="65" spans="2:43" x14ac:dyDescent="0.15">
      <c r="B65" s="10">
        <v>-0.1966975000229354</v>
      </c>
      <c r="C65" s="10">
        <f t="shared" si="13"/>
        <v>1.1643024999763441</v>
      </c>
      <c r="F65" s="10">
        <v>44</v>
      </c>
      <c r="G65" s="10">
        <f t="shared" ca="1" si="0"/>
        <v>1</v>
      </c>
      <c r="H65" s="10">
        <f t="shared" ca="1" si="27"/>
        <v>0.58186227544910141</v>
      </c>
      <c r="I65" s="10">
        <f t="shared" ca="1" si="1"/>
        <v>1.6089820359281436E-2</v>
      </c>
      <c r="J65" s="10">
        <f t="shared" ca="1" si="28"/>
        <v>0.58186227544910141</v>
      </c>
      <c r="K65" s="10">
        <f t="shared" ca="1" si="14"/>
        <v>0.27352139715214624</v>
      </c>
      <c r="L65" s="10">
        <f t="shared" ca="1" si="15"/>
        <v>5</v>
      </c>
      <c r="M65" s="10">
        <f t="shared" ca="1" si="2"/>
        <v>-0.26013430710770413</v>
      </c>
      <c r="N65" s="10">
        <f t="shared" ca="1" si="16"/>
        <v>0.71290174466611034</v>
      </c>
      <c r="O65" s="10">
        <f t="shared" ca="1" si="17"/>
        <v>19</v>
      </c>
      <c r="P65" s="10">
        <f t="shared" ca="1" si="3"/>
        <v>0.65285640229107877</v>
      </c>
      <c r="Q65" s="10">
        <f t="shared" ca="1" si="18"/>
        <v>0.39272209518337464</v>
      </c>
      <c r="R65" s="10">
        <f t="shared" ca="1" si="19"/>
        <v>0.97458437063247605</v>
      </c>
      <c r="S65" s="10">
        <f t="shared" ca="1" si="4"/>
        <v>0</v>
      </c>
      <c r="T65" s="10">
        <f t="shared" ca="1" si="20"/>
        <v>0</v>
      </c>
      <c r="U65" s="10">
        <f t="shared" ca="1" si="21"/>
        <v>0</v>
      </c>
      <c r="V65" s="10">
        <f t="shared" ca="1" si="22"/>
        <v>0</v>
      </c>
      <c r="W65" s="10">
        <f t="shared" ca="1" si="23"/>
        <v>0.97458437063247605</v>
      </c>
      <c r="X65" s="10">
        <f t="shared" ca="1" si="24"/>
        <v>1.2564567492322103</v>
      </c>
      <c r="Z65" s="10">
        <v>2.2020900000150334</v>
      </c>
      <c r="AA65" s="10">
        <v>0.23527750001051118</v>
      </c>
      <c r="AB65" s="10">
        <v>0.68488499999119767</v>
      </c>
      <c r="AC65" s="10">
        <v>-1.1431574999853922</v>
      </c>
      <c r="AD65" s="10">
        <v>-0.1966975000229354</v>
      </c>
      <c r="AE65" s="10">
        <f t="shared" si="5"/>
        <v>1.1643024999763441</v>
      </c>
      <c r="AF65" s="10">
        <v>44</v>
      </c>
      <c r="AG65" s="2">
        <f t="shared" si="25"/>
        <v>-2.5399999999999916</v>
      </c>
      <c r="AH65" s="10">
        <f t="shared" si="6"/>
        <v>52</v>
      </c>
      <c r="AI65" s="10">
        <f t="shared" si="7"/>
        <v>0.13032581453634084</v>
      </c>
      <c r="AJ65" s="2">
        <f t="shared" si="8"/>
        <v>6.8352699931647234E-2</v>
      </c>
      <c r="AK65" s="10">
        <v>44</v>
      </c>
      <c r="AL65" s="10">
        <f t="shared" ca="1" si="26"/>
        <v>0.97458437063247605</v>
      </c>
      <c r="AM65" s="10">
        <f t="shared" ca="1" si="9"/>
        <v>1.2564567492322103</v>
      </c>
      <c r="AN65" s="2">
        <f t="shared" si="29"/>
        <v>-2.5399999999999916</v>
      </c>
      <c r="AO65" s="10">
        <f t="shared" ca="1" si="10"/>
        <v>44</v>
      </c>
      <c r="AP65" s="10">
        <f t="shared" ca="1" si="11"/>
        <v>0.11027568922305764</v>
      </c>
      <c r="AQ65" s="2">
        <f t="shared" ca="1" si="12"/>
        <v>0</v>
      </c>
    </row>
    <row r="66" spans="2:43" x14ac:dyDescent="0.15">
      <c r="B66" s="10">
        <v>1.1643024999763441</v>
      </c>
      <c r="C66" s="10">
        <f t="shared" si="13"/>
        <v>0.90730249997506007</v>
      </c>
      <c r="F66" s="10">
        <v>45</v>
      </c>
      <c r="G66" s="10">
        <f t="shared" ca="1" si="0"/>
        <v>1</v>
      </c>
      <c r="H66" s="10">
        <f t="shared" ca="1" si="27"/>
        <v>0.59795209580838282</v>
      </c>
      <c r="I66" s="10">
        <f t="shared" ca="1" si="1"/>
        <v>1.6089820359281436E-2</v>
      </c>
      <c r="J66" s="10">
        <f t="shared" ca="1" si="28"/>
        <v>0.59795209580838282</v>
      </c>
      <c r="K66" s="10">
        <f t="shared" ca="1" si="14"/>
        <v>0.43896131127034288</v>
      </c>
      <c r="L66" s="10">
        <f t="shared" ca="1" si="15"/>
        <v>17</v>
      </c>
      <c r="M66" s="10">
        <f t="shared" ca="1" si="2"/>
        <v>-0.35029868850325679</v>
      </c>
      <c r="N66" s="10">
        <f t="shared" ca="1" si="16"/>
        <v>1.0088033419270843</v>
      </c>
      <c r="O66" s="10">
        <f t="shared" ca="1" si="17"/>
        <v>12</v>
      </c>
      <c r="P66" s="10">
        <f t="shared" ca="1" si="3"/>
        <v>-1.0088033419270843</v>
      </c>
      <c r="Q66" s="10">
        <f t="shared" ca="1" si="18"/>
        <v>0.65850465342382747</v>
      </c>
      <c r="R66" s="10">
        <f t="shared" ca="1" si="19"/>
        <v>1.2564567492322103</v>
      </c>
      <c r="S66" s="10">
        <f t="shared" ca="1" si="4"/>
        <v>0</v>
      </c>
      <c r="T66" s="10">
        <f t="shared" ca="1" si="20"/>
        <v>0</v>
      </c>
      <c r="U66" s="10">
        <f t="shared" ca="1" si="21"/>
        <v>0</v>
      </c>
      <c r="V66" s="10">
        <f t="shared" ca="1" si="22"/>
        <v>0</v>
      </c>
      <c r="W66" s="10">
        <f t="shared" ca="1" si="23"/>
        <v>1.2564567492322103</v>
      </c>
      <c r="X66" s="10">
        <f t="shared" ca="1" si="24"/>
        <v>10.828992369186427</v>
      </c>
      <c r="Z66" s="10">
        <v>2.6640900000138856</v>
      </c>
      <c r="AA66" s="10">
        <v>3.2012775000112015</v>
      </c>
      <c r="AB66" s="10">
        <v>0.6318849999935594</v>
      </c>
      <c r="AC66" s="10">
        <v>0.60684250001585838</v>
      </c>
      <c r="AD66" s="10">
        <v>1.1643024999763441</v>
      </c>
      <c r="AE66" s="10">
        <f t="shared" si="5"/>
        <v>0.90730249997506007</v>
      </c>
      <c r="AF66" s="10">
        <v>45</v>
      </c>
      <c r="AG66" s="2">
        <f t="shared" si="25"/>
        <v>-2.3199999999999914</v>
      </c>
      <c r="AH66" s="10">
        <f t="shared" si="6"/>
        <v>58</v>
      </c>
      <c r="AI66" s="10">
        <f t="shared" si="7"/>
        <v>0.14536340852130325</v>
      </c>
      <c r="AJ66" s="2">
        <f t="shared" si="8"/>
        <v>4.5568466621098154E-2</v>
      </c>
      <c r="AK66" s="10">
        <v>45</v>
      </c>
      <c r="AL66" s="10">
        <f t="shared" ca="1" si="26"/>
        <v>1.2564567492322103</v>
      </c>
      <c r="AM66" s="10">
        <f t="shared" ca="1" si="9"/>
        <v>10.828992369186427</v>
      </c>
      <c r="AN66" s="2">
        <f t="shared" si="29"/>
        <v>-2.3199999999999914</v>
      </c>
      <c r="AO66" s="10">
        <f t="shared" ca="1" si="10"/>
        <v>44</v>
      </c>
      <c r="AP66" s="10">
        <f t="shared" ca="1" si="11"/>
        <v>0.11027568922305764</v>
      </c>
      <c r="AQ66" s="2">
        <f t="shared" ca="1" si="12"/>
        <v>0.15948963317384354</v>
      </c>
    </row>
    <row r="67" spans="2:43" x14ac:dyDescent="0.15">
      <c r="B67" s="10">
        <v>0.90730249997506007</v>
      </c>
      <c r="C67" s="10">
        <f t="shared" si="13"/>
        <v>0.40430249997669421</v>
      </c>
      <c r="F67" s="10">
        <v>46</v>
      </c>
      <c r="G67" s="10">
        <f t="shared" ca="1" si="0"/>
        <v>1</v>
      </c>
      <c r="H67" s="10">
        <f t="shared" ca="1" si="27"/>
        <v>0.61404191616766424</v>
      </c>
      <c r="I67" s="10">
        <f t="shared" ca="1" si="1"/>
        <v>1.6089820359281436E-2</v>
      </c>
      <c r="J67" s="10">
        <f t="shared" ca="1" si="28"/>
        <v>0.61404191616766424</v>
      </c>
      <c r="K67" s="10">
        <f t="shared" ca="1" si="14"/>
        <v>1.6361607922584047</v>
      </c>
      <c r="L67" s="10">
        <f t="shared" ca="1" si="15"/>
        <v>3</v>
      </c>
      <c r="M67" s="10">
        <f t="shared" ca="1" si="2"/>
        <v>1.4169568107718629</v>
      </c>
      <c r="N67" s="10">
        <f t="shared" ca="1" si="16"/>
        <v>1.6505927764399557</v>
      </c>
      <c r="O67" s="10">
        <f t="shared" ca="1" si="17"/>
        <v>15</v>
      </c>
      <c r="P67" s="10">
        <f t="shared" ca="1" si="3"/>
        <v>0.67135656497434948</v>
      </c>
      <c r="Q67" s="10">
        <f t="shared" ca="1" si="18"/>
        <v>2.0883133757462122</v>
      </c>
      <c r="R67" s="10">
        <f t="shared" ca="1" si="19"/>
        <v>2.7023552919138765</v>
      </c>
      <c r="S67" s="10">
        <f t="shared" ca="1" si="4"/>
        <v>8.1266370772725498</v>
      </c>
      <c r="T67" s="10">
        <f t="shared" ca="1" si="20"/>
        <v>0</v>
      </c>
      <c r="U67" s="10">
        <f t="shared" ca="1" si="21"/>
        <v>0</v>
      </c>
      <c r="V67" s="10">
        <f t="shared" ca="1" si="22"/>
        <v>8.1266370772725498</v>
      </c>
      <c r="W67" s="10">
        <f t="shared" ca="1" si="23"/>
        <v>10.828992369186427</v>
      </c>
      <c r="X67" s="10">
        <f t="shared" ca="1" si="24"/>
        <v>-2.4599754401927143</v>
      </c>
      <c r="Z67" s="10">
        <v>0.46909000001704726</v>
      </c>
      <c r="AA67" s="10">
        <v>2.5962775000110128</v>
      </c>
      <c r="AB67" s="10">
        <v>1.0398849999937454</v>
      </c>
      <c r="AC67" s="10">
        <v>1.6398425000154759</v>
      </c>
      <c r="AD67" s="10">
        <v>0.90730249997506007</v>
      </c>
      <c r="AE67" s="10">
        <f t="shared" si="5"/>
        <v>0.40430249997669421</v>
      </c>
      <c r="AF67" s="10">
        <v>46</v>
      </c>
      <c r="AG67" s="2">
        <f t="shared" si="25"/>
        <v>-2.0999999999999912</v>
      </c>
      <c r="AH67" s="10">
        <f t="shared" si="6"/>
        <v>62</v>
      </c>
      <c r="AI67" s="10">
        <f t="shared" si="7"/>
        <v>0.15538847117794485</v>
      </c>
      <c r="AJ67" s="2">
        <f t="shared" si="8"/>
        <v>3.4176349965823652E-2</v>
      </c>
      <c r="AK67" s="10">
        <v>46</v>
      </c>
      <c r="AL67" s="10">
        <f t="shared" ca="1" si="26"/>
        <v>10.828992369186427</v>
      </c>
      <c r="AM67" s="10">
        <f t="shared" ca="1" si="9"/>
        <v>-2.4599754401927143</v>
      </c>
      <c r="AN67" s="2">
        <f t="shared" si="29"/>
        <v>-2.0999999999999912</v>
      </c>
      <c r="AO67" s="10">
        <f t="shared" ca="1" si="10"/>
        <v>58</v>
      </c>
      <c r="AP67" s="10">
        <f t="shared" ca="1" si="11"/>
        <v>0.14536340852130325</v>
      </c>
      <c r="AQ67" s="2">
        <f t="shared" ca="1" si="12"/>
        <v>9.1136933242196405E-2</v>
      </c>
    </row>
    <row r="68" spans="2:43" x14ac:dyDescent="0.15">
      <c r="B68" s="10">
        <v>0.40430249997669421</v>
      </c>
      <c r="C68" s="10">
        <f t="shared" si="13"/>
        <v>-0.12069750002297042</v>
      </c>
      <c r="F68" s="10">
        <v>47</v>
      </c>
      <c r="G68" s="10">
        <f t="shared" ca="1" si="0"/>
        <v>1</v>
      </c>
      <c r="H68" s="10">
        <f t="shared" ca="1" si="27"/>
        <v>0.63013173652694565</v>
      </c>
      <c r="I68" s="10">
        <f t="shared" ca="1" si="1"/>
        <v>1.6089820359281436E-2</v>
      </c>
      <c r="J68" s="10">
        <f t="shared" ca="1" si="28"/>
        <v>0.63013173652694565</v>
      </c>
      <c r="K68" s="10">
        <f t="shared" ca="1" si="14"/>
        <v>1.5825206055935401</v>
      </c>
      <c r="L68" s="10">
        <f t="shared" ca="1" si="15"/>
        <v>4</v>
      </c>
      <c r="M68" s="10">
        <f t="shared" ca="1" si="2"/>
        <v>-1.5825206055935401</v>
      </c>
      <c r="N68" s="10">
        <f t="shared" ca="1" si="16"/>
        <v>1.5140452211207664</v>
      </c>
      <c r="O68" s="10">
        <f t="shared" ca="1" si="17"/>
        <v>17</v>
      </c>
      <c r="P68" s="10">
        <f t="shared" ca="1" si="3"/>
        <v>-1.5075865711261198</v>
      </c>
      <c r="Q68" s="10">
        <f t="shared" ca="1" si="18"/>
        <v>-3.09010717671966</v>
      </c>
      <c r="R68" s="10">
        <f t="shared" ca="1" si="19"/>
        <v>-2.4599754401927143</v>
      </c>
      <c r="S68" s="10">
        <f t="shared" ca="1" si="4"/>
        <v>0</v>
      </c>
      <c r="T68" s="10">
        <f t="shared" ca="1" si="20"/>
        <v>0</v>
      </c>
      <c r="U68" s="10">
        <f t="shared" ca="1" si="21"/>
        <v>0</v>
      </c>
      <c r="V68" s="10">
        <f t="shared" ca="1" si="22"/>
        <v>0</v>
      </c>
      <c r="W68" s="10">
        <f t="shared" ca="1" si="23"/>
        <v>-2.4599754401927143</v>
      </c>
      <c r="X68" s="10">
        <f t="shared" ca="1" si="24"/>
        <v>-0.10622245489463977</v>
      </c>
      <c r="Z68" s="10">
        <v>-4.5909999982995942E-2</v>
      </c>
      <c r="AA68" s="10">
        <v>2.3782775000107392</v>
      </c>
      <c r="AB68" s="10">
        <v>1.7808849999916276</v>
      </c>
      <c r="AC68" s="10">
        <v>2.8468425000163222</v>
      </c>
      <c r="AD68" s="10">
        <v>0.40430249997669421</v>
      </c>
      <c r="AE68" s="10">
        <f t="shared" si="5"/>
        <v>-0.12069750002297042</v>
      </c>
      <c r="AF68" s="10">
        <v>47</v>
      </c>
      <c r="AG68" s="2">
        <f t="shared" si="25"/>
        <v>-1.8799999999999912</v>
      </c>
      <c r="AH68" s="10">
        <f t="shared" si="6"/>
        <v>65</v>
      </c>
      <c r="AI68" s="10">
        <f t="shared" si="7"/>
        <v>0.16290726817042606</v>
      </c>
      <c r="AJ68" s="2">
        <f t="shared" si="8"/>
        <v>5.6960583276372753E-2</v>
      </c>
      <c r="AK68" s="10">
        <v>47</v>
      </c>
      <c r="AL68" s="10">
        <f t="shared" ca="1" si="26"/>
        <v>-2.4599754401927143</v>
      </c>
      <c r="AM68" s="10">
        <f t="shared" ca="1" si="9"/>
        <v>-0.10622245489463977</v>
      </c>
      <c r="AN68" s="2">
        <f t="shared" si="29"/>
        <v>-1.8799999999999912</v>
      </c>
      <c r="AO68" s="10">
        <f t="shared" ca="1" si="10"/>
        <v>66</v>
      </c>
      <c r="AP68" s="10">
        <f t="shared" ca="1" si="11"/>
        <v>0.16541353383458646</v>
      </c>
      <c r="AQ68" s="2">
        <f t="shared" ca="1" si="12"/>
        <v>3.4176349965823652E-2</v>
      </c>
    </row>
    <row r="69" spans="2:43" x14ac:dyDescent="0.15">
      <c r="B69" s="10">
        <v>-0.12069750002297042</v>
      </c>
      <c r="C69" s="10">
        <f t="shared" si="13"/>
        <v>-1.1446975000239945</v>
      </c>
      <c r="F69" s="10">
        <v>48</v>
      </c>
      <c r="G69" s="10">
        <f t="shared" ca="1" si="0"/>
        <v>1</v>
      </c>
      <c r="H69" s="10">
        <f t="shared" ca="1" si="27"/>
        <v>0.64622155688622707</v>
      </c>
      <c r="I69" s="10">
        <f t="shared" ca="1" si="1"/>
        <v>1.6089820359281436E-2</v>
      </c>
      <c r="J69" s="10">
        <f t="shared" ca="1" si="28"/>
        <v>0.64622155688622707</v>
      </c>
      <c r="K69" s="10">
        <f t="shared" ca="1" si="14"/>
        <v>1.2801342137220892</v>
      </c>
      <c r="L69" s="10">
        <f t="shared" ca="1" si="15"/>
        <v>5</v>
      </c>
      <c r="M69" s="10">
        <f t="shared" ca="1" si="2"/>
        <v>-0.75244401178086251</v>
      </c>
      <c r="N69" s="10">
        <f t="shared" ca="1" si="16"/>
        <v>1.4576195519888977</v>
      </c>
      <c r="O69" s="10">
        <f t="shared" ca="1" si="17"/>
        <v>4</v>
      </c>
      <c r="P69" s="10">
        <f t="shared" ca="1" si="3"/>
        <v>-4.2859208207131033E-15</v>
      </c>
      <c r="Q69" s="10">
        <f t="shared" ca="1" si="18"/>
        <v>-0.75244401178086684</v>
      </c>
      <c r="R69" s="10">
        <f t="shared" ca="1" si="19"/>
        <v>-0.10622245489463977</v>
      </c>
      <c r="S69" s="10">
        <f t="shared" ca="1" si="4"/>
        <v>0</v>
      </c>
      <c r="T69" s="10">
        <f t="shared" ca="1" si="20"/>
        <v>0</v>
      </c>
      <c r="U69" s="10">
        <f t="shared" ca="1" si="21"/>
        <v>0</v>
      </c>
      <c r="V69" s="10">
        <f t="shared" ca="1" si="22"/>
        <v>0</v>
      </c>
      <c r="W69" s="10">
        <f t="shared" ca="1" si="23"/>
        <v>-0.10622245489463977</v>
      </c>
      <c r="X69" s="10">
        <f t="shared" ca="1" si="24"/>
        <v>1.2057570750435005</v>
      </c>
      <c r="Z69" s="10">
        <v>0.57509000001587651</v>
      </c>
      <c r="AA69" s="10">
        <v>1.608277500011468</v>
      </c>
      <c r="AB69" s="10">
        <v>1.4808849999923268</v>
      </c>
      <c r="AC69" s="10">
        <v>2.7618425000142111</v>
      </c>
      <c r="AD69" s="10">
        <v>-0.12069750002297042</v>
      </c>
      <c r="AE69" s="10">
        <f t="shared" si="5"/>
        <v>-1.1446975000239945</v>
      </c>
      <c r="AF69" s="10">
        <v>48</v>
      </c>
      <c r="AG69" s="2">
        <f t="shared" si="25"/>
        <v>-1.6599999999999913</v>
      </c>
      <c r="AH69" s="10">
        <f t="shared" si="6"/>
        <v>70</v>
      </c>
      <c r="AI69" s="10">
        <f t="shared" si="7"/>
        <v>0.17543859649122806</v>
      </c>
      <c r="AJ69" s="2">
        <f t="shared" si="8"/>
        <v>4.5568466621098203E-2</v>
      </c>
      <c r="AK69" s="10">
        <v>48</v>
      </c>
      <c r="AL69" s="10">
        <f t="shared" ca="1" si="26"/>
        <v>-0.10622245489463977</v>
      </c>
      <c r="AM69" s="10">
        <f t="shared" ca="1" si="9"/>
        <v>1.2057570750435005</v>
      </c>
      <c r="AN69" s="2">
        <f t="shared" si="29"/>
        <v>-1.6599999999999913</v>
      </c>
      <c r="AO69" s="10">
        <f t="shared" ca="1" si="10"/>
        <v>69</v>
      </c>
      <c r="AP69" s="10">
        <f t="shared" ca="1" si="11"/>
        <v>0.17293233082706766</v>
      </c>
      <c r="AQ69" s="2">
        <f t="shared" ca="1" si="12"/>
        <v>7.9744816586921854E-2</v>
      </c>
    </row>
    <row r="70" spans="2:43" x14ac:dyDescent="0.15">
      <c r="B70" s="10">
        <v>-1.1446975000239945</v>
      </c>
      <c r="C70" s="10">
        <f t="shared" si="13"/>
        <v>1.3613024999763468</v>
      </c>
      <c r="F70" s="10">
        <v>49</v>
      </c>
      <c r="G70" s="10">
        <f t="shared" ca="1" si="0"/>
        <v>1</v>
      </c>
      <c r="H70" s="10">
        <f t="shared" ca="1" si="27"/>
        <v>0.66231137724550848</v>
      </c>
      <c r="I70" s="10">
        <f t="shared" ca="1" si="1"/>
        <v>1.6089820359281436E-2</v>
      </c>
      <c r="J70" s="10">
        <f t="shared" ca="1" si="28"/>
        <v>0.66231137724550848</v>
      </c>
      <c r="K70" s="10">
        <f t="shared" ca="1" si="14"/>
        <v>1.4439261730966932</v>
      </c>
      <c r="L70" s="10">
        <f t="shared" ca="1" si="15"/>
        <v>19</v>
      </c>
      <c r="M70" s="10">
        <f t="shared" ca="1" si="2"/>
        <v>-0.68723289782336805</v>
      </c>
      <c r="N70" s="10">
        <f t="shared" ca="1" si="16"/>
        <v>1.8267575384041099</v>
      </c>
      <c r="O70" s="10">
        <f t="shared" ca="1" si="17"/>
        <v>17</v>
      </c>
      <c r="P70" s="10">
        <f t="shared" ca="1" si="3"/>
        <v>-1.2306785956213602</v>
      </c>
      <c r="Q70" s="10">
        <f t="shared" ca="1" si="18"/>
        <v>0.54344569779799212</v>
      </c>
      <c r="R70" s="10">
        <f t="shared" ca="1" si="19"/>
        <v>1.2057570750435005</v>
      </c>
      <c r="S70" s="10">
        <f t="shared" ca="1" si="4"/>
        <v>0</v>
      </c>
      <c r="T70" s="10">
        <f t="shared" ca="1" si="20"/>
        <v>0</v>
      </c>
      <c r="U70" s="10">
        <f t="shared" ca="1" si="21"/>
        <v>0</v>
      </c>
      <c r="V70" s="10">
        <f t="shared" ca="1" si="22"/>
        <v>0</v>
      </c>
      <c r="W70" s="10">
        <f t="shared" ca="1" si="23"/>
        <v>1.2057570750435005</v>
      </c>
      <c r="X70" s="10">
        <f t="shared" ca="1" si="24"/>
        <v>1.4363256586963136</v>
      </c>
      <c r="Z70" s="10">
        <v>0.70909000001506683</v>
      </c>
      <c r="AA70" s="10">
        <v>6.1662775000108638</v>
      </c>
      <c r="AB70" s="10">
        <v>1.8038849999904016</v>
      </c>
      <c r="AC70" s="10">
        <v>2.1328425000142204</v>
      </c>
      <c r="AD70" s="10">
        <v>-1.1446975000239945</v>
      </c>
      <c r="AE70" s="10">
        <f t="shared" si="5"/>
        <v>1.3613024999763468</v>
      </c>
      <c r="AF70" s="10">
        <v>49</v>
      </c>
      <c r="AG70" s="2">
        <f t="shared" si="25"/>
        <v>-1.4399999999999913</v>
      </c>
      <c r="AH70" s="10">
        <f t="shared" si="6"/>
        <v>74</v>
      </c>
      <c r="AI70" s="10">
        <f t="shared" si="7"/>
        <v>0.18546365914786966</v>
      </c>
      <c r="AJ70" s="2">
        <f t="shared" si="8"/>
        <v>4.5568466621098203E-2</v>
      </c>
      <c r="AK70" s="10">
        <v>49</v>
      </c>
      <c r="AL70" s="10">
        <f t="shared" ca="1" si="26"/>
        <v>1.2057570750435005</v>
      </c>
      <c r="AM70" s="10">
        <f t="shared" ca="1" si="9"/>
        <v>1.4363256586963136</v>
      </c>
      <c r="AN70" s="2">
        <f t="shared" si="29"/>
        <v>-1.4399999999999913</v>
      </c>
      <c r="AO70" s="10">
        <f t="shared" ca="1" si="10"/>
        <v>76</v>
      </c>
      <c r="AP70" s="10">
        <f t="shared" ca="1" si="11"/>
        <v>0.19047619047619047</v>
      </c>
      <c r="AQ70" s="2">
        <f t="shared" ca="1" si="12"/>
        <v>0.10252904989747096</v>
      </c>
    </row>
    <row r="71" spans="2:43" x14ac:dyDescent="0.15">
      <c r="B71" s="10">
        <v>1.3613024999763468</v>
      </c>
      <c r="C71" s="10">
        <f t="shared" si="13"/>
        <v>1.0003024999747367</v>
      </c>
      <c r="F71" s="10">
        <v>50</v>
      </c>
      <c r="G71" s="10">
        <f t="shared" ca="1" si="0"/>
        <v>1</v>
      </c>
      <c r="H71" s="10">
        <f t="shared" ca="1" si="27"/>
        <v>0.6784011976047899</v>
      </c>
      <c r="I71" s="10">
        <f t="shared" ca="1" si="1"/>
        <v>1.6089820359281436E-2</v>
      </c>
      <c r="J71" s="10">
        <f t="shared" ca="1" si="28"/>
        <v>0.6784011976047899</v>
      </c>
      <c r="K71" s="10">
        <f t="shared" ca="1" si="14"/>
        <v>0.87517578327318657</v>
      </c>
      <c r="L71" s="10">
        <f t="shared" ca="1" si="15"/>
        <v>6</v>
      </c>
      <c r="M71" s="10">
        <f t="shared" ca="1" si="2"/>
        <v>0.75792446109152256</v>
      </c>
      <c r="N71" s="10">
        <f t="shared" ca="1" si="16"/>
        <v>1.6929705265340338</v>
      </c>
      <c r="O71" s="10">
        <f t="shared" ca="1" si="17"/>
        <v>20</v>
      </c>
      <c r="P71" s="10">
        <f t="shared" ca="1" si="3"/>
        <v>1.0370701123945022E-15</v>
      </c>
      <c r="Q71" s="10">
        <f t="shared" ca="1" si="18"/>
        <v>0.75792446109152356</v>
      </c>
      <c r="R71" s="10">
        <f t="shared" ca="1" si="19"/>
        <v>1.4363256586963136</v>
      </c>
      <c r="S71" s="10">
        <f t="shared" ca="1" si="4"/>
        <v>0</v>
      </c>
      <c r="T71" s="10">
        <f t="shared" ca="1" si="20"/>
        <v>0</v>
      </c>
      <c r="U71" s="10">
        <f t="shared" ca="1" si="21"/>
        <v>0</v>
      </c>
      <c r="V71" s="10">
        <f t="shared" ca="1" si="22"/>
        <v>0</v>
      </c>
      <c r="W71" s="10">
        <f t="shared" ca="1" si="23"/>
        <v>1.4363256586963136</v>
      </c>
      <c r="X71" s="10">
        <f t="shared" ca="1" si="24"/>
        <v>1.1292308956262962</v>
      </c>
      <c r="Z71" s="10">
        <v>1.5890900000137265</v>
      </c>
      <c r="AA71" s="10">
        <v>0.25327750001125082</v>
      </c>
      <c r="AB71" s="10">
        <v>3.9948849999937863</v>
      </c>
      <c r="AC71" s="10">
        <v>-1.6841574999837405</v>
      </c>
      <c r="AD71" s="10">
        <v>1.3613024999763468</v>
      </c>
      <c r="AE71" s="10">
        <f t="shared" si="5"/>
        <v>1.0003024999747367</v>
      </c>
      <c r="AF71" s="10">
        <v>50</v>
      </c>
      <c r="AG71" s="2">
        <f t="shared" si="25"/>
        <v>-1.2199999999999913</v>
      </c>
      <c r="AH71" s="10">
        <f t="shared" si="6"/>
        <v>78</v>
      </c>
      <c r="AI71" s="10">
        <f t="shared" si="7"/>
        <v>0.19548872180451127</v>
      </c>
      <c r="AJ71" s="2">
        <f t="shared" si="8"/>
        <v>7.9744816586921854E-2</v>
      </c>
      <c r="AK71" s="10">
        <v>50</v>
      </c>
      <c r="AL71" s="10">
        <f t="shared" ca="1" si="26"/>
        <v>1.4363256586963136</v>
      </c>
      <c r="AM71" s="10">
        <f t="shared" ca="1" si="9"/>
        <v>1.1292308956262962</v>
      </c>
      <c r="AN71" s="2">
        <f t="shared" si="29"/>
        <v>-1.2199999999999913</v>
      </c>
      <c r="AO71" s="10">
        <f t="shared" ca="1" si="10"/>
        <v>85</v>
      </c>
      <c r="AP71" s="10">
        <f t="shared" ca="1" si="11"/>
        <v>0.21303258145363407</v>
      </c>
      <c r="AQ71" s="2">
        <f t="shared" ca="1" si="12"/>
        <v>0.15948963317384371</v>
      </c>
    </row>
    <row r="72" spans="2:43" x14ac:dyDescent="0.15">
      <c r="B72" s="10">
        <v>1.0003024999747367</v>
      </c>
      <c r="C72" s="10">
        <f t="shared" si="13"/>
        <v>0.98430249997605301</v>
      </c>
      <c r="F72" s="10">
        <v>51</v>
      </c>
      <c r="G72" s="10">
        <f t="shared" ca="1" si="0"/>
        <v>1</v>
      </c>
      <c r="H72" s="10">
        <f t="shared" ca="1" si="27"/>
        <v>0.69449101796407131</v>
      </c>
      <c r="I72" s="10">
        <f t="shared" ca="1" si="1"/>
        <v>1.6089820359281436E-2</v>
      </c>
      <c r="J72" s="10">
        <f t="shared" ca="1" si="28"/>
        <v>0.69449101796407131</v>
      </c>
      <c r="K72" s="10">
        <f t="shared" ca="1" si="14"/>
        <v>1.1894584185520984</v>
      </c>
      <c r="L72" s="10">
        <f t="shared" ca="1" si="15"/>
        <v>8</v>
      </c>
      <c r="M72" s="10">
        <f t="shared" ca="1" si="2"/>
        <v>0.84107411369761753</v>
      </c>
      <c r="N72" s="10">
        <f t="shared" ca="1" si="16"/>
        <v>0.87435759712261873</v>
      </c>
      <c r="O72" s="10">
        <f t="shared" ca="1" si="17"/>
        <v>13</v>
      </c>
      <c r="P72" s="10">
        <f t="shared" ca="1" si="3"/>
        <v>-0.40633423603539265</v>
      </c>
      <c r="Q72" s="10">
        <f t="shared" ca="1" si="18"/>
        <v>0.43473987766222488</v>
      </c>
      <c r="R72" s="10">
        <f t="shared" ca="1" si="19"/>
        <v>1.1292308956262962</v>
      </c>
      <c r="S72" s="10">
        <f t="shared" ca="1" si="4"/>
        <v>0</v>
      </c>
      <c r="T72" s="10">
        <f t="shared" ca="1" si="20"/>
        <v>0</v>
      </c>
      <c r="U72" s="10">
        <f t="shared" ca="1" si="21"/>
        <v>0</v>
      </c>
      <c r="V72" s="10">
        <f t="shared" ca="1" si="22"/>
        <v>0</v>
      </c>
      <c r="W72" s="10">
        <f t="shared" ca="1" si="23"/>
        <v>1.1292308956262962</v>
      </c>
      <c r="X72" s="10">
        <f t="shared" ca="1" si="24"/>
        <v>1.5959063011626999</v>
      </c>
      <c r="Z72" s="10">
        <v>0.21409000001426648</v>
      </c>
      <c r="AA72" s="10">
        <v>1.2562775000084514</v>
      </c>
      <c r="AB72" s="10">
        <v>1.6138849999904892</v>
      </c>
      <c r="AC72" s="10">
        <v>0.54984250001410828</v>
      </c>
      <c r="AD72" s="10">
        <v>1.0003024999747367</v>
      </c>
      <c r="AE72" s="10">
        <f t="shared" si="5"/>
        <v>0.98430249997605301</v>
      </c>
      <c r="AF72" s="10">
        <v>51</v>
      </c>
      <c r="AG72" s="2">
        <f t="shared" si="25"/>
        <v>-0.99999999999999134</v>
      </c>
      <c r="AH72" s="10">
        <f t="shared" si="6"/>
        <v>85</v>
      </c>
      <c r="AI72" s="10">
        <f t="shared" si="7"/>
        <v>0.21303258145363407</v>
      </c>
      <c r="AJ72" s="2">
        <f t="shared" si="8"/>
        <v>0.14809751651856917</v>
      </c>
      <c r="AK72" s="10">
        <v>51</v>
      </c>
      <c r="AL72" s="10">
        <f t="shared" ca="1" si="26"/>
        <v>1.1292308956262962</v>
      </c>
      <c r="AM72" s="10">
        <f t="shared" ca="1" si="9"/>
        <v>1.5959063011626999</v>
      </c>
      <c r="AN72" s="2">
        <f t="shared" si="29"/>
        <v>-0.99999999999999134</v>
      </c>
      <c r="AO72" s="10">
        <f t="shared" ca="1" si="10"/>
        <v>99</v>
      </c>
      <c r="AP72" s="10">
        <f t="shared" ca="1" si="11"/>
        <v>0.24812030075187969</v>
      </c>
      <c r="AQ72" s="2">
        <f t="shared" ca="1" si="12"/>
        <v>4.5568466621098203E-2</v>
      </c>
    </row>
    <row r="73" spans="2:43" x14ac:dyDescent="0.15">
      <c r="B73" s="10">
        <v>0.98430249997605301</v>
      </c>
      <c r="C73" s="10">
        <f t="shared" si="13"/>
        <v>-0.67969750002561113</v>
      </c>
      <c r="F73" s="10">
        <v>52</v>
      </c>
      <c r="G73" s="10">
        <f t="shared" ca="1" si="0"/>
        <v>1</v>
      </c>
      <c r="H73" s="10">
        <f t="shared" ca="1" si="27"/>
        <v>0.71058083832335273</v>
      </c>
      <c r="I73" s="10">
        <f t="shared" ca="1" si="1"/>
        <v>1.6089820359281436E-2</v>
      </c>
      <c r="J73" s="10">
        <f t="shared" ca="1" si="28"/>
        <v>0.71058083832335273</v>
      </c>
      <c r="K73" s="10">
        <f t="shared" ca="1" si="14"/>
        <v>0.7341869904913636</v>
      </c>
      <c r="L73" s="10">
        <f t="shared" ca="1" si="15"/>
        <v>5</v>
      </c>
      <c r="M73" s="10">
        <f t="shared" ca="1" si="2"/>
        <v>0.43154428543581919</v>
      </c>
      <c r="N73" s="10">
        <f t="shared" ca="1" si="16"/>
        <v>1.0458589167836589</v>
      </c>
      <c r="O73" s="10">
        <f t="shared" ca="1" si="17"/>
        <v>7</v>
      </c>
      <c r="P73" s="10">
        <f t="shared" ca="1" si="3"/>
        <v>0.45378117740352802</v>
      </c>
      <c r="Q73" s="10">
        <f t="shared" ca="1" si="18"/>
        <v>0.88532546283934721</v>
      </c>
      <c r="R73" s="10">
        <f t="shared" ca="1" si="19"/>
        <v>1.5959063011626999</v>
      </c>
      <c r="S73" s="10">
        <f t="shared" ca="1" si="4"/>
        <v>0</v>
      </c>
      <c r="T73" s="10">
        <f t="shared" ca="1" si="20"/>
        <v>0</v>
      </c>
      <c r="U73" s="10">
        <f t="shared" ca="1" si="21"/>
        <v>0</v>
      </c>
      <c r="V73" s="10">
        <f t="shared" ca="1" si="22"/>
        <v>0</v>
      </c>
      <c r="W73" s="10">
        <f t="shared" ca="1" si="23"/>
        <v>1.5959063011626999</v>
      </c>
      <c r="X73" s="10">
        <f t="shared" ca="1" si="24"/>
        <v>6.2883280996821762</v>
      </c>
      <c r="Z73" s="10">
        <v>1.9450900000137494</v>
      </c>
      <c r="AA73" s="10">
        <v>2.6432775000095887</v>
      </c>
      <c r="AB73" s="10">
        <v>1.8658849999937388</v>
      </c>
      <c r="AC73" s="10">
        <v>0.2698425000140503</v>
      </c>
      <c r="AD73" s="10">
        <v>0.98430249997605301</v>
      </c>
      <c r="AE73" s="10">
        <f t="shared" si="5"/>
        <v>-0.67969750002561113</v>
      </c>
      <c r="AF73" s="10">
        <v>52</v>
      </c>
      <c r="AG73" s="2">
        <f t="shared" si="25"/>
        <v>-0.77999999999999137</v>
      </c>
      <c r="AH73" s="10">
        <f t="shared" si="6"/>
        <v>98</v>
      </c>
      <c r="AI73" s="10">
        <f t="shared" si="7"/>
        <v>0.24561403508771928</v>
      </c>
      <c r="AJ73" s="2">
        <f t="shared" si="8"/>
        <v>9.1136933242196405E-2</v>
      </c>
      <c r="AK73" s="10">
        <v>52</v>
      </c>
      <c r="AL73" s="10">
        <f t="shared" ca="1" si="26"/>
        <v>1.5959063011626999</v>
      </c>
      <c r="AM73" s="10">
        <f t="shared" ca="1" si="9"/>
        <v>6.2883280996821762</v>
      </c>
      <c r="AN73" s="2">
        <f t="shared" si="29"/>
        <v>-0.77999999999999137</v>
      </c>
      <c r="AO73" s="10">
        <f t="shared" ca="1" si="10"/>
        <v>103</v>
      </c>
      <c r="AP73" s="10">
        <f t="shared" ca="1" si="11"/>
        <v>0.25814536340852129</v>
      </c>
      <c r="AQ73" s="2">
        <f t="shared" ca="1" si="12"/>
        <v>0.12531328320802007</v>
      </c>
    </row>
    <row r="74" spans="2:43" x14ac:dyDescent="0.15">
      <c r="B74" s="10">
        <v>-0.67969750002561113</v>
      </c>
      <c r="C74" s="10">
        <f t="shared" si="13"/>
        <v>-0.48869750002467072</v>
      </c>
      <c r="F74" s="10">
        <v>53</v>
      </c>
      <c r="G74" s="10">
        <f t="shared" ca="1" si="0"/>
        <v>1</v>
      </c>
      <c r="H74" s="10">
        <f t="shared" ca="1" si="27"/>
        <v>0.72667065868263414</v>
      </c>
      <c r="I74" s="10">
        <f t="shared" ca="1" si="1"/>
        <v>1.6089820359281436E-2</v>
      </c>
      <c r="J74" s="10">
        <f t="shared" ca="1" si="28"/>
        <v>0.72667065868263414</v>
      </c>
      <c r="K74" s="10">
        <f t="shared" ca="1" si="14"/>
        <v>1.8332777538972893</v>
      </c>
      <c r="L74" s="10">
        <f t="shared" ca="1" si="15"/>
        <v>18</v>
      </c>
      <c r="M74" s="10">
        <f t="shared" ca="1" si="2"/>
        <v>-0.62701792014371149</v>
      </c>
      <c r="N74" s="10">
        <f t="shared" ca="1" si="16"/>
        <v>1.9806581897203286</v>
      </c>
      <c r="O74" s="10">
        <f t="shared" ca="1" si="17"/>
        <v>2</v>
      </c>
      <c r="P74" s="10">
        <f t="shared" ca="1" si="3"/>
        <v>5.8242702567935646E-15</v>
      </c>
      <c r="Q74" s="10">
        <f t="shared" ca="1" si="18"/>
        <v>-0.62701792014371727</v>
      </c>
      <c r="R74" s="10">
        <f t="shared" ca="1" si="19"/>
        <v>9.9652738538916874E-2</v>
      </c>
      <c r="S74" s="10">
        <f t="shared" ca="1" si="4"/>
        <v>6.1886753611432592</v>
      </c>
      <c r="T74" s="10">
        <f t="shared" ca="1" si="20"/>
        <v>0</v>
      </c>
      <c r="U74" s="10">
        <f t="shared" ca="1" si="21"/>
        <v>0</v>
      </c>
      <c r="V74" s="10">
        <f t="shared" ca="1" si="22"/>
        <v>6.1886753611432592</v>
      </c>
      <c r="W74" s="10">
        <f t="shared" ca="1" si="23"/>
        <v>6.2883280996821762</v>
      </c>
      <c r="X74" s="10">
        <f t="shared" ca="1" si="24"/>
        <v>-1.312314134153906</v>
      </c>
      <c r="Z74" s="10">
        <v>1.6300900000167928</v>
      </c>
      <c r="AA74" s="10">
        <v>1.7312775000100089</v>
      </c>
      <c r="AB74" s="10">
        <v>1.1498849999931338</v>
      </c>
      <c r="AC74" s="10">
        <v>1.3378425000141192</v>
      </c>
      <c r="AD74" s="10">
        <v>-0.67969750002561113</v>
      </c>
      <c r="AE74" s="10">
        <f t="shared" si="5"/>
        <v>-0.48869750002467072</v>
      </c>
      <c r="AF74" s="10">
        <v>53</v>
      </c>
      <c r="AG74" s="2">
        <f t="shared" si="25"/>
        <v>-0.55999999999999139</v>
      </c>
      <c r="AH74" s="10">
        <f t="shared" si="6"/>
        <v>106</v>
      </c>
      <c r="AI74" s="10">
        <f t="shared" si="7"/>
        <v>0.26566416040100249</v>
      </c>
      <c r="AJ74" s="2">
        <f t="shared" si="8"/>
        <v>7.9744816586921854E-2</v>
      </c>
      <c r="AK74" s="10">
        <v>53</v>
      </c>
      <c r="AL74" s="10">
        <f t="shared" ca="1" si="26"/>
        <v>6.2883280996821762</v>
      </c>
      <c r="AM74" s="10">
        <f t="shared" ca="1" si="9"/>
        <v>-1.312314134153906</v>
      </c>
      <c r="AN74" s="2">
        <f t="shared" si="29"/>
        <v>-0.55999999999999139</v>
      </c>
      <c r="AO74" s="10">
        <f t="shared" ca="1" si="10"/>
        <v>114</v>
      </c>
      <c r="AP74" s="10">
        <f t="shared" ca="1" si="11"/>
        <v>0.2857142857142857</v>
      </c>
      <c r="AQ74" s="2">
        <f t="shared" ca="1" si="12"/>
        <v>0.20505809979494191</v>
      </c>
    </row>
    <row r="75" spans="2:43" x14ac:dyDescent="0.15">
      <c r="B75" s="10">
        <v>-0.48869750002467072</v>
      </c>
      <c r="C75" s="10">
        <f t="shared" si="13"/>
        <v>-4.3697500025530189E-2</v>
      </c>
      <c r="F75" s="10">
        <v>54</v>
      </c>
      <c r="G75" s="10">
        <f t="shared" ca="1" si="0"/>
        <v>1</v>
      </c>
      <c r="H75" s="10">
        <f t="shared" ca="1" si="27"/>
        <v>0.74276047904191556</v>
      </c>
      <c r="I75" s="10">
        <f t="shared" ca="1" si="1"/>
        <v>1.6089820359281436E-2</v>
      </c>
      <c r="J75" s="10">
        <f t="shared" ca="1" si="28"/>
        <v>0.74276047904191556</v>
      </c>
      <c r="K75" s="10">
        <f t="shared" ca="1" si="14"/>
        <v>1.0489816656959343</v>
      </c>
      <c r="L75" s="10">
        <f t="shared" ca="1" si="15"/>
        <v>8</v>
      </c>
      <c r="M75" s="10">
        <f t="shared" ca="1" si="2"/>
        <v>-1.0489816656959343</v>
      </c>
      <c r="N75" s="10">
        <f t="shared" ca="1" si="16"/>
        <v>1.7116675581361334</v>
      </c>
      <c r="O75" s="10">
        <f t="shared" ca="1" si="17"/>
        <v>15</v>
      </c>
      <c r="P75" s="10">
        <f t="shared" ca="1" si="3"/>
        <v>-1.0060929474998874</v>
      </c>
      <c r="Q75" s="10">
        <f t="shared" ca="1" si="18"/>
        <v>-2.0550746131958215</v>
      </c>
      <c r="R75" s="10">
        <f t="shared" ca="1" si="19"/>
        <v>-1.312314134153906</v>
      </c>
      <c r="S75" s="10">
        <f t="shared" ca="1" si="4"/>
        <v>0</v>
      </c>
      <c r="T75" s="10">
        <f t="shared" ca="1" si="20"/>
        <v>0</v>
      </c>
      <c r="U75" s="10">
        <f t="shared" ca="1" si="21"/>
        <v>0</v>
      </c>
      <c r="V75" s="10">
        <f t="shared" ca="1" si="22"/>
        <v>0</v>
      </c>
      <c r="W75" s="10">
        <f t="shared" ca="1" si="23"/>
        <v>-1.312314134153906</v>
      </c>
      <c r="X75" s="10">
        <f t="shared" ca="1" si="24"/>
        <v>0.15293831775194711</v>
      </c>
      <c r="Z75" s="10">
        <v>1.9770900000146696</v>
      </c>
      <c r="AA75" s="10">
        <v>1.1532775000091533</v>
      </c>
      <c r="AB75" s="10">
        <v>1.2318849999921611</v>
      </c>
      <c r="AC75" s="10">
        <v>2.6828425000147149</v>
      </c>
      <c r="AD75" s="10">
        <v>-0.48869750002467072</v>
      </c>
      <c r="AE75" s="10">
        <f t="shared" si="5"/>
        <v>-4.3697500025530189E-2</v>
      </c>
      <c r="AF75" s="10">
        <v>54</v>
      </c>
      <c r="AG75" s="2">
        <f t="shared" si="25"/>
        <v>-0.33999999999999142</v>
      </c>
      <c r="AH75" s="10">
        <f t="shared" si="6"/>
        <v>113</v>
      </c>
      <c r="AI75" s="10">
        <f t="shared" si="7"/>
        <v>0.2832080200501253</v>
      </c>
      <c r="AJ75" s="2">
        <f t="shared" si="8"/>
        <v>4.5568466621098196E-2</v>
      </c>
      <c r="AK75" s="10">
        <v>54</v>
      </c>
      <c r="AL75" s="10">
        <f t="shared" ca="1" si="26"/>
        <v>-1.312314134153906</v>
      </c>
      <c r="AM75" s="10">
        <f t="shared" ca="1" si="9"/>
        <v>0.15293831775194711</v>
      </c>
      <c r="AN75" s="2">
        <f t="shared" si="29"/>
        <v>-0.33999999999999142</v>
      </c>
      <c r="AO75" s="10">
        <f t="shared" ca="1" si="10"/>
        <v>132</v>
      </c>
      <c r="AP75" s="10">
        <f t="shared" ca="1" si="11"/>
        <v>0.33082706766917291</v>
      </c>
      <c r="AQ75" s="2">
        <f t="shared" ca="1" si="12"/>
        <v>0.14809751651856914</v>
      </c>
    </row>
    <row r="76" spans="2:43" x14ac:dyDescent="0.15">
      <c r="B76" s="10">
        <v>-4.3697500025530189E-2</v>
      </c>
      <c r="C76" s="10">
        <f t="shared" si="13"/>
        <v>1.5053024999751585</v>
      </c>
      <c r="F76" s="10">
        <v>55</v>
      </c>
      <c r="G76" s="10">
        <f t="shared" ca="1" si="0"/>
        <v>1</v>
      </c>
      <c r="H76" s="10">
        <f t="shared" ca="1" si="27"/>
        <v>0.75885029940119697</v>
      </c>
      <c r="I76" s="10">
        <f t="shared" ca="1" si="1"/>
        <v>1.6089820359281436E-2</v>
      </c>
      <c r="J76" s="10">
        <f t="shared" ca="1" si="28"/>
        <v>0.75885029940119697</v>
      </c>
      <c r="K76" s="10">
        <f t="shared" ca="1" si="14"/>
        <v>1.3964846502004593</v>
      </c>
      <c r="L76" s="10">
        <f t="shared" ca="1" si="15"/>
        <v>14</v>
      </c>
      <c r="M76" s="10">
        <f t="shared" ca="1" si="2"/>
        <v>-0.60591198164925175</v>
      </c>
      <c r="N76" s="10">
        <f t="shared" ca="1" si="16"/>
        <v>0.82679079355590823</v>
      </c>
      <c r="O76" s="10">
        <f t="shared" ca="1" si="17"/>
        <v>11</v>
      </c>
      <c r="P76" s="10">
        <f t="shared" ca="1" si="3"/>
        <v>1.9244094985147036E-15</v>
      </c>
      <c r="Q76" s="10">
        <f t="shared" ca="1" si="18"/>
        <v>-0.60591198164924986</v>
      </c>
      <c r="R76" s="10">
        <f t="shared" ca="1" si="19"/>
        <v>0.15293831775194711</v>
      </c>
      <c r="S76" s="10">
        <f t="shared" ca="1" si="4"/>
        <v>0</v>
      </c>
      <c r="T76" s="10">
        <f t="shared" ca="1" si="20"/>
        <v>0</v>
      </c>
      <c r="U76" s="10">
        <f t="shared" ca="1" si="21"/>
        <v>0</v>
      </c>
      <c r="V76" s="10">
        <f t="shared" ca="1" si="22"/>
        <v>0</v>
      </c>
      <c r="W76" s="10">
        <f t="shared" ca="1" si="23"/>
        <v>0.15293831775194711</v>
      </c>
      <c r="X76" s="10">
        <f t="shared" ca="1" si="24"/>
        <v>0.4169572572028879</v>
      </c>
      <c r="Z76" s="10">
        <v>0.68909000001582399</v>
      </c>
      <c r="AA76" s="10">
        <v>1.531277500010475</v>
      </c>
      <c r="AB76" s="10">
        <v>7.9884999991008954E-2</v>
      </c>
      <c r="AC76" s="10">
        <v>4.1978425000159802</v>
      </c>
      <c r="AD76" s="10">
        <v>-4.3697500025530189E-2</v>
      </c>
      <c r="AE76" s="10">
        <f t="shared" si="5"/>
        <v>1.5053024999751585</v>
      </c>
      <c r="AF76" s="10">
        <v>55</v>
      </c>
      <c r="AG76" s="2">
        <f t="shared" si="25"/>
        <v>-0.11999999999999142</v>
      </c>
      <c r="AH76" s="10">
        <f t="shared" si="6"/>
        <v>117</v>
      </c>
      <c r="AI76" s="10">
        <f t="shared" si="7"/>
        <v>0.2932330827067669</v>
      </c>
      <c r="AJ76" s="2">
        <f t="shared" si="8"/>
        <v>0.12531328320802004</v>
      </c>
      <c r="AK76" s="10">
        <v>55</v>
      </c>
      <c r="AL76" s="10">
        <f t="shared" ca="1" si="26"/>
        <v>0.15293831775194711</v>
      </c>
      <c r="AM76" s="10">
        <f t="shared" ca="1" si="9"/>
        <v>0.4169572572028879</v>
      </c>
      <c r="AN76" s="2">
        <f t="shared" si="29"/>
        <v>-0.11999999999999142</v>
      </c>
      <c r="AO76" s="10">
        <f t="shared" ca="1" si="10"/>
        <v>145</v>
      </c>
      <c r="AP76" s="10">
        <f t="shared" ca="1" si="11"/>
        <v>0.36340852130325813</v>
      </c>
      <c r="AQ76" s="2">
        <f t="shared" ca="1" si="12"/>
        <v>0.14809751651856914</v>
      </c>
    </row>
    <row r="77" spans="2:43" x14ac:dyDescent="0.15">
      <c r="B77" s="10">
        <v>1.5053024999751585</v>
      </c>
      <c r="C77" s="10">
        <f t="shared" si="13"/>
        <v>0.66330249997648139</v>
      </c>
      <c r="F77" s="10">
        <v>56</v>
      </c>
      <c r="G77" s="10">
        <f t="shared" ca="1" si="0"/>
        <v>1</v>
      </c>
      <c r="H77" s="10">
        <f t="shared" ca="1" si="27"/>
        <v>0.77494011976047839</v>
      </c>
      <c r="I77" s="10">
        <f t="shared" ca="1" si="1"/>
        <v>1.6089820359281436E-2</v>
      </c>
      <c r="J77" s="10">
        <f t="shared" ca="1" si="28"/>
        <v>0.77494011976047839</v>
      </c>
      <c r="K77" s="10">
        <f t="shared" ca="1" si="14"/>
        <v>1.3543513852185205</v>
      </c>
      <c r="L77" s="10">
        <f t="shared" ca="1" si="15"/>
        <v>18</v>
      </c>
      <c r="M77" s="10">
        <f t="shared" ca="1" si="2"/>
        <v>0.87056028958026466</v>
      </c>
      <c r="N77" s="10">
        <f t="shared" ca="1" si="16"/>
        <v>1.3139270699826717</v>
      </c>
      <c r="O77" s="10">
        <f t="shared" ca="1" si="17"/>
        <v>13</v>
      </c>
      <c r="P77" s="10">
        <f t="shared" ca="1" si="3"/>
        <v>1.2285431521378551</v>
      </c>
      <c r="Q77" s="10">
        <f t="shared" ca="1" si="18"/>
        <v>-0.35798286255759049</v>
      </c>
      <c r="R77" s="10">
        <f t="shared" ca="1" si="19"/>
        <v>0.4169572572028879</v>
      </c>
      <c r="S77" s="10">
        <f t="shared" ca="1" si="4"/>
        <v>0</v>
      </c>
      <c r="T77" s="10">
        <f t="shared" ca="1" si="20"/>
        <v>0</v>
      </c>
      <c r="U77" s="10">
        <f t="shared" ca="1" si="21"/>
        <v>0</v>
      </c>
      <c r="V77" s="10">
        <f t="shared" ca="1" si="22"/>
        <v>0</v>
      </c>
      <c r="W77" s="10">
        <f t="shared" ca="1" si="23"/>
        <v>0.4169572572028879</v>
      </c>
      <c r="X77" s="10">
        <f t="shared" ca="1" si="24"/>
        <v>3.5838474838619079</v>
      </c>
      <c r="Z77" s="10">
        <v>0.4070900000137101</v>
      </c>
      <c r="AA77" s="10">
        <v>2.8862775000106922</v>
      </c>
      <c r="AB77" s="10">
        <v>3.371884999992858</v>
      </c>
      <c r="AC77" s="10">
        <v>2.151842500015988</v>
      </c>
      <c r="AD77" s="10">
        <v>1.5053024999751585</v>
      </c>
      <c r="AE77" s="10">
        <f t="shared" si="5"/>
        <v>0.66330249997648139</v>
      </c>
      <c r="AF77" s="10">
        <v>56</v>
      </c>
      <c r="AG77" s="2">
        <f t="shared" si="25"/>
        <v>0.10000000000000858</v>
      </c>
      <c r="AH77" s="10">
        <f t="shared" si="6"/>
        <v>128</v>
      </c>
      <c r="AI77" s="10">
        <f t="shared" si="7"/>
        <v>0.32080200501253131</v>
      </c>
      <c r="AJ77" s="2">
        <f t="shared" si="8"/>
        <v>0.22784233310549096</v>
      </c>
      <c r="AK77" s="10">
        <v>56</v>
      </c>
      <c r="AL77" s="10">
        <f t="shared" ca="1" si="26"/>
        <v>0.4169572572028879</v>
      </c>
      <c r="AM77" s="10">
        <f t="shared" ca="1" si="9"/>
        <v>3.5838474838619079</v>
      </c>
      <c r="AN77" s="2">
        <f t="shared" si="29"/>
        <v>0.10000000000000858</v>
      </c>
      <c r="AO77" s="10">
        <f t="shared" ca="1" si="10"/>
        <v>158</v>
      </c>
      <c r="AP77" s="10">
        <f t="shared" ca="1" si="11"/>
        <v>0.39598997493734334</v>
      </c>
      <c r="AQ77" s="2">
        <f t="shared" ca="1" si="12"/>
        <v>0.25062656641604003</v>
      </c>
    </row>
    <row r="78" spans="2:43" x14ac:dyDescent="0.15">
      <c r="B78" s="10">
        <v>0.66330249997648139</v>
      </c>
      <c r="C78" s="10">
        <f t="shared" si="13"/>
        <v>0.30330249997589931</v>
      </c>
      <c r="F78" s="10">
        <v>57</v>
      </c>
      <c r="G78" s="10">
        <f t="shared" ca="1" si="0"/>
        <v>1</v>
      </c>
      <c r="H78" s="10">
        <f t="shared" ca="1" si="27"/>
        <v>0.7910299401197598</v>
      </c>
      <c r="I78" s="10">
        <f t="shared" ca="1" si="1"/>
        <v>1.6089820359281436E-2</v>
      </c>
      <c r="J78" s="10">
        <f t="shared" ca="1" si="28"/>
        <v>0.7910299401197598</v>
      </c>
      <c r="K78" s="10">
        <f t="shared" ca="1" si="14"/>
        <v>1.6249533969000973</v>
      </c>
      <c r="L78" s="10">
        <f t="shared" ca="1" si="15"/>
        <v>4</v>
      </c>
      <c r="M78" s="10">
        <f t="shared" ca="1" si="2"/>
        <v>1.6249533969000973</v>
      </c>
      <c r="N78" s="10">
        <f t="shared" ca="1" si="16"/>
        <v>1.7611585614346035</v>
      </c>
      <c r="O78" s="10">
        <f t="shared" ca="1" si="17"/>
        <v>13</v>
      </c>
      <c r="P78" s="10">
        <f t="shared" ca="1" si="3"/>
        <v>1.1678641468420508</v>
      </c>
      <c r="Q78" s="10">
        <f t="shared" ca="1" si="18"/>
        <v>2.7928175437421481</v>
      </c>
      <c r="R78" s="10">
        <f t="shared" ca="1" si="19"/>
        <v>3.5838474838619079</v>
      </c>
      <c r="S78" s="10">
        <f t="shared" ca="1" si="4"/>
        <v>0</v>
      </c>
      <c r="T78" s="10">
        <f t="shared" ca="1" si="20"/>
        <v>0</v>
      </c>
      <c r="U78" s="10">
        <f t="shared" ca="1" si="21"/>
        <v>0</v>
      </c>
      <c r="V78" s="10">
        <f t="shared" ca="1" si="22"/>
        <v>0</v>
      </c>
      <c r="W78" s="10">
        <f t="shared" ca="1" si="23"/>
        <v>3.5838474838619079</v>
      </c>
      <c r="X78" s="10">
        <f t="shared" ca="1" si="24"/>
        <v>1.2241899789576145</v>
      </c>
      <c r="Z78" s="10">
        <v>-0.32490999998557868</v>
      </c>
      <c r="AA78" s="10">
        <v>3.0222775000083857</v>
      </c>
      <c r="AB78" s="10">
        <v>2.478884999991493</v>
      </c>
      <c r="AC78" s="10">
        <v>3.1598425000147756</v>
      </c>
      <c r="AD78" s="10">
        <v>0.66330249997648139</v>
      </c>
      <c r="AE78" s="10">
        <f t="shared" si="5"/>
        <v>0.30330249997589931</v>
      </c>
      <c r="AF78" s="10">
        <v>57</v>
      </c>
      <c r="AG78" s="2">
        <f t="shared" si="25"/>
        <v>0.32000000000000861</v>
      </c>
      <c r="AH78" s="10">
        <f t="shared" si="6"/>
        <v>148</v>
      </c>
      <c r="AI78" s="10">
        <f t="shared" si="7"/>
        <v>0.37092731829573933</v>
      </c>
      <c r="AJ78" s="2">
        <f t="shared" si="8"/>
        <v>0.17088174982911827</v>
      </c>
      <c r="AK78" s="10">
        <v>57</v>
      </c>
      <c r="AL78" s="10">
        <f t="shared" ca="1" si="26"/>
        <v>3.5838474838619079</v>
      </c>
      <c r="AM78" s="10">
        <f t="shared" ca="1" si="9"/>
        <v>1.2241899789576145</v>
      </c>
      <c r="AN78" s="2">
        <f t="shared" si="29"/>
        <v>0.32000000000000861</v>
      </c>
      <c r="AO78" s="10">
        <f t="shared" ca="1" si="10"/>
        <v>180</v>
      </c>
      <c r="AP78" s="10">
        <f t="shared" ca="1" si="11"/>
        <v>0.45112781954887216</v>
      </c>
      <c r="AQ78" s="2">
        <f t="shared" ca="1" si="12"/>
        <v>5.6960583276372753E-2</v>
      </c>
    </row>
    <row r="79" spans="2:43" x14ac:dyDescent="0.15">
      <c r="B79" s="10">
        <v>0.30330249997589931</v>
      </c>
      <c r="C79" s="10">
        <f t="shared" si="13"/>
        <v>0.27130249997497913</v>
      </c>
      <c r="F79" s="10">
        <v>58</v>
      </c>
      <c r="G79" s="10">
        <f t="shared" ca="1" si="0"/>
        <v>1</v>
      </c>
      <c r="H79" s="10">
        <f t="shared" ca="1" si="27"/>
        <v>0.80711976047904122</v>
      </c>
      <c r="I79" s="10">
        <f t="shared" ca="1" si="1"/>
        <v>1.6089820359281436E-2</v>
      </c>
      <c r="J79" s="10">
        <f t="shared" ca="1" si="28"/>
        <v>0.80711976047904122</v>
      </c>
      <c r="K79" s="10">
        <f t="shared" ca="1" si="14"/>
        <v>0.23884391272153063</v>
      </c>
      <c r="L79" s="10">
        <f t="shared" ca="1" si="15"/>
        <v>11</v>
      </c>
      <c r="M79" s="10">
        <f t="shared" ca="1" si="2"/>
        <v>0.23641282607450906</v>
      </c>
      <c r="N79" s="10">
        <f t="shared" ca="1" si="16"/>
        <v>0.2430985000642516</v>
      </c>
      <c r="O79" s="10">
        <f t="shared" ca="1" si="17"/>
        <v>15</v>
      </c>
      <c r="P79" s="10">
        <f t="shared" ca="1" si="3"/>
        <v>-0.18065739240406434</v>
      </c>
      <c r="Q79" s="10">
        <f t="shared" ca="1" si="18"/>
        <v>0.4170702184785734</v>
      </c>
      <c r="R79" s="10">
        <f t="shared" ca="1" si="19"/>
        <v>1.2241899789576145</v>
      </c>
      <c r="S79" s="10">
        <f t="shared" ca="1" si="4"/>
        <v>0</v>
      </c>
      <c r="T79" s="10">
        <f t="shared" ca="1" si="20"/>
        <v>0</v>
      </c>
      <c r="U79" s="10">
        <f t="shared" ca="1" si="21"/>
        <v>0</v>
      </c>
      <c r="V79" s="10">
        <f t="shared" ca="1" si="22"/>
        <v>0</v>
      </c>
      <c r="W79" s="10">
        <f t="shared" ca="1" si="23"/>
        <v>1.2241899789576145</v>
      </c>
      <c r="X79" s="10">
        <f t="shared" ca="1" si="24"/>
        <v>1.6289827968949941</v>
      </c>
      <c r="Z79" s="10">
        <v>0.82209000001398636</v>
      </c>
      <c r="AA79" s="10">
        <v>1.4252775000116458</v>
      </c>
      <c r="AB79" s="10">
        <v>2.6818849999905581</v>
      </c>
      <c r="AC79" s="10">
        <v>1.4958425000131115</v>
      </c>
      <c r="AD79" s="10">
        <v>0.30330249997589931</v>
      </c>
      <c r="AE79" s="10">
        <f t="shared" si="5"/>
        <v>0.27130249997497913</v>
      </c>
      <c r="AF79" s="10">
        <v>58</v>
      </c>
      <c r="AG79" s="2">
        <f t="shared" si="25"/>
        <v>0.54000000000000858</v>
      </c>
      <c r="AH79" s="10">
        <f t="shared" si="6"/>
        <v>163</v>
      </c>
      <c r="AI79" s="10">
        <f t="shared" si="7"/>
        <v>0.40852130325814534</v>
      </c>
      <c r="AJ79" s="2">
        <f t="shared" si="8"/>
        <v>0.18227386648439281</v>
      </c>
      <c r="AK79" s="10">
        <v>58</v>
      </c>
      <c r="AL79" s="10">
        <f t="shared" ca="1" si="26"/>
        <v>1.2241899789576145</v>
      </c>
      <c r="AM79" s="10">
        <f t="shared" ca="1" si="9"/>
        <v>1.6289827968949941</v>
      </c>
      <c r="AN79" s="2">
        <f t="shared" si="29"/>
        <v>0.54000000000000858</v>
      </c>
      <c r="AO79" s="10">
        <f t="shared" ca="1" si="10"/>
        <v>185</v>
      </c>
      <c r="AP79" s="10">
        <f t="shared" ca="1" si="11"/>
        <v>0.46365914786967416</v>
      </c>
      <c r="AQ79" s="2">
        <f t="shared" ca="1" si="12"/>
        <v>0.12531328320802007</v>
      </c>
    </row>
    <row r="80" spans="2:43" x14ac:dyDescent="0.15">
      <c r="B80" s="10">
        <v>0.27130249997497913</v>
      </c>
      <c r="C80" s="10">
        <f t="shared" si="13"/>
        <v>0.51630249997458577</v>
      </c>
      <c r="F80" s="10">
        <v>59</v>
      </c>
      <c r="G80" s="10">
        <f t="shared" ca="1" si="0"/>
        <v>1</v>
      </c>
      <c r="H80" s="10">
        <f t="shared" ca="1" si="27"/>
        <v>0.82320958083832263</v>
      </c>
      <c r="I80" s="10">
        <f t="shared" ca="1" si="1"/>
        <v>1.6089820359281436E-2</v>
      </c>
      <c r="J80" s="10">
        <f t="shared" ca="1" si="28"/>
        <v>0.82320958083832263</v>
      </c>
      <c r="K80" s="10">
        <f t="shared" ca="1" si="14"/>
        <v>0.94925860273050722</v>
      </c>
      <c r="L80" s="10">
        <f t="shared" ca="1" si="15"/>
        <v>15</v>
      </c>
      <c r="M80" s="10">
        <f t="shared" ca="1" si="2"/>
        <v>-0.38609825748543092</v>
      </c>
      <c r="N80" s="10">
        <f t="shared" ca="1" si="16"/>
        <v>1.3762546321779396</v>
      </c>
      <c r="O80" s="10">
        <f t="shared" ca="1" si="17"/>
        <v>3</v>
      </c>
      <c r="P80" s="10">
        <f t="shared" ca="1" si="3"/>
        <v>-1.1918714735421025</v>
      </c>
      <c r="Q80" s="10">
        <f t="shared" ca="1" si="18"/>
        <v>0.80577321605667163</v>
      </c>
      <c r="R80" s="10">
        <f t="shared" ca="1" si="19"/>
        <v>1.6289827968949941</v>
      </c>
      <c r="S80" s="10">
        <f t="shared" ca="1" si="4"/>
        <v>0</v>
      </c>
      <c r="T80" s="10">
        <f t="shared" ca="1" si="20"/>
        <v>0</v>
      </c>
      <c r="U80" s="10">
        <f t="shared" ca="1" si="21"/>
        <v>0</v>
      </c>
      <c r="V80" s="10">
        <f t="shared" ca="1" si="22"/>
        <v>0</v>
      </c>
      <c r="W80" s="10">
        <f t="shared" ca="1" si="23"/>
        <v>1.6289827968949941</v>
      </c>
      <c r="X80" s="10">
        <f t="shared" ca="1" si="24"/>
        <v>0.83929940119759883</v>
      </c>
      <c r="Z80" s="10">
        <v>2.2040900000170893</v>
      </c>
      <c r="AA80" s="10">
        <v>0.46127750000835022</v>
      </c>
      <c r="AB80" s="10">
        <v>2.1308849999925883</v>
      </c>
      <c r="AC80" s="10">
        <v>2.7958425000136344</v>
      </c>
      <c r="AD80" s="10">
        <v>0.27130249997497913</v>
      </c>
      <c r="AE80" s="10">
        <f t="shared" si="5"/>
        <v>0.51630249997458577</v>
      </c>
      <c r="AF80" s="10">
        <v>59</v>
      </c>
      <c r="AG80" s="2">
        <f t="shared" si="25"/>
        <v>0.76000000000000856</v>
      </c>
      <c r="AH80" s="10">
        <f t="shared" si="6"/>
        <v>179</v>
      </c>
      <c r="AI80" s="10">
        <f t="shared" si="7"/>
        <v>0.44862155388471175</v>
      </c>
      <c r="AJ80" s="2">
        <f t="shared" si="8"/>
        <v>0.15948963317384371</v>
      </c>
      <c r="AK80" s="10">
        <v>59</v>
      </c>
      <c r="AL80" s="10">
        <f t="shared" ca="1" si="26"/>
        <v>1.6289827968949941</v>
      </c>
      <c r="AM80" s="10">
        <f t="shared" ca="1" si="9"/>
        <v>0.83929940119759883</v>
      </c>
      <c r="AN80" s="2">
        <f t="shared" si="29"/>
        <v>0.76000000000000856</v>
      </c>
      <c r="AO80" s="10">
        <f t="shared" ca="1" si="10"/>
        <v>196</v>
      </c>
      <c r="AP80" s="10">
        <f t="shared" ca="1" si="11"/>
        <v>0.49122807017543857</v>
      </c>
      <c r="AQ80" s="2">
        <f t="shared" ca="1" si="12"/>
        <v>0.11392116655274551</v>
      </c>
    </row>
    <row r="81" spans="2:43" x14ac:dyDescent="0.15">
      <c r="B81" s="10">
        <v>0.51630249997458577</v>
      </c>
      <c r="C81" s="10">
        <f t="shared" si="13"/>
        <v>0.55430249997456826</v>
      </c>
      <c r="F81" s="10">
        <v>60</v>
      </c>
      <c r="G81" s="10">
        <f t="shared" ca="1" si="0"/>
        <v>1</v>
      </c>
      <c r="H81" s="10">
        <f t="shared" ca="1" si="27"/>
        <v>0.83929940119760404</v>
      </c>
      <c r="I81" s="10">
        <f t="shared" ca="1" si="1"/>
        <v>1.6089820359281436E-2</v>
      </c>
      <c r="J81" s="10">
        <f t="shared" ca="1" si="28"/>
        <v>0.83929940119760404</v>
      </c>
      <c r="K81" s="10">
        <f t="shared" ca="1" si="14"/>
        <v>1.9798155093860881</v>
      </c>
      <c r="L81" s="10">
        <f t="shared" ca="1" si="15"/>
        <v>20</v>
      </c>
      <c r="M81" s="10">
        <f t="shared" ca="1" si="2"/>
        <v>-1.4553407473970931E-15</v>
      </c>
      <c r="N81" s="10">
        <f t="shared" ca="1" si="16"/>
        <v>0.34534312073022233</v>
      </c>
      <c r="O81" s="10">
        <f t="shared" ca="1" si="17"/>
        <v>4</v>
      </c>
      <c r="P81" s="10">
        <f t="shared" ca="1" si="3"/>
        <v>-3.7231002301236863E-15</v>
      </c>
      <c r="Q81" s="10">
        <f t="shared" ca="1" si="18"/>
        <v>-5.1784409775207794E-15</v>
      </c>
      <c r="R81" s="10">
        <f t="shared" ca="1" si="19"/>
        <v>0.83929940119759883</v>
      </c>
      <c r="S81" s="10">
        <f t="shared" ca="1" si="4"/>
        <v>0</v>
      </c>
      <c r="T81" s="10">
        <f t="shared" ca="1" si="20"/>
        <v>0</v>
      </c>
      <c r="U81" s="10">
        <f t="shared" ca="1" si="21"/>
        <v>0</v>
      </c>
      <c r="V81" s="10">
        <f t="shared" ca="1" si="22"/>
        <v>0</v>
      </c>
      <c r="W81" s="10">
        <f t="shared" ca="1" si="23"/>
        <v>0.83929940119759883</v>
      </c>
      <c r="X81" s="10">
        <f t="shared" ca="1" si="24"/>
        <v>2.5431010717017708</v>
      </c>
      <c r="Z81" s="10">
        <v>2.2690900000164049</v>
      </c>
      <c r="AA81" s="10">
        <v>4.5277500010598715E-2</v>
      </c>
      <c r="AB81" s="10">
        <v>2.5608849999905203</v>
      </c>
      <c r="AC81" s="10">
        <v>1.5118425000153479</v>
      </c>
      <c r="AD81" s="10">
        <v>0.51630249997458577</v>
      </c>
      <c r="AE81" s="10">
        <f t="shared" si="5"/>
        <v>0.55430249997456826</v>
      </c>
      <c r="AF81" s="10">
        <v>60</v>
      </c>
      <c r="AG81" s="2">
        <f t="shared" si="25"/>
        <v>0.98000000000000853</v>
      </c>
      <c r="AH81" s="10">
        <f t="shared" si="6"/>
        <v>193</v>
      </c>
      <c r="AI81" s="10">
        <f t="shared" si="7"/>
        <v>0.48370927318295737</v>
      </c>
      <c r="AJ81" s="2">
        <f t="shared" si="8"/>
        <v>0.31897926634768753</v>
      </c>
      <c r="AK81" s="10">
        <v>60</v>
      </c>
      <c r="AL81" s="10">
        <f t="shared" ca="1" si="26"/>
        <v>0.83929940119759883</v>
      </c>
      <c r="AM81" s="10">
        <f t="shared" ca="1" si="9"/>
        <v>2.5431010717017708</v>
      </c>
      <c r="AN81" s="2">
        <f t="shared" si="29"/>
        <v>0.98000000000000853</v>
      </c>
      <c r="AO81" s="10">
        <f t="shared" ca="1" si="10"/>
        <v>206</v>
      </c>
      <c r="AP81" s="10">
        <f t="shared" ca="1" si="11"/>
        <v>0.51629072681704258</v>
      </c>
      <c r="AQ81" s="2">
        <f t="shared" ca="1" si="12"/>
        <v>0.13670539986329455</v>
      </c>
    </row>
    <row r="82" spans="2:43" x14ac:dyDescent="0.15">
      <c r="B82" s="10">
        <v>0.55430249997456826</v>
      </c>
      <c r="C82" s="10">
        <f t="shared" si="13"/>
        <v>0.97730249997596275</v>
      </c>
      <c r="F82" s="10">
        <v>61</v>
      </c>
      <c r="G82" s="10">
        <f t="shared" ca="1" si="0"/>
        <v>1</v>
      </c>
      <c r="H82" s="10">
        <f t="shared" ca="1" si="27"/>
        <v>0.85538922155688546</v>
      </c>
      <c r="I82" s="10">
        <f t="shared" ca="1" si="1"/>
        <v>1.6089820359281436E-2</v>
      </c>
      <c r="J82" s="10">
        <f t="shared" ca="1" si="28"/>
        <v>0.85538922155688546</v>
      </c>
      <c r="K82" s="10">
        <f t="shared" ca="1" si="14"/>
        <v>1.5000825780632754</v>
      </c>
      <c r="L82" s="10">
        <f t="shared" ca="1" si="15"/>
        <v>19</v>
      </c>
      <c r="M82" s="10">
        <f t="shared" ca="1" si="2"/>
        <v>1.4541804501054953</v>
      </c>
      <c r="N82" s="10">
        <f t="shared" ca="1" si="16"/>
        <v>0.75572348540816026</v>
      </c>
      <c r="O82" s="10">
        <f t="shared" ca="1" si="17"/>
        <v>20</v>
      </c>
      <c r="P82" s="10">
        <f t="shared" ca="1" si="3"/>
        <v>0.23353140003938985</v>
      </c>
      <c r="Q82" s="10">
        <f t="shared" ca="1" si="18"/>
        <v>1.6877118501448851</v>
      </c>
      <c r="R82" s="10">
        <f t="shared" ca="1" si="19"/>
        <v>2.5431010717017708</v>
      </c>
      <c r="S82" s="10">
        <f t="shared" ca="1" si="4"/>
        <v>0</v>
      </c>
      <c r="T82" s="10">
        <f t="shared" ca="1" si="20"/>
        <v>0</v>
      </c>
      <c r="U82" s="10">
        <f t="shared" ca="1" si="21"/>
        <v>0</v>
      </c>
      <c r="V82" s="10">
        <f t="shared" ca="1" si="22"/>
        <v>0</v>
      </c>
      <c r="W82" s="10">
        <f t="shared" ca="1" si="23"/>
        <v>2.5431010717017708</v>
      </c>
      <c r="X82" s="10">
        <f t="shared" ca="1" si="24"/>
        <v>0.78088169431792209</v>
      </c>
      <c r="Z82" s="10">
        <v>0.7750900000154104</v>
      </c>
      <c r="AA82" s="10">
        <v>0.35827750000905212</v>
      </c>
      <c r="AB82" s="10">
        <v>3.854884999991981</v>
      </c>
      <c r="AC82" s="10">
        <v>1.410842500014553</v>
      </c>
      <c r="AD82" s="10">
        <v>0.55430249997456826</v>
      </c>
      <c r="AE82" s="10">
        <f t="shared" si="5"/>
        <v>0.97730249997596275</v>
      </c>
      <c r="AF82" s="10">
        <v>61</v>
      </c>
      <c r="AG82" s="2">
        <f t="shared" si="25"/>
        <v>1.2000000000000086</v>
      </c>
      <c r="AH82" s="10">
        <f t="shared" si="6"/>
        <v>221</v>
      </c>
      <c r="AI82" s="10">
        <f t="shared" si="7"/>
        <v>0.55388471177944865</v>
      </c>
      <c r="AJ82" s="2">
        <f t="shared" si="8"/>
        <v>0.2848029163818635</v>
      </c>
      <c r="AK82" s="10">
        <v>61</v>
      </c>
      <c r="AL82" s="10">
        <f t="shared" ca="1" si="26"/>
        <v>2.5431010717017708</v>
      </c>
      <c r="AM82" s="10">
        <f t="shared" ca="1" si="9"/>
        <v>0.78088169431792209</v>
      </c>
      <c r="AN82" s="2">
        <f t="shared" si="29"/>
        <v>1.2000000000000086</v>
      </c>
      <c r="AO82" s="10">
        <f t="shared" ca="1" si="10"/>
        <v>218</v>
      </c>
      <c r="AP82" s="10">
        <f t="shared" ca="1" si="11"/>
        <v>0.54636591478696739</v>
      </c>
      <c r="AQ82" s="2">
        <f t="shared" ca="1" si="12"/>
        <v>0.18227386648439281</v>
      </c>
    </row>
    <row r="83" spans="2:43" x14ac:dyDescent="0.15">
      <c r="B83" s="10">
        <v>0.97730249997596275</v>
      </c>
      <c r="C83" s="10">
        <f t="shared" si="13"/>
        <v>0.11130249997393094</v>
      </c>
      <c r="F83" s="10">
        <v>62</v>
      </c>
      <c r="G83" s="10">
        <f t="shared" ca="1" si="0"/>
        <v>1</v>
      </c>
      <c r="H83" s="10">
        <f t="shared" ca="1" si="27"/>
        <v>0.87147904191616687</v>
      </c>
      <c r="I83" s="10">
        <f t="shared" ca="1" si="1"/>
        <v>1.6089820359281436E-2</v>
      </c>
      <c r="J83" s="10">
        <f t="shared" ca="1" si="28"/>
        <v>0.87147904191616687</v>
      </c>
      <c r="K83" s="10">
        <f t="shared" ca="1" si="14"/>
        <v>0.99546289811650346</v>
      </c>
      <c r="L83" s="10">
        <f t="shared" ca="1" si="15"/>
        <v>13</v>
      </c>
      <c r="M83" s="10">
        <f t="shared" ca="1" si="2"/>
        <v>-0.9882048527956202</v>
      </c>
      <c r="N83" s="10">
        <f t="shared" ca="1" si="16"/>
        <v>1.5271010997580123</v>
      </c>
      <c r="O83" s="10">
        <f t="shared" ca="1" si="17"/>
        <v>20</v>
      </c>
      <c r="P83" s="10">
        <f t="shared" ca="1" si="3"/>
        <v>0.89760750519737542</v>
      </c>
      <c r="Q83" s="10">
        <f t="shared" ca="1" si="18"/>
        <v>-9.0597347598244782E-2</v>
      </c>
      <c r="R83" s="10">
        <f t="shared" ca="1" si="19"/>
        <v>0.78088169431792209</v>
      </c>
      <c r="S83" s="10">
        <f t="shared" ca="1" si="4"/>
        <v>0</v>
      </c>
      <c r="T83" s="10">
        <f t="shared" ca="1" si="20"/>
        <v>0</v>
      </c>
      <c r="U83" s="10">
        <f t="shared" ca="1" si="21"/>
        <v>0</v>
      </c>
      <c r="V83" s="10">
        <f t="shared" ca="1" si="22"/>
        <v>0</v>
      </c>
      <c r="W83" s="10">
        <f t="shared" ca="1" si="23"/>
        <v>0.78088169431792209</v>
      </c>
      <c r="X83" s="10">
        <f t="shared" ca="1" si="24"/>
        <v>1.3633318322342518</v>
      </c>
      <c r="Z83" s="10">
        <v>1.4100900000144634</v>
      </c>
      <c r="AA83" s="10">
        <v>1.1972775000081981</v>
      </c>
      <c r="AB83" s="10">
        <v>3.5198849999922288</v>
      </c>
      <c r="AC83" s="10">
        <v>1.1068425000146931</v>
      </c>
      <c r="AD83" s="10">
        <v>0.97730249997596275</v>
      </c>
      <c r="AE83" s="10">
        <f t="shared" si="5"/>
        <v>0.11130249997393094</v>
      </c>
      <c r="AF83" s="10">
        <v>62</v>
      </c>
      <c r="AG83" s="2">
        <f t="shared" si="25"/>
        <v>1.4200000000000086</v>
      </c>
      <c r="AH83" s="10">
        <f t="shared" si="6"/>
        <v>246</v>
      </c>
      <c r="AI83" s="10">
        <f t="shared" si="7"/>
        <v>0.61654135338345861</v>
      </c>
      <c r="AJ83" s="2">
        <f t="shared" si="8"/>
        <v>5.6960583276373003E-2</v>
      </c>
      <c r="AK83" s="10">
        <v>62</v>
      </c>
      <c r="AL83" s="10">
        <f t="shared" ca="1" si="26"/>
        <v>0.78088169431792209</v>
      </c>
      <c r="AM83" s="10">
        <f t="shared" ca="1" si="9"/>
        <v>1.3633318322342518</v>
      </c>
      <c r="AN83" s="2">
        <f t="shared" si="29"/>
        <v>1.4200000000000086</v>
      </c>
      <c r="AO83" s="10">
        <f t="shared" ca="1" si="10"/>
        <v>234</v>
      </c>
      <c r="AP83" s="10">
        <f t="shared" ca="1" si="11"/>
        <v>0.5864661654135338</v>
      </c>
      <c r="AQ83" s="2">
        <f t="shared" ca="1" si="12"/>
        <v>0.21645021645021673</v>
      </c>
    </row>
    <row r="84" spans="2:43" x14ac:dyDescent="0.15">
      <c r="B84" s="10">
        <v>0.11130249997393094</v>
      </c>
      <c r="C84" s="10">
        <f t="shared" si="13"/>
        <v>-3.4697500023384009E-2</v>
      </c>
      <c r="F84" s="10">
        <v>63</v>
      </c>
      <c r="G84" s="10">
        <f t="shared" ca="1" si="0"/>
        <v>1</v>
      </c>
      <c r="H84" s="10">
        <f t="shared" ca="1" si="27"/>
        <v>0.88756886227544829</v>
      </c>
      <c r="I84" s="10">
        <f t="shared" ca="1" si="1"/>
        <v>1.6089820359281436E-2</v>
      </c>
      <c r="J84" s="10">
        <f t="shared" ca="1" si="28"/>
        <v>0.88756886227544829</v>
      </c>
      <c r="K84" s="10">
        <f t="shared" ca="1" si="14"/>
        <v>1.0332293008844764</v>
      </c>
      <c r="L84" s="10">
        <f t="shared" ca="1" si="15"/>
        <v>12</v>
      </c>
      <c r="M84" s="10">
        <f t="shared" ca="1" si="2"/>
        <v>1.0332293008844764</v>
      </c>
      <c r="N84" s="10">
        <f t="shared" ca="1" si="16"/>
        <v>0.55746633092567299</v>
      </c>
      <c r="O84" s="10">
        <f t="shared" ca="1" si="17"/>
        <v>4</v>
      </c>
      <c r="P84" s="10">
        <f t="shared" ca="1" si="3"/>
        <v>-0.55746633092567299</v>
      </c>
      <c r="Q84" s="10">
        <f t="shared" ca="1" si="18"/>
        <v>0.47576296995880341</v>
      </c>
      <c r="R84" s="10">
        <f t="shared" ca="1" si="19"/>
        <v>1.3633318322342518</v>
      </c>
      <c r="S84" s="10">
        <f t="shared" ca="1" si="4"/>
        <v>0</v>
      </c>
      <c r="T84" s="10">
        <f t="shared" ca="1" si="20"/>
        <v>0</v>
      </c>
      <c r="U84" s="10">
        <f t="shared" ca="1" si="21"/>
        <v>0</v>
      </c>
      <c r="V84" s="10">
        <f t="shared" ca="1" si="22"/>
        <v>0</v>
      </c>
      <c r="W84" s="10">
        <f t="shared" ca="1" si="23"/>
        <v>1.3633318322342518</v>
      </c>
      <c r="X84" s="10">
        <f t="shared" ca="1" si="24"/>
        <v>2.8784184694937558</v>
      </c>
      <c r="Z84" s="10">
        <v>1.784090000015226</v>
      </c>
      <c r="AA84" s="10">
        <v>0.57727750001035361</v>
      </c>
      <c r="AB84" s="10">
        <v>2.57888499999126</v>
      </c>
      <c r="AC84" s="10">
        <v>1.0248425000156658</v>
      </c>
      <c r="AD84" s="10">
        <v>0.11130249997393094</v>
      </c>
      <c r="AE84" s="10">
        <f t="shared" si="5"/>
        <v>-3.4697500023384009E-2</v>
      </c>
      <c r="AF84" s="10">
        <v>63</v>
      </c>
      <c r="AG84" s="2">
        <f t="shared" si="25"/>
        <v>1.6400000000000086</v>
      </c>
      <c r="AH84" s="10">
        <f t="shared" si="6"/>
        <v>251</v>
      </c>
      <c r="AI84" s="10">
        <f t="shared" si="7"/>
        <v>0.62907268170426067</v>
      </c>
      <c r="AJ84" s="2">
        <f t="shared" si="8"/>
        <v>0.13670539986329461</v>
      </c>
      <c r="AK84" s="10">
        <v>63</v>
      </c>
      <c r="AL84" s="10">
        <f t="shared" ca="1" si="26"/>
        <v>1.3633318322342518</v>
      </c>
      <c r="AM84" s="10">
        <f t="shared" ca="1" si="9"/>
        <v>2.8784184694937558</v>
      </c>
      <c r="AN84" s="2">
        <f t="shared" si="29"/>
        <v>1.6400000000000086</v>
      </c>
      <c r="AO84" s="10">
        <f t="shared" ca="1" si="10"/>
        <v>253</v>
      </c>
      <c r="AP84" s="10">
        <f t="shared" ca="1" si="11"/>
        <v>0.63408521303258147</v>
      </c>
      <c r="AQ84" s="2">
        <f t="shared" ca="1" si="12"/>
        <v>0.18227386648439281</v>
      </c>
    </row>
    <row r="85" spans="2:43" x14ac:dyDescent="0.15">
      <c r="B85" s="10">
        <v>-3.4697500023384009E-2</v>
      </c>
      <c r="C85" s="10">
        <f t="shared" si="13"/>
        <v>0.64030249997415467</v>
      </c>
      <c r="F85" s="10">
        <v>64</v>
      </c>
      <c r="G85" s="10">
        <f t="shared" ca="1" si="0"/>
        <v>1</v>
      </c>
      <c r="H85" s="10">
        <f t="shared" ca="1" si="27"/>
        <v>0.9036586826347297</v>
      </c>
      <c r="I85" s="10">
        <f t="shared" ca="1" si="1"/>
        <v>1.6089820359281436E-2</v>
      </c>
      <c r="J85" s="10">
        <f t="shared" ca="1" si="28"/>
        <v>0.9036586826347297</v>
      </c>
      <c r="K85" s="10">
        <f t="shared" ca="1" si="14"/>
        <v>1.7219475514824554</v>
      </c>
      <c r="L85" s="10">
        <f t="shared" ca="1" si="15"/>
        <v>12</v>
      </c>
      <c r="M85" s="10">
        <f t="shared" ca="1" si="2"/>
        <v>1.491250323568222</v>
      </c>
      <c r="N85" s="10">
        <f t="shared" ca="1" si="16"/>
        <v>0.50839193571200003</v>
      </c>
      <c r="O85" s="10">
        <f t="shared" ca="1" si="17"/>
        <v>20</v>
      </c>
      <c r="P85" s="10">
        <f t="shared" ca="1" si="3"/>
        <v>0.4835094632908043</v>
      </c>
      <c r="Q85" s="10">
        <f t="shared" ca="1" si="18"/>
        <v>1.9747597868590263</v>
      </c>
      <c r="R85" s="10">
        <f t="shared" ca="1" si="19"/>
        <v>2.8784184694937558</v>
      </c>
      <c r="S85" s="10">
        <f t="shared" ca="1" si="4"/>
        <v>0</v>
      </c>
      <c r="T85" s="10">
        <f t="shared" ca="1" si="20"/>
        <v>0</v>
      </c>
      <c r="U85" s="10">
        <f t="shared" ca="1" si="21"/>
        <v>0</v>
      </c>
      <c r="V85" s="10">
        <f t="shared" ca="1" si="22"/>
        <v>0</v>
      </c>
      <c r="W85" s="10">
        <f t="shared" ca="1" si="23"/>
        <v>2.8784184694937558</v>
      </c>
      <c r="X85" s="10">
        <f t="shared" ca="1" si="24"/>
        <v>-6.4668278729698714E-2</v>
      </c>
      <c r="Z85" s="10">
        <v>2.3110900000169465</v>
      </c>
      <c r="AA85" s="10">
        <v>1.5582775000098081</v>
      </c>
      <c r="AB85" s="10">
        <v>1.2108849999918903</v>
      </c>
      <c r="AC85" s="10">
        <v>7.632842500015613</v>
      </c>
      <c r="AD85" s="10">
        <v>-3.4697500023384009E-2</v>
      </c>
      <c r="AE85" s="10">
        <f t="shared" si="5"/>
        <v>0.64030249997415467</v>
      </c>
      <c r="AF85" s="10">
        <v>64</v>
      </c>
      <c r="AG85" s="2">
        <f t="shared" si="25"/>
        <v>1.8600000000000085</v>
      </c>
      <c r="AH85" s="10">
        <f t="shared" si="6"/>
        <v>263</v>
      </c>
      <c r="AI85" s="10">
        <f t="shared" si="7"/>
        <v>0.65914786967418548</v>
      </c>
      <c r="AJ85" s="2">
        <f t="shared" si="8"/>
        <v>0.20505809979494191</v>
      </c>
      <c r="AK85" s="10">
        <v>64</v>
      </c>
      <c r="AL85" s="10">
        <f t="shared" ca="1" si="26"/>
        <v>2.8784184694937558</v>
      </c>
      <c r="AM85" s="10">
        <f t="shared" ca="1" si="9"/>
        <v>-6.4668278729698714E-2</v>
      </c>
      <c r="AN85" s="2">
        <f t="shared" si="29"/>
        <v>1.8600000000000085</v>
      </c>
      <c r="AO85" s="10">
        <f t="shared" ca="1" si="10"/>
        <v>269</v>
      </c>
      <c r="AP85" s="10">
        <f t="shared" ca="1" si="11"/>
        <v>0.67418546365914789</v>
      </c>
      <c r="AQ85" s="2">
        <f t="shared" ca="1" si="12"/>
        <v>9.1136933242196405E-2</v>
      </c>
    </row>
    <row r="86" spans="2:43" x14ac:dyDescent="0.15">
      <c r="B86" s="10">
        <v>0.64030249997415467</v>
      </c>
      <c r="C86" s="10">
        <f t="shared" si="13"/>
        <v>1.8403024999749107</v>
      </c>
      <c r="F86" s="10">
        <v>65</v>
      </c>
      <c r="G86" s="10">
        <f t="shared" ref="G86:G149" ca="1" si="30">IF(AND(F86&gt;=$I$8,F86&lt;$I$9),1,IF(AND(F86&gt;=$I$9,F86&lt;$I$10),2,IF(AND(F86&gt;=$I$10,F86&lt;$I$11),3,IF(AND(F86&gt;=$I$11,F86&lt;=$I$12),4,0))))</f>
        <v>1</v>
      </c>
      <c r="H86" s="10">
        <f t="shared" ca="1" si="27"/>
        <v>0.91974850299401112</v>
      </c>
      <c r="I86" s="10">
        <f t="shared" ref="I86:I149" ca="1" si="31">IF(AND(F86&gt;=$I$8,F86&lt;$I$9),$K$9,IF(AND(F86&gt;=$I$9,F86&lt;$I$10),$K$10,IF(AND(F86&gt;=$I$10,F86&lt;$I$11),$K$11,IF(AND(F86&gt;=$I$11,F86&lt;=$I$12),$K$12,0))))</f>
        <v>1.6089820359281436E-2</v>
      </c>
      <c r="J86" s="10">
        <f t="shared" ca="1" si="28"/>
        <v>0.91974850299401112</v>
      </c>
      <c r="K86" s="10">
        <f t="shared" ca="1" si="14"/>
        <v>0.76397023906237771</v>
      </c>
      <c r="L86" s="10">
        <f t="shared" ca="1" si="15"/>
        <v>18</v>
      </c>
      <c r="M86" s="10">
        <f t="shared" ref="M86:M149" ca="1" si="32">K86*SIN(2*PI()*F86/L86)</f>
        <v>-0.49107060383855877</v>
      </c>
      <c r="N86" s="10">
        <f t="shared" ca="1" si="16"/>
        <v>0.55112422800352223</v>
      </c>
      <c r="O86" s="10">
        <f t="shared" ca="1" si="17"/>
        <v>17</v>
      </c>
      <c r="P86" s="10">
        <f t="shared" ref="P86:P149" ca="1" si="33">N86*SIN(2*PI()*F86/O86)</f>
        <v>-0.49334617788515106</v>
      </c>
      <c r="Q86" s="10">
        <f t="shared" ca="1" si="18"/>
        <v>-0.98441678172370983</v>
      </c>
      <c r="R86" s="10">
        <f t="shared" ca="1" si="19"/>
        <v>-6.4668278729698714E-2</v>
      </c>
      <c r="S86" s="10">
        <f t="shared" ref="S86:S149" ca="1" si="34">IF(AND(RAND()&gt;0.95,G86=1),RAND()*10,0)</f>
        <v>0</v>
      </c>
      <c r="T86" s="10">
        <f t="shared" ca="1" si="20"/>
        <v>0</v>
      </c>
      <c r="U86" s="10">
        <f t="shared" ca="1" si="21"/>
        <v>0</v>
      </c>
      <c r="V86" s="10">
        <f t="shared" ca="1" si="22"/>
        <v>0</v>
      </c>
      <c r="W86" s="10">
        <f t="shared" ca="1" si="23"/>
        <v>-6.4668278729698714E-2</v>
      </c>
      <c r="X86" s="10">
        <f t="shared" ca="1" si="24"/>
        <v>0.59977699323137035</v>
      </c>
      <c r="Z86" s="10">
        <v>1.3350900000155264</v>
      </c>
      <c r="AA86" s="10">
        <v>1.0672775000095669</v>
      </c>
      <c r="AB86" s="10">
        <v>0.21288499999272403</v>
      </c>
      <c r="AC86" s="10">
        <v>2.5708425000132706</v>
      </c>
      <c r="AD86" s="10">
        <v>0.64030249997415467</v>
      </c>
      <c r="AE86" s="10">
        <f t="shared" ref="AE86:AE149" si="35">AD87</f>
        <v>1.8403024999749107</v>
      </c>
      <c r="AF86" s="10">
        <v>65</v>
      </c>
      <c r="AG86" s="2">
        <f t="shared" si="25"/>
        <v>2.0800000000000085</v>
      </c>
      <c r="AH86" s="10">
        <f t="shared" ref="AH86:AH149" si="36">COUNTIFS($AD$22:$AD$420,"&lt;"&amp;AG86,$AE$22:$AE$420,"&lt;"&amp;AG86)</f>
        <v>281</v>
      </c>
      <c r="AI86" s="10">
        <f t="shared" ref="AI86:AI149" si="37">AH86/$AH$421</f>
        <v>0.7042606516290727</v>
      </c>
      <c r="AJ86" s="2">
        <f t="shared" ref="AJ86:AJ149" si="38">(AI87-AI86)/(AG87-AG86)</f>
        <v>0.1936659831396669</v>
      </c>
      <c r="AK86" s="10">
        <v>65</v>
      </c>
      <c r="AL86" s="10">
        <f t="shared" ca="1" si="26"/>
        <v>-6.4668278729698714E-2</v>
      </c>
      <c r="AM86" s="10">
        <f t="shared" ref="AM86:AM149" ca="1" si="39">AL87</f>
        <v>0.59977699323137035</v>
      </c>
      <c r="AN86" s="2">
        <f t="shared" si="29"/>
        <v>2.0800000000000085</v>
      </c>
      <c r="AO86" s="10">
        <f t="shared" ref="AO86:AO149" ca="1" si="40">COUNTIFS($AL$22:$AL$420,"&lt;"&amp;AN86,$AM$22:$AM$420,"&lt;"&amp;AN86)</f>
        <v>277</v>
      </c>
      <c r="AP86" s="10">
        <f t="shared" ref="AP86:AP149" ca="1" si="41">AO86/$AO$421</f>
        <v>0.69423558897243109</v>
      </c>
      <c r="AQ86" s="2">
        <f t="shared" ref="AQ86:AQ149" ca="1" si="42">(AP87-AP86)/(AN87-AN86)</f>
        <v>0.20505809979494172</v>
      </c>
    </row>
    <row r="87" spans="2:43" x14ac:dyDescent="0.15">
      <c r="B87" s="10">
        <v>1.8403024999749107</v>
      </c>
      <c r="C87" s="10">
        <f t="shared" ref="C87:C150" si="43">B88</f>
        <v>1.9303024999750562</v>
      </c>
      <c r="F87" s="10">
        <v>66</v>
      </c>
      <c r="G87" s="10">
        <f t="shared" ca="1" si="30"/>
        <v>1</v>
      </c>
      <c r="H87" s="10">
        <f t="shared" ca="1" si="27"/>
        <v>0.93583832335329253</v>
      </c>
      <c r="I87" s="10">
        <f t="shared" ca="1" si="31"/>
        <v>1.6089820359281436E-2</v>
      </c>
      <c r="J87" s="10">
        <f t="shared" ca="1" si="28"/>
        <v>0.93583832335329253</v>
      </c>
      <c r="K87" s="10">
        <f t="shared" ref="K87:K150" ca="1" si="44">RAND()*($E$9-$D$9)+$D$9</f>
        <v>0.61992928914221201</v>
      </c>
      <c r="L87" s="10">
        <f t="shared" ref="L87:L150" ca="1" si="45">RANDBETWEEN($D$12,$E$12)</f>
        <v>2</v>
      </c>
      <c r="M87" s="10">
        <f t="shared" ca="1" si="32"/>
        <v>-6.0787318006897432E-16</v>
      </c>
      <c r="N87" s="10">
        <f t="shared" ref="N87:N150" ca="1" si="46">RAND()*($E$9-$D$9)+$D$9</f>
        <v>0.49883257119327717</v>
      </c>
      <c r="O87" s="10">
        <f t="shared" ref="O87:O150" ca="1" si="47">RANDBETWEEN($D$13,$E$13)</f>
        <v>17</v>
      </c>
      <c r="P87" s="10">
        <f t="shared" ca="1" si="33"/>
        <v>-0.33606133012192152</v>
      </c>
      <c r="Q87" s="10">
        <f t="shared" ref="Q87:Q150" ca="1" si="48">IF(RAND()&gt;$I$14,M87+P87,M87-P87)</f>
        <v>-0.33606133012192213</v>
      </c>
      <c r="R87" s="10">
        <f t="shared" ref="R87:R150" ca="1" si="49">J87+Q87</f>
        <v>0.59977699323137035</v>
      </c>
      <c r="S87" s="10">
        <f t="shared" ca="1" si="34"/>
        <v>0</v>
      </c>
      <c r="T87" s="10">
        <f t="shared" ref="T87:T150" ca="1" si="50">IF(AND(RAND()&gt;0.95,G87=2),RAND()*((-5)-(-7)+(-7)),0)</f>
        <v>0</v>
      </c>
      <c r="U87" s="10">
        <f t="shared" ref="U87:U150" ca="1" si="51">IF(AND(RAND()&gt;0.95,G87=4),RAND()*5,0)</f>
        <v>0</v>
      </c>
      <c r="V87" s="10">
        <f t="shared" ref="V87:V150" ca="1" si="52">SUM(S87:U87)</f>
        <v>0</v>
      </c>
      <c r="W87" s="10">
        <f t="shared" ref="W87:W150" ca="1" si="53">IF(V87=0,R87,R87+V87)</f>
        <v>0.59977699323137035</v>
      </c>
      <c r="X87" s="10">
        <f t="shared" ref="X87:X150" ca="1" si="54">W88</f>
        <v>-0.56135074706347599</v>
      </c>
      <c r="Z87" s="10">
        <v>4.5520900000148856</v>
      </c>
      <c r="AA87" s="10">
        <v>2.3462775000098191</v>
      </c>
      <c r="AB87" s="10">
        <v>2.3468849999908059</v>
      </c>
      <c r="AC87" s="10">
        <v>1.5258425000155285</v>
      </c>
      <c r="AD87" s="10">
        <v>1.8403024999749107</v>
      </c>
      <c r="AE87" s="10">
        <f t="shared" si="35"/>
        <v>1.9303024999750562</v>
      </c>
      <c r="AF87" s="10">
        <v>66</v>
      </c>
      <c r="AG87" s="2">
        <f t="shared" ref="AG87:AG150" si="55">AG86+$W$3</f>
        <v>2.3000000000000087</v>
      </c>
      <c r="AH87" s="10">
        <f t="shared" si="36"/>
        <v>298</v>
      </c>
      <c r="AI87" s="10">
        <f t="shared" si="37"/>
        <v>0.74686716791979946</v>
      </c>
      <c r="AJ87" s="2">
        <f t="shared" si="38"/>
        <v>0.14809751651856926</v>
      </c>
      <c r="AK87" s="10">
        <v>66</v>
      </c>
      <c r="AL87" s="10">
        <f t="shared" ref="AL87:AL150" ca="1" si="56">W87</f>
        <v>0.59977699323137035</v>
      </c>
      <c r="AM87" s="10">
        <f t="shared" ca="1" si="39"/>
        <v>-0.56135074706347599</v>
      </c>
      <c r="AN87" s="2">
        <f t="shared" si="29"/>
        <v>2.3000000000000087</v>
      </c>
      <c r="AO87" s="10">
        <f t="shared" ca="1" si="40"/>
        <v>295</v>
      </c>
      <c r="AP87" s="10">
        <f t="shared" ca="1" si="41"/>
        <v>0.73934837092731831</v>
      </c>
      <c r="AQ87" s="2">
        <f t="shared" ca="1" si="42"/>
        <v>0.17088174982911783</v>
      </c>
    </row>
    <row r="88" spans="2:43" x14ac:dyDescent="0.15">
      <c r="B88" s="10">
        <v>1.9303024999750562</v>
      </c>
      <c r="C88" s="10">
        <f t="shared" si="43"/>
        <v>0.55530249997559622</v>
      </c>
      <c r="F88" s="10">
        <v>67</v>
      </c>
      <c r="G88" s="10">
        <f t="shared" ca="1" si="30"/>
        <v>1</v>
      </c>
      <c r="H88" s="10">
        <f t="shared" ref="H88:H151" ca="1" si="57">H87+$K$9</f>
        <v>0.95192814371257395</v>
      </c>
      <c r="I88" s="10">
        <f t="shared" ca="1" si="31"/>
        <v>1.6089820359281436E-2</v>
      </c>
      <c r="J88" s="10">
        <f t="shared" ref="J88:J151" ca="1" si="58">J87+I88</f>
        <v>0.95192814371257395</v>
      </c>
      <c r="K88" s="10">
        <f t="shared" ca="1" si="44"/>
        <v>0.23768036050565577</v>
      </c>
      <c r="L88" s="10">
        <f t="shared" ca="1" si="45"/>
        <v>12</v>
      </c>
      <c r="M88" s="10">
        <f t="shared" ca="1" si="32"/>
        <v>-0.11884018025282748</v>
      </c>
      <c r="N88" s="10">
        <f t="shared" ca="1" si="46"/>
        <v>1.7236210366638511</v>
      </c>
      <c r="O88" s="10">
        <f t="shared" ca="1" si="47"/>
        <v>20</v>
      </c>
      <c r="P88" s="10">
        <f t="shared" ca="1" si="33"/>
        <v>1.3944387105232225</v>
      </c>
      <c r="Q88" s="10">
        <f t="shared" ca="1" si="48"/>
        <v>-1.5132788907760499</v>
      </c>
      <c r="R88" s="10">
        <f t="shared" ca="1" si="49"/>
        <v>-0.56135074706347599</v>
      </c>
      <c r="S88" s="10">
        <f t="shared" ca="1" si="34"/>
        <v>0</v>
      </c>
      <c r="T88" s="10">
        <f t="shared" ca="1" si="50"/>
        <v>0</v>
      </c>
      <c r="U88" s="10">
        <f t="shared" ca="1" si="51"/>
        <v>0</v>
      </c>
      <c r="V88" s="10">
        <f t="shared" ca="1" si="52"/>
        <v>0</v>
      </c>
      <c r="W88" s="10">
        <f t="shared" ca="1" si="53"/>
        <v>-0.56135074706347599</v>
      </c>
      <c r="X88" s="10">
        <f t="shared" ca="1" si="54"/>
        <v>-0.78865924703021184</v>
      </c>
      <c r="Z88" s="10">
        <v>0.32009000001664845</v>
      </c>
      <c r="AA88" s="10">
        <v>3.9832775000085974</v>
      </c>
      <c r="AB88" s="10">
        <v>2.7918849999934992</v>
      </c>
      <c r="AC88" s="10">
        <v>1.5148425000148791</v>
      </c>
      <c r="AD88" s="10">
        <v>1.9303024999750562</v>
      </c>
      <c r="AE88" s="10">
        <f t="shared" si="35"/>
        <v>0.55530249997559622</v>
      </c>
      <c r="AF88" s="10">
        <v>67</v>
      </c>
      <c r="AG88" s="2">
        <f t="shared" si="55"/>
        <v>2.5200000000000089</v>
      </c>
      <c r="AH88" s="10">
        <f t="shared" si="36"/>
        <v>311</v>
      </c>
      <c r="AI88" s="10">
        <f t="shared" si="37"/>
        <v>0.77944862155388472</v>
      </c>
      <c r="AJ88" s="2">
        <f t="shared" si="38"/>
        <v>0.17088174982911783</v>
      </c>
      <c r="AK88" s="10">
        <v>67</v>
      </c>
      <c r="AL88" s="10">
        <f t="shared" ca="1" si="56"/>
        <v>-0.56135074706347599</v>
      </c>
      <c r="AM88" s="10">
        <f t="shared" ca="1" si="39"/>
        <v>-0.78865924703021184</v>
      </c>
      <c r="AN88" s="2">
        <f t="shared" ref="AN88:AN151" si="59">AN87+$W$3</f>
        <v>2.5200000000000089</v>
      </c>
      <c r="AO88" s="10">
        <f t="shared" ca="1" si="40"/>
        <v>310</v>
      </c>
      <c r="AP88" s="10">
        <f t="shared" ca="1" si="41"/>
        <v>0.77694235588972427</v>
      </c>
      <c r="AQ88" s="2">
        <f t="shared" ca="1" si="42"/>
        <v>0.22784233310549079</v>
      </c>
    </row>
    <row r="89" spans="2:43" x14ac:dyDescent="0.15">
      <c r="B89" s="10">
        <v>0.55530249997559622</v>
      </c>
      <c r="C89" s="10">
        <f t="shared" si="43"/>
        <v>-0.33369750002520959</v>
      </c>
      <c r="F89" s="10">
        <v>68</v>
      </c>
      <c r="G89" s="10">
        <f t="shared" ca="1" si="30"/>
        <v>1</v>
      </c>
      <c r="H89" s="10">
        <f t="shared" ca="1" si="57"/>
        <v>0.96801796407185536</v>
      </c>
      <c r="I89" s="10">
        <f t="shared" ca="1" si="31"/>
        <v>1.6089820359281436E-2</v>
      </c>
      <c r="J89" s="10">
        <f t="shared" ca="1" si="58"/>
        <v>0.96801796407185536</v>
      </c>
      <c r="K89" s="10">
        <f t="shared" ca="1" si="44"/>
        <v>1.2257051949684428</v>
      </c>
      <c r="L89" s="10">
        <f t="shared" ca="1" si="45"/>
        <v>8</v>
      </c>
      <c r="M89" s="10">
        <f t="shared" ca="1" si="32"/>
        <v>-1.8017392084998253E-15</v>
      </c>
      <c r="N89" s="10">
        <f t="shared" ca="1" si="46"/>
        <v>1.7837767886462701</v>
      </c>
      <c r="O89" s="10">
        <f t="shared" ca="1" si="47"/>
        <v>18</v>
      </c>
      <c r="P89" s="10">
        <f t="shared" ca="1" si="33"/>
        <v>-1.7566772111020654</v>
      </c>
      <c r="Q89" s="10">
        <f t="shared" ca="1" si="48"/>
        <v>-1.7566772111020672</v>
      </c>
      <c r="R89" s="10">
        <f t="shared" ca="1" si="49"/>
        <v>-0.78865924703021184</v>
      </c>
      <c r="S89" s="10">
        <f t="shared" ca="1" si="34"/>
        <v>0</v>
      </c>
      <c r="T89" s="10">
        <f t="shared" ca="1" si="50"/>
        <v>0</v>
      </c>
      <c r="U89" s="10">
        <f t="shared" ca="1" si="51"/>
        <v>0</v>
      </c>
      <c r="V89" s="10">
        <f t="shared" ca="1" si="52"/>
        <v>0</v>
      </c>
      <c r="W89" s="10">
        <f t="shared" ca="1" si="53"/>
        <v>-0.78865924703021184</v>
      </c>
      <c r="X89" s="10">
        <f t="shared" ca="1" si="54"/>
        <v>2.6749880538513438</v>
      </c>
      <c r="Z89" s="10">
        <v>-0.89890999998587517</v>
      </c>
      <c r="AA89" s="10">
        <v>-0.46372249999038218</v>
      </c>
      <c r="AB89" s="10">
        <v>2.5248849999925937</v>
      </c>
      <c r="AC89" s="10">
        <v>1.5808425000152226</v>
      </c>
      <c r="AD89" s="10">
        <v>0.55530249997559622</v>
      </c>
      <c r="AE89" s="10">
        <f t="shared" si="35"/>
        <v>-0.33369750002520959</v>
      </c>
      <c r="AF89" s="10">
        <v>68</v>
      </c>
      <c r="AG89" s="2">
        <f t="shared" si="55"/>
        <v>2.7400000000000091</v>
      </c>
      <c r="AH89" s="10">
        <f t="shared" si="36"/>
        <v>326</v>
      </c>
      <c r="AI89" s="10">
        <f t="shared" si="37"/>
        <v>0.81704260651629068</v>
      </c>
      <c r="AJ89" s="2">
        <f t="shared" si="38"/>
        <v>0.3075871496924128</v>
      </c>
      <c r="AK89" s="10">
        <v>68</v>
      </c>
      <c r="AL89" s="10">
        <f t="shared" ca="1" si="56"/>
        <v>-0.78865924703021184</v>
      </c>
      <c r="AM89" s="10">
        <f t="shared" ca="1" si="39"/>
        <v>2.6749880538513438</v>
      </c>
      <c r="AN89" s="2">
        <f t="shared" si="59"/>
        <v>2.7400000000000091</v>
      </c>
      <c r="AO89" s="10">
        <f t="shared" ca="1" si="40"/>
        <v>330</v>
      </c>
      <c r="AP89" s="10">
        <f t="shared" ca="1" si="41"/>
        <v>0.82706766917293228</v>
      </c>
      <c r="AQ89" s="2">
        <f t="shared" ca="1" si="42"/>
        <v>0.13670539986329447</v>
      </c>
    </row>
    <row r="90" spans="2:43" x14ac:dyDescent="0.15">
      <c r="B90" s="10">
        <v>-0.33369750002520959</v>
      </c>
      <c r="C90" s="10">
        <f t="shared" si="43"/>
        <v>1.08430249997582</v>
      </c>
      <c r="F90" s="10">
        <v>69</v>
      </c>
      <c r="G90" s="10">
        <f t="shared" ca="1" si="30"/>
        <v>1</v>
      </c>
      <c r="H90" s="10">
        <f t="shared" ca="1" si="57"/>
        <v>0.98410778443113678</v>
      </c>
      <c r="I90" s="10">
        <f t="shared" ca="1" si="31"/>
        <v>1.6089820359281436E-2</v>
      </c>
      <c r="J90" s="10">
        <f t="shared" ca="1" si="58"/>
        <v>0.98410778443113678</v>
      </c>
      <c r="K90" s="10">
        <f t="shared" ca="1" si="44"/>
        <v>0.29137689067845191</v>
      </c>
      <c r="L90" s="10">
        <f t="shared" ca="1" si="45"/>
        <v>6</v>
      </c>
      <c r="M90" s="10">
        <f t="shared" ca="1" si="32"/>
        <v>1.8562325442444958E-15</v>
      </c>
      <c r="N90" s="10">
        <f t="shared" ca="1" si="46"/>
        <v>1.8083966804297518</v>
      </c>
      <c r="O90" s="10">
        <f t="shared" ca="1" si="47"/>
        <v>13</v>
      </c>
      <c r="P90" s="10">
        <f t="shared" ca="1" si="33"/>
        <v>1.6908802694202052</v>
      </c>
      <c r="Q90" s="10">
        <f t="shared" ca="1" si="48"/>
        <v>1.690880269420207</v>
      </c>
      <c r="R90" s="10">
        <f t="shared" ca="1" si="49"/>
        <v>2.6749880538513438</v>
      </c>
      <c r="S90" s="10">
        <f t="shared" ca="1" si="34"/>
        <v>0</v>
      </c>
      <c r="T90" s="10">
        <f t="shared" ca="1" si="50"/>
        <v>0</v>
      </c>
      <c r="U90" s="10">
        <f t="shared" ca="1" si="51"/>
        <v>0</v>
      </c>
      <c r="V90" s="10">
        <f t="shared" ca="1" si="52"/>
        <v>0</v>
      </c>
      <c r="W90" s="10">
        <f t="shared" ca="1" si="53"/>
        <v>2.6749880538513438</v>
      </c>
      <c r="X90" s="10">
        <f t="shared" ca="1" si="54"/>
        <v>1.8283489234703376</v>
      </c>
      <c r="Z90" s="10">
        <v>2.2300900000153945</v>
      </c>
      <c r="AA90" s="10">
        <v>1.4872775000114302</v>
      </c>
      <c r="AB90" s="10">
        <v>1.1368849999904285</v>
      </c>
      <c r="AC90" s="10">
        <v>2.5558425000156149</v>
      </c>
      <c r="AD90" s="10">
        <v>-0.33369750002520959</v>
      </c>
      <c r="AE90" s="10">
        <f t="shared" si="35"/>
        <v>1.08430249997582</v>
      </c>
      <c r="AF90" s="10">
        <v>69</v>
      </c>
      <c r="AG90" s="2">
        <f t="shared" si="55"/>
        <v>2.9600000000000093</v>
      </c>
      <c r="AH90" s="10">
        <f t="shared" si="36"/>
        <v>353</v>
      </c>
      <c r="AI90" s="10">
        <f t="shared" si="37"/>
        <v>0.88471177944862156</v>
      </c>
      <c r="AJ90" s="2">
        <f t="shared" si="38"/>
        <v>0.12531328320801968</v>
      </c>
      <c r="AK90" s="10">
        <v>69</v>
      </c>
      <c r="AL90" s="10">
        <f t="shared" ca="1" si="56"/>
        <v>2.6749880538513438</v>
      </c>
      <c r="AM90" s="10">
        <f t="shared" ca="1" si="39"/>
        <v>1.8283489234703376</v>
      </c>
      <c r="AN90" s="2">
        <f t="shared" si="59"/>
        <v>2.9600000000000093</v>
      </c>
      <c r="AO90" s="10">
        <f t="shared" ca="1" si="40"/>
        <v>342</v>
      </c>
      <c r="AP90" s="10">
        <f t="shared" ca="1" si="41"/>
        <v>0.8571428571428571</v>
      </c>
      <c r="AQ90" s="2">
        <f t="shared" ca="1" si="42"/>
        <v>0.1139211665527454</v>
      </c>
    </row>
    <row r="91" spans="2:43" x14ac:dyDescent="0.15">
      <c r="B91" s="10">
        <v>1.08430249997582</v>
      </c>
      <c r="C91" s="10">
        <f t="shared" si="43"/>
        <v>1.391302499975211</v>
      </c>
      <c r="F91" s="10">
        <v>70</v>
      </c>
      <c r="G91" s="10">
        <f t="shared" ca="1" si="30"/>
        <v>1</v>
      </c>
      <c r="H91" s="10">
        <f t="shared" ca="1" si="57"/>
        <v>1.0001976047904182</v>
      </c>
      <c r="I91" s="10">
        <f t="shared" ca="1" si="31"/>
        <v>1.6089820359281436E-2</v>
      </c>
      <c r="J91" s="10">
        <f t="shared" ca="1" si="58"/>
        <v>1.0001976047904182</v>
      </c>
      <c r="K91" s="10">
        <f t="shared" ca="1" si="44"/>
        <v>1.2488659652754501</v>
      </c>
      <c r="L91" s="10">
        <f t="shared" ca="1" si="45"/>
        <v>13</v>
      </c>
      <c r="M91" s="10">
        <f t="shared" ca="1" si="32"/>
        <v>0.82815131867991798</v>
      </c>
      <c r="N91" s="10">
        <f t="shared" ca="1" si="46"/>
        <v>0.76885957881251676</v>
      </c>
      <c r="O91" s="10">
        <f t="shared" ca="1" si="47"/>
        <v>10</v>
      </c>
      <c r="P91" s="10">
        <f t="shared" ca="1" si="33"/>
        <v>-1.3187539750333862E-15</v>
      </c>
      <c r="Q91" s="10">
        <f t="shared" ca="1" si="48"/>
        <v>0.82815131867991931</v>
      </c>
      <c r="R91" s="10">
        <f t="shared" ca="1" si="49"/>
        <v>1.8283489234703376</v>
      </c>
      <c r="S91" s="10">
        <f t="shared" ca="1" si="34"/>
        <v>0</v>
      </c>
      <c r="T91" s="10">
        <f t="shared" ca="1" si="50"/>
        <v>0</v>
      </c>
      <c r="U91" s="10">
        <f t="shared" ca="1" si="51"/>
        <v>0</v>
      </c>
      <c r="V91" s="10">
        <f t="shared" ca="1" si="52"/>
        <v>0</v>
      </c>
      <c r="W91" s="10">
        <f t="shared" ca="1" si="53"/>
        <v>1.8283489234703376</v>
      </c>
      <c r="X91" s="10">
        <f t="shared" ca="1" si="54"/>
        <v>0.76833026869936938</v>
      </c>
      <c r="Z91" s="10">
        <v>2.1340900000161867</v>
      </c>
      <c r="AA91" s="10">
        <v>-1.6487224999899297</v>
      </c>
      <c r="AB91" s="10">
        <v>2.1458849999937968</v>
      </c>
      <c r="AC91" s="10">
        <v>2.7258425000162845</v>
      </c>
      <c r="AD91" s="10">
        <v>1.08430249997582</v>
      </c>
      <c r="AE91" s="10">
        <f t="shared" si="35"/>
        <v>1.391302499975211</v>
      </c>
      <c r="AF91" s="10">
        <v>70</v>
      </c>
      <c r="AG91" s="2">
        <f t="shared" si="55"/>
        <v>3.1800000000000095</v>
      </c>
      <c r="AH91" s="10">
        <f t="shared" si="36"/>
        <v>364</v>
      </c>
      <c r="AI91" s="10">
        <f t="shared" si="37"/>
        <v>0.91228070175438591</v>
      </c>
      <c r="AJ91" s="2">
        <f t="shared" si="38"/>
        <v>0.1139211665527454</v>
      </c>
      <c r="AK91" s="10">
        <v>70</v>
      </c>
      <c r="AL91" s="10">
        <f t="shared" ca="1" si="56"/>
        <v>1.8283489234703376</v>
      </c>
      <c r="AM91" s="10">
        <f t="shared" ca="1" si="39"/>
        <v>0.76833026869936938</v>
      </c>
      <c r="AN91" s="2">
        <f t="shared" si="59"/>
        <v>3.1800000000000095</v>
      </c>
      <c r="AO91" s="10">
        <f t="shared" ca="1" si="40"/>
        <v>352</v>
      </c>
      <c r="AP91" s="10">
        <f t="shared" ca="1" si="41"/>
        <v>0.8822055137844611</v>
      </c>
      <c r="AQ91" s="2">
        <f t="shared" ca="1" si="42"/>
        <v>4.5568466621098154E-2</v>
      </c>
    </row>
    <row r="92" spans="2:43" x14ac:dyDescent="0.15">
      <c r="B92" s="10">
        <v>1.391302499975211</v>
      </c>
      <c r="C92" s="10">
        <f t="shared" si="43"/>
        <v>0.25430249997526744</v>
      </c>
      <c r="F92" s="10">
        <v>71</v>
      </c>
      <c r="G92" s="10">
        <f t="shared" ca="1" si="30"/>
        <v>1</v>
      </c>
      <c r="H92" s="10">
        <f t="shared" ca="1" si="57"/>
        <v>1.0162874251496996</v>
      </c>
      <c r="I92" s="10">
        <f t="shared" ca="1" si="31"/>
        <v>1.6089820359281436E-2</v>
      </c>
      <c r="J92" s="10">
        <f t="shared" ca="1" si="58"/>
        <v>1.0162874251496996</v>
      </c>
      <c r="K92" s="10">
        <f t="shared" ca="1" si="44"/>
        <v>1.0136844461464456</v>
      </c>
      <c r="L92" s="10">
        <f t="shared" ca="1" si="45"/>
        <v>14</v>
      </c>
      <c r="M92" s="10">
        <f t="shared" ca="1" si="32"/>
        <v>0.43982119777932965</v>
      </c>
      <c r="N92" s="10">
        <f t="shared" ca="1" si="46"/>
        <v>0.79417803591458624</v>
      </c>
      <c r="O92" s="10">
        <f t="shared" ca="1" si="47"/>
        <v>6</v>
      </c>
      <c r="P92" s="10">
        <f t="shared" ca="1" si="33"/>
        <v>-0.68777835422965983</v>
      </c>
      <c r="Q92" s="10">
        <f t="shared" ca="1" si="48"/>
        <v>-0.24795715645033017</v>
      </c>
      <c r="R92" s="10">
        <f t="shared" ca="1" si="49"/>
        <v>0.76833026869936938</v>
      </c>
      <c r="S92" s="10">
        <f t="shared" ca="1" si="34"/>
        <v>0</v>
      </c>
      <c r="T92" s="10">
        <f t="shared" ca="1" si="50"/>
        <v>0</v>
      </c>
      <c r="U92" s="10">
        <f t="shared" ca="1" si="51"/>
        <v>0</v>
      </c>
      <c r="V92" s="10">
        <f t="shared" ca="1" si="52"/>
        <v>0</v>
      </c>
      <c r="W92" s="10">
        <f t="shared" ca="1" si="53"/>
        <v>0.76833026869936938</v>
      </c>
      <c r="X92" s="10">
        <f t="shared" ca="1" si="54"/>
        <v>2.6935937982895561</v>
      </c>
      <c r="Z92" s="10">
        <v>1.4010900000158699</v>
      </c>
      <c r="AA92" s="10">
        <v>-1.7507224999917526</v>
      </c>
      <c r="AB92" s="10">
        <v>2.8998849999908316</v>
      </c>
      <c r="AC92" s="10">
        <v>2.3728425000157927</v>
      </c>
      <c r="AD92" s="10">
        <v>1.391302499975211</v>
      </c>
      <c r="AE92" s="10">
        <f t="shared" si="35"/>
        <v>0.25430249997526744</v>
      </c>
      <c r="AF92" s="10">
        <v>71</v>
      </c>
      <c r="AG92" s="2">
        <f t="shared" si="55"/>
        <v>3.4000000000000097</v>
      </c>
      <c r="AH92" s="10">
        <f t="shared" si="36"/>
        <v>374</v>
      </c>
      <c r="AI92" s="10">
        <f t="shared" si="37"/>
        <v>0.93734335839598992</v>
      </c>
      <c r="AJ92" s="2">
        <f t="shared" si="38"/>
        <v>3.4176349965823867E-2</v>
      </c>
      <c r="AK92" s="10">
        <v>71</v>
      </c>
      <c r="AL92" s="10">
        <f t="shared" ca="1" si="56"/>
        <v>0.76833026869936938</v>
      </c>
      <c r="AM92" s="10">
        <f t="shared" ca="1" si="39"/>
        <v>2.6935937982895561</v>
      </c>
      <c r="AN92" s="2">
        <f t="shared" si="59"/>
        <v>3.4000000000000097</v>
      </c>
      <c r="AO92" s="10">
        <f t="shared" ca="1" si="40"/>
        <v>356</v>
      </c>
      <c r="AP92" s="10">
        <f t="shared" ca="1" si="41"/>
        <v>0.89223057644110271</v>
      </c>
      <c r="AQ92" s="2">
        <f t="shared" ca="1" si="42"/>
        <v>6.8352699931647234E-2</v>
      </c>
    </row>
    <row r="93" spans="2:43" x14ac:dyDescent="0.15">
      <c r="B93" s="10">
        <v>0.25430249997526744</v>
      </c>
      <c r="C93" s="10">
        <f t="shared" si="43"/>
        <v>1.0163024999769732</v>
      </c>
      <c r="F93" s="10">
        <v>72</v>
      </c>
      <c r="G93" s="10">
        <f t="shared" ca="1" si="30"/>
        <v>1</v>
      </c>
      <c r="H93" s="10">
        <f t="shared" ca="1" si="57"/>
        <v>1.032377245508981</v>
      </c>
      <c r="I93" s="10">
        <f t="shared" ca="1" si="31"/>
        <v>1.6089820359281436E-2</v>
      </c>
      <c r="J93" s="10">
        <f t="shared" ca="1" si="58"/>
        <v>1.032377245508981</v>
      </c>
      <c r="K93" s="10">
        <f t="shared" ca="1" si="44"/>
        <v>1.4583057897646952</v>
      </c>
      <c r="L93" s="10">
        <f t="shared" ca="1" si="45"/>
        <v>14</v>
      </c>
      <c r="M93" s="10">
        <f t="shared" ca="1" si="32"/>
        <v>1.1401493775034415</v>
      </c>
      <c r="N93" s="10">
        <f t="shared" ca="1" si="46"/>
        <v>1.849509978963551</v>
      </c>
      <c r="O93" s="10">
        <f t="shared" ca="1" si="47"/>
        <v>11</v>
      </c>
      <c r="P93" s="10">
        <f t="shared" ca="1" si="33"/>
        <v>-0.52106717527713375</v>
      </c>
      <c r="Q93" s="10">
        <f t="shared" ca="1" si="48"/>
        <v>1.6612165527805751</v>
      </c>
      <c r="R93" s="10">
        <f t="shared" ca="1" si="49"/>
        <v>2.6935937982895561</v>
      </c>
      <c r="S93" s="10">
        <f t="shared" ca="1" si="34"/>
        <v>0</v>
      </c>
      <c r="T93" s="10">
        <f t="shared" ca="1" si="50"/>
        <v>0</v>
      </c>
      <c r="U93" s="10">
        <f t="shared" ca="1" si="51"/>
        <v>0</v>
      </c>
      <c r="V93" s="10">
        <f t="shared" ca="1" si="52"/>
        <v>0</v>
      </c>
      <c r="W93" s="10">
        <f t="shared" ca="1" si="53"/>
        <v>2.6935937982895561</v>
      </c>
      <c r="X93" s="10">
        <f t="shared" ca="1" si="54"/>
        <v>1.3070523561498091</v>
      </c>
      <c r="Z93" s="10">
        <v>0.68109000001470577</v>
      </c>
      <c r="AA93" s="10">
        <v>1.3322775000084164</v>
      </c>
      <c r="AB93" s="10">
        <v>3.4838849999907495</v>
      </c>
      <c r="AC93" s="10">
        <v>0.26084250001545684</v>
      </c>
      <c r="AD93" s="10">
        <v>0.25430249997526744</v>
      </c>
      <c r="AE93" s="10">
        <f t="shared" si="35"/>
        <v>1.0163024999769732</v>
      </c>
      <c r="AF93" s="10">
        <v>72</v>
      </c>
      <c r="AG93" s="2">
        <f t="shared" si="55"/>
        <v>3.6200000000000099</v>
      </c>
      <c r="AH93" s="10">
        <f t="shared" si="36"/>
        <v>377</v>
      </c>
      <c r="AI93" s="10">
        <f t="shared" si="37"/>
        <v>0.94486215538847118</v>
      </c>
      <c r="AJ93" s="2">
        <f t="shared" si="38"/>
        <v>9.1136933242196308E-2</v>
      </c>
      <c r="AK93" s="10">
        <v>72</v>
      </c>
      <c r="AL93" s="10">
        <f t="shared" ca="1" si="56"/>
        <v>2.6935937982895561</v>
      </c>
      <c r="AM93" s="10">
        <f t="shared" ca="1" si="39"/>
        <v>1.3070523561498091</v>
      </c>
      <c r="AN93" s="2">
        <f t="shared" si="59"/>
        <v>3.6200000000000099</v>
      </c>
      <c r="AO93" s="10">
        <f t="shared" ca="1" si="40"/>
        <v>362</v>
      </c>
      <c r="AP93" s="10">
        <f t="shared" ca="1" si="41"/>
        <v>0.90726817042606511</v>
      </c>
      <c r="AQ93" s="2">
        <f t="shared" ca="1" si="42"/>
        <v>9.1136933242196308E-2</v>
      </c>
    </row>
    <row r="94" spans="2:43" x14ac:dyDescent="0.15">
      <c r="B94" s="10">
        <v>1.0163024999769732</v>
      </c>
      <c r="C94" s="10">
        <f t="shared" si="43"/>
        <v>0.95430249997718875</v>
      </c>
      <c r="F94" s="10">
        <v>73</v>
      </c>
      <c r="G94" s="10">
        <f t="shared" ca="1" si="30"/>
        <v>1</v>
      </c>
      <c r="H94" s="10">
        <f t="shared" ca="1" si="57"/>
        <v>1.0484670658682624</v>
      </c>
      <c r="I94" s="10">
        <f t="shared" ca="1" si="31"/>
        <v>1.6089820359281436E-2</v>
      </c>
      <c r="J94" s="10">
        <f t="shared" ca="1" si="58"/>
        <v>1.0484670658682624</v>
      </c>
      <c r="K94" s="10">
        <f t="shared" ca="1" si="44"/>
        <v>0.5534758293592924</v>
      </c>
      <c r="L94" s="10">
        <f t="shared" ca="1" si="45"/>
        <v>11</v>
      </c>
      <c r="M94" s="10">
        <f t="shared" ca="1" si="32"/>
        <v>-0.41828912245365518</v>
      </c>
      <c r="N94" s="10">
        <f t="shared" ca="1" si="46"/>
        <v>0.89563320404586366</v>
      </c>
      <c r="O94" s="10">
        <f t="shared" ca="1" si="47"/>
        <v>11</v>
      </c>
      <c r="P94" s="10">
        <f t="shared" ca="1" si="33"/>
        <v>-0.67687441273520177</v>
      </c>
      <c r="Q94" s="10">
        <f t="shared" ca="1" si="48"/>
        <v>0.25858529028154659</v>
      </c>
      <c r="R94" s="10">
        <f t="shared" ca="1" si="49"/>
        <v>1.3070523561498091</v>
      </c>
      <c r="S94" s="10">
        <f t="shared" ca="1" si="34"/>
        <v>0</v>
      </c>
      <c r="T94" s="10">
        <f t="shared" ca="1" si="50"/>
        <v>0</v>
      </c>
      <c r="U94" s="10">
        <f t="shared" ca="1" si="51"/>
        <v>0</v>
      </c>
      <c r="V94" s="10">
        <f t="shared" ca="1" si="52"/>
        <v>0</v>
      </c>
      <c r="W94" s="10">
        <f t="shared" ca="1" si="53"/>
        <v>1.3070523561498091</v>
      </c>
      <c r="X94" s="10">
        <f t="shared" ca="1" si="54"/>
        <v>1.0645568862275445</v>
      </c>
      <c r="Z94" s="10">
        <v>0.85409000001490654</v>
      </c>
      <c r="AA94" s="10">
        <v>2.8002775000111058</v>
      </c>
      <c r="AB94" s="10">
        <v>2.3108849999928793</v>
      </c>
      <c r="AC94" s="10">
        <v>0.44084250001574787</v>
      </c>
      <c r="AD94" s="10">
        <v>1.0163024999769732</v>
      </c>
      <c r="AE94" s="10">
        <f t="shared" si="35"/>
        <v>0.95430249997718875</v>
      </c>
      <c r="AF94" s="10">
        <v>73</v>
      </c>
      <c r="AG94" s="2">
        <f t="shared" si="55"/>
        <v>3.8400000000000101</v>
      </c>
      <c r="AH94" s="10">
        <f t="shared" si="36"/>
        <v>385</v>
      </c>
      <c r="AI94" s="10">
        <f t="shared" si="37"/>
        <v>0.96491228070175439</v>
      </c>
      <c r="AJ94" s="2">
        <f t="shared" si="38"/>
        <v>4.5568466621098154E-2</v>
      </c>
      <c r="AK94" s="10">
        <v>73</v>
      </c>
      <c r="AL94" s="10">
        <f t="shared" ca="1" si="56"/>
        <v>1.3070523561498091</v>
      </c>
      <c r="AM94" s="10">
        <f t="shared" ca="1" si="39"/>
        <v>1.0645568862275445</v>
      </c>
      <c r="AN94" s="2">
        <f t="shared" si="59"/>
        <v>3.8400000000000101</v>
      </c>
      <c r="AO94" s="10">
        <f t="shared" ca="1" si="40"/>
        <v>370</v>
      </c>
      <c r="AP94" s="10">
        <f t="shared" ca="1" si="41"/>
        <v>0.92731829573934832</v>
      </c>
      <c r="AQ94" s="2">
        <f t="shared" ca="1" si="42"/>
        <v>4.5568466621098154E-2</v>
      </c>
    </row>
    <row r="95" spans="2:43" x14ac:dyDescent="0.15">
      <c r="B95" s="10">
        <v>0.95430249997718875</v>
      </c>
      <c r="C95" s="10">
        <f t="shared" si="43"/>
        <v>1.8293024999742613</v>
      </c>
      <c r="F95" s="10">
        <v>74</v>
      </c>
      <c r="G95" s="10">
        <f t="shared" ca="1" si="30"/>
        <v>1</v>
      </c>
      <c r="H95" s="10">
        <f t="shared" ca="1" si="57"/>
        <v>1.0645568862275439</v>
      </c>
      <c r="I95" s="10">
        <f t="shared" ca="1" si="31"/>
        <v>1.6089820359281436E-2</v>
      </c>
      <c r="J95" s="10">
        <f t="shared" ca="1" si="58"/>
        <v>1.0645568862275439</v>
      </c>
      <c r="K95" s="10">
        <f t="shared" ca="1" si="44"/>
        <v>1.2945022481371062</v>
      </c>
      <c r="L95" s="10">
        <f t="shared" ca="1" si="45"/>
        <v>4</v>
      </c>
      <c r="M95" s="10">
        <f t="shared" ca="1" si="32"/>
        <v>1.269046643774672E-15</v>
      </c>
      <c r="N95" s="10">
        <f t="shared" ca="1" si="46"/>
        <v>0.68713402989400829</v>
      </c>
      <c r="O95" s="10">
        <f t="shared" ca="1" si="47"/>
        <v>4</v>
      </c>
      <c r="P95" s="10">
        <f t="shared" ca="1" si="33"/>
        <v>6.7362195447342216E-16</v>
      </c>
      <c r="Q95" s="10">
        <f t="shared" ca="1" si="48"/>
        <v>5.9542468930124985E-16</v>
      </c>
      <c r="R95" s="10">
        <f t="shared" ca="1" si="49"/>
        <v>1.0645568862275445</v>
      </c>
      <c r="S95" s="10">
        <f t="shared" ca="1" si="34"/>
        <v>0</v>
      </c>
      <c r="T95" s="10">
        <f t="shared" ca="1" si="50"/>
        <v>0</v>
      </c>
      <c r="U95" s="10">
        <f t="shared" ca="1" si="51"/>
        <v>0</v>
      </c>
      <c r="V95" s="10">
        <f t="shared" ca="1" si="52"/>
        <v>0</v>
      </c>
      <c r="W95" s="10">
        <f t="shared" ca="1" si="53"/>
        <v>1.0645568862275445</v>
      </c>
      <c r="X95" s="10">
        <f t="shared" ca="1" si="54"/>
        <v>1.486424557749614</v>
      </c>
      <c r="Z95" s="10">
        <v>-2.3209099999839111</v>
      </c>
      <c r="AA95" s="10">
        <v>-0.60172249999013161</v>
      </c>
      <c r="AB95" s="10">
        <v>1.9888849999922797</v>
      </c>
      <c r="AC95" s="10">
        <v>0.52584250001430632</v>
      </c>
      <c r="AD95" s="10">
        <v>0.95430249997718875</v>
      </c>
      <c r="AE95" s="10">
        <f t="shared" si="35"/>
        <v>1.8293024999742613</v>
      </c>
      <c r="AF95" s="10">
        <v>74</v>
      </c>
      <c r="AG95" s="2">
        <f t="shared" si="55"/>
        <v>4.0600000000000103</v>
      </c>
      <c r="AH95" s="10">
        <f t="shared" si="36"/>
        <v>389</v>
      </c>
      <c r="AI95" s="10">
        <f t="shared" si="37"/>
        <v>0.97493734335839599</v>
      </c>
      <c r="AJ95" s="2">
        <f t="shared" si="38"/>
        <v>2.2784233310549126E-2</v>
      </c>
      <c r="AK95" s="10">
        <v>74</v>
      </c>
      <c r="AL95" s="10">
        <f t="shared" ca="1" si="56"/>
        <v>1.0645568862275445</v>
      </c>
      <c r="AM95" s="10">
        <f t="shared" ca="1" si="39"/>
        <v>1.486424557749614</v>
      </c>
      <c r="AN95" s="2">
        <f t="shared" si="59"/>
        <v>4.0600000000000103</v>
      </c>
      <c r="AO95" s="10">
        <f t="shared" ca="1" si="40"/>
        <v>374</v>
      </c>
      <c r="AP95" s="10">
        <f t="shared" ca="1" si="41"/>
        <v>0.93734335839598992</v>
      </c>
      <c r="AQ95" s="2">
        <f t="shared" ca="1" si="42"/>
        <v>1.1392116655274814E-2</v>
      </c>
    </row>
    <row r="96" spans="2:43" x14ac:dyDescent="0.15">
      <c r="B96" s="10">
        <v>1.8293024999742613</v>
      </c>
      <c r="C96" s="10">
        <f t="shared" si="43"/>
        <v>3.8743024999767783</v>
      </c>
      <c r="F96" s="10">
        <v>75</v>
      </c>
      <c r="G96" s="10">
        <f t="shared" ca="1" si="30"/>
        <v>1</v>
      </c>
      <c r="H96" s="10">
        <f t="shared" ca="1" si="57"/>
        <v>1.0806467065868253</v>
      </c>
      <c r="I96" s="10">
        <f t="shared" ca="1" si="31"/>
        <v>1.6089820359281436E-2</v>
      </c>
      <c r="J96" s="10">
        <f t="shared" ca="1" si="58"/>
        <v>1.0806467065868253</v>
      </c>
      <c r="K96" s="10">
        <f t="shared" ca="1" si="44"/>
        <v>0.87265102626760727</v>
      </c>
      <c r="L96" s="10">
        <f t="shared" ca="1" si="45"/>
        <v>18</v>
      </c>
      <c r="M96" s="10">
        <f t="shared" ca="1" si="32"/>
        <v>0.75573795738630845</v>
      </c>
      <c r="N96" s="10">
        <f t="shared" ca="1" si="46"/>
        <v>0.38472712922452401</v>
      </c>
      <c r="O96" s="10">
        <f t="shared" ca="1" si="47"/>
        <v>11</v>
      </c>
      <c r="P96" s="10">
        <f t="shared" ca="1" si="33"/>
        <v>-0.34996010622351958</v>
      </c>
      <c r="Q96" s="10">
        <f t="shared" ca="1" si="48"/>
        <v>0.40577785116278886</v>
      </c>
      <c r="R96" s="10">
        <f t="shared" ca="1" si="49"/>
        <v>1.486424557749614</v>
      </c>
      <c r="S96" s="10">
        <f t="shared" ca="1" si="34"/>
        <v>0</v>
      </c>
      <c r="T96" s="10">
        <f t="shared" ca="1" si="50"/>
        <v>0</v>
      </c>
      <c r="U96" s="10">
        <f t="shared" ca="1" si="51"/>
        <v>0</v>
      </c>
      <c r="V96" s="10">
        <f t="shared" ca="1" si="52"/>
        <v>0</v>
      </c>
      <c r="W96" s="10">
        <f t="shared" ca="1" si="53"/>
        <v>1.486424557749614</v>
      </c>
      <c r="X96" s="10">
        <f t="shared" ca="1" si="54"/>
        <v>-0.98120791973298216</v>
      </c>
      <c r="Z96" s="10">
        <v>0.64409000001575123</v>
      </c>
      <c r="AA96" s="10">
        <v>0.63327750001107574</v>
      </c>
      <c r="AB96" s="10">
        <v>1.2748849999937306</v>
      </c>
      <c r="AC96" s="10">
        <v>0.2698425000140503</v>
      </c>
      <c r="AD96" s="10">
        <v>1.8293024999742613</v>
      </c>
      <c r="AE96" s="10">
        <f t="shared" si="35"/>
        <v>3.8743024999767783</v>
      </c>
      <c r="AF96" s="10">
        <v>75</v>
      </c>
      <c r="AG96" s="2">
        <f t="shared" si="55"/>
        <v>4.28000000000001</v>
      </c>
      <c r="AH96" s="10">
        <f t="shared" si="36"/>
        <v>391</v>
      </c>
      <c r="AI96" s="10">
        <f t="shared" si="37"/>
        <v>0.97994987468671679</v>
      </c>
      <c r="AJ96" s="2">
        <f t="shared" si="38"/>
        <v>2.2784233310549126E-2</v>
      </c>
      <c r="AK96" s="10">
        <v>75</v>
      </c>
      <c r="AL96" s="10">
        <f t="shared" ca="1" si="56"/>
        <v>1.486424557749614</v>
      </c>
      <c r="AM96" s="10">
        <f t="shared" ca="1" si="39"/>
        <v>-0.98120791973298216</v>
      </c>
      <c r="AN96" s="2">
        <f t="shared" si="59"/>
        <v>4.28000000000001</v>
      </c>
      <c r="AO96" s="10">
        <f t="shared" ca="1" si="40"/>
        <v>375</v>
      </c>
      <c r="AP96" s="10">
        <f t="shared" ca="1" si="41"/>
        <v>0.93984962406015038</v>
      </c>
      <c r="AQ96" s="2">
        <f t="shared" ca="1" si="42"/>
        <v>2.2784233310549126E-2</v>
      </c>
    </row>
    <row r="97" spans="2:43" x14ac:dyDescent="0.15">
      <c r="B97" s="10">
        <v>3.8743024999767783</v>
      </c>
      <c r="C97" s="10">
        <f t="shared" si="43"/>
        <v>2.8793024999771433</v>
      </c>
      <c r="F97" s="10">
        <v>76</v>
      </c>
      <c r="G97" s="10">
        <f t="shared" ca="1" si="30"/>
        <v>1</v>
      </c>
      <c r="H97" s="10">
        <f t="shared" ca="1" si="57"/>
        <v>1.0967365269461067</v>
      </c>
      <c r="I97" s="10">
        <f t="shared" ca="1" si="31"/>
        <v>1.6089820359281436E-2</v>
      </c>
      <c r="J97" s="10">
        <f t="shared" ca="1" si="58"/>
        <v>1.0967365269461067</v>
      </c>
      <c r="K97" s="10">
        <f t="shared" ca="1" si="44"/>
        <v>0.61630642103542099</v>
      </c>
      <c r="L97" s="10">
        <f t="shared" ca="1" si="45"/>
        <v>20</v>
      </c>
      <c r="M97" s="10">
        <f t="shared" ca="1" si="32"/>
        <v>-0.58614223776028185</v>
      </c>
      <c r="N97" s="10">
        <f t="shared" ca="1" si="46"/>
        <v>1.9080866431850367</v>
      </c>
      <c r="O97" s="10">
        <f t="shared" ca="1" si="47"/>
        <v>7</v>
      </c>
      <c r="P97" s="10">
        <f t="shared" ca="1" si="33"/>
        <v>-1.491802208918807</v>
      </c>
      <c r="Q97" s="10">
        <f t="shared" ca="1" si="48"/>
        <v>-2.0779444466790888</v>
      </c>
      <c r="R97" s="10">
        <f t="shared" ca="1" si="49"/>
        <v>-0.98120791973298216</v>
      </c>
      <c r="S97" s="10">
        <f t="shared" ca="1" si="34"/>
        <v>0</v>
      </c>
      <c r="T97" s="10">
        <f t="shared" ca="1" si="50"/>
        <v>0</v>
      </c>
      <c r="U97" s="10">
        <f t="shared" ca="1" si="51"/>
        <v>0</v>
      </c>
      <c r="V97" s="10">
        <f t="shared" ca="1" si="52"/>
        <v>0</v>
      </c>
      <c r="W97" s="10">
        <f t="shared" ca="1" si="53"/>
        <v>-0.98120791973298216</v>
      </c>
      <c r="X97" s="10">
        <f t="shared" ca="1" si="54"/>
        <v>0.69853128039688683</v>
      </c>
      <c r="Z97" s="10">
        <v>-0.40890999998310917</v>
      </c>
      <c r="AA97" s="10">
        <v>0.37227750000923265</v>
      </c>
      <c r="AB97" s="10">
        <v>1.0348849999921583</v>
      </c>
      <c r="AC97" s="10">
        <v>1.0458425000159366</v>
      </c>
      <c r="AD97" s="10">
        <v>3.8743024999767783</v>
      </c>
      <c r="AE97" s="10">
        <f t="shared" si="35"/>
        <v>2.8793024999771433</v>
      </c>
      <c r="AF97" s="10">
        <v>76</v>
      </c>
      <c r="AG97" s="2">
        <f t="shared" si="55"/>
        <v>4.5000000000000098</v>
      </c>
      <c r="AH97" s="10">
        <f t="shared" si="36"/>
        <v>393</v>
      </c>
      <c r="AI97" s="10">
        <f t="shared" si="37"/>
        <v>0.98496240601503759</v>
      </c>
      <c r="AJ97" s="2">
        <f t="shared" si="38"/>
        <v>2.2784233310549126E-2</v>
      </c>
      <c r="AK97" s="10">
        <v>76</v>
      </c>
      <c r="AL97" s="10">
        <f t="shared" ca="1" si="56"/>
        <v>-0.98120791973298216</v>
      </c>
      <c r="AM97" s="10">
        <f t="shared" ca="1" si="39"/>
        <v>0.69853128039688683</v>
      </c>
      <c r="AN97" s="2">
        <f t="shared" si="59"/>
        <v>4.5000000000000098</v>
      </c>
      <c r="AO97" s="10">
        <f t="shared" ca="1" si="40"/>
        <v>377</v>
      </c>
      <c r="AP97" s="10">
        <f t="shared" ca="1" si="41"/>
        <v>0.94486215538847118</v>
      </c>
      <c r="AQ97" s="2">
        <f t="shared" ca="1" si="42"/>
        <v>6.8352699931647373E-2</v>
      </c>
    </row>
    <row r="98" spans="2:43" x14ac:dyDescent="0.15">
      <c r="B98" s="10">
        <v>2.8793024999771433</v>
      </c>
      <c r="C98" s="10">
        <f t="shared" si="43"/>
        <v>0.24430249997564601</v>
      </c>
      <c r="F98" s="10">
        <v>77</v>
      </c>
      <c r="G98" s="10">
        <f t="shared" ca="1" si="30"/>
        <v>1</v>
      </c>
      <c r="H98" s="10">
        <f t="shared" ca="1" si="57"/>
        <v>1.1128263473053881</v>
      </c>
      <c r="I98" s="10">
        <f t="shared" ca="1" si="31"/>
        <v>1.6089820359281436E-2</v>
      </c>
      <c r="J98" s="10">
        <f t="shared" ca="1" si="58"/>
        <v>1.1128263473053881</v>
      </c>
      <c r="K98" s="10">
        <f t="shared" ca="1" si="44"/>
        <v>1.0591004075366208</v>
      </c>
      <c r="L98" s="10">
        <f t="shared" ca="1" si="45"/>
        <v>12</v>
      </c>
      <c r="M98" s="10">
        <f t="shared" ca="1" si="32"/>
        <v>0.5295502037683113</v>
      </c>
      <c r="N98" s="10">
        <f t="shared" ca="1" si="46"/>
        <v>1.0216107592634449</v>
      </c>
      <c r="O98" s="10">
        <f t="shared" ca="1" si="47"/>
        <v>16</v>
      </c>
      <c r="P98" s="10">
        <f t="shared" ca="1" si="33"/>
        <v>-0.94384527067681256</v>
      </c>
      <c r="Q98" s="10">
        <f t="shared" ca="1" si="48"/>
        <v>-0.41429506690850126</v>
      </c>
      <c r="R98" s="10">
        <f t="shared" ca="1" si="49"/>
        <v>0.69853128039688683</v>
      </c>
      <c r="S98" s="10">
        <f t="shared" ca="1" si="34"/>
        <v>0</v>
      </c>
      <c r="T98" s="10">
        <f t="shared" ca="1" si="50"/>
        <v>0</v>
      </c>
      <c r="U98" s="10">
        <f t="shared" ca="1" si="51"/>
        <v>0</v>
      </c>
      <c r="V98" s="10">
        <f t="shared" ca="1" si="52"/>
        <v>0</v>
      </c>
      <c r="W98" s="10">
        <f t="shared" ca="1" si="53"/>
        <v>0.69853128039688683</v>
      </c>
      <c r="X98" s="10">
        <f t="shared" ca="1" si="54"/>
        <v>2.4943243582726842</v>
      </c>
      <c r="Z98" s="10">
        <v>0.63109000001659865</v>
      </c>
      <c r="AA98" s="10">
        <v>2.9632775000116851</v>
      </c>
      <c r="AB98" s="10">
        <v>2.4258849999938548</v>
      </c>
      <c r="AC98" s="10">
        <v>1.1178425000153425</v>
      </c>
      <c r="AD98" s="10">
        <v>2.8793024999771433</v>
      </c>
      <c r="AE98" s="10">
        <f t="shared" si="35"/>
        <v>0.24430249997564601</v>
      </c>
      <c r="AF98" s="10">
        <v>77</v>
      </c>
      <c r="AG98" s="2">
        <f t="shared" si="55"/>
        <v>4.7200000000000095</v>
      </c>
      <c r="AH98" s="10">
        <f t="shared" si="36"/>
        <v>395</v>
      </c>
      <c r="AI98" s="10">
        <f t="shared" si="37"/>
        <v>0.9899749373433584</v>
      </c>
      <c r="AJ98" s="2">
        <f t="shared" si="38"/>
        <v>2.2784233310549126E-2</v>
      </c>
      <c r="AK98" s="10">
        <v>77</v>
      </c>
      <c r="AL98" s="10">
        <f t="shared" ca="1" si="56"/>
        <v>0.69853128039688683</v>
      </c>
      <c r="AM98" s="10">
        <f t="shared" ca="1" si="39"/>
        <v>2.4943243582726842</v>
      </c>
      <c r="AN98" s="2">
        <f t="shared" si="59"/>
        <v>4.7200000000000095</v>
      </c>
      <c r="AO98" s="10">
        <f t="shared" ca="1" si="40"/>
        <v>383</v>
      </c>
      <c r="AP98" s="10">
        <f t="shared" ca="1" si="41"/>
        <v>0.95989974937343359</v>
      </c>
      <c r="AQ98" s="2">
        <f t="shared" ca="1" si="42"/>
        <v>0</v>
      </c>
    </row>
    <row r="99" spans="2:43" x14ac:dyDescent="0.15">
      <c r="B99" s="10">
        <v>0.24430249997564601</v>
      </c>
      <c r="C99" s="10">
        <f t="shared" si="43"/>
        <v>0.60430249997622809</v>
      </c>
      <c r="F99" s="10">
        <v>78</v>
      </c>
      <c r="G99" s="10">
        <f t="shared" ca="1" si="30"/>
        <v>1</v>
      </c>
      <c r="H99" s="10">
        <f t="shared" ca="1" si="57"/>
        <v>1.1289161676646695</v>
      </c>
      <c r="I99" s="10">
        <f t="shared" ca="1" si="31"/>
        <v>1.6089820359281436E-2</v>
      </c>
      <c r="J99" s="10">
        <f t="shared" ca="1" si="58"/>
        <v>1.1289161676646695</v>
      </c>
      <c r="K99" s="10">
        <f t="shared" ca="1" si="44"/>
        <v>1.5766375728025359</v>
      </c>
      <c r="L99" s="10">
        <f t="shared" ca="1" si="45"/>
        <v>18</v>
      </c>
      <c r="M99" s="10">
        <f t="shared" ca="1" si="32"/>
        <v>1.3654081906080362</v>
      </c>
      <c r="N99" s="10">
        <f t="shared" ca="1" si="46"/>
        <v>1.2882015356999272</v>
      </c>
      <c r="O99" s="10">
        <f t="shared" ca="1" si="47"/>
        <v>2</v>
      </c>
      <c r="P99" s="10">
        <f t="shared" ca="1" si="33"/>
        <v>-2.1463479778240571E-14</v>
      </c>
      <c r="Q99" s="10">
        <f t="shared" ca="1" si="48"/>
        <v>1.3654081906080147</v>
      </c>
      <c r="R99" s="10">
        <f t="shared" ca="1" si="49"/>
        <v>2.4943243582726842</v>
      </c>
      <c r="S99" s="10">
        <f t="shared" ca="1" si="34"/>
        <v>0</v>
      </c>
      <c r="T99" s="10">
        <f t="shared" ca="1" si="50"/>
        <v>0</v>
      </c>
      <c r="U99" s="10">
        <f t="shared" ca="1" si="51"/>
        <v>0</v>
      </c>
      <c r="V99" s="10">
        <f t="shared" ca="1" si="52"/>
        <v>0</v>
      </c>
      <c r="W99" s="10">
        <f t="shared" ca="1" si="53"/>
        <v>2.4943243582726842</v>
      </c>
      <c r="X99" s="10">
        <f t="shared" ca="1" si="54"/>
        <v>1.6303978123707257</v>
      </c>
      <c r="Z99" s="10">
        <v>0.94909000001663912</v>
      </c>
      <c r="AA99" s="10">
        <v>2.8822775000101331</v>
      </c>
      <c r="AB99" s="10">
        <v>2.379884999992754</v>
      </c>
      <c r="AC99" s="10">
        <v>0.15684250001513078</v>
      </c>
      <c r="AD99" s="10">
        <v>0.24430249997564601</v>
      </c>
      <c r="AE99" s="10">
        <f t="shared" si="35"/>
        <v>0.60430249997622809</v>
      </c>
      <c r="AF99" s="10">
        <v>78</v>
      </c>
      <c r="AG99" s="2">
        <f t="shared" si="55"/>
        <v>4.9400000000000093</v>
      </c>
      <c r="AH99" s="10">
        <f t="shared" si="36"/>
        <v>397</v>
      </c>
      <c r="AI99" s="10">
        <f t="shared" si="37"/>
        <v>0.9949874686716792</v>
      </c>
      <c r="AJ99" s="2">
        <f t="shared" si="38"/>
        <v>0</v>
      </c>
      <c r="AK99" s="10">
        <v>78</v>
      </c>
      <c r="AL99" s="10">
        <f t="shared" ca="1" si="56"/>
        <v>2.4943243582726842</v>
      </c>
      <c r="AM99" s="10">
        <f t="shared" ca="1" si="39"/>
        <v>1.6303978123707257</v>
      </c>
      <c r="AN99" s="2">
        <f t="shared" si="59"/>
        <v>4.9400000000000093</v>
      </c>
      <c r="AO99" s="10">
        <f t="shared" ca="1" si="40"/>
        <v>383</v>
      </c>
      <c r="AP99" s="10">
        <f t="shared" ca="1" si="41"/>
        <v>0.95989974937343359</v>
      </c>
      <c r="AQ99" s="2">
        <f t="shared" ca="1" si="42"/>
        <v>2.2784233310549126E-2</v>
      </c>
    </row>
    <row r="100" spans="2:43" x14ac:dyDescent="0.15">
      <c r="B100" s="10">
        <v>0.60430249997622809</v>
      </c>
      <c r="C100" s="10">
        <f t="shared" si="43"/>
        <v>0.25430249997526744</v>
      </c>
      <c r="F100" s="10">
        <v>79</v>
      </c>
      <c r="G100" s="10">
        <f t="shared" ca="1" si="30"/>
        <v>1</v>
      </c>
      <c r="H100" s="10">
        <f t="shared" ca="1" si="57"/>
        <v>1.1450059880239509</v>
      </c>
      <c r="I100" s="10">
        <f t="shared" ca="1" si="31"/>
        <v>1.6089820359281436E-2</v>
      </c>
      <c r="J100" s="10">
        <f t="shared" ca="1" si="58"/>
        <v>1.1450059880239509</v>
      </c>
      <c r="K100" s="10">
        <f t="shared" ca="1" si="44"/>
        <v>1.5626499848399074</v>
      </c>
      <c r="L100" s="10">
        <f t="shared" ca="1" si="45"/>
        <v>3</v>
      </c>
      <c r="M100" s="10">
        <f t="shared" ca="1" si="32"/>
        <v>1.3532945840947346</v>
      </c>
      <c r="N100" s="10">
        <f t="shared" ca="1" si="46"/>
        <v>1.0367146586533433</v>
      </c>
      <c r="O100" s="10">
        <f t="shared" ca="1" si="47"/>
        <v>19</v>
      </c>
      <c r="P100" s="10">
        <f t="shared" ca="1" si="33"/>
        <v>0.86790275974795994</v>
      </c>
      <c r="Q100" s="10">
        <f t="shared" ca="1" si="48"/>
        <v>0.48539182434677464</v>
      </c>
      <c r="R100" s="10">
        <f t="shared" ca="1" si="49"/>
        <v>1.6303978123707257</v>
      </c>
      <c r="S100" s="10">
        <f t="shared" ca="1" si="34"/>
        <v>0</v>
      </c>
      <c r="T100" s="10">
        <f t="shared" ca="1" si="50"/>
        <v>0</v>
      </c>
      <c r="U100" s="10">
        <f t="shared" ca="1" si="51"/>
        <v>0</v>
      </c>
      <c r="V100" s="10">
        <f t="shared" ca="1" si="52"/>
        <v>0</v>
      </c>
      <c r="W100" s="10">
        <f t="shared" ca="1" si="53"/>
        <v>1.6303978123707257</v>
      </c>
      <c r="X100" s="10">
        <f t="shared" ca="1" si="54"/>
        <v>1.5344636867291412</v>
      </c>
      <c r="Z100" s="10">
        <v>-1.5709099999838827</v>
      </c>
      <c r="AA100" s="10">
        <v>0.64527750000920037</v>
      </c>
      <c r="AB100" s="10">
        <v>2.3858849999918164</v>
      </c>
      <c r="AC100" s="10">
        <v>0.54084250001551482</v>
      </c>
      <c r="AD100" s="10">
        <v>0.60430249997622809</v>
      </c>
      <c r="AE100" s="10">
        <f t="shared" si="35"/>
        <v>0.25430249997526744</v>
      </c>
      <c r="AF100" s="10">
        <v>79</v>
      </c>
      <c r="AG100" s="2">
        <f t="shared" si="55"/>
        <v>5.160000000000009</v>
      </c>
      <c r="AH100" s="10">
        <f t="shared" si="36"/>
        <v>397</v>
      </c>
      <c r="AI100" s="10">
        <f t="shared" si="37"/>
        <v>0.9949874686716792</v>
      </c>
      <c r="AJ100" s="2">
        <f t="shared" si="38"/>
        <v>0</v>
      </c>
      <c r="AK100" s="10">
        <v>79</v>
      </c>
      <c r="AL100" s="10">
        <f t="shared" ca="1" si="56"/>
        <v>1.6303978123707257</v>
      </c>
      <c r="AM100" s="10">
        <f t="shared" ca="1" si="39"/>
        <v>1.5344636867291412</v>
      </c>
      <c r="AN100" s="2">
        <f t="shared" si="59"/>
        <v>5.160000000000009</v>
      </c>
      <c r="AO100" s="10">
        <f t="shared" ca="1" si="40"/>
        <v>385</v>
      </c>
      <c r="AP100" s="10">
        <f t="shared" ca="1" si="41"/>
        <v>0.96491228070175439</v>
      </c>
      <c r="AQ100" s="2">
        <f t="shared" ca="1" si="42"/>
        <v>2.2784233310549126E-2</v>
      </c>
    </row>
    <row r="101" spans="2:43" x14ac:dyDescent="0.15">
      <c r="B101" s="10">
        <v>0.25430249997526744</v>
      </c>
      <c r="C101" s="10">
        <f t="shared" si="43"/>
        <v>1.4193024999755721</v>
      </c>
      <c r="F101" s="10">
        <v>80</v>
      </c>
      <c r="G101" s="10">
        <f t="shared" ca="1" si="30"/>
        <v>1</v>
      </c>
      <c r="H101" s="10">
        <f t="shared" ca="1" si="57"/>
        <v>1.1610958083832323</v>
      </c>
      <c r="I101" s="10">
        <f t="shared" ca="1" si="31"/>
        <v>1.6089820359281436E-2</v>
      </c>
      <c r="J101" s="10">
        <f t="shared" ca="1" si="58"/>
        <v>1.1610958083832323</v>
      </c>
      <c r="K101" s="10">
        <f t="shared" ca="1" si="44"/>
        <v>0.38515347216675944</v>
      </c>
      <c r="L101" s="10">
        <f t="shared" ca="1" si="45"/>
        <v>19</v>
      </c>
      <c r="M101" s="10">
        <f t="shared" ca="1" si="32"/>
        <v>0.37336787834591301</v>
      </c>
      <c r="N101" s="10">
        <f t="shared" ca="1" si="46"/>
        <v>1.6569528488236025</v>
      </c>
      <c r="O101" s="10">
        <f t="shared" ca="1" si="47"/>
        <v>8</v>
      </c>
      <c r="P101" s="10">
        <f t="shared" ca="1" si="33"/>
        <v>-4.0600264451853457E-15</v>
      </c>
      <c r="Q101" s="10">
        <f t="shared" ca="1" si="48"/>
        <v>0.37336787834590895</v>
      </c>
      <c r="R101" s="10">
        <f t="shared" ca="1" si="49"/>
        <v>1.5344636867291412</v>
      </c>
      <c r="S101" s="10">
        <f t="shared" ca="1" si="34"/>
        <v>0</v>
      </c>
      <c r="T101" s="10">
        <f t="shared" ca="1" si="50"/>
        <v>0</v>
      </c>
      <c r="U101" s="10">
        <f t="shared" ca="1" si="51"/>
        <v>0</v>
      </c>
      <c r="V101" s="10">
        <f t="shared" ca="1" si="52"/>
        <v>0</v>
      </c>
      <c r="W101" s="10">
        <f t="shared" ca="1" si="53"/>
        <v>1.5344636867291412</v>
      </c>
      <c r="X101" s="10">
        <f t="shared" ca="1" si="54"/>
        <v>2.4342121079793024</v>
      </c>
      <c r="Z101" s="10">
        <v>1.1260900000138463</v>
      </c>
      <c r="AA101" s="10">
        <v>1.6982775000116135</v>
      </c>
      <c r="AB101" s="10">
        <v>2.2118849999905876</v>
      </c>
      <c r="AC101" s="10">
        <v>1.155842500015325</v>
      </c>
      <c r="AD101" s="10">
        <v>0.25430249997526744</v>
      </c>
      <c r="AE101" s="10">
        <f t="shared" si="35"/>
        <v>1.4193024999755721</v>
      </c>
      <c r="AF101" s="10">
        <v>80</v>
      </c>
      <c r="AG101" s="2">
        <f t="shared" si="55"/>
        <v>5.3800000000000088</v>
      </c>
      <c r="AH101" s="10">
        <f t="shared" si="36"/>
        <v>397</v>
      </c>
      <c r="AI101" s="10">
        <f t="shared" si="37"/>
        <v>0.9949874686716792</v>
      </c>
      <c r="AJ101" s="2">
        <f t="shared" si="38"/>
        <v>0</v>
      </c>
      <c r="AK101" s="10">
        <v>80</v>
      </c>
      <c r="AL101" s="10">
        <f t="shared" ca="1" si="56"/>
        <v>1.5344636867291412</v>
      </c>
      <c r="AM101" s="10">
        <f t="shared" ca="1" si="39"/>
        <v>2.4342121079793024</v>
      </c>
      <c r="AN101" s="2">
        <f t="shared" si="59"/>
        <v>5.3800000000000088</v>
      </c>
      <c r="AO101" s="10">
        <f t="shared" ca="1" si="40"/>
        <v>387</v>
      </c>
      <c r="AP101" s="10">
        <f t="shared" ca="1" si="41"/>
        <v>0.96992481203007519</v>
      </c>
      <c r="AQ101" s="2">
        <f t="shared" ca="1" si="42"/>
        <v>0</v>
      </c>
    </row>
    <row r="102" spans="2:43" x14ac:dyDescent="0.15">
      <c r="B102" s="10">
        <v>1.4193024999755721</v>
      </c>
      <c r="C102" s="10">
        <f t="shared" si="43"/>
        <v>0.61630249997435271</v>
      </c>
      <c r="F102" s="10">
        <v>81</v>
      </c>
      <c r="G102" s="10">
        <f t="shared" ca="1" si="30"/>
        <v>1</v>
      </c>
      <c r="H102" s="10">
        <f t="shared" ca="1" si="57"/>
        <v>1.1771856287425138</v>
      </c>
      <c r="I102" s="10">
        <f t="shared" ca="1" si="31"/>
        <v>1.6089820359281436E-2</v>
      </c>
      <c r="J102" s="10">
        <f t="shared" ca="1" si="58"/>
        <v>1.1771856287425138</v>
      </c>
      <c r="K102" s="10">
        <f t="shared" ca="1" si="44"/>
        <v>1.6632844025229341</v>
      </c>
      <c r="L102" s="10">
        <f t="shared" ca="1" si="45"/>
        <v>11</v>
      </c>
      <c r="M102" s="10">
        <f t="shared" ca="1" si="32"/>
        <v>1.2570264792367876</v>
      </c>
      <c r="N102" s="10">
        <f t="shared" ca="1" si="46"/>
        <v>1.0873112712178303</v>
      </c>
      <c r="O102" s="10">
        <f t="shared" ca="1" si="47"/>
        <v>18</v>
      </c>
      <c r="P102" s="10">
        <f t="shared" ca="1" si="33"/>
        <v>1.198905951543527E-15</v>
      </c>
      <c r="Q102" s="10">
        <f t="shared" ca="1" si="48"/>
        <v>1.2570264792367887</v>
      </c>
      <c r="R102" s="10">
        <f t="shared" ca="1" si="49"/>
        <v>2.4342121079793024</v>
      </c>
      <c r="S102" s="10">
        <f t="shared" ca="1" si="34"/>
        <v>0</v>
      </c>
      <c r="T102" s="10">
        <f t="shared" ca="1" si="50"/>
        <v>0</v>
      </c>
      <c r="U102" s="10">
        <f t="shared" ca="1" si="51"/>
        <v>0</v>
      </c>
      <c r="V102" s="10">
        <f t="shared" ca="1" si="52"/>
        <v>0</v>
      </c>
      <c r="W102" s="10">
        <f t="shared" ca="1" si="53"/>
        <v>2.4342121079793024</v>
      </c>
      <c r="X102" s="10">
        <f t="shared" ca="1" si="54"/>
        <v>2.683582458982043</v>
      </c>
      <c r="Z102" s="10">
        <v>0.77909000001596951</v>
      </c>
      <c r="AA102" s="10">
        <v>0.62027750000837045</v>
      </c>
      <c r="AB102" s="10">
        <v>3.2738849999915942</v>
      </c>
      <c r="AC102" s="10">
        <v>2.6248425000154896</v>
      </c>
      <c r="AD102" s="10">
        <v>1.4193024999755721</v>
      </c>
      <c r="AE102" s="10">
        <f t="shared" si="35"/>
        <v>0.61630249997435271</v>
      </c>
      <c r="AF102" s="10">
        <v>81</v>
      </c>
      <c r="AG102" s="2">
        <f t="shared" si="55"/>
        <v>5.6000000000000085</v>
      </c>
      <c r="AH102" s="10">
        <f t="shared" si="36"/>
        <v>397</v>
      </c>
      <c r="AI102" s="10">
        <f t="shared" si="37"/>
        <v>0.9949874686716792</v>
      </c>
      <c r="AJ102" s="2">
        <f t="shared" si="38"/>
        <v>0</v>
      </c>
      <c r="AK102" s="10">
        <v>81</v>
      </c>
      <c r="AL102" s="10">
        <f t="shared" ca="1" si="56"/>
        <v>2.4342121079793024</v>
      </c>
      <c r="AM102" s="10">
        <f t="shared" ca="1" si="39"/>
        <v>2.683582458982043</v>
      </c>
      <c r="AN102" s="2">
        <f t="shared" si="59"/>
        <v>5.6000000000000085</v>
      </c>
      <c r="AO102" s="10">
        <f t="shared" ca="1" si="40"/>
        <v>387</v>
      </c>
      <c r="AP102" s="10">
        <f t="shared" ca="1" si="41"/>
        <v>0.96992481203007519</v>
      </c>
      <c r="AQ102" s="2">
        <f t="shared" ca="1" si="42"/>
        <v>0</v>
      </c>
    </row>
    <row r="103" spans="2:43" x14ac:dyDescent="0.15">
      <c r="B103" s="10">
        <v>0.61630249997435271</v>
      </c>
      <c r="C103" s="10">
        <f t="shared" si="43"/>
        <v>1.1953024999762363</v>
      </c>
      <c r="F103" s="10">
        <v>82</v>
      </c>
      <c r="G103" s="10">
        <f t="shared" ca="1" si="30"/>
        <v>1</v>
      </c>
      <c r="H103" s="10">
        <f t="shared" ca="1" si="57"/>
        <v>1.1932754491017952</v>
      </c>
      <c r="I103" s="10">
        <f t="shared" ca="1" si="31"/>
        <v>1.6089820359281436E-2</v>
      </c>
      <c r="J103" s="10">
        <f t="shared" ca="1" si="58"/>
        <v>1.1932754491017952</v>
      </c>
      <c r="K103" s="10">
        <f t="shared" ca="1" si="44"/>
        <v>1.2960106602873922</v>
      </c>
      <c r="L103" s="10">
        <f t="shared" ca="1" si="45"/>
        <v>13</v>
      </c>
      <c r="M103" s="10">
        <f t="shared" ca="1" si="32"/>
        <v>1.2117910180621625</v>
      </c>
      <c r="N103" s="10">
        <f t="shared" ca="1" si="46"/>
        <v>0.4332939646330598</v>
      </c>
      <c r="O103" s="10">
        <f t="shared" ca="1" si="47"/>
        <v>9</v>
      </c>
      <c r="P103" s="10">
        <f t="shared" ca="1" si="33"/>
        <v>0.27851599181808506</v>
      </c>
      <c r="Q103" s="10">
        <f t="shared" ca="1" si="48"/>
        <v>1.4903070098802476</v>
      </c>
      <c r="R103" s="10">
        <f t="shared" ca="1" si="49"/>
        <v>2.683582458982043</v>
      </c>
      <c r="S103" s="10">
        <f t="shared" ca="1" si="34"/>
        <v>0</v>
      </c>
      <c r="T103" s="10">
        <f t="shared" ca="1" si="50"/>
        <v>0</v>
      </c>
      <c r="U103" s="10">
        <f t="shared" ca="1" si="51"/>
        <v>0</v>
      </c>
      <c r="V103" s="10">
        <f t="shared" ca="1" si="52"/>
        <v>0</v>
      </c>
      <c r="W103" s="10">
        <f t="shared" ca="1" si="53"/>
        <v>2.683582458982043</v>
      </c>
      <c r="X103" s="10">
        <f t="shared" ca="1" si="54"/>
        <v>2.6677658413968328</v>
      </c>
      <c r="Z103" s="10">
        <v>-0.19090999998283564</v>
      </c>
      <c r="AA103" s="10">
        <v>1.0272775000110812</v>
      </c>
      <c r="AB103" s="10">
        <v>2.8748849999935544</v>
      </c>
      <c r="AC103" s="10">
        <v>1.8468425000151001</v>
      </c>
      <c r="AD103" s="10">
        <v>0.61630249997435271</v>
      </c>
      <c r="AE103" s="10">
        <f t="shared" si="35"/>
        <v>1.1953024999762363</v>
      </c>
      <c r="AF103" s="10">
        <v>82</v>
      </c>
      <c r="AG103" s="2">
        <f t="shared" si="55"/>
        <v>5.8200000000000083</v>
      </c>
      <c r="AH103" s="10">
        <f t="shared" si="36"/>
        <v>397</v>
      </c>
      <c r="AI103" s="10">
        <f t="shared" si="37"/>
        <v>0.9949874686716792</v>
      </c>
      <c r="AJ103" s="2">
        <f t="shared" si="38"/>
        <v>0</v>
      </c>
      <c r="AK103" s="10">
        <v>82</v>
      </c>
      <c r="AL103" s="10">
        <f t="shared" ca="1" si="56"/>
        <v>2.683582458982043</v>
      </c>
      <c r="AM103" s="10">
        <f t="shared" ca="1" si="39"/>
        <v>2.6677658413968328</v>
      </c>
      <c r="AN103" s="2">
        <f t="shared" si="59"/>
        <v>5.8200000000000083</v>
      </c>
      <c r="AO103" s="10">
        <f t="shared" ca="1" si="40"/>
        <v>387</v>
      </c>
      <c r="AP103" s="10">
        <f t="shared" ca="1" si="41"/>
        <v>0.96992481203007519</v>
      </c>
      <c r="AQ103" s="2">
        <f t="shared" ca="1" si="42"/>
        <v>0</v>
      </c>
    </row>
    <row r="104" spans="2:43" x14ac:dyDescent="0.15">
      <c r="B104" s="10">
        <v>1.1953024999762363</v>
      </c>
      <c r="C104" s="10">
        <f t="shared" si="43"/>
        <v>1.0293024999761258</v>
      </c>
      <c r="F104" s="10">
        <v>83</v>
      </c>
      <c r="G104" s="10">
        <f t="shared" ca="1" si="30"/>
        <v>1</v>
      </c>
      <c r="H104" s="10">
        <f t="shared" ca="1" si="57"/>
        <v>1.2093652694610766</v>
      </c>
      <c r="I104" s="10">
        <f t="shared" ca="1" si="31"/>
        <v>1.6089820359281436E-2</v>
      </c>
      <c r="J104" s="10">
        <f t="shared" ca="1" si="58"/>
        <v>1.2093652694610766</v>
      </c>
      <c r="K104" s="10">
        <f t="shared" ca="1" si="44"/>
        <v>1.6636134888906764</v>
      </c>
      <c r="L104" s="10">
        <f t="shared" ca="1" si="45"/>
        <v>13</v>
      </c>
      <c r="M104" s="10">
        <f t="shared" ca="1" si="32"/>
        <v>1.1031797990384269</v>
      </c>
      <c r="N104" s="10">
        <f t="shared" ca="1" si="46"/>
        <v>0.37350122396626251</v>
      </c>
      <c r="O104" s="10">
        <f t="shared" ca="1" si="47"/>
        <v>10</v>
      </c>
      <c r="P104" s="10">
        <f t="shared" ca="1" si="33"/>
        <v>0.35522077289732934</v>
      </c>
      <c r="Q104" s="10">
        <f t="shared" ca="1" si="48"/>
        <v>1.4584005719357562</v>
      </c>
      <c r="R104" s="10">
        <f t="shared" ca="1" si="49"/>
        <v>2.6677658413968328</v>
      </c>
      <c r="S104" s="10">
        <f t="shared" ca="1" si="34"/>
        <v>0</v>
      </c>
      <c r="T104" s="10">
        <f t="shared" ca="1" si="50"/>
        <v>0</v>
      </c>
      <c r="U104" s="10">
        <f t="shared" ca="1" si="51"/>
        <v>0</v>
      </c>
      <c r="V104" s="10">
        <f t="shared" ca="1" si="52"/>
        <v>0</v>
      </c>
      <c r="W104" s="10">
        <f t="shared" ca="1" si="53"/>
        <v>2.6677658413968328</v>
      </c>
      <c r="X104" s="10">
        <f t="shared" ca="1" si="54"/>
        <v>1.2254550898203413</v>
      </c>
      <c r="Z104" s="10">
        <v>1.0170900000154859</v>
      </c>
      <c r="AA104" s="10">
        <v>1.1412775000110287</v>
      </c>
      <c r="AB104" s="10">
        <v>4.7668849999915608</v>
      </c>
      <c r="AC104" s="10">
        <v>1.4478425000135076</v>
      </c>
      <c r="AD104" s="10">
        <v>1.1953024999762363</v>
      </c>
      <c r="AE104" s="10">
        <f t="shared" si="35"/>
        <v>1.0293024999761258</v>
      </c>
      <c r="AF104" s="10">
        <v>83</v>
      </c>
      <c r="AG104" s="2">
        <f t="shared" si="55"/>
        <v>6.040000000000008</v>
      </c>
      <c r="AH104" s="10">
        <f t="shared" si="36"/>
        <v>397</v>
      </c>
      <c r="AI104" s="10">
        <f t="shared" si="37"/>
        <v>0.9949874686716792</v>
      </c>
      <c r="AJ104" s="2">
        <f t="shared" si="38"/>
        <v>0</v>
      </c>
      <c r="AK104" s="10">
        <v>83</v>
      </c>
      <c r="AL104" s="10">
        <f t="shared" ca="1" si="56"/>
        <v>2.6677658413968328</v>
      </c>
      <c r="AM104" s="10">
        <f t="shared" ca="1" si="39"/>
        <v>1.2254550898203413</v>
      </c>
      <c r="AN104" s="2">
        <f t="shared" si="59"/>
        <v>6.040000000000008</v>
      </c>
      <c r="AO104" s="10">
        <f t="shared" ca="1" si="40"/>
        <v>387</v>
      </c>
      <c r="AP104" s="10">
        <f t="shared" ca="1" si="41"/>
        <v>0.96992481203007519</v>
      </c>
      <c r="AQ104" s="2">
        <f t="shared" ca="1" si="42"/>
        <v>2.2784233310549126E-2</v>
      </c>
    </row>
    <row r="105" spans="2:43" x14ac:dyDescent="0.15">
      <c r="B105" s="10">
        <v>1.0293024999761258</v>
      </c>
      <c r="C105" s="10">
        <f t="shared" si="43"/>
        <v>1.0303024999771537</v>
      </c>
      <c r="F105" s="10">
        <v>84</v>
      </c>
      <c r="G105" s="10">
        <f t="shared" ca="1" si="30"/>
        <v>1</v>
      </c>
      <c r="H105" s="10">
        <f t="shared" ca="1" si="57"/>
        <v>1.225455089820358</v>
      </c>
      <c r="I105" s="10">
        <f t="shared" ca="1" si="31"/>
        <v>1.6089820359281436E-2</v>
      </c>
      <c r="J105" s="10">
        <f t="shared" ca="1" si="58"/>
        <v>1.225455089820358</v>
      </c>
      <c r="K105" s="10">
        <f t="shared" ca="1" si="44"/>
        <v>1.4919119855566589</v>
      </c>
      <c r="L105" s="10">
        <f t="shared" ca="1" si="45"/>
        <v>6</v>
      </c>
      <c r="M105" s="10">
        <f t="shared" ca="1" si="32"/>
        <v>-5.1178782591002976E-15</v>
      </c>
      <c r="N105" s="10">
        <f t="shared" ca="1" si="46"/>
        <v>1.6744328563572202</v>
      </c>
      <c r="O105" s="10">
        <f t="shared" ca="1" si="47"/>
        <v>3</v>
      </c>
      <c r="P105" s="10">
        <f t="shared" ca="1" si="33"/>
        <v>-1.1488001430159943E-14</v>
      </c>
      <c r="Q105" s="10">
        <f t="shared" ca="1" si="48"/>
        <v>-1.6605879689260241E-14</v>
      </c>
      <c r="R105" s="10">
        <f t="shared" ca="1" si="49"/>
        <v>1.2254550898203413</v>
      </c>
      <c r="S105" s="10">
        <f t="shared" ca="1" si="34"/>
        <v>0</v>
      </c>
      <c r="T105" s="10">
        <f t="shared" ca="1" si="50"/>
        <v>0</v>
      </c>
      <c r="U105" s="10">
        <f t="shared" ca="1" si="51"/>
        <v>0</v>
      </c>
      <c r="V105" s="10">
        <f t="shared" ca="1" si="52"/>
        <v>0</v>
      </c>
      <c r="W105" s="10">
        <f t="shared" ca="1" si="53"/>
        <v>1.2254550898203413</v>
      </c>
      <c r="X105" s="10">
        <f t="shared" ca="1" si="54"/>
        <v>0.64662207955868345</v>
      </c>
      <c r="Z105" s="10">
        <v>0.48209000001619984</v>
      </c>
      <c r="AA105" s="10">
        <v>0.69827750001039135</v>
      </c>
      <c r="AB105" s="10">
        <v>1.6048849999918957</v>
      </c>
      <c r="AC105" s="10">
        <v>4.3268425000135835</v>
      </c>
      <c r="AD105" s="10">
        <v>1.0293024999761258</v>
      </c>
      <c r="AE105" s="10">
        <f t="shared" si="35"/>
        <v>1.0303024999771537</v>
      </c>
      <c r="AF105" s="10">
        <v>84</v>
      </c>
      <c r="AG105" s="2">
        <f t="shared" si="55"/>
        <v>6.2600000000000078</v>
      </c>
      <c r="AH105" s="10">
        <f t="shared" si="36"/>
        <v>397</v>
      </c>
      <c r="AI105" s="10">
        <f t="shared" si="37"/>
        <v>0.9949874686716792</v>
      </c>
      <c r="AJ105" s="2">
        <f t="shared" si="38"/>
        <v>0</v>
      </c>
      <c r="AK105" s="10">
        <v>84</v>
      </c>
      <c r="AL105" s="10">
        <f t="shared" ca="1" si="56"/>
        <v>1.2254550898203413</v>
      </c>
      <c r="AM105" s="10">
        <f t="shared" ca="1" si="39"/>
        <v>0.64662207955868345</v>
      </c>
      <c r="AN105" s="2">
        <f t="shared" si="59"/>
        <v>6.2600000000000078</v>
      </c>
      <c r="AO105" s="10">
        <f t="shared" ca="1" si="40"/>
        <v>389</v>
      </c>
      <c r="AP105" s="10">
        <f t="shared" ca="1" si="41"/>
        <v>0.97493734335839599</v>
      </c>
      <c r="AQ105" s="2">
        <f t="shared" ca="1" si="42"/>
        <v>2.2784233310549126E-2</v>
      </c>
    </row>
    <row r="106" spans="2:43" x14ac:dyDescent="0.15">
      <c r="B106" s="10">
        <v>1.0303024999771537</v>
      </c>
      <c r="C106" s="10">
        <f t="shared" si="43"/>
        <v>2.2643024999737804</v>
      </c>
      <c r="F106" s="10">
        <v>85</v>
      </c>
      <c r="G106" s="10">
        <f t="shared" ca="1" si="30"/>
        <v>1</v>
      </c>
      <c r="H106" s="10">
        <f t="shared" ca="1" si="57"/>
        <v>1.2415449101796394</v>
      </c>
      <c r="I106" s="10">
        <f t="shared" ca="1" si="31"/>
        <v>1.6089820359281436E-2</v>
      </c>
      <c r="J106" s="10">
        <f t="shared" ca="1" si="58"/>
        <v>1.2415449101796394</v>
      </c>
      <c r="K106" s="10">
        <f t="shared" ca="1" si="44"/>
        <v>0.68695771281213225</v>
      </c>
      <c r="L106" s="10">
        <f t="shared" ca="1" si="45"/>
        <v>15</v>
      </c>
      <c r="M106" s="10">
        <f t="shared" ca="1" si="32"/>
        <v>-0.59492283062096163</v>
      </c>
      <c r="N106" s="10">
        <f t="shared" ca="1" si="46"/>
        <v>0.83304738194351313</v>
      </c>
      <c r="O106" s="10">
        <f t="shared" ca="1" si="47"/>
        <v>2</v>
      </c>
      <c r="P106" s="10">
        <f t="shared" ca="1" si="33"/>
        <v>5.7155782303373477E-15</v>
      </c>
      <c r="Q106" s="10">
        <f t="shared" ca="1" si="48"/>
        <v>-0.59492283062095597</v>
      </c>
      <c r="R106" s="10">
        <f t="shared" ca="1" si="49"/>
        <v>0.64662207955868345</v>
      </c>
      <c r="S106" s="10">
        <f t="shared" ca="1" si="34"/>
        <v>0</v>
      </c>
      <c r="T106" s="10">
        <f t="shared" ca="1" si="50"/>
        <v>0</v>
      </c>
      <c r="U106" s="10">
        <f t="shared" ca="1" si="51"/>
        <v>0</v>
      </c>
      <c r="V106" s="10">
        <f t="shared" ca="1" si="52"/>
        <v>0</v>
      </c>
      <c r="W106" s="10">
        <f t="shared" ca="1" si="53"/>
        <v>0.64662207955868345</v>
      </c>
      <c r="X106" s="10">
        <f t="shared" ca="1" si="54"/>
        <v>1.566712321782388</v>
      </c>
      <c r="Z106" s="10">
        <v>2.0720900000164022</v>
      </c>
      <c r="AA106" s="10">
        <v>1.9922775000082993</v>
      </c>
      <c r="AB106" s="10">
        <v>1.9058849999922245</v>
      </c>
      <c r="AC106" s="10">
        <v>3.0998425000134944</v>
      </c>
      <c r="AD106" s="10">
        <v>1.0303024999771537</v>
      </c>
      <c r="AE106" s="10">
        <f t="shared" si="35"/>
        <v>2.2643024999737804</v>
      </c>
      <c r="AF106" s="10">
        <v>85</v>
      </c>
      <c r="AG106" s="2">
        <f t="shared" si="55"/>
        <v>6.4800000000000075</v>
      </c>
      <c r="AH106" s="10">
        <f t="shared" si="36"/>
        <v>397</v>
      </c>
      <c r="AI106" s="10">
        <f t="shared" si="37"/>
        <v>0.9949874686716792</v>
      </c>
      <c r="AJ106" s="2">
        <f t="shared" si="38"/>
        <v>0</v>
      </c>
      <c r="AK106" s="10">
        <v>85</v>
      </c>
      <c r="AL106" s="10">
        <f t="shared" ca="1" si="56"/>
        <v>0.64662207955868345</v>
      </c>
      <c r="AM106" s="10">
        <f t="shared" ca="1" si="39"/>
        <v>1.566712321782388</v>
      </c>
      <c r="AN106" s="2">
        <f t="shared" si="59"/>
        <v>6.4800000000000075</v>
      </c>
      <c r="AO106" s="10">
        <f t="shared" ca="1" si="40"/>
        <v>391</v>
      </c>
      <c r="AP106" s="10">
        <f t="shared" ca="1" si="41"/>
        <v>0.97994987468671679</v>
      </c>
      <c r="AQ106" s="2">
        <f t="shared" ca="1" si="42"/>
        <v>0</v>
      </c>
    </row>
    <row r="107" spans="2:43" x14ac:dyDescent="0.15">
      <c r="B107" s="10">
        <v>2.2643024999737804</v>
      </c>
      <c r="C107" s="10">
        <f t="shared" si="43"/>
        <v>2.2203024999747356</v>
      </c>
      <c r="F107" s="10">
        <v>86</v>
      </c>
      <c r="G107" s="10">
        <f t="shared" ca="1" si="30"/>
        <v>1</v>
      </c>
      <c r="H107" s="10">
        <f t="shared" ca="1" si="57"/>
        <v>1.2576347305389208</v>
      </c>
      <c r="I107" s="10">
        <f t="shared" ca="1" si="31"/>
        <v>1.6089820359281436E-2</v>
      </c>
      <c r="J107" s="10">
        <f t="shared" ca="1" si="58"/>
        <v>1.2576347305389208</v>
      </c>
      <c r="K107" s="10">
        <f t="shared" ca="1" si="44"/>
        <v>1.7541798786367766</v>
      </c>
      <c r="L107" s="10">
        <f t="shared" ca="1" si="45"/>
        <v>4</v>
      </c>
      <c r="M107" s="10">
        <f t="shared" ca="1" si="32"/>
        <v>1.547336115206712E-14</v>
      </c>
      <c r="N107" s="10">
        <f t="shared" ca="1" si="46"/>
        <v>0.3249834115510461</v>
      </c>
      <c r="O107" s="10">
        <f t="shared" ca="1" si="47"/>
        <v>5</v>
      </c>
      <c r="P107" s="10">
        <f t="shared" ca="1" si="33"/>
        <v>0.30907759124345169</v>
      </c>
      <c r="Q107" s="10">
        <f t="shared" ca="1" si="48"/>
        <v>0.30907759124346718</v>
      </c>
      <c r="R107" s="10">
        <f t="shared" ca="1" si="49"/>
        <v>1.566712321782388</v>
      </c>
      <c r="S107" s="10">
        <f t="shared" ca="1" si="34"/>
        <v>0</v>
      </c>
      <c r="T107" s="10">
        <f t="shared" ca="1" si="50"/>
        <v>0</v>
      </c>
      <c r="U107" s="10">
        <f t="shared" ca="1" si="51"/>
        <v>0</v>
      </c>
      <c r="V107" s="10">
        <f t="shared" ca="1" si="52"/>
        <v>0</v>
      </c>
      <c r="W107" s="10">
        <f t="shared" ca="1" si="53"/>
        <v>1.566712321782388</v>
      </c>
      <c r="X107" s="10">
        <f t="shared" ca="1" si="54"/>
        <v>1.2711391584117626</v>
      </c>
      <c r="Z107" s="10">
        <v>1.5100900000142303</v>
      </c>
      <c r="AA107" s="10">
        <v>1.4162775000094996</v>
      </c>
      <c r="AB107" s="10">
        <v>2.095884999992137</v>
      </c>
      <c r="AC107" s="10">
        <v>1.917842500013478</v>
      </c>
      <c r="AD107" s="10">
        <v>2.2643024999737804</v>
      </c>
      <c r="AE107" s="10">
        <f t="shared" si="35"/>
        <v>2.2203024999747356</v>
      </c>
      <c r="AF107" s="10">
        <v>86</v>
      </c>
      <c r="AG107" s="2">
        <f t="shared" si="55"/>
        <v>6.7000000000000073</v>
      </c>
      <c r="AH107" s="10">
        <f t="shared" si="36"/>
        <v>397</v>
      </c>
      <c r="AI107" s="10">
        <f t="shared" si="37"/>
        <v>0.9949874686716792</v>
      </c>
      <c r="AJ107" s="2">
        <f t="shared" si="38"/>
        <v>0</v>
      </c>
      <c r="AK107" s="10">
        <v>86</v>
      </c>
      <c r="AL107" s="10">
        <f t="shared" ca="1" si="56"/>
        <v>1.566712321782388</v>
      </c>
      <c r="AM107" s="10">
        <f t="shared" ca="1" si="39"/>
        <v>1.2711391584117626</v>
      </c>
      <c r="AN107" s="2">
        <f t="shared" si="59"/>
        <v>6.7000000000000073</v>
      </c>
      <c r="AO107" s="10">
        <f t="shared" ca="1" si="40"/>
        <v>391</v>
      </c>
      <c r="AP107" s="10">
        <f t="shared" ca="1" si="41"/>
        <v>0.97994987468671679</v>
      </c>
      <c r="AQ107" s="2">
        <f t="shared" ca="1" si="42"/>
        <v>2.2784233310549126E-2</v>
      </c>
    </row>
    <row r="108" spans="2:43" x14ac:dyDescent="0.15">
      <c r="B108" s="10">
        <v>2.2203024999747356</v>
      </c>
      <c r="C108" s="10">
        <f t="shared" si="43"/>
        <v>2.1923024999743745</v>
      </c>
      <c r="F108" s="10">
        <v>87</v>
      </c>
      <c r="G108" s="10">
        <f t="shared" ca="1" si="30"/>
        <v>1</v>
      </c>
      <c r="H108" s="10">
        <f t="shared" ca="1" si="57"/>
        <v>1.2737245508982022</v>
      </c>
      <c r="I108" s="10">
        <f t="shared" ca="1" si="31"/>
        <v>1.6089820359281436E-2</v>
      </c>
      <c r="J108" s="10">
        <f t="shared" ca="1" si="58"/>
        <v>1.2737245508982022</v>
      </c>
      <c r="K108" s="10">
        <f t="shared" ca="1" si="44"/>
        <v>1.7767819267904739</v>
      </c>
      <c r="L108" s="10">
        <f t="shared" ca="1" si="45"/>
        <v>5</v>
      </c>
      <c r="M108" s="10">
        <f t="shared" ca="1" si="32"/>
        <v>1.0443662131072615</v>
      </c>
      <c r="N108" s="10">
        <f t="shared" ca="1" si="46"/>
        <v>1.2941033536663611</v>
      </c>
      <c r="O108" s="10">
        <f t="shared" ca="1" si="47"/>
        <v>20</v>
      </c>
      <c r="P108" s="10">
        <f t="shared" ca="1" si="33"/>
        <v>1.0469516055937012</v>
      </c>
      <c r="Q108" s="10">
        <f t="shared" ca="1" si="48"/>
        <v>-2.5853924864396305E-3</v>
      </c>
      <c r="R108" s="10">
        <f t="shared" ca="1" si="49"/>
        <v>1.2711391584117626</v>
      </c>
      <c r="S108" s="10">
        <f t="shared" ca="1" si="34"/>
        <v>0</v>
      </c>
      <c r="T108" s="10">
        <f t="shared" ca="1" si="50"/>
        <v>0</v>
      </c>
      <c r="U108" s="10">
        <f t="shared" ca="1" si="51"/>
        <v>0</v>
      </c>
      <c r="V108" s="10">
        <f t="shared" ca="1" si="52"/>
        <v>0</v>
      </c>
      <c r="W108" s="10">
        <f t="shared" ca="1" si="53"/>
        <v>1.2711391584117626</v>
      </c>
      <c r="X108" s="10">
        <f t="shared" ca="1" si="54"/>
        <v>0.8837495123431911</v>
      </c>
      <c r="Z108" s="10">
        <v>2.8170900000148436</v>
      </c>
      <c r="AA108" s="10">
        <v>1.8732775000103175</v>
      </c>
      <c r="AB108" s="10">
        <v>3.3138849999936326</v>
      </c>
      <c r="AC108" s="10">
        <v>2.0358425000139846</v>
      </c>
      <c r="AD108" s="10">
        <v>2.2203024999747356</v>
      </c>
      <c r="AE108" s="10">
        <f t="shared" si="35"/>
        <v>2.1923024999743745</v>
      </c>
      <c r="AF108" s="10">
        <v>87</v>
      </c>
      <c r="AG108" s="2">
        <f t="shared" si="55"/>
        <v>6.920000000000007</v>
      </c>
      <c r="AH108" s="10">
        <f t="shared" si="36"/>
        <v>397</v>
      </c>
      <c r="AI108" s="10">
        <f t="shared" si="37"/>
        <v>0.9949874686716792</v>
      </c>
      <c r="AJ108" s="2">
        <f t="shared" si="38"/>
        <v>0</v>
      </c>
      <c r="AK108" s="10">
        <v>87</v>
      </c>
      <c r="AL108" s="10">
        <f t="shared" ca="1" si="56"/>
        <v>1.2711391584117626</v>
      </c>
      <c r="AM108" s="10">
        <f t="shared" ca="1" si="39"/>
        <v>0.8837495123431911</v>
      </c>
      <c r="AN108" s="2">
        <f t="shared" si="59"/>
        <v>6.920000000000007</v>
      </c>
      <c r="AO108" s="10">
        <f t="shared" ca="1" si="40"/>
        <v>393</v>
      </c>
      <c r="AP108" s="10">
        <f t="shared" ca="1" si="41"/>
        <v>0.98496240601503759</v>
      </c>
      <c r="AQ108" s="2">
        <f t="shared" ca="1" si="42"/>
        <v>0</v>
      </c>
    </row>
    <row r="109" spans="2:43" x14ac:dyDescent="0.15">
      <c r="B109" s="10">
        <v>2.1923024999743745</v>
      </c>
      <c r="C109" s="10">
        <f t="shared" si="43"/>
        <v>0.51830249997664168</v>
      </c>
      <c r="F109" s="10">
        <v>88</v>
      </c>
      <c r="G109" s="10">
        <f t="shared" ca="1" si="30"/>
        <v>1</v>
      </c>
      <c r="H109" s="10">
        <f t="shared" ca="1" si="57"/>
        <v>1.2898143712574837</v>
      </c>
      <c r="I109" s="10">
        <f t="shared" ca="1" si="31"/>
        <v>1.6089820359281436E-2</v>
      </c>
      <c r="J109" s="10">
        <f t="shared" ca="1" si="58"/>
        <v>1.2898143712574837</v>
      </c>
      <c r="K109" s="10">
        <f t="shared" ca="1" si="44"/>
        <v>1.0971583871549762</v>
      </c>
      <c r="L109" s="10">
        <f t="shared" ca="1" si="45"/>
        <v>4</v>
      </c>
      <c r="M109" s="10">
        <f t="shared" ca="1" si="32"/>
        <v>-2.1505958811801709E-14</v>
      </c>
      <c r="N109" s="10">
        <f t="shared" ca="1" si="46"/>
        <v>0.41232906389318069</v>
      </c>
      <c r="O109" s="10">
        <f t="shared" ca="1" si="47"/>
        <v>9</v>
      </c>
      <c r="P109" s="10">
        <f t="shared" ca="1" si="33"/>
        <v>-0.40606485891427102</v>
      </c>
      <c r="Q109" s="10">
        <f t="shared" ca="1" si="48"/>
        <v>-0.4060648589142925</v>
      </c>
      <c r="R109" s="10">
        <f t="shared" ca="1" si="49"/>
        <v>0.8837495123431911</v>
      </c>
      <c r="S109" s="10">
        <f t="shared" ca="1" si="34"/>
        <v>0</v>
      </c>
      <c r="T109" s="10">
        <f t="shared" ca="1" si="50"/>
        <v>0</v>
      </c>
      <c r="U109" s="10">
        <f t="shared" ca="1" si="51"/>
        <v>0</v>
      </c>
      <c r="V109" s="10">
        <f t="shared" ca="1" si="52"/>
        <v>0</v>
      </c>
      <c r="W109" s="10">
        <f t="shared" ca="1" si="53"/>
        <v>0.8837495123431911</v>
      </c>
      <c r="X109" s="10">
        <f t="shared" ca="1" si="54"/>
        <v>1.398155338027341</v>
      </c>
      <c r="Z109" s="10">
        <v>1.7540900000163617</v>
      </c>
      <c r="AA109" s="10">
        <v>1.682277500009377</v>
      </c>
      <c r="AB109" s="10">
        <v>3.3798849999904235</v>
      </c>
      <c r="AC109" s="10">
        <v>2.074842500014995</v>
      </c>
      <c r="AD109" s="10">
        <v>2.1923024999743745</v>
      </c>
      <c r="AE109" s="10">
        <f t="shared" si="35"/>
        <v>0.51830249997664168</v>
      </c>
      <c r="AF109" s="10">
        <v>88</v>
      </c>
      <c r="AG109" s="2">
        <f t="shared" si="55"/>
        <v>7.1400000000000068</v>
      </c>
      <c r="AH109" s="10">
        <f t="shared" si="36"/>
        <v>397</v>
      </c>
      <c r="AI109" s="10">
        <f t="shared" si="37"/>
        <v>0.9949874686716792</v>
      </c>
      <c r="AJ109" s="2">
        <f t="shared" si="38"/>
        <v>0</v>
      </c>
      <c r="AK109" s="10">
        <v>88</v>
      </c>
      <c r="AL109" s="10">
        <f t="shared" ca="1" si="56"/>
        <v>0.8837495123431911</v>
      </c>
      <c r="AM109" s="10">
        <f t="shared" ca="1" si="39"/>
        <v>1.398155338027341</v>
      </c>
      <c r="AN109" s="2">
        <f t="shared" si="59"/>
        <v>7.1400000000000068</v>
      </c>
      <c r="AO109" s="10">
        <f t="shared" ca="1" si="40"/>
        <v>393</v>
      </c>
      <c r="AP109" s="10">
        <f t="shared" ca="1" si="41"/>
        <v>0.98496240601503759</v>
      </c>
      <c r="AQ109" s="2">
        <f t="shared" ca="1" si="42"/>
        <v>0</v>
      </c>
    </row>
    <row r="110" spans="2:43" x14ac:dyDescent="0.15">
      <c r="B110" s="10">
        <v>0.51830249997664168</v>
      </c>
      <c r="C110" s="10">
        <f t="shared" si="43"/>
        <v>0.79230249997408464</v>
      </c>
      <c r="F110" s="10">
        <v>89</v>
      </c>
      <c r="G110" s="10">
        <f t="shared" ca="1" si="30"/>
        <v>1</v>
      </c>
      <c r="H110" s="10">
        <f t="shared" ca="1" si="57"/>
        <v>1.3059041916167651</v>
      </c>
      <c r="I110" s="10">
        <f t="shared" ca="1" si="31"/>
        <v>1.6089820359281436E-2</v>
      </c>
      <c r="J110" s="10">
        <f t="shared" ca="1" si="58"/>
        <v>1.3059041916167651</v>
      </c>
      <c r="K110" s="10">
        <f t="shared" ca="1" si="44"/>
        <v>1.1894387180801969</v>
      </c>
      <c r="L110" s="10">
        <f t="shared" ca="1" si="45"/>
        <v>16</v>
      </c>
      <c r="M110" s="10">
        <f t="shared" ca="1" si="32"/>
        <v>-0.45517849122286302</v>
      </c>
      <c r="N110" s="10">
        <f t="shared" ca="1" si="46"/>
        <v>1.7715195202798892</v>
      </c>
      <c r="O110" s="10">
        <f t="shared" ca="1" si="47"/>
        <v>20</v>
      </c>
      <c r="P110" s="10">
        <f t="shared" ca="1" si="33"/>
        <v>0.54742963763343899</v>
      </c>
      <c r="Q110" s="10">
        <f t="shared" ca="1" si="48"/>
        <v>9.2251146410575968E-2</v>
      </c>
      <c r="R110" s="10">
        <f t="shared" ca="1" si="49"/>
        <v>1.398155338027341</v>
      </c>
      <c r="S110" s="10">
        <f t="shared" ca="1" si="34"/>
        <v>0</v>
      </c>
      <c r="T110" s="10">
        <f t="shared" ca="1" si="50"/>
        <v>0</v>
      </c>
      <c r="U110" s="10">
        <f t="shared" ca="1" si="51"/>
        <v>0</v>
      </c>
      <c r="V110" s="10">
        <f t="shared" ca="1" si="52"/>
        <v>0</v>
      </c>
      <c r="W110" s="10">
        <f t="shared" ca="1" si="53"/>
        <v>1.398155338027341</v>
      </c>
      <c r="X110" s="10">
        <f t="shared" ca="1" si="54"/>
        <v>1.3219940119760452</v>
      </c>
      <c r="Z110" s="10">
        <v>2.7440900000144097</v>
      </c>
      <c r="AA110" s="10">
        <v>1.6372775000093043</v>
      </c>
      <c r="AB110" s="10">
        <v>2.3788849999917261</v>
      </c>
      <c r="AC110" s="10">
        <v>1.9648425000156067</v>
      </c>
      <c r="AD110" s="10">
        <v>0.51830249997664168</v>
      </c>
      <c r="AE110" s="10">
        <f t="shared" si="35"/>
        <v>0.79230249997408464</v>
      </c>
      <c r="AF110" s="10">
        <v>89</v>
      </c>
      <c r="AG110" s="2">
        <f t="shared" si="55"/>
        <v>7.3600000000000065</v>
      </c>
      <c r="AH110" s="10">
        <f t="shared" si="36"/>
        <v>397</v>
      </c>
      <c r="AI110" s="10">
        <f t="shared" si="37"/>
        <v>0.9949874686716792</v>
      </c>
      <c r="AJ110" s="2">
        <f t="shared" si="38"/>
        <v>0</v>
      </c>
      <c r="AK110" s="10">
        <v>89</v>
      </c>
      <c r="AL110" s="10">
        <f t="shared" ca="1" si="56"/>
        <v>1.398155338027341</v>
      </c>
      <c r="AM110" s="10">
        <f t="shared" ca="1" si="39"/>
        <v>1.3219940119760452</v>
      </c>
      <c r="AN110" s="2">
        <f t="shared" si="59"/>
        <v>7.3600000000000065</v>
      </c>
      <c r="AO110" s="10">
        <f t="shared" ca="1" si="40"/>
        <v>393</v>
      </c>
      <c r="AP110" s="10">
        <f t="shared" ca="1" si="41"/>
        <v>0.98496240601503759</v>
      </c>
      <c r="AQ110" s="2">
        <f t="shared" ca="1" si="42"/>
        <v>0</v>
      </c>
    </row>
    <row r="111" spans="2:43" x14ac:dyDescent="0.15">
      <c r="B111" s="10">
        <v>0.79230249997408464</v>
      </c>
      <c r="C111" s="10">
        <f t="shared" si="43"/>
        <v>0.6713024999740469</v>
      </c>
      <c r="F111" s="10">
        <v>90</v>
      </c>
      <c r="G111" s="10">
        <f t="shared" ca="1" si="30"/>
        <v>1</v>
      </c>
      <c r="H111" s="10">
        <f t="shared" ca="1" si="57"/>
        <v>1.3219940119760465</v>
      </c>
      <c r="I111" s="10">
        <f t="shared" ca="1" si="31"/>
        <v>1.6089820359281436E-2</v>
      </c>
      <c r="J111" s="10">
        <f t="shared" ca="1" si="58"/>
        <v>1.3219940119760465</v>
      </c>
      <c r="K111" s="10">
        <f t="shared" ca="1" si="44"/>
        <v>0.42198222880001196</v>
      </c>
      <c r="L111" s="10">
        <f t="shared" ca="1" si="45"/>
        <v>5</v>
      </c>
      <c r="M111" s="10">
        <f t="shared" ca="1" si="32"/>
        <v>-1.8611671522076296E-15</v>
      </c>
      <c r="N111" s="10">
        <f t="shared" ca="1" si="46"/>
        <v>0.39825544277438663</v>
      </c>
      <c r="O111" s="10">
        <f t="shared" ca="1" si="47"/>
        <v>15</v>
      </c>
      <c r="P111" s="10">
        <f t="shared" ca="1" si="33"/>
        <v>-5.8550644844878576E-16</v>
      </c>
      <c r="Q111" s="10">
        <f t="shared" ca="1" si="48"/>
        <v>-1.2756607037588439E-15</v>
      </c>
      <c r="R111" s="10">
        <f t="shared" ca="1" si="49"/>
        <v>1.3219940119760452</v>
      </c>
      <c r="S111" s="10">
        <f t="shared" ca="1" si="34"/>
        <v>0</v>
      </c>
      <c r="T111" s="10">
        <f t="shared" ca="1" si="50"/>
        <v>0</v>
      </c>
      <c r="U111" s="10">
        <f t="shared" ca="1" si="51"/>
        <v>0</v>
      </c>
      <c r="V111" s="10">
        <f t="shared" ca="1" si="52"/>
        <v>0</v>
      </c>
      <c r="W111" s="10">
        <f t="shared" ca="1" si="53"/>
        <v>1.3219940119760452</v>
      </c>
      <c r="X111" s="10">
        <f t="shared" ca="1" si="54"/>
        <v>0.89376614515395736</v>
      </c>
      <c r="Z111" s="10">
        <v>2.8470900000137078</v>
      </c>
      <c r="AA111" s="10">
        <v>1.275277500010219</v>
      </c>
      <c r="AB111" s="10">
        <v>2.2048849999904974</v>
      </c>
      <c r="AC111" s="10">
        <v>2.2198425000148347</v>
      </c>
      <c r="AD111" s="10">
        <v>0.79230249997408464</v>
      </c>
      <c r="AE111" s="10">
        <f t="shared" si="35"/>
        <v>0.6713024999740469</v>
      </c>
      <c r="AF111" s="10">
        <v>90</v>
      </c>
      <c r="AG111" s="2">
        <f t="shared" si="55"/>
        <v>7.5800000000000063</v>
      </c>
      <c r="AH111" s="10">
        <f t="shared" si="36"/>
        <v>397</v>
      </c>
      <c r="AI111" s="10">
        <f t="shared" si="37"/>
        <v>0.9949874686716792</v>
      </c>
      <c r="AJ111" s="2">
        <f t="shared" si="38"/>
        <v>0</v>
      </c>
      <c r="AK111" s="10">
        <v>90</v>
      </c>
      <c r="AL111" s="10">
        <f t="shared" ca="1" si="56"/>
        <v>1.3219940119760452</v>
      </c>
      <c r="AM111" s="10">
        <f t="shared" ca="1" si="39"/>
        <v>0.89376614515395736</v>
      </c>
      <c r="AN111" s="2">
        <f t="shared" si="59"/>
        <v>7.5800000000000063</v>
      </c>
      <c r="AO111" s="10">
        <f t="shared" ca="1" si="40"/>
        <v>393</v>
      </c>
      <c r="AP111" s="10">
        <f t="shared" ca="1" si="41"/>
        <v>0.98496240601503759</v>
      </c>
      <c r="AQ111" s="2">
        <f t="shared" ca="1" si="42"/>
        <v>0</v>
      </c>
    </row>
    <row r="112" spans="2:43" x14ac:dyDescent="0.15">
      <c r="B112" s="10">
        <v>0.6713024999740469</v>
      </c>
      <c r="C112" s="10">
        <f t="shared" si="43"/>
        <v>2.2403024999739785</v>
      </c>
      <c r="F112" s="10">
        <v>91</v>
      </c>
      <c r="G112" s="10">
        <f t="shared" ca="1" si="30"/>
        <v>1</v>
      </c>
      <c r="H112" s="10">
        <f t="shared" ca="1" si="57"/>
        <v>1.3380838323353279</v>
      </c>
      <c r="I112" s="10">
        <f t="shared" ca="1" si="31"/>
        <v>1.6089820359281436E-2</v>
      </c>
      <c r="J112" s="10">
        <f t="shared" ca="1" si="58"/>
        <v>1.3380838323353279</v>
      </c>
      <c r="K112" s="10">
        <f t="shared" ca="1" si="44"/>
        <v>1.4763171908340513</v>
      </c>
      <c r="L112" s="10">
        <f t="shared" ca="1" si="45"/>
        <v>7</v>
      </c>
      <c r="M112" s="10">
        <f t="shared" ca="1" si="32"/>
        <v>-1.5192504642042894E-14</v>
      </c>
      <c r="N112" s="10">
        <f t="shared" ca="1" si="46"/>
        <v>0.4488867066134975</v>
      </c>
      <c r="O112" s="10">
        <f t="shared" ca="1" si="47"/>
        <v>11</v>
      </c>
      <c r="P112" s="10">
        <f t="shared" ca="1" si="33"/>
        <v>0.44431768718135528</v>
      </c>
      <c r="Q112" s="10">
        <f t="shared" ca="1" si="48"/>
        <v>-0.44431768718137049</v>
      </c>
      <c r="R112" s="10">
        <f t="shared" ca="1" si="49"/>
        <v>0.89376614515395736</v>
      </c>
      <c r="S112" s="10">
        <f t="shared" ca="1" si="34"/>
        <v>0</v>
      </c>
      <c r="T112" s="10">
        <f t="shared" ca="1" si="50"/>
        <v>0</v>
      </c>
      <c r="U112" s="10">
        <f t="shared" ca="1" si="51"/>
        <v>0</v>
      </c>
      <c r="V112" s="10">
        <f t="shared" ca="1" si="52"/>
        <v>0</v>
      </c>
      <c r="W112" s="10">
        <f t="shared" ca="1" si="53"/>
        <v>0.89376614515395736</v>
      </c>
      <c r="X112" s="10">
        <f t="shared" ca="1" si="54"/>
        <v>2.2346679079903762</v>
      </c>
      <c r="Z112" s="10">
        <v>2.2220900000142763</v>
      </c>
      <c r="AA112" s="10">
        <v>1.6652775000096653</v>
      </c>
      <c r="AB112" s="10">
        <v>3.4338849999926424</v>
      </c>
      <c r="AC112" s="10">
        <v>1.9858425000158775</v>
      </c>
      <c r="AD112" s="10">
        <v>0.6713024999740469</v>
      </c>
      <c r="AE112" s="10">
        <f t="shared" si="35"/>
        <v>2.2403024999739785</v>
      </c>
      <c r="AF112" s="10">
        <v>91</v>
      </c>
      <c r="AG112" s="2">
        <f t="shared" si="55"/>
        <v>7.800000000000006</v>
      </c>
      <c r="AH112" s="10">
        <f t="shared" si="36"/>
        <v>397</v>
      </c>
      <c r="AI112" s="10">
        <f t="shared" si="37"/>
        <v>0.9949874686716792</v>
      </c>
      <c r="AJ112" s="2">
        <f t="shared" si="38"/>
        <v>0</v>
      </c>
      <c r="AK112" s="10">
        <v>91</v>
      </c>
      <c r="AL112" s="10">
        <f t="shared" ca="1" si="56"/>
        <v>0.89376614515395736</v>
      </c>
      <c r="AM112" s="10">
        <f t="shared" ca="1" si="39"/>
        <v>2.2346679079903762</v>
      </c>
      <c r="AN112" s="2">
        <f t="shared" si="59"/>
        <v>7.800000000000006</v>
      </c>
      <c r="AO112" s="10">
        <f t="shared" ca="1" si="40"/>
        <v>393</v>
      </c>
      <c r="AP112" s="10">
        <f t="shared" ca="1" si="41"/>
        <v>0.98496240601503759</v>
      </c>
      <c r="AQ112" s="2">
        <f t="shared" ca="1" si="42"/>
        <v>0</v>
      </c>
    </row>
    <row r="113" spans="2:43" x14ac:dyDescent="0.15">
      <c r="B113" s="10">
        <v>2.2403024999739785</v>
      </c>
      <c r="C113" s="10">
        <f t="shared" si="43"/>
        <v>1.9853024999747504</v>
      </c>
      <c r="F113" s="10">
        <v>92</v>
      </c>
      <c r="G113" s="10">
        <f t="shared" ca="1" si="30"/>
        <v>1</v>
      </c>
      <c r="H113" s="10">
        <f t="shared" ca="1" si="57"/>
        <v>1.3541736526946093</v>
      </c>
      <c r="I113" s="10">
        <f t="shared" ca="1" si="31"/>
        <v>1.6089820359281436E-2</v>
      </c>
      <c r="J113" s="10">
        <f t="shared" ca="1" si="58"/>
        <v>1.3541736526946093</v>
      </c>
      <c r="K113" s="10">
        <f t="shared" ca="1" si="44"/>
        <v>1.4729611698214888</v>
      </c>
      <c r="L113" s="10">
        <f t="shared" ca="1" si="45"/>
        <v>13</v>
      </c>
      <c r="M113" s="10">
        <f t="shared" ca="1" si="32"/>
        <v>0.68451918713673721</v>
      </c>
      <c r="N113" s="10">
        <f t="shared" ca="1" si="46"/>
        <v>0.22629251671214046</v>
      </c>
      <c r="O113" s="10">
        <f t="shared" ca="1" si="47"/>
        <v>6</v>
      </c>
      <c r="P113" s="10">
        <f t="shared" ca="1" si="33"/>
        <v>0.19597506815902976</v>
      </c>
      <c r="Q113" s="10">
        <f t="shared" ca="1" si="48"/>
        <v>0.88049425529576697</v>
      </c>
      <c r="R113" s="10">
        <f t="shared" ca="1" si="49"/>
        <v>2.2346679079903762</v>
      </c>
      <c r="S113" s="10">
        <f t="shared" ca="1" si="34"/>
        <v>0</v>
      </c>
      <c r="T113" s="10">
        <f t="shared" ca="1" si="50"/>
        <v>0</v>
      </c>
      <c r="U113" s="10">
        <f t="shared" ca="1" si="51"/>
        <v>0</v>
      </c>
      <c r="V113" s="10">
        <f t="shared" ca="1" si="52"/>
        <v>0</v>
      </c>
      <c r="W113" s="10">
        <f t="shared" ca="1" si="53"/>
        <v>2.2346679079903762</v>
      </c>
      <c r="X113" s="10">
        <f t="shared" ca="1" si="54"/>
        <v>1.3989779134154103</v>
      </c>
      <c r="Z113" s="10">
        <v>2.1890900000158808</v>
      </c>
      <c r="AA113" s="10">
        <v>1.7462775000112174</v>
      </c>
      <c r="AB113" s="10">
        <v>1.3508849999936956</v>
      </c>
      <c r="AC113" s="10">
        <v>2.0718425000154639</v>
      </c>
      <c r="AD113" s="10">
        <v>2.2403024999739785</v>
      </c>
      <c r="AE113" s="10">
        <f t="shared" si="35"/>
        <v>1.9853024999747504</v>
      </c>
      <c r="AF113" s="10">
        <v>92</v>
      </c>
      <c r="AG113" s="2">
        <f t="shared" si="55"/>
        <v>8.0200000000000067</v>
      </c>
      <c r="AH113" s="10">
        <f t="shared" si="36"/>
        <v>397</v>
      </c>
      <c r="AI113" s="10">
        <f t="shared" si="37"/>
        <v>0.9949874686716792</v>
      </c>
      <c r="AJ113" s="2">
        <f t="shared" si="38"/>
        <v>0</v>
      </c>
      <c r="AK113" s="10">
        <v>92</v>
      </c>
      <c r="AL113" s="10">
        <f t="shared" ca="1" si="56"/>
        <v>2.2346679079903762</v>
      </c>
      <c r="AM113" s="10">
        <f t="shared" ca="1" si="39"/>
        <v>1.3989779134154103</v>
      </c>
      <c r="AN113" s="2">
        <f t="shared" si="59"/>
        <v>8.0200000000000067</v>
      </c>
      <c r="AO113" s="10">
        <f t="shared" ca="1" si="40"/>
        <v>393</v>
      </c>
      <c r="AP113" s="10">
        <f t="shared" ca="1" si="41"/>
        <v>0.98496240601503759</v>
      </c>
      <c r="AQ113" s="2">
        <f t="shared" ca="1" si="42"/>
        <v>0</v>
      </c>
    </row>
    <row r="114" spans="2:43" x14ac:dyDescent="0.15">
      <c r="B114" s="10">
        <v>1.9853024999747504</v>
      </c>
      <c r="C114" s="10">
        <f t="shared" si="43"/>
        <v>2.1353024999761772</v>
      </c>
      <c r="F114" s="10">
        <v>93</v>
      </c>
      <c r="G114" s="10">
        <f t="shared" ca="1" si="30"/>
        <v>1</v>
      </c>
      <c r="H114" s="10">
        <f t="shared" ca="1" si="57"/>
        <v>1.3702634730538907</v>
      </c>
      <c r="I114" s="10">
        <f t="shared" ca="1" si="31"/>
        <v>1.6089820359281436E-2</v>
      </c>
      <c r="J114" s="10">
        <f t="shared" ca="1" si="58"/>
        <v>1.3702634730538907</v>
      </c>
      <c r="K114" s="10">
        <f t="shared" ca="1" si="44"/>
        <v>0.87142530876514179</v>
      </c>
      <c r="L114" s="10">
        <f t="shared" ca="1" si="45"/>
        <v>9</v>
      </c>
      <c r="M114" s="10">
        <f t="shared" ca="1" si="32"/>
        <v>0.75467645489131319</v>
      </c>
      <c r="N114" s="10">
        <f t="shared" ca="1" si="46"/>
        <v>0.76332163450998847</v>
      </c>
      <c r="O114" s="10">
        <f t="shared" ca="1" si="47"/>
        <v>10</v>
      </c>
      <c r="P114" s="10">
        <f t="shared" ca="1" si="33"/>
        <v>0.72596201452979348</v>
      </c>
      <c r="Q114" s="10">
        <f t="shared" ca="1" si="48"/>
        <v>2.8714440361519711E-2</v>
      </c>
      <c r="R114" s="10">
        <f t="shared" ca="1" si="49"/>
        <v>1.3989779134154103</v>
      </c>
      <c r="S114" s="10">
        <f t="shared" ca="1" si="34"/>
        <v>0</v>
      </c>
      <c r="T114" s="10">
        <f t="shared" ca="1" si="50"/>
        <v>0</v>
      </c>
      <c r="U114" s="10">
        <f t="shared" ca="1" si="51"/>
        <v>0</v>
      </c>
      <c r="V114" s="10">
        <f t="shared" ca="1" si="52"/>
        <v>0</v>
      </c>
      <c r="W114" s="10">
        <f t="shared" ca="1" si="53"/>
        <v>1.3989779134154103</v>
      </c>
      <c r="X114" s="10">
        <f t="shared" ca="1" si="54"/>
        <v>2.4878090815002496</v>
      </c>
      <c r="Z114" s="10">
        <v>2.3250900000171271</v>
      </c>
      <c r="AA114" s="10">
        <v>2.5832775000083075</v>
      </c>
      <c r="AB114" s="10">
        <v>1.966884999990981</v>
      </c>
      <c r="AC114" s="10">
        <v>2.0708425000144359</v>
      </c>
      <c r="AD114" s="10">
        <v>1.9853024999747504</v>
      </c>
      <c r="AE114" s="10">
        <f t="shared" si="35"/>
        <v>2.1353024999761772</v>
      </c>
      <c r="AF114" s="10">
        <v>93</v>
      </c>
      <c r="AG114" s="2">
        <f t="shared" si="55"/>
        <v>8.2400000000000073</v>
      </c>
      <c r="AH114" s="10">
        <f t="shared" si="36"/>
        <v>397</v>
      </c>
      <c r="AI114" s="10">
        <f t="shared" si="37"/>
        <v>0.9949874686716792</v>
      </c>
      <c r="AJ114" s="2">
        <f t="shared" si="38"/>
        <v>0</v>
      </c>
      <c r="AK114" s="10">
        <v>93</v>
      </c>
      <c r="AL114" s="10">
        <f t="shared" ca="1" si="56"/>
        <v>1.3989779134154103</v>
      </c>
      <c r="AM114" s="10">
        <f t="shared" ca="1" si="39"/>
        <v>2.4878090815002496</v>
      </c>
      <c r="AN114" s="2">
        <f t="shared" si="59"/>
        <v>8.2400000000000073</v>
      </c>
      <c r="AO114" s="10">
        <f t="shared" ca="1" si="40"/>
        <v>393</v>
      </c>
      <c r="AP114" s="10">
        <f t="shared" ca="1" si="41"/>
        <v>0.98496240601503759</v>
      </c>
      <c r="AQ114" s="2">
        <f t="shared" ca="1" si="42"/>
        <v>0</v>
      </c>
    </row>
    <row r="115" spans="2:43" x14ac:dyDescent="0.15">
      <c r="B115" s="10">
        <v>2.1353024999761772</v>
      </c>
      <c r="C115" s="10">
        <f t="shared" si="43"/>
        <v>1.5113024999742208</v>
      </c>
      <c r="F115" s="10">
        <v>94</v>
      </c>
      <c r="G115" s="10">
        <f t="shared" ca="1" si="30"/>
        <v>1</v>
      </c>
      <c r="H115" s="10">
        <f t="shared" ca="1" si="57"/>
        <v>1.3863532934131721</v>
      </c>
      <c r="I115" s="10">
        <f t="shared" ca="1" si="31"/>
        <v>1.6089820359281436E-2</v>
      </c>
      <c r="J115" s="10">
        <f t="shared" ca="1" si="58"/>
        <v>1.3863532934131721</v>
      </c>
      <c r="K115" s="10">
        <f t="shared" ca="1" si="44"/>
        <v>1.1184475190391878</v>
      </c>
      <c r="L115" s="10">
        <f t="shared" ca="1" si="45"/>
        <v>18</v>
      </c>
      <c r="M115" s="10">
        <f t="shared" ca="1" si="32"/>
        <v>1.1014557880870621</v>
      </c>
      <c r="N115" s="10">
        <f t="shared" ca="1" si="46"/>
        <v>1.5369620117231684</v>
      </c>
      <c r="O115" s="10">
        <f t="shared" ca="1" si="47"/>
        <v>2</v>
      </c>
      <c r="P115" s="10">
        <f t="shared" ca="1" si="33"/>
        <v>1.5062053418264506E-14</v>
      </c>
      <c r="Q115" s="10">
        <f t="shared" ca="1" si="48"/>
        <v>1.1014557880870772</v>
      </c>
      <c r="R115" s="10">
        <f t="shared" ca="1" si="49"/>
        <v>2.4878090815002496</v>
      </c>
      <c r="S115" s="10">
        <f t="shared" ca="1" si="34"/>
        <v>0</v>
      </c>
      <c r="T115" s="10">
        <f t="shared" ca="1" si="50"/>
        <v>0</v>
      </c>
      <c r="U115" s="10">
        <f t="shared" ca="1" si="51"/>
        <v>0</v>
      </c>
      <c r="V115" s="10">
        <f t="shared" ca="1" si="52"/>
        <v>0</v>
      </c>
      <c r="W115" s="10">
        <f t="shared" ca="1" si="53"/>
        <v>2.4878090815002496</v>
      </c>
      <c r="X115" s="10">
        <f t="shared" ca="1" si="54"/>
        <v>6.721389325903826E-2</v>
      </c>
      <c r="Z115" s="10">
        <v>1.7650900000170111</v>
      </c>
      <c r="AA115" s="10">
        <v>3.0472775000092156</v>
      </c>
      <c r="AB115" s="10">
        <v>1.9658849999935057</v>
      </c>
      <c r="AC115" s="10">
        <v>3.6858425000154682</v>
      </c>
      <c r="AD115" s="10">
        <v>2.1353024999761772</v>
      </c>
      <c r="AE115" s="10">
        <f t="shared" si="35"/>
        <v>1.5113024999742208</v>
      </c>
      <c r="AF115" s="10">
        <v>94</v>
      </c>
      <c r="AG115" s="2">
        <f t="shared" si="55"/>
        <v>8.460000000000008</v>
      </c>
      <c r="AH115" s="10">
        <f t="shared" si="36"/>
        <v>397</v>
      </c>
      <c r="AI115" s="10">
        <f t="shared" si="37"/>
        <v>0.9949874686716792</v>
      </c>
      <c r="AJ115" s="2">
        <f t="shared" si="38"/>
        <v>0</v>
      </c>
      <c r="AK115" s="10">
        <v>94</v>
      </c>
      <c r="AL115" s="10">
        <f t="shared" ca="1" si="56"/>
        <v>2.4878090815002496</v>
      </c>
      <c r="AM115" s="10">
        <f t="shared" ca="1" si="39"/>
        <v>6.721389325903826E-2</v>
      </c>
      <c r="AN115" s="2">
        <f t="shared" si="59"/>
        <v>8.460000000000008</v>
      </c>
      <c r="AO115" s="10">
        <f t="shared" ca="1" si="40"/>
        <v>393</v>
      </c>
      <c r="AP115" s="10">
        <f t="shared" ca="1" si="41"/>
        <v>0.98496240601503759</v>
      </c>
      <c r="AQ115" s="2">
        <f t="shared" ca="1" si="42"/>
        <v>0</v>
      </c>
    </row>
    <row r="116" spans="2:43" x14ac:dyDescent="0.15">
      <c r="B116" s="10">
        <v>1.5113024999742208</v>
      </c>
      <c r="C116" s="10">
        <f t="shared" si="43"/>
        <v>4.2923024999765858</v>
      </c>
      <c r="F116" s="10">
        <v>95</v>
      </c>
      <c r="G116" s="10">
        <f t="shared" ca="1" si="30"/>
        <v>1</v>
      </c>
      <c r="H116" s="10">
        <f t="shared" ca="1" si="57"/>
        <v>1.4024431137724536</v>
      </c>
      <c r="I116" s="10">
        <f t="shared" ca="1" si="31"/>
        <v>1.6089820359281436E-2</v>
      </c>
      <c r="J116" s="10">
        <f t="shared" ca="1" si="58"/>
        <v>1.4024431137724536</v>
      </c>
      <c r="K116" s="10">
        <f t="shared" ca="1" si="44"/>
        <v>0.8380392402826109</v>
      </c>
      <c r="L116" s="10">
        <f t="shared" ca="1" si="45"/>
        <v>2</v>
      </c>
      <c r="M116" s="10">
        <f t="shared" ca="1" si="32"/>
        <v>8.2192314668699313E-16</v>
      </c>
      <c r="N116" s="10">
        <f t="shared" ca="1" si="46"/>
        <v>1.541789899786554</v>
      </c>
      <c r="O116" s="10">
        <f t="shared" ca="1" si="47"/>
        <v>6</v>
      </c>
      <c r="P116" s="10">
        <f t="shared" ca="1" si="33"/>
        <v>-1.3352292205134162</v>
      </c>
      <c r="Q116" s="10">
        <f t="shared" ca="1" si="48"/>
        <v>-1.3352292205134153</v>
      </c>
      <c r="R116" s="10">
        <f t="shared" ca="1" si="49"/>
        <v>6.721389325903826E-2</v>
      </c>
      <c r="S116" s="10">
        <f t="shared" ca="1" si="34"/>
        <v>0</v>
      </c>
      <c r="T116" s="10">
        <f t="shared" ca="1" si="50"/>
        <v>0</v>
      </c>
      <c r="U116" s="10">
        <f t="shared" ca="1" si="51"/>
        <v>0</v>
      </c>
      <c r="V116" s="10">
        <f t="shared" ca="1" si="52"/>
        <v>0</v>
      </c>
      <c r="W116" s="10">
        <f t="shared" ca="1" si="53"/>
        <v>6.721389325903826E-2</v>
      </c>
      <c r="X116" s="10">
        <f t="shared" ca="1" si="54"/>
        <v>2.2713410671864382</v>
      </c>
      <c r="Z116" s="10">
        <v>2.2710900000149081</v>
      </c>
      <c r="AA116" s="10">
        <v>4.4912775000085503</v>
      </c>
      <c r="AB116" s="10">
        <v>1.9548849999928564</v>
      </c>
      <c r="AC116" s="10">
        <v>2.255842500016314</v>
      </c>
      <c r="AD116" s="10">
        <v>1.5113024999742208</v>
      </c>
      <c r="AE116" s="10">
        <f t="shared" si="35"/>
        <v>4.2923024999765858</v>
      </c>
      <c r="AF116" s="10">
        <v>95</v>
      </c>
      <c r="AG116" s="2">
        <f t="shared" si="55"/>
        <v>8.6800000000000086</v>
      </c>
      <c r="AH116" s="10">
        <f t="shared" si="36"/>
        <v>397</v>
      </c>
      <c r="AI116" s="10">
        <f t="shared" si="37"/>
        <v>0.9949874686716792</v>
      </c>
      <c r="AJ116" s="2">
        <f t="shared" si="38"/>
        <v>2.2784233310549032E-2</v>
      </c>
      <c r="AK116" s="10">
        <v>95</v>
      </c>
      <c r="AL116" s="10">
        <f t="shared" ca="1" si="56"/>
        <v>6.721389325903826E-2</v>
      </c>
      <c r="AM116" s="10">
        <f t="shared" ca="1" si="39"/>
        <v>2.2713410671864382</v>
      </c>
      <c r="AN116" s="2">
        <f t="shared" si="59"/>
        <v>8.6800000000000086</v>
      </c>
      <c r="AO116" s="10">
        <f t="shared" ca="1" si="40"/>
        <v>393</v>
      </c>
      <c r="AP116" s="10">
        <f t="shared" ca="1" si="41"/>
        <v>0.98496240601503759</v>
      </c>
      <c r="AQ116" s="2">
        <f t="shared" ca="1" si="42"/>
        <v>0</v>
      </c>
    </row>
    <row r="117" spans="2:43" x14ac:dyDescent="0.15">
      <c r="B117" s="10">
        <v>4.2923024999765858</v>
      </c>
      <c r="C117" s="10">
        <f t="shared" si="43"/>
        <v>0.45930249997638839</v>
      </c>
      <c r="F117" s="10">
        <v>96</v>
      </c>
      <c r="G117" s="10">
        <f t="shared" ca="1" si="30"/>
        <v>1</v>
      </c>
      <c r="H117" s="10">
        <f t="shared" ca="1" si="57"/>
        <v>1.418532934131735</v>
      </c>
      <c r="I117" s="10">
        <f t="shared" ca="1" si="31"/>
        <v>1.6089820359281436E-2</v>
      </c>
      <c r="J117" s="10">
        <f t="shared" ca="1" si="58"/>
        <v>1.418532934131735</v>
      </c>
      <c r="K117" s="10">
        <f t="shared" ca="1" si="44"/>
        <v>1.0661205040793442</v>
      </c>
      <c r="L117" s="10">
        <f t="shared" ca="1" si="45"/>
        <v>17</v>
      </c>
      <c r="M117" s="10">
        <f t="shared" ca="1" si="32"/>
        <v>-0.85078252861200809</v>
      </c>
      <c r="N117" s="10">
        <f t="shared" ca="1" si="46"/>
        <v>1.7474016697851948</v>
      </c>
      <c r="O117" s="10">
        <f t="shared" ca="1" si="47"/>
        <v>7</v>
      </c>
      <c r="P117" s="10">
        <f t="shared" ca="1" si="33"/>
        <v>-1.7035906616667111</v>
      </c>
      <c r="Q117" s="10">
        <f t="shared" ca="1" si="48"/>
        <v>0.85280813305470304</v>
      </c>
      <c r="R117" s="10">
        <f t="shared" ca="1" si="49"/>
        <v>2.2713410671864382</v>
      </c>
      <c r="S117" s="10">
        <f t="shared" ca="1" si="34"/>
        <v>0</v>
      </c>
      <c r="T117" s="10">
        <f t="shared" ca="1" si="50"/>
        <v>0</v>
      </c>
      <c r="U117" s="10">
        <f t="shared" ca="1" si="51"/>
        <v>0</v>
      </c>
      <c r="V117" s="10">
        <f t="shared" ca="1" si="52"/>
        <v>0</v>
      </c>
      <c r="W117" s="10">
        <f t="shared" ca="1" si="53"/>
        <v>2.2713410671864382</v>
      </c>
      <c r="X117" s="10">
        <f t="shared" ca="1" si="54"/>
        <v>1.9913485793410188</v>
      </c>
      <c r="Z117" s="10">
        <v>2.2570900000147276</v>
      </c>
      <c r="AA117" s="10">
        <v>3.4382775000096899</v>
      </c>
      <c r="AB117" s="10">
        <v>2.6508849999906658</v>
      </c>
      <c r="AC117" s="10">
        <v>3.3628425000138407</v>
      </c>
      <c r="AD117" s="10">
        <v>4.2923024999765858</v>
      </c>
      <c r="AE117" s="10">
        <f t="shared" si="35"/>
        <v>0.45930249997638839</v>
      </c>
      <c r="AF117" s="10">
        <v>96</v>
      </c>
      <c r="AG117" s="2">
        <f t="shared" si="55"/>
        <v>8.9000000000000092</v>
      </c>
      <c r="AH117" s="10">
        <f t="shared" si="36"/>
        <v>399</v>
      </c>
      <c r="AI117" s="10">
        <f t="shared" si="37"/>
        <v>1</v>
      </c>
      <c r="AJ117" s="2">
        <f t="shared" si="38"/>
        <v>0</v>
      </c>
      <c r="AK117" s="10">
        <v>96</v>
      </c>
      <c r="AL117" s="10">
        <f t="shared" ca="1" si="56"/>
        <v>2.2713410671864382</v>
      </c>
      <c r="AM117" s="10">
        <f t="shared" ca="1" si="39"/>
        <v>1.9913485793410188</v>
      </c>
      <c r="AN117" s="2">
        <f t="shared" si="59"/>
        <v>8.9000000000000092</v>
      </c>
      <c r="AO117" s="10">
        <f t="shared" ca="1" si="40"/>
        <v>393</v>
      </c>
      <c r="AP117" s="10">
        <f t="shared" ca="1" si="41"/>
        <v>0.98496240601503759</v>
      </c>
      <c r="AQ117" s="2">
        <f t="shared" ca="1" si="42"/>
        <v>0</v>
      </c>
    </row>
    <row r="118" spans="2:43" x14ac:dyDescent="0.15">
      <c r="B118" s="10">
        <v>0.45930249997638839</v>
      </c>
      <c r="C118" s="10">
        <f t="shared" si="43"/>
        <v>1.8943024999771296</v>
      </c>
      <c r="F118" s="10">
        <v>97</v>
      </c>
      <c r="G118" s="10">
        <f t="shared" ca="1" si="30"/>
        <v>1</v>
      </c>
      <c r="H118" s="10">
        <f t="shared" ca="1" si="57"/>
        <v>1.4346227544910164</v>
      </c>
      <c r="I118" s="10">
        <f t="shared" ca="1" si="31"/>
        <v>1.6089820359281436E-2</v>
      </c>
      <c r="J118" s="10">
        <f t="shared" ca="1" si="58"/>
        <v>1.4346227544910164</v>
      </c>
      <c r="K118" s="10">
        <f t="shared" ca="1" si="44"/>
        <v>1.2564963857619771</v>
      </c>
      <c r="L118" s="10">
        <f t="shared" ca="1" si="45"/>
        <v>14</v>
      </c>
      <c r="M118" s="10">
        <f t="shared" ca="1" si="32"/>
        <v>-0.54517335004211032</v>
      </c>
      <c r="N118" s="10">
        <f t="shared" ca="1" si="46"/>
        <v>1.1586053573183746</v>
      </c>
      <c r="O118" s="10">
        <f t="shared" ca="1" si="47"/>
        <v>10</v>
      </c>
      <c r="P118" s="10">
        <f t="shared" ca="1" si="33"/>
        <v>-1.1018991748921128</v>
      </c>
      <c r="Q118" s="10">
        <f t="shared" ca="1" si="48"/>
        <v>0.55672582485000244</v>
      </c>
      <c r="R118" s="10">
        <f t="shared" ca="1" si="49"/>
        <v>1.9913485793410188</v>
      </c>
      <c r="S118" s="10">
        <f t="shared" ca="1" si="34"/>
        <v>0</v>
      </c>
      <c r="T118" s="10">
        <f t="shared" ca="1" si="50"/>
        <v>0</v>
      </c>
      <c r="U118" s="10">
        <f t="shared" ca="1" si="51"/>
        <v>0</v>
      </c>
      <c r="V118" s="10">
        <f t="shared" ca="1" si="52"/>
        <v>0</v>
      </c>
      <c r="W118" s="10">
        <f t="shared" ca="1" si="53"/>
        <v>1.9913485793410188</v>
      </c>
      <c r="X118" s="10">
        <f t="shared" ca="1" si="54"/>
        <v>0.60427937126138653</v>
      </c>
      <c r="Z118" s="10">
        <v>0.86709000001405911</v>
      </c>
      <c r="AA118" s="10">
        <v>3.1672775000082254</v>
      </c>
      <c r="AB118" s="10">
        <v>3.9558849999927759</v>
      </c>
      <c r="AC118" s="10">
        <v>3.095842500016488</v>
      </c>
      <c r="AD118" s="10">
        <v>0.45930249997638839</v>
      </c>
      <c r="AE118" s="10">
        <f t="shared" si="35"/>
        <v>1.8943024999771296</v>
      </c>
      <c r="AF118" s="10">
        <v>97</v>
      </c>
      <c r="AG118" s="2">
        <f t="shared" si="55"/>
        <v>9.1200000000000099</v>
      </c>
      <c r="AH118" s="10">
        <f t="shared" si="36"/>
        <v>399</v>
      </c>
      <c r="AI118" s="10">
        <f t="shared" si="37"/>
        <v>1</v>
      </c>
      <c r="AJ118" s="2">
        <f t="shared" si="38"/>
        <v>0</v>
      </c>
      <c r="AK118" s="10">
        <v>97</v>
      </c>
      <c r="AL118" s="10">
        <f t="shared" ca="1" si="56"/>
        <v>1.9913485793410188</v>
      </c>
      <c r="AM118" s="10">
        <f t="shared" ca="1" si="39"/>
        <v>0.60427937126138653</v>
      </c>
      <c r="AN118" s="2">
        <f t="shared" si="59"/>
        <v>9.1200000000000099</v>
      </c>
      <c r="AO118" s="10">
        <f t="shared" ca="1" si="40"/>
        <v>393</v>
      </c>
      <c r="AP118" s="10">
        <f t="shared" ca="1" si="41"/>
        <v>0.98496240601503759</v>
      </c>
      <c r="AQ118" s="2">
        <f t="shared" ca="1" si="42"/>
        <v>0</v>
      </c>
    </row>
    <row r="119" spans="2:43" x14ac:dyDescent="0.15">
      <c r="B119" s="10">
        <v>1.8943024999771296</v>
      </c>
      <c r="C119" s="10">
        <f t="shared" si="43"/>
        <v>1.2963024999770312</v>
      </c>
      <c r="F119" s="10">
        <v>98</v>
      </c>
      <c r="G119" s="10">
        <f t="shared" ca="1" si="30"/>
        <v>1</v>
      </c>
      <c r="H119" s="10">
        <f t="shared" ca="1" si="57"/>
        <v>1.4507125748502978</v>
      </c>
      <c r="I119" s="10">
        <f t="shared" ca="1" si="31"/>
        <v>1.6089820359281436E-2</v>
      </c>
      <c r="J119" s="10">
        <f t="shared" ca="1" si="58"/>
        <v>1.4507125748502978</v>
      </c>
      <c r="K119" s="10">
        <f t="shared" ca="1" si="44"/>
        <v>0.51553080797307116</v>
      </c>
      <c r="L119" s="10">
        <f t="shared" ca="1" si="45"/>
        <v>12</v>
      </c>
      <c r="M119" s="10">
        <f t="shared" ca="1" si="32"/>
        <v>0.44646277613819602</v>
      </c>
      <c r="N119" s="10">
        <f t="shared" ca="1" si="46"/>
        <v>1.3594312825525736</v>
      </c>
      <c r="O119" s="10">
        <f t="shared" ca="1" si="47"/>
        <v>10</v>
      </c>
      <c r="P119" s="10">
        <f t="shared" ca="1" si="33"/>
        <v>-1.2928959797271073</v>
      </c>
      <c r="Q119" s="10">
        <f t="shared" ca="1" si="48"/>
        <v>-0.84643320358891128</v>
      </c>
      <c r="R119" s="10">
        <f t="shared" ca="1" si="49"/>
        <v>0.60427937126138653</v>
      </c>
      <c r="S119" s="10">
        <f t="shared" ca="1" si="34"/>
        <v>0</v>
      </c>
      <c r="T119" s="10">
        <f t="shared" ca="1" si="50"/>
        <v>0</v>
      </c>
      <c r="U119" s="10">
        <f t="shared" ca="1" si="51"/>
        <v>0</v>
      </c>
      <c r="V119" s="10">
        <f t="shared" ca="1" si="52"/>
        <v>0</v>
      </c>
      <c r="W119" s="10">
        <f t="shared" ca="1" si="53"/>
        <v>0.60427937126138653</v>
      </c>
      <c r="X119" s="10">
        <f t="shared" ca="1" si="54"/>
        <v>2.8161647044969822</v>
      </c>
      <c r="Z119" s="10">
        <v>2.1090000014822863E-2</v>
      </c>
      <c r="AA119" s="10">
        <v>1.0762775000081604</v>
      </c>
      <c r="AB119" s="10">
        <v>4.8158849999921927</v>
      </c>
      <c r="AC119" s="10">
        <v>2.605842500013722</v>
      </c>
      <c r="AD119" s="10">
        <v>1.8943024999771296</v>
      </c>
      <c r="AE119" s="10">
        <f t="shared" si="35"/>
        <v>1.2963024999770312</v>
      </c>
      <c r="AF119" s="10">
        <v>98</v>
      </c>
      <c r="AG119" s="2">
        <f t="shared" si="55"/>
        <v>9.3400000000000105</v>
      </c>
      <c r="AH119" s="10">
        <f t="shared" si="36"/>
        <v>399</v>
      </c>
      <c r="AI119" s="10">
        <f t="shared" si="37"/>
        <v>1</v>
      </c>
      <c r="AJ119" s="2">
        <f t="shared" si="38"/>
        <v>0</v>
      </c>
      <c r="AK119" s="10">
        <v>98</v>
      </c>
      <c r="AL119" s="10">
        <f t="shared" ca="1" si="56"/>
        <v>0.60427937126138653</v>
      </c>
      <c r="AM119" s="10">
        <f t="shared" ca="1" si="39"/>
        <v>2.8161647044969822</v>
      </c>
      <c r="AN119" s="2">
        <f t="shared" si="59"/>
        <v>9.3400000000000105</v>
      </c>
      <c r="AO119" s="10">
        <f t="shared" ca="1" si="40"/>
        <v>393</v>
      </c>
      <c r="AP119" s="10">
        <f t="shared" ca="1" si="41"/>
        <v>0.98496240601503759</v>
      </c>
      <c r="AQ119" s="2">
        <f t="shared" ca="1" si="42"/>
        <v>0</v>
      </c>
    </row>
    <row r="120" spans="2:43" x14ac:dyDescent="0.15">
      <c r="B120" s="10">
        <v>1.2963024999770312</v>
      </c>
      <c r="C120" s="10">
        <f t="shared" si="43"/>
        <v>0.84130249997471651</v>
      </c>
      <c r="F120" s="10">
        <v>99</v>
      </c>
      <c r="G120" s="10">
        <f t="shared" ca="1" si="30"/>
        <v>1</v>
      </c>
      <c r="H120" s="10">
        <f t="shared" ca="1" si="57"/>
        <v>1.4668023952095792</v>
      </c>
      <c r="I120" s="10">
        <f t="shared" ca="1" si="31"/>
        <v>1.6089820359281436E-2</v>
      </c>
      <c r="J120" s="10">
        <f t="shared" ca="1" si="58"/>
        <v>1.4668023952095792</v>
      </c>
      <c r="K120" s="10">
        <f t="shared" ca="1" si="44"/>
        <v>1.4302422189908695</v>
      </c>
      <c r="L120" s="10">
        <f t="shared" ca="1" si="45"/>
        <v>2</v>
      </c>
      <c r="M120" s="10">
        <f t="shared" ca="1" si="32"/>
        <v>-1.8221323124904681E-14</v>
      </c>
      <c r="N120" s="10">
        <f t="shared" ca="1" si="46"/>
        <v>1.3919557861683829</v>
      </c>
      <c r="O120" s="10">
        <f t="shared" ca="1" si="47"/>
        <v>19</v>
      </c>
      <c r="P120" s="10">
        <f t="shared" ca="1" si="33"/>
        <v>1.349362309287421</v>
      </c>
      <c r="Q120" s="10">
        <f t="shared" ca="1" si="48"/>
        <v>1.3493623092874028</v>
      </c>
      <c r="R120" s="10">
        <f t="shared" ca="1" si="49"/>
        <v>2.8161647044969822</v>
      </c>
      <c r="S120" s="10">
        <f t="shared" ca="1" si="34"/>
        <v>0</v>
      </c>
      <c r="T120" s="10">
        <f t="shared" ca="1" si="50"/>
        <v>0</v>
      </c>
      <c r="U120" s="10">
        <f t="shared" ca="1" si="51"/>
        <v>0</v>
      </c>
      <c r="V120" s="10">
        <f t="shared" ca="1" si="52"/>
        <v>0</v>
      </c>
      <c r="W120" s="10">
        <f t="shared" ca="1" si="53"/>
        <v>2.8161647044969822</v>
      </c>
      <c r="X120" s="10">
        <f t="shared" ca="1" si="54"/>
        <v>0.94886601308059659</v>
      </c>
      <c r="Z120" s="10">
        <v>1.2690900000151828</v>
      </c>
      <c r="AA120" s="10">
        <v>2.8262775000094109</v>
      </c>
      <c r="AB120" s="10">
        <v>4.926884999992609</v>
      </c>
      <c r="AC120" s="10">
        <v>2.5698425000157954</v>
      </c>
      <c r="AD120" s="10">
        <v>1.2963024999770312</v>
      </c>
      <c r="AE120" s="10">
        <f t="shared" si="35"/>
        <v>0.84130249997471651</v>
      </c>
      <c r="AF120" s="10">
        <v>99</v>
      </c>
      <c r="AG120" s="2">
        <f t="shared" si="55"/>
        <v>9.5600000000000112</v>
      </c>
      <c r="AH120" s="10">
        <f t="shared" si="36"/>
        <v>399</v>
      </c>
      <c r="AI120" s="10">
        <f t="shared" si="37"/>
        <v>1</v>
      </c>
      <c r="AJ120" s="2">
        <f t="shared" si="38"/>
        <v>0</v>
      </c>
      <c r="AK120" s="10">
        <v>99</v>
      </c>
      <c r="AL120" s="10">
        <f t="shared" ca="1" si="56"/>
        <v>2.8161647044969822</v>
      </c>
      <c r="AM120" s="10">
        <f t="shared" ca="1" si="39"/>
        <v>0.94886601308059659</v>
      </c>
      <c r="AN120" s="2">
        <f t="shared" si="59"/>
        <v>9.5600000000000112</v>
      </c>
      <c r="AO120" s="10">
        <f t="shared" ca="1" si="40"/>
        <v>393</v>
      </c>
      <c r="AP120" s="10">
        <f t="shared" ca="1" si="41"/>
        <v>0.98496240601503759</v>
      </c>
      <c r="AQ120" s="2">
        <f t="shared" ca="1" si="42"/>
        <v>2.2784233310549032E-2</v>
      </c>
    </row>
    <row r="121" spans="2:43" x14ac:dyDescent="0.15">
      <c r="B121" s="10">
        <v>0.84130249997471651</v>
      </c>
      <c r="C121" s="10">
        <f t="shared" si="43"/>
        <v>0.33930249997382589</v>
      </c>
      <c r="F121" s="10">
        <v>100</v>
      </c>
      <c r="G121" s="10">
        <f t="shared" ca="1" si="30"/>
        <v>1</v>
      </c>
      <c r="H121" s="10">
        <f t="shared" ca="1" si="57"/>
        <v>1.4828922155688606</v>
      </c>
      <c r="I121" s="10">
        <f t="shared" ca="1" si="31"/>
        <v>1.6089820359281436E-2</v>
      </c>
      <c r="J121" s="10">
        <f t="shared" ca="1" si="58"/>
        <v>1.4828922155688606</v>
      </c>
      <c r="K121" s="10">
        <f t="shared" ca="1" si="44"/>
        <v>1.9572229600043018</v>
      </c>
      <c r="L121" s="10">
        <f t="shared" ca="1" si="45"/>
        <v>4</v>
      </c>
      <c r="M121" s="10">
        <f t="shared" ca="1" si="32"/>
        <v>1.9174621381346467E-15</v>
      </c>
      <c r="N121" s="10">
        <f t="shared" ca="1" si="46"/>
        <v>0.83079728737877501</v>
      </c>
      <c r="O121" s="10">
        <f t="shared" ca="1" si="47"/>
        <v>9</v>
      </c>
      <c r="P121" s="10">
        <f t="shared" ca="1" si="33"/>
        <v>0.53402620248826593</v>
      </c>
      <c r="Q121" s="10">
        <f t="shared" ca="1" si="48"/>
        <v>-0.53402620248826405</v>
      </c>
      <c r="R121" s="10">
        <f t="shared" ca="1" si="49"/>
        <v>0.94886601308059659</v>
      </c>
      <c r="S121" s="10">
        <f t="shared" ca="1" si="34"/>
        <v>0</v>
      </c>
      <c r="T121" s="10">
        <f t="shared" ca="1" si="50"/>
        <v>0</v>
      </c>
      <c r="U121" s="10">
        <f t="shared" ca="1" si="51"/>
        <v>0</v>
      </c>
      <c r="V121" s="10">
        <f t="shared" ca="1" si="52"/>
        <v>0</v>
      </c>
      <c r="W121" s="10">
        <f t="shared" ca="1" si="53"/>
        <v>0.94886601308059659</v>
      </c>
      <c r="X121" s="10">
        <f t="shared" ca="1" si="54"/>
        <v>2.1467917453809608</v>
      </c>
      <c r="Z121" s="10">
        <v>1.9010900000147046</v>
      </c>
      <c r="AA121" s="10">
        <v>3.5372775000084289</v>
      </c>
      <c r="AB121" s="10">
        <v>2.7658849999916413</v>
      </c>
      <c r="AC121" s="10">
        <v>2.4458425000162265</v>
      </c>
      <c r="AD121" s="10">
        <v>0.84130249997471651</v>
      </c>
      <c r="AE121" s="10">
        <f t="shared" si="35"/>
        <v>0.33930249997382589</v>
      </c>
      <c r="AF121" s="10">
        <v>100</v>
      </c>
      <c r="AG121" s="2">
        <f t="shared" si="55"/>
        <v>9.7800000000000118</v>
      </c>
      <c r="AH121" s="10">
        <f t="shared" si="36"/>
        <v>399</v>
      </c>
      <c r="AI121" s="10">
        <f t="shared" si="37"/>
        <v>1</v>
      </c>
      <c r="AJ121" s="2">
        <f t="shared" si="38"/>
        <v>0</v>
      </c>
      <c r="AK121" s="10">
        <v>100</v>
      </c>
      <c r="AL121" s="10">
        <f t="shared" ca="1" si="56"/>
        <v>0.94886601308059659</v>
      </c>
      <c r="AM121" s="10">
        <f t="shared" ca="1" si="39"/>
        <v>2.1467917453809608</v>
      </c>
      <c r="AN121" s="2">
        <f t="shared" si="59"/>
        <v>9.7800000000000118</v>
      </c>
      <c r="AO121" s="10">
        <f t="shared" ca="1" si="40"/>
        <v>395</v>
      </c>
      <c r="AP121" s="10">
        <f t="shared" ca="1" si="41"/>
        <v>0.9899749373433584</v>
      </c>
      <c r="AQ121" s="2">
        <f t="shared" ca="1" si="42"/>
        <v>0</v>
      </c>
    </row>
    <row r="122" spans="2:43" x14ac:dyDescent="0.15">
      <c r="B122" s="10">
        <v>0.33930249997382589</v>
      </c>
      <c r="C122" s="10">
        <f t="shared" si="43"/>
        <v>2.1593024999759791</v>
      </c>
      <c r="F122" s="10">
        <v>101</v>
      </c>
      <c r="G122" s="10">
        <f t="shared" ca="1" si="30"/>
        <v>1</v>
      </c>
      <c r="H122" s="10">
        <f t="shared" ca="1" si="57"/>
        <v>1.4989820359281421</v>
      </c>
      <c r="I122" s="10">
        <f t="shared" ca="1" si="31"/>
        <v>1.6089820359281436E-2</v>
      </c>
      <c r="J122" s="10">
        <f t="shared" ca="1" si="58"/>
        <v>1.4989820359281421</v>
      </c>
      <c r="K122" s="10">
        <f t="shared" ca="1" si="44"/>
        <v>1.1598251237828676</v>
      </c>
      <c r="L122" s="10">
        <f t="shared" ca="1" si="45"/>
        <v>17</v>
      </c>
      <c r="M122" s="10">
        <f t="shared" ca="1" si="32"/>
        <v>-0.4189771602010483</v>
      </c>
      <c r="N122" s="10">
        <f t="shared" ca="1" si="46"/>
        <v>1.8149262260208063</v>
      </c>
      <c r="O122" s="10">
        <f t="shared" ca="1" si="47"/>
        <v>10</v>
      </c>
      <c r="P122" s="10">
        <f t="shared" ca="1" si="33"/>
        <v>1.0667868696538674</v>
      </c>
      <c r="Q122" s="10">
        <f t="shared" ca="1" si="48"/>
        <v>0.64780970945281902</v>
      </c>
      <c r="R122" s="10">
        <f t="shared" ca="1" si="49"/>
        <v>2.1467917453809608</v>
      </c>
      <c r="S122" s="10">
        <f t="shared" ca="1" si="34"/>
        <v>0</v>
      </c>
      <c r="T122" s="10">
        <f t="shared" ca="1" si="50"/>
        <v>0</v>
      </c>
      <c r="U122" s="10">
        <f t="shared" ca="1" si="51"/>
        <v>0</v>
      </c>
      <c r="V122" s="10">
        <f t="shared" ca="1" si="52"/>
        <v>0</v>
      </c>
      <c r="W122" s="10">
        <f t="shared" ca="1" si="53"/>
        <v>2.1467917453809608</v>
      </c>
      <c r="X122" s="10">
        <f t="shared" ca="1" si="54"/>
        <v>2.7202363188772205</v>
      </c>
      <c r="Z122" s="10">
        <v>1.4500900000165018</v>
      </c>
      <c r="AA122" s="10">
        <v>2.1832775000092397</v>
      </c>
      <c r="AB122" s="10">
        <v>2.3938849999929346</v>
      </c>
      <c r="AC122" s="10">
        <v>4.8918425000152865</v>
      </c>
      <c r="AD122" s="10">
        <v>0.33930249997382589</v>
      </c>
      <c r="AE122" s="10">
        <f t="shared" si="35"/>
        <v>2.1593024999759791</v>
      </c>
      <c r="AF122" s="10">
        <v>101</v>
      </c>
      <c r="AG122" s="2">
        <f t="shared" si="55"/>
        <v>10.000000000000012</v>
      </c>
      <c r="AH122" s="10">
        <f t="shared" si="36"/>
        <v>399</v>
      </c>
      <c r="AI122" s="10">
        <f t="shared" si="37"/>
        <v>1</v>
      </c>
      <c r="AJ122" s="2">
        <f t="shared" si="38"/>
        <v>0</v>
      </c>
      <c r="AK122" s="10">
        <v>101</v>
      </c>
      <c r="AL122" s="10">
        <f t="shared" ca="1" si="56"/>
        <v>2.1467917453809608</v>
      </c>
      <c r="AM122" s="10">
        <f t="shared" ca="1" si="39"/>
        <v>2.7202363188772205</v>
      </c>
      <c r="AN122" s="2">
        <f t="shared" si="59"/>
        <v>10.000000000000012</v>
      </c>
      <c r="AO122" s="10">
        <f t="shared" ca="1" si="40"/>
        <v>395</v>
      </c>
      <c r="AP122" s="10">
        <f t="shared" ca="1" si="41"/>
        <v>0.9899749373433584</v>
      </c>
      <c r="AQ122" s="2">
        <f t="shared" ca="1" si="42"/>
        <v>0</v>
      </c>
    </row>
    <row r="123" spans="2:43" x14ac:dyDescent="0.15">
      <c r="B123" s="10">
        <v>2.1593024999759791</v>
      </c>
      <c r="C123" s="10">
        <f t="shared" si="43"/>
        <v>2.9443024999764589</v>
      </c>
      <c r="F123" s="10">
        <v>102</v>
      </c>
      <c r="G123" s="10">
        <f t="shared" ca="1" si="30"/>
        <v>1</v>
      </c>
      <c r="H123" s="10">
        <f t="shared" ca="1" si="57"/>
        <v>1.5150718562874235</v>
      </c>
      <c r="I123" s="10">
        <f t="shared" ca="1" si="31"/>
        <v>1.6089820359281436E-2</v>
      </c>
      <c r="J123" s="10">
        <f t="shared" ca="1" si="58"/>
        <v>1.5150718562874235</v>
      </c>
      <c r="K123" s="10">
        <f t="shared" ca="1" si="44"/>
        <v>1.7043599278845942</v>
      </c>
      <c r="L123" s="10">
        <f t="shared" ca="1" si="45"/>
        <v>16</v>
      </c>
      <c r="M123" s="10">
        <f t="shared" ca="1" si="32"/>
        <v>1.2051644625898146</v>
      </c>
      <c r="N123" s="10">
        <f t="shared" ca="1" si="46"/>
        <v>1.7689780270950837</v>
      </c>
      <c r="O123" s="10">
        <f t="shared" ca="1" si="47"/>
        <v>4</v>
      </c>
      <c r="P123" s="10">
        <f t="shared" ca="1" si="33"/>
        <v>1.7337701987338715E-14</v>
      </c>
      <c r="Q123" s="10">
        <f t="shared" ca="1" si="48"/>
        <v>1.2051644625897973</v>
      </c>
      <c r="R123" s="10">
        <f t="shared" ca="1" si="49"/>
        <v>2.7202363188772205</v>
      </c>
      <c r="S123" s="10">
        <f t="shared" ca="1" si="34"/>
        <v>0</v>
      </c>
      <c r="T123" s="10">
        <f t="shared" ca="1" si="50"/>
        <v>0</v>
      </c>
      <c r="U123" s="10">
        <f t="shared" ca="1" si="51"/>
        <v>0</v>
      </c>
      <c r="V123" s="10">
        <f t="shared" ca="1" si="52"/>
        <v>0</v>
      </c>
      <c r="W123" s="10">
        <f t="shared" ca="1" si="53"/>
        <v>2.7202363188772205</v>
      </c>
      <c r="X123" s="10">
        <f t="shared" ca="1" si="54"/>
        <v>1.1785241317159045</v>
      </c>
      <c r="Z123" s="10">
        <v>9.2540900000166459</v>
      </c>
      <c r="AA123" s="10">
        <v>1.630277500009214</v>
      </c>
      <c r="AB123" s="10">
        <v>5.101884999991313</v>
      </c>
      <c r="AC123" s="10">
        <v>1.5768425000146635</v>
      </c>
      <c r="AD123" s="10">
        <v>2.1593024999759791</v>
      </c>
      <c r="AE123" s="10">
        <f t="shared" si="35"/>
        <v>2.9443024999764589</v>
      </c>
      <c r="AF123" s="10">
        <v>102</v>
      </c>
      <c r="AG123" s="2">
        <f t="shared" si="55"/>
        <v>10.220000000000013</v>
      </c>
      <c r="AH123" s="10">
        <f t="shared" si="36"/>
        <v>399</v>
      </c>
      <c r="AI123" s="10">
        <f t="shared" si="37"/>
        <v>1</v>
      </c>
      <c r="AJ123" s="2">
        <f t="shared" si="38"/>
        <v>0</v>
      </c>
      <c r="AK123" s="10">
        <v>102</v>
      </c>
      <c r="AL123" s="10">
        <f t="shared" ca="1" si="56"/>
        <v>2.7202363188772205</v>
      </c>
      <c r="AM123" s="10">
        <f t="shared" ca="1" si="39"/>
        <v>1.1785241317159045</v>
      </c>
      <c r="AN123" s="2">
        <f t="shared" si="59"/>
        <v>10.220000000000013</v>
      </c>
      <c r="AO123" s="10">
        <f t="shared" ca="1" si="40"/>
        <v>395</v>
      </c>
      <c r="AP123" s="10">
        <f t="shared" ca="1" si="41"/>
        <v>0.9899749373433584</v>
      </c>
      <c r="AQ123" s="2">
        <f t="shared" ca="1" si="42"/>
        <v>0</v>
      </c>
    </row>
    <row r="124" spans="2:43" x14ac:dyDescent="0.15">
      <c r="B124" s="10">
        <v>2.9443024999764589</v>
      </c>
      <c r="C124" s="10">
        <f t="shared" si="43"/>
        <v>1.87630249997639</v>
      </c>
      <c r="F124" s="10">
        <v>103</v>
      </c>
      <c r="G124" s="10">
        <f t="shared" ca="1" si="30"/>
        <v>1</v>
      </c>
      <c r="H124" s="10">
        <f t="shared" ca="1" si="57"/>
        <v>1.5311616766467049</v>
      </c>
      <c r="I124" s="10">
        <f t="shared" ca="1" si="31"/>
        <v>1.6089820359281436E-2</v>
      </c>
      <c r="J124" s="10">
        <f t="shared" ca="1" si="58"/>
        <v>1.5311616766467049</v>
      </c>
      <c r="K124" s="10">
        <f t="shared" ca="1" si="44"/>
        <v>1.6779215847369875</v>
      </c>
      <c r="L124" s="10">
        <f t="shared" ca="1" si="45"/>
        <v>9</v>
      </c>
      <c r="M124" s="10">
        <f t="shared" ca="1" si="32"/>
        <v>0.57388298090099832</v>
      </c>
      <c r="N124" s="10">
        <f t="shared" ca="1" si="46"/>
        <v>1.3102978934483713</v>
      </c>
      <c r="O124" s="10">
        <f t="shared" ca="1" si="47"/>
        <v>8</v>
      </c>
      <c r="P124" s="10">
        <f t="shared" ca="1" si="33"/>
        <v>-0.92652052583179867</v>
      </c>
      <c r="Q124" s="10">
        <f t="shared" ca="1" si="48"/>
        <v>-0.35263754493080035</v>
      </c>
      <c r="R124" s="10">
        <f t="shared" ca="1" si="49"/>
        <v>1.1785241317159045</v>
      </c>
      <c r="S124" s="10">
        <f t="shared" ca="1" si="34"/>
        <v>0</v>
      </c>
      <c r="T124" s="10">
        <f t="shared" ca="1" si="50"/>
        <v>0</v>
      </c>
      <c r="U124" s="10">
        <f t="shared" ca="1" si="51"/>
        <v>0</v>
      </c>
      <c r="V124" s="10">
        <f t="shared" ca="1" si="52"/>
        <v>0</v>
      </c>
      <c r="W124" s="10">
        <f t="shared" ca="1" si="53"/>
        <v>1.1785241317159045</v>
      </c>
      <c r="X124" s="10">
        <f t="shared" ca="1" si="54"/>
        <v>0.61493317787108848</v>
      </c>
      <c r="Z124" s="10">
        <v>15.498090000015452</v>
      </c>
      <c r="AA124" s="10">
        <v>3.646277500010342</v>
      </c>
      <c r="AB124" s="10">
        <v>4.2538849999935735</v>
      </c>
      <c r="AC124" s="10">
        <v>2.3108425000160082</v>
      </c>
      <c r="AD124" s="10">
        <v>2.9443024999764589</v>
      </c>
      <c r="AE124" s="10">
        <f t="shared" si="35"/>
        <v>1.87630249997639</v>
      </c>
      <c r="AF124" s="10">
        <v>103</v>
      </c>
      <c r="AG124" s="2">
        <f t="shared" si="55"/>
        <v>10.440000000000014</v>
      </c>
      <c r="AH124" s="10">
        <f t="shared" si="36"/>
        <v>399</v>
      </c>
      <c r="AI124" s="10">
        <f t="shared" si="37"/>
        <v>1</v>
      </c>
      <c r="AJ124" s="2">
        <f t="shared" si="38"/>
        <v>0</v>
      </c>
      <c r="AK124" s="10">
        <v>103</v>
      </c>
      <c r="AL124" s="10">
        <f t="shared" ca="1" si="56"/>
        <v>1.1785241317159045</v>
      </c>
      <c r="AM124" s="10">
        <f t="shared" ca="1" si="39"/>
        <v>0.61493317787108848</v>
      </c>
      <c r="AN124" s="2">
        <f t="shared" si="59"/>
        <v>10.440000000000014</v>
      </c>
      <c r="AO124" s="10">
        <f t="shared" ca="1" si="40"/>
        <v>395</v>
      </c>
      <c r="AP124" s="10">
        <f t="shared" ca="1" si="41"/>
        <v>0.9899749373433584</v>
      </c>
      <c r="AQ124" s="2">
        <f t="shared" ca="1" si="42"/>
        <v>0</v>
      </c>
    </row>
    <row r="125" spans="2:43" x14ac:dyDescent="0.15">
      <c r="B125" s="10">
        <v>1.87630249997639</v>
      </c>
      <c r="C125" s="10">
        <f t="shared" si="43"/>
        <v>2.534302499974217</v>
      </c>
      <c r="F125" s="10">
        <v>104</v>
      </c>
      <c r="G125" s="10">
        <f t="shared" ca="1" si="30"/>
        <v>1</v>
      </c>
      <c r="H125" s="10">
        <f t="shared" ca="1" si="57"/>
        <v>1.5472514970059863</v>
      </c>
      <c r="I125" s="10">
        <f t="shared" ca="1" si="31"/>
        <v>1.6089820359281436E-2</v>
      </c>
      <c r="J125" s="10">
        <f t="shared" ca="1" si="58"/>
        <v>1.5472514970059863</v>
      </c>
      <c r="K125" s="10">
        <f t="shared" ca="1" si="44"/>
        <v>1.7082264658447648</v>
      </c>
      <c r="L125" s="10">
        <f t="shared" ca="1" si="45"/>
        <v>19</v>
      </c>
      <c r="M125" s="10">
        <f t="shared" ca="1" si="32"/>
        <v>0.2811648352524192</v>
      </c>
      <c r="N125" s="10">
        <f t="shared" ca="1" si="46"/>
        <v>1.2759316965877574</v>
      </c>
      <c r="O125" s="10">
        <f t="shared" ca="1" si="47"/>
        <v>20</v>
      </c>
      <c r="P125" s="10">
        <f t="shared" ca="1" si="33"/>
        <v>1.213483154387317</v>
      </c>
      <c r="Q125" s="10">
        <f t="shared" ca="1" si="48"/>
        <v>-0.93231831913489782</v>
      </c>
      <c r="R125" s="10">
        <f t="shared" ca="1" si="49"/>
        <v>0.61493317787108848</v>
      </c>
      <c r="S125" s="10">
        <f t="shared" ca="1" si="34"/>
        <v>0</v>
      </c>
      <c r="T125" s="10">
        <f t="shared" ca="1" si="50"/>
        <v>0</v>
      </c>
      <c r="U125" s="10">
        <f t="shared" ca="1" si="51"/>
        <v>0</v>
      </c>
      <c r="V125" s="10">
        <f t="shared" ca="1" si="52"/>
        <v>0</v>
      </c>
      <c r="W125" s="10">
        <f t="shared" ca="1" si="53"/>
        <v>0.61493317787108848</v>
      </c>
      <c r="X125" s="10">
        <f t="shared" ca="1" si="54"/>
        <v>2.2599594133364729</v>
      </c>
      <c r="Z125" s="10">
        <v>1.9400900000157151</v>
      </c>
      <c r="AA125" s="10">
        <v>3.5812775000110264</v>
      </c>
      <c r="AB125" s="10">
        <v>1.0558849999924291</v>
      </c>
      <c r="AC125" s="10">
        <v>2.8868425000148079</v>
      </c>
      <c r="AD125" s="10">
        <v>1.87630249997639</v>
      </c>
      <c r="AE125" s="10">
        <f t="shared" si="35"/>
        <v>2.534302499974217</v>
      </c>
      <c r="AF125" s="10">
        <v>104</v>
      </c>
      <c r="AG125" s="2">
        <f t="shared" si="55"/>
        <v>10.660000000000014</v>
      </c>
      <c r="AH125" s="10">
        <f t="shared" si="36"/>
        <v>399</v>
      </c>
      <c r="AI125" s="10">
        <f t="shared" si="37"/>
        <v>1</v>
      </c>
      <c r="AJ125" s="2">
        <f t="shared" si="38"/>
        <v>0</v>
      </c>
      <c r="AK125" s="10">
        <v>104</v>
      </c>
      <c r="AL125" s="10">
        <f t="shared" ca="1" si="56"/>
        <v>0.61493317787108848</v>
      </c>
      <c r="AM125" s="10">
        <f t="shared" ca="1" si="39"/>
        <v>2.2599594133364729</v>
      </c>
      <c r="AN125" s="2">
        <f t="shared" si="59"/>
        <v>10.660000000000014</v>
      </c>
      <c r="AO125" s="10">
        <f t="shared" ca="1" si="40"/>
        <v>395</v>
      </c>
      <c r="AP125" s="10">
        <f t="shared" ca="1" si="41"/>
        <v>0.9899749373433584</v>
      </c>
      <c r="AQ125" s="2">
        <f t="shared" ca="1" si="42"/>
        <v>2.2784233310549032E-2</v>
      </c>
    </row>
    <row r="126" spans="2:43" x14ac:dyDescent="0.15">
      <c r="B126" s="10">
        <v>2.534302499974217</v>
      </c>
      <c r="C126" s="10">
        <f t="shared" si="43"/>
        <v>2.7653024999771958</v>
      </c>
      <c r="F126" s="10">
        <v>105</v>
      </c>
      <c r="G126" s="10">
        <f t="shared" ca="1" si="30"/>
        <v>1</v>
      </c>
      <c r="H126" s="10">
        <f t="shared" ca="1" si="57"/>
        <v>1.5633413173652677</v>
      </c>
      <c r="I126" s="10">
        <f t="shared" ca="1" si="31"/>
        <v>1.6089820359281436E-2</v>
      </c>
      <c r="J126" s="10">
        <f t="shared" ca="1" si="58"/>
        <v>1.5633413173652677</v>
      </c>
      <c r="K126" s="10">
        <f t="shared" ca="1" si="44"/>
        <v>0.42346153251933955</v>
      </c>
      <c r="L126" s="10">
        <f t="shared" ca="1" si="45"/>
        <v>20</v>
      </c>
      <c r="M126" s="10">
        <f t="shared" ca="1" si="32"/>
        <v>0.42346153251933955</v>
      </c>
      <c r="N126" s="10">
        <f t="shared" ca="1" si="46"/>
        <v>0.71379249883822249</v>
      </c>
      <c r="O126" s="10">
        <f t="shared" ca="1" si="47"/>
        <v>16</v>
      </c>
      <c r="P126" s="10">
        <f t="shared" ca="1" si="33"/>
        <v>-0.27315656345186573</v>
      </c>
      <c r="Q126" s="10">
        <f t="shared" ca="1" si="48"/>
        <v>0.69661809597120528</v>
      </c>
      <c r="R126" s="10">
        <f t="shared" ca="1" si="49"/>
        <v>2.2599594133364729</v>
      </c>
      <c r="S126" s="10">
        <f t="shared" ca="1" si="34"/>
        <v>0</v>
      </c>
      <c r="T126" s="10">
        <f t="shared" ca="1" si="50"/>
        <v>0</v>
      </c>
      <c r="U126" s="10">
        <f t="shared" ca="1" si="51"/>
        <v>0</v>
      </c>
      <c r="V126" s="10">
        <f t="shared" ca="1" si="52"/>
        <v>0</v>
      </c>
      <c r="W126" s="10">
        <f t="shared" ca="1" si="53"/>
        <v>2.2599594133364729</v>
      </c>
      <c r="X126" s="10">
        <f t="shared" ca="1" si="54"/>
        <v>1.8857031719422499</v>
      </c>
      <c r="Z126" s="10">
        <v>2.2170900000162419</v>
      </c>
      <c r="AA126" s="10">
        <v>2.0052775000110046</v>
      </c>
      <c r="AB126" s="10">
        <v>1.1468849999936026</v>
      </c>
      <c r="AC126" s="10">
        <v>2.7318425000153468</v>
      </c>
      <c r="AD126" s="10">
        <v>2.534302499974217</v>
      </c>
      <c r="AE126" s="10">
        <f t="shared" si="35"/>
        <v>2.7653024999771958</v>
      </c>
      <c r="AF126" s="10">
        <v>105</v>
      </c>
      <c r="AG126" s="2">
        <f t="shared" si="55"/>
        <v>10.880000000000015</v>
      </c>
      <c r="AH126" s="10">
        <f t="shared" si="36"/>
        <v>399</v>
      </c>
      <c r="AI126" s="10">
        <f t="shared" si="37"/>
        <v>1</v>
      </c>
      <c r="AJ126" s="2">
        <f t="shared" si="38"/>
        <v>0</v>
      </c>
      <c r="AK126" s="10">
        <v>105</v>
      </c>
      <c r="AL126" s="10">
        <f t="shared" ca="1" si="56"/>
        <v>2.2599594133364729</v>
      </c>
      <c r="AM126" s="10">
        <f t="shared" ca="1" si="39"/>
        <v>1.8857031719422499</v>
      </c>
      <c r="AN126" s="2">
        <f t="shared" si="59"/>
        <v>10.880000000000015</v>
      </c>
      <c r="AO126" s="10">
        <f t="shared" ca="1" si="40"/>
        <v>397</v>
      </c>
      <c r="AP126" s="10">
        <f t="shared" ca="1" si="41"/>
        <v>0.9949874686716792</v>
      </c>
      <c r="AQ126" s="2">
        <f t="shared" ca="1" si="42"/>
        <v>0</v>
      </c>
    </row>
    <row r="127" spans="2:43" x14ac:dyDescent="0.15">
      <c r="B127" s="10">
        <v>2.7653024999771958</v>
      </c>
      <c r="C127" s="10">
        <f t="shared" si="43"/>
        <v>2.842302499974636</v>
      </c>
      <c r="F127" s="10">
        <v>106</v>
      </c>
      <c r="G127" s="10">
        <f t="shared" ca="1" si="30"/>
        <v>1</v>
      </c>
      <c r="H127" s="10">
        <f t="shared" ca="1" si="57"/>
        <v>1.5794311377245491</v>
      </c>
      <c r="I127" s="10">
        <f t="shared" ca="1" si="31"/>
        <v>1.6089820359281436E-2</v>
      </c>
      <c r="J127" s="10">
        <f t="shared" ca="1" si="58"/>
        <v>1.5794311377245491</v>
      </c>
      <c r="K127" s="10">
        <f t="shared" ca="1" si="44"/>
        <v>1.9840258909279485</v>
      </c>
      <c r="L127" s="10">
        <f t="shared" ca="1" si="45"/>
        <v>16</v>
      </c>
      <c r="M127" s="10">
        <f t="shared" ca="1" si="32"/>
        <v>-1.402918161524833</v>
      </c>
      <c r="N127" s="10">
        <f t="shared" ca="1" si="46"/>
        <v>1.7971489248616852</v>
      </c>
      <c r="O127" s="10">
        <f t="shared" ca="1" si="47"/>
        <v>20</v>
      </c>
      <c r="P127" s="10">
        <f t="shared" ca="1" si="33"/>
        <v>1.7091901957425337</v>
      </c>
      <c r="Q127" s="10">
        <f t="shared" ca="1" si="48"/>
        <v>0.30627203421770077</v>
      </c>
      <c r="R127" s="10">
        <f t="shared" ca="1" si="49"/>
        <v>1.8857031719422499</v>
      </c>
      <c r="S127" s="10">
        <f t="shared" ca="1" si="34"/>
        <v>0</v>
      </c>
      <c r="T127" s="10">
        <f t="shared" ca="1" si="50"/>
        <v>0</v>
      </c>
      <c r="U127" s="10">
        <f t="shared" ca="1" si="51"/>
        <v>0</v>
      </c>
      <c r="V127" s="10">
        <f t="shared" ca="1" si="52"/>
        <v>0</v>
      </c>
      <c r="W127" s="10">
        <f t="shared" ca="1" si="53"/>
        <v>1.8857031719422499</v>
      </c>
      <c r="X127" s="10">
        <f t="shared" ca="1" si="54"/>
        <v>1.5377218498383076</v>
      </c>
      <c r="Z127" s="10">
        <v>2.5940900000165357</v>
      </c>
      <c r="AA127" s="10">
        <v>3.9932775000082188</v>
      </c>
      <c r="AB127" s="10">
        <v>1.5668849999919132</v>
      </c>
      <c r="AC127" s="10">
        <v>3.8228425000141897</v>
      </c>
      <c r="AD127" s="10">
        <v>2.7653024999771958</v>
      </c>
      <c r="AE127" s="10">
        <f t="shared" si="35"/>
        <v>2.842302499974636</v>
      </c>
      <c r="AF127" s="10">
        <v>106</v>
      </c>
      <c r="AG127" s="2">
        <f t="shared" si="55"/>
        <v>11.100000000000016</v>
      </c>
      <c r="AH127" s="10">
        <f t="shared" si="36"/>
        <v>399</v>
      </c>
      <c r="AI127" s="10">
        <f t="shared" si="37"/>
        <v>1</v>
      </c>
      <c r="AJ127" s="2">
        <f t="shared" si="38"/>
        <v>0</v>
      </c>
      <c r="AK127" s="10">
        <v>106</v>
      </c>
      <c r="AL127" s="10">
        <f t="shared" ca="1" si="56"/>
        <v>1.8857031719422499</v>
      </c>
      <c r="AM127" s="10">
        <f t="shared" ca="1" si="39"/>
        <v>1.5377218498383076</v>
      </c>
      <c r="AN127" s="2">
        <f t="shared" si="59"/>
        <v>11.100000000000016</v>
      </c>
      <c r="AO127" s="10">
        <f t="shared" ca="1" si="40"/>
        <v>397</v>
      </c>
      <c r="AP127" s="10">
        <f t="shared" ca="1" si="41"/>
        <v>0.9949874686716792</v>
      </c>
      <c r="AQ127" s="2">
        <f t="shared" ca="1" si="42"/>
        <v>2.2784233310549032E-2</v>
      </c>
    </row>
    <row r="128" spans="2:43" x14ac:dyDescent="0.15">
      <c r="B128" s="10">
        <v>2.842302499974636</v>
      </c>
      <c r="C128" s="10">
        <f t="shared" si="43"/>
        <v>2.6873024999751749</v>
      </c>
      <c r="F128" s="10">
        <v>107</v>
      </c>
      <c r="G128" s="10">
        <f t="shared" ca="1" si="30"/>
        <v>1</v>
      </c>
      <c r="H128" s="10">
        <f t="shared" ca="1" si="57"/>
        <v>1.5955209580838305</v>
      </c>
      <c r="I128" s="10">
        <f t="shared" ca="1" si="31"/>
        <v>1.6089820359281436E-2</v>
      </c>
      <c r="J128" s="10">
        <f t="shared" ca="1" si="58"/>
        <v>1.5955209580838305</v>
      </c>
      <c r="K128" s="10">
        <f t="shared" ca="1" si="44"/>
        <v>0.61910990991545745</v>
      </c>
      <c r="L128" s="10">
        <f t="shared" ca="1" si="45"/>
        <v>3</v>
      </c>
      <c r="M128" s="10">
        <f t="shared" ca="1" si="32"/>
        <v>-0.53616490972147512</v>
      </c>
      <c r="N128" s="10">
        <f t="shared" ca="1" si="46"/>
        <v>0.4973518899932261</v>
      </c>
      <c r="O128" s="10">
        <f t="shared" ca="1" si="47"/>
        <v>17</v>
      </c>
      <c r="P128" s="10">
        <f t="shared" ca="1" si="33"/>
        <v>0.47836580147595226</v>
      </c>
      <c r="Q128" s="10">
        <f t="shared" ca="1" si="48"/>
        <v>-5.7799108245522868E-2</v>
      </c>
      <c r="R128" s="10">
        <f t="shared" ca="1" si="49"/>
        <v>1.5377218498383076</v>
      </c>
      <c r="S128" s="10">
        <f t="shared" ca="1" si="34"/>
        <v>0</v>
      </c>
      <c r="T128" s="10">
        <f t="shared" ca="1" si="50"/>
        <v>0</v>
      </c>
      <c r="U128" s="10">
        <f t="shared" ca="1" si="51"/>
        <v>0</v>
      </c>
      <c r="V128" s="10">
        <f t="shared" ca="1" si="52"/>
        <v>0</v>
      </c>
      <c r="W128" s="10">
        <f t="shared" ca="1" si="53"/>
        <v>1.5377218498383076</v>
      </c>
      <c r="X128" s="10">
        <f t="shared" ca="1" si="54"/>
        <v>1.2174931073257613</v>
      </c>
      <c r="Z128" s="10">
        <v>2.1900900000169088</v>
      </c>
      <c r="AA128" s="10">
        <v>7.4262775000093484</v>
      </c>
      <c r="AB128" s="10">
        <v>3.905884999991116</v>
      </c>
      <c r="AC128" s="10">
        <v>2.2418425000161335</v>
      </c>
      <c r="AD128" s="10">
        <v>2.842302499974636</v>
      </c>
      <c r="AE128" s="10">
        <f t="shared" si="35"/>
        <v>2.6873024999751749</v>
      </c>
      <c r="AF128" s="10">
        <v>107</v>
      </c>
      <c r="AG128" s="2">
        <f t="shared" si="55"/>
        <v>11.320000000000016</v>
      </c>
      <c r="AH128" s="10">
        <f t="shared" si="36"/>
        <v>399</v>
      </c>
      <c r="AI128" s="10">
        <f t="shared" si="37"/>
        <v>1</v>
      </c>
      <c r="AJ128" s="2">
        <f t="shared" si="38"/>
        <v>0</v>
      </c>
      <c r="AK128" s="10">
        <v>107</v>
      </c>
      <c r="AL128" s="10">
        <f t="shared" ca="1" si="56"/>
        <v>1.5377218498383076</v>
      </c>
      <c r="AM128" s="10">
        <f t="shared" ca="1" si="39"/>
        <v>1.2174931073257613</v>
      </c>
      <c r="AN128" s="2">
        <f t="shared" si="59"/>
        <v>11.320000000000016</v>
      </c>
      <c r="AO128" s="10">
        <f t="shared" ca="1" si="40"/>
        <v>399</v>
      </c>
      <c r="AP128" s="10">
        <f t="shared" ca="1" si="41"/>
        <v>1</v>
      </c>
      <c r="AQ128" s="2">
        <f t="shared" ca="1" si="42"/>
        <v>0</v>
      </c>
    </row>
    <row r="129" spans="2:43" x14ac:dyDescent="0.15">
      <c r="B129" s="10">
        <v>2.6873024999751749</v>
      </c>
      <c r="C129" s="10">
        <f t="shared" si="43"/>
        <v>1.2463024999753713</v>
      </c>
      <c r="F129" s="10">
        <v>108</v>
      </c>
      <c r="G129" s="10">
        <f t="shared" ca="1" si="30"/>
        <v>1</v>
      </c>
      <c r="H129" s="10">
        <f t="shared" ca="1" si="57"/>
        <v>1.611610778443112</v>
      </c>
      <c r="I129" s="10">
        <f t="shared" ca="1" si="31"/>
        <v>1.6089820359281436E-2</v>
      </c>
      <c r="J129" s="10">
        <f t="shared" ca="1" si="58"/>
        <v>1.611610778443112</v>
      </c>
      <c r="K129" s="10">
        <f t="shared" ca="1" si="44"/>
        <v>1.3701608090917827</v>
      </c>
      <c r="L129" s="10">
        <f t="shared" ca="1" si="45"/>
        <v>2</v>
      </c>
      <c r="M129" s="10">
        <f t="shared" ca="1" si="32"/>
        <v>-3.7600580495406487E-14</v>
      </c>
      <c r="N129" s="10">
        <f t="shared" ca="1" si="46"/>
        <v>0.90834856341672277</v>
      </c>
      <c r="O129" s="10">
        <f t="shared" ca="1" si="47"/>
        <v>7</v>
      </c>
      <c r="P129" s="10">
        <f t="shared" ca="1" si="33"/>
        <v>0.39411767111731311</v>
      </c>
      <c r="Q129" s="10">
        <f t="shared" ca="1" si="48"/>
        <v>-0.39411767111735069</v>
      </c>
      <c r="R129" s="10">
        <f t="shared" ca="1" si="49"/>
        <v>1.2174931073257613</v>
      </c>
      <c r="S129" s="10">
        <f t="shared" ca="1" si="34"/>
        <v>0</v>
      </c>
      <c r="T129" s="10">
        <f t="shared" ca="1" si="50"/>
        <v>0</v>
      </c>
      <c r="U129" s="10">
        <f t="shared" ca="1" si="51"/>
        <v>0</v>
      </c>
      <c r="V129" s="10">
        <f t="shared" ca="1" si="52"/>
        <v>0</v>
      </c>
      <c r="W129" s="10">
        <f t="shared" ca="1" si="53"/>
        <v>1.2174931073257613</v>
      </c>
      <c r="X129" s="10">
        <f t="shared" ca="1" si="54"/>
        <v>1.6124096512749106</v>
      </c>
      <c r="Z129" s="10">
        <v>1.8450900000139825</v>
      </c>
      <c r="AA129" s="10">
        <v>5.0032775000090624</v>
      </c>
      <c r="AB129" s="10">
        <v>3.6288849999905892</v>
      </c>
      <c r="AC129" s="10">
        <v>2.0148425000137138</v>
      </c>
      <c r="AD129" s="10">
        <v>2.6873024999751749</v>
      </c>
      <c r="AE129" s="10">
        <f t="shared" si="35"/>
        <v>1.2463024999753713</v>
      </c>
      <c r="AF129" s="10">
        <v>108</v>
      </c>
      <c r="AG129" s="2">
        <f t="shared" si="55"/>
        <v>11.540000000000017</v>
      </c>
      <c r="AH129" s="10">
        <f t="shared" si="36"/>
        <v>399</v>
      </c>
      <c r="AI129" s="10">
        <f t="shared" si="37"/>
        <v>1</v>
      </c>
      <c r="AJ129" s="2">
        <f t="shared" si="38"/>
        <v>0</v>
      </c>
      <c r="AK129" s="10">
        <v>108</v>
      </c>
      <c r="AL129" s="10">
        <f t="shared" ca="1" si="56"/>
        <v>1.2174931073257613</v>
      </c>
      <c r="AM129" s="10">
        <f t="shared" ca="1" si="39"/>
        <v>1.6124096512749106</v>
      </c>
      <c r="AN129" s="2">
        <f t="shared" si="59"/>
        <v>11.540000000000017</v>
      </c>
      <c r="AO129" s="10">
        <f t="shared" ca="1" si="40"/>
        <v>399</v>
      </c>
      <c r="AP129" s="10">
        <f t="shared" ca="1" si="41"/>
        <v>1</v>
      </c>
      <c r="AQ129" s="2">
        <f t="shared" ca="1" si="42"/>
        <v>0</v>
      </c>
    </row>
    <row r="130" spans="2:43" x14ac:dyDescent="0.15">
      <c r="B130" s="10">
        <v>1.2463024999753713</v>
      </c>
      <c r="C130" s="10">
        <f t="shared" si="43"/>
        <v>0.95430249997718875</v>
      </c>
      <c r="F130" s="10">
        <v>109</v>
      </c>
      <c r="G130" s="10">
        <f t="shared" ca="1" si="30"/>
        <v>1</v>
      </c>
      <c r="H130" s="10">
        <f t="shared" ca="1" si="57"/>
        <v>1.6277005988023934</v>
      </c>
      <c r="I130" s="10">
        <f t="shared" ca="1" si="31"/>
        <v>1.6089820359281436E-2</v>
      </c>
      <c r="J130" s="10">
        <f t="shared" ca="1" si="58"/>
        <v>1.6277005988023934</v>
      </c>
      <c r="K130" s="10">
        <f t="shared" ca="1" si="44"/>
        <v>1.3775276274645187</v>
      </c>
      <c r="L130" s="10">
        <f t="shared" ca="1" si="45"/>
        <v>16</v>
      </c>
      <c r="M130" s="10">
        <f t="shared" ca="1" si="32"/>
        <v>-1.2726695804833041</v>
      </c>
      <c r="N130" s="10">
        <f t="shared" ca="1" si="46"/>
        <v>1.2573786329558214</v>
      </c>
      <c r="O130" s="10">
        <f t="shared" ca="1" si="47"/>
        <v>4</v>
      </c>
      <c r="P130" s="10">
        <f t="shared" ca="1" si="33"/>
        <v>1.2573786329558214</v>
      </c>
      <c r="Q130" s="10">
        <f t="shared" ca="1" si="48"/>
        <v>-1.5290947527482723E-2</v>
      </c>
      <c r="R130" s="10">
        <f t="shared" ca="1" si="49"/>
        <v>1.6124096512749106</v>
      </c>
      <c r="S130" s="10">
        <f t="shared" ca="1" si="34"/>
        <v>0</v>
      </c>
      <c r="T130" s="10">
        <f t="shared" ca="1" si="50"/>
        <v>0</v>
      </c>
      <c r="U130" s="10">
        <f t="shared" ca="1" si="51"/>
        <v>0</v>
      </c>
      <c r="V130" s="10">
        <f t="shared" ca="1" si="52"/>
        <v>0</v>
      </c>
      <c r="W130" s="10">
        <f t="shared" ca="1" si="53"/>
        <v>1.6124096512749106</v>
      </c>
      <c r="X130" s="10">
        <f t="shared" ca="1" si="54"/>
        <v>1.6437904191616772</v>
      </c>
      <c r="Z130" s="10">
        <v>2.2840900000140607</v>
      </c>
      <c r="AA130" s="10">
        <v>6.3562775000107763</v>
      </c>
      <c r="AB130" s="10">
        <v>1.943884999992207</v>
      </c>
      <c r="AC130" s="10">
        <v>1.7008425000142324</v>
      </c>
      <c r="AD130" s="10">
        <v>1.2463024999753713</v>
      </c>
      <c r="AE130" s="10">
        <f t="shared" si="35"/>
        <v>0.95430249997718875</v>
      </c>
      <c r="AF130" s="10">
        <v>109</v>
      </c>
      <c r="AG130" s="2">
        <f t="shared" si="55"/>
        <v>11.760000000000018</v>
      </c>
      <c r="AH130" s="10">
        <f t="shared" si="36"/>
        <v>399</v>
      </c>
      <c r="AI130" s="10">
        <f t="shared" si="37"/>
        <v>1</v>
      </c>
      <c r="AJ130" s="2">
        <f t="shared" si="38"/>
        <v>0</v>
      </c>
      <c r="AK130" s="10">
        <v>109</v>
      </c>
      <c r="AL130" s="10">
        <f t="shared" ca="1" si="56"/>
        <v>1.6124096512749106</v>
      </c>
      <c r="AM130" s="10">
        <f t="shared" ca="1" si="39"/>
        <v>1.6437904191616772</v>
      </c>
      <c r="AN130" s="2">
        <f t="shared" si="59"/>
        <v>11.760000000000018</v>
      </c>
      <c r="AO130" s="10">
        <f t="shared" ca="1" si="40"/>
        <v>399</v>
      </c>
      <c r="AP130" s="10">
        <f t="shared" ca="1" si="41"/>
        <v>1</v>
      </c>
      <c r="AQ130" s="2">
        <f t="shared" ca="1" si="42"/>
        <v>0</v>
      </c>
    </row>
    <row r="131" spans="2:43" x14ac:dyDescent="0.15">
      <c r="B131" s="10">
        <v>0.95430249997718875</v>
      </c>
      <c r="C131" s="10">
        <f t="shared" si="43"/>
        <v>1.0263024999765946</v>
      </c>
      <c r="F131" s="10">
        <v>110</v>
      </c>
      <c r="G131" s="10">
        <f t="shared" ca="1" si="30"/>
        <v>1</v>
      </c>
      <c r="H131" s="10">
        <f t="shared" ca="1" si="57"/>
        <v>1.6437904191616748</v>
      </c>
      <c r="I131" s="10">
        <f t="shared" ca="1" si="31"/>
        <v>1.6089820359281436E-2</v>
      </c>
      <c r="J131" s="10">
        <f t="shared" ca="1" si="58"/>
        <v>1.6437904191616748</v>
      </c>
      <c r="K131" s="10">
        <f t="shared" ca="1" si="44"/>
        <v>0.76155117451121579</v>
      </c>
      <c r="L131" s="10">
        <f t="shared" ca="1" si="45"/>
        <v>2</v>
      </c>
      <c r="M131" s="10">
        <f t="shared" ca="1" si="32"/>
        <v>5.9702939561066325E-15</v>
      </c>
      <c r="N131" s="10">
        <f t="shared" ca="1" si="46"/>
        <v>0.77987096370891784</v>
      </c>
      <c r="O131" s="10">
        <f t="shared" ca="1" si="47"/>
        <v>10</v>
      </c>
      <c r="P131" s="10">
        <f t="shared" ca="1" si="33"/>
        <v>3.4393095272606331E-15</v>
      </c>
      <c r="Q131" s="10">
        <f t="shared" ca="1" si="48"/>
        <v>2.5309844288459994E-15</v>
      </c>
      <c r="R131" s="10">
        <f t="shared" ca="1" si="49"/>
        <v>1.6437904191616772</v>
      </c>
      <c r="S131" s="10">
        <f t="shared" ca="1" si="34"/>
        <v>0</v>
      </c>
      <c r="T131" s="10">
        <f t="shared" ca="1" si="50"/>
        <v>0</v>
      </c>
      <c r="U131" s="10">
        <f t="shared" ca="1" si="51"/>
        <v>0</v>
      </c>
      <c r="V131" s="10">
        <f t="shared" ca="1" si="52"/>
        <v>0</v>
      </c>
      <c r="W131" s="10">
        <f t="shared" ca="1" si="53"/>
        <v>1.6437904191616772</v>
      </c>
      <c r="X131" s="10">
        <f t="shared" ca="1" si="54"/>
        <v>2.9151043723529209</v>
      </c>
      <c r="Z131" s="10">
        <v>5.9550900000147067</v>
      </c>
      <c r="AA131" s="10">
        <v>2.9102775000104941</v>
      </c>
      <c r="AB131" s="10">
        <v>2.2818849999914903</v>
      </c>
      <c r="AC131" s="10">
        <v>3.7728425000160826</v>
      </c>
      <c r="AD131" s="10">
        <v>0.95430249997718875</v>
      </c>
      <c r="AE131" s="10">
        <f t="shared" si="35"/>
        <v>1.0263024999765946</v>
      </c>
      <c r="AF131" s="10">
        <v>110</v>
      </c>
      <c r="AG131" s="2">
        <f t="shared" si="55"/>
        <v>11.980000000000018</v>
      </c>
      <c r="AH131" s="10">
        <f t="shared" si="36"/>
        <v>399</v>
      </c>
      <c r="AI131" s="10">
        <f t="shared" si="37"/>
        <v>1</v>
      </c>
      <c r="AJ131" s="2">
        <f t="shared" si="38"/>
        <v>0</v>
      </c>
      <c r="AK131" s="10">
        <v>110</v>
      </c>
      <c r="AL131" s="10">
        <f t="shared" ca="1" si="56"/>
        <v>1.6437904191616772</v>
      </c>
      <c r="AM131" s="10">
        <f t="shared" ca="1" si="39"/>
        <v>2.9151043723529209</v>
      </c>
      <c r="AN131" s="2">
        <f t="shared" si="59"/>
        <v>11.980000000000018</v>
      </c>
      <c r="AO131" s="10">
        <f t="shared" ca="1" si="40"/>
        <v>399</v>
      </c>
      <c r="AP131" s="10">
        <f t="shared" ca="1" si="41"/>
        <v>1</v>
      </c>
      <c r="AQ131" s="2">
        <f t="shared" ca="1" si="42"/>
        <v>0</v>
      </c>
    </row>
    <row r="132" spans="2:43" x14ac:dyDescent="0.15">
      <c r="B132" s="10">
        <v>1.0263024999765946</v>
      </c>
      <c r="C132" s="10">
        <f t="shared" si="43"/>
        <v>1.1553024999741979</v>
      </c>
      <c r="F132" s="10">
        <v>111</v>
      </c>
      <c r="G132" s="10">
        <f t="shared" ca="1" si="30"/>
        <v>1</v>
      </c>
      <c r="H132" s="10">
        <f t="shared" ca="1" si="57"/>
        <v>1.6598802395209562</v>
      </c>
      <c r="I132" s="10">
        <f t="shared" ca="1" si="31"/>
        <v>1.6089820359281436E-2</v>
      </c>
      <c r="J132" s="10">
        <f t="shared" ca="1" si="58"/>
        <v>1.6598802395209562</v>
      </c>
      <c r="K132" s="10">
        <f t="shared" ca="1" si="44"/>
        <v>0.80311923656059081</v>
      </c>
      <c r="L132" s="10">
        <f t="shared" ca="1" si="45"/>
        <v>18</v>
      </c>
      <c r="M132" s="10">
        <f t="shared" ca="1" si="32"/>
        <v>0.6955216611294347</v>
      </c>
      <c r="N132" s="10">
        <f t="shared" ca="1" si="46"/>
        <v>0.64628874540711012</v>
      </c>
      <c r="O132" s="10">
        <f t="shared" ca="1" si="47"/>
        <v>18</v>
      </c>
      <c r="P132" s="10">
        <f t="shared" ca="1" si="33"/>
        <v>0.55970247170252996</v>
      </c>
      <c r="Q132" s="10">
        <f t="shared" ca="1" si="48"/>
        <v>1.2552241328319647</v>
      </c>
      <c r="R132" s="10">
        <f t="shared" ca="1" si="49"/>
        <v>2.9151043723529209</v>
      </c>
      <c r="S132" s="10">
        <f t="shared" ca="1" si="34"/>
        <v>0</v>
      </c>
      <c r="T132" s="10">
        <f t="shared" ca="1" si="50"/>
        <v>0</v>
      </c>
      <c r="U132" s="10">
        <f t="shared" ca="1" si="51"/>
        <v>0</v>
      </c>
      <c r="V132" s="10">
        <f t="shared" ca="1" si="52"/>
        <v>0</v>
      </c>
      <c r="W132" s="10">
        <f t="shared" ca="1" si="53"/>
        <v>2.9151043723529209</v>
      </c>
      <c r="X132" s="10">
        <f t="shared" ca="1" si="54"/>
        <v>1.9262746153468755</v>
      </c>
      <c r="Z132" s="10">
        <v>2.727090000014698</v>
      </c>
      <c r="AA132" s="10">
        <v>3.3852775000084989</v>
      </c>
      <c r="AB132" s="10">
        <v>2.3018849999907331</v>
      </c>
      <c r="AC132" s="10">
        <v>3.2578425000160394</v>
      </c>
      <c r="AD132" s="10">
        <v>1.0263024999765946</v>
      </c>
      <c r="AE132" s="10">
        <f t="shared" si="35"/>
        <v>1.1553024999741979</v>
      </c>
      <c r="AF132" s="10">
        <v>111</v>
      </c>
      <c r="AG132" s="2">
        <f t="shared" si="55"/>
        <v>12.200000000000019</v>
      </c>
      <c r="AH132" s="10">
        <f t="shared" si="36"/>
        <v>399</v>
      </c>
      <c r="AI132" s="10">
        <f t="shared" si="37"/>
        <v>1</v>
      </c>
      <c r="AJ132" s="2">
        <f t="shared" si="38"/>
        <v>0</v>
      </c>
      <c r="AK132" s="10">
        <v>111</v>
      </c>
      <c r="AL132" s="10">
        <f t="shared" ca="1" si="56"/>
        <v>2.9151043723529209</v>
      </c>
      <c r="AM132" s="10">
        <f t="shared" ca="1" si="39"/>
        <v>1.9262746153468755</v>
      </c>
      <c r="AN132" s="2">
        <f t="shared" si="59"/>
        <v>12.200000000000019</v>
      </c>
      <c r="AO132" s="10">
        <f t="shared" ca="1" si="40"/>
        <v>399</v>
      </c>
      <c r="AP132" s="10">
        <f t="shared" ca="1" si="41"/>
        <v>1</v>
      </c>
      <c r="AQ132" s="2">
        <f t="shared" ca="1" si="42"/>
        <v>0</v>
      </c>
    </row>
    <row r="133" spans="2:43" x14ac:dyDescent="0.15">
      <c r="B133" s="10">
        <v>1.1553024999741979</v>
      </c>
      <c r="C133" s="10">
        <f t="shared" si="43"/>
        <v>3.0263024999754862</v>
      </c>
      <c r="F133" s="10">
        <v>112</v>
      </c>
      <c r="G133" s="10">
        <f t="shared" ca="1" si="30"/>
        <v>1</v>
      </c>
      <c r="H133" s="10">
        <f t="shared" ca="1" si="57"/>
        <v>1.6759700598802376</v>
      </c>
      <c r="I133" s="10">
        <f t="shared" ca="1" si="31"/>
        <v>1.6089820359281436E-2</v>
      </c>
      <c r="J133" s="10">
        <f t="shared" ca="1" si="58"/>
        <v>1.6759700598802376</v>
      </c>
      <c r="K133" s="10">
        <f t="shared" ca="1" si="44"/>
        <v>1.4835383086095479</v>
      </c>
      <c r="L133" s="10">
        <f t="shared" ca="1" si="45"/>
        <v>2</v>
      </c>
      <c r="M133" s="10">
        <f t="shared" ca="1" si="32"/>
        <v>-2.0356612265816232E-14</v>
      </c>
      <c r="N133" s="10">
        <f t="shared" ca="1" si="46"/>
        <v>0.28902680495612648</v>
      </c>
      <c r="O133" s="10">
        <f t="shared" ca="1" si="47"/>
        <v>3</v>
      </c>
      <c r="P133" s="10">
        <f t="shared" ca="1" si="33"/>
        <v>0.25030455546665831</v>
      </c>
      <c r="Q133" s="10">
        <f t="shared" ca="1" si="48"/>
        <v>0.25030455546663793</v>
      </c>
      <c r="R133" s="10">
        <f t="shared" ca="1" si="49"/>
        <v>1.9262746153468755</v>
      </c>
      <c r="S133" s="10">
        <f t="shared" ca="1" si="34"/>
        <v>0</v>
      </c>
      <c r="T133" s="10">
        <f t="shared" ca="1" si="50"/>
        <v>0</v>
      </c>
      <c r="U133" s="10">
        <f t="shared" ca="1" si="51"/>
        <v>0</v>
      </c>
      <c r="V133" s="10">
        <f t="shared" ca="1" si="52"/>
        <v>0</v>
      </c>
      <c r="W133" s="10">
        <f t="shared" ca="1" si="53"/>
        <v>1.9262746153468755</v>
      </c>
      <c r="X133" s="10">
        <f t="shared" ca="1" si="54"/>
        <v>3.1638233513420779</v>
      </c>
      <c r="Z133" s="10">
        <v>2.7500900000170247</v>
      </c>
      <c r="AA133" s="10">
        <v>3.3312775000098327</v>
      </c>
      <c r="AB133" s="10">
        <v>3.1458849999914662</v>
      </c>
      <c r="AC133" s="10">
        <v>1.8808425000145235</v>
      </c>
      <c r="AD133" s="10">
        <v>1.1553024999741979</v>
      </c>
      <c r="AE133" s="10">
        <f t="shared" si="35"/>
        <v>3.0263024999754862</v>
      </c>
      <c r="AF133" s="10">
        <v>112</v>
      </c>
      <c r="AG133" s="2">
        <f t="shared" si="55"/>
        <v>12.420000000000019</v>
      </c>
      <c r="AH133" s="10">
        <f t="shared" si="36"/>
        <v>399</v>
      </c>
      <c r="AI133" s="10">
        <f t="shared" si="37"/>
        <v>1</v>
      </c>
      <c r="AJ133" s="2">
        <f t="shared" si="38"/>
        <v>0</v>
      </c>
      <c r="AK133" s="10">
        <v>112</v>
      </c>
      <c r="AL133" s="10">
        <f t="shared" ca="1" si="56"/>
        <v>1.9262746153468755</v>
      </c>
      <c r="AM133" s="10">
        <f t="shared" ca="1" si="39"/>
        <v>3.1638233513420779</v>
      </c>
      <c r="AN133" s="2">
        <f t="shared" si="59"/>
        <v>12.420000000000019</v>
      </c>
      <c r="AO133" s="10">
        <f t="shared" ca="1" si="40"/>
        <v>399</v>
      </c>
      <c r="AP133" s="10">
        <f t="shared" ca="1" si="41"/>
        <v>1</v>
      </c>
      <c r="AQ133" s="2">
        <f t="shared" ca="1" si="42"/>
        <v>0</v>
      </c>
    </row>
    <row r="134" spans="2:43" x14ac:dyDescent="0.15">
      <c r="B134" s="10">
        <v>3.0263024999754862</v>
      </c>
      <c r="C134" s="10">
        <f t="shared" si="43"/>
        <v>1.7853024999752165</v>
      </c>
      <c r="F134" s="10">
        <v>113</v>
      </c>
      <c r="G134" s="10">
        <f t="shared" ca="1" si="30"/>
        <v>1</v>
      </c>
      <c r="H134" s="10">
        <f t="shared" ca="1" si="57"/>
        <v>1.692059880239519</v>
      </c>
      <c r="I134" s="10">
        <f t="shared" ca="1" si="31"/>
        <v>1.6089820359281436E-2</v>
      </c>
      <c r="J134" s="10">
        <f t="shared" ca="1" si="58"/>
        <v>1.692059880239519</v>
      </c>
      <c r="K134" s="10">
        <f t="shared" ca="1" si="44"/>
        <v>0.34391661228213355</v>
      </c>
      <c r="L134" s="10">
        <f t="shared" ca="1" si="45"/>
        <v>9</v>
      </c>
      <c r="M134" s="10">
        <f t="shared" ca="1" si="32"/>
        <v>-0.11762640902481149</v>
      </c>
      <c r="N134" s="10">
        <f t="shared" ca="1" si="46"/>
        <v>1.6057339363219811</v>
      </c>
      <c r="O134" s="10">
        <f t="shared" ca="1" si="47"/>
        <v>11</v>
      </c>
      <c r="P134" s="10">
        <f t="shared" ca="1" si="33"/>
        <v>1.5893898801273707</v>
      </c>
      <c r="Q134" s="10">
        <f t="shared" ca="1" si="48"/>
        <v>1.4717634711025591</v>
      </c>
      <c r="R134" s="10">
        <f t="shared" ca="1" si="49"/>
        <v>3.1638233513420779</v>
      </c>
      <c r="S134" s="10">
        <f t="shared" ca="1" si="34"/>
        <v>0</v>
      </c>
      <c r="T134" s="10">
        <f t="shared" ca="1" si="50"/>
        <v>0</v>
      </c>
      <c r="U134" s="10">
        <f t="shared" ca="1" si="51"/>
        <v>0</v>
      </c>
      <c r="V134" s="10">
        <f t="shared" ca="1" si="52"/>
        <v>0</v>
      </c>
      <c r="W134" s="10">
        <f t="shared" ca="1" si="53"/>
        <v>3.1638233513420779</v>
      </c>
      <c r="X134" s="10">
        <f t="shared" ca="1" si="54"/>
        <v>1.7081497005988169</v>
      </c>
      <c r="Z134" s="10">
        <v>1.8450900000139825</v>
      </c>
      <c r="AA134" s="10">
        <v>4.153277500009267</v>
      </c>
      <c r="AB134" s="10">
        <v>2.3218849999935287</v>
      </c>
      <c r="AC134" s="10">
        <v>-1.1801574999843467</v>
      </c>
      <c r="AD134" s="10">
        <v>3.0263024999754862</v>
      </c>
      <c r="AE134" s="10">
        <f t="shared" si="35"/>
        <v>1.7853024999752165</v>
      </c>
      <c r="AF134" s="10">
        <v>113</v>
      </c>
      <c r="AG134" s="2">
        <f t="shared" si="55"/>
        <v>12.64000000000002</v>
      </c>
      <c r="AH134" s="10">
        <f t="shared" si="36"/>
        <v>399</v>
      </c>
      <c r="AI134" s="10">
        <f t="shared" si="37"/>
        <v>1</v>
      </c>
      <c r="AJ134" s="2">
        <f t="shared" si="38"/>
        <v>0</v>
      </c>
      <c r="AK134" s="10">
        <v>113</v>
      </c>
      <c r="AL134" s="10">
        <f t="shared" ca="1" si="56"/>
        <v>3.1638233513420779</v>
      </c>
      <c r="AM134" s="10">
        <f t="shared" ca="1" si="39"/>
        <v>1.7081497005988169</v>
      </c>
      <c r="AN134" s="2">
        <f t="shared" si="59"/>
        <v>12.64000000000002</v>
      </c>
      <c r="AO134" s="10">
        <f t="shared" ca="1" si="40"/>
        <v>399</v>
      </c>
      <c r="AP134" s="10">
        <f t="shared" ca="1" si="41"/>
        <v>1</v>
      </c>
      <c r="AQ134" s="2">
        <f t="shared" ca="1" si="42"/>
        <v>0</v>
      </c>
    </row>
    <row r="135" spans="2:43" x14ac:dyDescent="0.15">
      <c r="B135" s="10">
        <v>1.7853024999752165</v>
      </c>
      <c r="C135" s="10">
        <f t="shared" si="43"/>
        <v>1.439302499974815</v>
      </c>
      <c r="F135" s="10">
        <v>114</v>
      </c>
      <c r="G135" s="10">
        <f t="shared" ca="1" si="30"/>
        <v>1</v>
      </c>
      <c r="H135" s="10">
        <f t="shared" ca="1" si="57"/>
        <v>1.7081497005988004</v>
      </c>
      <c r="I135" s="10">
        <f t="shared" ca="1" si="31"/>
        <v>1.6089820359281436E-2</v>
      </c>
      <c r="J135" s="10">
        <f t="shared" ca="1" si="58"/>
        <v>1.7081497005988004</v>
      </c>
      <c r="K135" s="10">
        <f t="shared" ca="1" si="44"/>
        <v>1.6456459823163714</v>
      </c>
      <c r="L135" s="10">
        <f t="shared" ca="1" si="45"/>
        <v>19</v>
      </c>
      <c r="M135" s="10">
        <f t="shared" ca="1" si="32"/>
        <v>-2.4193927590737767E-15</v>
      </c>
      <c r="N135" s="10">
        <f t="shared" ca="1" si="46"/>
        <v>1.6058132250055808</v>
      </c>
      <c r="O135" s="10">
        <f t="shared" ca="1" si="47"/>
        <v>6</v>
      </c>
      <c r="P135" s="10">
        <f t="shared" ca="1" si="33"/>
        <v>-1.8885955667804325E-14</v>
      </c>
      <c r="Q135" s="10">
        <f t="shared" ca="1" si="48"/>
        <v>1.6466562908730549E-14</v>
      </c>
      <c r="R135" s="10">
        <f t="shared" ca="1" si="49"/>
        <v>1.7081497005988169</v>
      </c>
      <c r="S135" s="10">
        <f t="shared" ca="1" si="34"/>
        <v>0</v>
      </c>
      <c r="T135" s="10">
        <f t="shared" ca="1" si="50"/>
        <v>0</v>
      </c>
      <c r="U135" s="10">
        <f t="shared" ca="1" si="51"/>
        <v>0</v>
      </c>
      <c r="V135" s="10">
        <f t="shared" ca="1" si="52"/>
        <v>0</v>
      </c>
      <c r="W135" s="10">
        <f t="shared" ca="1" si="53"/>
        <v>1.7081497005988169</v>
      </c>
      <c r="X135" s="10">
        <f t="shared" ca="1" si="54"/>
        <v>6.7533277822324145</v>
      </c>
      <c r="Z135" s="10">
        <v>6.1860900000141328</v>
      </c>
      <c r="AA135" s="10">
        <v>4.5972775000109323</v>
      </c>
      <c r="AB135" s="10">
        <v>3.3148849999911079</v>
      </c>
      <c r="AC135" s="10">
        <v>1.1668425000159743</v>
      </c>
      <c r="AD135" s="10">
        <v>1.7853024999752165</v>
      </c>
      <c r="AE135" s="10">
        <f t="shared" si="35"/>
        <v>1.439302499974815</v>
      </c>
      <c r="AF135" s="10">
        <v>114</v>
      </c>
      <c r="AG135" s="2">
        <f t="shared" si="55"/>
        <v>12.860000000000021</v>
      </c>
      <c r="AH135" s="10">
        <f t="shared" si="36"/>
        <v>399</v>
      </c>
      <c r="AI135" s="10">
        <f t="shared" si="37"/>
        <v>1</v>
      </c>
      <c r="AJ135" s="2">
        <f t="shared" si="38"/>
        <v>0</v>
      </c>
      <c r="AK135" s="10">
        <v>114</v>
      </c>
      <c r="AL135" s="10">
        <f t="shared" ca="1" si="56"/>
        <v>1.7081497005988169</v>
      </c>
      <c r="AM135" s="10">
        <f t="shared" ca="1" si="39"/>
        <v>6.7533277822324145</v>
      </c>
      <c r="AN135" s="2">
        <f t="shared" si="59"/>
        <v>12.860000000000021</v>
      </c>
      <c r="AO135" s="10">
        <f t="shared" ca="1" si="40"/>
        <v>399</v>
      </c>
      <c r="AP135" s="10">
        <f t="shared" ca="1" si="41"/>
        <v>1</v>
      </c>
      <c r="AQ135" s="2">
        <f t="shared" ca="1" si="42"/>
        <v>0</v>
      </c>
    </row>
    <row r="136" spans="2:43" x14ac:dyDescent="0.15">
      <c r="B136" s="10">
        <v>1.439302499974815</v>
      </c>
      <c r="C136" s="10">
        <f t="shared" si="43"/>
        <v>1.5843024999746547</v>
      </c>
      <c r="F136" s="10">
        <v>115</v>
      </c>
      <c r="G136" s="10">
        <f t="shared" ca="1" si="30"/>
        <v>1</v>
      </c>
      <c r="H136" s="10">
        <f t="shared" ca="1" si="57"/>
        <v>1.7242395209580819</v>
      </c>
      <c r="I136" s="10">
        <f t="shared" ca="1" si="31"/>
        <v>1.6089820359281436E-2</v>
      </c>
      <c r="J136" s="10">
        <f t="shared" ca="1" si="58"/>
        <v>1.7242395209580819</v>
      </c>
      <c r="K136" s="10">
        <f t="shared" ca="1" si="44"/>
        <v>1.6591559639241062</v>
      </c>
      <c r="L136" s="10">
        <f t="shared" ca="1" si="45"/>
        <v>8</v>
      </c>
      <c r="M136" s="10">
        <f t="shared" ca="1" si="32"/>
        <v>1.1732004331368351</v>
      </c>
      <c r="N136" s="10">
        <f t="shared" ca="1" si="46"/>
        <v>0.61624279527927051</v>
      </c>
      <c r="O136" s="10">
        <f t="shared" ca="1" si="47"/>
        <v>7</v>
      </c>
      <c r="P136" s="10">
        <f t="shared" ca="1" si="33"/>
        <v>0.26737772822002409</v>
      </c>
      <c r="Q136" s="10">
        <f t="shared" ca="1" si="48"/>
        <v>0.90582270491681105</v>
      </c>
      <c r="R136" s="10">
        <f t="shared" ca="1" si="49"/>
        <v>2.6300622258748927</v>
      </c>
      <c r="S136" s="10">
        <f t="shared" ca="1" si="34"/>
        <v>4.1232655563575218</v>
      </c>
      <c r="T136" s="10">
        <f t="shared" ca="1" si="50"/>
        <v>0</v>
      </c>
      <c r="U136" s="10">
        <f t="shared" ca="1" si="51"/>
        <v>0</v>
      </c>
      <c r="V136" s="10">
        <f t="shared" ca="1" si="52"/>
        <v>4.1232655563575218</v>
      </c>
      <c r="W136" s="10">
        <f t="shared" ca="1" si="53"/>
        <v>6.7533277822324145</v>
      </c>
      <c r="X136" s="10">
        <f t="shared" ca="1" si="54"/>
        <v>3.0856530131437698</v>
      </c>
      <c r="Z136" s="10">
        <v>3.3550900000136608</v>
      </c>
      <c r="AA136" s="10">
        <v>3.0362775000085662</v>
      </c>
      <c r="AB136" s="10">
        <v>2.4018849999905001</v>
      </c>
      <c r="AC136" s="10">
        <v>3.3518425000131913</v>
      </c>
      <c r="AD136" s="10">
        <v>1.439302499974815</v>
      </c>
      <c r="AE136" s="10">
        <f t="shared" si="35"/>
        <v>1.5843024999746547</v>
      </c>
      <c r="AF136" s="10">
        <v>115</v>
      </c>
      <c r="AG136" s="2">
        <f t="shared" si="55"/>
        <v>13.080000000000021</v>
      </c>
      <c r="AH136" s="10">
        <f t="shared" si="36"/>
        <v>399</v>
      </c>
      <c r="AI136" s="10">
        <f t="shared" si="37"/>
        <v>1</v>
      </c>
      <c r="AJ136" s="2">
        <f t="shared" si="38"/>
        <v>0</v>
      </c>
      <c r="AK136" s="10">
        <v>115</v>
      </c>
      <c r="AL136" s="10">
        <f t="shared" ca="1" si="56"/>
        <v>6.7533277822324145</v>
      </c>
      <c r="AM136" s="10">
        <f t="shared" ca="1" si="39"/>
        <v>3.0856530131437698</v>
      </c>
      <c r="AN136" s="2">
        <f t="shared" si="59"/>
        <v>13.080000000000021</v>
      </c>
      <c r="AO136" s="10">
        <f t="shared" ca="1" si="40"/>
        <v>399</v>
      </c>
      <c r="AP136" s="10">
        <f t="shared" ca="1" si="41"/>
        <v>1</v>
      </c>
      <c r="AQ136" s="2">
        <f t="shared" ca="1" si="42"/>
        <v>0</v>
      </c>
    </row>
    <row r="137" spans="2:43" x14ac:dyDescent="0.15">
      <c r="B137" s="10">
        <v>1.5843024999746547</v>
      </c>
      <c r="C137" s="10">
        <f t="shared" si="43"/>
        <v>2.8523024999742574</v>
      </c>
      <c r="F137" s="10">
        <v>116</v>
      </c>
      <c r="G137" s="10">
        <f t="shared" ca="1" si="30"/>
        <v>1</v>
      </c>
      <c r="H137" s="10">
        <f t="shared" ca="1" si="57"/>
        <v>1.7403293413173633</v>
      </c>
      <c r="I137" s="10">
        <f t="shared" ca="1" si="31"/>
        <v>1.6089820359281436E-2</v>
      </c>
      <c r="J137" s="10">
        <f t="shared" ca="1" si="58"/>
        <v>1.7403293413173633</v>
      </c>
      <c r="K137" s="10">
        <f t="shared" ca="1" si="44"/>
        <v>0.58879048443837512</v>
      </c>
      <c r="L137" s="10">
        <f t="shared" ca="1" si="45"/>
        <v>14</v>
      </c>
      <c r="M137" s="10">
        <f t="shared" ca="1" si="32"/>
        <v>0.57402827770602982</v>
      </c>
      <c r="N137" s="10">
        <f t="shared" ca="1" si="46"/>
        <v>0.89061520684023621</v>
      </c>
      <c r="O137" s="10">
        <f t="shared" ca="1" si="47"/>
        <v>12</v>
      </c>
      <c r="P137" s="10">
        <f t="shared" ca="1" si="33"/>
        <v>-0.77129539412037684</v>
      </c>
      <c r="Q137" s="10">
        <f t="shared" ca="1" si="48"/>
        <v>1.3453236718264066</v>
      </c>
      <c r="R137" s="10">
        <f t="shared" ca="1" si="49"/>
        <v>3.0856530131437698</v>
      </c>
      <c r="S137" s="10">
        <f t="shared" ca="1" si="34"/>
        <v>0</v>
      </c>
      <c r="T137" s="10">
        <f t="shared" ca="1" si="50"/>
        <v>0</v>
      </c>
      <c r="U137" s="10">
        <f t="shared" ca="1" si="51"/>
        <v>0</v>
      </c>
      <c r="V137" s="10">
        <f t="shared" ca="1" si="52"/>
        <v>0</v>
      </c>
      <c r="W137" s="10">
        <f t="shared" ca="1" si="53"/>
        <v>3.0856530131437698</v>
      </c>
      <c r="X137" s="10">
        <f t="shared" ca="1" si="54"/>
        <v>3.3687459784856739</v>
      </c>
      <c r="Z137" s="10">
        <v>2.7170900000150766</v>
      </c>
      <c r="AA137" s="10">
        <v>3.6352775000096926</v>
      </c>
      <c r="AB137" s="10">
        <v>2.7018849999933536</v>
      </c>
      <c r="AC137" s="10">
        <v>3.8978425000131267</v>
      </c>
      <c r="AD137" s="10">
        <v>1.5843024999746547</v>
      </c>
      <c r="AE137" s="10">
        <f t="shared" si="35"/>
        <v>2.8523024999742574</v>
      </c>
      <c r="AF137" s="10">
        <v>116</v>
      </c>
      <c r="AG137" s="2">
        <f t="shared" si="55"/>
        <v>13.300000000000022</v>
      </c>
      <c r="AH137" s="10">
        <f t="shared" si="36"/>
        <v>399</v>
      </c>
      <c r="AI137" s="10">
        <f t="shared" si="37"/>
        <v>1</v>
      </c>
      <c r="AJ137" s="2">
        <f t="shared" si="38"/>
        <v>0</v>
      </c>
      <c r="AK137" s="10">
        <v>116</v>
      </c>
      <c r="AL137" s="10">
        <f t="shared" ca="1" si="56"/>
        <v>3.0856530131437698</v>
      </c>
      <c r="AM137" s="10">
        <f t="shared" ca="1" si="39"/>
        <v>3.3687459784856739</v>
      </c>
      <c r="AN137" s="2">
        <f t="shared" si="59"/>
        <v>13.300000000000022</v>
      </c>
      <c r="AO137" s="10">
        <f t="shared" ca="1" si="40"/>
        <v>399</v>
      </c>
      <c r="AP137" s="10">
        <f t="shared" ca="1" si="41"/>
        <v>1</v>
      </c>
      <c r="AQ137" s="2">
        <f t="shared" ca="1" si="42"/>
        <v>0</v>
      </c>
    </row>
    <row r="138" spans="2:43" x14ac:dyDescent="0.15">
      <c r="B138" s="10">
        <v>2.8523024999742574</v>
      </c>
      <c r="C138" s="10">
        <f t="shared" si="43"/>
        <v>2.5353024999752449</v>
      </c>
      <c r="F138" s="10">
        <v>117</v>
      </c>
      <c r="G138" s="10">
        <f t="shared" ca="1" si="30"/>
        <v>1</v>
      </c>
      <c r="H138" s="10">
        <f t="shared" ca="1" si="57"/>
        <v>1.7564191616766447</v>
      </c>
      <c r="I138" s="10">
        <f t="shared" ca="1" si="31"/>
        <v>1.6089820359281436E-2</v>
      </c>
      <c r="J138" s="10">
        <f t="shared" ca="1" si="58"/>
        <v>1.7564191616766447</v>
      </c>
      <c r="K138" s="10">
        <f t="shared" ca="1" si="44"/>
        <v>1.8702324098314906</v>
      </c>
      <c r="L138" s="10">
        <f t="shared" ca="1" si="45"/>
        <v>4</v>
      </c>
      <c r="M138" s="10">
        <f t="shared" ca="1" si="32"/>
        <v>1.8702324098314906</v>
      </c>
      <c r="N138" s="10">
        <f t="shared" ca="1" si="46"/>
        <v>0.34125800632150927</v>
      </c>
      <c r="O138" s="10">
        <f t="shared" ca="1" si="47"/>
        <v>11</v>
      </c>
      <c r="P138" s="10">
        <f t="shared" ca="1" si="33"/>
        <v>-0.25790559302246152</v>
      </c>
      <c r="Q138" s="10">
        <f t="shared" ca="1" si="48"/>
        <v>1.6123268168090292</v>
      </c>
      <c r="R138" s="10">
        <f t="shared" ca="1" si="49"/>
        <v>3.3687459784856739</v>
      </c>
      <c r="S138" s="10">
        <f t="shared" ca="1" si="34"/>
        <v>0</v>
      </c>
      <c r="T138" s="10">
        <f t="shared" ca="1" si="50"/>
        <v>0</v>
      </c>
      <c r="U138" s="10">
        <f t="shared" ca="1" si="51"/>
        <v>0</v>
      </c>
      <c r="V138" s="10">
        <f t="shared" ca="1" si="52"/>
        <v>0</v>
      </c>
      <c r="W138" s="10">
        <f t="shared" ca="1" si="53"/>
        <v>3.3687459784856739</v>
      </c>
      <c r="X138" s="10">
        <f t="shared" ca="1" si="54"/>
        <v>1.9000299343809728</v>
      </c>
      <c r="Z138" s="10">
        <v>2.4160900000147478</v>
      </c>
      <c r="AA138" s="10">
        <v>3.6152775000104498</v>
      </c>
      <c r="AB138" s="10">
        <v>3.6608849999915094</v>
      </c>
      <c r="AC138" s="10">
        <v>7.8425000147319679E-3</v>
      </c>
      <c r="AD138" s="10">
        <v>2.8523024999742574</v>
      </c>
      <c r="AE138" s="10">
        <f t="shared" si="35"/>
        <v>2.5353024999752449</v>
      </c>
      <c r="AF138" s="10">
        <v>117</v>
      </c>
      <c r="AG138" s="2">
        <f t="shared" si="55"/>
        <v>13.520000000000023</v>
      </c>
      <c r="AH138" s="10">
        <f t="shared" si="36"/>
        <v>399</v>
      </c>
      <c r="AI138" s="10">
        <f t="shared" si="37"/>
        <v>1</v>
      </c>
      <c r="AJ138" s="2">
        <f t="shared" si="38"/>
        <v>0</v>
      </c>
      <c r="AK138" s="10">
        <v>117</v>
      </c>
      <c r="AL138" s="10">
        <f t="shared" ca="1" si="56"/>
        <v>3.3687459784856739</v>
      </c>
      <c r="AM138" s="10">
        <f t="shared" ca="1" si="39"/>
        <v>1.9000299343809728</v>
      </c>
      <c r="AN138" s="2">
        <f t="shared" si="59"/>
        <v>13.520000000000023</v>
      </c>
      <c r="AO138" s="10">
        <f t="shared" ca="1" si="40"/>
        <v>399</v>
      </c>
      <c r="AP138" s="10">
        <f t="shared" ca="1" si="41"/>
        <v>1</v>
      </c>
      <c r="AQ138" s="2">
        <f t="shared" ca="1" si="42"/>
        <v>0</v>
      </c>
    </row>
    <row r="139" spans="2:43" x14ac:dyDescent="0.15">
      <c r="B139" s="10">
        <v>2.5353024999752449</v>
      </c>
      <c r="C139" s="10">
        <f t="shared" si="43"/>
        <v>2.2813024999770448</v>
      </c>
      <c r="F139" s="10">
        <v>118</v>
      </c>
      <c r="G139" s="10">
        <f t="shared" ca="1" si="30"/>
        <v>1</v>
      </c>
      <c r="H139" s="10">
        <f t="shared" ca="1" si="57"/>
        <v>1.7725089820359261</v>
      </c>
      <c r="I139" s="10">
        <f t="shared" ca="1" si="31"/>
        <v>1.6089820359281436E-2</v>
      </c>
      <c r="J139" s="10">
        <f t="shared" ca="1" si="58"/>
        <v>1.7725089820359261</v>
      </c>
      <c r="K139" s="10">
        <f t="shared" ca="1" si="44"/>
        <v>0.89277565657647484</v>
      </c>
      <c r="L139" s="10">
        <f t="shared" ca="1" si="45"/>
        <v>2</v>
      </c>
      <c r="M139" s="10">
        <f t="shared" ca="1" si="32"/>
        <v>-1.9250188626008104E-14</v>
      </c>
      <c r="N139" s="10">
        <f t="shared" ca="1" si="46"/>
        <v>0.29390581127658783</v>
      </c>
      <c r="O139" s="10">
        <f t="shared" ca="1" si="47"/>
        <v>14</v>
      </c>
      <c r="P139" s="10">
        <f t="shared" ca="1" si="33"/>
        <v>0.12752095234506586</v>
      </c>
      <c r="Q139" s="10">
        <f t="shared" ca="1" si="48"/>
        <v>0.1275209523450466</v>
      </c>
      <c r="R139" s="10">
        <f t="shared" ca="1" si="49"/>
        <v>1.9000299343809728</v>
      </c>
      <c r="S139" s="10">
        <f t="shared" ca="1" si="34"/>
        <v>0</v>
      </c>
      <c r="T139" s="10">
        <f t="shared" ca="1" si="50"/>
        <v>0</v>
      </c>
      <c r="U139" s="10">
        <f t="shared" ca="1" si="51"/>
        <v>0</v>
      </c>
      <c r="V139" s="10">
        <f t="shared" ca="1" si="52"/>
        <v>0</v>
      </c>
      <c r="W139" s="10">
        <f t="shared" ca="1" si="53"/>
        <v>1.9000299343809728</v>
      </c>
      <c r="X139" s="10">
        <f t="shared" ca="1" si="54"/>
        <v>5.1360320612094901</v>
      </c>
      <c r="Z139" s="10">
        <v>2.2850900000150887</v>
      </c>
      <c r="AA139" s="10">
        <v>8.5592775000087329</v>
      </c>
      <c r="AB139" s="10">
        <v>-3.2551150000088569</v>
      </c>
      <c r="AC139" s="10">
        <v>2.5078425000160109</v>
      </c>
      <c r="AD139" s="10">
        <v>2.5353024999752449</v>
      </c>
      <c r="AE139" s="10">
        <f t="shared" si="35"/>
        <v>2.2813024999770448</v>
      </c>
      <c r="AF139" s="10">
        <v>118</v>
      </c>
      <c r="AG139" s="2">
        <f t="shared" si="55"/>
        <v>13.740000000000023</v>
      </c>
      <c r="AH139" s="10">
        <f t="shared" si="36"/>
        <v>399</v>
      </c>
      <c r="AI139" s="10">
        <f t="shared" si="37"/>
        <v>1</v>
      </c>
      <c r="AJ139" s="2">
        <f t="shared" si="38"/>
        <v>0</v>
      </c>
      <c r="AK139" s="10">
        <v>118</v>
      </c>
      <c r="AL139" s="10">
        <f t="shared" ca="1" si="56"/>
        <v>1.9000299343809728</v>
      </c>
      <c r="AM139" s="10">
        <f t="shared" ca="1" si="39"/>
        <v>5.1360320612094901</v>
      </c>
      <c r="AN139" s="2">
        <f t="shared" si="59"/>
        <v>13.740000000000023</v>
      </c>
      <c r="AO139" s="10">
        <f t="shared" ca="1" si="40"/>
        <v>399</v>
      </c>
      <c r="AP139" s="10">
        <f t="shared" ca="1" si="41"/>
        <v>1</v>
      </c>
      <c r="AQ139" s="2">
        <f t="shared" ca="1" si="42"/>
        <v>0</v>
      </c>
    </row>
    <row r="140" spans="2:43" x14ac:dyDescent="0.15">
      <c r="B140" s="10">
        <v>2.2813024999770448</v>
      </c>
      <c r="C140" s="10">
        <f t="shared" si="43"/>
        <v>2.2143024999756733</v>
      </c>
      <c r="F140" s="10">
        <v>119</v>
      </c>
      <c r="G140" s="10">
        <f t="shared" ca="1" si="30"/>
        <v>1</v>
      </c>
      <c r="H140" s="10">
        <f t="shared" ca="1" si="57"/>
        <v>1.7885988023952075</v>
      </c>
      <c r="I140" s="10">
        <f t="shared" ca="1" si="31"/>
        <v>1.6089820359281436E-2</v>
      </c>
      <c r="J140" s="10">
        <f t="shared" ca="1" si="58"/>
        <v>1.7885988023952075</v>
      </c>
      <c r="K140" s="10">
        <f t="shared" ca="1" si="44"/>
        <v>1.9833935318947717</v>
      </c>
      <c r="L140" s="10">
        <f t="shared" ca="1" si="45"/>
        <v>13</v>
      </c>
      <c r="M140" s="10">
        <f t="shared" ca="1" si="32"/>
        <v>1.6323008764672249</v>
      </c>
      <c r="N140" s="10">
        <f t="shared" ca="1" si="46"/>
        <v>1.7210105057650931</v>
      </c>
      <c r="O140" s="10">
        <f t="shared" ca="1" si="47"/>
        <v>19</v>
      </c>
      <c r="P140" s="10">
        <f t="shared" ca="1" si="33"/>
        <v>1.7151323823470577</v>
      </c>
      <c r="Q140" s="10">
        <f t="shared" ca="1" si="48"/>
        <v>3.3474332588142826</v>
      </c>
      <c r="R140" s="10">
        <f t="shared" ca="1" si="49"/>
        <v>5.1360320612094901</v>
      </c>
      <c r="S140" s="10">
        <f t="shared" ca="1" si="34"/>
        <v>0</v>
      </c>
      <c r="T140" s="10">
        <f t="shared" ca="1" si="50"/>
        <v>0</v>
      </c>
      <c r="U140" s="10">
        <f t="shared" ca="1" si="51"/>
        <v>0</v>
      </c>
      <c r="V140" s="10">
        <f t="shared" ca="1" si="52"/>
        <v>0</v>
      </c>
      <c r="W140" s="10">
        <f t="shared" ca="1" si="53"/>
        <v>5.1360320612094901</v>
      </c>
      <c r="X140" s="10">
        <f t="shared" ca="1" si="54"/>
        <v>2.3796251577065344</v>
      </c>
      <c r="Z140" s="10">
        <v>0.58009000001391087</v>
      </c>
      <c r="AA140" s="10">
        <v>5.074277500010993</v>
      </c>
      <c r="AB140" s="10">
        <v>3.4368849999921736</v>
      </c>
      <c r="AC140" s="10">
        <v>2.7498425000160864</v>
      </c>
      <c r="AD140" s="10">
        <v>2.2813024999770448</v>
      </c>
      <c r="AE140" s="10">
        <f t="shared" si="35"/>
        <v>2.2143024999756733</v>
      </c>
      <c r="AF140" s="10">
        <v>119</v>
      </c>
      <c r="AG140" s="2">
        <f t="shared" si="55"/>
        <v>13.960000000000024</v>
      </c>
      <c r="AH140" s="10">
        <f t="shared" si="36"/>
        <v>399</v>
      </c>
      <c r="AI140" s="10">
        <f t="shared" si="37"/>
        <v>1</v>
      </c>
      <c r="AJ140" s="2">
        <f t="shared" si="38"/>
        <v>0</v>
      </c>
      <c r="AK140" s="10">
        <v>119</v>
      </c>
      <c r="AL140" s="10">
        <f t="shared" ca="1" si="56"/>
        <v>5.1360320612094901</v>
      </c>
      <c r="AM140" s="10">
        <f t="shared" ca="1" si="39"/>
        <v>2.3796251577065344</v>
      </c>
      <c r="AN140" s="2">
        <f t="shared" si="59"/>
        <v>13.960000000000024</v>
      </c>
      <c r="AO140" s="10">
        <f t="shared" ca="1" si="40"/>
        <v>399</v>
      </c>
      <c r="AP140" s="10">
        <f t="shared" ca="1" si="41"/>
        <v>1</v>
      </c>
      <c r="AQ140" s="2">
        <f t="shared" ca="1" si="42"/>
        <v>0</v>
      </c>
    </row>
    <row r="141" spans="2:43" x14ac:dyDescent="0.15">
      <c r="B141" s="10">
        <v>2.2143024999756733</v>
      </c>
      <c r="C141" s="10">
        <f t="shared" si="43"/>
        <v>1.9723024999755978</v>
      </c>
      <c r="F141" s="10">
        <v>120</v>
      </c>
      <c r="G141" s="10">
        <f t="shared" ca="1" si="30"/>
        <v>1</v>
      </c>
      <c r="H141" s="10">
        <f t="shared" ca="1" si="57"/>
        <v>1.8046886227544889</v>
      </c>
      <c r="I141" s="10">
        <f t="shared" ca="1" si="31"/>
        <v>1.6089820359281436E-2</v>
      </c>
      <c r="J141" s="10">
        <f t="shared" ca="1" si="58"/>
        <v>1.8046886227544889</v>
      </c>
      <c r="K141" s="10">
        <f t="shared" ca="1" si="44"/>
        <v>0.57915925801958867</v>
      </c>
      <c r="L141" s="10">
        <f t="shared" ca="1" si="45"/>
        <v>13</v>
      </c>
      <c r="M141" s="10">
        <f t="shared" ca="1" si="32"/>
        <v>0.57493653495208963</v>
      </c>
      <c r="N141" s="10">
        <f t="shared" ca="1" si="46"/>
        <v>1.0255256301512976</v>
      </c>
      <c r="O141" s="10">
        <f t="shared" ca="1" si="47"/>
        <v>2</v>
      </c>
      <c r="P141" s="10">
        <f t="shared" ca="1" si="33"/>
        <v>-4.4224245168580761E-14</v>
      </c>
      <c r="Q141" s="10">
        <f t="shared" ca="1" si="48"/>
        <v>0.57493653495204544</v>
      </c>
      <c r="R141" s="10">
        <f t="shared" ca="1" si="49"/>
        <v>2.3796251577065344</v>
      </c>
      <c r="S141" s="10">
        <f t="shared" ca="1" si="34"/>
        <v>0</v>
      </c>
      <c r="T141" s="10">
        <f t="shared" ca="1" si="50"/>
        <v>0</v>
      </c>
      <c r="U141" s="10">
        <f t="shared" ca="1" si="51"/>
        <v>0</v>
      </c>
      <c r="V141" s="10">
        <f t="shared" ca="1" si="52"/>
        <v>0</v>
      </c>
      <c r="W141" s="10">
        <f t="shared" ca="1" si="53"/>
        <v>2.3796251577065344</v>
      </c>
      <c r="X141" s="10">
        <f t="shared" ca="1" si="54"/>
        <v>0.49988857461991487</v>
      </c>
      <c r="Z141" s="10">
        <v>1.5240900000144109</v>
      </c>
      <c r="AA141" s="10">
        <v>2.9372775000098272</v>
      </c>
      <c r="AB141" s="10">
        <v>0.67888499999213536</v>
      </c>
      <c r="AC141" s="10">
        <v>0.86784250001414875</v>
      </c>
      <c r="AD141" s="10">
        <v>2.2143024999756733</v>
      </c>
      <c r="AE141" s="10">
        <f t="shared" si="35"/>
        <v>1.9723024999755978</v>
      </c>
      <c r="AF141" s="10">
        <v>120</v>
      </c>
      <c r="AG141" s="2">
        <f t="shared" si="55"/>
        <v>14.180000000000025</v>
      </c>
      <c r="AH141" s="10">
        <f t="shared" si="36"/>
        <v>399</v>
      </c>
      <c r="AI141" s="10">
        <f t="shared" si="37"/>
        <v>1</v>
      </c>
      <c r="AJ141" s="2">
        <f t="shared" si="38"/>
        <v>0</v>
      </c>
      <c r="AK141" s="10">
        <v>120</v>
      </c>
      <c r="AL141" s="10">
        <f t="shared" ca="1" si="56"/>
        <v>2.3796251577065344</v>
      </c>
      <c r="AM141" s="10">
        <f t="shared" ca="1" si="39"/>
        <v>0.49988857461991487</v>
      </c>
      <c r="AN141" s="2">
        <f t="shared" si="59"/>
        <v>14.180000000000025</v>
      </c>
      <c r="AO141" s="10">
        <f t="shared" ca="1" si="40"/>
        <v>399</v>
      </c>
      <c r="AP141" s="10">
        <f t="shared" ca="1" si="41"/>
        <v>1</v>
      </c>
      <c r="AQ141" s="2">
        <f t="shared" ca="1" si="42"/>
        <v>0</v>
      </c>
    </row>
    <row r="142" spans="2:43" x14ac:dyDescent="0.15">
      <c r="B142" s="10">
        <v>1.9723024999755978</v>
      </c>
      <c r="C142" s="10">
        <f t="shared" si="43"/>
        <v>2.0723024999753648</v>
      </c>
      <c r="F142" s="10">
        <v>121</v>
      </c>
      <c r="G142" s="10">
        <f t="shared" ca="1" si="30"/>
        <v>1</v>
      </c>
      <c r="H142" s="10">
        <f t="shared" ca="1" si="57"/>
        <v>1.8207784431137704</v>
      </c>
      <c r="I142" s="10">
        <f t="shared" ca="1" si="31"/>
        <v>1.6089820359281436E-2</v>
      </c>
      <c r="J142" s="10">
        <f t="shared" ca="1" si="58"/>
        <v>1.8207784431137704</v>
      </c>
      <c r="K142" s="10">
        <f t="shared" ca="1" si="44"/>
        <v>1.1932495739309359</v>
      </c>
      <c r="L142" s="10">
        <f t="shared" ca="1" si="45"/>
        <v>14</v>
      </c>
      <c r="M142" s="10">
        <f t="shared" ca="1" si="32"/>
        <v>-0.93292008334076959</v>
      </c>
      <c r="N142" s="10">
        <f t="shared" ca="1" si="46"/>
        <v>1.2554965979713735</v>
      </c>
      <c r="O142" s="10">
        <f t="shared" ca="1" si="47"/>
        <v>20</v>
      </c>
      <c r="P142" s="10">
        <f t="shared" ca="1" si="33"/>
        <v>0.38796978515308594</v>
      </c>
      <c r="Q142" s="10">
        <f t="shared" ca="1" si="48"/>
        <v>-1.3208898684938555</v>
      </c>
      <c r="R142" s="10">
        <f t="shared" ca="1" si="49"/>
        <v>0.49988857461991487</v>
      </c>
      <c r="S142" s="10">
        <f t="shared" ca="1" si="34"/>
        <v>0</v>
      </c>
      <c r="T142" s="10">
        <f t="shared" ca="1" si="50"/>
        <v>0</v>
      </c>
      <c r="U142" s="10">
        <f t="shared" ca="1" si="51"/>
        <v>0</v>
      </c>
      <c r="V142" s="10">
        <f t="shared" ca="1" si="52"/>
        <v>0</v>
      </c>
      <c r="W142" s="10">
        <f t="shared" ca="1" si="53"/>
        <v>0.49988857461991487</v>
      </c>
      <c r="X142" s="10">
        <f t="shared" ca="1" si="54"/>
        <v>2.0819286681386688</v>
      </c>
      <c r="Z142" s="10">
        <v>2.5590900000160843</v>
      </c>
      <c r="AA142" s="10">
        <v>4.356277500008332</v>
      </c>
      <c r="AB142" s="10">
        <v>4.3118849999927988</v>
      </c>
      <c r="AC142" s="10">
        <v>5.5568425000132038</v>
      </c>
      <c r="AD142" s="10">
        <v>1.9723024999755978</v>
      </c>
      <c r="AE142" s="10">
        <f t="shared" si="35"/>
        <v>2.0723024999753648</v>
      </c>
      <c r="AF142" s="10">
        <v>121</v>
      </c>
      <c r="AG142" s="2">
        <f t="shared" si="55"/>
        <v>14.400000000000025</v>
      </c>
      <c r="AH142" s="10">
        <f t="shared" si="36"/>
        <v>399</v>
      </c>
      <c r="AI142" s="10">
        <f t="shared" si="37"/>
        <v>1</v>
      </c>
      <c r="AJ142" s="2">
        <f t="shared" si="38"/>
        <v>0</v>
      </c>
      <c r="AK142" s="10">
        <v>121</v>
      </c>
      <c r="AL142" s="10">
        <f t="shared" ca="1" si="56"/>
        <v>0.49988857461991487</v>
      </c>
      <c r="AM142" s="10">
        <f t="shared" ca="1" si="39"/>
        <v>2.0819286681386688</v>
      </c>
      <c r="AN142" s="2">
        <f t="shared" si="59"/>
        <v>14.400000000000025</v>
      </c>
      <c r="AO142" s="10">
        <f t="shared" ca="1" si="40"/>
        <v>399</v>
      </c>
      <c r="AP142" s="10">
        <f t="shared" ca="1" si="41"/>
        <v>1</v>
      </c>
      <c r="AQ142" s="2">
        <f t="shared" ca="1" si="42"/>
        <v>0</v>
      </c>
    </row>
    <row r="143" spans="2:43" x14ac:dyDescent="0.15">
      <c r="B143" s="10">
        <v>2.0723024999753648</v>
      </c>
      <c r="C143" s="10">
        <f t="shared" si="43"/>
        <v>3.1273024999762811</v>
      </c>
      <c r="F143" s="10">
        <v>122</v>
      </c>
      <c r="G143" s="10">
        <f t="shared" ca="1" si="30"/>
        <v>1</v>
      </c>
      <c r="H143" s="10">
        <f t="shared" ca="1" si="57"/>
        <v>1.8368682634730518</v>
      </c>
      <c r="I143" s="10">
        <f t="shared" ca="1" si="31"/>
        <v>1.6089820359281436E-2</v>
      </c>
      <c r="J143" s="10">
        <f t="shared" ca="1" si="58"/>
        <v>1.8368682634730518</v>
      </c>
      <c r="K143" s="10">
        <f t="shared" ca="1" si="44"/>
        <v>0.24831224715409655</v>
      </c>
      <c r="L143" s="10">
        <f t="shared" ca="1" si="45"/>
        <v>14</v>
      </c>
      <c r="M143" s="10">
        <f t="shared" ca="1" si="32"/>
        <v>-0.24208654068712021</v>
      </c>
      <c r="N143" s="10">
        <f t="shared" ca="1" si="46"/>
        <v>0.56250884006861823</v>
      </c>
      <c r="O143" s="10">
        <f t="shared" ca="1" si="47"/>
        <v>3</v>
      </c>
      <c r="P143" s="10">
        <f t="shared" ca="1" si="33"/>
        <v>-0.48714694535273717</v>
      </c>
      <c r="Q143" s="10">
        <f t="shared" ca="1" si="48"/>
        <v>0.24506040466561696</v>
      </c>
      <c r="R143" s="10">
        <f t="shared" ca="1" si="49"/>
        <v>2.0819286681386688</v>
      </c>
      <c r="S143" s="10">
        <f t="shared" ca="1" si="34"/>
        <v>0</v>
      </c>
      <c r="T143" s="10">
        <f t="shared" ca="1" si="50"/>
        <v>0</v>
      </c>
      <c r="U143" s="10">
        <f t="shared" ca="1" si="51"/>
        <v>0</v>
      </c>
      <c r="V143" s="10">
        <f t="shared" ca="1" si="52"/>
        <v>0</v>
      </c>
      <c r="W143" s="10">
        <f t="shared" ca="1" si="53"/>
        <v>2.0819286681386688</v>
      </c>
      <c r="X143" s="10">
        <f t="shared" ca="1" si="54"/>
        <v>1.6214786904753435</v>
      </c>
      <c r="Z143" s="10">
        <v>2.2900900000166757</v>
      </c>
      <c r="AA143" s="10">
        <v>2.0232775000081915</v>
      </c>
      <c r="AB143" s="10">
        <v>2.304884999993817</v>
      </c>
      <c r="AC143" s="10">
        <v>2.5468425000134687</v>
      </c>
      <c r="AD143" s="10">
        <v>2.0723024999753648</v>
      </c>
      <c r="AE143" s="10">
        <f t="shared" si="35"/>
        <v>3.1273024999762811</v>
      </c>
      <c r="AF143" s="10">
        <v>122</v>
      </c>
      <c r="AG143" s="2">
        <f t="shared" si="55"/>
        <v>14.620000000000026</v>
      </c>
      <c r="AH143" s="10">
        <f t="shared" si="36"/>
        <v>399</v>
      </c>
      <c r="AI143" s="10">
        <f t="shared" si="37"/>
        <v>1</v>
      </c>
      <c r="AJ143" s="2">
        <f t="shared" si="38"/>
        <v>0</v>
      </c>
      <c r="AK143" s="10">
        <v>122</v>
      </c>
      <c r="AL143" s="10">
        <f t="shared" ca="1" si="56"/>
        <v>2.0819286681386688</v>
      </c>
      <c r="AM143" s="10">
        <f t="shared" ca="1" si="39"/>
        <v>1.6214786904753435</v>
      </c>
      <c r="AN143" s="2">
        <f t="shared" si="59"/>
        <v>14.620000000000026</v>
      </c>
      <c r="AO143" s="10">
        <f t="shared" ca="1" si="40"/>
        <v>399</v>
      </c>
      <c r="AP143" s="10">
        <f t="shared" ca="1" si="41"/>
        <v>1</v>
      </c>
      <c r="AQ143" s="2">
        <f t="shared" ca="1" si="42"/>
        <v>0</v>
      </c>
    </row>
    <row r="144" spans="2:43" x14ac:dyDescent="0.15">
      <c r="B144" s="10">
        <v>3.1273024999762811</v>
      </c>
      <c r="C144" s="10">
        <f t="shared" si="43"/>
        <v>3.0293024999750173</v>
      </c>
      <c r="F144" s="10">
        <v>123</v>
      </c>
      <c r="G144" s="10">
        <f t="shared" ca="1" si="30"/>
        <v>1</v>
      </c>
      <c r="H144" s="10">
        <f t="shared" ca="1" si="57"/>
        <v>1.8529580838323332</v>
      </c>
      <c r="I144" s="10">
        <f t="shared" ca="1" si="31"/>
        <v>1.6089820359281436E-2</v>
      </c>
      <c r="J144" s="10">
        <f t="shared" ca="1" si="58"/>
        <v>1.8529580838323332</v>
      </c>
      <c r="K144" s="10">
        <f t="shared" ca="1" si="44"/>
        <v>1.1865312615448518</v>
      </c>
      <c r="L144" s="10">
        <f t="shared" ca="1" si="45"/>
        <v>13</v>
      </c>
      <c r="M144" s="10">
        <f t="shared" ca="1" si="32"/>
        <v>0.28395551705456157</v>
      </c>
      <c r="N144" s="10">
        <f t="shared" ca="1" si="46"/>
        <v>0.55790272678787245</v>
      </c>
      <c r="O144" s="10">
        <f t="shared" ca="1" si="47"/>
        <v>16</v>
      </c>
      <c r="P144" s="10">
        <f t="shared" ca="1" si="33"/>
        <v>-0.51543491041155121</v>
      </c>
      <c r="Q144" s="10">
        <f t="shared" ca="1" si="48"/>
        <v>-0.23147939335698964</v>
      </c>
      <c r="R144" s="10">
        <f t="shared" ca="1" si="49"/>
        <v>1.6214786904753435</v>
      </c>
      <c r="S144" s="10">
        <f t="shared" ca="1" si="34"/>
        <v>0</v>
      </c>
      <c r="T144" s="10">
        <f t="shared" ca="1" si="50"/>
        <v>0</v>
      </c>
      <c r="U144" s="10">
        <f t="shared" ca="1" si="51"/>
        <v>0</v>
      </c>
      <c r="V144" s="10">
        <f t="shared" ca="1" si="52"/>
        <v>0</v>
      </c>
      <c r="W144" s="10">
        <f t="shared" ca="1" si="53"/>
        <v>1.6214786904753435</v>
      </c>
      <c r="X144" s="10">
        <f t="shared" ca="1" si="54"/>
        <v>1.1701903019340105</v>
      </c>
      <c r="Z144" s="10">
        <v>2.321090000016568</v>
      </c>
      <c r="AA144" s="10">
        <v>4.101277500009104</v>
      </c>
      <c r="AB144" s="10">
        <v>3.6158849999914366</v>
      </c>
      <c r="AC144" s="10">
        <v>2.4848425000136842</v>
      </c>
      <c r="AD144" s="10">
        <v>3.1273024999762811</v>
      </c>
      <c r="AE144" s="10">
        <f t="shared" si="35"/>
        <v>3.0293024999750173</v>
      </c>
      <c r="AF144" s="10">
        <v>123</v>
      </c>
      <c r="AG144" s="2">
        <f t="shared" si="55"/>
        <v>14.840000000000027</v>
      </c>
      <c r="AH144" s="10">
        <f t="shared" si="36"/>
        <v>399</v>
      </c>
      <c r="AI144" s="10">
        <f t="shared" si="37"/>
        <v>1</v>
      </c>
      <c r="AJ144" s="2">
        <f t="shared" si="38"/>
        <v>0</v>
      </c>
      <c r="AK144" s="10">
        <v>123</v>
      </c>
      <c r="AL144" s="10">
        <f t="shared" ca="1" si="56"/>
        <v>1.6214786904753435</v>
      </c>
      <c r="AM144" s="10">
        <f t="shared" ca="1" si="39"/>
        <v>1.1701903019340105</v>
      </c>
      <c r="AN144" s="2">
        <f t="shared" si="59"/>
        <v>14.840000000000027</v>
      </c>
      <c r="AO144" s="10">
        <f t="shared" ca="1" si="40"/>
        <v>399</v>
      </c>
      <c r="AP144" s="10">
        <f t="shared" ca="1" si="41"/>
        <v>1</v>
      </c>
      <c r="AQ144" s="2">
        <f t="shared" ca="1" si="42"/>
        <v>0</v>
      </c>
    </row>
    <row r="145" spans="2:43" x14ac:dyDescent="0.15">
      <c r="B145" s="10">
        <v>3.0293024999750173</v>
      </c>
      <c r="C145" s="10">
        <f t="shared" si="43"/>
        <v>1.2803024999747947</v>
      </c>
      <c r="F145" s="10">
        <v>124</v>
      </c>
      <c r="G145" s="10">
        <f t="shared" ca="1" si="30"/>
        <v>1</v>
      </c>
      <c r="H145" s="10">
        <f t="shared" ca="1" si="57"/>
        <v>1.8690479041916146</v>
      </c>
      <c r="I145" s="10">
        <f t="shared" ca="1" si="31"/>
        <v>1.6089820359281436E-2</v>
      </c>
      <c r="J145" s="10">
        <f t="shared" ca="1" si="58"/>
        <v>1.8690479041916146</v>
      </c>
      <c r="K145" s="10">
        <f t="shared" ca="1" si="44"/>
        <v>1.0872294234146791</v>
      </c>
      <c r="L145" s="10">
        <f t="shared" ca="1" si="45"/>
        <v>18</v>
      </c>
      <c r="M145" s="10">
        <f t="shared" ca="1" si="32"/>
        <v>-0.69885760225759674</v>
      </c>
      <c r="N145" s="10">
        <f t="shared" ca="1" si="46"/>
        <v>0.25466757557019093</v>
      </c>
      <c r="O145" s="10">
        <f t="shared" ca="1" si="47"/>
        <v>2</v>
      </c>
      <c r="P145" s="10">
        <f t="shared" ca="1" si="33"/>
        <v>-7.4879131924924913E-15</v>
      </c>
      <c r="Q145" s="10">
        <f t="shared" ca="1" si="48"/>
        <v>-0.69885760225760418</v>
      </c>
      <c r="R145" s="10">
        <f t="shared" ca="1" si="49"/>
        <v>1.1701903019340105</v>
      </c>
      <c r="S145" s="10">
        <f t="shared" ca="1" si="34"/>
        <v>0</v>
      </c>
      <c r="T145" s="10">
        <f t="shared" ca="1" si="50"/>
        <v>0</v>
      </c>
      <c r="U145" s="10">
        <f t="shared" ca="1" si="51"/>
        <v>0</v>
      </c>
      <c r="V145" s="10">
        <f t="shared" ca="1" si="52"/>
        <v>0</v>
      </c>
      <c r="W145" s="10">
        <f t="shared" ca="1" si="53"/>
        <v>1.1701903019340105</v>
      </c>
      <c r="X145" s="10">
        <f t="shared" ca="1" si="54"/>
        <v>0.74996050762973576</v>
      </c>
      <c r="Z145" s="10">
        <v>4.4080900000160739</v>
      </c>
      <c r="AA145" s="10">
        <v>5.5182775000091056</v>
      </c>
      <c r="AB145" s="10">
        <v>4.0358849999933</v>
      </c>
      <c r="AC145" s="10">
        <v>1.8058425000155864</v>
      </c>
      <c r="AD145" s="10">
        <v>3.0293024999750173</v>
      </c>
      <c r="AE145" s="10">
        <f t="shared" si="35"/>
        <v>1.2803024999747947</v>
      </c>
      <c r="AF145" s="10">
        <v>124</v>
      </c>
      <c r="AG145" s="2">
        <f t="shared" si="55"/>
        <v>15.060000000000027</v>
      </c>
      <c r="AH145" s="10">
        <f t="shared" si="36"/>
        <v>399</v>
      </c>
      <c r="AI145" s="10">
        <f t="shared" si="37"/>
        <v>1</v>
      </c>
      <c r="AJ145" s="2">
        <f t="shared" si="38"/>
        <v>0</v>
      </c>
      <c r="AK145" s="10">
        <v>124</v>
      </c>
      <c r="AL145" s="10">
        <f t="shared" ca="1" si="56"/>
        <v>1.1701903019340105</v>
      </c>
      <c r="AM145" s="10">
        <f t="shared" ca="1" si="39"/>
        <v>0.74996050762973576</v>
      </c>
      <c r="AN145" s="2">
        <f t="shared" si="59"/>
        <v>15.060000000000027</v>
      </c>
      <c r="AO145" s="10">
        <f t="shared" ca="1" si="40"/>
        <v>399</v>
      </c>
      <c r="AP145" s="10">
        <f t="shared" ca="1" si="41"/>
        <v>1</v>
      </c>
      <c r="AQ145" s="2">
        <f t="shared" ca="1" si="42"/>
        <v>0</v>
      </c>
    </row>
    <row r="146" spans="2:43" x14ac:dyDescent="0.15">
      <c r="B146" s="10">
        <v>1.2803024999747947</v>
      </c>
      <c r="C146" s="10">
        <f t="shared" si="43"/>
        <v>3.7003024999755496</v>
      </c>
      <c r="F146" s="10">
        <v>125</v>
      </c>
      <c r="G146" s="10">
        <f t="shared" ca="1" si="30"/>
        <v>1</v>
      </c>
      <c r="H146" s="10">
        <f t="shared" ca="1" si="57"/>
        <v>1.885137724550896</v>
      </c>
      <c r="I146" s="10">
        <f t="shared" ca="1" si="31"/>
        <v>1.6089820359281436E-2</v>
      </c>
      <c r="J146" s="10">
        <f t="shared" ca="1" si="58"/>
        <v>1.885137724550896</v>
      </c>
      <c r="K146" s="10">
        <f t="shared" ca="1" si="44"/>
        <v>0.25174080794001952</v>
      </c>
      <c r="L146" s="10">
        <f t="shared" ca="1" si="45"/>
        <v>13</v>
      </c>
      <c r="M146" s="10">
        <f t="shared" ca="1" si="32"/>
        <v>-0.16693503374887017</v>
      </c>
      <c r="N146" s="10">
        <f t="shared" ca="1" si="46"/>
        <v>1.460125319410674</v>
      </c>
      <c r="O146" s="10">
        <f t="shared" ca="1" si="47"/>
        <v>13</v>
      </c>
      <c r="P146" s="10">
        <f t="shared" ca="1" si="33"/>
        <v>-0.96824218317229016</v>
      </c>
      <c r="Q146" s="10">
        <f t="shared" ca="1" si="48"/>
        <v>-1.1351772169211602</v>
      </c>
      <c r="R146" s="10">
        <f t="shared" ca="1" si="49"/>
        <v>0.74996050762973576</v>
      </c>
      <c r="S146" s="10">
        <f t="shared" ca="1" si="34"/>
        <v>0</v>
      </c>
      <c r="T146" s="10">
        <f t="shared" ca="1" si="50"/>
        <v>0</v>
      </c>
      <c r="U146" s="10">
        <f t="shared" ca="1" si="51"/>
        <v>0</v>
      </c>
      <c r="V146" s="10">
        <f t="shared" ca="1" si="52"/>
        <v>0</v>
      </c>
      <c r="W146" s="10">
        <f t="shared" ca="1" si="53"/>
        <v>0.74996050762973576</v>
      </c>
      <c r="X146" s="10">
        <f t="shared" ca="1" si="54"/>
        <v>0.65550014979945015</v>
      </c>
      <c r="Z146" s="10">
        <v>3.9070900000162112</v>
      </c>
      <c r="AA146" s="10">
        <v>3.8342775000081986</v>
      </c>
      <c r="AB146" s="10">
        <v>3.5248849999938159</v>
      </c>
      <c r="AC146" s="10">
        <v>1.0908425000160094</v>
      </c>
      <c r="AD146" s="10">
        <v>1.2803024999747947</v>
      </c>
      <c r="AE146" s="10">
        <f t="shared" si="35"/>
        <v>3.7003024999755496</v>
      </c>
      <c r="AF146" s="10">
        <v>125</v>
      </c>
      <c r="AG146" s="2">
        <f t="shared" si="55"/>
        <v>15.280000000000028</v>
      </c>
      <c r="AH146" s="10">
        <f t="shared" si="36"/>
        <v>399</v>
      </c>
      <c r="AI146" s="10">
        <f t="shared" si="37"/>
        <v>1</v>
      </c>
      <c r="AJ146" s="2">
        <f t="shared" si="38"/>
        <v>0</v>
      </c>
      <c r="AK146" s="10">
        <v>125</v>
      </c>
      <c r="AL146" s="10">
        <f t="shared" ca="1" si="56"/>
        <v>0.74996050762973576</v>
      </c>
      <c r="AM146" s="10">
        <f t="shared" ca="1" si="39"/>
        <v>0.65550014979945015</v>
      </c>
      <c r="AN146" s="2">
        <f t="shared" si="59"/>
        <v>15.280000000000028</v>
      </c>
      <c r="AO146" s="10">
        <f t="shared" ca="1" si="40"/>
        <v>399</v>
      </c>
      <c r="AP146" s="10">
        <f t="shared" ca="1" si="41"/>
        <v>1</v>
      </c>
      <c r="AQ146" s="2">
        <f t="shared" ca="1" si="42"/>
        <v>0</v>
      </c>
    </row>
    <row r="147" spans="2:43" x14ac:dyDescent="0.15">
      <c r="B147" s="10">
        <v>3.7003024999755496</v>
      </c>
      <c r="C147" s="10">
        <f t="shared" si="43"/>
        <v>3.3773024999739221</v>
      </c>
      <c r="F147" s="10">
        <v>126</v>
      </c>
      <c r="G147" s="10">
        <f t="shared" ca="1" si="30"/>
        <v>1</v>
      </c>
      <c r="H147" s="10">
        <f t="shared" ca="1" si="57"/>
        <v>1.9012275449101774</v>
      </c>
      <c r="I147" s="10">
        <f t="shared" ca="1" si="31"/>
        <v>1.6089820359281436E-2</v>
      </c>
      <c r="J147" s="10">
        <f t="shared" ca="1" si="58"/>
        <v>1.9012275449101774</v>
      </c>
      <c r="K147" s="10">
        <f t="shared" ca="1" si="44"/>
        <v>0.95614354413884062</v>
      </c>
      <c r="L147" s="10">
        <f t="shared" ca="1" si="45"/>
        <v>4</v>
      </c>
      <c r="M147" s="10">
        <f t="shared" ca="1" si="32"/>
        <v>-2.8107806941094681E-15</v>
      </c>
      <c r="N147" s="10">
        <f t="shared" ca="1" si="46"/>
        <v>1.3323056202028443</v>
      </c>
      <c r="O147" s="10">
        <f t="shared" ca="1" si="47"/>
        <v>13</v>
      </c>
      <c r="P147" s="10">
        <f t="shared" ca="1" si="33"/>
        <v>-1.2457273951107244</v>
      </c>
      <c r="Q147" s="10">
        <f t="shared" ca="1" si="48"/>
        <v>-1.2457273951107273</v>
      </c>
      <c r="R147" s="10">
        <f t="shared" ca="1" si="49"/>
        <v>0.65550014979945015</v>
      </c>
      <c r="S147" s="10">
        <f t="shared" ca="1" si="34"/>
        <v>0</v>
      </c>
      <c r="T147" s="10">
        <f t="shared" ca="1" si="50"/>
        <v>0</v>
      </c>
      <c r="U147" s="10">
        <f t="shared" ca="1" si="51"/>
        <v>0</v>
      </c>
      <c r="V147" s="10">
        <f t="shared" ca="1" si="52"/>
        <v>0</v>
      </c>
      <c r="W147" s="10">
        <f t="shared" ca="1" si="53"/>
        <v>0.65550014979945015</v>
      </c>
      <c r="X147" s="10">
        <f t="shared" ca="1" si="54"/>
        <v>0.49107007795772706</v>
      </c>
      <c r="Z147" s="10">
        <v>3.8250900000136312</v>
      </c>
      <c r="AA147" s="10">
        <v>-0.34372249999137239</v>
      </c>
      <c r="AB147" s="10">
        <v>3.5368849999919405</v>
      </c>
      <c r="AC147" s="10">
        <v>1.6458425000145382</v>
      </c>
      <c r="AD147" s="10">
        <v>3.7003024999755496</v>
      </c>
      <c r="AE147" s="10">
        <f t="shared" si="35"/>
        <v>3.3773024999739221</v>
      </c>
      <c r="AF147" s="10">
        <v>126</v>
      </c>
      <c r="AG147" s="2">
        <f t="shared" si="55"/>
        <v>15.500000000000028</v>
      </c>
      <c r="AH147" s="10">
        <f t="shared" si="36"/>
        <v>399</v>
      </c>
      <c r="AI147" s="10">
        <f t="shared" si="37"/>
        <v>1</v>
      </c>
      <c r="AJ147" s="2">
        <f t="shared" si="38"/>
        <v>0</v>
      </c>
      <c r="AK147" s="10">
        <v>126</v>
      </c>
      <c r="AL147" s="10">
        <f t="shared" ca="1" si="56"/>
        <v>0.65550014979945015</v>
      </c>
      <c r="AM147" s="10">
        <f t="shared" ca="1" si="39"/>
        <v>0.49107007795772706</v>
      </c>
      <c r="AN147" s="2">
        <f t="shared" si="59"/>
        <v>15.500000000000028</v>
      </c>
      <c r="AO147" s="10">
        <f t="shared" ca="1" si="40"/>
        <v>399</v>
      </c>
      <c r="AP147" s="10">
        <f t="shared" ca="1" si="41"/>
        <v>1</v>
      </c>
      <c r="AQ147" s="2">
        <f t="shared" ca="1" si="42"/>
        <v>0</v>
      </c>
    </row>
    <row r="148" spans="2:43" x14ac:dyDescent="0.15">
      <c r="B148" s="10">
        <v>3.3773024999739221</v>
      </c>
      <c r="C148" s="10">
        <f t="shared" si="43"/>
        <v>2.3673024999766312</v>
      </c>
      <c r="F148" s="10">
        <v>127</v>
      </c>
      <c r="G148" s="10">
        <f t="shared" ca="1" si="30"/>
        <v>1</v>
      </c>
      <c r="H148" s="10">
        <f t="shared" ca="1" si="57"/>
        <v>1.9173173652694588</v>
      </c>
      <c r="I148" s="10">
        <f t="shared" ca="1" si="31"/>
        <v>1.6089820359281436E-2</v>
      </c>
      <c r="J148" s="10">
        <f t="shared" ca="1" si="58"/>
        <v>1.9173173652694588</v>
      </c>
      <c r="K148" s="10">
        <f t="shared" ca="1" si="44"/>
        <v>0.96466320350520518</v>
      </c>
      <c r="L148" s="10">
        <f t="shared" ca="1" si="45"/>
        <v>11</v>
      </c>
      <c r="M148" s="10">
        <f t="shared" ca="1" si="32"/>
        <v>-0.27177703081436144</v>
      </c>
      <c r="N148" s="10">
        <f t="shared" ca="1" si="46"/>
        <v>1.2138818637136506</v>
      </c>
      <c r="O148" s="10">
        <f t="shared" ca="1" si="47"/>
        <v>10</v>
      </c>
      <c r="P148" s="10">
        <f t="shared" ca="1" si="33"/>
        <v>-1.1544702564973703</v>
      </c>
      <c r="Q148" s="10">
        <f t="shared" ca="1" si="48"/>
        <v>-1.4262472873117318</v>
      </c>
      <c r="R148" s="10">
        <f t="shared" ca="1" si="49"/>
        <v>0.49107007795772706</v>
      </c>
      <c r="S148" s="10">
        <f t="shared" ca="1" si="34"/>
        <v>0</v>
      </c>
      <c r="T148" s="10">
        <f t="shared" ca="1" si="50"/>
        <v>0</v>
      </c>
      <c r="U148" s="10">
        <f t="shared" ca="1" si="51"/>
        <v>0</v>
      </c>
      <c r="V148" s="10">
        <f t="shared" ca="1" si="52"/>
        <v>0</v>
      </c>
      <c r="W148" s="10">
        <f t="shared" ca="1" si="53"/>
        <v>0.49107007795772706</v>
      </c>
      <c r="X148" s="10">
        <f t="shared" ca="1" si="54"/>
        <v>0.7762210503066711</v>
      </c>
      <c r="Z148" s="10">
        <v>2.145090000016836</v>
      </c>
      <c r="AA148" s="10">
        <v>2.1612775000114937</v>
      </c>
      <c r="AB148" s="10">
        <v>4.4088849999930346</v>
      </c>
      <c r="AC148" s="10">
        <v>2.7448425000144994</v>
      </c>
      <c r="AD148" s="10">
        <v>3.3773024999739221</v>
      </c>
      <c r="AE148" s="10">
        <f t="shared" si="35"/>
        <v>2.3673024999766312</v>
      </c>
      <c r="AF148" s="10">
        <v>127</v>
      </c>
      <c r="AG148" s="2">
        <f t="shared" si="55"/>
        <v>15.720000000000029</v>
      </c>
      <c r="AH148" s="10">
        <f t="shared" si="36"/>
        <v>399</v>
      </c>
      <c r="AI148" s="10">
        <f t="shared" si="37"/>
        <v>1</v>
      </c>
      <c r="AJ148" s="2">
        <f t="shared" si="38"/>
        <v>0</v>
      </c>
      <c r="AK148" s="10">
        <v>127</v>
      </c>
      <c r="AL148" s="10">
        <f t="shared" ca="1" si="56"/>
        <v>0.49107007795772706</v>
      </c>
      <c r="AM148" s="10">
        <f t="shared" ca="1" si="39"/>
        <v>0.7762210503066711</v>
      </c>
      <c r="AN148" s="2">
        <f t="shared" si="59"/>
        <v>15.720000000000029</v>
      </c>
      <c r="AO148" s="10">
        <f t="shared" ca="1" si="40"/>
        <v>399</v>
      </c>
      <c r="AP148" s="10">
        <f t="shared" ca="1" si="41"/>
        <v>1</v>
      </c>
      <c r="AQ148" s="2">
        <f t="shared" ca="1" si="42"/>
        <v>0</v>
      </c>
    </row>
    <row r="149" spans="2:43" x14ac:dyDescent="0.15">
      <c r="B149" s="10">
        <v>2.3673024999766312</v>
      </c>
      <c r="C149" s="10">
        <f t="shared" si="43"/>
        <v>1.5243024999769261</v>
      </c>
      <c r="F149" s="10">
        <v>128</v>
      </c>
      <c r="G149" s="10">
        <f t="shared" ca="1" si="30"/>
        <v>1</v>
      </c>
      <c r="H149" s="10">
        <f t="shared" ca="1" si="57"/>
        <v>1.9334071856287403</v>
      </c>
      <c r="I149" s="10">
        <f t="shared" ca="1" si="31"/>
        <v>1.6089820359281436E-2</v>
      </c>
      <c r="J149" s="10">
        <f t="shared" ca="1" si="58"/>
        <v>1.9334071856287403</v>
      </c>
      <c r="K149" s="10">
        <f t="shared" ca="1" si="44"/>
        <v>1.161152058297491</v>
      </c>
      <c r="L149" s="10">
        <f t="shared" ca="1" si="45"/>
        <v>19</v>
      </c>
      <c r="M149" s="10">
        <f t="shared" ca="1" si="32"/>
        <v>-1.1571861353220561</v>
      </c>
      <c r="N149" s="10">
        <f t="shared" ca="1" si="46"/>
        <v>1.6571357370097028</v>
      </c>
      <c r="O149" s="10">
        <f t="shared" ca="1" si="47"/>
        <v>4</v>
      </c>
      <c r="P149" s="10">
        <f t="shared" ca="1" si="33"/>
        <v>-1.2993518641736287E-14</v>
      </c>
      <c r="Q149" s="10">
        <f t="shared" ca="1" si="48"/>
        <v>-1.1571861353220692</v>
      </c>
      <c r="R149" s="10">
        <f t="shared" ca="1" si="49"/>
        <v>0.7762210503066711</v>
      </c>
      <c r="S149" s="10">
        <f t="shared" ca="1" si="34"/>
        <v>0</v>
      </c>
      <c r="T149" s="10">
        <f t="shared" ca="1" si="50"/>
        <v>0</v>
      </c>
      <c r="U149" s="10">
        <f t="shared" ca="1" si="51"/>
        <v>0</v>
      </c>
      <c r="V149" s="10">
        <f t="shared" ca="1" si="52"/>
        <v>0</v>
      </c>
      <c r="W149" s="10">
        <f t="shared" ca="1" si="53"/>
        <v>0.7762210503066711</v>
      </c>
      <c r="X149" s="10">
        <f t="shared" ca="1" si="54"/>
        <v>2.5963368496829782</v>
      </c>
      <c r="Z149" s="10">
        <v>1.4470900000169706</v>
      </c>
      <c r="AA149" s="10">
        <v>6.4332775000082165</v>
      </c>
      <c r="AB149" s="10">
        <v>3.7618849999923043</v>
      </c>
      <c r="AC149" s="10">
        <v>3.0908425000149009</v>
      </c>
      <c r="AD149" s="10">
        <v>2.3673024999766312</v>
      </c>
      <c r="AE149" s="10">
        <f t="shared" si="35"/>
        <v>1.5243024999769261</v>
      </c>
      <c r="AF149" s="10">
        <v>128</v>
      </c>
      <c r="AG149" s="2">
        <f t="shared" si="55"/>
        <v>15.94000000000003</v>
      </c>
      <c r="AH149" s="10">
        <f t="shared" si="36"/>
        <v>399</v>
      </c>
      <c r="AI149" s="10">
        <f t="shared" si="37"/>
        <v>1</v>
      </c>
      <c r="AJ149" s="2">
        <f t="shared" si="38"/>
        <v>0</v>
      </c>
      <c r="AK149" s="10">
        <v>128</v>
      </c>
      <c r="AL149" s="10">
        <f t="shared" ca="1" si="56"/>
        <v>0.7762210503066711</v>
      </c>
      <c r="AM149" s="10">
        <f t="shared" ca="1" si="39"/>
        <v>2.5963368496829782</v>
      </c>
      <c r="AN149" s="2">
        <f t="shared" si="59"/>
        <v>15.94000000000003</v>
      </c>
      <c r="AO149" s="10">
        <f t="shared" ca="1" si="40"/>
        <v>399</v>
      </c>
      <c r="AP149" s="10">
        <f t="shared" ca="1" si="41"/>
        <v>1</v>
      </c>
      <c r="AQ149" s="2">
        <f t="shared" ca="1" si="42"/>
        <v>0</v>
      </c>
    </row>
    <row r="150" spans="2:43" x14ac:dyDescent="0.15">
      <c r="B150" s="10">
        <v>1.5243024999769261</v>
      </c>
      <c r="C150" s="10">
        <f t="shared" si="43"/>
        <v>2.7723024999737333</v>
      </c>
      <c r="F150" s="10">
        <v>129</v>
      </c>
      <c r="G150" s="10">
        <f t="shared" ref="G150:G213" ca="1" si="60">IF(AND(F150&gt;=$I$8,F150&lt;$I$9),1,IF(AND(F150&gt;=$I$9,F150&lt;$I$10),2,IF(AND(F150&gt;=$I$10,F150&lt;$I$11),3,IF(AND(F150&gt;=$I$11,F150&lt;=$I$12),4,0))))</f>
        <v>1</v>
      </c>
      <c r="H150" s="10">
        <f t="shared" ca="1" si="57"/>
        <v>1.9494970059880217</v>
      </c>
      <c r="I150" s="10">
        <f t="shared" ref="I150:I213" ca="1" si="61">IF(AND(F150&gt;=$I$8,F150&lt;$I$9),$K$9,IF(AND(F150&gt;=$I$9,F150&lt;$I$10),$K$10,IF(AND(F150&gt;=$I$10,F150&lt;$I$11),$K$11,IF(AND(F150&gt;=$I$11,F150&lt;=$I$12),$K$12,0))))</f>
        <v>1.6089820359281436E-2</v>
      </c>
      <c r="J150" s="10">
        <f t="shared" ca="1" si="58"/>
        <v>1.9494970059880217</v>
      </c>
      <c r="K150" s="10">
        <f t="shared" ca="1" si="44"/>
        <v>1.3406930388298615</v>
      </c>
      <c r="L150" s="10">
        <f t="shared" ca="1" si="45"/>
        <v>13</v>
      </c>
      <c r="M150" s="10">
        <f t="shared" ref="M150:M213" ca="1" si="62">K150*SIN(2*PI()*F150/L150)</f>
        <v>-0.62305112174202126</v>
      </c>
      <c r="N150" s="10">
        <f t="shared" ca="1" si="46"/>
        <v>1.4663437814730209</v>
      </c>
      <c r="O150" s="10">
        <f t="shared" ca="1" si="47"/>
        <v>9</v>
      </c>
      <c r="P150" s="10">
        <f t="shared" ref="P150:P213" ca="1" si="63">N150*SIN(2*PI()*F150/O150)</f>
        <v>1.2698909654369779</v>
      </c>
      <c r="Q150" s="10">
        <f t="shared" ca="1" si="48"/>
        <v>0.64683984369495662</v>
      </c>
      <c r="R150" s="10">
        <f t="shared" ca="1" si="49"/>
        <v>2.5963368496829782</v>
      </c>
      <c r="S150" s="10">
        <f t="shared" ref="S150:S213" ca="1" si="64">IF(AND(RAND()&gt;0.95,G150=1),RAND()*10,0)</f>
        <v>0</v>
      </c>
      <c r="T150" s="10">
        <f t="shared" ca="1" si="50"/>
        <v>0</v>
      </c>
      <c r="U150" s="10">
        <f t="shared" ca="1" si="51"/>
        <v>0</v>
      </c>
      <c r="V150" s="10">
        <f t="shared" ca="1" si="52"/>
        <v>0</v>
      </c>
      <c r="W150" s="10">
        <f t="shared" ca="1" si="53"/>
        <v>2.5963368496829782</v>
      </c>
      <c r="X150" s="10">
        <f t="shared" ca="1" si="54"/>
        <v>2.9193217348591967</v>
      </c>
      <c r="Z150" s="10">
        <v>2.367090000014116</v>
      </c>
      <c r="AA150" s="10">
        <v>4.7232775000090044</v>
      </c>
      <c r="AB150" s="10">
        <v>3.0268849999934844</v>
      </c>
      <c r="AC150" s="10">
        <v>3.4028425000158791</v>
      </c>
      <c r="AD150" s="10">
        <v>1.5243024999769261</v>
      </c>
      <c r="AE150" s="10">
        <f t="shared" ref="AE150:AE213" si="65">AD151</f>
        <v>2.7723024999737333</v>
      </c>
      <c r="AF150" s="10">
        <v>129</v>
      </c>
      <c r="AG150" s="2">
        <f t="shared" si="55"/>
        <v>16.160000000000029</v>
      </c>
      <c r="AH150" s="10">
        <f t="shared" ref="AH150:AH213" si="66">COUNTIFS($AD$22:$AD$420,"&lt;"&amp;AG150,$AE$22:$AE$420,"&lt;"&amp;AG150)</f>
        <v>399</v>
      </c>
      <c r="AI150" s="10">
        <f t="shared" ref="AI150:AI213" si="67">AH150/$AH$421</f>
        <v>1</v>
      </c>
      <c r="AJ150" s="2">
        <f t="shared" ref="AJ150:AJ213" si="68">(AI151-AI150)/(AG151-AG150)</f>
        <v>0</v>
      </c>
      <c r="AK150" s="10">
        <v>129</v>
      </c>
      <c r="AL150" s="10">
        <f t="shared" ca="1" si="56"/>
        <v>2.5963368496829782</v>
      </c>
      <c r="AM150" s="10">
        <f t="shared" ref="AM150:AM213" ca="1" si="69">AL151</f>
        <v>2.9193217348591967</v>
      </c>
      <c r="AN150" s="2">
        <f t="shared" si="59"/>
        <v>16.160000000000029</v>
      </c>
      <c r="AO150" s="10">
        <f t="shared" ref="AO150:AO213" ca="1" si="70">COUNTIFS($AL$22:$AL$420,"&lt;"&amp;AN150,$AM$22:$AM$420,"&lt;"&amp;AN150)</f>
        <v>399</v>
      </c>
      <c r="AP150" s="10">
        <f t="shared" ref="AP150:AP213" ca="1" si="71">AO150/$AO$421</f>
        <v>1</v>
      </c>
      <c r="AQ150" s="2">
        <f t="shared" ref="AQ150:AQ213" ca="1" si="72">(AP151-AP150)/(AN151-AN150)</f>
        <v>0</v>
      </c>
    </row>
    <row r="151" spans="2:43" x14ac:dyDescent="0.15">
      <c r="B151" s="10">
        <v>2.7723024999737333</v>
      </c>
      <c r="C151" s="10">
        <f t="shared" ref="C151:C214" si="73">B152</f>
        <v>1.8623024999762094</v>
      </c>
      <c r="F151" s="10">
        <v>130</v>
      </c>
      <c r="G151" s="10">
        <f t="shared" ca="1" si="60"/>
        <v>1</v>
      </c>
      <c r="H151" s="10">
        <f t="shared" ca="1" si="57"/>
        <v>1.9655868263473031</v>
      </c>
      <c r="I151" s="10">
        <f t="shared" ca="1" si="61"/>
        <v>1.6089820359281436E-2</v>
      </c>
      <c r="J151" s="10">
        <f t="shared" ca="1" si="58"/>
        <v>1.9655868263473031</v>
      </c>
      <c r="K151" s="10">
        <f t="shared" ref="K151:K214" ca="1" si="74">RAND()*($E$9-$D$9)+$D$9</f>
        <v>0.92477275838461903</v>
      </c>
      <c r="L151" s="10">
        <f t="shared" ref="L151:L214" ca="1" si="75">RANDBETWEEN($D$12,$E$12)</f>
        <v>13</v>
      </c>
      <c r="M151" s="10">
        <f t="shared" ca="1" si="62"/>
        <v>-2.2659678321529971E-15</v>
      </c>
      <c r="N151" s="10">
        <f t="shared" ref="N151:N214" ca="1" si="76">RAND()*($E$9-$D$9)+$D$9</f>
        <v>1.3487848425261924</v>
      </c>
      <c r="O151" s="10">
        <f t="shared" ref="O151:O214" ca="1" si="77">RANDBETWEEN($D$13,$E$13)</f>
        <v>16</v>
      </c>
      <c r="P151" s="10">
        <f t="shared" ca="1" si="63"/>
        <v>0.9537349085118958</v>
      </c>
      <c r="Q151" s="10">
        <f t="shared" ref="Q151:Q214" ca="1" si="78">IF(RAND()&gt;$I$14,M151+P151,M151-P151)</f>
        <v>0.95373490851189358</v>
      </c>
      <c r="R151" s="10">
        <f t="shared" ref="R151:R214" ca="1" si="79">J151+Q151</f>
        <v>2.9193217348591967</v>
      </c>
      <c r="S151" s="10">
        <f t="shared" ca="1" si="64"/>
        <v>0</v>
      </c>
      <c r="T151" s="10">
        <f t="shared" ref="T151:T214" ca="1" si="80">IF(AND(RAND()&gt;0.95,G151=2),RAND()*((-5)-(-7)+(-7)),0)</f>
        <v>0</v>
      </c>
      <c r="U151" s="10">
        <f t="shared" ref="U151:U214" ca="1" si="81">IF(AND(RAND()&gt;0.95,G151=4),RAND()*5,0)</f>
        <v>0</v>
      </c>
      <c r="V151" s="10">
        <f t="shared" ref="V151:V214" ca="1" si="82">SUM(S151:U151)</f>
        <v>0</v>
      </c>
      <c r="W151" s="10">
        <f t="shared" ref="W151:W214" ca="1" si="83">IF(V151=0,R151,R151+V151)</f>
        <v>2.9193217348591967</v>
      </c>
      <c r="X151" s="10">
        <f t="shared" ref="X151:X214" ca="1" si="84">W152</f>
        <v>2.4218918151656936</v>
      </c>
      <c r="Z151" s="10">
        <v>1.5860900000141953</v>
      </c>
      <c r="AA151" s="10">
        <v>2.8402775000095914</v>
      </c>
      <c r="AB151" s="10">
        <v>3.241884999990674</v>
      </c>
      <c r="AC151" s="10">
        <v>4.4238425000138193</v>
      </c>
      <c r="AD151" s="10">
        <v>2.7723024999737333</v>
      </c>
      <c r="AE151" s="10">
        <f t="shared" si="65"/>
        <v>1.8623024999762094</v>
      </c>
      <c r="AF151" s="10">
        <v>130</v>
      </c>
      <c r="AG151" s="2">
        <f t="shared" ref="AG151:AG214" si="85">AG150+$W$3</f>
        <v>16.380000000000027</v>
      </c>
      <c r="AH151" s="10">
        <f t="shared" si="66"/>
        <v>399</v>
      </c>
      <c r="AI151" s="10">
        <f t="shared" si="67"/>
        <v>1</v>
      </c>
      <c r="AJ151" s="2">
        <f t="shared" si="68"/>
        <v>0</v>
      </c>
      <c r="AK151" s="10">
        <v>130</v>
      </c>
      <c r="AL151" s="10">
        <f t="shared" ref="AL151:AL214" ca="1" si="86">W151</f>
        <v>2.9193217348591967</v>
      </c>
      <c r="AM151" s="10">
        <f t="shared" ca="1" si="69"/>
        <v>2.4218918151656936</v>
      </c>
      <c r="AN151" s="2">
        <f t="shared" si="59"/>
        <v>16.380000000000027</v>
      </c>
      <c r="AO151" s="10">
        <f t="shared" ca="1" si="70"/>
        <v>399</v>
      </c>
      <c r="AP151" s="10">
        <f t="shared" ca="1" si="71"/>
        <v>1</v>
      </c>
      <c r="AQ151" s="2">
        <f t="shared" ca="1" si="72"/>
        <v>0</v>
      </c>
    </row>
    <row r="152" spans="2:43" x14ac:dyDescent="0.15">
      <c r="B152" s="10">
        <v>1.8623024999762094</v>
      </c>
      <c r="C152" s="10">
        <f t="shared" si="73"/>
        <v>3.5843024999770989</v>
      </c>
      <c r="F152" s="10">
        <v>131</v>
      </c>
      <c r="G152" s="10">
        <f t="shared" ca="1" si="60"/>
        <v>1</v>
      </c>
      <c r="H152" s="10">
        <f t="shared" ref="H152:H215" ca="1" si="87">H151+$K$9</f>
        <v>1.9816766467065845</v>
      </c>
      <c r="I152" s="10">
        <f t="shared" ca="1" si="61"/>
        <v>1.6089820359281436E-2</v>
      </c>
      <c r="J152" s="10">
        <f t="shared" ref="J152:J215" ca="1" si="88">J151+I152</f>
        <v>1.9816766467065845</v>
      </c>
      <c r="K152" s="10">
        <f t="shared" ca="1" si="74"/>
        <v>0.51454781911975411</v>
      </c>
      <c r="L152" s="10">
        <f t="shared" ca="1" si="75"/>
        <v>17</v>
      </c>
      <c r="M152" s="10">
        <f t="shared" ca="1" si="62"/>
        <v>-0.49490528706802883</v>
      </c>
      <c r="N152" s="10">
        <f t="shared" ca="1" si="76"/>
        <v>1.0797840934466336</v>
      </c>
      <c r="O152" s="10">
        <f t="shared" ca="1" si="77"/>
        <v>3</v>
      </c>
      <c r="P152" s="10">
        <f t="shared" ca="1" si="63"/>
        <v>-0.93512045552713807</v>
      </c>
      <c r="Q152" s="10">
        <f t="shared" ca="1" si="78"/>
        <v>0.44021516845910924</v>
      </c>
      <c r="R152" s="10">
        <f t="shared" ca="1" si="79"/>
        <v>2.4218918151656936</v>
      </c>
      <c r="S152" s="10">
        <f t="shared" ca="1" si="64"/>
        <v>0</v>
      </c>
      <c r="T152" s="10">
        <f t="shared" ca="1" si="80"/>
        <v>0</v>
      </c>
      <c r="U152" s="10">
        <f t="shared" ca="1" si="81"/>
        <v>0</v>
      </c>
      <c r="V152" s="10">
        <f t="shared" ca="1" si="82"/>
        <v>0</v>
      </c>
      <c r="W152" s="10">
        <f t="shared" ca="1" si="83"/>
        <v>2.4218918151656936</v>
      </c>
      <c r="X152" s="10">
        <f t="shared" ca="1" si="84"/>
        <v>2.742657374610225</v>
      </c>
      <c r="Z152" s="10">
        <v>3.7260900000148922</v>
      </c>
      <c r="AA152" s="10">
        <v>2.5102775000114264</v>
      </c>
      <c r="AB152" s="10">
        <v>3.1568849999921156</v>
      </c>
      <c r="AC152" s="10">
        <v>1.6708425000153682</v>
      </c>
      <c r="AD152" s="10">
        <v>1.8623024999762094</v>
      </c>
      <c r="AE152" s="10">
        <f t="shared" si="65"/>
        <v>3.5843024999770989</v>
      </c>
      <c r="AF152" s="10">
        <v>131</v>
      </c>
      <c r="AG152" s="2">
        <f t="shared" si="85"/>
        <v>16.600000000000026</v>
      </c>
      <c r="AH152" s="10">
        <f t="shared" si="66"/>
        <v>399</v>
      </c>
      <c r="AI152" s="10">
        <f t="shared" si="67"/>
        <v>1</v>
      </c>
      <c r="AJ152" s="2">
        <f t="shared" si="68"/>
        <v>0</v>
      </c>
      <c r="AK152" s="10">
        <v>131</v>
      </c>
      <c r="AL152" s="10">
        <f t="shared" ca="1" si="86"/>
        <v>2.4218918151656936</v>
      </c>
      <c r="AM152" s="10">
        <f t="shared" ca="1" si="69"/>
        <v>2.742657374610225</v>
      </c>
      <c r="AN152" s="2">
        <f t="shared" ref="AN152:AN215" si="89">AN151+$W$3</f>
        <v>16.600000000000026</v>
      </c>
      <c r="AO152" s="10">
        <f t="shared" ca="1" si="70"/>
        <v>399</v>
      </c>
      <c r="AP152" s="10">
        <f t="shared" ca="1" si="71"/>
        <v>1</v>
      </c>
      <c r="AQ152" s="2">
        <f t="shared" ca="1" si="72"/>
        <v>0</v>
      </c>
    </row>
    <row r="153" spans="2:43" x14ac:dyDescent="0.15">
      <c r="B153" s="10">
        <v>3.5843024999770989</v>
      </c>
      <c r="C153" s="10">
        <f t="shared" si="73"/>
        <v>4.0613024999771596</v>
      </c>
      <c r="F153" s="10">
        <v>132</v>
      </c>
      <c r="G153" s="10">
        <f t="shared" ca="1" si="60"/>
        <v>1</v>
      </c>
      <c r="H153" s="10">
        <f t="shared" ca="1" si="87"/>
        <v>1.9977664670658659</v>
      </c>
      <c r="I153" s="10">
        <f t="shared" ca="1" si="61"/>
        <v>1.6089820359281436E-2</v>
      </c>
      <c r="J153" s="10">
        <f t="shared" ca="1" si="88"/>
        <v>1.9977664670658659</v>
      </c>
      <c r="K153" s="10">
        <f t="shared" ca="1" si="74"/>
        <v>1.980247953058536</v>
      </c>
      <c r="L153" s="10">
        <f t="shared" ca="1" si="75"/>
        <v>2</v>
      </c>
      <c r="M153" s="10">
        <f t="shared" ca="1" si="62"/>
        <v>-3.8834739433472094E-15</v>
      </c>
      <c r="N153" s="10">
        <f t="shared" ca="1" si="76"/>
        <v>0.86012593197528253</v>
      </c>
      <c r="O153" s="10">
        <f t="shared" ca="1" si="77"/>
        <v>9</v>
      </c>
      <c r="P153" s="10">
        <f t="shared" ca="1" si="63"/>
        <v>-0.74489090754436316</v>
      </c>
      <c r="Q153" s="10">
        <f t="shared" ca="1" si="78"/>
        <v>0.74489090754435927</v>
      </c>
      <c r="R153" s="10">
        <f t="shared" ca="1" si="79"/>
        <v>2.742657374610225</v>
      </c>
      <c r="S153" s="10">
        <f t="shared" ca="1" si="64"/>
        <v>0</v>
      </c>
      <c r="T153" s="10">
        <f t="shared" ca="1" si="80"/>
        <v>0</v>
      </c>
      <c r="U153" s="10">
        <f t="shared" ca="1" si="81"/>
        <v>0</v>
      </c>
      <c r="V153" s="10">
        <f t="shared" ca="1" si="82"/>
        <v>0</v>
      </c>
      <c r="W153" s="10">
        <f t="shared" ca="1" si="83"/>
        <v>2.742657374610225</v>
      </c>
      <c r="X153" s="10">
        <f t="shared" ca="1" si="84"/>
        <v>3.0574783996734594</v>
      </c>
      <c r="Z153" s="10">
        <v>3.8730900000167878</v>
      </c>
      <c r="AA153" s="10">
        <v>2.2012775000099793</v>
      </c>
      <c r="AB153" s="10">
        <v>3.0308849999904908</v>
      </c>
      <c r="AC153" s="10">
        <v>10.916842500016344</v>
      </c>
      <c r="AD153" s="10">
        <v>3.5843024999770989</v>
      </c>
      <c r="AE153" s="10">
        <f t="shared" si="65"/>
        <v>4.0613024999771596</v>
      </c>
      <c r="AF153" s="10">
        <v>132</v>
      </c>
      <c r="AG153" s="2">
        <f t="shared" si="85"/>
        <v>16.820000000000025</v>
      </c>
      <c r="AH153" s="10">
        <f t="shared" si="66"/>
        <v>399</v>
      </c>
      <c r="AI153" s="10">
        <f t="shared" si="67"/>
        <v>1</v>
      </c>
      <c r="AJ153" s="2">
        <f t="shared" si="68"/>
        <v>0</v>
      </c>
      <c r="AK153" s="10">
        <v>132</v>
      </c>
      <c r="AL153" s="10">
        <f t="shared" ca="1" si="86"/>
        <v>2.742657374610225</v>
      </c>
      <c r="AM153" s="10">
        <f t="shared" ca="1" si="69"/>
        <v>3.0574783996734594</v>
      </c>
      <c r="AN153" s="2">
        <f t="shared" si="89"/>
        <v>16.820000000000025</v>
      </c>
      <c r="AO153" s="10">
        <f t="shared" ca="1" si="70"/>
        <v>399</v>
      </c>
      <c r="AP153" s="10">
        <f t="shared" ca="1" si="71"/>
        <v>1</v>
      </c>
      <c r="AQ153" s="2">
        <f t="shared" ca="1" si="72"/>
        <v>0</v>
      </c>
    </row>
    <row r="154" spans="2:43" x14ac:dyDescent="0.15">
      <c r="B154" s="10">
        <v>4.0613024999771596</v>
      </c>
      <c r="C154" s="10">
        <f t="shared" si="73"/>
        <v>2.9553024999771083</v>
      </c>
      <c r="F154" s="10">
        <v>133</v>
      </c>
      <c r="G154" s="10">
        <f t="shared" ca="1" si="60"/>
        <v>1</v>
      </c>
      <c r="H154" s="10">
        <f t="shared" ca="1" si="87"/>
        <v>2.0138562874251473</v>
      </c>
      <c r="I154" s="10">
        <f t="shared" ca="1" si="61"/>
        <v>1.6089820359281436E-2</v>
      </c>
      <c r="J154" s="10">
        <f t="shared" ca="1" si="88"/>
        <v>2.0138562874251473</v>
      </c>
      <c r="K154" s="10">
        <f t="shared" ca="1" si="74"/>
        <v>1.3485104962583359</v>
      </c>
      <c r="L154" s="10">
        <f t="shared" ca="1" si="75"/>
        <v>19</v>
      </c>
      <c r="M154" s="10">
        <f t="shared" ca="1" si="62"/>
        <v>-2.3129757712865394E-15</v>
      </c>
      <c r="N154" s="10">
        <f t="shared" ca="1" si="76"/>
        <v>1.9303428053395653</v>
      </c>
      <c r="O154" s="10">
        <f t="shared" ca="1" si="77"/>
        <v>11</v>
      </c>
      <c r="P154" s="10">
        <f t="shared" ca="1" si="63"/>
        <v>1.0436221122483145</v>
      </c>
      <c r="Q154" s="10">
        <f t="shared" ca="1" si="78"/>
        <v>1.0436221122483123</v>
      </c>
      <c r="R154" s="10">
        <f t="shared" ca="1" si="79"/>
        <v>3.0574783996734594</v>
      </c>
      <c r="S154" s="10">
        <f t="shared" ca="1" si="64"/>
        <v>0</v>
      </c>
      <c r="T154" s="10">
        <f t="shared" ca="1" si="80"/>
        <v>0</v>
      </c>
      <c r="U154" s="10">
        <f t="shared" ca="1" si="81"/>
        <v>0</v>
      </c>
      <c r="V154" s="10">
        <f t="shared" ca="1" si="82"/>
        <v>0</v>
      </c>
      <c r="W154" s="10">
        <f t="shared" ca="1" si="83"/>
        <v>3.0574783996734594</v>
      </c>
      <c r="X154" s="10">
        <f t="shared" ca="1" si="84"/>
        <v>3.7282838086454846</v>
      </c>
      <c r="Z154" s="10">
        <v>3.8880900000144436</v>
      </c>
      <c r="AA154" s="10">
        <v>3.5632775000102868</v>
      </c>
      <c r="AB154" s="10">
        <v>3.8108849999929362</v>
      </c>
      <c r="AC154" s="10">
        <v>2.9768425000149534</v>
      </c>
      <c r="AD154" s="10">
        <v>4.0613024999771596</v>
      </c>
      <c r="AE154" s="10">
        <f t="shared" si="65"/>
        <v>2.9553024999771083</v>
      </c>
      <c r="AF154" s="10">
        <v>133</v>
      </c>
      <c r="AG154" s="2">
        <f t="shared" si="85"/>
        <v>17.040000000000024</v>
      </c>
      <c r="AH154" s="10">
        <f t="shared" si="66"/>
        <v>399</v>
      </c>
      <c r="AI154" s="10">
        <f t="shared" si="67"/>
        <v>1</v>
      </c>
      <c r="AJ154" s="2">
        <f t="shared" si="68"/>
        <v>0</v>
      </c>
      <c r="AK154" s="10">
        <v>133</v>
      </c>
      <c r="AL154" s="10">
        <f t="shared" ca="1" si="86"/>
        <v>3.0574783996734594</v>
      </c>
      <c r="AM154" s="10">
        <f t="shared" ca="1" si="69"/>
        <v>3.7282838086454846</v>
      </c>
      <c r="AN154" s="2">
        <f t="shared" si="89"/>
        <v>17.040000000000024</v>
      </c>
      <c r="AO154" s="10">
        <f t="shared" ca="1" si="70"/>
        <v>399</v>
      </c>
      <c r="AP154" s="10">
        <f t="shared" ca="1" si="71"/>
        <v>1</v>
      </c>
      <c r="AQ154" s="2">
        <f t="shared" ca="1" si="72"/>
        <v>0</v>
      </c>
    </row>
    <row r="155" spans="2:43" x14ac:dyDescent="0.15">
      <c r="B155" s="10">
        <v>2.9553024999771083</v>
      </c>
      <c r="C155" s="10">
        <f t="shared" si="73"/>
        <v>2.7723024999737333</v>
      </c>
      <c r="F155" s="10">
        <v>134</v>
      </c>
      <c r="G155" s="10">
        <f t="shared" ca="1" si="60"/>
        <v>1</v>
      </c>
      <c r="H155" s="10">
        <f t="shared" ca="1" si="87"/>
        <v>2.0299461077844287</v>
      </c>
      <c r="I155" s="10">
        <f t="shared" ca="1" si="61"/>
        <v>1.6089820359281436E-2</v>
      </c>
      <c r="J155" s="10">
        <f t="shared" ca="1" si="88"/>
        <v>2.0299461077844287</v>
      </c>
      <c r="K155" s="10">
        <f t="shared" ca="1" si="74"/>
        <v>1.4633132244948595</v>
      </c>
      <c r="L155" s="10">
        <f t="shared" ca="1" si="75"/>
        <v>18</v>
      </c>
      <c r="M155" s="10">
        <f t="shared" ca="1" si="62"/>
        <v>0.50048259877208512</v>
      </c>
      <c r="N155" s="10">
        <f t="shared" ca="1" si="76"/>
        <v>1.8635317234461015</v>
      </c>
      <c r="O155" s="10">
        <f t="shared" ca="1" si="77"/>
        <v>9</v>
      </c>
      <c r="P155" s="10">
        <f t="shared" ca="1" si="63"/>
        <v>-1.1978551020889707</v>
      </c>
      <c r="Q155" s="10">
        <f t="shared" ca="1" si="78"/>
        <v>1.6983377008610558</v>
      </c>
      <c r="R155" s="10">
        <f t="shared" ca="1" si="79"/>
        <v>3.7282838086454846</v>
      </c>
      <c r="S155" s="10">
        <f t="shared" ca="1" si="64"/>
        <v>0</v>
      </c>
      <c r="T155" s="10">
        <f t="shared" ca="1" si="80"/>
        <v>0</v>
      </c>
      <c r="U155" s="10">
        <f t="shared" ca="1" si="81"/>
        <v>0</v>
      </c>
      <c r="V155" s="10">
        <f t="shared" ca="1" si="82"/>
        <v>0</v>
      </c>
      <c r="W155" s="10">
        <f t="shared" ca="1" si="83"/>
        <v>3.7282838086454846</v>
      </c>
      <c r="X155" s="10">
        <f t="shared" ca="1" si="84"/>
        <v>2.239158780289443</v>
      </c>
      <c r="Z155" s="10">
        <v>7.3320900000162226</v>
      </c>
      <c r="AA155" s="10">
        <v>3.0182775000113793</v>
      </c>
      <c r="AB155" s="10">
        <v>3.755884999993242</v>
      </c>
      <c r="AC155" s="10">
        <v>-0.22815749998628121</v>
      </c>
      <c r="AD155" s="10">
        <v>2.9553024999771083</v>
      </c>
      <c r="AE155" s="10">
        <f t="shared" si="65"/>
        <v>2.7723024999737333</v>
      </c>
      <c r="AF155" s="10">
        <v>134</v>
      </c>
      <c r="AG155" s="2">
        <f t="shared" si="85"/>
        <v>17.260000000000023</v>
      </c>
      <c r="AH155" s="10">
        <f t="shared" si="66"/>
        <v>399</v>
      </c>
      <c r="AI155" s="10">
        <f t="shared" si="67"/>
        <v>1</v>
      </c>
      <c r="AJ155" s="2">
        <f t="shared" si="68"/>
        <v>0</v>
      </c>
      <c r="AK155" s="10">
        <v>134</v>
      </c>
      <c r="AL155" s="10">
        <f t="shared" ca="1" si="86"/>
        <v>3.7282838086454846</v>
      </c>
      <c r="AM155" s="10">
        <f t="shared" ca="1" si="69"/>
        <v>2.239158780289443</v>
      </c>
      <c r="AN155" s="2">
        <f t="shared" si="89"/>
        <v>17.260000000000023</v>
      </c>
      <c r="AO155" s="10">
        <f t="shared" ca="1" si="70"/>
        <v>399</v>
      </c>
      <c r="AP155" s="10">
        <f t="shared" ca="1" si="71"/>
        <v>1</v>
      </c>
      <c r="AQ155" s="2">
        <f t="shared" ca="1" si="72"/>
        <v>0</v>
      </c>
    </row>
    <row r="156" spans="2:43" x14ac:dyDescent="0.15">
      <c r="B156" s="10">
        <v>2.7723024999737333</v>
      </c>
      <c r="C156" s="10">
        <f t="shared" si="73"/>
        <v>2.9363024999753407</v>
      </c>
      <c r="F156" s="10">
        <v>135</v>
      </c>
      <c r="G156" s="10">
        <f t="shared" ca="1" si="60"/>
        <v>1</v>
      </c>
      <c r="H156" s="10">
        <f t="shared" ca="1" si="87"/>
        <v>2.0460359281437102</v>
      </c>
      <c r="I156" s="10">
        <f t="shared" ca="1" si="61"/>
        <v>1.6089820359281436E-2</v>
      </c>
      <c r="J156" s="10">
        <f t="shared" ca="1" si="88"/>
        <v>2.0460359281437102</v>
      </c>
      <c r="K156" s="10">
        <f t="shared" ca="1" si="74"/>
        <v>0.97224281111368871</v>
      </c>
      <c r="L156" s="10">
        <f t="shared" ca="1" si="75"/>
        <v>17</v>
      </c>
      <c r="M156" s="10">
        <f t="shared" ca="1" si="62"/>
        <v>-0.35121461302519436</v>
      </c>
      <c r="N156" s="10">
        <f t="shared" ca="1" si="76"/>
        <v>1.5068512747056959</v>
      </c>
      <c r="O156" s="10">
        <f t="shared" ca="1" si="77"/>
        <v>17</v>
      </c>
      <c r="P156" s="10">
        <f t="shared" ca="1" si="63"/>
        <v>-0.54433746517092718</v>
      </c>
      <c r="Q156" s="10">
        <f t="shared" ca="1" si="78"/>
        <v>0.19312285214573283</v>
      </c>
      <c r="R156" s="10">
        <f t="shared" ca="1" si="79"/>
        <v>2.239158780289443</v>
      </c>
      <c r="S156" s="10">
        <f t="shared" ca="1" si="64"/>
        <v>0</v>
      </c>
      <c r="T156" s="10">
        <f t="shared" ca="1" si="80"/>
        <v>0</v>
      </c>
      <c r="U156" s="10">
        <f t="shared" ca="1" si="81"/>
        <v>0</v>
      </c>
      <c r="V156" s="10">
        <f t="shared" ca="1" si="82"/>
        <v>0</v>
      </c>
      <c r="W156" s="10">
        <f t="shared" ca="1" si="83"/>
        <v>2.239158780289443</v>
      </c>
      <c r="X156" s="10">
        <f t="shared" ca="1" si="84"/>
        <v>1.8364108737579536</v>
      </c>
      <c r="Z156" s="10">
        <v>3.6680900000156669</v>
      </c>
      <c r="AA156" s="10">
        <v>2.7612775000100953</v>
      </c>
      <c r="AB156" s="10">
        <v>4.6388849999914328</v>
      </c>
      <c r="AC156" s="10">
        <v>4.3228425000165771</v>
      </c>
      <c r="AD156" s="10">
        <v>2.7723024999737333</v>
      </c>
      <c r="AE156" s="10">
        <f t="shared" si="65"/>
        <v>2.9363024999753407</v>
      </c>
      <c r="AF156" s="10">
        <v>135</v>
      </c>
      <c r="AG156" s="2">
        <f t="shared" si="85"/>
        <v>17.480000000000022</v>
      </c>
      <c r="AH156" s="10">
        <f t="shared" si="66"/>
        <v>399</v>
      </c>
      <c r="AI156" s="10">
        <f t="shared" si="67"/>
        <v>1</v>
      </c>
      <c r="AJ156" s="2">
        <f t="shared" si="68"/>
        <v>0</v>
      </c>
      <c r="AK156" s="10">
        <v>135</v>
      </c>
      <c r="AL156" s="10">
        <f t="shared" ca="1" si="86"/>
        <v>2.239158780289443</v>
      </c>
      <c r="AM156" s="10">
        <f t="shared" ca="1" si="69"/>
        <v>1.8364108737579536</v>
      </c>
      <c r="AN156" s="2">
        <f t="shared" si="89"/>
        <v>17.480000000000022</v>
      </c>
      <c r="AO156" s="10">
        <f t="shared" ca="1" si="70"/>
        <v>399</v>
      </c>
      <c r="AP156" s="10">
        <f t="shared" ca="1" si="71"/>
        <v>1</v>
      </c>
      <c r="AQ156" s="2">
        <f t="shared" ca="1" si="72"/>
        <v>0</v>
      </c>
    </row>
    <row r="157" spans="2:43" x14ac:dyDescent="0.15">
      <c r="B157" s="10">
        <v>2.9363024999753407</v>
      </c>
      <c r="C157" s="10">
        <f t="shared" si="73"/>
        <v>2.8113024999747438</v>
      </c>
      <c r="F157" s="10">
        <v>136</v>
      </c>
      <c r="G157" s="10">
        <f t="shared" ca="1" si="60"/>
        <v>1</v>
      </c>
      <c r="H157" s="10">
        <f t="shared" ca="1" si="87"/>
        <v>2.0621257485029916</v>
      </c>
      <c r="I157" s="10">
        <f t="shared" ca="1" si="61"/>
        <v>1.6089820359281436E-2</v>
      </c>
      <c r="J157" s="10">
        <f t="shared" ca="1" si="88"/>
        <v>2.0621257485029916</v>
      </c>
      <c r="K157" s="10">
        <f t="shared" ca="1" si="74"/>
        <v>1.6416556795200616</v>
      </c>
      <c r="L157" s="10">
        <f t="shared" ca="1" si="75"/>
        <v>7</v>
      </c>
      <c r="M157" s="10">
        <f t="shared" ca="1" si="62"/>
        <v>0.71228770457372603</v>
      </c>
      <c r="N157" s="10">
        <f t="shared" ca="1" si="76"/>
        <v>1.4592729623027203</v>
      </c>
      <c r="O157" s="10">
        <f t="shared" ca="1" si="77"/>
        <v>9</v>
      </c>
      <c r="P157" s="10">
        <f t="shared" ca="1" si="63"/>
        <v>0.93800257931876396</v>
      </c>
      <c r="Q157" s="10">
        <f t="shared" ca="1" si="78"/>
        <v>-0.22571487474503793</v>
      </c>
      <c r="R157" s="10">
        <f t="shared" ca="1" si="79"/>
        <v>1.8364108737579536</v>
      </c>
      <c r="S157" s="10">
        <f t="shared" ca="1" si="64"/>
        <v>0</v>
      </c>
      <c r="T157" s="10">
        <f t="shared" ca="1" si="80"/>
        <v>0</v>
      </c>
      <c r="U157" s="10">
        <f t="shared" ca="1" si="81"/>
        <v>0</v>
      </c>
      <c r="V157" s="10">
        <f t="shared" ca="1" si="82"/>
        <v>0</v>
      </c>
      <c r="W157" s="10">
        <f t="shared" ca="1" si="83"/>
        <v>1.8364108737579536</v>
      </c>
      <c r="X157" s="10">
        <f t="shared" ca="1" si="84"/>
        <v>3.6709206880462624</v>
      </c>
      <c r="Z157" s="10">
        <v>1.709090000016289</v>
      </c>
      <c r="AA157" s="10">
        <v>2.55127750001094</v>
      </c>
      <c r="AB157" s="10">
        <v>3.2098849999933066</v>
      </c>
      <c r="AC157" s="10">
        <v>4.4508425000131524</v>
      </c>
      <c r="AD157" s="10">
        <v>2.9363024999753407</v>
      </c>
      <c r="AE157" s="10">
        <f t="shared" si="65"/>
        <v>2.8113024999747438</v>
      </c>
      <c r="AF157" s="10">
        <v>136</v>
      </c>
      <c r="AG157" s="2">
        <f t="shared" si="85"/>
        <v>17.700000000000021</v>
      </c>
      <c r="AH157" s="10">
        <f t="shared" si="66"/>
        <v>399</v>
      </c>
      <c r="AI157" s="10">
        <f t="shared" si="67"/>
        <v>1</v>
      </c>
      <c r="AJ157" s="2">
        <f t="shared" si="68"/>
        <v>0</v>
      </c>
      <c r="AK157" s="10">
        <v>136</v>
      </c>
      <c r="AL157" s="10">
        <f t="shared" ca="1" si="86"/>
        <v>1.8364108737579536</v>
      </c>
      <c r="AM157" s="10">
        <f t="shared" ca="1" si="69"/>
        <v>3.6709206880462624</v>
      </c>
      <c r="AN157" s="2">
        <f t="shared" si="89"/>
        <v>17.700000000000021</v>
      </c>
      <c r="AO157" s="10">
        <f t="shared" ca="1" si="70"/>
        <v>399</v>
      </c>
      <c r="AP157" s="10">
        <f t="shared" ca="1" si="71"/>
        <v>1</v>
      </c>
      <c r="AQ157" s="2">
        <f t="shared" ca="1" si="72"/>
        <v>0</v>
      </c>
    </row>
    <row r="158" spans="2:43" x14ac:dyDescent="0.15">
      <c r="B158" s="10">
        <v>2.8113024999747438</v>
      </c>
      <c r="C158" s="10">
        <f t="shared" si="73"/>
        <v>3.2353024999771662</v>
      </c>
      <c r="F158" s="10">
        <v>137</v>
      </c>
      <c r="G158" s="10">
        <f t="shared" ca="1" si="60"/>
        <v>1</v>
      </c>
      <c r="H158" s="10">
        <f t="shared" ca="1" si="87"/>
        <v>2.078215568862273</v>
      </c>
      <c r="I158" s="10">
        <f t="shared" ca="1" si="61"/>
        <v>1.6089820359281436E-2</v>
      </c>
      <c r="J158" s="10">
        <f t="shared" ca="1" si="88"/>
        <v>2.078215568862273</v>
      </c>
      <c r="K158" s="10">
        <f t="shared" ca="1" si="74"/>
        <v>1.4587042653942226</v>
      </c>
      <c r="L158" s="10">
        <f t="shared" ca="1" si="75"/>
        <v>15</v>
      </c>
      <c r="M158" s="10">
        <f t="shared" ca="1" si="62"/>
        <v>1.0840285267295227</v>
      </c>
      <c r="N158" s="10">
        <f t="shared" ca="1" si="76"/>
        <v>1.0173531849089419</v>
      </c>
      <c r="O158" s="10">
        <f t="shared" ca="1" si="77"/>
        <v>12</v>
      </c>
      <c r="P158" s="10">
        <f t="shared" ca="1" si="63"/>
        <v>0.50867659245446661</v>
      </c>
      <c r="Q158" s="10">
        <f t="shared" ca="1" si="78"/>
        <v>1.5927051191839894</v>
      </c>
      <c r="R158" s="10">
        <f t="shared" ca="1" si="79"/>
        <v>3.6709206880462624</v>
      </c>
      <c r="S158" s="10">
        <f t="shared" ca="1" si="64"/>
        <v>0</v>
      </c>
      <c r="T158" s="10">
        <f t="shared" ca="1" si="80"/>
        <v>0</v>
      </c>
      <c r="U158" s="10">
        <f t="shared" ca="1" si="81"/>
        <v>0</v>
      </c>
      <c r="V158" s="10">
        <f t="shared" ca="1" si="82"/>
        <v>0</v>
      </c>
      <c r="W158" s="10">
        <f t="shared" ca="1" si="83"/>
        <v>3.6709206880462624</v>
      </c>
      <c r="X158" s="10">
        <f t="shared" ca="1" si="84"/>
        <v>3.6968372181214395</v>
      </c>
      <c r="Z158" s="10">
        <v>-0.10490999998324924</v>
      </c>
      <c r="AA158" s="10">
        <v>2.3972775000089541</v>
      </c>
      <c r="AB158" s="10">
        <v>3.038884999991609</v>
      </c>
      <c r="AC158" s="10">
        <v>3.6998425000156487</v>
      </c>
      <c r="AD158" s="10">
        <v>2.8113024999747438</v>
      </c>
      <c r="AE158" s="10">
        <f t="shared" si="65"/>
        <v>3.2353024999771662</v>
      </c>
      <c r="AF158" s="10">
        <v>137</v>
      </c>
      <c r="AG158" s="2">
        <f t="shared" si="85"/>
        <v>17.920000000000019</v>
      </c>
      <c r="AH158" s="10">
        <f t="shared" si="66"/>
        <v>399</v>
      </c>
      <c r="AI158" s="10">
        <f t="shared" si="67"/>
        <v>1</v>
      </c>
      <c r="AJ158" s="2">
        <f t="shared" si="68"/>
        <v>0</v>
      </c>
      <c r="AK158" s="10">
        <v>137</v>
      </c>
      <c r="AL158" s="10">
        <f t="shared" ca="1" si="86"/>
        <v>3.6709206880462624</v>
      </c>
      <c r="AM158" s="10">
        <f t="shared" ca="1" si="69"/>
        <v>3.6968372181214395</v>
      </c>
      <c r="AN158" s="2">
        <f t="shared" si="89"/>
        <v>17.920000000000019</v>
      </c>
      <c r="AO158" s="10">
        <f t="shared" ca="1" si="70"/>
        <v>399</v>
      </c>
      <c r="AP158" s="10">
        <f t="shared" ca="1" si="71"/>
        <v>1</v>
      </c>
      <c r="AQ158" s="2">
        <f t="shared" ca="1" si="72"/>
        <v>0</v>
      </c>
    </row>
    <row r="159" spans="2:43" x14ac:dyDescent="0.15">
      <c r="B159" s="10">
        <v>3.2353024999771662</v>
      </c>
      <c r="C159" s="10">
        <f t="shared" si="73"/>
        <v>3.53030249997488</v>
      </c>
      <c r="F159" s="10">
        <v>138</v>
      </c>
      <c r="G159" s="10">
        <f t="shared" ca="1" si="60"/>
        <v>1</v>
      </c>
      <c r="H159" s="10">
        <f t="shared" ca="1" si="87"/>
        <v>2.0943053892215544</v>
      </c>
      <c r="I159" s="10">
        <f t="shared" ca="1" si="61"/>
        <v>1.6089820359281436E-2</v>
      </c>
      <c r="J159" s="10">
        <f t="shared" ca="1" si="88"/>
        <v>2.0943053892215544</v>
      </c>
      <c r="K159" s="10">
        <f t="shared" ca="1" si="74"/>
        <v>1.2930362647223996</v>
      </c>
      <c r="L159" s="10">
        <f t="shared" ca="1" si="75"/>
        <v>16</v>
      </c>
      <c r="M159" s="10">
        <f t="shared" ca="1" si="62"/>
        <v>-0.91431471110533147</v>
      </c>
      <c r="N159" s="10">
        <f t="shared" ca="1" si="76"/>
        <v>1.7260773360853394</v>
      </c>
      <c r="O159" s="10">
        <f t="shared" ca="1" si="77"/>
        <v>17</v>
      </c>
      <c r="P159" s="10">
        <f t="shared" ca="1" si="63"/>
        <v>1.1628507819177425</v>
      </c>
      <c r="Q159" s="10">
        <f t="shared" ca="1" si="78"/>
        <v>0.24853607081241103</v>
      </c>
      <c r="R159" s="10">
        <f t="shared" ca="1" si="79"/>
        <v>2.3428414600339655</v>
      </c>
      <c r="S159" s="10">
        <f t="shared" ca="1" si="64"/>
        <v>1.353995758087474</v>
      </c>
      <c r="T159" s="10">
        <f t="shared" ca="1" si="80"/>
        <v>0</v>
      </c>
      <c r="U159" s="10">
        <f t="shared" ca="1" si="81"/>
        <v>0</v>
      </c>
      <c r="V159" s="10">
        <f t="shared" ca="1" si="82"/>
        <v>1.353995758087474</v>
      </c>
      <c r="W159" s="10">
        <f t="shared" ca="1" si="83"/>
        <v>3.6968372181214395</v>
      </c>
      <c r="X159" s="10">
        <f t="shared" ca="1" si="84"/>
        <v>3.8946442192454587</v>
      </c>
      <c r="Z159" s="10">
        <v>5.2170900000163556</v>
      </c>
      <c r="AA159" s="10">
        <v>5.5692775000082406</v>
      </c>
      <c r="AB159" s="10">
        <v>3.2248849999909623</v>
      </c>
      <c r="AC159" s="10">
        <v>3.5108425000132115</v>
      </c>
      <c r="AD159" s="10">
        <v>3.2353024999771662</v>
      </c>
      <c r="AE159" s="10">
        <f t="shared" si="65"/>
        <v>3.53030249997488</v>
      </c>
      <c r="AF159" s="10">
        <v>138</v>
      </c>
      <c r="AG159" s="2">
        <f t="shared" si="85"/>
        <v>18.140000000000018</v>
      </c>
      <c r="AH159" s="10">
        <f t="shared" si="66"/>
        <v>399</v>
      </c>
      <c r="AI159" s="10">
        <f t="shared" si="67"/>
        <v>1</v>
      </c>
      <c r="AJ159" s="2">
        <f t="shared" si="68"/>
        <v>0</v>
      </c>
      <c r="AK159" s="10">
        <v>138</v>
      </c>
      <c r="AL159" s="10">
        <f t="shared" ca="1" si="86"/>
        <v>3.6968372181214395</v>
      </c>
      <c r="AM159" s="10">
        <f t="shared" ca="1" si="69"/>
        <v>3.8946442192454587</v>
      </c>
      <c r="AN159" s="2">
        <f t="shared" si="89"/>
        <v>18.140000000000018</v>
      </c>
      <c r="AO159" s="10">
        <f t="shared" ca="1" si="70"/>
        <v>399</v>
      </c>
      <c r="AP159" s="10">
        <f t="shared" ca="1" si="71"/>
        <v>1</v>
      </c>
      <c r="AQ159" s="2">
        <f t="shared" ca="1" si="72"/>
        <v>0</v>
      </c>
    </row>
    <row r="160" spans="2:43" x14ac:dyDescent="0.15">
      <c r="B160" s="10">
        <v>3.53030249997488</v>
      </c>
      <c r="C160" s="10">
        <f t="shared" si="73"/>
        <v>2.7003024999743275</v>
      </c>
      <c r="F160" s="10">
        <v>139</v>
      </c>
      <c r="G160" s="10">
        <f t="shared" ca="1" si="60"/>
        <v>1</v>
      </c>
      <c r="H160" s="10">
        <f t="shared" ca="1" si="87"/>
        <v>2.1103952095808358</v>
      </c>
      <c r="I160" s="10">
        <f t="shared" ca="1" si="61"/>
        <v>1.6089820359281436E-2</v>
      </c>
      <c r="J160" s="10">
        <f t="shared" ca="1" si="88"/>
        <v>2.1103952095808358</v>
      </c>
      <c r="K160" s="10">
        <f t="shared" ca="1" si="74"/>
        <v>0.29809318877159413</v>
      </c>
      <c r="L160" s="10">
        <f t="shared" ca="1" si="75"/>
        <v>19</v>
      </c>
      <c r="M160" s="10">
        <f t="shared" ca="1" si="62"/>
        <v>0.27298579113457716</v>
      </c>
      <c r="N160" s="10">
        <f t="shared" ca="1" si="76"/>
        <v>1.7450564520693901</v>
      </c>
      <c r="O160" s="10">
        <f t="shared" ca="1" si="77"/>
        <v>3</v>
      </c>
      <c r="P160" s="10">
        <f t="shared" ca="1" si="63"/>
        <v>1.5112632185300454</v>
      </c>
      <c r="Q160" s="10">
        <f t="shared" ca="1" si="78"/>
        <v>1.7842490096646226</v>
      </c>
      <c r="R160" s="10">
        <f t="shared" ca="1" si="79"/>
        <v>3.8946442192454587</v>
      </c>
      <c r="S160" s="10">
        <f t="shared" ca="1" si="64"/>
        <v>0</v>
      </c>
      <c r="T160" s="10">
        <f t="shared" ca="1" si="80"/>
        <v>0</v>
      </c>
      <c r="U160" s="10">
        <f t="shared" ca="1" si="81"/>
        <v>0</v>
      </c>
      <c r="V160" s="10">
        <f t="shared" ca="1" si="82"/>
        <v>0</v>
      </c>
      <c r="W160" s="10">
        <f t="shared" ca="1" si="83"/>
        <v>3.8946442192454587</v>
      </c>
      <c r="X160" s="10">
        <f t="shared" ca="1" si="84"/>
        <v>2.0033151073248594</v>
      </c>
      <c r="Z160" s="10">
        <v>1.8910900000150832</v>
      </c>
      <c r="AA160" s="10">
        <v>3.9722775000115007</v>
      </c>
      <c r="AB160" s="10">
        <v>3.4138849999933996</v>
      </c>
      <c r="AC160" s="10">
        <v>-0.9871574999849031</v>
      </c>
      <c r="AD160" s="10">
        <v>3.53030249997488</v>
      </c>
      <c r="AE160" s="10">
        <f t="shared" si="65"/>
        <v>2.7003024999743275</v>
      </c>
      <c r="AF160" s="10">
        <v>139</v>
      </c>
      <c r="AG160" s="2">
        <f t="shared" si="85"/>
        <v>18.360000000000017</v>
      </c>
      <c r="AH160" s="10">
        <f t="shared" si="66"/>
        <v>399</v>
      </c>
      <c r="AI160" s="10">
        <f t="shared" si="67"/>
        <v>1</v>
      </c>
      <c r="AJ160" s="2">
        <f t="shared" si="68"/>
        <v>0</v>
      </c>
      <c r="AK160" s="10">
        <v>139</v>
      </c>
      <c r="AL160" s="10">
        <f t="shared" ca="1" si="86"/>
        <v>3.8946442192454587</v>
      </c>
      <c r="AM160" s="10">
        <f t="shared" ca="1" si="69"/>
        <v>2.0033151073248594</v>
      </c>
      <c r="AN160" s="2">
        <f t="shared" si="89"/>
        <v>18.360000000000017</v>
      </c>
      <c r="AO160" s="10">
        <f t="shared" ca="1" si="70"/>
        <v>399</v>
      </c>
      <c r="AP160" s="10">
        <f t="shared" ca="1" si="71"/>
        <v>1</v>
      </c>
      <c r="AQ160" s="2">
        <f t="shared" ca="1" si="72"/>
        <v>0</v>
      </c>
    </row>
    <row r="161" spans="2:43" x14ac:dyDescent="0.15">
      <c r="B161" s="10">
        <v>2.7003024999743275</v>
      </c>
      <c r="C161" s="10">
        <f t="shared" si="73"/>
        <v>2.0873024999765732</v>
      </c>
      <c r="F161" s="10">
        <v>140</v>
      </c>
      <c r="G161" s="10">
        <f t="shared" ca="1" si="60"/>
        <v>1</v>
      </c>
      <c r="H161" s="10">
        <f t="shared" ca="1" si="87"/>
        <v>2.1264850299401172</v>
      </c>
      <c r="I161" s="10">
        <f t="shared" ca="1" si="61"/>
        <v>1.6089820359281436E-2</v>
      </c>
      <c r="J161" s="10">
        <f t="shared" ca="1" si="88"/>
        <v>2.1264850299401172</v>
      </c>
      <c r="K161" s="10">
        <f t="shared" ca="1" si="74"/>
        <v>0.36012476171020913</v>
      </c>
      <c r="L161" s="10">
        <f t="shared" ca="1" si="75"/>
        <v>9</v>
      </c>
      <c r="M161" s="10">
        <f t="shared" ca="1" si="62"/>
        <v>-0.1231699226152478</v>
      </c>
      <c r="N161" s="10">
        <f t="shared" ca="1" si="76"/>
        <v>1.4728909683907823</v>
      </c>
      <c r="O161" s="10">
        <f t="shared" ca="1" si="77"/>
        <v>5</v>
      </c>
      <c r="P161" s="10">
        <f t="shared" ca="1" si="63"/>
        <v>-1.0105256527367837E-14</v>
      </c>
      <c r="Q161" s="10">
        <f t="shared" ca="1" si="78"/>
        <v>-0.1231699226152579</v>
      </c>
      <c r="R161" s="10">
        <f t="shared" ca="1" si="79"/>
        <v>2.0033151073248594</v>
      </c>
      <c r="S161" s="10">
        <f t="shared" ca="1" si="64"/>
        <v>0</v>
      </c>
      <c r="T161" s="10">
        <f t="shared" ca="1" si="80"/>
        <v>0</v>
      </c>
      <c r="U161" s="10">
        <f t="shared" ca="1" si="81"/>
        <v>0</v>
      </c>
      <c r="V161" s="10">
        <f t="shared" ca="1" si="82"/>
        <v>0</v>
      </c>
      <c r="W161" s="10">
        <f t="shared" ca="1" si="83"/>
        <v>2.0033151073248594</v>
      </c>
      <c r="X161" s="10">
        <f t="shared" ca="1" si="84"/>
        <v>3.638989783535111</v>
      </c>
      <c r="Z161" s="10">
        <v>2.5270900000151642</v>
      </c>
      <c r="AA161" s="10">
        <v>2.5962775000110128</v>
      </c>
      <c r="AB161" s="10">
        <v>2.8918849999932661</v>
      </c>
      <c r="AC161" s="10">
        <v>2.0848425000146165</v>
      </c>
      <c r="AD161" s="10">
        <v>2.7003024999743275</v>
      </c>
      <c r="AE161" s="10">
        <f t="shared" si="65"/>
        <v>2.0873024999765732</v>
      </c>
      <c r="AF161" s="10">
        <v>140</v>
      </c>
      <c r="AG161" s="2">
        <f t="shared" si="85"/>
        <v>18.580000000000016</v>
      </c>
      <c r="AH161" s="10">
        <f t="shared" si="66"/>
        <v>399</v>
      </c>
      <c r="AI161" s="10">
        <f t="shared" si="67"/>
        <v>1</v>
      </c>
      <c r="AJ161" s="2">
        <f t="shared" si="68"/>
        <v>0</v>
      </c>
      <c r="AK161" s="10">
        <v>140</v>
      </c>
      <c r="AL161" s="10">
        <f t="shared" ca="1" si="86"/>
        <v>2.0033151073248594</v>
      </c>
      <c r="AM161" s="10">
        <f t="shared" ca="1" si="69"/>
        <v>3.638989783535111</v>
      </c>
      <c r="AN161" s="2">
        <f t="shared" si="89"/>
        <v>18.580000000000016</v>
      </c>
      <c r="AO161" s="10">
        <f t="shared" ca="1" si="70"/>
        <v>399</v>
      </c>
      <c r="AP161" s="10">
        <f t="shared" ca="1" si="71"/>
        <v>1</v>
      </c>
      <c r="AQ161" s="2">
        <f t="shared" ca="1" si="72"/>
        <v>0</v>
      </c>
    </row>
    <row r="162" spans="2:43" x14ac:dyDescent="0.15">
      <c r="B162" s="10">
        <v>2.0873024999765732</v>
      </c>
      <c r="C162" s="10">
        <f t="shared" si="73"/>
        <v>4.8773024999739789</v>
      </c>
      <c r="F162" s="10">
        <v>141</v>
      </c>
      <c r="G162" s="10">
        <f t="shared" ca="1" si="60"/>
        <v>1</v>
      </c>
      <c r="H162" s="10">
        <f t="shared" ca="1" si="87"/>
        <v>2.1425748502993986</v>
      </c>
      <c r="I162" s="10">
        <f t="shared" ca="1" si="61"/>
        <v>1.6089820359281436E-2</v>
      </c>
      <c r="J162" s="10">
        <f t="shared" ca="1" si="88"/>
        <v>2.1425748502993986</v>
      </c>
      <c r="K162" s="10">
        <f t="shared" ca="1" si="74"/>
        <v>1.3556943990848334</v>
      </c>
      <c r="L162" s="10">
        <f t="shared" ca="1" si="75"/>
        <v>15</v>
      </c>
      <c r="M162" s="10">
        <f t="shared" ca="1" si="62"/>
        <v>0.79685717439757409</v>
      </c>
      <c r="N162" s="10">
        <f t="shared" ca="1" si="76"/>
        <v>0.76905579664168799</v>
      </c>
      <c r="O162" s="10">
        <f t="shared" ca="1" si="77"/>
        <v>11</v>
      </c>
      <c r="P162" s="10">
        <f t="shared" ca="1" si="63"/>
        <v>-0.6995577588381382</v>
      </c>
      <c r="Q162" s="10">
        <f t="shared" ca="1" si="78"/>
        <v>1.4964149332357124</v>
      </c>
      <c r="R162" s="10">
        <f t="shared" ca="1" si="79"/>
        <v>3.638989783535111</v>
      </c>
      <c r="S162" s="10">
        <f t="shared" ca="1" si="64"/>
        <v>0</v>
      </c>
      <c r="T162" s="10">
        <f t="shared" ca="1" si="80"/>
        <v>0</v>
      </c>
      <c r="U162" s="10">
        <f t="shared" ca="1" si="81"/>
        <v>0</v>
      </c>
      <c r="V162" s="10">
        <f t="shared" ca="1" si="82"/>
        <v>0</v>
      </c>
      <c r="W162" s="10">
        <f t="shared" ca="1" si="83"/>
        <v>3.638989783535111</v>
      </c>
      <c r="X162" s="10">
        <f t="shared" ca="1" si="84"/>
        <v>1.6670170291622151</v>
      </c>
      <c r="Z162" s="10">
        <v>2.8640900000169722</v>
      </c>
      <c r="AA162" s="10">
        <v>2.7812775000093382</v>
      </c>
      <c r="AB162" s="10">
        <v>2.8438849999936622</v>
      </c>
      <c r="AC162" s="10">
        <v>5.791842500013189</v>
      </c>
      <c r="AD162" s="10">
        <v>2.0873024999765732</v>
      </c>
      <c r="AE162" s="10">
        <f t="shared" si="65"/>
        <v>4.8773024999739789</v>
      </c>
      <c r="AF162" s="10">
        <v>141</v>
      </c>
      <c r="AG162" s="2">
        <f t="shared" si="85"/>
        <v>18.800000000000015</v>
      </c>
      <c r="AH162" s="10">
        <f t="shared" si="66"/>
        <v>399</v>
      </c>
      <c r="AI162" s="10">
        <f t="shared" si="67"/>
        <v>1</v>
      </c>
      <c r="AJ162" s="2">
        <f t="shared" si="68"/>
        <v>0</v>
      </c>
      <c r="AK162" s="10">
        <v>141</v>
      </c>
      <c r="AL162" s="10">
        <f t="shared" ca="1" si="86"/>
        <v>3.638989783535111</v>
      </c>
      <c r="AM162" s="10">
        <f t="shared" ca="1" si="69"/>
        <v>1.6670170291622151</v>
      </c>
      <c r="AN162" s="2">
        <f t="shared" si="89"/>
        <v>18.800000000000015</v>
      </c>
      <c r="AO162" s="10">
        <f t="shared" ca="1" si="70"/>
        <v>399</v>
      </c>
      <c r="AP162" s="10">
        <f t="shared" ca="1" si="71"/>
        <v>1</v>
      </c>
      <c r="AQ162" s="2">
        <f t="shared" ca="1" si="72"/>
        <v>0</v>
      </c>
    </row>
    <row r="163" spans="2:43" x14ac:dyDescent="0.15">
      <c r="B163" s="10">
        <v>4.8773024999739789</v>
      </c>
      <c r="C163" s="10">
        <f t="shared" si="73"/>
        <v>3.6993024999745217</v>
      </c>
      <c r="F163" s="10">
        <v>142</v>
      </c>
      <c r="G163" s="10">
        <f t="shared" ca="1" si="60"/>
        <v>1</v>
      </c>
      <c r="H163" s="10">
        <f t="shared" ca="1" si="87"/>
        <v>2.1586646706586801</v>
      </c>
      <c r="I163" s="10">
        <f t="shared" ca="1" si="61"/>
        <v>1.6089820359281436E-2</v>
      </c>
      <c r="J163" s="10">
        <f t="shared" ca="1" si="88"/>
        <v>2.1586646706586801</v>
      </c>
      <c r="K163" s="10">
        <f t="shared" ca="1" si="74"/>
        <v>1.7199921010591197</v>
      </c>
      <c r="L163" s="10">
        <f t="shared" ca="1" si="75"/>
        <v>13</v>
      </c>
      <c r="M163" s="10">
        <f t="shared" ca="1" si="62"/>
        <v>-0.79932018509442104</v>
      </c>
      <c r="N163" s="10">
        <f t="shared" ca="1" si="76"/>
        <v>1.8692749444145937</v>
      </c>
      <c r="O163" s="10">
        <f t="shared" ca="1" si="77"/>
        <v>19</v>
      </c>
      <c r="P163" s="10">
        <f t="shared" ca="1" si="63"/>
        <v>0.30767254359795609</v>
      </c>
      <c r="Q163" s="10">
        <f t="shared" ca="1" si="78"/>
        <v>-0.49164764149646495</v>
      </c>
      <c r="R163" s="10">
        <f t="shared" ca="1" si="79"/>
        <v>1.6670170291622151</v>
      </c>
      <c r="S163" s="10">
        <f t="shared" ca="1" si="64"/>
        <v>0</v>
      </c>
      <c r="T163" s="10">
        <f t="shared" ca="1" si="80"/>
        <v>0</v>
      </c>
      <c r="U163" s="10">
        <f t="shared" ca="1" si="81"/>
        <v>0</v>
      </c>
      <c r="V163" s="10">
        <f t="shared" ca="1" si="82"/>
        <v>0</v>
      </c>
      <c r="W163" s="10">
        <f t="shared" ca="1" si="83"/>
        <v>1.6670170291622151</v>
      </c>
      <c r="X163" s="10">
        <f t="shared" ca="1" si="84"/>
        <v>1.4508078661684596</v>
      </c>
      <c r="Z163" s="10">
        <v>2.8510900000142669</v>
      </c>
      <c r="AA163" s="10">
        <v>2.9182775000116123</v>
      </c>
      <c r="AB163" s="10">
        <v>3.0938849999913032</v>
      </c>
      <c r="AC163" s="10">
        <v>5.6668425000161449</v>
      </c>
      <c r="AD163" s="10">
        <v>4.8773024999739789</v>
      </c>
      <c r="AE163" s="10">
        <f t="shared" si="65"/>
        <v>3.6993024999745217</v>
      </c>
      <c r="AF163" s="10">
        <v>142</v>
      </c>
      <c r="AG163" s="2">
        <f t="shared" si="85"/>
        <v>19.020000000000014</v>
      </c>
      <c r="AH163" s="10">
        <f t="shared" si="66"/>
        <v>399</v>
      </c>
      <c r="AI163" s="10">
        <f t="shared" si="67"/>
        <v>1</v>
      </c>
      <c r="AJ163" s="2">
        <f t="shared" si="68"/>
        <v>0</v>
      </c>
      <c r="AK163" s="10">
        <v>142</v>
      </c>
      <c r="AL163" s="10">
        <f t="shared" ca="1" si="86"/>
        <v>1.6670170291622151</v>
      </c>
      <c r="AM163" s="10">
        <f t="shared" ca="1" si="69"/>
        <v>1.4508078661684596</v>
      </c>
      <c r="AN163" s="2">
        <f t="shared" si="89"/>
        <v>19.020000000000014</v>
      </c>
      <c r="AO163" s="10">
        <f t="shared" ca="1" si="70"/>
        <v>399</v>
      </c>
      <c r="AP163" s="10">
        <f t="shared" ca="1" si="71"/>
        <v>1</v>
      </c>
      <c r="AQ163" s="2">
        <f t="shared" ca="1" si="72"/>
        <v>0</v>
      </c>
    </row>
    <row r="164" spans="2:43" x14ac:dyDescent="0.15">
      <c r="B164" s="10">
        <v>3.6993024999745217</v>
      </c>
      <c r="C164" s="10">
        <f t="shared" si="73"/>
        <v>3.047302499975757</v>
      </c>
      <c r="F164" s="10">
        <v>143</v>
      </c>
      <c r="G164" s="10">
        <f t="shared" ca="1" si="60"/>
        <v>1</v>
      </c>
      <c r="H164" s="10">
        <f t="shared" ca="1" si="87"/>
        <v>2.1747544910179615</v>
      </c>
      <c r="I164" s="10">
        <f t="shared" ca="1" si="61"/>
        <v>1.6089820359281436E-2</v>
      </c>
      <c r="J164" s="10">
        <f t="shared" ca="1" si="88"/>
        <v>2.1747544910179615</v>
      </c>
      <c r="K164" s="10">
        <f t="shared" ca="1" si="74"/>
        <v>0.90138021037316118</v>
      </c>
      <c r="L164" s="10">
        <f t="shared" ca="1" si="75"/>
        <v>2</v>
      </c>
      <c r="M164" s="10">
        <f t="shared" ca="1" si="62"/>
        <v>6.1848039703631505E-15</v>
      </c>
      <c r="N164" s="10">
        <f t="shared" ca="1" si="76"/>
        <v>1.8917636971512344</v>
      </c>
      <c r="O164" s="10">
        <f t="shared" ca="1" si="77"/>
        <v>16</v>
      </c>
      <c r="P164" s="10">
        <f t="shared" ca="1" si="63"/>
        <v>-0.72394662484950811</v>
      </c>
      <c r="Q164" s="10">
        <f t="shared" ca="1" si="78"/>
        <v>-0.7239466248495019</v>
      </c>
      <c r="R164" s="10">
        <f t="shared" ca="1" si="79"/>
        <v>1.4508078661684596</v>
      </c>
      <c r="S164" s="10">
        <f t="shared" ca="1" si="64"/>
        <v>0</v>
      </c>
      <c r="T164" s="10">
        <f t="shared" ca="1" si="80"/>
        <v>0</v>
      </c>
      <c r="U164" s="10">
        <f t="shared" ca="1" si="81"/>
        <v>0</v>
      </c>
      <c r="V164" s="10">
        <f t="shared" ca="1" si="82"/>
        <v>0</v>
      </c>
      <c r="W164" s="10">
        <f t="shared" ca="1" si="83"/>
        <v>1.4508078661684596</v>
      </c>
      <c r="X164" s="10">
        <f t="shared" ca="1" si="84"/>
        <v>1.513739483717446</v>
      </c>
      <c r="Z164" s="10">
        <v>2.5600900000171123</v>
      </c>
      <c r="AA164" s="10">
        <v>3.0762775000106046</v>
      </c>
      <c r="AB164" s="10">
        <v>4.3558849999918436</v>
      </c>
      <c r="AC164" s="10">
        <v>2.9178425000147001</v>
      </c>
      <c r="AD164" s="10">
        <v>3.6993024999745217</v>
      </c>
      <c r="AE164" s="10">
        <f t="shared" si="65"/>
        <v>3.047302499975757</v>
      </c>
      <c r="AF164" s="10">
        <v>143</v>
      </c>
      <c r="AG164" s="2">
        <f t="shared" si="85"/>
        <v>19.240000000000013</v>
      </c>
      <c r="AH164" s="10">
        <f t="shared" si="66"/>
        <v>399</v>
      </c>
      <c r="AI164" s="10">
        <f t="shared" si="67"/>
        <v>1</v>
      </c>
      <c r="AJ164" s="2">
        <f t="shared" si="68"/>
        <v>0</v>
      </c>
      <c r="AK164" s="10">
        <v>143</v>
      </c>
      <c r="AL164" s="10">
        <f t="shared" ca="1" si="86"/>
        <v>1.4508078661684596</v>
      </c>
      <c r="AM164" s="10">
        <f t="shared" ca="1" si="69"/>
        <v>1.513739483717446</v>
      </c>
      <c r="AN164" s="2">
        <f t="shared" si="89"/>
        <v>19.240000000000013</v>
      </c>
      <c r="AO164" s="10">
        <f t="shared" ca="1" si="70"/>
        <v>399</v>
      </c>
      <c r="AP164" s="10">
        <f t="shared" ca="1" si="71"/>
        <v>1</v>
      </c>
      <c r="AQ164" s="2">
        <f t="shared" ca="1" si="72"/>
        <v>0</v>
      </c>
    </row>
    <row r="165" spans="2:43" x14ac:dyDescent="0.15">
      <c r="B165" s="10">
        <v>3.047302499975757</v>
      </c>
      <c r="C165" s="10">
        <f t="shared" si="73"/>
        <v>2.872302499977053</v>
      </c>
      <c r="F165" s="10">
        <v>144</v>
      </c>
      <c r="G165" s="10">
        <f t="shared" ca="1" si="60"/>
        <v>1</v>
      </c>
      <c r="H165" s="10">
        <f t="shared" ca="1" si="87"/>
        <v>2.1908443113772429</v>
      </c>
      <c r="I165" s="10">
        <f t="shared" ca="1" si="61"/>
        <v>1.6089820359281436E-2</v>
      </c>
      <c r="J165" s="10">
        <f t="shared" ca="1" si="88"/>
        <v>2.1908443113772429</v>
      </c>
      <c r="K165" s="10">
        <f t="shared" ca="1" si="74"/>
        <v>1.1519595379757464</v>
      </c>
      <c r="L165" s="10">
        <f t="shared" ca="1" si="75"/>
        <v>15</v>
      </c>
      <c r="M165" s="10">
        <f t="shared" ca="1" si="62"/>
        <v>-0.67710482765979263</v>
      </c>
      <c r="N165" s="10">
        <f t="shared" ca="1" si="76"/>
        <v>0.94461900432089707</v>
      </c>
      <c r="O165" s="10">
        <f t="shared" ca="1" si="77"/>
        <v>8</v>
      </c>
      <c r="P165" s="10">
        <f t="shared" ca="1" si="63"/>
        <v>-4.1662746490358381E-15</v>
      </c>
      <c r="Q165" s="10">
        <f t="shared" ca="1" si="78"/>
        <v>-0.67710482765979685</v>
      </c>
      <c r="R165" s="10">
        <f t="shared" ca="1" si="79"/>
        <v>1.513739483717446</v>
      </c>
      <c r="S165" s="10">
        <f t="shared" ca="1" si="64"/>
        <v>0</v>
      </c>
      <c r="T165" s="10">
        <f t="shared" ca="1" si="80"/>
        <v>0</v>
      </c>
      <c r="U165" s="10">
        <f t="shared" ca="1" si="81"/>
        <v>0</v>
      </c>
      <c r="V165" s="10">
        <f t="shared" ca="1" si="82"/>
        <v>0</v>
      </c>
      <c r="W165" s="10">
        <f t="shared" ca="1" si="83"/>
        <v>1.513739483717446</v>
      </c>
      <c r="X165" s="10">
        <f t="shared" ca="1" si="84"/>
        <v>4.4368200710306862</v>
      </c>
      <c r="Z165" s="10">
        <v>2.5160900000145148</v>
      </c>
      <c r="AA165" s="10">
        <v>3.1002775000104066</v>
      </c>
      <c r="AB165" s="10">
        <v>4.2198849999905974</v>
      </c>
      <c r="AC165" s="10">
        <v>2.7348425000148779</v>
      </c>
      <c r="AD165" s="10">
        <v>3.047302499975757</v>
      </c>
      <c r="AE165" s="10">
        <f t="shared" si="65"/>
        <v>2.872302499977053</v>
      </c>
      <c r="AF165" s="10">
        <v>144</v>
      </c>
      <c r="AG165" s="2">
        <f t="shared" si="85"/>
        <v>19.460000000000012</v>
      </c>
      <c r="AH165" s="10">
        <f t="shared" si="66"/>
        <v>399</v>
      </c>
      <c r="AI165" s="10">
        <f t="shared" si="67"/>
        <v>1</v>
      </c>
      <c r="AJ165" s="2">
        <f t="shared" si="68"/>
        <v>0</v>
      </c>
      <c r="AK165" s="10">
        <v>144</v>
      </c>
      <c r="AL165" s="10">
        <f t="shared" ca="1" si="86"/>
        <v>1.513739483717446</v>
      </c>
      <c r="AM165" s="10">
        <f t="shared" ca="1" si="69"/>
        <v>4.4368200710306862</v>
      </c>
      <c r="AN165" s="2">
        <f t="shared" si="89"/>
        <v>19.460000000000012</v>
      </c>
      <c r="AO165" s="10">
        <f t="shared" ca="1" si="70"/>
        <v>399</v>
      </c>
      <c r="AP165" s="10">
        <f t="shared" ca="1" si="71"/>
        <v>1</v>
      </c>
      <c r="AQ165" s="2">
        <f t="shared" ca="1" si="72"/>
        <v>0</v>
      </c>
    </row>
    <row r="166" spans="2:43" x14ac:dyDescent="0.15">
      <c r="B166" s="10">
        <v>2.872302499977053</v>
      </c>
      <c r="C166" s="10">
        <f t="shared" si="73"/>
        <v>1.8493024999770569</v>
      </c>
      <c r="F166" s="10">
        <v>145</v>
      </c>
      <c r="G166" s="10">
        <f t="shared" ca="1" si="60"/>
        <v>1</v>
      </c>
      <c r="H166" s="10">
        <f t="shared" ca="1" si="87"/>
        <v>2.2069341317365243</v>
      </c>
      <c r="I166" s="10">
        <f t="shared" ca="1" si="61"/>
        <v>1.6089820359281436E-2</v>
      </c>
      <c r="J166" s="10">
        <f t="shared" ca="1" si="88"/>
        <v>2.2069341317365243</v>
      </c>
      <c r="K166" s="10">
        <f t="shared" ca="1" si="74"/>
        <v>1.807948181193056</v>
      </c>
      <c r="L166" s="10">
        <f t="shared" ca="1" si="75"/>
        <v>6</v>
      </c>
      <c r="M166" s="10">
        <f t="shared" ca="1" si="62"/>
        <v>1.5657290536390578</v>
      </c>
      <c r="N166" s="10">
        <f t="shared" ca="1" si="76"/>
        <v>0.76690231343423587</v>
      </c>
      <c r="O166" s="10">
        <f t="shared" ca="1" si="77"/>
        <v>3</v>
      </c>
      <c r="P166" s="10">
        <f t="shared" ca="1" si="63"/>
        <v>0.66415688565510422</v>
      </c>
      <c r="Q166" s="10">
        <f t="shared" ca="1" si="78"/>
        <v>2.2298859392941619</v>
      </c>
      <c r="R166" s="10">
        <f t="shared" ca="1" si="79"/>
        <v>4.4368200710306862</v>
      </c>
      <c r="S166" s="10">
        <f t="shared" ca="1" si="64"/>
        <v>0</v>
      </c>
      <c r="T166" s="10">
        <f t="shared" ca="1" si="80"/>
        <v>0</v>
      </c>
      <c r="U166" s="10">
        <f t="shared" ca="1" si="81"/>
        <v>0</v>
      </c>
      <c r="V166" s="10">
        <f t="shared" ca="1" si="82"/>
        <v>0</v>
      </c>
      <c r="W166" s="10">
        <f t="shared" ca="1" si="83"/>
        <v>4.4368200710306862</v>
      </c>
      <c r="X166" s="10">
        <f t="shared" ca="1" si="84"/>
        <v>2.4676224956881554</v>
      </c>
      <c r="Z166" s="10">
        <v>3.1320900000153529</v>
      </c>
      <c r="AA166" s="10">
        <v>3.186277500009993</v>
      </c>
      <c r="AB166" s="10">
        <v>3.9048849999936408</v>
      </c>
      <c r="AC166" s="10">
        <v>2.990842500015134</v>
      </c>
      <c r="AD166" s="10">
        <v>2.872302499977053</v>
      </c>
      <c r="AE166" s="10">
        <f t="shared" si="65"/>
        <v>1.8493024999770569</v>
      </c>
      <c r="AF166" s="10">
        <v>145</v>
      </c>
      <c r="AG166" s="2">
        <f t="shared" si="85"/>
        <v>19.68000000000001</v>
      </c>
      <c r="AH166" s="10">
        <f t="shared" si="66"/>
        <v>399</v>
      </c>
      <c r="AI166" s="10">
        <f t="shared" si="67"/>
        <v>1</v>
      </c>
      <c r="AJ166" s="2">
        <f t="shared" si="68"/>
        <v>0</v>
      </c>
      <c r="AK166" s="10">
        <v>145</v>
      </c>
      <c r="AL166" s="10">
        <f t="shared" ca="1" si="86"/>
        <v>4.4368200710306862</v>
      </c>
      <c r="AM166" s="10">
        <f t="shared" ca="1" si="69"/>
        <v>2.4676224956881554</v>
      </c>
      <c r="AN166" s="2">
        <f t="shared" si="89"/>
        <v>19.68000000000001</v>
      </c>
      <c r="AO166" s="10">
        <f t="shared" ca="1" si="70"/>
        <v>399</v>
      </c>
      <c r="AP166" s="10">
        <f t="shared" ca="1" si="71"/>
        <v>1</v>
      </c>
      <c r="AQ166" s="2">
        <f t="shared" ca="1" si="72"/>
        <v>0</v>
      </c>
    </row>
    <row r="167" spans="2:43" x14ac:dyDescent="0.15">
      <c r="B167" s="10">
        <v>1.8493024999770569</v>
      </c>
      <c r="C167" s="10">
        <f t="shared" si="73"/>
        <v>-2.1666975000229627</v>
      </c>
      <c r="F167" s="10">
        <v>146</v>
      </c>
      <c r="G167" s="10">
        <f t="shared" ca="1" si="60"/>
        <v>1</v>
      </c>
      <c r="H167" s="10">
        <f t="shared" ca="1" si="87"/>
        <v>2.2230239520958057</v>
      </c>
      <c r="I167" s="10">
        <f t="shared" ca="1" si="61"/>
        <v>1.6089820359281436E-2</v>
      </c>
      <c r="J167" s="10">
        <f t="shared" ca="1" si="88"/>
        <v>2.2230239520958057</v>
      </c>
      <c r="K167" s="10">
        <f t="shared" ca="1" si="74"/>
        <v>0.91592958631041421</v>
      </c>
      <c r="L167" s="10">
        <f t="shared" ca="1" si="75"/>
        <v>3</v>
      </c>
      <c r="M167" s="10">
        <f t="shared" ca="1" si="62"/>
        <v>-0.79321828982256959</v>
      </c>
      <c r="N167" s="10">
        <f t="shared" ca="1" si="76"/>
        <v>1.1983676562832417</v>
      </c>
      <c r="O167" s="10">
        <f t="shared" ca="1" si="77"/>
        <v>6</v>
      </c>
      <c r="P167" s="10">
        <f t="shared" ca="1" si="63"/>
        <v>1.0378168334149194</v>
      </c>
      <c r="Q167" s="10">
        <f t="shared" ca="1" si="78"/>
        <v>0.24459854359234978</v>
      </c>
      <c r="R167" s="10">
        <f t="shared" ca="1" si="79"/>
        <v>2.4676224956881554</v>
      </c>
      <c r="S167" s="10">
        <f t="shared" ca="1" si="64"/>
        <v>0</v>
      </c>
      <c r="T167" s="10">
        <f t="shared" ca="1" si="80"/>
        <v>0</v>
      </c>
      <c r="U167" s="10">
        <f t="shared" ca="1" si="81"/>
        <v>0</v>
      </c>
      <c r="V167" s="10">
        <f t="shared" ca="1" si="82"/>
        <v>0</v>
      </c>
      <c r="W167" s="10">
        <f t="shared" ca="1" si="83"/>
        <v>2.4676224956881554</v>
      </c>
      <c r="X167" s="10">
        <f t="shared" ca="1" si="84"/>
        <v>3.9365866226101636</v>
      </c>
      <c r="Z167" s="10">
        <v>2.9710900000168294</v>
      </c>
      <c r="AA167" s="10">
        <v>3.081277500008639</v>
      </c>
      <c r="AB167" s="10">
        <v>3.1398849999924039</v>
      </c>
      <c r="AC167" s="10">
        <v>1.5468425000157993</v>
      </c>
      <c r="AD167" s="10">
        <v>1.8493024999770569</v>
      </c>
      <c r="AE167" s="10">
        <f t="shared" si="65"/>
        <v>-2.1666975000229627</v>
      </c>
      <c r="AF167" s="10">
        <v>146</v>
      </c>
      <c r="AG167" s="2">
        <f t="shared" si="85"/>
        <v>19.900000000000009</v>
      </c>
      <c r="AH167" s="10">
        <f t="shared" si="66"/>
        <v>399</v>
      </c>
      <c r="AI167" s="10">
        <f t="shared" si="67"/>
        <v>1</v>
      </c>
      <c r="AJ167" s="2">
        <f t="shared" si="68"/>
        <v>0</v>
      </c>
      <c r="AK167" s="10">
        <v>146</v>
      </c>
      <c r="AL167" s="10">
        <f t="shared" ca="1" si="86"/>
        <v>2.4676224956881554</v>
      </c>
      <c r="AM167" s="10">
        <f t="shared" ca="1" si="69"/>
        <v>3.9365866226101636</v>
      </c>
      <c r="AN167" s="2">
        <f t="shared" si="89"/>
        <v>19.900000000000009</v>
      </c>
      <c r="AO167" s="10">
        <f t="shared" ca="1" si="70"/>
        <v>399</v>
      </c>
      <c r="AP167" s="10">
        <f t="shared" ca="1" si="71"/>
        <v>1</v>
      </c>
      <c r="AQ167" s="2">
        <f t="shared" ca="1" si="72"/>
        <v>0</v>
      </c>
    </row>
    <row r="168" spans="2:43" x14ac:dyDescent="0.15">
      <c r="B168" s="10">
        <v>-2.1666975000229627</v>
      </c>
      <c r="C168" s="10">
        <f t="shared" si="73"/>
        <v>3.09930249997592</v>
      </c>
      <c r="F168" s="10">
        <v>147</v>
      </c>
      <c r="G168" s="10">
        <f t="shared" ca="1" si="60"/>
        <v>1</v>
      </c>
      <c r="H168" s="10">
        <f t="shared" ca="1" si="87"/>
        <v>2.2391137724550871</v>
      </c>
      <c r="I168" s="10">
        <f t="shared" ca="1" si="61"/>
        <v>1.6089820359281436E-2</v>
      </c>
      <c r="J168" s="10">
        <f t="shared" ca="1" si="88"/>
        <v>2.2391137724550871</v>
      </c>
      <c r="K168" s="10">
        <f t="shared" ca="1" si="74"/>
        <v>1.8373313732159979</v>
      </c>
      <c r="L168" s="10">
        <f t="shared" ca="1" si="75"/>
        <v>16</v>
      </c>
      <c r="M168" s="10">
        <f t="shared" ca="1" si="62"/>
        <v>1.6974728501551173</v>
      </c>
      <c r="N168" s="10">
        <f t="shared" ca="1" si="76"/>
        <v>1.7231678445962582</v>
      </c>
      <c r="O168" s="10">
        <f t="shared" ca="1" si="77"/>
        <v>3</v>
      </c>
      <c r="P168" s="10">
        <f t="shared" ca="1" si="63"/>
        <v>4.0530082784580858E-14</v>
      </c>
      <c r="Q168" s="10">
        <f t="shared" ca="1" si="78"/>
        <v>1.6974728501550767</v>
      </c>
      <c r="R168" s="10">
        <f t="shared" ca="1" si="79"/>
        <v>3.9365866226101636</v>
      </c>
      <c r="S168" s="10">
        <f t="shared" ca="1" si="64"/>
        <v>0</v>
      </c>
      <c r="T168" s="10">
        <f t="shared" ca="1" si="80"/>
        <v>0</v>
      </c>
      <c r="U168" s="10">
        <f t="shared" ca="1" si="81"/>
        <v>0</v>
      </c>
      <c r="V168" s="10">
        <f t="shared" ca="1" si="82"/>
        <v>0</v>
      </c>
      <c r="W168" s="10">
        <f t="shared" ca="1" si="83"/>
        <v>3.9365866226101636</v>
      </c>
      <c r="X168" s="10">
        <f t="shared" ca="1" si="84"/>
        <v>1.0544263848837359</v>
      </c>
      <c r="Z168" s="10">
        <v>3.8370900000153085</v>
      </c>
      <c r="AA168" s="10">
        <v>2.417277500008197</v>
      </c>
      <c r="AB168" s="10">
        <v>3.9388849999930642</v>
      </c>
      <c r="AC168" s="10">
        <v>4.1758425000146815</v>
      </c>
      <c r="AD168" s="10">
        <v>-2.1666975000229627</v>
      </c>
      <c r="AE168" s="10">
        <f t="shared" si="65"/>
        <v>3.09930249997592</v>
      </c>
      <c r="AF168" s="10">
        <v>147</v>
      </c>
      <c r="AG168" s="2">
        <f t="shared" si="85"/>
        <v>20.120000000000008</v>
      </c>
      <c r="AH168" s="10">
        <f t="shared" si="66"/>
        <v>399</v>
      </c>
      <c r="AI168" s="10">
        <f t="shared" si="67"/>
        <v>1</v>
      </c>
      <c r="AJ168" s="2">
        <f t="shared" si="68"/>
        <v>0</v>
      </c>
      <c r="AK168" s="10">
        <v>147</v>
      </c>
      <c r="AL168" s="10">
        <f t="shared" ca="1" si="86"/>
        <v>3.9365866226101636</v>
      </c>
      <c r="AM168" s="10">
        <f t="shared" ca="1" si="69"/>
        <v>1.0544263848837359</v>
      </c>
      <c r="AN168" s="2">
        <f t="shared" si="89"/>
        <v>20.120000000000008</v>
      </c>
      <c r="AO168" s="10">
        <f t="shared" ca="1" si="70"/>
        <v>399</v>
      </c>
      <c r="AP168" s="10">
        <f t="shared" ca="1" si="71"/>
        <v>1</v>
      </c>
      <c r="AQ168" s="2">
        <f t="shared" ca="1" si="72"/>
        <v>0</v>
      </c>
    </row>
    <row r="169" spans="2:43" x14ac:dyDescent="0.15">
      <c r="B169" s="10">
        <v>3.09930249997592</v>
      </c>
      <c r="C169" s="10">
        <f t="shared" si="73"/>
        <v>1.2213024999745414</v>
      </c>
      <c r="F169" s="10">
        <v>148</v>
      </c>
      <c r="G169" s="10">
        <f t="shared" ca="1" si="60"/>
        <v>1</v>
      </c>
      <c r="H169" s="10">
        <f t="shared" ca="1" si="87"/>
        <v>2.2552035928143686</v>
      </c>
      <c r="I169" s="10">
        <f t="shared" ca="1" si="61"/>
        <v>1.6089820359281436E-2</v>
      </c>
      <c r="J169" s="10">
        <f t="shared" ca="1" si="88"/>
        <v>2.2552035928143686</v>
      </c>
      <c r="K169" s="10">
        <f t="shared" ca="1" si="74"/>
        <v>0.91865513033714485</v>
      </c>
      <c r="L169" s="10">
        <f t="shared" ca="1" si="75"/>
        <v>17</v>
      </c>
      <c r="M169" s="10">
        <f t="shared" ca="1" si="62"/>
        <v>-0.88358606159053421</v>
      </c>
      <c r="N169" s="10">
        <f t="shared" ca="1" si="76"/>
        <v>0.53963781007263556</v>
      </c>
      <c r="O169" s="10">
        <f t="shared" ca="1" si="77"/>
        <v>5</v>
      </c>
      <c r="P169" s="10">
        <f t="shared" ca="1" si="63"/>
        <v>-0.3171911463400986</v>
      </c>
      <c r="Q169" s="10">
        <f t="shared" ca="1" si="78"/>
        <v>-1.2007772079306327</v>
      </c>
      <c r="R169" s="10">
        <f t="shared" ca="1" si="79"/>
        <v>1.0544263848837359</v>
      </c>
      <c r="S169" s="10">
        <f t="shared" ca="1" si="64"/>
        <v>0</v>
      </c>
      <c r="T169" s="10">
        <f t="shared" ca="1" si="80"/>
        <v>0</v>
      </c>
      <c r="U169" s="10">
        <f t="shared" ca="1" si="81"/>
        <v>0</v>
      </c>
      <c r="V169" s="10">
        <f t="shared" ca="1" si="82"/>
        <v>0</v>
      </c>
      <c r="W169" s="10">
        <f t="shared" ca="1" si="83"/>
        <v>1.0544263848837359</v>
      </c>
      <c r="X169" s="10">
        <f t="shared" ca="1" si="84"/>
        <v>1.0367310420854534</v>
      </c>
      <c r="Z169" s="10">
        <v>1.9890900000163469</v>
      </c>
      <c r="AA169" s="10">
        <v>5.3622775000086165</v>
      </c>
      <c r="AB169" s="10">
        <v>4.2048849999929416</v>
      </c>
      <c r="AC169" s="10">
        <v>3.3648425000158966</v>
      </c>
      <c r="AD169" s="10">
        <v>3.09930249997592</v>
      </c>
      <c r="AE169" s="10">
        <f t="shared" si="65"/>
        <v>1.2213024999745414</v>
      </c>
      <c r="AF169" s="10">
        <v>148</v>
      </c>
      <c r="AG169" s="2">
        <f t="shared" si="85"/>
        <v>20.340000000000007</v>
      </c>
      <c r="AH169" s="10">
        <f t="shared" si="66"/>
        <v>399</v>
      </c>
      <c r="AI169" s="10">
        <f t="shared" si="67"/>
        <v>1</v>
      </c>
      <c r="AJ169" s="2">
        <f t="shared" si="68"/>
        <v>0</v>
      </c>
      <c r="AK169" s="10">
        <v>148</v>
      </c>
      <c r="AL169" s="10">
        <f t="shared" ca="1" si="86"/>
        <v>1.0544263848837359</v>
      </c>
      <c r="AM169" s="10">
        <f t="shared" ca="1" si="69"/>
        <v>1.0367310420854534</v>
      </c>
      <c r="AN169" s="2">
        <f t="shared" si="89"/>
        <v>20.340000000000007</v>
      </c>
      <c r="AO169" s="10">
        <f t="shared" ca="1" si="70"/>
        <v>399</v>
      </c>
      <c r="AP169" s="10">
        <f t="shared" ca="1" si="71"/>
        <v>1</v>
      </c>
      <c r="AQ169" s="2">
        <f t="shared" ca="1" si="72"/>
        <v>0</v>
      </c>
    </row>
    <row r="170" spans="2:43" x14ac:dyDescent="0.15">
      <c r="B170" s="10">
        <v>1.2213024999745414</v>
      </c>
      <c r="C170" s="10">
        <f t="shared" si="73"/>
        <v>3.2813024999747142</v>
      </c>
      <c r="F170" s="10">
        <v>149</v>
      </c>
      <c r="G170" s="10">
        <f t="shared" ca="1" si="60"/>
        <v>1</v>
      </c>
      <c r="H170" s="10">
        <f t="shared" ca="1" si="87"/>
        <v>2.27129341317365</v>
      </c>
      <c r="I170" s="10">
        <f t="shared" ca="1" si="61"/>
        <v>1.6089820359281436E-2</v>
      </c>
      <c r="J170" s="10">
        <f t="shared" ca="1" si="88"/>
        <v>2.27129341317365</v>
      </c>
      <c r="K170" s="10">
        <f t="shared" ca="1" si="74"/>
        <v>1.4013488716443063</v>
      </c>
      <c r="L170" s="10">
        <f t="shared" ca="1" si="75"/>
        <v>15</v>
      </c>
      <c r="M170" s="10">
        <f t="shared" ca="1" si="62"/>
        <v>-0.56997993583067175</v>
      </c>
      <c r="N170" s="10">
        <f t="shared" ca="1" si="76"/>
        <v>1.9431090484770941</v>
      </c>
      <c r="O170" s="10">
        <f t="shared" ca="1" si="77"/>
        <v>9</v>
      </c>
      <c r="P170" s="10">
        <f t="shared" ca="1" si="63"/>
        <v>-0.66458243525752492</v>
      </c>
      <c r="Q170" s="10">
        <f t="shared" ca="1" si="78"/>
        <v>-1.2345623710881966</v>
      </c>
      <c r="R170" s="10">
        <f t="shared" ca="1" si="79"/>
        <v>1.0367310420854534</v>
      </c>
      <c r="S170" s="10">
        <f t="shared" ca="1" si="64"/>
        <v>0</v>
      </c>
      <c r="T170" s="10">
        <f t="shared" ca="1" si="80"/>
        <v>0</v>
      </c>
      <c r="U170" s="10">
        <f t="shared" ca="1" si="81"/>
        <v>0</v>
      </c>
      <c r="V170" s="10">
        <f t="shared" ca="1" si="82"/>
        <v>0</v>
      </c>
      <c r="W170" s="10">
        <f t="shared" ca="1" si="83"/>
        <v>1.0367310420854534</v>
      </c>
      <c r="X170" s="10">
        <f t="shared" ca="1" si="84"/>
        <v>3.6586846458054465</v>
      </c>
      <c r="Z170" s="10">
        <v>2.5120900000139557</v>
      </c>
      <c r="AA170" s="10">
        <v>5.2692775000089398</v>
      </c>
      <c r="AB170" s="10">
        <v>4.4018849999929444</v>
      </c>
      <c r="AC170" s="10">
        <v>2.6398425000131454</v>
      </c>
      <c r="AD170" s="10">
        <v>1.2213024999745414</v>
      </c>
      <c r="AE170" s="10">
        <f t="shared" si="65"/>
        <v>3.2813024999747142</v>
      </c>
      <c r="AF170" s="10">
        <v>149</v>
      </c>
      <c r="AG170" s="2">
        <f t="shared" si="85"/>
        <v>20.560000000000006</v>
      </c>
      <c r="AH170" s="10">
        <f t="shared" si="66"/>
        <v>399</v>
      </c>
      <c r="AI170" s="10">
        <f t="shared" si="67"/>
        <v>1</v>
      </c>
      <c r="AJ170" s="2">
        <f t="shared" si="68"/>
        <v>0</v>
      </c>
      <c r="AK170" s="10">
        <v>149</v>
      </c>
      <c r="AL170" s="10">
        <f t="shared" ca="1" si="86"/>
        <v>1.0367310420854534</v>
      </c>
      <c r="AM170" s="10">
        <f t="shared" ca="1" si="69"/>
        <v>3.6586846458054465</v>
      </c>
      <c r="AN170" s="2">
        <f t="shared" si="89"/>
        <v>20.560000000000006</v>
      </c>
      <c r="AO170" s="10">
        <f t="shared" ca="1" si="70"/>
        <v>399</v>
      </c>
      <c r="AP170" s="10">
        <f t="shared" ca="1" si="71"/>
        <v>1</v>
      </c>
      <c r="AQ170" s="2">
        <f t="shared" ca="1" si="72"/>
        <v>0</v>
      </c>
    </row>
    <row r="171" spans="2:43" x14ac:dyDescent="0.15">
      <c r="B171" s="10">
        <v>3.2813024999747142</v>
      </c>
      <c r="C171" s="10">
        <f t="shared" si="73"/>
        <v>1.316302499976274</v>
      </c>
      <c r="F171" s="10">
        <v>150</v>
      </c>
      <c r="G171" s="10">
        <f t="shared" ca="1" si="60"/>
        <v>1</v>
      </c>
      <c r="H171" s="10">
        <f t="shared" ca="1" si="87"/>
        <v>2.2873832335329314</v>
      </c>
      <c r="I171" s="10">
        <f t="shared" ca="1" si="61"/>
        <v>1.6089820359281436E-2</v>
      </c>
      <c r="J171" s="10">
        <f t="shared" ca="1" si="88"/>
        <v>2.2873832335329314</v>
      </c>
      <c r="K171" s="10">
        <f t="shared" ca="1" si="74"/>
        <v>0.9708404746298489</v>
      </c>
      <c r="L171" s="10">
        <f t="shared" ca="1" si="75"/>
        <v>5</v>
      </c>
      <c r="M171" s="10">
        <f t="shared" ca="1" si="62"/>
        <v>-2.0933015181335603E-14</v>
      </c>
      <c r="N171" s="10">
        <f t="shared" ca="1" si="76"/>
        <v>1.5834424790313211</v>
      </c>
      <c r="O171" s="10">
        <f t="shared" ca="1" si="77"/>
        <v>18</v>
      </c>
      <c r="P171" s="10">
        <f t="shared" ca="1" si="63"/>
        <v>1.3713014122725358</v>
      </c>
      <c r="Q171" s="10">
        <f t="shared" ca="1" si="78"/>
        <v>1.3713014122725149</v>
      </c>
      <c r="R171" s="10">
        <f t="shared" ca="1" si="79"/>
        <v>3.6586846458054465</v>
      </c>
      <c r="S171" s="10">
        <f t="shared" ca="1" si="64"/>
        <v>0</v>
      </c>
      <c r="T171" s="10">
        <f t="shared" ca="1" si="80"/>
        <v>0</v>
      </c>
      <c r="U171" s="10">
        <f t="shared" ca="1" si="81"/>
        <v>0</v>
      </c>
      <c r="V171" s="10">
        <f t="shared" ca="1" si="82"/>
        <v>0</v>
      </c>
      <c r="W171" s="10">
        <f t="shared" ca="1" si="83"/>
        <v>3.6586846458054465</v>
      </c>
      <c r="X171" s="10">
        <f t="shared" ca="1" si="84"/>
        <v>1.185002442229979</v>
      </c>
      <c r="Z171" s="10">
        <v>2.3360900000142237</v>
      </c>
      <c r="AA171" s="10">
        <v>3.4412775000092211</v>
      </c>
      <c r="AB171" s="10">
        <v>3.3168849999931638</v>
      </c>
      <c r="AC171" s="10">
        <v>2.867842500016593</v>
      </c>
      <c r="AD171" s="10">
        <v>3.2813024999747142</v>
      </c>
      <c r="AE171" s="10">
        <f t="shared" si="65"/>
        <v>1.316302499976274</v>
      </c>
      <c r="AF171" s="10">
        <v>150</v>
      </c>
      <c r="AG171" s="2">
        <f t="shared" si="85"/>
        <v>20.780000000000005</v>
      </c>
      <c r="AH171" s="10">
        <f t="shared" si="66"/>
        <v>399</v>
      </c>
      <c r="AI171" s="10">
        <f t="shared" si="67"/>
        <v>1</v>
      </c>
      <c r="AJ171" s="2">
        <f t="shared" si="68"/>
        <v>0</v>
      </c>
      <c r="AK171" s="10">
        <v>150</v>
      </c>
      <c r="AL171" s="10">
        <f t="shared" ca="1" si="86"/>
        <v>3.6586846458054465</v>
      </c>
      <c r="AM171" s="10">
        <f t="shared" ca="1" si="69"/>
        <v>1.185002442229979</v>
      </c>
      <c r="AN171" s="2">
        <f t="shared" si="89"/>
        <v>20.780000000000005</v>
      </c>
      <c r="AO171" s="10">
        <f t="shared" ca="1" si="70"/>
        <v>399</v>
      </c>
      <c r="AP171" s="10">
        <f t="shared" ca="1" si="71"/>
        <v>1</v>
      </c>
      <c r="AQ171" s="2">
        <f t="shared" ca="1" si="72"/>
        <v>0</v>
      </c>
    </row>
    <row r="172" spans="2:43" x14ac:dyDescent="0.15">
      <c r="B172" s="10">
        <v>1.316302499976274</v>
      </c>
      <c r="C172" s="10">
        <f t="shared" si="73"/>
        <v>1.3143024999742181</v>
      </c>
      <c r="F172" s="10">
        <v>151</v>
      </c>
      <c r="G172" s="10">
        <f t="shared" ca="1" si="60"/>
        <v>1</v>
      </c>
      <c r="H172" s="10">
        <f t="shared" ca="1" si="87"/>
        <v>2.3034730538922128</v>
      </c>
      <c r="I172" s="10">
        <f t="shared" ca="1" si="61"/>
        <v>1.6089820359281436E-2</v>
      </c>
      <c r="J172" s="10">
        <f t="shared" ca="1" si="88"/>
        <v>2.3034730538922128</v>
      </c>
      <c r="K172" s="10">
        <f t="shared" ca="1" si="74"/>
        <v>0.45457916382524771</v>
      </c>
      <c r="L172" s="10">
        <f t="shared" ca="1" si="75"/>
        <v>20</v>
      </c>
      <c r="M172" s="10">
        <f t="shared" ca="1" si="62"/>
        <v>-0.14047268691075329</v>
      </c>
      <c r="N172" s="10">
        <f t="shared" ca="1" si="76"/>
        <v>1.1292947302443395</v>
      </c>
      <c r="O172" s="10">
        <f t="shared" ca="1" si="77"/>
        <v>6</v>
      </c>
      <c r="P172" s="10">
        <f t="shared" ca="1" si="63"/>
        <v>0.97799792475148062</v>
      </c>
      <c r="Q172" s="10">
        <f t="shared" ca="1" si="78"/>
        <v>-1.1184706116622338</v>
      </c>
      <c r="R172" s="10">
        <f t="shared" ca="1" si="79"/>
        <v>1.185002442229979</v>
      </c>
      <c r="S172" s="10">
        <f t="shared" ca="1" si="64"/>
        <v>0</v>
      </c>
      <c r="T172" s="10">
        <f t="shared" ca="1" si="80"/>
        <v>0</v>
      </c>
      <c r="U172" s="10">
        <f t="shared" ca="1" si="81"/>
        <v>0</v>
      </c>
      <c r="V172" s="10">
        <f t="shared" ca="1" si="82"/>
        <v>0</v>
      </c>
      <c r="W172" s="10">
        <f t="shared" ca="1" si="83"/>
        <v>1.185002442229979</v>
      </c>
      <c r="X172" s="10">
        <f t="shared" ca="1" si="84"/>
        <v>1.4113330786943101</v>
      </c>
      <c r="Z172" s="10">
        <v>3.0960900000138736</v>
      </c>
      <c r="AA172" s="10">
        <v>2.4262775000103431</v>
      </c>
      <c r="AB172" s="10">
        <v>2.7008849999923257</v>
      </c>
      <c r="AC172" s="10">
        <v>5.0768425000136119</v>
      </c>
      <c r="AD172" s="10">
        <v>1.316302499976274</v>
      </c>
      <c r="AE172" s="10">
        <f t="shared" si="65"/>
        <v>1.3143024999742181</v>
      </c>
      <c r="AF172" s="10">
        <v>151</v>
      </c>
      <c r="AG172" s="2">
        <f t="shared" si="85"/>
        <v>21.000000000000004</v>
      </c>
      <c r="AH172" s="10">
        <f t="shared" si="66"/>
        <v>399</v>
      </c>
      <c r="AI172" s="10">
        <f t="shared" si="67"/>
        <v>1</v>
      </c>
      <c r="AJ172" s="2">
        <f t="shared" si="68"/>
        <v>0</v>
      </c>
      <c r="AK172" s="10">
        <v>151</v>
      </c>
      <c r="AL172" s="10">
        <f t="shared" ca="1" si="86"/>
        <v>1.185002442229979</v>
      </c>
      <c r="AM172" s="10">
        <f t="shared" ca="1" si="69"/>
        <v>1.4113330786943101</v>
      </c>
      <c r="AN172" s="2">
        <f t="shared" si="89"/>
        <v>21.000000000000004</v>
      </c>
      <c r="AO172" s="10">
        <f t="shared" ca="1" si="70"/>
        <v>399</v>
      </c>
      <c r="AP172" s="10">
        <f t="shared" ca="1" si="71"/>
        <v>1</v>
      </c>
      <c r="AQ172" s="2">
        <f t="shared" ca="1" si="72"/>
        <v>0</v>
      </c>
    </row>
    <row r="173" spans="2:43" x14ac:dyDescent="0.15">
      <c r="B173" s="10">
        <v>1.3143024999742181</v>
      </c>
      <c r="C173" s="10">
        <f t="shared" si="73"/>
        <v>2.4593024999752799</v>
      </c>
      <c r="F173" s="10">
        <v>152</v>
      </c>
      <c r="G173" s="10">
        <f t="shared" ca="1" si="60"/>
        <v>1</v>
      </c>
      <c r="H173" s="10">
        <f t="shared" ca="1" si="87"/>
        <v>2.3195628742514942</v>
      </c>
      <c r="I173" s="10">
        <f t="shared" ca="1" si="61"/>
        <v>1.6089820359281436E-2</v>
      </c>
      <c r="J173" s="10">
        <f t="shared" ca="1" si="88"/>
        <v>2.3195628742514942</v>
      </c>
      <c r="K173" s="10">
        <f t="shared" ca="1" si="74"/>
        <v>0.35114387924260348</v>
      </c>
      <c r="L173" s="10">
        <f t="shared" ca="1" si="75"/>
        <v>8</v>
      </c>
      <c r="M173" s="10">
        <f t="shared" ca="1" si="62"/>
        <v>-4.1298001742223773E-15</v>
      </c>
      <c r="N173" s="10">
        <f t="shared" ca="1" si="76"/>
        <v>1.5451728195202505</v>
      </c>
      <c r="O173" s="10">
        <f t="shared" ca="1" si="77"/>
        <v>20</v>
      </c>
      <c r="P173" s="10">
        <f t="shared" ca="1" si="63"/>
        <v>-0.90822979555718009</v>
      </c>
      <c r="Q173" s="10">
        <f t="shared" ca="1" si="78"/>
        <v>-0.90822979555718419</v>
      </c>
      <c r="R173" s="10">
        <f t="shared" ca="1" si="79"/>
        <v>1.4113330786943101</v>
      </c>
      <c r="S173" s="10">
        <f t="shared" ca="1" si="64"/>
        <v>0</v>
      </c>
      <c r="T173" s="10">
        <f t="shared" ca="1" si="80"/>
        <v>0</v>
      </c>
      <c r="U173" s="10">
        <f t="shared" ca="1" si="81"/>
        <v>0</v>
      </c>
      <c r="V173" s="10">
        <f t="shared" ca="1" si="82"/>
        <v>0</v>
      </c>
      <c r="W173" s="10">
        <f t="shared" ca="1" si="83"/>
        <v>1.4113330786943101</v>
      </c>
      <c r="X173" s="10">
        <f t="shared" ca="1" si="84"/>
        <v>1.4542886491446509</v>
      </c>
      <c r="Z173" s="10">
        <v>2.832090000016052</v>
      </c>
      <c r="AA173" s="10">
        <v>2.3952775000104509</v>
      </c>
      <c r="AB173" s="10">
        <v>3.6118849999908775</v>
      </c>
      <c r="AC173" s="10">
        <v>3.986842500015797</v>
      </c>
      <c r="AD173" s="10">
        <v>1.3143024999742181</v>
      </c>
      <c r="AE173" s="10">
        <f t="shared" si="65"/>
        <v>2.4593024999752799</v>
      </c>
      <c r="AF173" s="10">
        <v>152</v>
      </c>
      <c r="AG173" s="2">
        <f t="shared" si="85"/>
        <v>21.220000000000002</v>
      </c>
      <c r="AH173" s="10">
        <f t="shared" si="66"/>
        <v>399</v>
      </c>
      <c r="AI173" s="10">
        <f t="shared" si="67"/>
        <v>1</v>
      </c>
      <c r="AJ173" s="2">
        <f t="shared" si="68"/>
        <v>0</v>
      </c>
      <c r="AK173" s="10">
        <v>152</v>
      </c>
      <c r="AL173" s="10">
        <f t="shared" ca="1" si="86"/>
        <v>1.4113330786943101</v>
      </c>
      <c r="AM173" s="10">
        <f t="shared" ca="1" si="69"/>
        <v>1.4542886491446509</v>
      </c>
      <c r="AN173" s="2">
        <f t="shared" si="89"/>
        <v>21.220000000000002</v>
      </c>
      <c r="AO173" s="10">
        <f t="shared" ca="1" si="70"/>
        <v>399</v>
      </c>
      <c r="AP173" s="10">
        <f t="shared" ca="1" si="71"/>
        <v>1</v>
      </c>
      <c r="AQ173" s="2">
        <f t="shared" ca="1" si="72"/>
        <v>0</v>
      </c>
    </row>
    <row r="174" spans="2:43" x14ac:dyDescent="0.15">
      <c r="B174" s="10">
        <v>2.4593024999752799</v>
      </c>
      <c r="C174" s="10">
        <f t="shared" si="73"/>
        <v>2.6273024999738936</v>
      </c>
      <c r="F174" s="10">
        <v>153</v>
      </c>
      <c r="G174" s="10">
        <f t="shared" ca="1" si="60"/>
        <v>1</v>
      </c>
      <c r="H174" s="10">
        <f t="shared" ca="1" si="87"/>
        <v>2.3356526946107756</v>
      </c>
      <c r="I174" s="10">
        <f t="shared" ca="1" si="61"/>
        <v>1.6089820359281436E-2</v>
      </c>
      <c r="J174" s="10">
        <f t="shared" ca="1" si="88"/>
        <v>2.3356526946107756</v>
      </c>
      <c r="K174" s="10">
        <f t="shared" ca="1" si="74"/>
        <v>1.8363930108301059</v>
      </c>
      <c r="L174" s="10">
        <f t="shared" ca="1" si="75"/>
        <v>3</v>
      </c>
      <c r="M174" s="10">
        <f t="shared" ca="1" si="62"/>
        <v>-3.5996868548659134E-14</v>
      </c>
      <c r="N174" s="10">
        <f t="shared" ca="1" si="76"/>
        <v>0.92672099960940968</v>
      </c>
      <c r="O174" s="10">
        <f t="shared" ca="1" si="77"/>
        <v>15</v>
      </c>
      <c r="P174" s="10">
        <f t="shared" ca="1" si="63"/>
        <v>0.88136404546608882</v>
      </c>
      <c r="Q174" s="10">
        <f t="shared" ca="1" si="78"/>
        <v>-0.88136404546612479</v>
      </c>
      <c r="R174" s="10">
        <f t="shared" ca="1" si="79"/>
        <v>1.4542886491446509</v>
      </c>
      <c r="S174" s="10">
        <f t="shared" ca="1" si="64"/>
        <v>0</v>
      </c>
      <c r="T174" s="10">
        <f t="shared" ca="1" si="80"/>
        <v>0</v>
      </c>
      <c r="U174" s="10">
        <f t="shared" ca="1" si="81"/>
        <v>0</v>
      </c>
      <c r="V174" s="10">
        <f t="shared" ca="1" si="82"/>
        <v>0</v>
      </c>
      <c r="W174" s="10">
        <f t="shared" ca="1" si="83"/>
        <v>1.4542886491446509</v>
      </c>
      <c r="X174" s="10">
        <f t="shared" ca="1" si="84"/>
        <v>9.6717101626295996</v>
      </c>
      <c r="Z174" s="10">
        <v>2.7150900000165734</v>
      </c>
      <c r="AA174" s="10">
        <v>1.8652775000091992</v>
      </c>
      <c r="AB174" s="10">
        <v>0.14488499999387727</v>
      </c>
      <c r="AC174" s="10">
        <v>3.2018425000153172</v>
      </c>
      <c r="AD174" s="10">
        <v>2.4593024999752799</v>
      </c>
      <c r="AE174" s="10">
        <f t="shared" si="65"/>
        <v>2.6273024999738936</v>
      </c>
      <c r="AF174" s="10">
        <v>153</v>
      </c>
      <c r="AG174" s="2">
        <f t="shared" si="85"/>
        <v>21.44</v>
      </c>
      <c r="AH174" s="10">
        <f t="shared" si="66"/>
        <v>399</v>
      </c>
      <c r="AI174" s="10">
        <f t="shared" si="67"/>
        <v>1</v>
      </c>
      <c r="AJ174" s="2">
        <f t="shared" si="68"/>
        <v>0</v>
      </c>
      <c r="AK174" s="10">
        <v>153</v>
      </c>
      <c r="AL174" s="10">
        <f t="shared" ca="1" si="86"/>
        <v>1.4542886491446509</v>
      </c>
      <c r="AM174" s="10">
        <f t="shared" ca="1" si="69"/>
        <v>9.6717101626295996</v>
      </c>
      <c r="AN174" s="2">
        <f t="shared" si="89"/>
        <v>21.44</v>
      </c>
      <c r="AO174" s="10">
        <f t="shared" ca="1" si="70"/>
        <v>399</v>
      </c>
      <c r="AP174" s="10">
        <f t="shared" ca="1" si="71"/>
        <v>1</v>
      </c>
      <c r="AQ174" s="2">
        <f t="shared" ca="1" si="72"/>
        <v>0</v>
      </c>
    </row>
    <row r="175" spans="2:43" x14ac:dyDescent="0.15">
      <c r="B175" s="10">
        <v>2.6273024999738936</v>
      </c>
      <c r="C175" s="10">
        <f t="shared" si="73"/>
        <v>-0.77569750002481896</v>
      </c>
      <c r="F175" s="10">
        <v>154</v>
      </c>
      <c r="G175" s="10">
        <f t="shared" ca="1" si="60"/>
        <v>1</v>
      </c>
      <c r="H175" s="10">
        <f t="shared" ca="1" si="87"/>
        <v>2.351742514970057</v>
      </c>
      <c r="I175" s="10">
        <f t="shared" ca="1" si="61"/>
        <v>1.6089820359281436E-2</v>
      </c>
      <c r="J175" s="10">
        <f t="shared" ca="1" si="88"/>
        <v>2.351742514970057</v>
      </c>
      <c r="K175" s="10">
        <f t="shared" ca="1" si="74"/>
        <v>1.4498215813076532</v>
      </c>
      <c r="L175" s="10">
        <f t="shared" ca="1" si="75"/>
        <v>10</v>
      </c>
      <c r="M175" s="10">
        <f t="shared" ca="1" si="62"/>
        <v>0.85218374394798735</v>
      </c>
      <c r="N175" s="10">
        <f t="shared" ca="1" si="76"/>
        <v>1.0334198154836116</v>
      </c>
      <c r="O175" s="10">
        <f t="shared" ca="1" si="77"/>
        <v>9</v>
      </c>
      <c r="P175" s="10">
        <f t="shared" ca="1" si="63"/>
        <v>0.66426945299741691</v>
      </c>
      <c r="Q175" s="10">
        <f t="shared" ca="1" si="78"/>
        <v>1.5164531969454043</v>
      </c>
      <c r="R175" s="10">
        <f t="shared" ca="1" si="79"/>
        <v>3.8681957119154613</v>
      </c>
      <c r="S175" s="10">
        <f t="shared" ca="1" si="64"/>
        <v>5.8035144507141379</v>
      </c>
      <c r="T175" s="10">
        <f t="shared" ca="1" si="80"/>
        <v>0</v>
      </c>
      <c r="U175" s="10">
        <f t="shared" ca="1" si="81"/>
        <v>0</v>
      </c>
      <c r="V175" s="10">
        <f t="shared" ca="1" si="82"/>
        <v>5.8035144507141379</v>
      </c>
      <c r="W175" s="10">
        <f t="shared" ca="1" si="83"/>
        <v>9.6717101626295996</v>
      </c>
      <c r="X175" s="10">
        <f t="shared" ca="1" si="84"/>
        <v>2.0811442204839432</v>
      </c>
      <c r="Z175" s="10">
        <v>2.1860900000163497</v>
      </c>
      <c r="AA175" s="10">
        <v>3.6512775000083764</v>
      </c>
      <c r="AB175" s="10">
        <v>3.5438849999920308</v>
      </c>
      <c r="AC175" s="10">
        <v>2.9608425000162697</v>
      </c>
      <c r="AD175" s="10">
        <v>2.6273024999738936</v>
      </c>
      <c r="AE175" s="10">
        <f t="shared" si="65"/>
        <v>-0.77569750002481896</v>
      </c>
      <c r="AF175" s="10">
        <v>154</v>
      </c>
      <c r="AG175" s="2">
        <f t="shared" si="85"/>
        <v>21.66</v>
      </c>
      <c r="AH175" s="10">
        <f t="shared" si="66"/>
        <v>399</v>
      </c>
      <c r="AI175" s="10">
        <f t="shared" si="67"/>
        <v>1</v>
      </c>
      <c r="AJ175" s="2">
        <f t="shared" si="68"/>
        <v>0</v>
      </c>
      <c r="AK175" s="10">
        <v>154</v>
      </c>
      <c r="AL175" s="10">
        <f t="shared" ca="1" si="86"/>
        <v>9.6717101626295996</v>
      </c>
      <c r="AM175" s="10">
        <f t="shared" ca="1" si="69"/>
        <v>2.0811442204839432</v>
      </c>
      <c r="AN175" s="2">
        <f t="shared" si="89"/>
        <v>21.66</v>
      </c>
      <c r="AO175" s="10">
        <f t="shared" ca="1" si="70"/>
        <v>399</v>
      </c>
      <c r="AP175" s="10">
        <f t="shared" ca="1" si="71"/>
        <v>1</v>
      </c>
      <c r="AQ175" s="2">
        <f t="shared" ca="1" si="72"/>
        <v>0</v>
      </c>
    </row>
    <row r="176" spans="2:43" x14ac:dyDescent="0.15">
      <c r="B176" s="10">
        <v>-0.77569750002481896</v>
      </c>
      <c r="C176" s="10">
        <f t="shared" si="73"/>
        <v>0.10130249997430951</v>
      </c>
      <c r="F176" s="10">
        <v>155</v>
      </c>
      <c r="G176" s="10">
        <f t="shared" ca="1" si="60"/>
        <v>1</v>
      </c>
      <c r="H176" s="10">
        <f t="shared" ca="1" si="87"/>
        <v>2.3678323353293385</v>
      </c>
      <c r="I176" s="10">
        <f t="shared" ca="1" si="61"/>
        <v>1.6089820359281436E-2</v>
      </c>
      <c r="J176" s="10">
        <f t="shared" ca="1" si="88"/>
        <v>2.3678323353293385</v>
      </c>
      <c r="K176" s="10">
        <f t="shared" ca="1" si="74"/>
        <v>0.5733762296907956</v>
      </c>
      <c r="L176" s="10">
        <f t="shared" ca="1" si="75"/>
        <v>12</v>
      </c>
      <c r="M176" s="10">
        <f t="shared" ca="1" si="62"/>
        <v>-0.2866881148453973</v>
      </c>
      <c r="N176" s="10">
        <f t="shared" ca="1" si="76"/>
        <v>0.27351736986001163</v>
      </c>
      <c r="O176" s="10">
        <f t="shared" ca="1" si="77"/>
        <v>10</v>
      </c>
      <c r="P176" s="10">
        <f t="shared" ca="1" si="63"/>
        <v>2.0105369888226538E-15</v>
      </c>
      <c r="Q176" s="10">
        <f t="shared" ca="1" si="78"/>
        <v>-0.2866881148453953</v>
      </c>
      <c r="R176" s="10">
        <f t="shared" ca="1" si="79"/>
        <v>2.0811442204839432</v>
      </c>
      <c r="S176" s="10">
        <f t="shared" ca="1" si="64"/>
        <v>0</v>
      </c>
      <c r="T176" s="10">
        <f t="shared" ca="1" si="80"/>
        <v>0</v>
      </c>
      <c r="U176" s="10">
        <f t="shared" ca="1" si="81"/>
        <v>0</v>
      </c>
      <c r="V176" s="10">
        <f t="shared" ca="1" si="82"/>
        <v>0</v>
      </c>
      <c r="W176" s="10">
        <f t="shared" ca="1" si="83"/>
        <v>2.0811442204839432</v>
      </c>
      <c r="X176" s="10">
        <f t="shared" ca="1" si="84"/>
        <v>2.1747439002240863</v>
      </c>
      <c r="Z176" s="10">
        <v>2.0540900000156626</v>
      </c>
      <c r="AA176" s="10">
        <v>5.2662775000094086</v>
      </c>
      <c r="AB176" s="10">
        <v>3.2848849999922436</v>
      </c>
      <c r="AC176" s="10">
        <v>3.1198425000162899</v>
      </c>
      <c r="AD176" s="10">
        <v>-0.77569750002481896</v>
      </c>
      <c r="AE176" s="10">
        <f t="shared" si="65"/>
        <v>0.10130249997430951</v>
      </c>
      <c r="AF176" s="10">
        <v>155</v>
      </c>
      <c r="AG176" s="2">
        <f t="shared" si="85"/>
        <v>21.88</v>
      </c>
      <c r="AH176" s="10">
        <f t="shared" si="66"/>
        <v>399</v>
      </c>
      <c r="AI176" s="10">
        <f t="shared" si="67"/>
        <v>1</v>
      </c>
      <c r="AJ176" s="2">
        <f t="shared" si="68"/>
        <v>0</v>
      </c>
      <c r="AK176" s="10">
        <v>155</v>
      </c>
      <c r="AL176" s="10">
        <f t="shared" ca="1" si="86"/>
        <v>2.0811442204839432</v>
      </c>
      <c r="AM176" s="10">
        <f t="shared" ca="1" si="69"/>
        <v>2.1747439002240863</v>
      </c>
      <c r="AN176" s="2">
        <f t="shared" si="89"/>
        <v>21.88</v>
      </c>
      <c r="AO176" s="10">
        <f t="shared" ca="1" si="70"/>
        <v>399</v>
      </c>
      <c r="AP176" s="10">
        <f t="shared" ca="1" si="71"/>
        <v>1</v>
      </c>
      <c r="AQ176" s="2">
        <f t="shared" ca="1" si="72"/>
        <v>0</v>
      </c>
    </row>
    <row r="177" spans="2:43" x14ac:dyDescent="0.15">
      <c r="B177" s="10">
        <v>0.10130249997430951</v>
      </c>
      <c r="C177" s="10">
        <f t="shared" si="73"/>
        <v>1.1223024999758024</v>
      </c>
      <c r="F177" s="10">
        <v>156</v>
      </c>
      <c r="G177" s="10">
        <f t="shared" ca="1" si="60"/>
        <v>1</v>
      </c>
      <c r="H177" s="10">
        <f t="shared" ca="1" si="87"/>
        <v>2.3839221556886199</v>
      </c>
      <c r="I177" s="10">
        <f t="shared" ca="1" si="61"/>
        <v>1.6089820359281436E-2</v>
      </c>
      <c r="J177" s="10">
        <f t="shared" ca="1" si="88"/>
        <v>2.3839221556886199</v>
      </c>
      <c r="K177" s="10">
        <f t="shared" ca="1" si="74"/>
        <v>1.1666978239168935</v>
      </c>
      <c r="L177" s="10">
        <f t="shared" ca="1" si="75"/>
        <v>6</v>
      </c>
      <c r="M177" s="10">
        <f t="shared" ca="1" si="62"/>
        <v>-2.4012539061073864E-14</v>
      </c>
      <c r="N177" s="10">
        <f t="shared" ca="1" si="76"/>
        <v>0.35587530420110813</v>
      </c>
      <c r="O177" s="10">
        <f t="shared" ca="1" si="77"/>
        <v>15</v>
      </c>
      <c r="P177" s="10">
        <f t="shared" ca="1" si="63"/>
        <v>0.20917825546450969</v>
      </c>
      <c r="Q177" s="10">
        <f t="shared" ca="1" si="78"/>
        <v>-0.2091782554645337</v>
      </c>
      <c r="R177" s="10">
        <f t="shared" ca="1" si="79"/>
        <v>2.1747439002240863</v>
      </c>
      <c r="S177" s="10">
        <f t="shared" ca="1" si="64"/>
        <v>0</v>
      </c>
      <c r="T177" s="10">
        <f t="shared" ca="1" si="80"/>
        <v>0</v>
      </c>
      <c r="U177" s="10">
        <f t="shared" ca="1" si="81"/>
        <v>0</v>
      </c>
      <c r="V177" s="10">
        <f t="shared" ca="1" si="82"/>
        <v>0</v>
      </c>
      <c r="W177" s="10">
        <f t="shared" ca="1" si="83"/>
        <v>2.1747439002240863</v>
      </c>
      <c r="X177" s="10">
        <f t="shared" ca="1" si="84"/>
        <v>11.310973233593234</v>
      </c>
      <c r="Z177" s="10">
        <v>3.9450900000161937</v>
      </c>
      <c r="AA177" s="10">
        <v>2.7722775000107447</v>
      </c>
      <c r="AB177" s="10">
        <v>2.479884999992521</v>
      </c>
      <c r="AC177" s="10">
        <v>3.6668425000137006</v>
      </c>
      <c r="AD177" s="10">
        <v>0.10130249997430951</v>
      </c>
      <c r="AE177" s="10">
        <f t="shared" si="65"/>
        <v>1.1223024999758024</v>
      </c>
      <c r="AF177" s="10">
        <v>156</v>
      </c>
      <c r="AG177" s="2">
        <f t="shared" si="85"/>
        <v>22.099999999999998</v>
      </c>
      <c r="AH177" s="10">
        <f t="shared" si="66"/>
        <v>399</v>
      </c>
      <c r="AI177" s="10">
        <f t="shared" si="67"/>
        <v>1</v>
      </c>
      <c r="AJ177" s="2">
        <f t="shared" si="68"/>
        <v>0</v>
      </c>
      <c r="AK177" s="10">
        <v>156</v>
      </c>
      <c r="AL177" s="10">
        <f t="shared" ca="1" si="86"/>
        <v>2.1747439002240863</v>
      </c>
      <c r="AM177" s="10">
        <f t="shared" ca="1" si="69"/>
        <v>11.310973233593234</v>
      </c>
      <c r="AN177" s="2">
        <f t="shared" si="89"/>
        <v>22.099999999999998</v>
      </c>
      <c r="AO177" s="10">
        <f t="shared" ca="1" si="70"/>
        <v>399</v>
      </c>
      <c r="AP177" s="10">
        <f t="shared" ca="1" si="71"/>
        <v>1</v>
      </c>
      <c r="AQ177" s="2">
        <f t="shared" ca="1" si="72"/>
        <v>0</v>
      </c>
    </row>
    <row r="178" spans="2:43" x14ac:dyDescent="0.15">
      <c r="B178" s="10">
        <v>1.1223024999758024</v>
      </c>
      <c r="C178" s="10">
        <f t="shared" si="73"/>
        <v>2.6223024999758593</v>
      </c>
      <c r="F178" s="10">
        <v>157</v>
      </c>
      <c r="G178" s="10">
        <f t="shared" ca="1" si="60"/>
        <v>1</v>
      </c>
      <c r="H178" s="10">
        <f t="shared" ca="1" si="87"/>
        <v>2.4000119760479013</v>
      </c>
      <c r="I178" s="10">
        <f t="shared" ca="1" si="61"/>
        <v>1.6089820359281436E-2</v>
      </c>
      <c r="J178" s="10">
        <f t="shared" ca="1" si="88"/>
        <v>2.4000119760479013</v>
      </c>
      <c r="K178" s="10">
        <f t="shared" ca="1" si="74"/>
        <v>0.41717675493858974</v>
      </c>
      <c r="L178" s="10">
        <f t="shared" ca="1" si="75"/>
        <v>14</v>
      </c>
      <c r="M178" s="10">
        <f t="shared" ca="1" si="62"/>
        <v>0.40671726270306696</v>
      </c>
      <c r="N178" s="10">
        <f t="shared" ca="1" si="76"/>
        <v>1.3248847642223007</v>
      </c>
      <c r="O178" s="10">
        <f t="shared" ca="1" si="77"/>
        <v>20</v>
      </c>
      <c r="P178" s="10">
        <f t="shared" ca="1" si="63"/>
        <v>-1.0718542898442922</v>
      </c>
      <c r="Q178" s="10">
        <f t="shared" ca="1" si="78"/>
        <v>-0.66513702714122525</v>
      </c>
      <c r="R178" s="10">
        <f t="shared" ca="1" si="79"/>
        <v>1.7348749489066759</v>
      </c>
      <c r="S178" s="10">
        <f t="shared" ca="1" si="64"/>
        <v>9.5760982846865588</v>
      </c>
      <c r="T178" s="10">
        <f t="shared" ca="1" si="80"/>
        <v>0</v>
      </c>
      <c r="U178" s="10">
        <f t="shared" ca="1" si="81"/>
        <v>0</v>
      </c>
      <c r="V178" s="10">
        <f t="shared" ca="1" si="82"/>
        <v>9.5760982846865588</v>
      </c>
      <c r="W178" s="10">
        <f t="shared" ca="1" si="83"/>
        <v>11.310973233593234</v>
      </c>
      <c r="X178" s="10">
        <f t="shared" ca="1" si="84"/>
        <v>3.3243978025970726</v>
      </c>
      <c r="Z178" s="10">
        <v>3.8020900000148572</v>
      </c>
      <c r="AA178" s="10">
        <v>1.4082775000083814</v>
      </c>
      <c r="AB178" s="10">
        <v>1.7608849999923848</v>
      </c>
      <c r="AC178" s="10">
        <v>3.1818425000160744</v>
      </c>
      <c r="AD178" s="10">
        <v>1.1223024999758024</v>
      </c>
      <c r="AE178" s="10">
        <f t="shared" si="65"/>
        <v>2.6223024999758593</v>
      </c>
      <c r="AF178" s="10">
        <v>157</v>
      </c>
      <c r="AG178" s="2">
        <f t="shared" si="85"/>
        <v>22.319999999999997</v>
      </c>
      <c r="AH178" s="10">
        <f t="shared" si="66"/>
        <v>399</v>
      </c>
      <c r="AI178" s="10">
        <f t="shared" si="67"/>
        <v>1</v>
      </c>
      <c r="AJ178" s="2">
        <f t="shared" si="68"/>
        <v>0</v>
      </c>
      <c r="AK178" s="10">
        <v>157</v>
      </c>
      <c r="AL178" s="10">
        <f t="shared" ca="1" si="86"/>
        <v>11.310973233593234</v>
      </c>
      <c r="AM178" s="10">
        <f t="shared" ca="1" si="69"/>
        <v>3.3243978025970726</v>
      </c>
      <c r="AN178" s="2">
        <f t="shared" si="89"/>
        <v>22.319999999999997</v>
      </c>
      <c r="AO178" s="10">
        <f t="shared" ca="1" si="70"/>
        <v>399</v>
      </c>
      <c r="AP178" s="10">
        <f t="shared" ca="1" si="71"/>
        <v>1</v>
      </c>
      <c r="AQ178" s="2">
        <f t="shared" ca="1" si="72"/>
        <v>0</v>
      </c>
    </row>
    <row r="179" spans="2:43" x14ac:dyDescent="0.15">
      <c r="B179" s="10">
        <v>2.6223024999758593</v>
      </c>
      <c r="C179" s="10">
        <f t="shared" si="73"/>
        <v>1.2203024999770662</v>
      </c>
      <c r="F179" s="10">
        <v>158</v>
      </c>
      <c r="G179" s="10">
        <f t="shared" ca="1" si="60"/>
        <v>1</v>
      </c>
      <c r="H179" s="10">
        <f t="shared" ca="1" si="87"/>
        <v>2.4161017964071827</v>
      </c>
      <c r="I179" s="10">
        <f t="shared" ca="1" si="61"/>
        <v>1.6089820359281436E-2</v>
      </c>
      <c r="J179" s="10">
        <f t="shared" ca="1" si="88"/>
        <v>2.4161017964071827</v>
      </c>
      <c r="K179" s="10">
        <f t="shared" ca="1" si="74"/>
        <v>0.85666893963170199</v>
      </c>
      <c r="L179" s="10">
        <f t="shared" ca="1" si="75"/>
        <v>13</v>
      </c>
      <c r="M179" s="10">
        <f t="shared" ca="1" si="62"/>
        <v>0.70502471572912073</v>
      </c>
      <c r="N179" s="10">
        <f t="shared" ca="1" si="76"/>
        <v>0.34582577509043194</v>
      </c>
      <c r="O179" s="10">
        <f t="shared" ca="1" si="77"/>
        <v>20</v>
      </c>
      <c r="P179" s="10">
        <f t="shared" ca="1" si="63"/>
        <v>-0.20327129046076914</v>
      </c>
      <c r="Q179" s="10">
        <f t="shared" ca="1" si="78"/>
        <v>0.90829600618988993</v>
      </c>
      <c r="R179" s="10">
        <f t="shared" ca="1" si="79"/>
        <v>3.3243978025970726</v>
      </c>
      <c r="S179" s="10">
        <f t="shared" ca="1" si="64"/>
        <v>0</v>
      </c>
      <c r="T179" s="10">
        <f t="shared" ca="1" si="80"/>
        <v>0</v>
      </c>
      <c r="U179" s="10">
        <f t="shared" ca="1" si="81"/>
        <v>0</v>
      </c>
      <c r="V179" s="10">
        <f t="shared" ca="1" si="82"/>
        <v>0</v>
      </c>
      <c r="W179" s="10">
        <f t="shared" ca="1" si="83"/>
        <v>3.3243978025970726</v>
      </c>
      <c r="X179" s="10">
        <f t="shared" ca="1" si="84"/>
        <v>3.2928184782541603</v>
      </c>
      <c r="Z179" s="10">
        <v>2.757090000017115</v>
      </c>
      <c r="AA179" s="10">
        <v>2.4912775000096588</v>
      </c>
      <c r="AB179" s="10">
        <v>2.2788849999919591</v>
      </c>
      <c r="AC179" s="10">
        <v>0.81784250001604164</v>
      </c>
      <c r="AD179" s="10">
        <v>2.6223024999758593</v>
      </c>
      <c r="AE179" s="10">
        <f t="shared" si="65"/>
        <v>1.2203024999770662</v>
      </c>
      <c r="AF179" s="10">
        <v>158</v>
      </c>
      <c r="AG179" s="2">
        <f t="shared" si="85"/>
        <v>22.539999999999996</v>
      </c>
      <c r="AH179" s="10">
        <f t="shared" si="66"/>
        <v>399</v>
      </c>
      <c r="AI179" s="10">
        <f t="shared" si="67"/>
        <v>1</v>
      </c>
      <c r="AJ179" s="2">
        <f t="shared" si="68"/>
        <v>0</v>
      </c>
      <c r="AK179" s="10">
        <v>158</v>
      </c>
      <c r="AL179" s="10">
        <f t="shared" ca="1" si="86"/>
        <v>3.3243978025970726</v>
      </c>
      <c r="AM179" s="10">
        <f t="shared" ca="1" si="69"/>
        <v>3.2928184782541603</v>
      </c>
      <c r="AN179" s="2">
        <f t="shared" si="89"/>
        <v>22.539999999999996</v>
      </c>
      <c r="AO179" s="10">
        <f t="shared" ca="1" si="70"/>
        <v>399</v>
      </c>
      <c r="AP179" s="10">
        <f t="shared" ca="1" si="71"/>
        <v>1</v>
      </c>
      <c r="AQ179" s="2">
        <f t="shared" ca="1" si="72"/>
        <v>0</v>
      </c>
    </row>
    <row r="180" spans="2:43" x14ac:dyDescent="0.15">
      <c r="B180" s="10">
        <v>1.2203024999770662</v>
      </c>
      <c r="C180" s="10">
        <f t="shared" si="73"/>
        <v>2.3413024999747734</v>
      </c>
      <c r="F180" s="10">
        <v>159</v>
      </c>
      <c r="G180" s="10">
        <f t="shared" ca="1" si="60"/>
        <v>1</v>
      </c>
      <c r="H180" s="10">
        <f t="shared" ca="1" si="87"/>
        <v>2.4321916167664641</v>
      </c>
      <c r="I180" s="10">
        <f t="shared" ca="1" si="61"/>
        <v>1.6089820359281436E-2</v>
      </c>
      <c r="J180" s="10">
        <f t="shared" ca="1" si="88"/>
        <v>2.4321916167664641</v>
      </c>
      <c r="K180" s="10">
        <f t="shared" ca="1" si="74"/>
        <v>0.68171149648217844</v>
      </c>
      <c r="L180" s="10">
        <f t="shared" ca="1" si="75"/>
        <v>8</v>
      </c>
      <c r="M180" s="10">
        <f t="shared" ca="1" si="62"/>
        <v>-0.48204282197537868</v>
      </c>
      <c r="N180" s="10">
        <f t="shared" ca="1" si="76"/>
        <v>1.7173389836191193</v>
      </c>
      <c r="O180" s="10">
        <f t="shared" ca="1" si="77"/>
        <v>14</v>
      </c>
      <c r="P180" s="10">
        <f t="shared" ca="1" si="63"/>
        <v>1.3426696834630749</v>
      </c>
      <c r="Q180" s="10">
        <f t="shared" ca="1" si="78"/>
        <v>0.86062686148769618</v>
      </c>
      <c r="R180" s="10">
        <f t="shared" ca="1" si="79"/>
        <v>3.2928184782541603</v>
      </c>
      <c r="S180" s="10">
        <f t="shared" ca="1" si="64"/>
        <v>0</v>
      </c>
      <c r="T180" s="10">
        <f t="shared" ca="1" si="80"/>
        <v>0</v>
      </c>
      <c r="U180" s="10">
        <f t="shared" ca="1" si="81"/>
        <v>0</v>
      </c>
      <c r="V180" s="10">
        <f t="shared" ca="1" si="82"/>
        <v>0</v>
      </c>
      <c r="W180" s="10">
        <f t="shared" ca="1" si="83"/>
        <v>3.2928184782541603</v>
      </c>
      <c r="X180" s="10">
        <f t="shared" ca="1" si="84"/>
        <v>3.0134726636150733</v>
      </c>
      <c r="Z180" s="10">
        <v>2.1360900000146898</v>
      </c>
      <c r="AA180" s="10">
        <v>1.2562775000084514</v>
      </c>
      <c r="AB180" s="10">
        <v>2.2018849999909662</v>
      </c>
      <c r="AC180" s="10">
        <v>1.8548425000162183</v>
      </c>
      <c r="AD180" s="10">
        <v>1.2203024999770662</v>
      </c>
      <c r="AE180" s="10">
        <f t="shared" si="65"/>
        <v>2.3413024999747734</v>
      </c>
      <c r="AF180" s="10">
        <v>159</v>
      </c>
      <c r="AG180" s="2">
        <f t="shared" si="85"/>
        <v>22.759999999999994</v>
      </c>
      <c r="AH180" s="10">
        <f t="shared" si="66"/>
        <v>399</v>
      </c>
      <c r="AI180" s="10">
        <f t="shared" si="67"/>
        <v>1</v>
      </c>
      <c r="AJ180" s="2">
        <f t="shared" si="68"/>
        <v>0</v>
      </c>
      <c r="AK180" s="10">
        <v>159</v>
      </c>
      <c r="AL180" s="10">
        <f t="shared" ca="1" si="86"/>
        <v>3.2928184782541603</v>
      </c>
      <c r="AM180" s="10">
        <f t="shared" ca="1" si="69"/>
        <v>3.0134726636150733</v>
      </c>
      <c r="AN180" s="2">
        <f t="shared" si="89"/>
        <v>22.759999999999994</v>
      </c>
      <c r="AO180" s="10">
        <f t="shared" ca="1" si="70"/>
        <v>399</v>
      </c>
      <c r="AP180" s="10">
        <f t="shared" ca="1" si="71"/>
        <v>1</v>
      </c>
      <c r="AQ180" s="2">
        <f t="shared" ca="1" si="72"/>
        <v>0</v>
      </c>
    </row>
    <row r="181" spans="2:43" x14ac:dyDescent="0.15">
      <c r="B181" s="10">
        <v>2.3413024999747734</v>
      </c>
      <c r="C181" s="10">
        <f t="shared" si="73"/>
        <v>0.33630249997429473</v>
      </c>
      <c r="F181" s="10">
        <v>160</v>
      </c>
      <c r="G181" s="10">
        <f t="shared" ca="1" si="60"/>
        <v>1</v>
      </c>
      <c r="H181" s="10">
        <f t="shared" ca="1" si="87"/>
        <v>2.4482814371257455</v>
      </c>
      <c r="I181" s="10">
        <f t="shared" ca="1" si="61"/>
        <v>1.6089820359281436E-2</v>
      </c>
      <c r="J181" s="10">
        <f t="shared" ca="1" si="88"/>
        <v>2.4482814371257455</v>
      </c>
      <c r="K181" s="10">
        <f t="shared" ca="1" si="74"/>
        <v>1.3408918633859188</v>
      </c>
      <c r="L181" s="10">
        <f t="shared" ca="1" si="75"/>
        <v>20</v>
      </c>
      <c r="M181" s="10">
        <f t="shared" ca="1" si="62"/>
        <v>-2.628466551402878E-15</v>
      </c>
      <c r="N181" s="10">
        <f t="shared" ca="1" si="76"/>
        <v>1.3026328841888042</v>
      </c>
      <c r="O181" s="10">
        <f t="shared" ca="1" si="77"/>
        <v>14</v>
      </c>
      <c r="P181" s="10">
        <f t="shared" ca="1" si="63"/>
        <v>0.56519122648933062</v>
      </c>
      <c r="Q181" s="10">
        <f t="shared" ca="1" si="78"/>
        <v>0.56519122648932796</v>
      </c>
      <c r="R181" s="10">
        <f t="shared" ca="1" si="79"/>
        <v>3.0134726636150733</v>
      </c>
      <c r="S181" s="10">
        <f t="shared" ca="1" si="64"/>
        <v>0</v>
      </c>
      <c r="T181" s="10">
        <f t="shared" ca="1" si="80"/>
        <v>0</v>
      </c>
      <c r="U181" s="10">
        <f t="shared" ca="1" si="81"/>
        <v>0</v>
      </c>
      <c r="V181" s="10">
        <f t="shared" ca="1" si="82"/>
        <v>0</v>
      </c>
      <c r="W181" s="10">
        <f t="shared" ca="1" si="83"/>
        <v>3.0134726636150733</v>
      </c>
      <c r="X181" s="10">
        <f t="shared" ca="1" si="84"/>
        <v>1.2381889109786171</v>
      </c>
      <c r="Z181" s="10">
        <v>2.3560900000170193</v>
      </c>
      <c r="AA181" s="10">
        <v>1.5182775000113224</v>
      </c>
      <c r="AB181" s="10">
        <v>3.0138849999907791</v>
      </c>
      <c r="AC181" s="10">
        <v>-0.37315749998612091</v>
      </c>
      <c r="AD181" s="10">
        <v>2.3413024999747734</v>
      </c>
      <c r="AE181" s="10">
        <f t="shared" si="65"/>
        <v>0.33630249997429473</v>
      </c>
      <c r="AF181" s="10">
        <v>160</v>
      </c>
      <c r="AG181" s="2">
        <f t="shared" si="85"/>
        <v>22.979999999999993</v>
      </c>
      <c r="AH181" s="10">
        <f t="shared" si="66"/>
        <v>399</v>
      </c>
      <c r="AI181" s="10">
        <f t="shared" si="67"/>
        <v>1</v>
      </c>
      <c r="AJ181" s="2">
        <f t="shared" si="68"/>
        <v>0</v>
      </c>
      <c r="AK181" s="10">
        <v>160</v>
      </c>
      <c r="AL181" s="10">
        <f t="shared" ca="1" si="86"/>
        <v>3.0134726636150733</v>
      </c>
      <c r="AM181" s="10">
        <f t="shared" ca="1" si="69"/>
        <v>1.2381889109786171</v>
      </c>
      <c r="AN181" s="2">
        <f t="shared" si="89"/>
        <v>22.979999999999993</v>
      </c>
      <c r="AO181" s="10">
        <f t="shared" ca="1" si="70"/>
        <v>399</v>
      </c>
      <c r="AP181" s="10">
        <f t="shared" ca="1" si="71"/>
        <v>1</v>
      </c>
      <c r="AQ181" s="2">
        <f t="shared" ca="1" si="72"/>
        <v>0</v>
      </c>
    </row>
    <row r="182" spans="2:43" x14ac:dyDescent="0.15">
      <c r="B182" s="10">
        <v>0.33630249997429473</v>
      </c>
      <c r="C182" s="10">
        <f t="shared" si="73"/>
        <v>1.619302499975106</v>
      </c>
      <c r="F182" s="10">
        <v>161</v>
      </c>
      <c r="G182" s="10">
        <f t="shared" ca="1" si="60"/>
        <v>1</v>
      </c>
      <c r="H182" s="10">
        <f t="shared" ca="1" si="87"/>
        <v>2.4643712574850269</v>
      </c>
      <c r="I182" s="10">
        <f t="shared" ca="1" si="61"/>
        <v>1.6089820359281436E-2</v>
      </c>
      <c r="J182" s="10">
        <f t="shared" ca="1" si="88"/>
        <v>2.4643712574850269</v>
      </c>
      <c r="K182" s="10">
        <f t="shared" ca="1" si="74"/>
        <v>0.95257508791008916</v>
      </c>
      <c r="L182" s="10">
        <f t="shared" ca="1" si="75"/>
        <v>7</v>
      </c>
      <c r="M182" s="10">
        <f t="shared" ca="1" si="62"/>
        <v>-1.2136864216637975E-14</v>
      </c>
      <c r="N182" s="10">
        <f t="shared" ca="1" si="76"/>
        <v>1.7340837043718267</v>
      </c>
      <c r="O182" s="10">
        <f t="shared" ca="1" si="77"/>
        <v>8</v>
      </c>
      <c r="P182" s="10">
        <f t="shared" ca="1" si="63"/>
        <v>1.2261823465063977</v>
      </c>
      <c r="Q182" s="10">
        <f t="shared" ca="1" si="78"/>
        <v>-1.2261823465064099</v>
      </c>
      <c r="R182" s="10">
        <f t="shared" ca="1" si="79"/>
        <v>1.2381889109786171</v>
      </c>
      <c r="S182" s="10">
        <f t="shared" ca="1" si="64"/>
        <v>0</v>
      </c>
      <c r="T182" s="10">
        <f t="shared" ca="1" si="80"/>
        <v>0</v>
      </c>
      <c r="U182" s="10">
        <f t="shared" ca="1" si="81"/>
        <v>0</v>
      </c>
      <c r="V182" s="10">
        <f t="shared" ca="1" si="82"/>
        <v>0</v>
      </c>
      <c r="W182" s="10">
        <f t="shared" ca="1" si="83"/>
        <v>1.2381889109786171</v>
      </c>
      <c r="X182" s="10">
        <f t="shared" ca="1" si="84"/>
        <v>2.4804610778443084</v>
      </c>
      <c r="Z182" s="10">
        <v>2.727090000014698</v>
      </c>
      <c r="AA182" s="10">
        <v>1.5162775000092665</v>
      </c>
      <c r="AB182" s="10">
        <v>3.4308849999931113</v>
      </c>
      <c r="AC182" s="10">
        <v>4.4208425000142881</v>
      </c>
      <c r="AD182" s="10">
        <v>0.33630249997429473</v>
      </c>
      <c r="AE182" s="10">
        <f t="shared" si="65"/>
        <v>1.619302499975106</v>
      </c>
      <c r="AF182" s="10">
        <v>161</v>
      </c>
      <c r="AG182" s="2">
        <f t="shared" si="85"/>
        <v>23.199999999999992</v>
      </c>
      <c r="AH182" s="10">
        <f t="shared" si="66"/>
        <v>399</v>
      </c>
      <c r="AI182" s="10">
        <f t="shared" si="67"/>
        <v>1</v>
      </c>
      <c r="AJ182" s="2">
        <f t="shared" si="68"/>
        <v>0</v>
      </c>
      <c r="AK182" s="10">
        <v>161</v>
      </c>
      <c r="AL182" s="10">
        <f t="shared" ca="1" si="86"/>
        <v>1.2381889109786171</v>
      </c>
      <c r="AM182" s="10">
        <f t="shared" ca="1" si="69"/>
        <v>2.4804610778443084</v>
      </c>
      <c r="AN182" s="2">
        <f t="shared" si="89"/>
        <v>23.199999999999992</v>
      </c>
      <c r="AO182" s="10">
        <f t="shared" ca="1" si="70"/>
        <v>399</v>
      </c>
      <c r="AP182" s="10">
        <f t="shared" ca="1" si="71"/>
        <v>1</v>
      </c>
      <c r="AQ182" s="2">
        <f t="shared" ca="1" si="72"/>
        <v>0</v>
      </c>
    </row>
    <row r="183" spans="2:43" x14ac:dyDescent="0.15">
      <c r="B183" s="10">
        <v>1.619302499975106</v>
      </c>
      <c r="C183" s="10">
        <f t="shared" si="73"/>
        <v>1.7963024999758659</v>
      </c>
      <c r="F183" s="10">
        <v>162</v>
      </c>
      <c r="G183" s="10">
        <f t="shared" ca="1" si="60"/>
        <v>1</v>
      </c>
      <c r="H183" s="10">
        <f t="shared" ca="1" si="87"/>
        <v>2.4804610778443084</v>
      </c>
      <c r="I183" s="10">
        <f t="shared" ca="1" si="61"/>
        <v>1.6089820359281436E-2</v>
      </c>
      <c r="J183" s="10">
        <f t="shared" ca="1" si="88"/>
        <v>2.4804610778443084</v>
      </c>
      <c r="K183" s="10">
        <f t="shared" ca="1" si="74"/>
        <v>0.59368942545855863</v>
      </c>
      <c r="L183" s="10">
        <f t="shared" ca="1" si="75"/>
        <v>12</v>
      </c>
      <c r="M183" s="10">
        <f t="shared" ca="1" si="62"/>
        <v>4.0730742849854082E-15</v>
      </c>
      <c r="N183" s="10">
        <f t="shared" ca="1" si="76"/>
        <v>1.9430727177766172</v>
      </c>
      <c r="O183" s="10">
        <f t="shared" ca="1" si="77"/>
        <v>18</v>
      </c>
      <c r="P183" s="10">
        <f t="shared" ca="1" si="63"/>
        <v>-4.2849945683264081E-15</v>
      </c>
      <c r="Q183" s="10">
        <f t="shared" ca="1" si="78"/>
        <v>-2.1192028334099993E-16</v>
      </c>
      <c r="R183" s="10">
        <f t="shared" ca="1" si="79"/>
        <v>2.4804610778443084</v>
      </c>
      <c r="S183" s="10">
        <f t="shared" ca="1" si="64"/>
        <v>0</v>
      </c>
      <c r="T183" s="10">
        <f t="shared" ca="1" si="80"/>
        <v>0</v>
      </c>
      <c r="U183" s="10">
        <f t="shared" ca="1" si="81"/>
        <v>0</v>
      </c>
      <c r="V183" s="10">
        <f t="shared" ca="1" si="82"/>
        <v>0</v>
      </c>
      <c r="W183" s="10">
        <f t="shared" ca="1" si="83"/>
        <v>2.4804610778443084</v>
      </c>
      <c r="X183" s="10">
        <f t="shared" ca="1" si="84"/>
        <v>2.8446203532932128</v>
      </c>
      <c r="Z183" s="10">
        <v>3.4230900000160602</v>
      </c>
      <c r="AA183" s="10">
        <v>3.2072775000102638</v>
      </c>
      <c r="AB183" s="10">
        <v>3.2348849999905838</v>
      </c>
      <c r="AC183" s="10">
        <v>12.614842500013879</v>
      </c>
      <c r="AD183" s="10">
        <v>1.619302499975106</v>
      </c>
      <c r="AE183" s="10">
        <f t="shared" si="65"/>
        <v>1.7963024999758659</v>
      </c>
      <c r="AF183" s="10">
        <v>162</v>
      </c>
      <c r="AG183" s="2">
        <f t="shared" si="85"/>
        <v>23.419999999999991</v>
      </c>
      <c r="AH183" s="10">
        <f t="shared" si="66"/>
        <v>399</v>
      </c>
      <c r="AI183" s="10">
        <f t="shared" si="67"/>
        <v>1</v>
      </c>
      <c r="AJ183" s="2">
        <f t="shared" si="68"/>
        <v>0</v>
      </c>
      <c r="AK183" s="10">
        <v>162</v>
      </c>
      <c r="AL183" s="10">
        <f t="shared" ca="1" si="86"/>
        <v>2.4804610778443084</v>
      </c>
      <c r="AM183" s="10">
        <f t="shared" ca="1" si="69"/>
        <v>2.8446203532932128</v>
      </c>
      <c r="AN183" s="2">
        <f t="shared" si="89"/>
        <v>23.419999999999991</v>
      </c>
      <c r="AO183" s="10">
        <f t="shared" ca="1" si="70"/>
        <v>399</v>
      </c>
      <c r="AP183" s="10">
        <f t="shared" ca="1" si="71"/>
        <v>1</v>
      </c>
      <c r="AQ183" s="2">
        <f t="shared" ca="1" si="72"/>
        <v>0</v>
      </c>
    </row>
    <row r="184" spans="2:43" x14ac:dyDescent="0.15">
      <c r="B184" s="10">
        <v>1.7963024999758659</v>
      </c>
      <c r="C184" s="10">
        <f t="shared" si="73"/>
        <v>-0.2746975000249563</v>
      </c>
      <c r="F184" s="10">
        <v>163</v>
      </c>
      <c r="G184" s="10">
        <f t="shared" ca="1" si="60"/>
        <v>1</v>
      </c>
      <c r="H184" s="10">
        <f t="shared" ca="1" si="87"/>
        <v>2.4965508982035898</v>
      </c>
      <c r="I184" s="10">
        <f t="shared" ca="1" si="61"/>
        <v>1.6089820359281436E-2</v>
      </c>
      <c r="J184" s="10">
        <f t="shared" ca="1" si="88"/>
        <v>2.4965508982035898</v>
      </c>
      <c r="K184" s="10">
        <f t="shared" ca="1" si="74"/>
        <v>0.99541289492054497</v>
      </c>
      <c r="L184" s="10">
        <f t="shared" ca="1" si="75"/>
        <v>20</v>
      </c>
      <c r="M184" s="10">
        <f t="shared" ca="1" si="62"/>
        <v>0.80530594841068248</v>
      </c>
      <c r="N184" s="10">
        <f t="shared" ca="1" si="76"/>
        <v>0.77789718530323904</v>
      </c>
      <c r="O184" s="10">
        <f t="shared" ca="1" si="77"/>
        <v>5</v>
      </c>
      <c r="P184" s="10">
        <f t="shared" ca="1" si="63"/>
        <v>-0.45723649332105959</v>
      </c>
      <c r="Q184" s="10">
        <f t="shared" ca="1" si="78"/>
        <v>0.34806945508962289</v>
      </c>
      <c r="R184" s="10">
        <f t="shared" ca="1" si="79"/>
        <v>2.8446203532932128</v>
      </c>
      <c r="S184" s="10">
        <f t="shared" ca="1" si="64"/>
        <v>0</v>
      </c>
      <c r="T184" s="10">
        <f t="shared" ca="1" si="80"/>
        <v>0</v>
      </c>
      <c r="U184" s="10">
        <f t="shared" ca="1" si="81"/>
        <v>0</v>
      </c>
      <c r="V184" s="10">
        <f t="shared" ca="1" si="82"/>
        <v>0</v>
      </c>
      <c r="W184" s="10">
        <f t="shared" ca="1" si="83"/>
        <v>2.8446203532932128</v>
      </c>
      <c r="X184" s="10">
        <f t="shared" ca="1" si="84"/>
        <v>3.5806820827913066</v>
      </c>
      <c r="Z184" s="10">
        <v>3.288090000015842</v>
      </c>
      <c r="AA184" s="10">
        <v>1.4682775000096626</v>
      </c>
      <c r="AB184" s="10">
        <v>2.608884999993677</v>
      </c>
      <c r="AC184" s="10">
        <v>8.5518425000152831</v>
      </c>
      <c r="AD184" s="10">
        <v>1.7963024999758659</v>
      </c>
      <c r="AE184" s="10">
        <f t="shared" si="65"/>
        <v>-0.2746975000249563</v>
      </c>
      <c r="AF184" s="10">
        <v>163</v>
      </c>
      <c r="AG184" s="2">
        <f t="shared" si="85"/>
        <v>23.63999999999999</v>
      </c>
      <c r="AH184" s="10">
        <f t="shared" si="66"/>
        <v>399</v>
      </c>
      <c r="AI184" s="10">
        <f t="shared" si="67"/>
        <v>1</v>
      </c>
      <c r="AJ184" s="2">
        <f t="shared" si="68"/>
        <v>0</v>
      </c>
      <c r="AK184" s="10">
        <v>163</v>
      </c>
      <c r="AL184" s="10">
        <f t="shared" ca="1" si="86"/>
        <v>2.8446203532932128</v>
      </c>
      <c r="AM184" s="10">
        <f t="shared" ca="1" si="69"/>
        <v>3.5806820827913066</v>
      </c>
      <c r="AN184" s="2">
        <f t="shared" si="89"/>
        <v>23.63999999999999</v>
      </c>
      <c r="AO184" s="10">
        <f t="shared" ca="1" si="70"/>
        <v>399</v>
      </c>
      <c r="AP184" s="10">
        <f t="shared" ca="1" si="71"/>
        <v>1</v>
      </c>
      <c r="AQ184" s="2">
        <f t="shared" ca="1" si="72"/>
        <v>0</v>
      </c>
    </row>
    <row r="185" spans="2:43" x14ac:dyDescent="0.15">
      <c r="B185" s="10">
        <v>-0.2746975000249563</v>
      </c>
      <c r="C185" s="10">
        <f t="shared" si="73"/>
        <v>2.7423024999748691</v>
      </c>
      <c r="F185" s="10">
        <v>164</v>
      </c>
      <c r="G185" s="10">
        <f t="shared" ca="1" si="60"/>
        <v>1</v>
      </c>
      <c r="H185" s="10">
        <f t="shared" ca="1" si="87"/>
        <v>2.5126407185628712</v>
      </c>
      <c r="I185" s="10">
        <f t="shared" ca="1" si="61"/>
        <v>1.6089820359281436E-2</v>
      </c>
      <c r="J185" s="10">
        <f t="shared" ca="1" si="88"/>
        <v>2.5126407185628712</v>
      </c>
      <c r="K185" s="10">
        <f t="shared" ca="1" si="74"/>
        <v>0.64198774998491703</v>
      </c>
      <c r="L185" s="10">
        <f t="shared" ca="1" si="75"/>
        <v>10</v>
      </c>
      <c r="M185" s="10">
        <f t="shared" ca="1" si="62"/>
        <v>0.37735093159357108</v>
      </c>
      <c r="N185" s="10">
        <f t="shared" ca="1" si="76"/>
        <v>1.0745235630345975</v>
      </c>
      <c r="O185" s="10">
        <f t="shared" ca="1" si="77"/>
        <v>18</v>
      </c>
      <c r="P185" s="10">
        <f t="shared" ca="1" si="63"/>
        <v>0.69069043263486407</v>
      </c>
      <c r="Q185" s="10">
        <f t="shared" ca="1" si="78"/>
        <v>1.0680413642284352</v>
      </c>
      <c r="R185" s="10">
        <f t="shared" ca="1" si="79"/>
        <v>3.5806820827913066</v>
      </c>
      <c r="S185" s="10">
        <f t="shared" ca="1" si="64"/>
        <v>0</v>
      </c>
      <c r="T185" s="10">
        <f t="shared" ca="1" si="80"/>
        <v>0</v>
      </c>
      <c r="U185" s="10">
        <f t="shared" ca="1" si="81"/>
        <v>0</v>
      </c>
      <c r="V185" s="10">
        <f t="shared" ca="1" si="82"/>
        <v>0</v>
      </c>
      <c r="W185" s="10">
        <f t="shared" ca="1" si="83"/>
        <v>3.5806820827913066</v>
      </c>
      <c r="X185" s="10">
        <f t="shared" ca="1" si="84"/>
        <v>-0.32231360385734753</v>
      </c>
      <c r="Z185" s="10">
        <v>1.627090000013709</v>
      </c>
      <c r="AA185" s="10">
        <v>2.0862775000090039</v>
      </c>
      <c r="AB185" s="10">
        <v>2.4968849999922327</v>
      </c>
      <c r="AC185" s="10">
        <v>2.2608425000143484</v>
      </c>
      <c r="AD185" s="10">
        <v>-0.2746975000249563</v>
      </c>
      <c r="AE185" s="10">
        <f t="shared" si="65"/>
        <v>2.7423024999748691</v>
      </c>
      <c r="AF185" s="10">
        <v>164</v>
      </c>
      <c r="AG185" s="2">
        <f t="shared" si="85"/>
        <v>23.859999999999989</v>
      </c>
      <c r="AH185" s="10">
        <f t="shared" si="66"/>
        <v>399</v>
      </c>
      <c r="AI185" s="10">
        <f t="shared" si="67"/>
        <v>1</v>
      </c>
      <c r="AJ185" s="2">
        <f t="shared" si="68"/>
        <v>0</v>
      </c>
      <c r="AK185" s="10">
        <v>164</v>
      </c>
      <c r="AL185" s="10">
        <f t="shared" ca="1" si="86"/>
        <v>3.5806820827913066</v>
      </c>
      <c r="AM185" s="10">
        <f t="shared" ca="1" si="69"/>
        <v>-0.32231360385734753</v>
      </c>
      <c r="AN185" s="2">
        <f t="shared" si="89"/>
        <v>23.859999999999989</v>
      </c>
      <c r="AO185" s="10">
        <f t="shared" ca="1" si="70"/>
        <v>399</v>
      </c>
      <c r="AP185" s="10">
        <f t="shared" ca="1" si="71"/>
        <v>1</v>
      </c>
      <c r="AQ185" s="2">
        <f t="shared" ca="1" si="72"/>
        <v>0</v>
      </c>
    </row>
    <row r="186" spans="2:43" x14ac:dyDescent="0.15">
      <c r="B186" s="10">
        <v>2.7423024999748691</v>
      </c>
      <c r="C186" s="10">
        <f t="shared" si="73"/>
        <v>-2.8766975000245054</v>
      </c>
      <c r="F186" s="10">
        <v>165</v>
      </c>
      <c r="G186" s="10">
        <f t="shared" ca="1" si="60"/>
        <v>1</v>
      </c>
      <c r="H186" s="10">
        <f t="shared" ca="1" si="87"/>
        <v>2.5287305389221526</v>
      </c>
      <c r="I186" s="10">
        <f t="shared" ca="1" si="61"/>
        <v>1.6089820359281436E-2</v>
      </c>
      <c r="J186" s="10">
        <f t="shared" ca="1" si="88"/>
        <v>2.5287305389221526</v>
      </c>
      <c r="K186" s="10">
        <f t="shared" ca="1" si="74"/>
        <v>1.8332022886993129</v>
      </c>
      <c r="L186" s="10">
        <f t="shared" ca="1" si="75"/>
        <v>8</v>
      </c>
      <c r="M186" s="10">
        <f t="shared" ca="1" si="62"/>
        <v>-1.2962697696259595</v>
      </c>
      <c r="N186" s="10">
        <f t="shared" ca="1" si="76"/>
        <v>1.6828756547158816</v>
      </c>
      <c r="O186" s="10">
        <f t="shared" ca="1" si="77"/>
        <v>16</v>
      </c>
      <c r="P186" s="10">
        <f t="shared" ca="1" si="63"/>
        <v>1.5547743731535404</v>
      </c>
      <c r="Q186" s="10">
        <f t="shared" ca="1" si="78"/>
        <v>-2.8510441427795001</v>
      </c>
      <c r="R186" s="10">
        <f t="shared" ca="1" si="79"/>
        <v>-0.32231360385734753</v>
      </c>
      <c r="S186" s="10">
        <f t="shared" ca="1" si="64"/>
        <v>0</v>
      </c>
      <c r="T186" s="10">
        <f t="shared" ca="1" si="80"/>
        <v>0</v>
      </c>
      <c r="U186" s="10">
        <f t="shared" ca="1" si="81"/>
        <v>0</v>
      </c>
      <c r="V186" s="10">
        <f t="shared" ca="1" si="82"/>
        <v>0</v>
      </c>
      <c r="W186" s="10">
        <f t="shared" ca="1" si="83"/>
        <v>-0.32231360385734753</v>
      </c>
      <c r="X186" s="10">
        <f t="shared" ca="1" si="84"/>
        <v>4.5617603933252697</v>
      </c>
      <c r="Z186" s="10">
        <v>2.7820900000143922</v>
      </c>
      <c r="AA186" s="10">
        <v>5.2132775000082177</v>
      </c>
      <c r="AB186" s="10">
        <v>2.7048849999928848</v>
      </c>
      <c r="AC186" s="10">
        <v>0.35484250001616147</v>
      </c>
      <c r="AD186" s="10">
        <v>2.7423024999748691</v>
      </c>
      <c r="AE186" s="10">
        <f t="shared" si="65"/>
        <v>-2.8766975000245054</v>
      </c>
      <c r="AF186" s="10">
        <v>165</v>
      </c>
      <c r="AG186" s="2">
        <f t="shared" si="85"/>
        <v>24.079999999999988</v>
      </c>
      <c r="AH186" s="10">
        <f t="shared" si="66"/>
        <v>399</v>
      </c>
      <c r="AI186" s="10">
        <f t="shared" si="67"/>
        <v>1</v>
      </c>
      <c r="AJ186" s="2">
        <f t="shared" si="68"/>
        <v>0</v>
      </c>
      <c r="AK186" s="10">
        <v>165</v>
      </c>
      <c r="AL186" s="10">
        <f t="shared" ca="1" si="86"/>
        <v>-0.32231360385734753</v>
      </c>
      <c r="AM186" s="10">
        <f t="shared" ca="1" si="69"/>
        <v>4.5617603933252697</v>
      </c>
      <c r="AN186" s="2">
        <f t="shared" si="89"/>
        <v>24.079999999999988</v>
      </c>
      <c r="AO186" s="10">
        <f t="shared" ca="1" si="70"/>
        <v>399</v>
      </c>
      <c r="AP186" s="10">
        <f t="shared" ca="1" si="71"/>
        <v>1</v>
      </c>
      <c r="AQ186" s="2">
        <f t="shared" ca="1" si="72"/>
        <v>0</v>
      </c>
    </row>
    <row r="187" spans="2:43" x14ac:dyDescent="0.15">
      <c r="B187" s="10">
        <v>-2.8766975000245054</v>
      </c>
      <c r="C187" s="10">
        <f t="shared" si="73"/>
        <v>-4.4296975000257532</v>
      </c>
      <c r="F187" s="10">
        <v>166</v>
      </c>
      <c r="G187" s="10">
        <f t="shared" ca="1" si="60"/>
        <v>1</v>
      </c>
      <c r="H187" s="10">
        <f t="shared" ca="1" si="87"/>
        <v>2.544820359281434</v>
      </c>
      <c r="I187" s="10">
        <f t="shared" ca="1" si="61"/>
        <v>1.6089820359281436E-2</v>
      </c>
      <c r="J187" s="10">
        <f t="shared" ca="1" si="88"/>
        <v>2.544820359281434</v>
      </c>
      <c r="K187" s="10">
        <f t="shared" ca="1" si="74"/>
        <v>1.5581462421644441</v>
      </c>
      <c r="L187" s="10">
        <f t="shared" ca="1" si="75"/>
        <v>20</v>
      </c>
      <c r="M187" s="10">
        <f t="shared" ca="1" si="62"/>
        <v>1.4818851369513002</v>
      </c>
      <c r="N187" s="10">
        <f t="shared" ca="1" si="76"/>
        <v>1.5643958624479914</v>
      </c>
      <c r="O187" s="10">
        <f t="shared" ca="1" si="77"/>
        <v>9</v>
      </c>
      <c r="P187" s="10">
        <f t="shared" ca="1" si="63"/>
        <v>0.53505489709253562</v>
      </c>
      <c r="Q187" s="10">
        <f t="shared" ca="1" si="78"/>
        <v>2.0169400340438357</v>
      </c>
      <c r="R187" s="10">
        <f t="shared" ca="1" si="79"/>
        <v>4.5617603933252697</v>
      </c>
      <c r="S187" s="10">
        <f t="shared" ca="1" si="64"/>
        <v>0</v>
      </c>
      <c r="T187" s="10">
        <f t="shared" ca="1" si="80"/>
        <v>0</v>
      </c>
      <c r="U187" s="10">
        <f t="shared" ca="1" si="81"/>
        <v>0</v>
      </c>
      <c r="V187" s="10">
        <f t="shared" ca="1" si="82"/>
        <v>0</v>
      </c>
      <c r="W187" s="10">
        <f t="shared" ca="1" si="83"/>
        <v>4.5617603933252697</v>
      </c>
      <c r="X187" s="10">
        <f t="shared" ca="1" si="84"/>
        <v>4.2320084050544633</v>
      </c>
      <c r="Z187" s="10">
        <v>2.7860900000149513</v>
      </c>
      <c r="AA187" s="10">
        <v>3.5602775000107556</v>
      </c>
      <c r="AB187" s="10">
        <v>1.7208849999903464</v>
      </c>
      <c r="AC187" s="10">
        <v>1.6758425000134025</v>
      </c>
      <c r="AD187" s="10">
        <v>-2.8766975000245054</v>
      </c>
      <c r="AE187" s="10">
        <f t="shared" si="65"/>
        <v>-4.4296975000257532</v>
      </c>
      <c r="AF187" s="10">
        <v>166</v>
      </c>
      <c r="AG187" s="2">
        <f t="shared" si="85"/>
        <v>24.299999999999986</v>
      </c>
      <c r="AH187" s="10">
        <f t="shared" si="66"/>
        <v>399</v>
      </c>
      <c r="AI187" s="10">
        <f t="shared" si="67"/>
        <v>1</v>
      </c>
      <c r="AJ187" s="2">
        <f t="shared" si="68"/>
        <v>0</v>
      </c>
      <c r="AK187" s="10">
        <v>166</v>
      </c>
      <c r="AL187" s="10">
        <f t="shared" ca="1" si="86"/>
        <v>4.5617603933252697</v>
      </c>
      <c r="AM187" s="10">
        <f t="shared" ca="1" si="69"/>
        <v>4.2320084050544633</v>
      </c>
      <c r="AN187" s="2">
        <f t="shared" si="89"/>
        <v>24.299999999999986</v>
      </c>
      <c r="AO187" s="10">
        <f t="shared" ca="1" si="70"/>
        <v>399</v>
      </c>
      <c r="AP187" s="10">
        <f t="shared" ca="1" si="71"/>
        <v>1</v>
      </c>
      <c r="AQ187" s="2">
        <f t="shared" ca="1" si="72"/>
        <v>0</v>
      </c>
    </row>
    <row r="188" spans="2:43" x14ac:dyDescent="0.15">
      <c r="B188" s="10">
        <v>-4.4296975000257532</v>
      </c>
      <c r="C188" s="10">
        <f t="shared" si="73"/>
        <v>8.7653024999738705</v>
      </c>
      <c r="F188" s="10">
        <v>167</v>
      </c>
      <c r="G188" s="10">
        <f t="shared" ca="1" si="60"/>
        <v>1</v>
      </c>
      <c r="H188" s="10">
        <f t="shared" ca="1" si="87"/>
        <v>2.5609101796407154</v>
      </c>
      <c r="I188" s="10">
        <f t="shared" ca="1" si="61"/>
        <v>1.6089820359281436E-2</v>
      </c>
      <c r="J188" s="10">
        <f t="shared" ca="1" si="88"/>
        <v>2.5609101796407154</v>
      </c>
      <c r="K188" s="10">
        <f t="shared" ca="1" si="74"/>
        <v>1.1889442031627784</v>
      </c>
      <c r="L188" s="10">
        <f t="shared" ca="1" si="75"/>
        <v>11</v>
      </c>
      <c r="M188" s="10">
        <f t="shared" ca="1" si="62"/>
        <v>1.0815016878881507</v>
      </c>
      <c r="N188" s="10">
        <f t="shared" ca="1" si="76"/>
        <v>0.68080743930733734</v>
      </c>
      <c r="O188" s="10">
        <f t="shared" ca="1" si="77"/>
        <v>3</v>
      </c>
      <c r="P188" s="10">
        <f t="shared" ca="1" si="63"/>
        <v>-0.58959653752559726</v>
      </c>
      <c r="Q188" s="10">
        <f t="shared" ca="1" si="78"/>
        <v>1.6710982254137479</v>
      </c>
      <c r="R188" s="10">
        <f t="shared" ca="1" si="79"/>
        <v>4.2320084050544633</v>
      </c>
      <c r="S188" s="10">
        <f t="shared" ca="1" si="64"/>
        <v>0</v>
      </c>
      <c r="T188" s="10">
        <f t="shared" ca="1" si="80"/>
        <v>0</v>
      </c>
      <c r="U188" s="10">
        <f t="shared" ca="1" si="81"/>
        <v>0</v>
      </c>
      <c r="V188" s="10">
        <f t="shared" ca="1" si="82"/>
        <v>0</v>
      </c>
      <c r="W188" s="10">
        <f t="shared" ca="1" si="83"/>
        <v>4.2320084050544633</v>
      </c>
      <c r="X188" s="10">
        <f t="shared" ca="1" si="84"/>
        <v>2.267527862176741</v>
      </c>
      <c r="Z188" s="10">
        <v>4.1460900000167555</v>
      </c>
      <c r="AA188" s="10">
        <v>2.4912775000096588</v>
      </c>
      <c r="AB188" s="10">
        <v>2.3568849999904273</v>
      </c>
      <c r="AC188" s="10">
        <v>2.6078425000157779</v>
      </c>
      <c r="AD188" s="10">
        <v>-4.4296975000257532</v>
      </c>
      <c r="AE188" s="10">
        <f t="shared" si="65"/>
        <v>8.7653024999738705</v>
      </c>
      <c r="AF188" s="10">
        <v>167</v>
      </c>
      <c r="AG188" s="2">
        <f t="shared" si="85"/>
        <v>24.519999999999985</v>
      </c>
      <c r="AH188" s="10">
        <f t="shared" si="66"/>
        <v>399</v>
      </c>
      <c r="AI188" s="10">
        <f t="shared" si="67"/>
        <v>1</v>
      </c>
      <c r="AJ188" s="2">
        <f t="shared" si="68"/>
        <v>0</v>
      </c>
      <c r="AK188" s="10">
        <v>167</v>
      </c>
      <c r="AL188" s="10">
        <f t="shared" ca="1" si="86"/>
        <v>4.2320084050544633</v>
      </c>
      <c r="AM188" s="10">
        <f t="shared" ca="1" si="69"/>
        <v>2.267527862176741</v>
      </c>
      <c r="AN188" s="2">
        <f t="shared" si="89"/>
        <v>24.519999999999985</v>
      </c>
      <c r="AO188" s="10">
        <f t="shared" ca="1" si="70"/>
        <v>399</v>
      </c>
      <c r="AP188" s="10">
        <f t="shared" ca="1" si="71"/>
        <v>1</v>
      </c>
      <c r="AQ188" s="2">
        <f t="shared" ca="1" si="72"/>
        <v>0</v>
      </c>
    </row>
    <row r="189" spans="2:43" x14ac:dyDescent="0.15">
      <c r="B189" s="10">
        <v>8.7653024999738705</v>
      </c>
      <c r="C189" s="10">
        <f t="shared" si="73"/>
        <v>1.3803024999745617</v>
      </c>
      <c r="F189" s="10">
        <v>168</v>
      </c>
      <c r="G189" s="10">
        <f t="shared" ca="1" si="60"/>
        <v>2</v>
      </c>
      <c r="H189" s="10">
        <f t="shared" ca="1" si="87"/>
        <v>2.5769999999999968</v>
      </c>
      <c r="I189" s="10">
        <f t="shared" ca="1" si="61"/>
        <v>-0.34764705882352942</v>
      </c>
      <c r="J189" s="10">
        <f t="shared" ca="1" si="88"/>
        <v>2.213263120817186</v>
      </c>
      <c r="K189" s="10">
        <f t="shared" ca="1" si="74"/>
        <v>0.815033734195443</v>
      </c>
      <c r="L189" s="10">
        <f t="shared" ca="1" si="75"/>
        <v>20</v>
      </c>
      <c r="M189" s="10">
        <f t="shared" ca="1" si="62"/>
        <v>0.47906480908094634</v>
      </c>
      <c r="N189" s="10">
        <f t="shared" ca="1" si="76"/>
        <v>0.63055189940378398</v>
      </c>
      <c r="O189" s="10">
        <f t="shared" ca="1" si="77"/>
        <v>17</v>
      </c>
      <c r="P189" s="10">
        <f t="shared" ca="1" si="63"/>
        <v>-0.42480006772139156</v>
      </c>
      <c r="Q189" s="10">
        <f t="shared" ca="1" si="78"/>
        <v>5.426474135955478E-2</v>
      </c>
      <c r="R189" s="10">
        <f t="shared" ca="1" si="79"/>
        <v>2.267527862176741</v>
      </c>
      <c r="S189" s="10">
        <f t="shared" ca="1" si="64"/>
        <v>0</v>
      </c>
      <c r="T189" s="10">
        <f t="shared" ca="1" si="80"/>
        <v>0</v>
      </c>
      <c r="U189" s="10">
        <f t="shared" ca="1" si="81"/>
        <v>0</v>
      </c>
      <c r="V189" s="10">
        <f t="shared" ca="1" si="82"/>
        <v>0</v>
      </c>
      <c r="W189" s="10">
        <f t="shared" ca="1" si="83"/>
        <v>2.267527862176741</v>
      </c>
      <c r="X189" s="10">
        <f t="shared" ca="1" si="84"/>
        <v>0.69847361803121766</v>
      </c>
      <c r="Z189" s="10">
        <v>1.9960900000164372</v>
      </c>
      <c r="AA189" s="10">
        <v>1.0762775000081604</v>
      </c>
      <c r="AB189" s="10">
        <v>2.3338849999916533</v>
      </c>
      <c r="AC189" s="10">
        <v>0.63184250001313558</v>
      </c>
      <c r="AD189" s="10">
        <v>8.7653024999738705</v>
      </c>
      <c r="AE189" s="10">
        <f t="shared" si="65"/>
        <v>1.3803024999745617</v>
      </c>
      <c r="AF189" s="10">
        <v>168</v>
      </c>
      <c r="AG189" s="2">
        <f t="shared" si="85"/>
        <v>24.739999999999984</v>
      </c>
      <c r="AH189" s="10">
        <f t="shared" si="66"/>
        <v>399</v>
      </c>
      <c r="AI189" s="10">
        <f t="shared" si="67"/>
        <v>1</v>
      </c>
      <c r="AJ189" s="2">
        <f t="shared" si="68"/>
        <v>0</v>
      </c>
      <c r="AK189" s="10">
        <v>168</v>
      </c>
      <c r="AL189" s="10">
        <f t="shared" ca="1" si="86"/>
        <v>2.267527862176741</v>
      </c>
      <c r="AM189" s="10">
        <f t="shared" ca="1" si="69"/>
        <v>0.69847361803121766</v>
      </c>
      <c r="AN189" s="2">
        <f t="shared" si="89"/>
        <v>24.739999999999984</v>
      </c>
      <c r="AO189" s="10">
        <f t="shared" ca="1" si="70"/>
        <v>399</v>
      </c>
      <c r="AP189" s="10">
        <f t="shared" ca="1" si="71"/>
        <v>1</v>
      </c>
      <c r="AQ189" s="2">
        <f t="shared" ca="1" si="72"/>
        <v>0</v>
      </c>
    </row>
    <row r="190" spans="2:43" x14ac:dyDescent="0.15">
      <c r="B190" s="10">
        <v>1.3803024999745617</v>
      </c>
      <c r="C190" s="10">
        <f t="shared" si="73"/>
        <v>0.15530249997652845</v>
      </c>
      <c r="F190" s="10">
        <v>169</v>
      </c>
      <c r="G190" s="10">
        <f t="shared" ca="1" si="60"/>
        <v>2</v>
      </c>
      <c r="H190" s="10">
        <f t="shared" ca="1" si="87"/>
        <v>2.5930898203592783</v>
      </c>
      <c r="I190" s="10">
        <f t="shared" ca="1" si="61"/>
        <v>-0.34764705882352942</v>
      </c>
      <c r="J190" s="10">
        <f t="shared" ca="1" si="88"/>
        <v>1.8656160619936566</v>
      </c>
      <c r="K190" s="10">
        <f t="shared" ca="1" si="74"/>
        <v>0.39352600822458067</v>
      </c>
      <c r="L190" s="10">
        <f t="shared" ca="1" si="75"/>
        <v>17</v>
      </c>
      <c r="M190" s="10">
        <f t="shared" ca="1" si="62"/>
        <v>-0.14215799089902598</v>
      </c>
      <c r="N190" s="10">
        <f t="shared" ca="1" si="76"/>
        <v>1.3562487996625088</v>
      </c>
      <c r="O190" s="10">
        <f t="shared" ca="1" si="77"/>
        <v>11</v>
      </c>
      <c r="P190" s="10">
        <f t="shared" ca="1" si="63"/>
        <v>1.0249844530634129</v>
      </c>
      <c r="Q190" s="10">
        <f t="shared" ca="1" si="78"/>
        <v>-1.1671424439624389</v>
      </c>
      <c r="R190" s="10">
        <f t="shared" ca="1" si="79"/>
        <v>0.69847361803121766</v>
      </c>
      <c r="S190" s="10">
        <f t="shared" ca="1" si="64"/>
        <v>0</v>
      </c>
      <c r="T190" s="10">
        <f t="shared" ca="1" si="80"/>
        <v>0</v>
      </c>
      <c r="U190" s="10">
        <f t="shared" ca="1" si="81"/>
        <v>0</v>
      </c>
      <c r="V190" s="10">
        <f t="shared" ca="1" si="82"/>
        <v>0</v>
      </c>
      <c r="W190" s="10">
        <f t="shared" ca="1" si="83"/>
        <v>0.69847361803121766</v>
      </c>
      <c r="X190" s="10">
        <f t="shared" ca="1" si="84"/>
        <v>1.6723801713934714</v>
      </c>
      <c r="Z190" s="10">
        <v>1.3670900000164465</v>
      </c>
      <c r="AA190" s="10">
        <v>1.4312775000107081</v>
      </c>
      <c r="AB190" s="10">
        <v>1.640884999993375</v>
      </c>
      <c r="AC190" s="10">
        <v>3.4008425000138232</v>
      </c>
      <c r="AD190" s="10">
        <v>1.3803024999745617</v>
      </c>
      <c r="AE190" s="10">
        <f t="shared" si="65"/>
        <v>0.15530249997652845</v>
      </c>
      <c r="AF190" s="10">
        <v>169</v>
      </c>
      <c r="AG190" s="2">
        <f t="shared" si="85"/>
        <v>24.959999999999983</v>
      </c>
      <c r="AH190" s="10">
        <f t="shared" si="66"/>
        <v>399</v>
      </c>
      <c r="AI190" s="10">
        <f t="shared" si="67"/>
        <v>1</v>
      </c>
      <c r="AJ190" s="2">
        <f t="shared" si="68"/>
        <v>0</v>
      </c>
      <c r="AK190" s="10">
        <v>169</v>
      </c>
      <c r="AL190" s="10">
        <f t="shared" ca="1" si="86"/>
        <v>0.69847361803121766</v>
      </c>
      <c r="AM190" s="10">
        <f t="shared" ca="1" si="69"/>
        <v>1.6723801713934714</v>
      </c>
      <c r="AN190" s="2">
        <f t="shared" si="89"/>
        <v>24.959999999999983</v>
      </c>
      <c r="AO190" s="10">
        <f t="shared" ca="1" si="70"/>
        <v>399</v>
      </c>
      <c r="AP190" s="10">
        <f t="shared" ca="1" si="71"/>
        <v>1</v>
      </c>
      <c r="AQ190" s="2">
        <f t="shared" ca="1" si="72"/>
        <v>0</v>
      </c>
    </row>
    <row r="191" spans="2:43" x14ac:dyDescent="0.15">
      <c r="B191" s="10">
        <v>0.15530249997652845</v>
      </c>
      <c r="C191" s="10">
        <f t="shared" si="73"/>
        <v>3.7243024999753516</v>
      </c>
      <c r="F191" s="10">
        <v>170</v>
      </c>
      <c r="G191" s="10">
        <f t="shared" ca="1" si="60"/>
        <v>2</v>
      </c>
      <c r="H191" s="10">
        <f t="shared" ca="1" si="87"/>
        <v>2.6091796407185597</v>
      </c>
      <c r="I191" s="10">
        <f t="shared" ca="1" si="61"/>
        <v>-0.34764705882352942</v>
      </c>
      <c r="J191" s="10">
        <f t="shared" ca="1" si="88"/>
        <v>1.5179690031701272</v>
      </c>
      <c r="K191" s="10">
        <f t="shared" ca="1" si="74"/>
        <v>0.8915124132652319</v>
      </c>
      <c r="L191" s="10">
        <f t="shared" ca="1" si="75"/>
        <v>20</v>
      </c>
      <c r="M191" s="10">
        <f t="shared" ca="1" si="62"/>
        <v>-1.3104887508334528E-15</v>
      </c>
      <c r="N191" s="10">
        <f t="shared" ca="1" si="76"/>
        <v>0.45146805308574217</v>
      </c>
      <c r="O191" s="10">
        <f t="shared" ca="1" si="77"/>
        <v>18</v>
      </c>
      <c r="P191" s="10">
        <f t="shared" ca="1" si="63"/>
        <v>0.15441116822334547</v>
      </c>
      <c r="Q191" s="10">
        <f t="shared" ca="1" si="78"/>
        <v>0.15441116822334416</v>
      </c>
      <c r="R191" s="10">
        <f t="shared" ca="1" si="79"/>
        <v>1.6723801713934714</v>
      </c>
      <c r="S191" s="10">
        <f t="shared" ca="1" si="64"/>
        <v>0</v>
      </c>
      <c r="T191" s="10">
        <f t="shared" ca="1" si="80"/>
        <v>0</v>
      </c>
      <c r="U191" s="10">
        <f t="shared" ca="1" si="81"/>
        <v>0</v>
      </c>
      <c r="V191" s="10">
        <f t="shared" ca="1" si="82"/>
        <v>0</v>
      </c>
      <c r="W191" s="10">
        <f t="shared" ca="1" si="83"/>
        <v>1.6723801713934714</v>
      </c>
      <c r="X191" s="10">
        <f t="shared" ca="1" si="84"/>
        <v>1.684507939792586</v>
      </c>
      <c r="Z191" s="10">
        <v>1.1870900000161555</v>
      </c>
      <c r="AA191" s="10">
        <v>-6.1722499989258495E-2</v>
      </c>
      <c r="AB191" s="10">
        <v>3.2458849999912331</v>
      </c>
      <c r="AC191" s="10">
        <v>-2.4831574999844008</v>
      </c>
      <c r="AD191" s="10">
        <v>0.15530249997652845</v>
      </c>
      <c r="AE191" s="10">
        <f t="shared" si="65"/>
        <v>3.7243024999753516</v>
      </c>
      <c r="AF191" s="10">
        <v>170</v>
      </c>
      <c r="AG191" s="2">
        <f t="shared" si="85"/>
        <v>25.179999999999982</v>
      </c>
      <c r="AH191" s="10">
        <f t="shared" si="66"/>
        <v>399</v>
      </c>
      <c r="AI191" s="10">
        <f t="shared" si="67"/>
        <v>1</v>
      </c>
      <c r="AJ191" s="2">
        <f t="shared" si="68"/>
        <v>0</v>
      </c>
      <c r="AK191" s="10">
        <v>170</v>
      </c>
      <c r="AL191" s="10">
        <f t="shared" ca="1" si="86"/>
        <v>1.6723801713934714</v>
      </c>
      <c r="AM191" s="10">
        <f t="shared" ca="1" si="69"/>
        <v>1.684507939792586</v>
      </c>
      <c r="AN191" s="2">
        <f t="shared" si="89"/>
        <v>25.179999999999982</v>
      </c>
      <c r="AO191" s="10">
        <f t="shared" ca="1" si="70"/>
        <v>399</v>
      </c>
      <c r="AP191" s="10">
        <f t="shared" ca="1" si="71"/>
        <v>1</v>
      </c>
      <c r="AQ191" s="2">
        <f t="shared" ca="1" si="72"/>
        <v>0</v>
      </c>
    </row>
    <row r="192" spans="2:43" x14ac:dyDescent="0.15">
      <c r="B192" s="10">
        <v>3.7243024999753516</v>
      </c>
      <c r="C192" s="10">
        <f t="shared" si="73"/>
        <v>0.57430249997381111</v>
      </c>
      <c r="F192" s="10">
        <v>171</v>
      </c>
      <c r="G192" s="10">
        <f t="shared" ca="1" si="60"/>
        <v>2</v>
      </c>
      <c r="H192" s="10">
        <f t="shared" ca="1" si="87"/>
        <v>2.6252694610778411</v>
      </c>
      <c r="I192" s="10">
        <f t="shared" ca="1" si="61"/>
        <v>-0.34764705882352942</v>
      </c>
      <c r="J192" s="10">
        <f t="shared" ca="1" si="88"/>
        <v>1.1703219443465978</v>
      </c>
      <c r="K192" s="10">
        <f t="shared" ca="1" si="74"/>
        <v>0.46358530006212095</v>
      </c>
      <c r="L192" s="10">
        <f t="shared" ca="1" si="75"/>
        <v>15</v>
      </c>
      <c r="M192" s="10">
        <f t="shared" ca="1" si="62"/>
        <v>0.27248860255609936</v>
      </c>
      <c r="N192" s="10">
        <f t="shared" ca="1" si="76"/>
        <v>0.41120016527672365</v>
      </c>
      <c r="O192" s="10">
        <f t="shared" ca="1" si="77"/>
        <v>15</v>
      </c>
      <c r="P192" s="10">
        <f t="shared" ca="1" si="63"/>
        <v>0.24169739288988895</v>
      </c>
      <c r="Q192" s="10">
        <f t="shared" ca="1" si="78"/>
        <v>0.51418599544598831</v>
      </c>
      <c r="R192" s="10">
        <f t="shared" ca="1" si="79"/>
        <v>1.684507939792586</v>
      </c>
      <c r="S192" s="10">
        <f t="shared" ca="1" si="64"/>
        <v>0</v>
      </c>
      <c r="T192" s="10">
        <f t="shared" ca="1" si="80"/>
        <v>0</v>
      </c>
      <c r="U192" s="10">
        <f t="shared" ca="1" si="81"/>
        <v>0</v>
      </c>
      <c r="V192" s="10">
        <f t="shared" ca="1" si="82"/>
        <v>0</v>
      </c>
      <c r="W192" s="10">
        <f t="shared" ca="1" si="83"/>
        <v>1.684507939792586</v>
      </c>
      <c r="X192" s="10">
        <f t="shared" ca="1" si="84"/>
        <v>1.7144449414595537</v>
      </c>
      <c r="Z192" s="10">
        <v>0.33009000001626987</v>
      </c>
      <c r="AA192" s="10">
        <v>9.5277500008705829E-2</v>
      </c>
      <c r="AB192" s="10">
        <v>0.88988499999231863</v>
      </c>
      <c r="AC192" s="10">
        <v>0.26284250001396003</v>
      </c>
      <c r="AD192" s="10">
        <v>3.7243024999753516</v>
      </c>
      <c r="AE192" s="10">
        <f t="shared" si="65"/>
        <v>0.57430249997381111</v>
      </c>
      <c r="AF192" s="10">
        <v>171</v>
      </c>
      <c r="AG192" s="2">
        <f t="shared" si="85"/>
        <v>25.399999999999981</v>
      </c>
      <c r="AH192" s="10">
        <f t="shared" si="66"/>
        <v>399</v>
      </c>
      <c r="AI192" s="10">
        <f t="shared" si="67"/>
        <v>1</v>
      </c>
      <c r="AJ192" s="2">
        <f t="shared" si="68"/>
        <v>0</v>
      </c>
      <c r="AK192" s="10">
        <v>171</v>
      </c>
      <c r="AL192" s="10">
        <f t="shared" ca="1" si="86"/>
        <v>1.684507939792586</v>
      </c>
      <c r="AM192" s="10">
        <f t="shared" ca="1" si="69"/>
        <v>1.7144449414595537</v>
      </c>
      <c r="AN192" s="2">
        <f t="shared" si="89"/>
        <v>25.399999999999981</v>
      </c>
      <c r="AO192" s="10">
        <f t="shared" ca="1" si="70"/>
        <v>399</v>
      </c>
      <c r="AP192" s="10">
        <f t="shared" ca="1" si="71"/>
        <v>1</v>
      </c>
      <c r="AQ192" s="2">
        <f t="shared" ca="1" si="72"/>
        <v>0</v>
      </c>
    </row>
    <row r="193" spans="2:43" x14ac:dyDescent="0.15">
      <c r="B193" s="10">
        <v>0.57430249997381111</v>
      </c>
      <c r="C193" s="10">
        <f t="shared" si="73"/>
        <v>1.2313024999741629</v>
      </c>
      <c r="F193" s="10">
        <v>172</v>
      </c>
      <c r="G193" s="10">
        <f t="shared" ca="1" si="60"/>
        <v>2</v>
      </c>
      <c r="H193" s="10">
        <f t="shared" ca="1" si="87"/>
        <v>2.6413592814371225</v>
      </c>
      <c r="I193" s="10">
        <f t="shared" ca="1" si="61"/>
        <v>-0.34764705882352942</v>
      </c>
      <c r="J193" s="10">
        <f t="shared" ca="1" si="88"/>
        <v>0.82267488552306833</v>
      </c>
      <c r="K193" s="10">
        <f t="shared" ca="1" si="74"/>
        <v>1.3236987122397892</v>
      </c>
      <c r="L193" s="10">
        <f t="shared" ca="1" si="75"/>
        <v>17</v>
      </c>
      <c r="M193" s="10">
        <f t="shared" ca="1" si="62"/>
        <v>0.89177005593649927</v>
      </c>
      <c r="N193" s="10">
        <f t="shared" ca="1" si="76"/>
        <v>0.39392306770631141</v>
      </c>
      <c r="O193" s="10">
        <f t="shared" ca="1" si="77"/>
        <v>2</v>
      </c>
      <c r="P193" s="10">
        <f t="shared" ca="1" si="63"/>
        <v>-1.3898948373496993E-14</v>
      </c>
      <c r="Q193" s="10">
        <f t="shared" ca="1" si="78"/>
        <v>0.8917700559364854</v>
      </c>
      <c r="R193" s="10">
        <f t="shared" ca="1" si="79"/>
        <v>1.7144449414595537</v>
      </c>
      <c r="S193" s="10">
        <f t="shared" ca="1" si="64"/>
        <v>0</v>
      </c>
      <c r="T193" s="10">
        <f t="shared" ca="1" si="80"/>
        <v>0</v>
      </c>
      <c r="U193" s="10">
        <f t="shared" ca="1" si="81"/>
        <v>0</v>
      </c>
      <c r="V193" s="10">
        <f t="shared" ca="1" si="82"/>
        <v>0</v>
      </c>
      <c r="W193" s="10">
        <f t="shared" ca="1" si="83"/>
        <v>1.7144449414595537</v>
      </c>
      <c r="X193" s="10">
        <f t="shared" ca="1" si="84"/>
        <v>-1.2381924366472545</v>
      </c>
      <c r="Z193" s="10">
        <v>1.9560900000143988</v>
      </c>
      <c r="AA193" s="10">
        <v>0.99027750000857395</v>
      </c>
      <c r="AB193" s="10">
        <v>0.85988499999345436</v>
      </c>
      <c r="AC193" s="10">
        <v>0.71184250001365967</v>
      </c>
      <c r="AD193" s="10">
        <v>0.57430249997381111</v>
      </c>
      <c r="AE193" s="10">
        <f t="shared" si="65"/>
        <v>1.2313024999741629</v>
      </c>
      <c r="AF193" s="10">
        <v>172</v>
      </c>
      <c r="AG193" s="2">
        <f t="shared" si="85"/>
        <v>25.61999999999998</v>
      </c>
      <c r="AH193" s="10">
        <f t="shared" si="66"/>
        <v>399</v>
      </c>
      <c r="AI193" s="10">
        <f t="shared" si="67"/>
        <v>1</v>
      </c>
      <c r="AJ193" s="2">
        <f t="shared" si="68"/>
        <v>0</v>
      </c>
      <c r="AK193" s="10">
        <v>172</v>
      </c>
      <c r="AL193" s="10">
        <f t="shared" ca="1" si="86"/>
        <v>1.7144449414595537</v>
      </c>
      <c r="AM193" s="10">
        <f t="shared" ca="1" si="69"/>
        <v>-1.2381924366472545</v>
      </c>
      <c r="AN193" s="2">
        <f t="shared" si="89"/>
        <v>25.61999999999998</v>
      </c>
      <c r="AO193" s="10">
        <f t="shared" ca="1" si="70"/>
        <v>399</v>
      </c>
      <c r="AP193" s="10">
        <f t="shared" ca="1" si="71"/>
        <v>1</v>
      </c>
      <c r="AQ193" s="2">
        <f t="shared" ca="1" si="72"/>
        <v>0</v>
      </c>
    </row>
    <row r="194" spans="2:43" x14ac:dyDescent="0.15">
      <c r="B194" s="10">
        <v>1.2313024999741629</v>
      </c>
      <c r="C194" s="10">
        <f t="shared" si="73"/>
        <v>-0.19069750002387309</v>
      </c>
      <c r="F194" s="10">
        <v>173</v>
      </c>
      <c r="G194" s="10">
        <f t="shared" ca="1" si="60"/>
        <v>2</v>
      </c>
      <c r="H194" s="10">
        <f t="shared" ca="1" si="87"/>
        <v>2.6574491017964039</v>
      </c>
      <c r="I194" s="10">
        <f t="shared" ca="1" si="61"/>
        <v>-0.34764705882352942</v>
      </c>
      <c r="J194" s="10">
        <f t="shared" ca="1" si="88"/>
        <v>0.47502782669953891</v>
      </c>
      <c r="K194" s="10">
        <f t="shared" ca="1" si="74"/>
        <v>1.1386327831331791</v>
      </c>
      <c r="L194" s="10">
        <f t="shared" ca="1" si="75"/>
        <v>5</v>
      </c>
      <c r="M194" s="10">
        <f t="shared" ca="1" si="62"/>
        <v>-0.66927155770238911</v>
      </c>
      <c r="N194" s="10">
        <f t="shared" ca="1" si="76"/>
        <v>1.3352605120849523</v>
      </c>
      <c r="O194" s="10">
        <f t="shared" ca="1" si="77"/>
        <v>14</v>
      </c>
      <c r="P194" s="10">
        <f t="shared" ca="1" si="63"/>
        <v>1.0439487056444043</v>
      </c>
      <c r="Q194" s="10">
        <f t="shared" ca="1" si="78"/>
        <v>-1.7132202633467934</v>
      </c>
      <c r="R194" s="10">
        <f t="shared" ca="1" si="79"/>
        <v>-1.2381924366472545</v>
      </c>
      <c r="S194" s="10">
        <f t="shared" ca="1" si="64"/>
        <v>0</v>
      </c>
      <c r="T194" s="10">
        <f t="shared" ca="1" si="80"/>
        <v>0</v>
      </c>
      <c r="U194" s="10">
        <f t="shared" ca="1" si="81"/>
        <v>0</v>
      </c>
      <c r="V194" s="10">
        <f t="shared" ca="1" si="82"/>
        <v>0</v>
      </c>
      <c r="W194" s="10">
        <f t="shared" ca="1" si="83"/>
        <v>-1.2381924366472545</v>
      </c>
      <c r="X194" s="10">
        <f t="shared" ca="1" si="84"/>
        <v>-0.8713830859471714</v>
      </c>
      <c r="Z194" s="10">
        <v>2.5360900000137576</v>
      </c>
      <c r="AA194" s="10">
        <v>1.2102775000109034</v>
      </c>
      <c r="AB194" s="10">
        <v>-0.42111500000885371</v>
      </c>
      <c r="AC194" s="10">
        <v>2.3098425000149803</v>
      </c>
      <c r="AD194" s="10">
        <v>1.2313024999741629</v>
      </c>
      <c r="AE194" s="10">
        <f t="shared" si="65"/>
        <v>-0.19069750002387309</v>
      </c>
      <c r="AF194" s="10">
        <v>173</v>
      </c>
      <c r="AG194" s="2">
        <f t="shared" si="85"/>
        <v>25.839999999999979</v>
      </c>
      <c r="AH194" s="10">
        <f t="shared" si="66"/>
        <v>399</v>
      </c>
      <c r="AI194" s="10">
        <f t="shared" si="67"/>
        <v>1</v>
      </c>
      <c r="AJ194" s="2">
        <f t="shared" si="68"/>
        <v>0</v>
      </c>
      <c r="AK194" s="10">
        <v>173</v>
      </c>
      <c r="AL194" s="10">
        <f t="shared" ca="1" si="86"/>
        <v>-1.2381924366472545</v>
      </c>
      <c r="AM194" s="10">
        <f t="shared" ca="1" si="69"/>
        <v>-0.8713830859471714</v>
      </c>
      <c r="AN194" s="2">
        <f t="shared" si="89"/>
        <v>25.839999999999979</v>
      </c>
      <c r="AO194" s="10">
        <f t="shared" ca="1" si="70"/>
        <v>399</v>
      </c>
      <c r="AP194" s="10">
        <f t="shared" ca="1" si="71"/>
        <v>1</v>
      </c>
      <c r="AQ194" s="2">
        <f t="shared" ca="1" si="72"/>
        <v>0</v>
      </c>
    </row>
    <row r="195" spans="2:43" x14ac:dyDescent="0.15">
      <c r="B195" s="10">
        <v>-0.19069750002387309</v>
      </c>
      <c r="C195" s="10">
        <f t="shared" si="73"/>
        <v>-0.10869750002484579</v>
      </c>
      <c r="F195" s="10">
        <v>174</v>
      </c>
      <c r="G195" s="10">
        <f t="shared" ca="1" si="60"/>
        <v>2</v>
      </c>
      <c r="H195" s="10">
        <f t="shared" ca="1" si="87"/>
        <v>2.6735389221556853</v>
      </c>
      <c r="I195" s="10">
        <f t="shared" ca="1" si="61"/>
        <v>-0.34764705882352942</v>
      </c>
      <c r="J195" s="10">
        <f t="shared" ca="1" si="88"/>
        <v>0.12738076787600949</v>
      </c>
      <c r="K195" s="10">
        <f t="shared" ca="1" si="74"/>
        <v>1.4124653876847759</v>
      </c>
      <c r="L195" s="10">
        <f t="shared" ca="1" si="75"/>
        <v>16</v>
      </c>
      <c r="M195" s="10">
        <f t="shared" ca="1" si="62"/>
        <v>-0.99876385382319799</v>
      </c>
      <c r="N195" s="10">
        <f t="shared" ca="1" si="76"/>
        <v>0.60132993736665241</v>
      </c>
      <c r="O195" s="10">
        <f t="shared" ca="1" si="77"/>
        <v>6</v>
      </c>
      <c r="P195" s="10">
        <f t="shared" ca="1" si="63"/>
        <v>-1.7091085536927825E-14</v>
      </c>
      <c r="Q195" s="10">
        <f t="shared" ca="1" si="78"/>
        <v>-0.99876385382318089</v>
      </c>
      <c r="R195" s="10">
        <f t="shared" ca="1" si="79"/>
        <v>-0.8713830859471714</v>
      </c>
      <c r="S195" s="10">
        <f t="shared" ca="1" si="64"/>
        <v>0</v>
      </c>
      <c r="T195" s="10">
        <f t="shared" ca="1" si="80"/>
        <v>0</v>
      </c>
      <c r="U195" s="10">
        <f t="shared" ca="1" si="81"/>
        <v>0</v>
      </c>
      <c r="V195" s="10">
        <f t="shared" ca="1" si="82"/>
        <v>0</v>
      </c>
      <c r="W195" s="10">
        <f t="shared" ca="1" si="83"/>
        <v>-0.8713830859471714</v>
      </c>
      <c r="X195" s="10">
        <f t="shared" ca="1" si="84"/>
        <v>-0.22026629094743039</v>
      </c>
      <c r="Z195" s="10">
        <v>2.5850900000143895</v>
      </c>
      <c r="AA195" s="10">
        <v>2.6432775000095887</v>
      </c>
      <c r="AB195" s="10">
        <v>0.63088499999253145</v>
      </c>
      <c r="AC195" s="10">
        <v>-0.34915749998631895</v>
      </c>
      <c r="AD195" s="10">
        <v>-0.19069750002387309</v>
      </c>
      <c r="AE195" s="10">
        <f t="shared" si="65"/>
        <v>-0.10869750002484579</v>
      </c>
      <c r="AF195" s="10">
        <v>174</v>
      </c>
      <c r="AG195" s="2">
        <f t="shared" si="85"/>
        <v>26.059999999999977</v>
      </c>
      <c r="AH195" s="10">
        <f t="shared" si="66"/>
        <v>399</v>
      </c>
      <c r="AI195" s="10">
        <f t="shared" si="67"/>
        <v>1</v>
      </c>
      <c r="AJ195" s="2">
        <f t="shared" si="68"/>
        <v>0</v>
      </c>
      <c r="AK195" s="10">
        <v>174</v>
      </c>
      <c r="AL195" s="10">
        <f t="shared" ca="1" si="86"/>
        <v>-0.8713830859471714</v>
      </c>
      <c r="AM195" s="10">
        <f t="shared" ca="1" si="69"/>
        <v>-0.22026629094743039</v>
      </c>
      <c r="AN195" s="2">
        <f t="shared" si="89"/>
        <v>26.059999999999977</v>
      </c>
      <c r="AO195" s="10">
        <f t="shared" ca="1" si="70"/>
        <v>399</v>
      </c>
      <c r="AP195" s="10">
        <f t="shared" ca="1" si="71"/>
        <v>1</v>
      </c>
      <c r="AQ195" s="2">
        <f t="shared" ca="1" si="72"/>
        <v>0</v>
      </c>
    </row>
    <row r="196" spans="2:43" x14ac:dyDescent="0.15">
      <c r="B196" s="10">
        <v>-0.10869750002484579</v>
      </c>
      <c r="C196" s="10">
        <f t="shared" si="73"/>
        <v>0.61830249997640863</v>
      </c>
      <c r="F196" s="10">
        <v>175</v>
      </c>
      <c r="G196" s="10">
        <f t="shared" ca="1" si="60"/>
        <v>2</v>
      </c>
      <c r="H196" s="10">
        <f t="shared" ca="1" si="87"/>
        <v>2.6896287425149668</v>
      </c>
      <c r="I196" s="10">
        <f t="shared" ca="1" si="61"/>
        <v>-0.34764705882352942</v>
      </c>
      <c r="J196" s="10">
        <f t="shared" ca="1" si="88"/>
        <v>-0.22026629094751993</v>
      </c>
      <c r="K196" s="10">
        <f t="shared" ca="1" si="74"/>
        <v>0.87388067287031013</v>
      </c>
      <c r="L196" s="10">
        <f t="shared" ca="1" si="75"/>
        <v>10</v>
      </c>
      <c r="M196" s="10">
        <f t="shared" ca="1" si="62"/>
        <v>6.8518652666412164E-15</v>
      </c>
      <c r="N196" s="10">
        <f t="shared" ca="1" si="76"/>
        <v>1.222662708681798</v>
      </c>
      <c r="O196" s="10">
        <f t="shared" ca="1" si="77"/>
        <v>2</v>
      </c>
      <c r="P196" s="10">
        <f t="shared" ca="1" si="63"/>
        <v>8.2683025133288374E-14</v>
      </c>
      <c r="Q196" s="10">
        <f t="shared" ca="1" si="78"/>
        <v>8.9534890399929584E-14</v>
      </c>
      <c r="R196" s="10">
        <f t="shared" ca="1" si="79"/>
        <v>-0.22026629094743039</v>
      </c>
      <c r="S196" s="10">
        <f t="shared" ca="1" si="64"/>
        <v>0</v>
      </c>
      <c r="T196" s="10">
        <f t="shared" ca="1" si="80"/>
        <v>0</v>
      </c>
      <c r="U196" s="10">
        <f t="shared" ca="1" si="81"/>
        <v>0</v>
      </c>
      <c r="V196" s="10">
        <f t="shared" ca="1" si="82"/>
        <v>0</v>
      </c>
      <c r="W196" s="10">
        <f t="shared" ca="1" si="83"/>
        <v>-0.22026629094743039</v>
      </c>
      <c r="X196" s="10">
        <f t="shared" ca="1" si="84"/>
        <v>-0.2053993971114107</v>
      </c>
      <c r="Z196" s="10">
        <v>0.78109000001447271</v>
      </c>
      <c r="AA196" s="10">
        <v>1.5062775000096451</v>
      </c>
      <c r="AB196" s="10">
        <v>0.96088499999069654</v>
      </c>
      <c r="AC196" s="10">
        <v>0.71084250001618443</v>
      </c>
      <c r="AD196" s="10">
        <v>-0.10869750002484579</v>
      </c>
      <c r="AE196" s="10">
        <f t="shared" si="65"/>
        <v>0.61830249997640863</v>
      </c>
      <c r="AF196" s="10">
        <v>175</v>
      </c>
      <c r="AG196" s="2">
        <f t="shared" si="85"/>
        <v>26.279999999999976</v>
      </c>
      <c r="AH196" s="10">
        <f t="shared" si="66"/>
        <v>399</v>
      </c>
      <c r="AI196" s="10">
        <f t="shared" si="67"/>
        <v>1</v>
      </c>
      <c r="AJ196" s="2">
        <f t="shared" si="68"/>
        <v>0</v>
      </c>
      <c r="AK196" s="10">
        <v>175</v>
      </c>
      <c r="AL196" s="10">
        <f t="shared" ca="1" si="86"/>
        <v>-0.22026629094743039</v>
      </c>
      <c r="AM196" s="10">
        <f t="shared" ca="1" si="69"/>
        <v>-0.2053993971114107</v>
      </c>
      <c r="AN196" s="2">
        <f t="shared" si="89"/>
        <v>26.279999999999976</v>
      </c>
      <c r="AO196" s="10">
        <f t="shared" ca="1" si="70"/>
        <v>399</v>
      </c>
      <c r="AP196" s="10">
        <f t="shared" ca="1" si="71"/>
        <v>1</v>
      </c>
      <c r="AQ196" s="2">
        <f t="shared" ca="1" si="72"/>
        <v>0</v>
      </c>
    </row>
    <row r="197" spans="2:43" x14ac:dyDescent="0.15">
      <c r="B197" s="10">
        <v>0.61830249997640863</v>
      </c>
      <c r="C197" s="10">
        <f t="shared" si="73"/>
        <v>-1.1086975000260679</v>
      </c>
      <c r="F197" s="10">
        <v>176</v>
      </c>
      <c r="G197" s="10">
        <f t="shared" ca="1" si="60"/>
        <v>2</v>
      </c>
      <c r="H197" s="10">
        <f t="shared" ca="1" si="87"/>
        <v>2.7057185628742482</v>
      </c>
      <c r="I197" s="10">
        <f t="shared" ca="1" si="61"/>
        <v>-0.34764705882352942</v>
      </c>
      <c r="J197" s="10">
        <f t="shared" ca="1" si="88"/>
        <v>-0.56791334977104935</v>
      </c>
      <c r="K197" s="10">
        <f t="shared" ca="1" si="74"/>
        <v>0.65581544100205402</v>
      </c>
      <c r="L197" s="10">
        <f t="shared" ca="1" si="75"/>
        <v>7</v>
      </c>
      <c r="M197" s="10">
        <f t="shared" ca="1" si="62"/>
        <v>0.51273715846404655</v>
      </c>
      <c r="N197" s="10">
        <f t="shared" ca="1" si="76"/>
        <v>0.25557498290151537</v>
      </c>
      <c r="O197" s="10">
        <f t="shared" ca="1" si="77"/>
        <v>10</v>
      </c>
      <c r="P197" s="10">
        <f t="shared" ca="1" si="63"/>
        <v>-0.1502232058044079</v>
      </c>
      <c r="Q197" s="10">
        <f t="shared" ca="1" si="78"/>
        <v>0.36251395265963865</v>
      </c>
      <c r="R197" s="10">
        <f t="shared" ca="1" si="79"/>
        <v>-0.2053993971114107</v>
      </c>
      <c r="S197" s="10">
        <f t="shared" ca="1" si="64"/>
        <v>0</v>
      </c>
      <c r="T197" s="10">
        <f t="shared" ca="1" si="80"/>
        <v>0</v>
      </c>
      <c r="U197" s="10">
        <f t="shared" ca="1" si="81"/>
        <v>0</v>
      </c>
      <c r="V197" s="10">
        <f t="shared" ca="1" si="82"/>
        <v>0</v>
      </c>
      <c r="W197" s="10">
        <f t="shared" ca="1" si="83"/>
        <v>-0.2053993971114107</v>
      </c>
      <c r="X197" s="10">
        <f t="shared" ca="1" si="84"/>
        <v>-0.79919180119240352</v>
      </c>
      <c r="Z197" s="10">
        <v>-0.39990999998451571</v>
      </c>
      <c r="AA197" s="10">
        <v>1.0382775000081779</v>
      </c>
      <c r="AB197" s="10">
        <v>1.1318849999923941</v>
      </c>
      <c r="AC197" s="10">
        <v>3.2678425000156608</v>
      </c>
      <c r="AD197" s="10">
        <v>0.61830249997640863</v>
      </c>
      <c r="AE197" s="10">
        <f t="shared" si="65"/>
        <v>-1.1086975000260679</v>
      </c>
      <c r="AF197" s="10">
        <v>176</v>
      </c>
      <c r="AG197" s="2">
        <f t="shared" si="85"/>
        <v>26.499999999999975</v>
      </c>
      <c r="AH197" s="10">
        <f t="shared" si="66"/>
        <v>399</v>
      </c>
      <c r="AI197" s="10">
        <f t="shared" si="67"/>
        <v>1</v>
      </c>
      <c r="AJ197" s="2">
        <f t="shared" si="68"/>
        <v>0</v>
      </c>
      <c r="AK197" s="10">
        <v>176</v>
      </c>
      <c r="AL197" s="10">
        <f t="shared" ca="1" si="86"/>
        <v>-0.2053993971114107</v>
      </c>
      <c r="AM197" s="10">
        <f t="shared" ca="1" si="69"/>
        <v>-0.79919180119240352</v>
      </c>
      <c r="AN197" s="2">
        <f t="shared" si="89"/>
        <v>26.499999999999975</v>
      </c>
      <c r="AO197" s="10">
        <f t="shared" ca="1" si="70"/>
        <v>399</v>
      </c>
      <c r="AP197" s="10">
        <f t="shared" ca="1" si="71"/>
        <v>1</v>
      </c>
      <c r="AQ197" s="2">
        <f t="shared" ca="1" si="72"/>
        <v>0</v>
      </c>
    </row>
    <row r="198" spans="2:43" x14ac:dyDescent="0.15">
      <c r="B198" s="10">
        <v>-1.1086975000260679</v>
      </c>
      <c r="C198" s="10">
        <f t="shared" si="73"/>
        <v>-2.2486975000255427</v>
      </c>
      <c r="F198" s="10">
        <v>177</v>
      </c>
      <c r="G198" s="10">
        <f t="shared" ca="1" si="60"/>
        <v>2</v>
      </c>
      <c r="H198" s="10">
        <f t="shared" ca="1" si="87"/>
        <v>2.7218083832335296</v>
      </c>
      <c r="I198" s="10">
        <f t="shared" ca="1" si="61"/>
        <v>-0.34764705882352942</v>
      </c>
      <c r="J198" s="10">
        <f t="shared" ca="1" si="88"/>
        <v>-0.91556040859457877</v>
      </c>
      <c r="K198" s="10">
        <f t="shared" ca="1" si="74"/>
        <v>1.1475165292107965</v>
      </c>
      <c r="L198" s="10">
        <f t="shared" ca="1" si="75"/>
        <v>18</v>
      </c>
      <c r="M198" s="10">
        <f t="shared" ca="1" si="62"/>
        <v>-0.99377846555909422</v>
      </c>
      <c r="N198" s="10">
        <f t="shared" ca="1" si="76"/>
        <v>1.5699850468106116</v>
      </c>
      <c r="O198" s="10">
        <f t="shared" ca="1" si="77"/>
        <v>8</v>
      </c>
      <c r="P198" s="10">
        <f t="shared" ca="1" si="63"/>
        <v>1.1101470729612695</v>
      </c>
      <c r="Q198" s="10">
        <f t="shared" ca="1" si="78"/>
        <v>0.11636860740217525</v>
      </c>
      <c r="R198" s="10">
        <f t="shared" ca="1" si="79"/>
        <v>-0.79919180119240352</v>
      </c>
      <c r="S198" s="10">
        <f t="shared" ca="1" si="64"/>
        <v>0</v>
      </c>
      <c r="T198" s="10">
        <f t="shared" ca="1" si="80"/>
        <v>0</v>
      </c>
      <c r="U198" s="10">
        <f t="shared" ca="1" si="81"/>
        <v>0</v>
      </c>
      <c r="V198" s="10">
        <f t="shared" ca="1" si="82"/>
        <v>0</v>
      </c>
      <c r="W198" s="10">
        <f t="shared" ca="1" si="83"/>
        <v>-0.79919180119240352</v>
      </c>
      <c r="X198" s="10">
        <f t="shared" ca="1" si="84"/>
        <v>-0.88414040560822371</v>
      </c>
      <c r="Z198" s="10">
        <v>3.0020900000167217</v>
      </c>
      <c r="AA198" s="10">
        <v>0.95627750000915057</v>
      </c>
      <c r="AB198" s="10">
        <v>1.7888849999927459</v>
      </c>
      <c r="AC198" s="10">
        <v>2.1318425000131924</v>
      </c>
      <c r="AD198" s="10">
        <v>-1.1086975000260679</v>
      </c>
      <c r="AE198" s="10">
        <f t="shared" si="65"/>
        <v>-2.2486975000255427</v>
      </c>
      <c r="AF198" s="10">
        <v>177</v>
      </c>
      <c r="AG198" s="2">
        <f t="shared" si="85"/>
        <v>26.719999999999974</v>
      </c>
      <c r="AH198" s="10">
        <f t="shared" si="66"/>
        <v>399</v>
      </c>
      <c r="AI198" s="10">
        <f t="shared" si="67"/>
        <v>1</v>
      </c>
      <c r="AJ198" s="2">
        <f t="shared" si="68"/>
        <v>0</v>
      </c>
      <c r="AK198" s="10">
        <v>177</v>
      </c>
      <c r="AL198" s="10">
        <f t="shared" ca="1" si="86"/>
        <v>-0.79919180119240352</v>
      </c>
      <c r="AM198" s="10">
        <f t="shared" ca="1" si="69"/>
        <v>-0.88414040560822371</v>
      </c>
      <c r="AN198" s="2">
        <f t="shared" si="89"/>
        <v>26.719999999999974</v>
      </c>
      <c r="AO198" s="10">
        <f t="shared" ca="1" si="70"/>
        <v>399</v>
      </c>
      <c r="AP198" s="10">
        <f t="shared" ca="1" si="71"/>
        <v>1</v>
      </c>
      <c r="AQ198" s="2">
        <f t="shared" ca="1" si="72"/>
        <v>0</v>
      </c>
    </row>
    <row r="199" spans="2:43" x14ac:dyDescent="0.15">
      <c r="B199" s="10">
        <v>-2.2486975000255427</v>
      </c>
      <c r="C199" s="10">
        <f t="shared" si="73"/>
        <v>-1.1096975000235432</v>
      </c>
      <c r="F199" s="10">
        <v>178</v>
      </c>
      <c r="G199" s="10">
        <f t="shared" ca="1" si="60"/>
        <v>2</v>
      </c>
      <c r="H199" s="10">
        <f t="shared" ca="1" si="87"/>
        <v>2.737898203592811</v>
      </c>
      <c r="I199" s="10">
        <f t="shared" ca="1" si="61"/>
        <v>-0.34764705882352942</v>
      </c>
      <c r="J199" s="10">
        <f t="shared" ca="1" si="88"/>
        <v>-1.2632074674181082</v>
      </c>
      <c r="K199" s="10">
        <f t="shared" ca="1" si="74"/>
        <v>0.40675183847304075</v>
      </c>
      <c r="L199" s="10">
        <f t="shared" ca="1" si="75"/>
        <v>20</v>
      </c>
      <c r="M199" s="10">
        <f t="shared" ca="1" si="62"/>
        <v>-0.23908273199730309</v>
      </c>
      <c r="N199" s="10">
        <f t="shared" ca="1" si="76"/>
        <v>0.71377789970817873</v>
      </c>
      <c r="O199" s="10">
        <f t="shared" ca="1" si="77"/>
        <v>3</v>
      </c>
      <c r="P199" s="10">
        <f t="shared" ca="1" si="63"/>
        <v>0.6181497938071876</v>
      </c>
      <c r="Q199" s="10">
        <f t="shared" ca="1" si="78"/>
        <v>0.37906706180988448</v>
      </c>
      <c r="R199" s="10">
        <f t="shared" ca="1" si="79"/>
        <v>-0.88414040560822371</v>
      </c>
      <c r="S199" s="10">
        <f t="shared" ca="1" si="64"/>
        <v>0</v>
      </c>
      <c r="T199" s="10">
        <f t="shared" ca="1" si="80"/>
        <v>0</v>
      </c>
      <c r="U199" s="10">
        <f t="shared" ca="1" si="81"/>
        <v>0</v>
      </c>
      <c r="V199" s="10">
        <f t="shared" ca="1" si="82"/>
        <v>0</v>
      </c>
      <c r="W199" s="10">
        <f t="shared" ca="1" si="83"/>
        <v>-0.88414040560822371</v>
      </c>
      <c r="X199" s="10">
        <f t="shared" ca="1" si="84"/>
        <v>-0.69538124355826036</v>
      </c>
      <c r="Z199" s="10">
        <v>4.0900000151111726E-3</v>
      </c>
      <c r="AA199" s="10">
        <v>-1.8857224999884181</v>
      </c>
      <c r="AB199" s="10">
        <v>1.3658849999913514</v>
      </c>
      <c r="AC199" s="10">
        <v>1.8028425000160553</v>
      </c>
      <c r="AD199" s="10">
        <v>-2.2486975000255427</v>
      </c>
      <c r="AE199" s="10">
        <f t="shared" si="65"/>
        <v>-1.1096975000235432</v>
      </c>
      <c r="AF199" s="10">
        <v>178</v>
      </c>
      <c r="AG199" s="2">
        <f t="shared" si="85"/>
        <v>26.939999999999973</v>
      </c>
      <c r="AH199" s="10">
        <f t="shared" si="66"/>
        <v>399</v>
      </c>
      <c r="AI199" s="10">
        <f t="shared" si="67"/>
        <v>1</v>
      </c>
      <c r="AJ199" s="2">
        <f t="shared" si="68"/>
        <v>0</v>
      </c>
      <c r="AK199" s="10">
        <v>178</v>
      </c>
      <c r="AL199" s="10">
        <f t="shared" ca="1" si="86"/>
        <v>-0.88414040560822371</v>
      </c>
      <c r="AM199" s="10">
        <f t="shared" ca="1" si="69"/>
        <v>-0.69538124355826036</v>
      </c>
      <c r="AN199" s="2">
        <f t="shared" si="89"/>
        <v>26.939999999999973</v>
      </c>
      <c r="AO199" s="10">
        <f t="shared" ca="1" si="70"/>
        <v>399</v>
      </c>
      <c r="AP199" s="10">
        <f t="shared" ca="1" si="71"/>
        <v>1</v>
      </c>
      <c r="AQ199" s="2">
        <f t="shared" ca="1" si="72"/>
        <v>0</v>
      </c>
    </row>
    <row r="200" spans="2:43" x14ac:dyDescent="0.15">
      <c r="B200" s="10">
        <v>-1.1096975000235432</v>
      </c>
      <c r="C200" s="10">
        <f t="shared" si="73"/>
        <v>-2.2056975000239731</v>
      </c>
      <c r="F200" s="10">
        <v>179</v>
      </c>
      <c r="G200" s="10">
        <f t="shared" ca="1" si="60"/>
        <v>2</v>
      </c>
      <c r="H200" s="10">
        <f t="shared" ca="1" si="87"/>
        <v>2.7539880239520924</v>
      </c>
      <c r="I200" s="10">
        <f t="shared" ca="1" si="61"/>
        <v>-0.34764705882352942</v>
      </c>
      <c r="J200" s="10">
        <f t="shared" ca="1" si="88"/>
        <v>-1.6108545262416376</v>
      </c>
      <c r="K200" s="10">
        <f t="shared" ca="1" si="74"/>
        <v>0.39020013444326573</v>
      </c>
      <c r="L200" s="10">
        <f t="shared" ca="1" si="75"/>
        <v>11</v>
      </c>
      <c r="M200" s="10">
        <f t="shared" ca="1" si="62"/>
        <v>0.38622845969676678</v>
      </c>
      <c r="N200" s="10">
        <f t="shared" ca="1" si="76"/>
        <v>1.5474083422117773</v>
      </c>
      <c r="O200" s="10">
        <f t="shared" ca="1" si="77"/>
        <v>18</v>
      </c>
      <c r="P200" s="10">
        <f t="shared" ca="1" si="63"/>
        <v>-0.52924482298661046</v>
      </c>
      <c r="Q200" s="10">
        <f t="shared" ca="1" si="78"/>
        <v>0.91547328268337724</v>
      </c>
      <c r="R200" s="10">
        <f t="shared" ca="1" si="79"/>
        <v>-0.69538124355826036</v>
      </c>
      <c r="S200" s="10">
        <f t="shared" ca="1" si="64"/>
        <v>0</v>
      </c>
      <c r="T200" s="10">
        <f t="shared" ca="1" si="80"/>
        <v>0</v>
      </c>
      <c r="U200" s="10">
        <f t="shared" ca="1" si="81"/>
        <v>0</v>
      </c>
      <c r="V200" s="10">
        <f t="shared" ca="1" si="82"/>
        <v>0</v>
      </c>
      <c r="W200" s="10">
        <f t="shared" ca="1" si="83"/>
        <v>-0.69538124355826036</v>
      </c>
      <c r="X200" s="10">
        <f t="shared" ca="1" si="84"/>
        <v>-0.55991574787033427</v>
      </c>
      <c r="Z200" s="10">
        <v>0.42509000001444974</v>
      </c>
      <c r="AA200" s="10">
        <v>-0.89372249998831421</v>
      </c>
      <c r="AB200" s="10">
        <v>-0.22111500000931983</v>
      </c>
      <c r="AC200" s="10">
        <v>0.3728425000133484</v>
      </c>
      <c r="AD200" s="10">
        <v>-1.1096975000235432</v>
      </c>
      <c r="AE200" s="10">
        <f t="shared" si="65"/>
        <v>-2.2056975000239731</v>
      </c>
      <c r="AF200" s="10">
        <v>179</v>
      </c>
      <c r="AG200" s="2">
        <f t="shared" si="85"/>
        <v>27.159999999999972</v>
      </c>
      <c r="AH200" s="10">
        <f t="shared" si="66"/>
        <v>399</v>
      </c>
      <c r="AI200" s="10">
        <f t="shared" si="67"/>
        <v>1</v>
      </c>
      <c r="AJ200" s="2">
        <f t="shared" si="68"/>
        <v>0</v>
      </c>
      <c r="AK200" s="10">
        <v>179</v>
      </c>
      <c r="AL200" s="10">
        <f t="shared" ca="1" si="86"/>
        <v>-0.69538124355826036</v>
      </c>
      <c r="AM200" s="10">
        <f t="shared" ca="1" si="69"/>
        <v>-0.55991574787033427</v>
      </c>
      <c r="AN200" s="2">
        <f t="shared" si="89"/>
        <v>27.159999999999972</v>
      </c>
      <c r="AO200" s="10">
        <f t="shared" ca="1" si="70"/>
        <v>399</v>
      </c>
      <c r="AP200" s="10">
        <f t="shared" ca="1" si="71"/>
        <v>1</v>
      </c>
      <c r="AQ200" s="2">
        <f t="shared" ca="1" si="72"/>
        <v>0</v>
      </c>
    </row>
    <row r="201" spans="2:43" x14ac:dyDescent="0.15">
      <c r="B201" s="10">
        <v>-2.2056975000239731</v>
      </c>
      <c r="C201" s="10">
        <f t="shared" si="73"/>
        <v>-3.0516975000232094</v>
      </c>
      <c r="F201" s="10">
        <v>180</v>
      </c>
      <c r="G201" s="10">
        <f t="shared" ca="1" si="60"/>
        <v>2</v>
      </c>
      <c r="H201" s="10">
        <f t="shared" ca="1" si="87"/>
        <v>2.7700778443113738</v>
      </c>
      <c r="I201" s="10">
        <f t="shared" ca="1" si="61"/>
        <v>-0.34764705882352942</v>
      </c>
      <c r="J201" s="10">
        <f t="shared" ca="1" si="88"/>
        <v>-1.958501585065167</v>
      </c>
      <c r="K201" s="10">
        <f t="shared" ca="1" si="74"/>
        <v>1.1053833651856793</v>
      </c>
      <c r="L201" s="10">
        <f t="shared" ca="1" si="75"/>
        <v>4</v>
      </c>
      <c r="M201" s="10">
        <f t="shared" ca="1" si="62"/>
        <v>-4.334107293822948E-15</v>
      </c>
      <c r="N201" s="10">
        <f t="shared" ca="1" si="76"/>
        <v>1.3985858371948372</v>
      </c>
      <c r="O201" s="10">
        <f t="shared" ca="1" si="77"/>
        <v>16</v>
      </c>
      <c r="P201" s="10">
        <f t="shared" ca="1" si="63"/>
        <v>1.3985858371948372</v>
      </c>
      <c r="Q201" s="10">
        <f t="shared" ca="1" si="78"/>
        <v>1.3985858371948328</v>
      </c>
      <c r="R201" s="10">
        <f t="shared" ca="1" si="79"/>
        <v>-0.55991574787033427</v>
      </c>
      <c r="S201" s="10">
        <f t="shared" ca="1" si="64"/>
        <v>0</v>
      </c>
      <c r="T201" s="10">
        <f t="shared" ca="1" si="80"/>
        <v>0</v>
      </c>
      <c r="U201" s="10">
        <f t="shared" ca="1" si="81"/>
        <v>0</v>
      </c>
      <c r="V201" s="10">
        <f t="shared" ca="1" si="82"/>
        <v>0</v>
      </c>
      <c r="W201" s="10">
        <f t="shared" ca="1" si="83"/>
        <v>-0.55991574787033427</v>
      </c>
      <c r="X201" s="10">
        <f t="shared" ca="1" si="84"/>
        <v>-2.3296610123162163</v>
      </c>
      <c r="Z201" s="10">
        <v>2.5360900000137576</v>
      </c>
      <c r="AA201" s="10">
        <v>-0.90172249998943244</v>
      </c>
      <c r="AB201" s="10">
        <v>-0.1061150000083444</v>
      </c>
      <c r="AC201" s="10">
        <v>9.2188425000152563</v>
      </c>
      <c r="AD201" s="10">
        <v>-2.2056975000239731</v>
      </c>
      <c r="AE201" s="10">
        <f t="shared" si="65"/>
        <v>-3.0516975000232094</v>
      </c>
      <c r="AF201" s="10">
        <v>180</v>
      </c>
      <c r="AG201" s="2">
        <f t="shared" si="85"/>
        <v>27.379999999999971</v>
      </c>
      <c r="AH201" s="10">
        <f t="shared" si="66"/>
        <v>399</v>
      </c>
      <c r="AI201" s="10">
        <f t="shared" si="67"/>
        <v>1</v>
      </c>
      <c r="AJ201" s="2">
        <f t="shared" si="68"/>
        <v>0</v>
      </c>
      <c r="AK201" s="10">
        <v>180</v>
      </c>
      <c r="AL201" s="10">
        <f t="shared" ca="1" si="86"/>
        <v>-0.55991574787033427</v>
      </c>
      <c r="AM201" s="10">
        <f t="shared" ca="1" si="69"/>
        <v>-2.3296610123162163</v>
      </c>
      <c r="AN201" s="2">
        <f t="shared" si="89"/>
        <v>27.379999999999971</v>
      </c>
      <c r="AO201" s="10">
        <f t="shared" ca="1" si="70"/>
        <v>399</v>
      </c>
      <c r="AP201" s="10">
        <f t="shared" ca="1" si="71"/>
        <v>1</v>
      </c>
      <c r="AQ201" s="2">
        <f t="shared" ca="1" si="72"/>
        <v>0</v>
      </c>
    </row>
    <row r="202" spans="2:43" x14ac:dyDescent="0.15">
      <c r="B202" s="10">
        <v>-3.0516975000232094</v>
      </c>
      <c r="C202" s="10">
        <f t="shared" si="73"/>
        <v>-4.0956975000234763</v>
      </c>
      <c r="F202" s="10">
        <v>181</v>
      </c>
      <c r="G202" s="10">
        <f t="shared" ca="1" si="60"/>
        <v>2</v>
      </c>
      <c r="H202" s="10">
        <f t="shared" ca="1" si="87"/>
        <v>2.7861676646706552</v>
      </c>
      <c r="I202" s="10">
        <f t="shared" ca="1" si="61"/>
        <v>-0.34764705882352942</v>
      </c>
      <c r="J202" s="10">
        <f t="shared" ca="1" si="88"/>
        <v>-2.3061486438886964</v>
      </c>
      <c r="K202" s="10">
        <f t="shared" ca="1" si="74"/>
        <v>1.4064987373896947</v>
      </c>
      <c r="L202" s="10">
        <f t="shared" ca="1" si="75"/>
        <v>20</v>
      </c>
      <c r="M202" s="10">
        <f t="shared" ca="1" si="62"/>
        <v>0.43463201242032135</v>
      </c>
      <c r="N202" s="10">
        <f t="shared" ca="1" si="76"/>
        <v>0.57410337168943504</v>
      </c>
      <c r="O202" s="10">
        <f t="shared" ca="1" si="77"/>
        <v>17</v>
      </c>
      <c r="P202" s="10">
        <f t="shared" ca="1" si="63"/>
        <v>-0.45814438084784098</v>
      </c>
      <c r="Q202" s="10">
        <f t="shared" ca="1" si="78"/>
        <v>-2.3512368427519637E-2</v>
      </c>
      <c r="R202" s="10">
        <f t="shared" ca="1" si="79"/>
        <v>-2.3296610123162163</v>
      </c>
      <c r="S202" s="10">
        <f t="shared" ca="1" si="64"/>
        <v>0</v>
      </c>
      <c r="T202" s="10">
        <f t="shared" ca="1" si="80"/>
        <v>0</v>
      </c>
      <c r="U202" s="10">
        <f t="shared" ca="1" si="81"/>
        <v>0</v>
      </c>
      <c r="V202" s="10">
        <f t="shared" ca="1" si="82"/>
        <v>0</v>
      </c>
      <c r="W202" s="10">
        <f t="shared" ca="1" si="83"/>
        <v>-2.3296610123162163</v>
      </c>
      <c r="X202" s="10">
        <f t="shared" ca="1" si="84"/>
        <v>-1.4924040265648382</v>
      </c>
      <c r="Z202" s="10">
        <v>3.0690900000145405</v>
      </c>
      <c r="AA202" s="10">
        <v>-2.6187224999887349</v>
      </c>
      <c r="AB202" s="10">
        <v>2.3884999993839529E-2</v>
      </c>
      <c r="AC202" s="10">
        <v>-1.1831574999838779</v>
      </c>
      <c r="AD202" s="10">
        <v>-3.0516975000232094</v>
      </c>
      <c r="AE202" s="10">
        <f t="shared" si="65"/>
        <v>-4.0956975000234763</v>
      </c>
      <c r="AF202" s="10">
        <v>181</v>
      </c>
      <c r="AG202" s="2">
        <f t="shared" si="85"/>
        <v>27.599999999999969</v>
      </c>
      <c r="AH202" s="10">
        <f t="shared" si="66"/>
        <v>399</v>
      </c>
      <c r="AI202" s="10">
        <f t="shared" si="67"/>
        <v>1</v>
      </c>
      <c r="AJ202" s="2">
        <f t="shared" si="68"/>
        <v>0</v>
      </c>
      <c r="AK202" s="10">
        <v>181</v>
      </c>
      <c r="AL202" s="10">
        <f t="shared" ca="1" si="86"/>
        <v>-2.3296610123162163</v>
      </c>
      <c r="AM202" s="10">
        <f t="shared" ca="1" si="69"/>
        <v>-1.4924040265648382</v>
      </c>
      <c r="AN202" s="2">
        <f t="shared" si="89"/>
        <v>27.599999999999969</v>
      </c>
      <c r="AO202" s="10">
        <f t="shared" ca="1" si="70"/>
        <v>399</v>
      </c>
      <c r="AP202" s="10">
        <f t="shared" ca="1" si="71"/>
        <v>1</v>
      </c>
      <c r="AQ202" s="2">
        <f t="shared" ca="1" si="72"/>
        <v>0</v>
      </c>
    </row>
    <row r="203" spans="2:43" x14ac:dyDescent="0.15">
      <c r="B203" s="10">
        <v>-4.0956975000234763</v>
      </c>
      <c r="C203" s="10">
        <f t="shared" si="73"/>
        <v>-4.9796975000262478</v>
      </c>
      <c r="F203" s="10">
        <v>182</v>
      </c>
      <c r="G203" s="10">
        <f t="shared" ca="1" si="60"/>
        <v>2</v>
      </c>
      <c r="H203" s="10">
        <f t="shared" ca="1" si="87"/>
        <v>2.8022574850299367</v>
      </c>
      <c r="I203" s="10">
        <f t="shared" ca="1" si="61"/>
        <v>-0.34764705882352942</v>
      </c>
      <c r="J203" s="10">
        <f t="shared" ca="1" si="88"/>
        <v>-2.6537957027122259</v>
      </c>
      <c r="K203" s="10">
        <f t="shared" ca="1" si="74"/>
        <v>1.5628066513163386</v>
      </c>
      <c r="L203" s="10">
        <f t="shared" ca="1" si="75"/>
        <v>15</v>
      </c>
      <c r="M203" s="10">
        <f t="shared" ca="1" si="62"/>
        <v>1.1613916761473932</v>
      </c>
      <c r="N203" s="10">
        <f t="shared" ca="1" si="76"/>
        <v>1.6025457442045152</v>
      </c>
      <c r="O203" s="10">
        <f t="shared" ca="1" si="77"/>
        <v>13</v>
      </c>
      <c r="P203" s="10">
        <f t="shared" ca="1" si="63"/>
        <v>-5.4973980388111299E-15</v>
      </c>
      <c r="Q203" s="10">
        <f t="shared" ca="1" si="78"/>
        <v>1.1613916761473877</v>
      </c>
      <c r="R203" s="10">
        <f t="shared" ca="1" si="79"/>
        <v>-1.4924040265648382</v>
      </c>
      <c r="S203" s="10">
        <f t="shared" ca="1" si="64"/>
        <v>0</v>
      </c>
      <c r="T203" s="10">
        <f t="shared" ca="1" si="80"/>
        <v>0</v>
      </c>
      <c r="U203" s="10">
        <f t="shared" ca="1" si="81"/>
        <v>0</v>
      </c>
      <c r="V203" s="10">
        <f t="shared" ca="1" si="82"/>
        <v>0</v>
      </c>
      <c r="W203" s="10">
        <f t="shared" ca="1" si="83"/>
        <v>-1.4924040265648382</v>
      </c>
      <c r="X203" s="10">
        <f t="shared" ca="1" si="84"/>
        <v>-3.8153869261477054</v>
      </c>
      <c r="Z203" s="10">
        <v>1.9910900000148501</v>
      </c>
      <c r="AA203" s="10">
        <v>-1.9797224999891228</v>
      </c>
      <c r="AB203" s="10">
        <v>-0.68011500000864089</v>
      </c>
      <c r="AC203" s="10">
        <v>-1.3311574999868014</v>
      </c>
      <c r="AD203" s="10">
        <v>-4.0956975000234763</v>
      </c>
      <c r="AE203" s="10">
        <f t="shared" si="65"/>
        <v>-4.9796975000262478</v>
      </c>
      <c r="AF203" s="10">
        <v>182</v>
      </c>
      <c r="AG203" s="2">
        <f t="shared" si="85"/>
        <v>27.819999999999968</v>
      </c>
      <c r="AH203" s="10">
        <f t="shared" si="66"/>
        <v>399</v>
      </c>
      <c r="AI203" s="10">
        <f t="shared" si="67"/>
        <v>1</v>
      </c>
      <c r="AJ203" s="2">
        <f t="shared" si="68"/>
        <v>0</v>
      </c>
      <c r="AK203" s="10">
        <v>182</v>
      </c>
      <c r="AL203" s="10">
        <f t="shared" ca="1" si="86"/>
        <v>-1.4924040265648382</v>
      </c>
      <c r="AM203" s="10">
        <f t="shared" ca="1" si="69"/>
        <v>-3.8153869261477054</v>
      </c>
      <c r="AN203" s="2">
        <f t="shared" si="89"/>
        <v>27.819999999999968</v>
      </c>
      <c r="AO203" s="10">
        <f t="shared" ca="1" si="70"/>
        <v>399</v>
      </c>
      <c r="AP203" s="10">
        <f t="shared" ca="1" si="71"/>
        <v>1</v>
      </c>
      <c r="AQ203" s="2">
        <f t="shared" ca="1" si="72"/>
        <v>0</v>
      </c>
    </row>
    <row r="204" spans="2:43" x14ac:dyDescent="0.15">
      <c r="B204" s="10">
        <v>-4.9796975000262478</v>
      </c>
      <c r="C204" s="10">
        <f t="shared" si="73"/>
        <v>-4.526697500025989</v>
      </c>
      <c r="F204" s="10">
        <v>183</v>
      </c>
      <c r="G204" s="10">
        <f t="shared" ca="1" si="60"/>
        <v>2</v>
      </c>
      <c r="H204" s="10">
        <f t="shared" ca="1" si="87"/>
        <v>2.8183473053892181</v>
      </c>
      <c r="I204" s="10">
        <f t="shared" ca="1" si="61"/>
        <v>-0.34764705882352942</v>
      </c>
      <c r="J204" s="10">
        <f t="shared" ca="1" si="88"/>
        <v>-3.0014427615357553</v>
      </c>
      <c r="K204" s="10">
        <f t="shared" ca="1" si="74"/>
        <v>1.9861883066409838</v>
      </c>
      <c r="L204" s="10">
        <f t="shared" ca="1" si="75"/>
        <v>19</v>
      </c>
      <c r="M204" s="10">
        <f t="shared" ca="1" si="62"/>
        <v>-1.4612862282951427</v>
      </c>
      <c r="N204" s="10">
        <f t="shared" ca="1" si="76"/>
        <v>1.6915863320301876</v>
      </c>
      <c r="O204" s="10">
        <f t="shared" ca="1" si="77"/>
        <v>16</v>
      </c>
      <c r="P204" s="10">
        <f t="shared" ca="1" si="63"/>
        <v>0.64734206368319236</v>
      </c>
      <c r="Q204" s="10">
        <f t="shared" ca="1" si="78"/>
        <v>-0.81394416461195029</v>
      </c>
      <c r="R204" s="10">
        <f t="shared" ca="1" si="79"/>
        <v>-3.8153869261477054</v>
      </c>
      <c r="S204" s="10">
        <f t="shared" ca="1" si="64"/>
        <v>0</v>
      </c>
      <c r="T204" s="10">
        <f t="shared" ca="1" si="80"/>
        <v>0</v>
      </c>
      <c r="U204" s="10">
        <f t="shared" ca="1" si="81"/>
        <v>0</v>
      </c>
      <c r="V204" s="10">
        <f t="shared" ca="1" si="82"/>
        <v>0</v>
      </c>
      <c r="W204" s="10">
        <f t="shared" ca="1" si="83"/>
        <v>-3.8153869261477054</v>
      </c>
      <c r="X204" s="10">
        <f t="shared" ca="1" si="84"/>
        <v>-1.0953783989418597</v>
      </c>
      <c r="Z204" s="10">
        <v>0.8590900000164936</v>
      </c>
      <c r="AA204" s="10">
        <v>-3.8497224999893831</v>
      </c>
      <c r="AB204" s="10">
        <v>1.360884999993317</v>
      </c>
      <c r="AC204" s="10">
        <v>-1.496157499985884</v>
      </c>
      <c r="AD204" s="10">
        <v>-4.9796975000262478</v>
      </c>
      <c r="AE204" s="10">
        <f t="shared" si="65"/>
        <v>-4.526697500025989</v>
      </c>
      <c r="AF204" s="10">
        <v>183</v>
      </c>
      <c r="AG204" s="2">
        <f t="shared" si="85"/>
        <v>28.039999999999967</v>
      </c>
      <c r="AH204" s="10">
        <f t="shared" si="66"/>
        <v>399</v>
      </c>
      <c r="AI204" s="10">
        <f t="shared" si="67"/>
        <v>1</v>
      </c>
      <c r="AJ204" s="2">
        <f t="shared" si="68"/>
        <v>0</v>
      </c>
      <c r="AK204" s="10">
        <v>183</v>
      </c>
      <c r="AL204" s="10">
        <f t="shared" ca="1" si="86"/>
        <v>-3.8153869261477054</v>
      </c>
      <c r="AM204" s="10">
        <f t="shared" ca="1" si="69"/>
        <v>-1.0953783989418597</v>
      </c>
      <c r="AN204" s="2">
        <f t="shared" si="89"/>
        <v>28.039999999999967</v>
      </c>
      <c r="AO204" s="10">
        <f t="shared" ca="1" si="70"/>
        <v>399</v>
      </c>
      <c r="AP204" s="10">
        <f t="shared" ca="1" si="71"/>
        <v>1</v>
      </c>
      <c r="AQ204" s="2">
        <f t="shared" ca="1" si="72"/>
        <v>0</v>
      </c>
    </row>
    <row r="205" spans="2:43" x14ac:dyDescent="0.15">
      <c r="B205" s="10">
        <v>-4.526697500025989</v>
      </c>
      <c r="C205" s="10">
        <f t="shared" si="73"/>
        <v>-5.6626975000249047</v>
      </c>
      <c r="F205" s="10">
        <v>184</v>
      </c>
      <c r="G205" s="10">
        <f t="shared" ca="1" si="60"/>
        <v>2</v>
      </c>
      <c r="H205" s="10">
        <f t="shared" ca="1" si="87"/>
        <v>2.8344371257484995</v>
      </c>
      <c r="I205" s="10">
        <f t="shared" ca="1" si="61"/>
        <v>-0.34764705882352942</v>
      </c>
      <c r="J205" s="10">
        <f t="shared" ca="1" si="88"/>
        <v>-3.3490898203592847</v>
      </c>
      <c r="K205" s="10">
        <f t="shared" ca="1" si="74"/>
        <v>1.1701232154934604</v>
      </c>
      <c r="L205" s="10">
        <f t="shared" ca="1" si="75"/>
        <v>15</v>
      </c>
      <c r="M205" s="10">
        <f t="shared" ca="1" si="62"/>
        <v>1.1637131580869757</v>
      </c>
      <c r="N205" s="10">
        <f t="shared" ca="1" si="76"/>
        <v>1.3941601070983012</v>
      </c>
      <c r="O205" s="10">
        <f t="shared" ca="1" si="77"/>
        <v>14</v>
      </c>
      <c r="P205" s="10">
        <f t="shared" ca="1" si="63"/>
        <v>1.0899982633304492</v>
      </c>
      <c r="Q205" s="10">
        <f t="shared" ca="1" si="78"/>
        <v>2.253711421417425</v>
      </c>
      <c r="R205" s="10">
        <f t="shared" ca="1" si="79"/>
        <v>-1.0953783989418597</v>
      </c>
      <c r="S205" s="10">
        <f t="shared" ca="1" si="64"/>
        <v>0</v>
      </c>
      <c r="T205" s="10">
        <f t="shared" ca="1" si="80"/>
        <v>0</v>
      </c>
      <c r="U205" s="10">
        <f t="shared" ca="1" si="81"/>
        <v>0</v>
      </c>
      <c r="V205" s="10">
        <f t="shared" ca="1" si="82"/>
        <v>0</v>
      </c>
      <c r="W205" s="10">
        <f t="shared" ca="1" si="83"/>
        <v>-1.0953783989418597</v>
      </c>
      <c r="X205" s="10">
        <f t="shared" ca="1" si="84"/>
        <v>-4.0390011026211603</v>
      </c>
      <c r="Z205" s="10">
        <v>-0.40990999998413713</v>
      </c>
      <c r="AA205" s="10">
        <v>-2.8807224999916059</v>
      </c>
      <c r="AB205" s="10">
        <v>2.9088849999929778</v>
      </c>
      <c r="AC205" s="10">
        <v>-3.1011574999837421</v>
      </c>
      <c r="AD205" s="10">
        <v>-4.526697500025989</v>
      </c>
      <c r="AE205" s="10">
        <f t="shared" si="65"/>
        <v>-5.6626975000249047</v>
      </c>
      <c r="AF205" s="10">
        <v>184</v>
      </c>
      <c r="AG205" s="2">
        <f t="shared" si="85"/>
        <v>28.259999999999966</v>
      </c>
      <c r="AH205" s="10">
        <f t="shared" si="66"/>
        <v>399</v>
      </c>
      <c r="AI205" s="10">
        <f t="shared" si="67"/>
        <v>1</v>
      </c>
      <c r="AJ205" s="2">
        <f t="shared" si="68"/>
        <v>0</v>
      </c>
      <c r="AK205" s="10">
        <v>184</v>
      </c>
      <c r="AL205" s="10">
        <f t="shared" ca="1" si="86"/>
        <v>-1.0953783989418597</v>
      </c>
      <c r="AM205" s="10">
        <f t="shared" ca="1" si="69"/>
        <v>-4.0390011026211603</v>
      </c>
      <c r="AN205" s="2">
        <f t="shared" si="89"/>
        <v>28.259999999999966</v>
      </c>
      <c r="AO205" s="10">
        <f t="shared" ca="1" si="70"/>
        <v>399</v>
      </c>
      <c r="AP205" s="10">
        <f t="shared" ca="1" si="71"/>
        <v>1</v>
      </c>
      <c r="AQ205" s="2">
        <f t="shared" ca="1" si="72"/>
        <v>0</v>
      </c>
    </row>
    <row r="206" spans="2:43" x14ac:dyDescent="0.15">
      <c r="B206" s="10">
        <v>-5.6626975000249047</v>
      </c>
      <c r="C206" s="10">
        <f t="shared" si="73"/>
        <v>-5.1076975000228231</v>
      </c>
      <c r="F206" s="10">
        <v>185</v>
      </c>
      <c r="G206" s="10">
        <f t="shared" ca="1" si="60"/>
        <v>2</v>
      </c>
      <c r="H206" s="10">
        <f t="shared" ca="1" si="87"/>
        <v>2.8505269461077809</v>
      </c>
      <c r="I206" s="10">
        <f t="shared" ca="1" si="61"/>
        <v>-0.34764705882352942</v>
      </c>
      <c r="J206" s="10">
        <f t="shared" ca="1" si="88"/>
        <v>-3.6967368791828141</v>
      </c>
      <c r="K206" s="10">
        <f t="shared" ca="1" si="74"/>
        <v>0.37626669376879507</v>
      </c>
      <c r="L206" s="10">
        <f t="shared" ca="1" si="75"/>
        <v>11</v>
      </c>
      <c r="M206" s="10">
        <f t="shared" ca="1" si="62"/>
        <v>-0.34226422343835938</v>
      </c>
      <c r="N206" s="10">
        <f t="shared" ca="1" si="76"/>
        <v>0.86756289237006734</v>
      </c>
      <c r="O206" s="10">
        <f t="shared" ca="1" si="77"/>
        <v>10</v>
      </c>
      <c r="P206" s="10">
        <f t="shared" ca="1" si="63"/>
        <v>1.3179313012184589E-14</v>
      </c>
      <c r="Q206" s="10">
        <f t="shared" ca="1" si="78"/>
        <v>-0.34226422343834623</v>
      </c>
      <c r="R206" s="10">
        <f t="shared" ca="1" si="79"/>
        <v>-4.0390011026211603</v>
      </c>
      <c r="S206" s="10">
        <f t="shared" ca="1" si="64"/>
        <v>0</v>
      </c>
      <c r="T206" s="10">
        <f t="shared" ca="1" si="80"/>
        <v>0</v>
      </c>
      <c r="U206" s="10">
        <f t="shared" ca="1" si="81"/>
        <v>0</v>
      </c>
      <c r="V206" s="10">
        <f t="shared" ca="1" si="82"/>
        <v>0</v>
      </c>
      <c r="W206" s="10">
        <f t="shared" ca="1" si="83"/>
        <v>-4.0390011026211603</v>
      </c>
      <c r="X206" s="10">
        <f t="shared" ca="1" si="84"/>
        <v>-4.3432257042388285</v>
      </c>
      <c r="Z206" s="10">
        <v>0.3690900000137276</v>
      </c>
      <c r="AA206" s="10">
        <v>-14.49172249999009</v>
      </c>
      <c r="AB206" s="10">
        <v>-2.3961150000069154</v>
      </c>
      <c r="AC206" s="10">
        <v>-3.1831574999863221</v>
      </c>
      <c r="AD206" s="10">
        <v>-5.6626975000249047</v>
      </c>
      <c r="AE206" s="10">
        <f t="shared" si="65"/>
        <v>-5.1076975000228231</v>
      </c>
      <c r="AF206" s="10">
        <v>185</v>
      </c>
      <c r="AG206" s="2">
        <f t="shared" si="85"/>
        <v>28.479999999999965</v>
      </c>
      <c r="AH206" s="10">
        <f t="shared" si="66"/>
        <v>399</v>
      </c>
      <c r="AI206" s="10">
        <f t="shared" si="67"/>
        <v>1</v>
      </c>
      <c r="AJ206" s="2">
        <f t="shared" si="68"/>
        <v>0</v>
      </c>
      <c r="AK206" s="10">
        <v>185</v>
      </c>
      <c r="AL206" s="10">
        <f t="shared" ca="1" si="86"/>
        <v>-4.0390011026211603</v>
      </c>
      <c r="AM206" s="10">
        <f t="shared" ca="1" si="69"/>
        <v>-4.3432257042388285</v>
      </c>
      <c r="AN206" s="2">
        <f t="shared" si="89"/>
        <v>28.479999999999965</v>
      </c>
      <c r="AO206" s="10">
        <f t="shared" ca="1" si="70"/>
        <v>399</v>
      </c>
      <c r="AP206" s="10">
        <f t="shared" ca="1" si="71"/>
        <v>1</v>
      </c>
      <c r="AQ206" s="2">
        <f t="shared" ca="1" si="72"/>
        <v>0</v>
      </c>
    </row>
    <row r="207" spans="2:43" x14ac:dyDescent="0.15">
      <c r="B207" s="10">
        <v>-5.1076975000228231</v>
      </c>
      <c r="C207" s="10">
        <f t="shared" si="73"/>
        <v>-5.4726975000249922</v>
      </c>
      <c r="F207" s="10">
        <v>186</v>
      </c>
      <c r="G207" s="10">
        <f t="shared" ca="1" si="60"/>
        <v>2</v>
      </c>
      <c r="H207" s="10">
        <f t="shared" ca="1" si="87"/>
        <v>2.8666167664670623</v>
      </c>
      <c r="I207" s="10">
        <f t="shared" ca="1" si="61"/>
        <v>-0.34764705882352942</v>
      </c>
      <c r="J207" s="10">
        <f t="shared" ca="1" si="88"/>
        <v>-4.0443839380063435</v>
      </c>
      <c r="K207" s="10">
        <f t="shared" ca="1" si="74"/>
        <v>0.68876000478908306</v>
      </c>
      <c r="L207" s="10">
        <f t="shared" ca="1" si="75"/>
        <v>7</v>
      </c>
      <c r="M207" s="10">
        <f t="shared" ca="1" si="62"/>
        <v>-0.29884176623250175</v>
      </c>
      <c r="N207" s="10">
        <f t="shared" ca="1" si="76"/>
        <v>1.1514513239488517</v>
      </c>
      <c r="O207" s="10">
        <f t="shared" ca="1" si="77"/>
        <v>6</v>
      </c>
      <c r="P207" s="10">
        <f t="shared" ca="1" si="63"/>
        <v>-1.6927886362850273E-14</v>
      </c>
      <c r="Q207" s="10">
        <f t="shared" ca="1" si="78"/>
        <v>-0.29884176623248482</v>
      </c>
      <c r="R207" s="10">
        <f t="shared" ca="1" si="79"/>
        <v>-4.3432257042388285</v>
      </c>
      <c r="S207" s="10">
        <f t="shared" ca="1" si="64"/>
        <v>0</v>
      </c>
      <c r="T207" s="10">
        <f t="shared" ca="1" si="80"/>
        <v>0</v>
      </c>
      <c r="U207" s="10">
        <f t="shared" ca="1" si="81"/>
        <v>0</v>
      </c>
      <c r="V207" s="10">
        <f t="shared" ca="1" si="82"/>
        <v>0</v>
      </c>
      <c r="W207" s="10">
        <f t="shared" ca="1" si="83"/>
        <v>-4.3432257042388285</v>
      </c>
      <c r="X207" s="10">
        <f t="shared" ca="1" si="84"/>
        <v>-6.9777824596627109</v>
      </c>
      <c r="Z207" s="10">
        <v>-0.62390999998385155</v>
      </c>
      <c r="AA207" s="10">
        <v>-3.747722499991113</v>
      </c>
      <c r="AB207" s="10">
        <v>-1.8121150000069974</v>
      </c>
      <c r="AC207" s="10">
        <v>-4.7231574999848647</v>
      </c>
      <c r="AD207" s="10">
        <v>-5.1076975000228231</v>
      </c>
      <c r="AE207" s="10">
        <f t="shared" si="65"/>
        <v>-5.4726975000249922</v>
      </c>
      <c r="AF207" s="10">
        <v>186</v>
      </c>
      <c r="AG207" s="2">
        <f t="shared" si="85"/>
        <v>28.699999999999964</v>
      </c>
      <c r="AH207" s="10">
        <f t="shared" si="66"/>
        <v>399</v>
      </c>
      <c r="AI207" s="10">
        <f t="shared" si="67"/>
        <v>1</v>
      </c>
      <c r="AJ207" s="2">
        <f t="shared" si="68"/>
        <v>0</v>
      </c>
      <c r="AK207" s="10">
        <v>186</v>
      </c>
      <c r="AL207" s="10">
        <f t="shared" ca="1" si="86"/>
        <v>-4.3432257042388285</v>
      </c>
      <c r="AM207" s="10">
        <f t="shared" ca="1" si="69"/>
        <v>-6.9777824596627109</v>
      </c>
      <c r="AN207" s="2">
        <f t="shared" si="89"/>
        <v>28.699999999999964</v>
      </c>
      <c r="AO207" s="10">
        <f t="shared" ca="1" si="70"/>
        <v>399</v>
      </c>
      <c r="AP207" s="10">
        <f t="shared" ca="1" si="71"/>
        <v>1</v>
      </c>
      <c r="AQ207" s="2">
        <f t="shared" ca="1" si="72"/>
        <v>0</v>
      </c>
    </row>
    <row r="208" spans="2:43" x14ac:dyDescent="0.15">
      <c r="B208" s="10">
        <v>-5.4726975000249922</v>
      </c>
      <c r="C208" s="10">
        <f t="shared" si="73"/>
        <v>-6.3066975000261039</v>
      </c>
      <c r="F208" s="10">
        <v>187</v>
      </c>
      <c r="G208" s="10">
        <f t="shared" ca="1" si="60"/>
        <v>2</v>
      </c>
      <c r="H208" s="10">
        <f t="shared" ca="1" si="87"/>
        <v>2.8827065868263437</v>
      </c>
      <c r="I208" s="10">
        <f t="shared" ca="1" si="61"/>
        <v>-0.34764705882352942</v>
      </c>
      <c r="J208" s="10">
        <f t="shared" ca="1" si="88"/>
        <v>-4.392030996829873</v>
      </c>
      <c r="K208" s="10">
        <f t="shared" ca="1" si="74"/>
        <v>1.1559422783699662</v>
      </c>
      <c r="L208" s="10">
        <f t="shared" ca="1" si="75"/>
        <v>10</v>
      </c>
      <c r="M208" s="10">
        <f t="shared" ca="1" si="62"/>
        <v>-1.0993664363048248</v>
      </c>
      <c r="N208" s="10">
        <f t="shared" ca="1" si="76"/>
        <v>1.4863850265280136</v>
      </c>
      <c r="O208" s="10">
        <f t="shared" ca="1" si="77"/>
        <v>4</v>
      </c>
      <c r="P208" s="10">
        <f t="shared" ca="1" si="63"/>
        <v>-1.4863850265280136</v>
      </c>
      <c r="Q208" s="10">
        <f t="shared" ca="1" si="78"/>
        <v>-2.5857514628328384</v>
      </c>
      <c r="R208" s="10">
        <f t="shared" ca="1" si="79"/>
        <v>-6.9777824596627109</v>
      </c>
      <c r="S208" s="10">
        <f t="shared" ca="1" si="64"/>
        <v>0</v>
      </c>
      <c r="T208" s="10">
        <f t="shared" ca="1" si="80"/>
        <v>0</v>
      </c>
      <c r="U208" s="10">
        <f t="shared" ca="1" si="81"/>
        <v>0</v>
      </c>
      <c r="V208" s="10">
        <f t="shared" ca="1" si="82"/>
        <v>0</v>
      </c>
      <c r="W208" s="10">
        <f t="shared" ca="1" si="83"/>
        <v>-6.9777824596627109</v>
      </c>
      <c r="X208" s="10">
        <f t="shared" ca="1" si="84"/>
        <v>-3.9858109782981925</v>
      </c>
      <c r="Z208" s="10">
        <v>-1.4729099999861717</v>
      </c>
      <c r="AA208" s="10">
        <v>-6.4007224999897971</v>
      </c>
      <c r="AB208" s="10">
        <v>-2.4621150000072589</v>
      </c>
      <c r="AC208" s="10">
        <v>-3.9781574999864233</v>
      </c>
      <c r="AD208" s="10">
        <v>-5.4726975000249922</v>
      </c>
      <c r="AE208" s="10">
        <f t="shared" si="65"/>
        <v>-6.3066975000261039</v>
      </c>
      <c r="AF208" s="10">
        <v>187</v>
      </c>
      <c r="AG208" s="2">
        <f t="shared" si="85"/>
        <v>28.919999999999963</v>
      </c>
      <c r="AH208" s="10">
        <f t="shared" si="66"/>
        <v>399</v>
      </c>
      <c r="AI208" s="10">
        <f t="shared" si="67"/>
        <v>1</v>
      </c>
      <c r="AJ208" s="2">
        <f t="shared" si="68"/>
        <v>0</v>
      </c>
      <c r="AK208" s="10">
        <v>187</v>
      </c>
      <c r="AL208" s="10">
        <f t="shared" ca="1" si="86"/>
        <v>-6.9777824596627109</v>
      </c>
      <c r="AM208" s="10">
        <f t="shared" ca="1" si="69"/>
        <v>-3.9858109782981925</v>
      </c>
      <c r="AN208" s="2">
        <f t="shared" si="89"/>
        <v>28.919999999999963</v>
      </c>
      <c r="AO208" s="10">
        <f t="shared" ca="1" si="70"/>
        <v>399</v>
      </c>
      <c r="AP208" s="10">
        <f t="shared" ca="1" si="71"/>
        <v>1</v>
      </c>
      <c r="AQ208" s="2">
        <f t="shared" ca="1" si="72"/>
        <v>0</v>
      </c>
    </row>
    <row r="209" spans="2:43" x14ac:dyDescent="0.15">
      <c r="B209" s="10">
        <v>-6.3066975000261039</v>
      </c>
      <c r="C209" s="10">
        <f t="shared" si="73"/>
        <v>-7.119697500023392</v>
      </c>
      <c r="F209" s="10">
        <v>188</v>
      </c>
      <c r="G209" s="10">
        <f t="shared" ca="1" si="60"/>
        <v>2</v>
      </c>
      <c r="H209" s="10">
        <f t="shared" ca="1" si="87"/>
        <v>2.8987964071856251</v>
      </c>
      <c r="I209" s="10">
        <f t="shared" ca="1" si="61"/>
        <v>-0.34764705882352942</v>
      </c>
      <c r="J209" s="10">
        <f t="shared" ca="1" si="88"/>
        <v>-4.7396780556534024</v>
      </c>
      <c r="K209" s="10">
        <f t="shared" ca="1" si="74"/>
        <v>0.65398102079751363</v>
      </c>
      <c r="L209" s="10">
        <f t="shared" ca="1" si="75"/>
        <v>6</v>
      </c>
      <c r="M209" s="10">
        <f t="shared" ca="1" si="62"/>
        <v>0.56636417760352709</v>
      </c>
      <c r="N209" s="10">
        <f t="shared" ca="1" si="76"/>
        <v>0.51905114304987365</v>
      </c>
      <c r="O209" s="10">
        <f t="shared" ca="1" si="77"/>
        <v>17</v>
      </c>
      <c r="P209" s="10">
        <f t="shared" ca="1" si="63"/>
        <v>0.18750289975168252</v>
      </c>
      <c r="Q209" s="10">
        <f t="shared" ca="1" si="78"/>
        <v>0.75386707735520964</v>
      </c>
      <c r="R209" s="10">
        <f t="shared" ca="1" si="79"/>
        <v>-3.9858109782981925</v>
      </c>
      <c r="S209" s="10">
        <f t="shared" ca="1" si="64"/>
        <v>0</v>
      </c>
      <c r="T209" s="10">
        <f t="shared" ca="1" si="80"/>
        <v>0</v>
      </c>
      <c r="U209" s="10">
        <f t="shared" ca="1" si="81"/>
        <v>0</v>
      </c>
      <c r="V209" s="10">
        <f t="shared" ca="1" si="82"/>
        <v>0</v>
      </c>
      <c r="W209" s="10">
        <f t="shared" ca="1" si="83"/>
        <v>-3.9858109782981925</v>
      </c>
      <c r="X209" s="10">
        <f t="shared" ca="1" si="84"/>
        <v>-5.1590504680727589</v>
      </c>
      <c r="Z209" s="10">
        <v>-2.0289099999857285</v>
      </c>
      <c r="AA209" s="10">
        <v>-7.7067224999893824</v>
      </c>
      <c r="AB209" s="10">
        <v>-4.4461150000074667</v>
      </c>
      <c r="AC209" s="10">
        <v>-4.525157499983834</v>
      </c>
      <c r="AD209" s="10">
        <v>-6.3066975000261039</v>
      </c>
      <c r="AE209" s="10">
        <f t="shared" si="65"/>
        <v>-7.119697500023392</v>
      </c>
      <c r="AF209" s="10">
        <v>188</v>
      </c>
      <c r="AG209" s="2">
        <f t="shared" si="85"/>
        <v>29.139999999999961</v>
      </c>
      <c r="AH209" s="10">
        <f t="shared" si="66"/>
        <v>399</v>
      </c>
      <c r="AI209" s="10">
        <f t="shared" si="67"/>
        <v>1</v>
      </c>
      <c r="AJ209" s="2">
        <f t="shared" si="68"/>
        <v>0</v>
      </c>
      <c r="AK209" s="10">
        <v>188</v>
      </c>
      <c r="AL209" s="10">
        <f t="shared" ca="1" si="86"/>
        <v>-3.9858109782981925</v>
      </c>
      <c r="AM209" s="10">
        <f t="shared" ca="1" si="69"/>
        <v>-5.1590504680727589</v>
      </c>
      <c r="AN209" s="2">
        <f t="shared" si="89"/>
        <v>29.139999999999961</v>
      </c>
      <c r="AO209" s="10">
        <f t="shared" ca="1" si="70"/>
        <v>399</v>
      </c>
      <c r="AP209" s="10">
        <f t="shared" ca="1" si="71"/>
        <v>1</v>
      </c>
      <c r="AQ209" s="2">
        <f t="shared" ca="1" si="72"/>
        <v>0</v>
      </c>
    </row>
    <row r="210" spans="2:43" x14ac:dyDescent="0.15">
      <c r="B210" s="10">
        <v>-7.119697500023392</v>
      </c>
      <c r="C210" s="10">
        <f t="shared" si="73"/>
        <v>-5.8926975000233028</v>
      </c>
      <c r="F210" s="10">
        <v>189</v>
      </c>
      <c r="G210" s="10">
        <f t="shared" ca="1" si="60"/>
        <v>2</v>
      </c>
      <c r="H210" s="10">
        <f t="shared" ca="1" si="87"/>
        <v>2.9148862275449066</v>
      </c>
      <c r="I210" s="10">
        <f t="shared" ca="1" si="61"/>
        <v>-0.34764705882352942</v>
      </c>
      <c r="J210" s="10">
        <f t="shared" ca="1" si="88"/>
        <v>-5.0873251144769318</v>
      </c>
      <c r="K210" s="10">
        <f t="shared" ca="1" si="74"/>
        <v>0.86853365175091302</v>
      </c>
      <c r="L210" s="10">
        <f t="shared" ca="1" si="75"/>
        <v>19</v>
      </c>
      <c r="M210" s="10">
        <f t="shared" ca="1" si="62"/>
        <v>-0.28201241570992674</v>
      </c>
      <c r="N210" s="10">
        <f t="shared" ca="1" si="76"/>
        <v>0.23117817225870912</v>
      </c>
      <c r="O210" s="10">
        <f t="shared" ca="1" si="77"/>
        <v>11</v>
      </c>
      <c r="P210" s="10">
        <f t="shared" ca="1" si="63"/>
        <v>0.21028706211409967</v>
      </c>
      <c r="Q210" s="10">
        <f t="shared" ca="1" si="78"/>
        <v>-7.1725353595827074E-2</v>
      </c>
      <c r="R210" s="10">
        <f t="shared" ca="1" si="79"/>
        <v>-5.1590504680727589</v>
      </c>
      <c r="S210" s="10">
        <f t="shared" ca="1" si="64"/>
        <v>0</v>
      </c>
      <c r="T210" s="10">
        <f t="shared" ca="1" si="80"/>
        <v>0</v>
      </c>
      <c r="U210" s="10">
        <f t="shared" ca="1" si="81"/>
        <v>0</v>
      </c>
      <c r="V210" s="10">
        <f t="shared" ca="1" si="82"/>
        <v>0</v>
      </c>
      <c r="W210" s="10">
        <f t="shared" ca="1" si="83"/>
        <v>-5.1590504680727589</v>
      </c>
      <c r="X210" s="10">
        <f t="shared" ca="1" si="84"/>
        <v>-5.1367479837996504</v>
      </c>
      <c r="Z210" s="10">
        <v>-2.9569099999839921</v>
      </c>
      <c r="AA210" s="10">
        <v>-8.0467224999907216</v>
      </c>
      <c r="AB210" s="10">
        <v>-5.245115000008127</v>
      </c>
      <c r="AC210" s="10">
        <v>-4.8901574999860031</v>
      </c>
      <c r="AD210" s="10">
        <v>-7.119697500023392</v>
      </c>
      <c r="AE210" s="10">
        <f t="shared" si="65"/>
        <v>-5.8926975000233028</v>
      </c>
      <c r="AF210" s="10">
        <v>189</v>
      </c>
      <c r="AG210" s="2">
        <f t="shared" si="85"/>
        <v>29.35999999999996</v>
      </c>
      <c r="AH210" s="10">
        <f t="shared" si="66"/>
        <v>399</v>
      </c>
      <c r="AI210" s="10">
        <f t="shared" si="67"/>
        <v>1</v>
      </c>
      <c r="AJ210" s="2">
        <f t="shared" si="68"/>
        <v>0</v>
      </c>
      <c r="AK210" s="10">
        <v>189</v>
      </c>
      <c r="AL210" s="10">
        <f t="shared" ca="1" si="86"/>
        <v>-5.1590504680727589</v>
      </c>
      <c r="AM210" s="10">
        <f t="shared" ca="1" si="69"/>
        <v>-5.1367479837996504</v>
      </c>
      <c r="AN210" s="2">
        <f t="shared" si="89"/>
        <v>29.35999999999996</v>
      </c>
      <c r="AO210" s="10">
        <f t="shared" ca="1" si="70"/>
        <v>399</v>
      </c>
      <c r="AP210" s="10">
        <f t="shared" ca="1" si="71"/>
        <v>1</v>
      </c>
      <c r="AQ210" s="2">
        <f t="shared" ca="1" si="72"/>
        <v>0</v>
      </c>
    </row>
    <row r="211" spans="2:43" x14ac:dyDescent="0.15">
      <c r="B211" s="10">
        <v>-5.8926975000233028</v>
      </c>
      <c r="C211" s="10">
        <f t="shared" si="73"/>
        <v>-7.0706975000263128</v>
      </c>
      <c r="F211" s="10">
        <v>190</v>
      </c>
      <c r="G211" s="10">
        <f t="shared" ca="1" si="60"/>
        <v>2</v>
      </c>
      <c r="H211" s="10">
        <f t="shared" ca="1" si="87"/>
        <v>2.930976047904188</v>
      </c>
      <c r="I211" s="10">
        <f t="shared" ca="1" si="61"/>
        <v>-0.34764705882352942</v>
      </c>
      <c r="J211" s="10">
        <f t="shared" ca="1" si="88"/>
        <v>-5.4349721733004612</v>
      </c>
      <c r="K211" s="10">
        <f t="shared" ca="1" si="74"/>
        <v>0.44658105819571892</v>
      </c>
      <c r="L211" s="10">
        <f t="shared" ca="1" si="75"/>
        <v>19</v>
      </c>
      <c r="M211" s="10">
        <f t="shared" ca="1" si="62"/>
        <v>-1.094256186879883E-15</v>
      </c>
      <c r="N211" s="10">
        <f t="shared" ca="1" si="76"/>
        <v>0.44972703887388887</v>
      </c>
      <c r="O211" s="10">
        <f t="shared" ca="1" si="77"/>
        <v>13</v>
      </c>
      <c r="P211" s="10">
        <f t="shared" ca="1" si="63"/>
        <v>-0.29822418950081231</v>
      </c>
      <c r="Q211" s="10">
        <f t="shared" ca="1" si="78"/>
        <v>0.2982241895008112</v>
      </c>
      <c r="R211" s="10">
        <f t="shared" ca="1" si="79"/>
        <v>-5.1367479837996504</v>
      </c>
      <c r="S211" s="10">
        <f t="shared" ca="1" si="64"/>
        <v>0</v>
      </c>
      <c r="T211" s="10">
        <f t="shared" ca="1" si="80"/>
        <v>0</v>
      </c>
      <c r="U211" s="10">
        <f t="shared" ca="1" si="81"/>
        <v>0</v>
      </c>
      <c r="V211" s="10">
        <f t="shared" ca="1" si="82"/>
        <v>0</v>
      </c>
      <c r="W211" s="10">
        <f t="shared" ca="1" si="83"/>
        <v>-5.1367479837996504</v>
      </c>
      <c r="X211" s="10">
        <f t="shared" ca="1" si="84"/>
        <v>-4.579758812540585</v>
      </c>
      <c r="Z211" s="10">
        <v>-4.716909999984864</v>
      </c>
      <c r="AA211" s="10">
        <v>-10.141722499991346</v>
      </c>
      <c r="AB211" s="10">
        <v>-3.2491150000062419</v>
      </c>
      <c r="AC211" s="10">
        <v>-5.5001574999842262</v>
      </c>
      <c r="AD211" s="10">
        <v>-5.8926975000233028</v>
      </c>
      <c r="AE211" s="10">
        <f t="shared" si="65"/>
        <v>-7.0706975000263128</v>
      </c>
      <c r="AF211" s="10">
        <v>190</v>
      </c>
      <c r="AG211" s="2">
        <f t="shared" si="85"/>
        <v>29.579999999999959</v>
      </c>
      <c r="AH211" s="10">
        <f t="shared" si="66"/>
        <v>399</v>
      </c>
      <c r="AI211" s="10">
        <f t="shared" si="67"/>
        <v>1</v>
      </c>
      <c r="AJ211" s="2">
        <f t="shared" si="68"/>
        <v>0</v>
      </c>
      <c r="AK211" s="10">
        <v>190</v>
      </c>
      <c r="AL211" s="10">
        <f t="shared" ca="1" si="86"/>
        <v>-5.1367479837996504</v>
      </c>
      <c r="AM211" s="10">
        <f t="shared" ca="1" si="69"/>
        <v>-4.579758812540585</v>
      </c>
      <c r="AN211" s="2">
        <f t="shared" si="89"/>
        <v>29.579999999999959</v>
      </c>
      <c r="AO211" s="10">
        <f t="shared" ca="1" si="70"/>
        <v>399</v>
      </c>
      <c r="AP211" s="10">
        <f t="shared" ca="1" si="71"/>
        <v>1</v>
      </c>
      <c r="AQ211" s="2">
        <f t="shared" ca="1" si="72"/>
        <v>0</v>
      </c>
    </row>
    <row r="212" spans="2:43" x14ac:dyDescent="0.15">
      <c r="B212" s="10">
        <v>-7.0706975000263128</v>
      </c>
      <c r="C212" s="10">
        <f t="shared" si="73"/>
        <v>-8.8166975000234515</v>
      </c>
      <c r="F212" s="10">
        <v>191</v>
      </c>
      <c r="G212" s="10">
        <f t="shared" ca="1" si="60"/>
        <v>2</v>
      </c>
      <c r="H212" s="10">
        <f t="shared" ca="1" si="87"/>
        <v>2.9470658682634694</v>
      </c>
      <c r="I212" s="10">
        <f t="shared" ca="1" si="61"/>
        <v>-0.34764705882352942</v>
      </c>
      <c r="J212" s="10">
        <f t="shared" ca="1" si="88"/>
        <v>-5.7826192321239906</v>
      </c>
      <c r="K212" s="10">
        <f t="shared" ca="1" si="74"/>
        <v>1.3229297617634852</v>
      </c>
      <c r="L212" s="10">
        <f t="shared" ca="1" si="75"/>
        <v>10</v>
      </c>
      <c r="M212" s="10">
        <f t="shared" ca="1" si="62"/>
        <v>0.77759860378336276</v>
      </c>
      <c r="N212" s="10">
        <f t="shared" ca="1" si="76"/>
        <v>1.3097089959576269</v>
      </c>
      <c r="O212" s="10">
        <f t="shared" ca="1" si="77"/>
        <v>19</v>
      </c>
      <c r="P212" s="10">
        <f t="shared" ca="1" si="63"/>
        <v>0.42526181580004291</v>
      </c>
      <c r="Q212" s="10">
        <f t="shared" ca="1" si="78"/>
        <v>1.2028604195834056</v>
      </c>
      <c r="R212" s="10">
        <f t="shared" ca="1" si="79"/>
        <v>-4.579758812540585</v>
      </c>
      <c r="S212" s="10">
        <f t="shared" ca="1" si="64"/>
        <v>0</v>
      </c>
      <c r="T212" s="10">
        <f t="shared" ca="1" si="80"/>
        <v>0</v>
      </c>
      <c r="U212" s="10">
        <f t="shared" ca="1" si="81"/>
        <v>0</v>
      </c>
      <c r="V212" s="10">
        <f t="shared" ca="1" si="82"/>
        <v>0</v>
      </c>
      <c r="W212" s="10">
        <f t="shared" ca="1" si="83"/>
        <v>-4.579758812540585</v>
      </c>
      <c r="X212" s="10">
        <f t="shared" ca="1" si="84"/>
        <v>-7.6081578614278458</v>
      </c>
      <c r="Z212" s="10">
        <v>-4.9319099999856064</v>
      </c>
      <c r="AA212" s="10">
        <v>-6.9607224999899131</v>
      </c>
      <c r="AB212" s="10">
        <v>-1.2051150000083055</v>
      </c>
      <c r="AC212" s="10">
        <v>-4.4591574999834904</v>
      </c>
      <c r="AD212" s="10">
        <v>-7.0706975000263128</v>
      </c>
      <c r="AE212" s="10">
        <f t="shared" si="65"/>
        <v>-8.8166975000234515</v>
      </c>
      <c r="AF212" s="10">
        <v>191</v>
      </c>
      <c r="AG212" s="2">
        <f t="shared" si="85"/>
        <v>29.799999999999958</v>
      </c>
      <c r="AH212" s="10">
        <f t="shared" si="66"/>
        <v>399</v>
      </c>
      <c r="AI212" s="10">
        <f t="shared" si="67"/>
        <v>1</v>
      </c>
      <c r="AJ212" s="2">
        <f t="shared" si="68"/>
        <v>0</v>
      </c>
      <c r="AK212" s="10">
        <v>191</v>
      </c>
      <c r="AL212" s="10">
        <f t="shared" ca="1" si="86"/>
        <v>-4.579758812540585</v>
      </c>
      <c r="AM212" s="10">
        <f t="shared" ca="1" si="69"/>
        <v>-7.6081578614278458</v>
      </c>
      <c r="AN212" s="2">
        <f t="shared" si="89"/>
        <v>29.799999999999958</v>
      </c>
      <c r="AO212" s="10">
        <f t="shared" ca="1" si="70"/>
        <v>399</v>
      </c>
      <c r="AP212" s="10">
        <f t="shared" ca="1" si="71"/>
        <v>1</v>
      </c>
      <c r="AQ212" s="2">
        <f t="shared" ca="1" si="72"/>
        <v>0</v>
      </c>
    </row>
    <row r="213" spans="2:43" x14ac:dyDescent="0.15">
      <c r="B213" s="10">
        <v>-8.8166975000234515</v>
      </c>
      <c r="C213" s="10">
        <f t="shared" si="73"/>
        <v>-7.5256975000250748</v>
      </c>
      <c r="F213" s="10">
        <v>192</v>
      </c>
      <c r="G213" s="10">
        <f t="shared" ca="1" si="60"/>
        <v>2</v>
      </c>
      <c r="H213" s="10">
        <f t="shared" ca="1" si="87"/>
        <v>2.9631556886227508</v>
      </c>
      <c r="I213" s="10">
        <f t="shared" ca="1" si="61"/>
        <v>-0.34764705882352942</v>
      </c>
      <c r="J213" s="10">
        <f t="shared" ca="1" si="88"/>
        <v>-6.1302662909475201</v>
      </c>
      <c r="K213" s="10">
        <f t="shared" ca="1" si="74"/>
        <v>0.82949748311364568</v>
      </c>
      <c r="L213" s="10">
        <f t="shared" ca="1" si="75"/>
        <v>8</v>
      </c>
      <c r="M213" s="10">
        <f t="shared" ca="1" si="62"/>
        <v>-4.8780362869789063E-15</v>
      </c>
      <c r="N213" s="10">
        <f t="shared" ca="1" si="76"/>
        <v>0.79841058102919282</v>
      </c>
      <c r="O213" s="10">
        <f t="shared" ca="1" si="77"/>
        <v>16</v>
      </c>
      <c r="P213" s="10">
        <f t="shared" ca="1" si="63"/>
        <v>-2.3476115753534618E-15</v>
      </c>
      <c r="Q213" s="10">
        <f t="shared" ca="1" si="78"/>
        <v>-7.2256478623323672E-15</v>
      </c>
      <c r="R213" s="10">
        <f t="shared" ca="1" si="79"/>
        <v>-6.1302662909475272</v>
      </c>
      <c r="S213" s="10">
        <f t="shared" ca="1" si="64"/>
        <v>0</v>
      </c>
      <c r="T213" s="10">
        <f t="shared" ca="1" si="80"/>
        <v>-1.4778915704803186</v>
      </c>
      <c r="U213" s="10">
        <f t="shared" ca="1" si="81"/>
        <v>0</v>
      </c>
      <c r="V213" s="10">
        <f t="shared" ca="1" si="82"/>
        <v>-1.4778915704803186</v>
      </c>
      <c r="W213" s="10">
        <f t="shared" ca="1" si="83"/>
        <v>-7.6081578614278458</v>
      </c>
      <c r="X213" s="10">
        <f t="shared" ca="1" si="84"/>
        <v>-7.1093506290461717</v>
      </c>
      <c r="Z213" s="10">
        <v>-4.2699099999836676</v>
      </c>
      <c r="AA213" s="10">
        <v>-9.9317224999886378</v>
      </c>
      <c r="AB213" s="10">
        <v>-3.9291150000089203</v>
      </c>
      <c r="AC213" s="10">
        <v>-7.0461574999853838</v>
      </c>
      <c r="AD213" s="10">
        <v>-8.8166975000234515</v>
      </c>
      <c r="AE213" s="10">
        <f t="shared" si="65"/>
        <v>-7.5256975000250748</v>
      </c>
      <c r="AF213" s="10">
        <v>192</v>
      </c>
      <c r="AG213" s="2">
        <f t="shared" si="85"/>
        <v>30.019999999999957</v>
      </c>
      <c r="AH213" s="10">
        <f t="shared" si="66"/>
        <v>399</v>
      </c>
      <c r="AI213" s="10">
        <f t="shared" si="67"/>
        <v>1</v>
      </c>
      <c r="AJ213" s="2">
        <f t="shared" si="68"/>
        <v>0</v>
      </c>
      <c r="AK213" s="10">
        <v>192</v>
      </c>
      <c r="AL213" s="10">
        <f t="shared" ca="1" si="86"/>
        <v>-7.6081578614278458</v>
      </c>
      <c r="AM213" s="10">
        <f t="shared" ca="1" si="69"/>
        <v>-7.1093506290461717</v>
      </c>
      <c r="AN213" s="2">
        <f t="shared" si="89"/>
        <v>30.019999999999957</v>
      </c>
      <c r="AO213" s="10">
        <f t="shared" ca="1" si="70"/>
        <v>399</v>
      </c>
      <c r="AP213" s="10">
        <f t="shared" ca="1" si="71"/>
        <v>1</v>
      </c>
      <c r="AQ213" s="2">
        <f t="shared" ca="1" si="72"/>
        <v>0</v>
      </c>
    </row>
    <row r="214" spans="2:43" x14ac:dyDescent="0.15">
      <c r="B214" s="10">
        <v>-7.5256975000250748</v>
      </c>
      <c r="C214" s="10">
        <f t="shared" si="73"/>
        <v>-3.9786975000239977</v>
      </c>
      <c r="F214" s="10">
        <v>193</v>
      </c>
      <c r="G214" s="10">
        <f t="shared" ref="G214:G277" ca="1" si="90">IF(AND(F214&gt;=$I$8,F214&lt;$I$9),1,IF(AND(F214&gt;=$I$9,F214&lt;$I$10),2,IF(AND(F214&gt;=$I$10,F214&lt;$I$11),3,IF(AND(F214&gt;=$I$11,F214&lt;=$I$12),4,0))))</f>
        <v>2</v>
      </c>
      <c r="H214" s="10">
        <f t="shared" ca="1" si="87"/>
        <v>2.9792455089820322</v>
      </c>
      <c r="I214" s="10">
        <f t="shared" ref="I214:I277" ca="1" si="91">IF(AND(F214&gt;=$I$8,F214&lt;$I$9),$K$9,IF(AND(F214&gt;=$I$9,F214&lt;$I$10),$K$10,IF(AND(F214&gt;=$I$10,F214&lt;$I$11),$K$11,IF(AND(F214&gt;=$I$11,F214&lt;=$I$12),$K$12,0))))</f>
        <v>-0.34764705882352942</v>
      </c>
      <c r="J214" s="10">
        <f t="shared" ca="1" si="88"/>
        <v>-6.4779133497710495</v>
      </c>
      <c r="K214" s="10">
        <f t="shared" ca="1" si="74"/>
        <v>1.2082043554944455</v>
      </c>
      <c r="L214" s="10">
        <f t="shared" ca="1" si="75"/>
        <v>11</v>
      </c>
      <c r="M214" s="10">
        <f t="shared" ref="M214:M277" ca="1" si="92">K214*SIN(2*PI()*F214/L214)</f>
        <v>-0.34039050226039458</v>
      </c>
      <c r="N214" s="10">
        <f t="shared" ca="1" si="76"/>
        <v>0.35975360102242648</v>
      </c>
      <c r="O214" s="10">
        <f t="shared" ca="1" si="77"/>
        <v>20</v>
      </c>
      <c r="P214" s="10">
        <f t="shared" ref="P214:P277" ca="1" si="93">N214*SIN(2*PI()*F214/O214)</f>
        <v>-0.29104677701472736</v>
      </c>
      <c r="Q214" s="10">
        <f t="shared" ca="1" si="78"/>
        <v>-0.63143727927512194</v>
      </c>
      <c r="R214" s="10">
        <f t="shared" ca="1" si="79"/>
        <v>-7.1093506290461717</v>
      </c>
      <c r="S214" s="10">
        <f t="shared" ref="S214:S277" ca="1" si="94">IF(AND(RAND()&gt;0.95,G214=1),RAND()*10,0)</f>
        <v>0</v>
      </c>
      <c r="T214" s="10">
        <f t="shared" ca="1" si="80"/>
        <v>0</v>
      </c>
      <c r="U214" s="10">
        <f t="shared" ca="1" si="81"/>
        <v>0</v>
      </c>
      <c r="V214" s="10">
        <f t="shared" ca="1" si="82"/>
        <v>0</v>
      </c>
      <c r="W214" s="10">
        <f t="shared" ca="1" si="83"/>
        <v>-7.1093506290461717</v>
      </c>
      <c r="X214" s="10">
        <f t="shared" ca="1" si="84"/>
        <v>-7.2388948982650403</v>
      </c>
      <c r="Z214" s="10">
        <v>-5.0569099999862033</v>
      </c>
      <c r="AA214" s="10">
        <v>-4.9977224999899761</v>
      </c>
      <c r="AB214" s="10">
        <v>-4.4861150000095051</v>
      </c>
      <c r="AC214" s="10">
        <v>-5.9261574999851518</v>
      </c>
      <c r="AD214" s="10">
        <v>-7.5256975000250748</v>
      </c>
      <c r="AE214" s="10">
        <f t="shared" ref="AE214:AE277" si="95">AD215</f>
        <v>-3.9786975000239977</v>
      </c>
      <c r="AF214" s="10">
        <v>193</v>
      </c>
      <c r="AG214" s="2">
        <f t="shared" si="85"/>
        <v>30.239999999999956</v>
      </c>
      <c r="AH214" s="10">
        <f t="shared" ref="AH214:AH277" si="96">COUNTIFS($AD$22:$AD$420,"&lt;"&amp;AG214,$AE$22:$AE$420,"&lt;"&amp;AG214)</f>
        <v>399</v>
      </c>
      <c r="AI214" s="10">
        <f t="shared" ref="AI214:AI277" si="97">AH214/$AH$421</f>
        <v>1</v>
      </c>
      <c r="AJ214" s="2">
        <f t="shared" ref="AJ214:AJ277" si="98">(AI215-AI214)/(AG215-AG214)</f>
        <v>0</v>
      </c>
      <c r="AK214" s="10">
        <v>193</v>
      </c>
      <c r="AL214" s="10">
        <f t="shared" ca="1" si="86"/>
        <v>-7.1093506290461717</v>
      </c>
      <c r="AM214" s="10">
        <f t="shared" ref="AM214:AM277" ca="1" si="99">AL215</f>
        <v>-7.2388948982650403</v>
      </c>
      <c r="AN214" s="2">
        <f t="shared" si="89"/>
        <v>30.239999999999956</v>
      </c>
      <c r="AO214" s="10">
        <f t="shared" ref="AO214:AO277" ca="1" si="100">COUNTIFS($AL$22:$AL$420,"&lt;"&amp;AN214,$AM$22:$AM$420,"&lt;"&amp;AN214)</f>
        <v>399</v>
      </c>
      <c r="AP214" s="10">
        <f t="shared" ref="AP214:AP277" ca="1" si="101">AO214/$AO$421</f>
        <v>1</v>
      </c>
      <c r="AQ214" s="2">
        <f t="shared" ref="AQ214:AQ277" ca="1" si="102">(AP215-AP214)/(AN215-AN214)</f>
        <v>0</v>
      </c>
    </row>
    <row r="215" spans="2:43" x14ac:dyDescent="0.15">
      <c r="B215" s="10">
        <v>-3.9786975000239977</v>
      </c>
      <c r="C215" s="10">
        <f t="shared" ref="C215:C278" si="103">B216</f>
        <v>-5.6026975000236234</v>
      </c>
      <c r="F215" s="10">
        <v>194</v>
      </c>
      <c r="G215" s="10">
        <f t="shared" ca="1" si="90"/>
        <v>2</v>
      </c>
      <c r="H215" s="10">
        <f t="shared" ca="1" si="87"/>
        <v>2.9953353293413136</v>
      </c>
      <c r="I215" s="10">
        <f t="shared" ca="1" si="91"/>
        <v>-0.34764705882352942</v>
      </c>
      <c r="J215" s="10">
        <f t="shared" ca="1" si="88"/>
        <v>-6.8255604085945789</v>
      </c>
      <c r="K215" s="10">
        <f t="shared" ref="K215:K278" ca="1" si="104">RAND()*($E$9-$D$9)+$D$9</f>
        <v>1.1267268672456312</v>
      </c>
      <c r="L215" s="10">
        <f t="shared" ref="L215:L278" ca="1" si="105">RANDBETWEEN($D$12,$E$12)</f>
        <v>7</v>
      </c>
      <c r="M215" s="10">
        <f t="shared" ca="1" si="92"/>
        <v>-1.0984774722829447</v>
      </c>
      <c r="N215" s="10">
        <f t="shared" ref="N215:N278" ca="1" si="106">RAND()*($E$9-$D$9)+$D$9</f>
        <v>1.4743034645751498</v>
      </c>
      <c r="O215" s="10">
        <f t="shared" ref="O215:O278" ca="1" si="107">RANDBETWEEN($D$13,$E$13)</f>
        <v>13</v>
      </c>
      <c r="P215" s="10">
        <f t="shared" ca="1" si="93"/>
        <v>-0.6851429826124833</v>
      </c>
      <c r="Q215" s="10">
        <f t="shared" ref="Q215:Q278" ca="1" si="108">IF(RAND()&gt;$I$14,M215+P215,M215-P215)</f>
        <v>-0.41333448967046138</v>
      </c>
      <c r="R215" s="10">
        <f t="shared" ref="R215:R278" ca="1" si="109">J215+Q215</f>
        <v>-7.2388948982650403</v>
      </c>
      <c r="S215" s="10">
        <f t="shared" ca="1" si="94"/>
        <v>0</v>
      </c>
      <c r="T215" s="10">
        <f t="shared" ref="T215:T278" ca="1" si="110">IF(AND(RAND()&gt;0.95,G215=2),RAND()*((-5)-(-7)+(-7)),0)</f>
        <v>0</v>
      </c>
      <c r="U215" s="10">
        <f t="shared" ref="U215:U278" ca="1" si="111">IF(AND(RAND()&gt;0.95,G215=4),RAND()*5,0)</f>
        <v>0</v>
      </c>
      <c r="V215" s="10">
        <f t="shared" ref="V215:V278" ca="1" si="112">SUM(S215:U215)</f>
        <v>0</v>
      </c>
      <c r="W215" s="10">
        <f t="shared" ref="W215:W278" ca="1" si="113">IF(V215=0,R215,R215+V215)</f>
        <v>-7.2388948982650403</v>
      </c>
      <c r="X215" s="10">
        <f t="shared" ref="X215:X278" ca="1" si="114">W216</f>
        <v>-5.8255987541730825</v>
      </c>
      <c r="Z215" s="10">
        <v>-4.2359099999842442</v>
      </c>
      <c r="AA215" s="10">
        <v>-4.4707224999918083</v>
      </c>
      <c r="AB215" s="10">
        <v>-4.990115000008899</v>
      </c>
      <c r="AC215" s="10">
        <v>-5.9381574999868292</v>
      </c>
      <c r="AD215" s="10">
        <v>-3.9786975000239977</v>
      </c>
      <c r="AE215" s="10">
        <f t="shared" si="95"/>
        <v>-5.6026975000236234</v>
      </c>
      <c r="AF215" s="10">
        <v>194</v>
      </c>
      <c r="AG215" s="2">
        <f t="shared" ref="AG215:AG278" si="115">AG214+$W$3</f>
        <v>30.459999999999955</v>
      </c>
      <c r="AH215" s="10">
        <f t="shared" si="96"/>
        <v>399</v>
      </c>
      <c r="AI215" s="10">
        <f t="shared" si="97"/>
        <v>1</v>
      </c>
      <c r="AJ215" s="2">
        <f t="shared" si="98"/>
        <v>0</v>
      </c>
      <c r="AK215" s="10">
        <v>194</v>
      </c>
      <c r="AL215" s="10">
        <f t="shared" ref="AL215:AL278" ca="1" si="116">W215</f>
        <v>-7.2388948982650403</v>
      </c>
      <c r="AM215" s="10">
        <f t="shared" ca="1" si="99"/>
        <v>-5.8255987541730825</v>
      </c>
      <c r="AN215" s="2">
        <f t="shared" si="89"/>
        <v>30.459999999999955</v>
      </c>
      <c r="AO215" s="10">
        <f t="shared" ca="1" si="100"/>
        <v>399</v>
      </c>
      <c r="AP215" s="10">
        <f t="shared" ca="1" si="101"/>
        <v>1</v>
      </c>
      <c r="AQ215" s="2">
        <f t="shared" ca="1" si="102"/>
        <v>0</v>
      </c>
    </row>
    <row r="216" spans="2:43" x14ac:dyDescent="0.15">
      <c r="B216" s="10">
        <v>-5.6026975000236234</v>
      </c>
      <c r="C216" s="10">
        <f t="shared" si="103"/>
        <v>-6.6956975000245222</v>
      </c>
      <c r="F216" s="10">
        <v>195</v>
      </c>
      <c r="G216" s="10">
        <f t="shared" ca="1" si="90"/>
        <v>2</v>
      </c>
      <c r="H216" s="10">
        <f t="shared" ref="H216:H279" ca="1" si="117">H215+$K$9</f>
        <v>3.011425149700595</v>
      </c>
      <c r="I216" s="10">
        <f t="shared" ca="1" si="91"/>
        <v>-0.34764705882352942</v>
      </c>
      <c r="J216" s="10">
        <f t="shared" ref="J216:J279" ca="1" si="118">J215+I216</f>
        <v>-7.1732074674181083</v>
      </c>
      <c r="K216" s="10">
        <f t="shared" ca="1" si="104"/>
        <v>0.57145365750211097</v>
      </c>
      <c r="L216" s="10">
        <f t="shared" ca="1" si="105"/>
        <v>2</v>
      </c>
      <c r="M216" s="10">
        <f t="shared" ca="1" si="92"/>
        <v>3.192415456031646E-14</v>
      </c>
      <c r="N216" s="10">
        <f t="shared" ca="1" si="106"/>
        <v>1.9058065190431985</v>
      </c>
      <c r="O216" s="10">
        <f t="shared" ca="1" si="107"/>
        <v>8</v>
      </c>
      <c r="P216" s="10">
        <f t="shared" ca="1" si="93"/>
        <v>1.3476087132449937</v>
      </c>
      <c r="Q216" s="10">
        <f t="shared" ca="1" si="108"/>
        <v>1.3476087132450256</v>
      </c>
      <c r="R216" s="10">
        <f t="shared" ca="1" si="109"/>
        <v>-5.8255987541730825</v>
      </c>
      <c r="S216" s="10">
        <f t="shared" ca="1" si="94"/>
        <v>0</v>
      </c>
      <c r="T216" s="10">
        <f t="shared" ca="1" si="110"/>
        <v>0</v>
      </c>
      <c r="U216" s="10">
        <f t="shared" ca="1" si="111"/>
        <v>0</v>
      </c>
      <c r="V216" s="10">
        <f t="shared" ca="1" si="112"/>
        <v>0</v>
      </c>
      <c r="W216" s="10">
        <f t="shared" ca="1" si="113"/>
        <v>-5.8255987541730825</v>
      </c>
      <c r="X216" s="10">
        <f t="shared" ca="1" si="114"/>
        <v>-7.5208545262416475</v>
      </c>
      <c r="Z216" s="10">
        <v>-4.9369099999836408</v>
      </c>
      <c r="AA216" s="10">
        <v>-5.6487224999912655</v>
      </c>
      <c r="AB216" s="10">
        <v>-5.4071150000076784</v>
      </c>
      <c r="AC216" s="10">
        <v>-6.5361574999833749</v>
      </c>
      <c r="AD216" s="10">
        <v>-5.6026975000236234</v>
      </c>
      <c r="AE216" s="10">
        <f t="shared" si="95"/>
        <v>-6.6956975000245222</v>
      </c>
      <c r="AF216" s="10">
        <v>195</v>
      </c>
      <c r="AG216" s="2">
        <f t="shared" si="115"/>
        <v>30.679999999999954</v>
      </c>
      <c r="AH216" s="10">
        <f t="shared" si="96"/>
        <v>399</v>
      </c>
      <c r="AI216" s="10">
        <f t="shared" si="97"/>
        <v>1</v>
      </c>
      <c r="AJ216" s="2">
        <f t="shared" si="98"/>
        <v>0</v>
      </c>
      <c r="AK216" s="10">
        <v>195</v>
      </c>
      <c r="AL216" s="10">
        <f t="shared" ca="1" si="116"/>
        <v>-5.8255987541730825</v>
      </c>
      <c r="AM216" s="10">
        <f t="shared" ca="1" si="99"/>
        <v>-7.5208545262416475</v>
      </c>
      <c r="AN216" s="2">
        <f t="shared" ref="AN216:AN279" si="119">AN215+$W$3</f>
        <v>30.679999999999954</v>
      </c>
      <c r="AO216" s="10">
        <f t="shared" ca="1" si="100"/>
        <v>399</v>
      </c>
      <c r="AP216" s="10">
        <f t="shared" ca="1" si="101"/>
        <v>1</v>
      </c>
      <c r="AQ216" s="2">
        <f t="shared" ca="1" si="102"/>
        <v>0</v>
      </c>
    </row>
    <row r="217" spans="2:43" x14ac:dyDescent="0.15">
      <c r="B217" s="10">
        <v>-6.6956975000245222</v>
      </c>
      <c r="C217" s="10">
        <f t="shared" si="103"/>
        <v>-9.030697500023166</v>
      </c>
      <c r="F217" s="10">
        <v>196</v>
      </c>
      <c r="G217" s="10">
        <f t="shared" ca="1" si="90"/>
        <v>2</v>
      </c>
      <c r="H217" s="10">
        <f t="shared" ca="1" si="117"/>
        <v>3.0275149700598765</v>
      </c>
      <c r="I217" s="10">
        <f t="shared" ca="1" si="91"/>
        <v>-0.34764705882352942</v>
      </c>
      <c r="J217" s="10">
        <f t="shared" ca="1" si="118"/>
        <v>-7.5208545262416377</v>
      </c>
      <c r="K217" s="10">
        <f t="shared" ca="1" si="104"/>
        <v>1.7419101251967337</v>
      </c>
      <c r="L217" s="10">
        <f t="shared" ca="1" si="105"/>
        <v>7</v>
      </c>
      <c r="M217" s="10">
        <f t="shared" ca="1" si="92"/>
        <v>-1.1950951591456972E-14</v>
      </c>
      <c r="N217" s="10">
        <f t="shared" ca="1" si="106"/>
        <v>0.37652859607497718</v>
      </c>
      <c r="O217" s="10">
        <f t="shared" ca="1" si="107"/>
        <v>7</v>
      </c>
      <c r="P217" s="10">
        <f t="shared" ca="1" si="93"/>
        <v>-2.5832991951769531E-15</v>
      </c>
      <c r="Q217" s="10">
        <f t="shared" ca="1" si="108"/>
        <v>-9.3676523962800194E-15</v>
      </c>
      <c r="R217" s="10">
        <f t="shared" ca="1" si="109"/>
        <v>-7.5208545262416475</v>
      </c>
      <c r="S217" s="10">
        <f t="shared" ca="1" si="94"/>
        <v>0</v>
      </c>
      <c r="T217" s="10">
        <f t="shared" ca="1" si="110"/>
        <v>0</v>
      </c>
      <c r="U217" s="10">
        <f t="shared" ca="1" si="111"/>
        <v>0</v>
      </c>
      <c r="V217" s="10">
        <f t="shared" ca="1" si="112"/>
        <v>0</v>
      </c>
      <c r="W217" s="10">
        <f t="shared" ca="1" si="113"/>
        <v>-7.5208545262416475</v>
      </c>
      <c r="X217" s="10">
        <f t="shared" ca="1" si="114"/>
        <v>-9.1304887513257569</v>
      </c>
      <c r="Z217" s="10">
        <v>-6.3789099999844723</v>
      </c>
      <c r="AA217" s="10">
        <v>-6.2307224999891275</v>
      </c>
      <c r="AB217" s="10">
        <v>-3.9991150000062703</v>
      </c>
      <c r="AC217" s="10">
        <v>-6.66915749998509</v>
      </c>
      <c r="AD217" s="10">
        <v>-6.6956975000245222</v>
      </c>
      <c r="AE217" s="10">
        <f t="shared" si="95"/>
        <v>-9.030697500023166</v>
      </c>
      <c r="AF217" s="10">
        <v>196</v>
      </c>
      <c r="AG217" s="2">
        <f t="shared" si="115"/>
        <v>30.899999999999952</v>
      </c>
      <c r="AH217" s="10">
        <f t="shared" si="96"/>
        <v>399</v>
      </c>
      <c r="AI217" s="10">
        <f t="shared" si="97"/>
        <v>1</v>
      </c>
      <c r="AJ217" s="2">
        <f t="shared" si="98"/>
        <v>0</v>
      </c>
      <c r="AK217" s="10">
        <v>196</v>
      </c>
      <c r="AL217" s="10">
        <f t="shared" ca="1" si="116"/>
        <v>-7.5208545262416475</v>
      </c>
      <c r="AM217" s="10">
        <f t="shared" ca="1" si="99"/>
        <v>-9.1304887513257569</v>
      </c>
      <c r="AN217" s="2">
        <f t="shared" si="119"/>
        <v>30.899999999999952</v>
      </c>
      <c r="AO217" s="10">
        <f t="shared" ca="1" si="100"/>
        <v>399</v>
      </c>
      <c r="AP217" s="10">
        <f t="shared" ca="1" si="101"/>
        <v>1</v>
      </c>
      <c r="AQ217" s="2">
        <f t="shared" ca="1" si="102"/>
        <v>0</v>
      </c>
    </row>
    <row r="218" spans="2:43" x14ac:dyDescent="0.15">
      <c r="B218" s="10">
        <v>-9.030697500023166</v>
      </c>
      <c r="C218" s="10">
        <f t="shared" si="103"/>
        <v>-7.5416975000237585</v>
      </c>
      <c r="F218" s="10">
        <v>197</v>
      </c>
      <c r="G218" s="10">
        <f t="shared" ca="1" si="90"/>
        <v>2</v>
      </c>
      <c r="H218" s="10">
        <f t="shared" ca="1" si="117"/>
        <v>3.0436047904191579</v>
      </c>
      <c r="I218" s="10">
        <f t="shared" ca="1" si="91"/>
        <v>-0.34764705882352942</v>
      </c>
      <c r="J218" s="10">
        <f t="shared" ca="1" si="118"/>
        <v>-7.8685015850651672</v>
      </c>
      <c r="K218" s="10">
        <f t="shared" ca="1" si="104"/>
        <v>0.63469151453010475</v>
      </c>
      <c r="L218" s="10">
        <f t="shared" ca="1" si="105"/>
        <v>18</v>
      </c>
      <c r="M218" s="10">
        <f t="shared" ca="1" si="92"/>
        <v>-0.21707728276717356</v>
      </c>
      <c r="N218" s="10">
        <f t="shared" ca="1" si="106"/>
        <v>1.9327247402647729</v>
      </c>
      <c r="O218" s="10">
        <f t="shared" ca="1" si="107"/>
        <v>11</v>
      </c>
      <c r="P218" s="10">
        <f t="shared" ca="1" si="93"/>
        <v>-1.0449098834934167</v>
      </c>
      <c r="Q218" s="10">
        <f t="shared" ca="1" si="108"/>
        <v>-1.2619871662605904</v>
      </c>
      <c r="R218" s="10">
        <f t="shared" ca="1" si="109"/>
        <v>-9.1304887513257569</v>
      </c>
      <c r="S218" s="10">
        <f t="shared" ca="1" si="94"/>
        <v>0</v>
      </c>
      <c r="T218" s="10">
        <f t="shared" ca="1" si="110"/>
        <v>0</v>
      </c>
      <c r="U218" s="10">
        <f t="shared" ca="1" si="111"/>
        <v>0</v>
      </c>
      <c r="V218" s="10">
        <f t="shared" ca="1" si="112"/>
        <v>0</v>
      </c>
      <c r="W218" s="10">
        <f t="shared" ca="1" si="113"/>
        <v>-9.1304887513257569</v>
      </c>
      <c r="X218" s="10">
        <f t="shared" ca="1" si="114"/>
        <v>-8.2161486438887259</v>
      </c>
      <c r="Z218" s="10">
        <v>-7.2149099999840871</v>
      </c>
      <c r="AA218" s="10">
        <v>-5.3647224999906484</v>
      </c>
      <c r="AB218" s="10">
        <v>-8.8351150000072209</v>
      </c>
      <c r="AC218" s="10">
        <v>-6.8701574999856518</v>
      </c>
      <c r="AD218" s="10">
        <v>-9.030697500023166</v>
      </c>
      <c r="AE218" s="10">
        <f t="shared" si="95"/>
        <v>-7.5416975000237585</v>
      </c>
      <c r="AF218" s="10">
        <v>197</v>
      </c>
      <c r="AG218" s="2">
        <f t="shared" si="115"/>
        <v>31.119999999999951</v>
      </c>
      <c r="AH218" s="10">
        <f t="shared" si="96"/>
        <v>399</v>
      </c>
      <c r="AI218" s="10">
        <f t="shared" si="97"/>
        <v>1</v>
      </c>
      <c r="AJ218" s="2">
        <f t="shared" si="98"/>
        <v>0</v>
      </c>
      <c r="AK218" s="10">
        <v>197</v>
      </c>
      <c r="AL218" s="10">
        <f t="shared" ca="1" si="116"/>
        <v>-9.1304887513257569</v>
      </c>
      <c r="AM218" s="10">
        <f t="shared" ca="1" si="99"/>
        <v>-8.2161486438887259</v>
      </c>
      <c r="AN218" s="2">
        <f t="shared" si="119"/>
        <v>31.119999999999951</v>
      </c>
      <c r="AO218" s="10">
        <f t="shared" ca="1" si="100"/>
        <v>399</v>
      </c>
      <c r="AP218" s="10">
        <f t="shared" ca="1" si="101"/>
        <v>1</v>
      </c>
      <c r="AQ218" s="2">
        <f t="shared" ca="1" si="102"/>
        <v>0</v>
      </c>
    </row>
    <row r="219" spans="2:43" x14ac:dyDescent="0.15">
      <c r="B219" s="10">
        <v>-7.5416975000237585</v>
      </c>
      <c r="C219" s="10">
        <f t="shared" si="103"/>
        <v>-8.2076975000262564</v>
      </c>
      <c r="F219" s="10">
        <v>198</v>
      </c>
      <c r="G219" s="10">
        <f t="shared" ca="1" si="90"/>
        <v>2</v>
      </c>
      <c r="H219" s="10">
        <f t="shared" ca="1" si="117"/>
        <v>3.0596946107784393</v>
      </c>
      <c r="I219" s="10">
        <f t="shared" ca="1" si="91"/>
        <v>-0.34764705882352942</v>
      </c>
      <c r="J219" s="10">
        <f t="shared" ca="1" si="118"/>
        <v>-8.2161486438886975</v>
      </c>
      <c r="K219" s="10">
        <f t="shared" ca="1" si="104"/>
        <v>1.5686919735607241</v>
      </c>
      <c r="L219" s="10">
        <f t="shared" ca="1" si="105"/>
        <v>4</v>
      </c>
      <c r="M219" s="10">
        <f t="shared" ca="1" si="92"/>
        <v>-1.9985176604464965E-14</v>
      </c>
      <c r="N219" s="10">
        <f t="shared" ca="1" si="106"/>
        <v>1.8328132401272863</v>
      </c>
      <c r="O219" s="10">
        <f t="shared" ca="1" si="107"/>
        <v>18</v>
      </c>
      <c r="P219" s="10">
        <f t="shared" ca="1" si="93"/>
        <v>8.0828910573621411E-15</v>
      </c>
      <c r="Q219" s="10">
        <f t="shared" ca="1" si="108"/>
        <v>-2.8068067661827107E-14</v>
      </c>
      <c r="R219" s="10">
        <f t="shared" ca="1" si="109"/>
        <v>-8.2161486438887259</v>
      </c>
      <c r="S219" s="10">
        <f t="shared" ca="1" si="94"/>
        <v>0</v>
      </c>
      <c r="T219" s="10">
        <f t="shared" ca="1" si="110"/>
        <v>0</v>
      </c>
      <c r="U219" s="10">
        <f t="shared" ca="1" si="111"/>
        <v>0</v>
      </c>
      <c r="V219" s="10">
        <f t="shared" ca="1" si="112"/>
        <v>0</v>
      </c>
      <c r="W219" s="10">
        <f t="shared" ca="1" si="113"/>
        <v>-8.2161486438887259</v>
      </c>
      <c r="X219" s="10">
        <f t="shared" ca="1" si="114"/>
        <v>-7.1044535667243167</v>
      </c>
      <c r="Z219" s="10">
        <v>-7.0939099999840494</v>
      </c>
      <c r="AA219" s="10">
        <v>-4.5277224999900056</v>
      </c>
      <c r="AB219" s="10">
        <v>-6.7781150000065793</v>
      </c>
      <c r="AC219" s="10">
        <v>-11.084157499986702</v>
      </c>
      <c r="AD219" s="10">
        <v>-7.5416975000237585</v>
      </c>
      <c r="AE219" s="10">
        <f t="shared" si="95"/>
        <v>-8.2076975000262564</v>
      </c>
      <c r="AF219" s="10">
        <v>198</v>
      </c>
      <c r="AG219" s="2">
        <f t="shared" si="115"/>
        <v>31.33999999999995</v>
      </c>
      <c r="AH219" s="10">
        <f t="shared" si="96"/>
        <v>399</v>
      </c>
      <c r="AI219" s="10">
        <f t="shared" si="97"/>
        <v>1</v>
      </c>
      <c r="AJ219" s="2">
        <f t="shared" si="98"/>
        <v>0</v>
      </c>
      <c r="AK219" s="10">
        <v>198</v>
      </c>
      <c r="AL219" s="10">
        <f t="shared" ca="1" si="116"/>
        <v>-8.2161486438887259</v>
      </c>
      <c r="AM219" s="10">
        <f t="shared" ca="1" si="99"/>
        <v>-7.1044535667243167</v>
      </c>
      <c r="AN219" s="2">
        <f t="shared" si="119"/>
        <v>31.33999999999995</v>
      </c>
      <c r="AO219" s="10">
        <f t="shared" ca="1" si="100"/>
        <v>399</v>
      </c>
      <c r="AP219" s="10">
        <f t="shared" ca="1" si="101"/>
        <v>1</v>
      </c>
      <c r="AQ219" s="2">
        <f t="shared" ca="1" si="102"/>
        <v>0</v>
      </c>
    </row>
    <row r="220" spans="2:43" x14ac:dyDescent="0.15">
      <c r="B220" s="10">
        <v>-8.2076975000262564</v>
      </c>
      <c r="C220" s="10">
        <f t="shared" si="103"/>
        <v>-8.372697500025339</v>
      </c>
      <c r="F220" s="10">
        <v>199</v>
      </c>
      <c r="G220" s="10">
        <f t="shared" ca="1" si="90"/>
        <v>2</v>
      </c>
      <c r="H220" s="10">
        <f t="shared" ca="1" si="117"/>
        <v>3.0757844311377207</v>
      </c>
      <c r="I220" s="10">
        <f t="shared" ca="1" si="91"/>
        <v>-0.34764705882352942</v>
      </c>
      <c r="J220" s="10">
        <f t="shared" ca="1" si="118"/>
        <v>-8.5637957027122269</v>
      </c>
      <c r="K220" s="10">
        <f t="shared" ca="1" si="104"/>
        <v>0.97514442226684994</v>
      </c>
      <c r="L220" s="10">
        <f t="shared" ca="1" si="105"/>
        <v>2</v>
      </c>
      <c r="M220" s="10">
        <f t="shared" ca="1" si="92"/>
        <v>-1.4334034228893441E-14</v>
      </c>
      <c r="N220" s="10">
        <f t="shared" ca="1" si="106"/>
        <v>1.5344431282304931</v>
      </c>
      <c r="O220" s="10">
        <f t="shared" ca="1" si="107"/>
        <v>5</v>
      </c>
      <c r="P220" s="10">
        <f t="shared" ca="1" si="93"/>
        <v>-1.4593421359879248</v>
      </c>
      <c r="Q220" s="10">
        <f t="shared" ca="1" si="108"/>
        <v>1.4593421359879104</v>
      </c>
      <c r="R220" s="10">
        <f t="shared" ca="1" si="109"/>
        <v>-7.1044535667243167</v>
      </c>
      <c r="S220" s="10">
        <f t="shared" ca="1" si="94"/>
        <v>0</v>
      </c>
      <c r="T220" s="10">
        <f t="shared" ca="1" si="110"/>
        <v>0</v>
      </c>
      <c r="U220" s="10">
        <f t="shared" ca="1" si="111"/>
        <v>0</v>
      </c>
      <c r="V220" s="10">
        <f t="shared" ca="1" si="112"/>
        <v>0</v>
      </c>
      <c r="W220" s="10">
        <f t="shared" ca="1" si="113"/>
        <v>-7.1044535667243167</v>
      </c>
      <c r="X220" s="10">
        <f t="shared" ca="1" si="114"/>
        <v>-9.1706339855931436</v>
      </c>
      <c r="Z220" s="10">
        <v>-7.4649099999852808</v>
      </c>
      <c r="AA220" s="10">
        <v>-7.2047224999884918</v>
      </c>
      <c r="AB220" s="10">
        <v>-10.56111500000867</v>
      </c>
      <c r="AC220" s="10">
        <v>-7.6161574999851211</v>
      </c>
      <c r="AD220" s="10">
        <v>-8.2076975000262564</v>
      </c>
      <c r="AE220" s="10">
        <f t="shared" si="95"/>
        <v>-8.372697500025339</v>
      </c>
      <c r="AF220" s="10">
        <v>199</v>
      </c>
      <c r="AG220" s="2">
        <f t="shared" si="115"/>
        <v>31.559999999999949</v>
      </c>
      <c r="AH220" s="10">
        <f t="shared" si="96"/>
        <v>399</v>
      </c>
      <c r="AI220" s="10">
        <f t="shared" si="97"/>
        <v>1</v>
      </c>
      <c r="AJ220" s="2">
        <f t="shared" si="98"/>
        <v>0</v>
      </c>
      <c r="AK220" s="10">
        <v>199</v>
      </c>
      <c r="AL220" s="10">
        <f t="shared" ca="1" si="116"/>
        <v>-7.1044535667243167</v>
      </c>
      <c r="AM220" s="10">
        <f t="shared" ca="1" si="99"/>
        <v>-9.1706339855931436</v>
      </c>
      <c r="AN220" s="2">
        <f t="shared" si="119"/>
        <v>31.559999999999949</v>
      </c>
      <c r="AO220" s="10">
        <f t="shared" ca="1" si="100"/>
        <v>399</v>
      </c>
      <c r="AP220" s="10">
        <f t="shared" ca="1" si="101"/>
        <v>1</v>
      </c>
      <c r="AQ220" s="2">
        <f t="shared" ca="1" si="102"/>
        <v>0</v>
      </c>
    </row>
    <row r="221" spans="2:43" x14ac:dyDescent="0.15">
      <c r="B221" s="10">
        <v>-8.372697500025339</v>
      </c>
      <c r="C221" s="10">
        <f t="shared" si="103"/>
        <v>-9.4406975000254079</v>
      </c>
      <c r="F221" s="10">
        <v>200</v>
      </c>
      <c r="G221" s="10">
        <f t="shared" ca="1" si="90"/>
        <v>2</v>
      </c>
      <c r="H221" s="10">
        <f t="shared" ca="1" si="117"/>
        <v>3.0918742514970021</v>
      </c>
      <c r="I221" s="10">
        <f t="shared" ca="1" si="91"/>
        <v>-0.34764705882352942</v>
      </c>
      <c r="J221" s="10">
        <f t="shared" ca="1" si="118"/>
        <v>-8.9114427615357563</v>
      </c>
      <c r="K221" s="10">
        <f t="shared" ca="1" si="104"/>
        <v>0.5293997908758975</v>
      </c>
      <c r="L221" s="10">
        <f t="shared" ca="1" si="105"/>
        <v>2</v>
      </c>
      <c r="M221" s="10">
        <f t="shared" ca="1" si="92"/>
        <v>2.074580312380358E-15</v>
      </c>
      <c r="N221" s="10">
        <f t="shared" ca="1" si="106"/>
        <v>1.5747250478603878</v>
      </c>
      <c r="O221" s="10">
        <f t="shared" ca="1" si="107"/>
        <v>19</v>
      </c>
      <c r="P221" s="10">
        <f t="shared" ca="1" si="93"/>
        <v>-0.25919122405738909</v>
      </c>
      <c r="Q221" s="10">
        <f t="shared" ca="1" si="108"/>
        <v>-0.25919122405738704</v>
      </c>
      <c r="R221" s="10">
        <f t="shared" ca="1" si="109"/>
        <v>-9.1706339855931436</v>
      </c>
      <c r="S221" s="10">
        <f t="shared" ca="1" si="94"/>
        <v>0</v>
      </c>
      <c r="T221" s="10">
        <f t="shared" ca="1" si="110"/>
        <v>0</v>
      </c>
      <c r="U221" s="10">
        <f t="shared" ca="1" si="111"/>
        <v>0</v>
      </c>
      <c r="V221" s="10">
        <f t="shared" ca="1" si="112"/>
        <v>0</v>
      </c>
      <c r="W221" s="10">
        <f t="shared" ca="1" si="113"/>
        <v>-9.1706339855931436</v>
      </c>
      <c r="X221" s="10">
        <f t="shared" ca="1" si="114"/>
        <v>-7.9105195142934246</v>
      </c>
      <c r="Z221" s="10">
        <v>-7.3019099999847015</v>
      </c>
      <c r="AA221" s="10">
        <v>-5.3347224999917842</v>
      </c>
      <c r="AB221" s="10">
        <v>-8.7071150000070929</v>
      </c>
      <c r="AC221" s="10">
        <v>-9.8941574999855675</v>
      </c>
      <c r="AD221" s="10">
        <v>-8.372697500025339</v>
      </c>
      <c r="AE221" s="10">
        <f t="shared" si="95"/>
        <v>-9.4406975000254079</v>
      </c>
      <c r="AF221" s="10">
        <v>200</v>
      </c>
      <c r="AG221" s="2">
        <f t="shared" si="115"/>
        <v>31.779999999999948</v>
      </c>
      <c r="AH221" s="10">
        <f t="shared" si="96"/>
        <v>399</v>
      </c>
      <c r="AI221" s="10">
        <f t="shared" si="97"/>
        <v>1</v>
      </c>
      <c r="AJ221" s="2">
        <f t="shared" si="98"/>
        <v>0</v>
      </c>
      <c r="AK221" s="10">
        <v>200</v>
      </c>
      <c r="AL221" s="10">
        <f t="shared" ca="1" si="116"/>
        <v>-9.1706339855931436</v>
      </c>
      <c r="AM221" s="10">
        <f t="shared" ca="1" si="99"/>
        <v>-7.9105195142934246</v>
      </c>
      <c r="AN221" s="2">
        <f t="shared" si="119"/>
        <v>31.779999999999948</v>
      </c>
      <c r="AO221" s="10">
        <f t="shared" ca="1" si="100"/>
        <v>399</v>
      </c>
      <c r="AP221" s="10">
        <f t="shared" ca="1" si="101"/>
        <v>1</v>
      </c>
      <c r="AQ221" s="2">
        <f t="shared" ca="1" si="102"/>
        <v>0</v>
      </c>
    </row>
    <row r="222" spans="2:43" x14ac:dyDescent="0.15">
      <c r="B222" s="10">
        <v>-9.4406975000254079</v>
      </c>
      <c r="C222" s="10">
        <f t="shared" si="103"/>
        <v>-6.920697500024886</v>
      </c>
      <c r="F222" s="10">
        <v>201</v>
      </c>
      <c r="G222" s="10">
        <f t="shared" ca="1" si="90"/>
        <v>2</v>
      </c>
      <c r="H222" s="10">
        <f t="shared" ca="1" si="117"/>
        <v>3.1079640718562835</v>
      </c>
      <c r="I222" s="10">
        <f t="shared" ca="1" si="91"/>
        <v>-0.34764705882352942</v>
      </c>
      <c r="J222" s="10">
        <f t="shared" ca="1" si="118"/>
        <v>-9.2590898203592857</v>
      </c>
      <c r="K222" s="10">
        <f t="shared" ca="1" si="104"/>
        <v>0.59665872623001381</v>
      </c>
      <c r="L222" s="10">
        <f t="shared" ca="1" si="105"/>
        <v>15</v>
      </c>
      <c r="M222" s="10">
        <f t="shared" ca="1" si="92"/>
        <v>0.35070719992961247</v>
      </c>
      <c r="N222" s="10">
        <f t="shared" ca="1" si="106"/>
        <v>1.1147274645564627</v>
      </c>
      <c r="O222" s="10">
        <f t="shared" ca="1" si="107"/>
        <v>17</v>
      </c>
      <c r="P222" s="10">
        <f t="shared" ca="1" si="93"/>
        <v>-0.99786310613624829</v>
      </c>
      <c r="Q222" s="10">
        <f t="shared" ca="1" si="108"/>
        <v>1.3485703060658607</v>
      </c>
      <c r="R222" s="10">
        <f t="shared" ca="1" si="109"/>
        <v>-7.9105195142934246</v>
      </c>
      <c r="S222" s="10">
        <f t="shared" ca="1" si="94"/>
        <v>0</v>
      </c>
      <c r="T222" s="10">
        <f t="shared" ca="1" si="110"/>
        <v>0</v>
      </c>
      <c r="U222" s="10">
        <f t="shared" ca="1" si="111"/>
        <v>0</v>
      </c>
      <c r="V222" s="10">
        <f t="shared" ca="1" si="112"/>
        <v>0</v>
      </c>
      <c r="W222" s="10">
        <f t="shared" ca="1" si="113"/>
        <v>-7.9105195142934246</v>
      </c>
      <c r="X222" s="10">
        <f t="shared" ca="1" si="114"/>
        <v>-8.6459726376523953</v>
      </c>
      <c r="Z222" s="10">
        <v>-6.5559099999852322</v>
      </c>
      <c r="AA222" s="10">
        <v>-8.7557224999912364</v>
      </c>
      <c r="AB222" s="10">
        <v>-8.5501150000091286</v>
      </c>
      <c r="AC222" s="10">
        <v>-8.9501574999850675</v>
      </c>
      <c r="AD222" s="10">
        <v>-9.4406975000254079</v>
      </c>
      <c r="AE222" s="10">
        <f t="shared" si="95"/>
        <v>-6.920697500024886</v>
      </c>
      <c r="AF222" s="10">
        <v>201</v>
      </c>
      <c r="AG222" s="2">
        <f t="shared" si="115"/>
        <v>31.999999999999947</v>
      </c>
      <c r="AH222" s="10">
        <f t="shared" si="96"/>
        <v>399</v>
      </c>
      <c r="AI222" s="10">
        <f t="shared" si="97"/>
        <v>1</v>
      </c>
      <c r="AJ222" s="2">
        <f t="shared" si="98"/>
        <v>0</v>
      </c>
      <c r="AK222" s="10">
        <v>201</v>
      </c>
      <c r="AL222" s="10">
        <f t="shared" ca="1" si="116"/>
        <v>-7.9105195142934246</v>
      </c>
      <c r="AM222" s="10">
        <f t="shared" ca="1" si="99"/>
        <v>-8.6459726376523953</v>
      </c>
      <c r="AN222" s="2">
        <f t="shared" si="119"/>
        <v>31.999999999999947</v>
      </c>
      <c r="AO222" s="10">
        <f t="shared" ca="1" si="100"/>
        <v>399</v>
      </c>
      <c r="AP222" s="10">
        <f t="shared" ca="1" si="101"/>
        <v>1</v>
      </c>
      <c r="AQ222" s="2">
        <f t="shared" ca="1" si="102"/>
        <v>0</v>
      </c>
    </row>
    <row r="223" spans="2:43" x14ac:dyDescent="0.15">
      <c r="B223" s="10">
        <v>-6.920697500024886</v>
      </c>
      <c r="C223" s="10">
        <f t="shared" si="103"/>
        <v>-6.7596975000228099</v>
      </c>
      <c r="F223" s="10">
        <v>202</v>
      </c>
      <c r="G223" s="10">
        <f t="shared" ca="1" si="90"/>
        <v>3</v>
      </c>
      <c r="H223" s="10">
        <f t="shared" ca="1" si="117"/>
        <v>3.124053892215565</v>
      </c>
      <c r="I223" s="10">
        <f t="shared" ca="1" si="91"/>
        <v>0.2803181818181818</v>
      </c>
      <c r="J223" s="10">
        <f t="shared" ca="1" si="118"/>
        <v>-8.9787716385411045</v>
      </c>
      <c r="K223" s="10">
        <f t="shared" ca="1" si="104"/>
        <v>0.20144744422956062</v>
      </c>
      <c r="L223" s="10">
        <f t="shared" ca="1" si="105"/>
        <v>17</v>
      </c>
      <c r="M223" s="10">
        <f t="shared" ca="1" si="92"/>
        <v>-0.13571426560118896</v>
      </c>
      <c r="N223" s="10">
        <f t="shared" ca="1" si="106"/>
        <v>0.46851326648989866</v>
      </c>
      <c r="O223" s="10">
        <f t="shared" ca="1" si="107"/>
        <v>8</v>
      </c>
      <c r="P223" s="10">
        <f t="shared" ca="1" si="93"/>
        <v>0.46851326648989866</v>
      </c>
      <c r="Q223" s="10">
        <f t="shared" ca="1" si="108"/>
        <v>0.33279900088870973</v>
      </c>
      <c r="R223" s="10">
        <f t="shared" ca="1" si="109"/>
        <v>-8.6459726376523953</v>
      </c>
      <c r="S223" s="10">
        <f t="shared" ca="1" si="94"/>
        <v>0</v>
      </c>
      <c r="T223" s="10">
        <f t="shared" ca="1" si="110"/>
        <v>0</v>
      </c>
      <c r="U223" s="10">
        <f t="shared" ca="1" si="111"/>
        <v>0</v>
      </c>
      <c r="V223" s="10">
        <f t="shared" ca="1" si="112"/>
        <v>0</v>
      </c>
      <c r="W223" s="10">
        <f t="shared" ca="1" si="113"/>
        <v>-8.6459726376523953</v>
      </c>
      <c r="X223" s="10">
        <f t="shared" ca="1" si="114"/>
        <v>-11.692441613177406</v>
      </c>
      <c r="Z223" s="10">
        <v>-6.5709099999828879</v>
      </c>
      <c r="AA223" s="10">
        <v>-6.193722499990173</v>
      </c>
      <c r="AB223" s="10">
        <v>-8.992115000008738</v>
      </c>
      <c r="AC223" s="10">
        <v>-9.0621574999865118</v>
      </c>
      <c r="AD223" s="10">
        <v>-6.920697500024886</v>
      </c>
      <c r="AE223" s="10">
        <f t="shared" si="95"/>
        <v>-6.7596975000228099</v>
      </c>
      <c r="AF223" s="10">
        <v>202</v>
      </c>
      <c r="AG223" s="2">
        <f t="shared" si="115"/>
        <v>32.219999999999949</v>
      </c>
      <c r="AH223" s="10">
        <f t="shared" si="96"/>
        <v>399</v>
      </c>
      <c r="AI223" s="10">
        <f t="shared" si="97"/>
        <v>1</v>
      </c>
      <c r="AJ223" s="2">
        <f t="shared" si="98"/>
        <v>0</v>
      </c>
      <c r="AK223" s="10">
        <v>202</v>
      </c>
      <c r="AL223" s="10">
        <f t="shared" ca="1" si="116"/>
        <v>-8.6459726376523953</v>
      </c>
      <c r="AM223" s="10">
        <f t="shared" ca="1" si="99"/>
        <v>-11.692441613177406</v>
      </c>
      <c r="AN223" s="2">
        <f t="shared" si="119"/>
        <v>32.219999999999949</v>
      </c>
      <c r="AO223" s="10">
        <f t="shared" ca="1" si="100"/>
        <v>399</v>
      </c>
      <c r="AP223" s="10">
        <f t="shared" ca="1" si="101"/>
        <v>1</v>
      </c>
      <c r="AQ223" s="2">
        <f t="shared" ca="1" si="102"/>
        <v>0</v>
      </c>
    </row>
    <row r="224" spans="2:43" x14ac:dyDescent="0.15">
      <c r="B224" s="10">
        <v>-6.7596975000228099</v>
      </c>
      <c r="C224" s="10">
        <f t="shared" si="103"/>
        <v>-6.2166975000259583</v>
      </c>
      <c r="F224" s="10">
        <v>203</v>
      </c>
      <c r="G224" s="10">
        <f t="shared" ca="1" si="90"/>
        <v>3</v>
      </c>
      <c r="H224" s="10">
        <f t="shared" ca="1" si="117"/>
        <v>3.1401437125748464</v>
      </c>
      <c r="I224" s="10">
        <f t="shared" ca="1" si="91"/>
        <v>0.2803181818181818</v>
      </c>
      <c r="J224" s="10">
        <f t="shared" ca="1" si="118"/>
        <v>-8.6984534567229232</v>
      </c>
      <c r="K224" s="10">
        <f t="shared" ca="1" si="104"/>
        <v>1.9511681569286421</v>
      </c>
      <c r="L224" s="10">
        <f t="shared" ca="1" si="105"/>
        <v>3</v>
      </c>
      <c r="M224" s="10">
        <f t="shared" ca="1" si="92"/>
        <v>-1.6897611909554662</v>
      </c>
      <c r="N224" s="10">
        <f t="shared" ca="1" si="106"/>
        <v>1.4116850948671547</v>
      </c>
      <c r="O224" s="10">
        <f t="shared" ca="1" si="107"/>
        <v>16</v>
      </c>
      <c r="P224" s="10">
        <f t="shared" ca="1" si="93"/>
        <v>-1.3042269654990164</v>
      </c>
      <c r="Q224" s="10">
        <f t="shared" ca="1" si="108"/>
        <v>-2.9939881564544826</v>
      </c>
      <c r="R224" s="10">
        <f t="shared" ca="1" si="109"/>
        <v>-11.692441613177406</v>
      </c>
      <c r="S224" s="10">
        <f t="shared" ca="1" si="94"/>
        <v>0</v>
      </c>
      <c r="T224" s="10">
        <f t="shared" ca="1" si="110"/>
        <v>0</v>
      </c>
      <c r="U224" s="10">
        <f t="shared" ca="1" si="111"/>
        <v>0</v>
      </c>
      <c r="V224" s="10">
        <f t="shared" ca="1" si="112"/>
        <v>0</v>
      </c>
      <c r="W224" s="10">
        <f t="shared" ca="1" si="113"/>
        <v>-11.692441613177406</v>
      </c>
      <c r="X224" s="10">
        <f t="shared" ca="1" si="114"/>
        <v>-8.8546040573203175</v>
      </c>
      <c r="Z224" s="10">
        <v>-6.3139099999851567</v>
      </c>
      <c r="AA224" s="10">
        <v>-4.7747224999916682</v>
      </c>
      <c r="AB224" s="10">
        <v>-8.682115000006263</v>
      </c>
      <c r="AC224" s="10">
        <v>-4.4431574999848067</v>
      </c>
      <c r="AD224" s="10">
        <v>-6.7596975000228099</v>
      </c>
      <c r="AE224" s="10">
        <f t="shared" si="95"/>
        <v>-6.2166975000259583</v>
      </c>
      <c r="AF224" s="10">
        <v>203</v>
      </c>
      <c r="AG224" s="2">
        <f t="shared" si="115"/>
        <v>32.439999999999948</v>
      </c>
      <c r="AH224" s="10">
        <f t="shared" si="96"/>
        <v>399</v>
      </c>
      <c r="AI224" s="10">
        <f t="shared" si="97"/>
        <v>1</v>
      </c>
      <c r="AJ224" s="2">
        <f t="shared" si="98"/>
        <v>0</v>
      </c>
      <c r="AK224" s="10">
        <v>203</v>
      </c>
      <c r="AL224" s="10">
        <f t="shared" ca="1" si="116"/>
        <v>-11.692441613177406</v>
      </c>
      <c r="AM224" s="10">
        <f t="shared" ca="1" si="99"/>
        <v>-8.8546040573203175</v>
      </c>
      <c r="AN224" s="2">
        <f t="shared" si="119"/>
        <v>32.439999999999948</v>
      </c>
      <c r="AO224" s="10">
        <f t="shared" ca="1" si="100"/>
        <v>399</v>
      </c>
      <c r="AP224" s="10">
        <f t="shared" ca="1" si="101"/>
        <v>1</v>
      </c>
      <c r="AQ224" s="2">
        <f t="shared" ca="1" si="102"/>
        <v>0</v>
      </c>
    </row>
    <row r="225" spans="2:43" x14ac:dyDescent="0.15">
      <c r="B225" s="10">
        <v>-6.2166975000259583</v>
      </c>
      <c r="C225" s="10">
        <f t="shared" si="103"/>
        <v>-4.4406975000228499</v>
      </c>
      <c r="F225" s="10">
        <v>204</v>
      </c>
      <c r="G225" s="10">
        <f t="shared" ca="1" si="90"/>
        <v>3</v>
      </c>
      <c r="H225" s="10">
        <f t="shared" ca="1" si="117"/>
        <v>3.1562335329341278</v>
      </c>
      <c r="I225" s="10">
        <f t="shared" ca="1" si="91"/>
        <v>0.2803181818181818</v>
      </c>
      <c r="J225" s="10">
        <f t="shared" ca="1" si="118"/>
        <v>-8.418135274904742</v>
      </c>
      <c r="K225" s="10">
        <f t="shared" ca="1" si="104"/>
        <v>1.7531077689554715</v>
      </c>
      <c r="L225" s="10">
        <f t="shared" ca="1" si="105"/>
        <v>17</v>
      </c>
      <c r="M225" s="10">
        <f t="shared" ca="1" si="92"/>
        <v>-5.1547614586178257E-15</v>
      </c>
      <c r="N225" s="10">
        <f t="shared" ca="1" si="106"/>
        <v>1.5492308993640811</v>
      </c>
      <c r="O225" s="10">
        <f t="shared" ca="1" si="107"/>
        <v>11</v>
      </c>
      <c r="P225" s="10">
        <f t="shared" ca="1" si="93"/>
        <v>-0.43646878241557008</v>
      </c>
      <c r="Q225" s="10">
        <f t="shared" ca="1" si="108"/>
        <v>-0.43646878241557524</v>
      </c>
      <c r="R225" s="10">
        <f t="shared" ca="1" si="109"/>
        <v>-8.8546040573203175</v>
      </c>
      <c r="S225" s="10">
        <f t="shared" ca="1" si="94"/>
        <v>0</v>
      </c>
      <c r="T225" s="10">
        <f t="shared" ca="1" si="110"/>
        <v>0</v>
      </c>
      <c r="U225" s="10">
        <f t="shared" ca="1" si="111"/>
        <v>0</v>
      </c>
      <c r="V225" s="10">
        <f t="shared" ca="1" si="112"/>
        <v>0</v>
      </c>
      <c r="W225" s="10">
        <f t="shared" ca="1" si="113"/>
        <v>-8.8546040573203175</v>
      </c>
      <c r="X225" s="10">
        <f t="shared" ca="1" si="114"/>
        <v>-6.2872310429069191</v>
      </c>
      <c r="Z225" s="10">
        <v>-6.884909999985922</v>
      </c>
      <c r="AA225" s="10">
        <v>-4.9637224999905527</v>
      </c>
      <c r="AB225" s="10">
        <v>-7.3921150000089142</v>
      </c>
      <c r="AC225" s="10">
        <v>-5.9861574999864331</v>
      </c>
      <c r="AD225" s="10">
        <v>-6.2166975000259583</v>
      </c>
      <c r="AE225" s="10">
        <f t="shared" si="95"/>
        <v>-4.4406975000228499</v>
      </c>
      <c r="AF225" s="10">
        <v>204</v>
      </c>
      <c r="AG225" s="2">
        <f t="shared" si="115"/>
        <v>32.659999999999947</v>
      </c>
      <c r="AH225" s="10">
        <f t="shared" si="96"/>
        <v>399</v>
      </c>
      <c r="AI225" s="10">
        <f t="shared" si="97"/>
        <v>1</v>
      </c>
      <c r="AJ225" s="2">
        <f t="shared" si="98"/>
        <v>0</v>
      </c>
      <c r="AK225" s="10">
        <v>204</v>
      </c>
      <c r="AL225" s="10">
        <f t="shared" ca="1" si="116"/>
        <v>-8.8546040573203175</v>
      </c>
      <c r="AM225" s="10">
        <f t="shared" ca="1" si="99"/>
        <v>-6.2872310429069191</v>
      </c>
      <c r="AN225" s="2">
        <f t="shared" si="119"/>
        <v>32.659999999999947</v>
      </c>
      <c r="AO225" s="10">
        <f t="shared" ca="1" si="100"/>
        <v>399</v>
      </c>
      <c r="AP225" s="10">
        <f t="shared" ca="1" si="101"/>
        <v>1</v>
      </c>
      <c r="AQ225" s="2">
        <f t="shared" ca="1" si="102"/>
        <v>0</v>
      </c>
    </row>
    <row r="226" spans="2:43" x14ac:dyDescent="0.15">
      <c r="B226" s="10">
        <v>-4.4406975000228499</v>
      </c>
      <c r="C226" s="10">
        <f t="shared" si="103"/>
        <v>-5.4006975000255864</v>
      </c>
      <c r="F226" s="10">
        <v>205</v>
      </c>
      <c r="G226" s="10">
        <f t="shared" ca="1" si="90"/>
        <v>3</v>
      </c>
      <c r="H226" s="10">
        <f t="shared" ca="1" si="117"/>
        <v>3.1723233532934092</v>
      </c>
      <c r="I226" s="10">
        <f t="shared" ca="1" si="91"/>
        <v>0.2803181818181818</v>
      </c>
      <c r="J226" s="10">
        <f t="shared" ca="1" si="118"/>
        <v>-8.1378170930865608</v>
      </c>
      <c r="K226" s="10">
        <f t="shared" ca="1" si="104"/>
        <v>0.53920934945435728</v>
      </c>
      <c r="L226" s="10">
        <f t="shared" ca="1" si="105"/>
        <v>4</v>
      </c>
      <c r="M226" s="10">
        <f t="shared" ca="1" si="92"/>
        <v>0.53920934945435728</v>
      </c>
      <c r="N226" s="10">
        <f t="shared" ca="1" si="106"/>
        <v>1.5142473823455076</v>
      </c>
      <c r="O226" s="10">
        <f t="shared" ca="1" si="107"/>
        <v>6</v>
      </c>
      <c r="P226" s="10">
        <f t="shared" ca="1" si="93"/>
        <v>1.3113767007252848</v>
      </c>
      <c r="Q226" s="10">
        <f t="shared" ca="1" si="108"/>
        <v>1.8505860501796421</v>
      </c>
      <c r="R226" s="10">
        <f t="shared" ca="1" si="109"/>
        <v>-6.2872310429069191</v>
      </c>
      <c r="S226" s="10">
        <f t="shared" ca="1" si="94"/>
        <v>0</v>
      </c>
      <c r="T226" s="10">
        <f t="shared" ca="1" si="110"/>
        <v>0</v>
      </c>
      <c r="U226" s="10">
        <f t="shared" ca="1" si="111"/>
        <v>0</v>
      </c>
      <c r="V226" s="10">
        <f t="shared" ca="1" si="112"/>
        <v>0</v>
      </c>
      <c r="W226" s="10">
        <f t="shared" ca="1" si="113"/>
        <v>-6.2872310429069191</v>
      </c>
      <c r="X226" s="10">
        <f t="shared" ca="1" si="114"/>
        <v>-8.5186897570288043</v>
      </c>
      <c r="Z226" s="10">
        <v>-7.1709099999850423</v>
      </c>
      <c r="AA226" s="10">
        <v>-5.6377224999906161</v>
      </c>
      <c r="AB226" s="10">
        <v>-7.2401150000089842</v>
      </c>
      <c r="AC226" s="10">
        <v>-9.4061574999848574</v>
      </c>
      <c r="AD226" s="10">
        <v>-4.4406975000228499</v>
      </c>
      <c r="AE226" s="10">
        <f t="shared" si="95"/>
        <v>-5.4006975000255864</v>
      </c>
      <c r="AF226" s="10">
        <v>205</v>
      </c>
      <c r="AG226" s="2">
        <f t="shared" si="115"/>
        <v>32.879999999999946</v>
      </c>
      <c r="AH226" s="10">
        <f t="shared" si="96"/>
        <v>399</v>
      </c>
      <c r="AI226" s="10">
        <f t="shared" si="97"/>
        <v>1</v>
      </c>
      <c r="AJ226" s="2">
        <f t="shared" si="98"/>
        <v>0</v>
      </c>
      <c r="AK226" s="10">
        <v>205</v>
      </c>
      <c r="AL226" s="10">
        <f t="shared" ca="1" si="116"/>
        <v>-6.2872310429069191</v>
      </c>
      <c r="AM226" s="10">
        <f t="shared" ca="1" si="99"/>
        <v>-8.5186897570288043</v>
      </c>
      <c r="AN226" s="2">
        <f t="shared" si="119"/>
        <v>32.879999999999946</v>
      </c>
      <c r="AO226" s="10">
        <f t="shared" ca="1" si="100"/>
        <v>399</v>
      </c>
      <c r="AP226" s="10">
        <f t="shared" ca="1" si="101"/>
        <v>1</v>
      </c>
      <c r="AQ226" s="2">
        <f t="shared" ca="1" si="102"/>
        <v>0</v>
      </c>
    </row>
    <row r="227" spans="2:43" x14ac:dyDescent="0.15">
      <c r="B227" s="10">
        <v>-5.4006975000255864</v>
      </c>
      <c r="C227" s="10">
        <f t="shared" si="103"/>
        <v>-5.1876975000233472</v>
      </c>
      <c r="F227" s="10">
        <v>206</v>
      </c>
      <c r="G227" s="10">
        <f t="shared" ca="1" si="90"/>
        <v>3</v>
      </c>
      <c r="H227" s="10">
        <f t="shared" ca="1" si="117"/>
        <v>3.1884131736526906</v>
      </c>
      <c r="I227" s="10">
        <f t="shared" ca="1" si="91"/>
        <v>0.2803181818181818</v>
      </c>
      <c r="J227" s="10">
        <f t="shared" ca="1" si="118"/>
        <v>-7.8574989112683786</v>
      </c>
      <c r="K227" s="10">
        <f t="shared" ca="1" si="104"/>
        <v>1.7958807308049016</v>
      </c>
      <c r="L227" s="10">
        <f t="shared" ca="1" si="105"/>
        <v>9</v>
      </c>
      <c r="M227" s="10">
        <f t="shared" ca="1" si="92"/>
        <v>-1.154369882236234</v>
      </c>
      <c r="N227" s="10">
        <f t="shared" ca="1" si="106"/>
        <v>0.4931790364758078</v>
      </c>
      <c r="O227" s="10">
        <f t="shared" ca="1" si="107"/>
        <v>8</v>
      </c>
      <c r="P227" s="10">
        <f t="shared" ca="1" si="93"/>
        <v>-0.4931790364758078</v>
      </c>
      <c r="Q227" s="10">
        <f t="shared" ca="1" si="108"/>
        <v>-0.6611908457604263</v>
      </c>
      <c r="R227" s="10">
        <f t="shared" ca="1" si="109"/>
        <v>-8.5186897570288043</v>
      </c>
      <c r="S227" s="10">
        <f t="shared" ca="1" si="94"/>
        <v>0</v>
      </c>
      <c r="T227" s="10">
        <f t="shared" ca="1" si="110"/>
        <v>0</v>
      </c>
      <c r="U227" s="10">
        <f t="shared" ca="1" si="111"/>
        <v>0</v>
      </c>
      <c r="V227" s="10">
        <f t="shared" ca="1" si="112"/>
        <v>0</v>
      </c>
      <c r="W227" s="10">
        <f t="shared" ca="1" si="113"/>
        <v>-8.5186897570288043</v>
      </c>
      <c r="X227" s="10">
        <f t="shared" ca="1" si="114"/>
        <v>-9.3527591337999745</v>
      </c>
      <c r="Z227" s="10">
        <v>-4.431909999983219</v>
      </c>
      <c r="AA227" s="10">
        <v>-4.0147224999884656</v>
      </c>
      <c r="AB227" s="10">
        <v>-8.9261150000083944</v>
      </c>
      <c r="AC227" s="10">
        <v>-5.1101574999847799</v>
      </c>
      <c r="AD227" s="10">
        <v>-5.4006975000255864</v>
      </c>
      <c r="AE227" s="10">
        <f t="shared" si="95"/>
        <v>-5.1876975000233472</v>
      </c>
      <c r="AF227" s="10">
        <v>206</v>
      </c>
      <c r="AG227" s="2">
        <f t="shared" si="115"/>
        <v>33.099999999999945</v>
      </c>
      <c r="AH227" s="10">
        <f t="shared" si="96"/>
        <v>399</v>
      </c>
      <c r="AI227" s="10">
        <f t="shared" si="97"/>
        <v>1</v>
      </c>
      <c r="AJ227" s="2">
        <f t="shared" si="98"/>
        <v>0</v>
      </c>
      <c r="AK227" s="10">
        <v>206</v>
      </c>
      <c r="AL227" s="10">
        <f t="shared" ca="1" si="116"/>
        <v>-8.5186897570288043</v>
      </c>
      <c r="AM227" s="10">
        <f t="shared" ca="1" si="99"/>
        <v>-9.3527591337999745</v>
      </c>
      <c r="AN227" s="2">
        <f t="shared" si="119"/>
        <v>33.099999999999945</v>
      </c>
      <c r="AO227" s="10">
        <f t="shared" ca="1" si="100"/>
        <v>399</v>
      </c>
      <c r="AP227" s="10">
        <f t="shared" ca="1" si="101"/>
        <v>1</v>
      </c>
      <c r="AQ227" s="2">
        <f t="shared" ca="1" si="102"/>
        <v>0</v>
      </c>
    </row>
    <row r="228" spans="2:43" x14ac:dyDescent="0.15">
      <c r="B228" s="10">
        <v>-5.1876975000233472</v>
      </c>
      <c r="C228" s="10">
        <f t="shared" si="103"/>
        <v>-5.2196975000242674</v>
      </c>
      <c r="F228" s="10">
        <v>207</v>
      </c>
      <c r="G228" s="10">
        <f t="shared" ca="1" si="90"/>
        <v>3</v>
      </c>
      <c r="H228" s="10">
        <f t="shared" ca="1" si="117"/>
        <v>3.204502994011972</v>
      </c>
      <c r="I228" s="10">
        <f t="shared" ca="1" si="91"/>
        <v>0.2803181818181818</v>
      </c>
      <c r="J228" s="10">
        <f t="shared" ca="1" si="118"/>
        <v>-7.5771807294501965</v>
      </c>
      <c r="K228" s="10">
        <f t="shared" ca="1" si="104"/>
        <v>1.3748509258088137</v>
      </c>
      <c r="L228" s="10">
        <f t="shared" ca="1" si="105"/>
        <v>14</v>
      </c>
      <c r="M228" s="10">
        <f t="shared" ca="1" si="92"/>
        <v>-1.3403805426600386</v>
      </c>
      <c r="N228" s="10">
        <f t="shared" ca="1" si="106"/>
        <v>0.61546271831738908</v>
      </c>
      <c r="O228" s="10">
        <f t="shared" ca="1" si="107"/>
        <v>8</v>
      </c>
      <c r="P228" s="10">
        <f t="shared" ca="1" si="93"/>
        <v>-0.43519786168973951</v>
      </c>
      <c r="Q228" s="10">
        <f t="shared" ca="1" si="108"/>
        <v>-1.775578404349778</v>
      </c>
      <c r="R228" s="10">
        <f t="shared" ca="1" si="109"/>
        <v>-9.3527591337999745</v>
      </c>
      <c r="S228" s="10">
        <f t="shared" ca="1" si="94"/>
        <v>0</v>
      </c>
      <c r="T228" s="10">
        <f t="shared" ca="1" si="110"/>
        <v>0</v>
      </c>
      <c r="U228" s="10">
        <f t="shared" ca="1" si="111"/>
        <v>0</v>
      </c>
      <c r="V228" s="10">
        <f t="shared" ca="1" si="112"/>
        <v>0</v>
      </c>
      <c r="W228" s="10">
        <f t="shared" ca="1" si="113"/>
        <v>-9.3527591337999745</v>
      </c>
      <c r="X228" s="10">
        <f t="shared" ca="1" si="114"/>
        <v>-7.6647840087903667</v>
      </c>
      <c r="Z228" s="10">
        <v>-4.5989099999843575</v>
      </c>
      <c r="AA228" s="10">
        <v>-6.1157224999917048</v>
      </c>
      <c r="AB228" s="10">
        <v>-7.1751150000061159</v>
      </c>
      <c r="AC228" s="10">
        <v>-5.8651574999863954</v>
      </c>
      <c r="AD228" s="10">
        <v>-5.1876975000233472</v>
      </c>
      <c r="AE228" s="10">
        <f t="shared" si="95"/>
        <v>-5.2196975000242674</v>
      </c>
      <c r="AF228" s="10">
        <v>207</v>
      </c>
      <c r="AG228" s="2">
        <f t="shared" si="115"/>
        <v>33.319999999999943</v>
      </c>
      <c r="AH228" s="10">
        <f t="shared" si="96"/>
        <v>399</v>
      </c>
      <c r="AI228" s="10">
        <f t="shared" si="97"/>
        <v>1</v>
      </c>
      <c r="AJ228" s="2">
        <f t="shared" si="98"/>
        <v>0</v>
      </c>
      <c r="AK228" s="10">
        <v>207</v>
      </c>
      <c r="AL228" s="10">
        <f t="shared" ca="1" si="116"/>
        <v>-9.3527591337999745</v>
      </c>
      <c r="AM228" s="10">
        <f t="shared" ca="1" si="99"/>
        <v>-7.6647840087903667</v>
      </c>
      <c r="AN228" s="2">
        <f t="shared" si="119"/>
        <v>33.319999999999943</v>
      </c>
      <c r="AO228" s="10">
        <f t="shared" ca="1" si="100"/>
        <v>399</v>
      </c>
      <c r="AP228" s="10">
        <f t="shared" ca="1" si="101"/>
        <v>1</v>
      </c>
      <c r="AQ228" s="2">
        <f t="shared" ca="1" si="102"/>
        <v>0</v>
      </c>
    </row>
    <row r="229" spans="2:43" x14ac:dyDescent="0.15">
      <c r="B229" s="10">
        <v>-5.2196975000242674</v>
      </c>
      <c r="C229" s="10">
        <f t="shared" si="103"/>
        <v>-3.6486975000258326</v>
      </c>
      <c r="F229" s="10">
        <v>208</v>
      </c>
      <c r="G229" s="10">
        <f t="shared" ca="1" si="90"/>
        <v>3</v>
      </c>
      <c r="H229" s="10">
        <f t="shared" ca="1" si="117"/>
        <v>3.2205928143712534</v>
      </c>
      <c r="I229" s="10">
        <f t="shared" ca="1" si="91"/>
        <v>0.2803181818181818</v>
      </c>
      <c r="J229" s="10">
        <f t="shared" ca="1" si="118"/>
        <v>-7.2968625476320144</v>
      </c>
      <c r="K229" s="10">
        <f t="shared" ca="1" si="104"/>
        <v>0.68052845674860118</v>
      </c>
      <c r="L229" s="10">
        <f t="shared" ca="1" si="105"/>
        <v>11</v>
      </c>
      <c r="M229" s="10">
        <f t="shared" ca="1" si="92"/>
        <v>-0.36792146115836044</v>
      </c>
      <c r="N229" s="10">
        <f t="shared" ca="1" si="106"/>
        <v>1.0466869540421506</v>
      </c>
      <c r="O229" s="10">
        <f t="shared" ca="1" si="107"/>
        <v>8</v>
      </c>
      <c r="P229" s="10">
        <f t="shared" ca="1" si="93"/>
        <v>8.2061123326980162E-15</v>
      </c>
      <c r="Q229" s="10">
        <f t="shared" ca="1" si="108"/>
        <v>-0.36792146115835223</v>
      </c>
      <c r="R229" s="10">
        <f t="shared" ca="1" si="109"/>
        <v>-7.6647840087903667</v>
      </c>
      <c r="S229" s="10">
        <f t="shared" ca="1" si="94"/>
        <v>0</v>
      </c>
      <c r="T229" s="10">
        <f t="shared" ca="1" si="110"/>
        <v>0</v>
      </c>
      <c r="U229" s="10">
        <f t="shared" ca="1" si="111"/>
        <v>0</v>
      </c>
      <c r="V229" s="10">
        <f t="shared" ca="1" si="112"/>
        <v>0</v>
      </c>
      <c r="W229" s="10">
        <f t="shared" ca="1" si="113"/>
        <v>-7.6647840087903667</v>
      </c>
      <c r="X229" s="10">
        <f t="shared" ca="1" si="114"/>
        <v>-7.3318493046753304</v>
      </c>
      <c r="Z229" s="10">
        <v>-7.6029099999850303</v>
      </c>
      <c r="AA229" s="10">
        <v>2.8472775000096817</v>
      </c>
      <c r="AB229" s="10">
        <v>-6.8821150000069053</v>
      </c>
      <c r="AC229" s="10">
        <v>-3.8451574999847082</v>
      </c>
      <c r="AD229" s="10">
        <v>-5.2196975000242674</v>
      </c>
      <c r="AE229" s="10">
        <f t="shared" si="95"/>
        <v>-3.6486975000258326</v>
      </c>
      <c r="AF229" s="10">
        <v>208</v>
      </c>
      <c r="AG229" s="2">
        <f t="shared" si="115"/>
        <v>33.539999999999942</v>
      </c>
      <c r="AH229" s="10">
        <f t="shared" si="96"/>
        <v>399</v>
      </c>
      <c r="AI229" s="10">
        <f t="shared" si="97"/>
        <v>1</v>
      </c>
      <c r="AJ229" s="2">
        <f t="shared" si="98"/>
        <v>0</v>
      </c>
      <c r="AK229" s="10">
        <v>208</v>
      </c>
      <c r="AL229" s="10">
        <f t="shared" ca="1" si="116"/>
        <v>-7.6647840087903667</v>
      </c>
      <c r="AM229" s="10">
        <f t="shared" ca="1" si="99"/>
        <v>-7.3318493046753304</v>
      </c>
      <c r="AN229" s="2">
        <f t="shared" si="119"/>
        <v>33.539999999999942</v>
      </c>
      <c r="AO229" s="10">
        <f t="shared" ca="1" si="100"/>
        <v>399</v>
      </c>
      <c r="AP229" s="10">
        <f t="shared" ca="1" si="101"/>
        <v>1</v>
      </c>
      <c r="AQ229" s="2">
        <f t="shared" ca="1" si="102"/>
        <v>0</v>
      </c>
    </row>
    <row r="230" spans="2:43" x14ac:dyDescent="0.15">
      <c r="B230" s="10">
        <v>-3.6486975000258326</v>
      </c>
      <c r="C230" s="10">
        <f t="shared" si="103"/>
        <v>-3.3286975000237362</v>
      </c>
      <c r="F230" s="10">
        <v>209</v>
      </c>
      <c r="G230" s="10">
        <f t="shared" ca="1" si="90"/>
        <v>3</v>
      </c>
      <c r="H230" s="10">
        <f t="shared" ca="1" si="117"/>
        <v>3.2366826347305349</v>
      </c>
      <c r="I230" s="10">
        <f t="shared" ca="1" si="91"/>
        <v>0.2803181818181818</v>
      </c>
      <c r="J230" s="10">
        <f t="shared" ca="1" si="118"/>
        <v>-7.0165443658138322</v>
      </c>
      <c r="K230" s="10">
        <f t="shared" ca="1" si="104"/>
        <v>0.60211760346996424</v>
      </c>
      <c r="L230" s="10">
        <f t="shared" ca="1" si="105"/>
        <v>17</v>
      </c>
      <c r="M230" s="10">
        <f t="shared" ca="1" si="92"/>
        <v>0.57913215122317441</v>
      </c>
      <c r="N230" s="10">
        <f t="shared" ca="1" si="106"/>
        <v>1.1440279780767946</v>
      </c>
      <c r="O230" s="10">
        <f t="shared" ca="1" si="107"/>
        <v>7</v>
      </c>
      <c r="P230" s="10">
        <f t="shared" ca="1" si="93"/>
        <v>-0.89443709008467298</v>
      </c>
      <c r="Q230" s="10">
        <f t="shared" ca="1" si="108"/>
        <v>-0.31530493886149857</v>
      </c>
      <c r="R230" s="10">
        <f t="shared" ca="1" si="109"/>
        <v>-7.3318493046753304</v>
      </c>
      <c r="S230" s="10">
        <f t="shared" ca="1" si="94"/>
        <v>0</v>
      </c>
      <c r="T230" s="10">
        <f t="shared" ca="1" si="110"/>
        <v>0</v>
      </c>
      <c r="U230" s="10">
        <f t="shared" ca="1" si="111"/>
        <v>0</v>
      </c>
      <c r="V230" s="10">
        <f t="shared" ca="1" si="112"/>
        <v>0</v>
      </c>
      <c r="W230" s="10">
        <f t="shared" ca="1" si="113"/>
        <v>-7.3318493046753304</v>
      </c>
      <c r="X230" s="10">
        <f t="shared" ca="1" si="114"/>
        <v>-6.0094506439612321</v>
      </c>
      <c r="Z230" s="10">
        <v>-7.7859099999848524</v>
      </c>
      <c r="AA230" s="10">
        <v>-4.1287224999884131</v>
      </c>
      <c r="AB230" s="10">
        <v>-4.9871150000093678</v>
      </c>
      <c r="AC230" s="10">
        <v>-4.3101574999866443</v>
      </c>
      <c r="AD230" s="10">
        <v>-3.6486975000258326</v>
      </c>
      <c r="AE230" s="10">
        <f t="shared" si="95"/>
        <v>-3.3286975000237362</v>
      </c>
      <c r="AF230" s="10">
        <v>209</v>
      </c>
      <c r="AG230" s="2">
        <f t="shared" si="115"/>
        <v>33.759999999999941</v>
      </c>
      <c r="AH230" s="10">
        <f t="shared" si="96"/>
        <v>399</v>
      </c>
      <c r="AI230" s="10">
        <f t="shared" si="97"/>
        <v>1</v>
      </c>
      <c r="AJ230" s="2">
        <f t="shared" si="98"/>
        <v>0</v>
      </c>
      <c r="AK230" s="10">
        <v>209</v>
      </c>
      <c r="AL230" s="10">
        <f t="shared" ca="1" si="116"/>
        <v>-7.3318493046753304</v>
      </c>
      <c r="AM230" s="10">
        <f t="shared" ca="1" si="99"/>
        <v>-6.0094506439612321</v>
      </c>
      <c r="AN230" s="2">
        <f t="shared" si="119"/>
        <v>33.759999999999941</v>
      </c>
      <c r="AO230" s="10">
        <f t="shared" ca="1" si="100"/>
        <v>399</v>
      </c>
      <c r="AP230" s="10">
        <f t="shared" ca="1" si="101"/>
        <v>1</v>
      </c>
      <c r="AQ230" s="2">
        <f t="shared" ca="1" si="102"/>
        <v>0</v>
      </c>
    </row>
    <row r="231" spans="2:43" x14ac:dyDescent="0.15">
      <c r="B231" s="10">
        <v>-3.3286975000237362</v>
      </c>
      <c r="C231" s="10">
        <f t="shared" si="103"/>
        <v>-3.7546975000246618</v>
      </c>
      <c r="F231" s="10">
        <v>210</v>
      </c>
      <c r="G231" s="10">
        <f t="shared" ca="1" si="90"/>
        <v>3</v>
      </c>
      <c r="H231" s="10">
        <f t="shared" ca="1" si="117"/>
        <v>3.2527724550898163</v>
      </c>
      <c r="I231" s="10">
        <f t="shared" ca="1" si="91"/>
        <v>0.2803181818181818</v>
      </c>
      <c r="J231" s="10">
        <f t="shared" ca="1" si="118"/>
        <v>-6.7362261839956501</v>
      </c>
      <c r="K231" s="10">
        <f t="shared" ca="1" si="104"/>
        <v>0.83920810735860574</v>
      </c>
      <c r="L231" s="10">
        <f t="shared" ca="1" si="105"/>
        <v>9</v>
      </c>
      <c r="M231" s="10">
        <f t="shared" ca="1" si="92"/>
        <v>0.72677554003441147</v>
      </c>
      <c r="N231" s="10">
        <f t="shared" ca="1" si="106"/>
        <v>0.49819529488677194</v>
      </c>
      <c r="O231" s="10">
        <f t="shared" ca="1" si="107"/>
        <v>6</v>
      </c>
      <c r="P231" s="10">
        <f t="shared" ca="1" si="93"/>
        <v>6.3471290627367932E-15</v>
      </c>
      <c r="Q231" s="10">
        <f t="shared" ca="1" si="108"/>
        <v>0.7267755400344178</v>
      </c>
      <c r="R231" s="10">
        <f t="shared" ca="1" si="109"/>
        <v>-6.0094506439612321</v>
      </c>
      <c r="S231" s="10">
        <f t="shared" ca="1" si="94"/>
        <v>0</v>
      </c>
      <c r="T231" s="10">
        <f t="shared" ca="1" si="110"/>
        <v>0</v>
      </c>
      <c r="U231" s="10">
        <f t="shared" ca="1" si="111"/>
        <v>0</v>
      </c>
      <c r="V231" s="10">
        <f t="shared" ca="1" si="112"/>
        <v>0</v>
      </c>
      <c r="W231" s="10">
        <f t="shared" ca="1" si="113"/>
        <v>-6.0094506439612321</v>
      </c>
      <c r="X231" s="10">
        <f t="shared" ca="1" si="114"/>
        <v>-7.6675696779724944</v>
      </c>
      <c r="Z231" s="10">
        <v>-7.0519099999835078</v>
      </c>
      <c r="AA231" s="10">
        <v>-4.8637224999907858</v>
      </c>
      <c r="AB231" s="10">
        <v>-4.6171150000091643</v>
      </c>
      <c r="AC231" s="10">
        <v>-3.3341574999852241</v>
      </c>
      <c r="AD231" s="10">
        <v>-3.3286975000237362</v>
      </c>
      <c r="AE231" s="10">
        <f t="shared" si="95"/>
        <v>-3.7546975000246618</v>
      </c>
      <c r="AF231" s="10">
        <v>210</v>
      </c>
      <c r="AG231" s="2">
        <f t="shared" si="115"/>
        <v>33.97999999999994</v>
      </c>
      <c r="AH231" s="10">
        <f t="shared" si="96"/>
        <v>399</v>
      </c>
      <c r="AI231" s="10">
        <f t="shared" si="97"/>
        <v>1</v>
      </c>
      <c r="AJ231" s="2">
        <f t="shared" si="98"/>
        <v>0</v>
      </c>
      <c r="AK231" s="10">
        <v>210</v>
      </c>
      <c r="AL231" s="10">
        <f t="shared" ca="1" si="116"/>
        <v>-6.0094506439612321</v>
      </c>
      <c r="AM231" s="10">
        <f t="shared" ca="1" si="99"/>
        <v>-7.6675696779724944</v>
      </c>
      <c r="AN231" s="2">
        <f t="shared" si="119"/>
        <v>33.97999999999994</v>
      </c>
      <c r="AO231" s="10">
        <f t="shared" ca="1" si="100"/>
        <v>399</v>
      </c>
      <c r="AP231" s="10">
        <f t="shared" ca="1" si="101"/>
        <v>1</v>
      </c>
      <c r="AQ231" s="2">
        <f t="shared" ca="1" si="102"/>
        <v>0</v>
      </c>
    </row>
    <row r="232" spans="2:43" x14ac:dyDescent="0.15">
      <c r="B232" s="10">
        <v>-3.7546975000246618</v>
      </c>
      <c r="C232" s="10">
        <f t="shared" si="103"/>
        <v>-3.4386975000231246</v>
      </c>
      <c r="F232" s="10">
        <v>211</v>
      </c>
      <c r="G232" s="10">
        <f t="shared" ca="1" si="90"/>
        <v>3</v>
      </c>
      <c r="H232" s="10">
        <f t="shared" ca="1" si="117"/>
        <v>3.2688622754490977</v>
      </c>
      <c r="I232" s="10">
        <f t="shared" ca="1" si="91"/>
        <v>0.2803181818181818</v>
      </c>
      <c r="J232" s="10">
        <f t="shared" ca="1" si="118"/>
        <v>-6.455908002177468</v>
      </c>
      <c r="K232" s="10">
        <f t="shared" ca="1" si="104"/>
        <v>1.7541699213934834</v>
      </c>
      <c r="L232" s="10">
        <f t="shared" ca="1" si="105"/>
        <v>4</v>
      </c>
      <c r="M232" s="10">
        <f t="shared" ca="1" si="92"/>
        <v>-1.7541699213934834</v>
      </c>
      <c r="N232" s="10">
        <f t="shared" ca="1" si="106"/>
        <v>0.69389409068806662</v>
      </c>
      <c r="O232" s="10">
        <f t="shared" ca="1" si="107"/>
        <v>7</v>
      </c>
      <c r="P232" s="10">
        <f t="shared" ca="1" si="93"/>
        <v>0.54250824559845645</v>
      </c>
      <c r="Q232" s="10">
        <f t="shared" ca="1" si="108"/>
        <v>-1.2116616757950269</v>
      </c>
      <c r="R232" s="10">
        <f t="shared" ca="1" si="109"/>
        <v>-7.6675696779724944</v>
      </c>
      <c r="S232" s="10">
        <f t="shared" ca="1" si="94"/>
        <v>0</v>
      </c>
      <c r="T232" s="10">
        <f t="shared" ca="1" si="110"/>
        <v>0</v>
      </c>
      <c r="U232" s="10">
        <f t="shared" ca="1" si="111"/>
        <v>0</v>
      </c>
      <c r="V232" s="10">
        <f t="shared" ca="1" si="112"/>
        <v>0</v>
      </c>
      <c r="W232" s="10">
        <f t="shared" ca="1" si="113"/>
        <v>-7.6675696779724944</v>
      </c>
      <c r="X232" s="10">
        <f t="shared" ca="1" si="114"/>
        <v>-6.023289359217407</v>
      </c>
      <c r="Z232" s="10">
        <v>-6.8139099999839914</v>
      </c>
      <c r="AA232" s="10">
        <v>-3.9627224999918553</v>
      </c>
      <c r="AB232" s="10">
        <v>-3.6961150000074383</v>
      </c>
      <c r="AC232" s="10">
        <v>-3.4861574999851541</v>
      </c>
      <c r="AD232" s="10">
        <v>-3.7546975000246618</v>
      </c>
      <c r="AE232" s="10">
        <f t="shared" si="95"/>
        <v>-3.4386975000231246</v>
      </c>
      <c r="AF232" s="10">
        <v>211</v>
      </c>
      <c r="AG232" s="2">
        <f t="shared" si="115"/>
        <v>34.199999999999939</v>
      </c>
      <c r="AH232" s="10">
        <f t="shared" si="96"/>
        <v>399</v>
      </c>
      <c r="AI232" s="10">
        <f t="shared" si="97"/>
        <v>1</v>
      </c>
      <c r="AJ232" s="2">
        <f t="shared" si="98"/>
        <v>0</v>
      </c>
      <c r="AK232" s="10">
        <v>211</v>
      </c>
      <c r="AL232" s="10">
        <f t="shared" ca="1" si="116"/>
        <v>-7.6675696779724944</v>
      </c>
      <c r="AM232" s="10">
        <f t="shared" ca="1" si="99"/>
        <v>-6.023289359217407</v>
      </c>
      <c r="AN232" s="2">
        <f t="shared" si="119"/>
        <v>34.199999999999939</v>
      </c>
      <c r="AO232" s="10">
        <f t="shared" ca="1" si="100"/>
        <v>399</v>
      </c>
      <c r="AP232" s="10">
        <f t="shared" ca="1" si="101"/>
        <v>1</v>
      </c>
      <c r="AQ232" s="2">
        <f t="shared" ca="1" si="102"/>
        <v>0</v>
      </c>
    </row>
    <row r="233" spans="2:43" x14ac:dyDescent="0.15">
      <c r="B233" s="10">
        <v>-3.4386975000231246</v>
      </c>
      <c r="C233" s="10">
        <f t="shared" si="103"/>
        <v>-3.70569750002403</v>
      </c>
      <c r="F233" s="10">
        <v>212</v>
      </c>
      <c r="G233" s="10">
        <f t="shared" ca="1" si="90"/>
        <v>3</v>
      </c>
      <c r="H233" s="10">
        <f t="shared" ca="1" si="117"/>
        <v>3.2849520958083791</v>
      </c>
      <c r="I233" s="10">
        <f t="shared" ca="1" si="91"/>
        <v>0.2803181818181818</v>
      </c>
      <c r="J233" s="10">
        <f t="shared" ca="1" si="118"/>
        <v>-6.1755898203592858</v>
      </c>
      <c r="K233" s="10">
        <f t="shared" ca="1" si="104"/>
        <v>0.82884822203408137</v>
      </c>
      <c r="L233" s="10">
        <f t="shared" ca="1" si="105"/>
        <v>17</v>
      </c>
      <c r="M233" s="10">
        <f t="shared" ca="1" si="92"/>
        <v>0.15230046114188181</v>
      </c>
      <c r="N233" s="10">
        <f t="shared" ca="1" si="106"/>
        <v>0.53744686555449928</v>
      </c>
      <c r="O233" s="10">
        <f t="shared" ca="1" si="107"/>
        <v>4</v>
      </c>
      <c r="P233" s="10">
        <f t="shared" ca="1" si="93"/>
        <v>-3.1608036256856548E-15</v>
      </c>
      <c r="Q233" s="10">
        <f t="shared" ca="1" si="108"/>
        <v>0.15230046114187865</v>
      </c>
      <c r="R233" s="10">
        <f t="shared" ca="1" si="109"/>
        <v>-6.023289359217407</v>
      </c>
      <c r="S233" s="10">
        <f t="shared" ca="1" si="94"/>
        <v>0</v>
      </c>
      <c r="T233" s="10">
        <f t="shared" ca="1" si="110"/>
        <v>0</v>
      </c>
      <c r="U233" s="10">
        <f t="shared" ca="1" si="111"/>
        <v>0</v>
      </c>
      <c r="V233" s="10">
        <f t="shared" ca="1" si="112"/>
        <v>0</v>
      </c>
      <c r="W233" s="10">
        <f t="shared" ca="1" si="113"/>
        <v>-6.023289359217407</v>
      </c>
      <c r="X233" s="10">
        <f t="shared" ca="1" si="114"/>
        <v>-6.8787249339414362</v>
      </c>
      <c r="Z233" s="10">
        <v>-5.1299099999830844</v>
      </c>
      <c r="AA233" s="10">
        <v>-4.2857224999899302</v>
      </c>
      <c r="AB233" s="10">
        <v>-4.046115000008399</v>
      </c>
      <c r="AC233" s="10">
        <v>-3.3461574999833488</v>
      </c>
      <c r="AD233" s="10">
        <v>-3.4386975000231246</v>
      </c>
      <c r="AE233" s="10">
        <f t="shared" si="95"/>
        <v>-3.70569750002403</v>
      </c>
      <c r="AF233" s="10">
        <v>212</v>
      </c>
      <c r="AG233" s="2">
        <f t="shared" si="115"/>
        <v>34.419999999999938</v>
      </c>
      <c r="AH233" s="10">
        <f t="shared" si="96"/>
        <v>399</v>
      </c>
      <c r="AI233" s="10">
        <f t="shared" si="97"/>
        <v>1</v>
      </c>
      <c r="AJ233" s="2">
        <f t="shared" si="98"/>
        <v>0</v>
      </c>
      <c r="AK233" s="10">
        <v>212</v>
      </c>
      <c r="AL233" s="10">
        <f t="shared" ca="1" si="116"/>
        <v>-6.023289359217407</v>
      </c>
      <c r="AM233" s="10">
        <f t="shared" ca="1" si="99"/>
        <v>-6.8787249339414362</v>
      </c>
      <c r="AN233" s="2">
        <f t="shared" si="119"/>
        <v>34.419999999999938</v>
      </c>
      <c r="AO233" s="10">
        <f t="shared" ca="1" si="100"/>
        <v>399</v>
      </c>
      <c r="AP233" s="10">
        <f t="shared" ca="1" si="101"/>
        <v>1</v>
      </c>
      <c r="AQ233" s="2">
        <f t="shared" ca="1" si="102"/>
        <v>0</v>
      </c>
    </row>
    <row r="234" spans="2:43" x14ac:dyDescent="0.15">
      <c r="B234" s="10">
        <v>-3.70569750002403</v>
      </c>
      <c r="C234" s="10">
        <f t="shared" si="103"/>
        <v>-3.3466975000244759</v>
      </c>
      <c r="F234" s="10">
        <v>213</v>
      </c>
      <c r="G234" s="10">
        <f t="shared" ca="1" si="90"/>
        <v>3</v>
      </c>
      <c r="H234" s="10">
        <f t="shared" ca="1" si="117"/>
        <v>3.3010419161676605</v>
      </c>
      <c r="I234" s="10">
        <f t="shared" ca="1" si="91"/>
        <v>0.2803181818181818</v>
      </c>
      <c r="J234" s="10">
        <f t="shared" ca="1" si="118"/>
        <v>-5.8952716385411037</v>
      </c>
      <c r="K234" s="10">
        <f t="shared" ca="1" si="104"/>
        <v>1.2405687357160045</v>
      </c>
      <c r="L234" s="10">
        <f t="shared" ca="1" si="105"/>
        <v>7</v>
      </c>
      <c r="M234" s="10">
        <f t="shared" ca="1" si="92"/>
        <v>0.53826260168481799</v>
      </c>
      <c r="N234" s="10">
        <f t="shared" ca="1" si="106"/>
        <v>1.7571261656244801</v>
      </c>
      <c r="O234" s="10">
        <f t="shared" ca="1" si="107"/>
        <v>18</v>
      </c>
      <c r="P234" s="10">
        <f t="shared" ca="1" si="93"/>
        <v>-1.5217158970851505</v>
      </c>
      <c r="Q234" s="10">
        <f t="shared" ca="1" si="108"/>
        <v>-0.98345329540033255</v>
      </c>
      <c r="R234" s="10">
        <f t="shared" ca="1" si="109"/>
        <v>-6.8787249339414362</v>
      </c>
      <c r="S234" s="10">
        <f t="shared" ca="1" si="94"/>
        <v>0</v>
      </c>
      <c r="T234" s="10">
        <f t="shared" ca="1" si="110"/>
        <v>0</v>
      </c>
      <c r="U234" s="10">
        <f t="shared" ca="1" si="111"/>
        <v>0</v>
      </c>
      <c r="V234" s="10">
        <f t="shared" ca="1" si="112"/>
        <v>0</v>
      </c>
      <c r="W234" s="10">
        <f t="shared" ca="1" si="113"/>
        <v>-6.8787249339414362</v>
      </c>
      <c r="X234" s="10">
        <f t="shared" ca="1" si="114"/>
        <v>-5.1685527070368966</v>
      </c>
      <c r="Z234" s="10">
        <v>-3.668909999984038</v>
      </c>
      <c r="AA234" s="10">
        <v>-3.5007224999894504</v>
      </c>
      <c r="AB234" s="10">
        <v>-3.7741150000094592</v>
      </c>
      <c r="AC234" s="10">
        <v>0.98084250001662099</v>
      </c>
      <c r="AD234" s="10">
        <v>-3.70569750002403</v>
      </c>
      <c r="AE234" s="10">
        <f t="shared" si="95"/>
        <v>-3.3466975000244759</v>
      </c>
      <c r="AF234" s="10">
        <v>213</v>
      </c>
      <c r="AG234" s="2">
        <f t="shared" si="115"/>
        <v>34.639999999999937</v>
      </c>
      <c r="AH234" s="10">
        <f t="shared" si="96"/>
        <v>399</v>
      </c>
      <c r="AI234" s="10">
        <f t="shared" si="97"/>
        <v>1</v>
      </c>
      <c r="AJ234" s="2">
        <f t="shared" si="98"/>
        <v>0</v>
      </c>
      <c r="AK234" s="10">
        <v>213</v>
      </c>
      <c r="AL234" s="10">
        <f t="shared" ca="1" si="116"/>
        <v>-6.8787249339414362</v>
      </c>
      <c r="AM234" s="10">
        <f t="shared" ca="1" si="99"/>
        <v>-5.1685527070368966</v>
      </c>
      <c r="AN234" s="2">
        <f t="shared" si="119"/>
        <v>34.639999999999937</v>
      </c>
      <c r="AO234" s="10">
        <f t="shared" ca="1" si="100"/>
        <v>399</v>
      </c>
      <c r="AP234" s="10">
        <f t="shared" ca="1" si="101"/>
        <v>1</v>
      </c>
      <c r="AQ234" s="2">
        <f t="shared" ca="1" si="102"/>
        <v>0</v>
      </c>
    </row>
    <row r="235" spans="2:43" x14ac:dyDescent="0.15">
      <c r="B235" s="10">
        <v>-3.3466975000244759</v>
      </c>
      <c r="C235" s="10">
        <f t="shared" si="103"/>
        <v>-4.1986975000263271</v>
      </c>
      <c r="F235" s="10">
        <v>214</v>
      </c>
      <c r="G235" s="10">
        <f t="shared" ca="1" si="90"/>
        <v>3</v>
      </c>
      <c r="H235" s="10">
        <f t="shared" ca="1" si="117"/>
        <v>3.3171317365269419</v>
      </c>
      <c r="I235" s="10">
        <f t="shared" ca="1" si="91"/>
        <v>0.2803181818181818</v>
      </c>
      <c r="J235" s="10">
        <f t="shared" ca="1" si="118"/>
        <v>-5.6149534567229216</v>
      </c>
      <c r="K235" s="10">
        <f t="shared" ca="1" si="104"/>
        <v>0.88062556089417177</v>
      </c>
      <c r="L235" s="10">
        <f t="shared" ca="1" si="105"/>
        <v>3</v>
      </c>
      <c r="M235" s="10">
        <f t="shared" ca="1" si="92"/>
        <v>0.76264410695629103</v>
      </c>
      <c r="N235" s="10">
        <f t="shared" ca="1" si="106"/>
        <v>0.31624335727026576</v>
      </c>
      <c r="O235" s="10">
        <f t="shared" ca="1" si="107"/>
        <v>8</v>
      </c>
      <c r="P235" s="10">
        <f t="shared" ca="1" si="93"/>
        <v>-0.31624335727026576</v>
      </c>
      <c r="Q235" s="10">
        <f t="shared" ca="1" si="108"/>
        <v>0.44640074968602528</v>
      </c>
      <c r="R235" s="10">
        <f t="shared" ca="1" si="109"/>
        <v>-5.1685527070368966</v>
      </c>
      <c r="S235" s="10">
        <f t="shared" ca="1" si="94"/>
        <v>0</v>
      </c>
      <c r="T235" s="10">
        <f t="shared" ca="1" si="110"/>
        <v>0</v>
      </c>
      <c r="U235" s="10">
        <f t="shared" ca="1" si="111"/>
        <v>0</v>
      </c>
      <c r="V235" s="10">
        <f t="shared" ca="1" si="112"/>
        <v>0</v>
      </c>
      <c r="W235" s="10">
        <f t="shared" ca="1" si="113"/>
        <v>-5.1685527070368966</v>
      </c>
      <c r="X235" s="10">
        <f t="shared" ca="1" si="114"/>
        <v>-3.0534367711026431</v>
      </c>
      <c r="Z235" s="10">
        <v>-4.361909999985869</v>
      </c>
      <c r="AA235" s="10">
        <v>-4.2707224999887217</v>
      </c>
      <c r="AB235" s="10">
        <v>-4.7051150000072539</v>
      </c>
      <c r="AC235" s="10">
        <v>-3.2981574999837449</v>
      </c>
      <c r="AD235" s="10">
        <v>-3.3466975000244759</v>
      </c>
      <c r="AE235" s="10">
        <f t="shared" si="95"/>
        <v>-4.1986975000263271</v>
      </c>
      <c r="AF235" s="10">
        <v>214</v>
      </c>
      <c r="AG235" s="2">
        <f t="shared" si="115"/>
        <v>34.859999999999935</v>
      </c>
      <c r="AH235" s="10">
        <f t="shared" si="96"/>
        <v>399</v>
      </c>
      <c r="AI235" s="10">
        <f t="shared" si="97"/>
        <v>1</v>
      </c>
      <c r="AJ235" s="2">
        <f t="shared" si="98"/>
        <v>0</v>
      </c>
      <c r="AK235" s="10">
        <v>214</v>
      </c>
      <c r="AL235" s="10">
        <f t="shared" ca="1" si="116"/>
        <v>-5.1685527070368966</v>
      </c>
      <c r="AM235" s="10">
        <f t="shared" ca="1" si="99"/>
        <v>-3.0534367711026431</v>
      </c>
      <c r="AN235" s="2">
        <f t="shared" si="119"/>
        <v>34.859999999999935</v>
      </c>
      <c r="AO235" s="10">
        <f t="shared" ca="1" si="100"/>
        <v>399</v>
      </c>
      <c r="AP235" s="10">
        <f t="shared" ca="1" si="101"/>
        <v>1</v>
      </c>
      <c r="AQ235" s="2">
        <f t="shared" ca="1" si="102"/>
        <v>0</v>
      </c>
    </row>
    <row r="236" spans="2:43" x14ac:dyDescent="0.15">
      <c r="B236" s="10">
        <v>-4.1986975000263271</v>
      </c>
      <c r="C236" s="10">
        <f t="shared" si="103"/>
        <v>-4.4186975000251039</v>
      </c>
      <c r="F236" s="10">
        <v>215</v>
      </c>
      <c r="G236" s="10">
        <f t="shared" ca="1" si="90"/>
        <v>3</v>
      </c>
      <c r="H236" s="10">
        <f t="shared" ca="1" si="117"/>
        <v>3.3332215568862233</v>
      </c>
      <c r="I236" s="10">
        <f t="shared" ca="1" si="91"/>
        <v>0.2803181818181818</v>
      </c>
      <c r="J236" s="10">
        <f t="shared" ca="1" si="118"/>
        <v>-5.3346352749047394</v>
      </c>
      <c r="K236" s="10">
        <f t="shared" ca="1" si="104"/>
        <v>1.9166189775082318</v>
      </c>
      <c r="L236" s="10">
        <f t="shared" ca="1" si="105"/>
        <v>19</v>
      </c>
      <c r="M236" s="10">
        <f t="shared" ca="1" si="92"/>
        <v>1.755188536962937</v>
      </c>
      <c r="N236" s="10">
        <f t="shared" ca="1" si="106"/>
        <v>0.67279200011067419</v>
      </c>
      <c r="O236" s="10">
        <f t="shared" ca="1" si="107"/>
        <v>14</v>
      </c>
      <c r="P236" s="10">
        <f t="shared" ca="1" si="93"/>
        <v>0.52600996683915935</v>
      </c>
      <c r="Q236" s="10">
        <f t="shared" ca="1" si="108"/>
        <v>2.2811985038020963</v>
      </c>
      <c r="R236" s="10">
        <f t="shared" ca="1" si="109"/>
        <v>-3.0534367711026431</v>
      </c>
      <c r="S236" s="10">
        <f t="shared" ca="1" si="94"/>
        <v>0</v>
      </c>
      <c r="T236" s="10">
        <f t="shared" ca="1" si="110"/>
        <v>0</v>
      </c>
      <c r="U236" s="10">
        <f t="shared" ca="1" si="111"/>
        <v>0</v>
      </c>
      <c r="V236" s="10">
        <f t="shared" ca="1" si="112"/>
        <v>0</v>
      </c>
      <c r="W236" s="10">
        <f t="shared" ca="1" si="113"/>
        <v>-3.0534367711026431</v>
      </c>
      <c r="X236" s="10">
        <f t="shared" ca="1" si="114"/>
        <v>-5.0543170930865982</v>
      </c>
      <c r="Z236" s="10">
        <v>-4.3499099999841917</v>
      </c>
      <c r="AA236" s="10">
        <v>-4.9427224999902819</v>
      </c>
      <c r="AB236" s="10">
        <v>-4.5201150000089285</v>
      </c>
      <c r="AC236" s="10">
        <v>-3.7051574999864556</v>
      </c>
      <c r="AD236" s="10">
        <v>-4.1986975000263271</v>
      </c>
      <c r="AE236" s="10">
        <f t="shared" si="95"/>
        <v>-4.4186975000251039</v>
      </c>
      <c r="AF236" s="10">
        <v>215</v>
      </c>
      <c r="AG236" s="2">
        <f t="shared" si="115"/>
        <v>35.079999999999934</v>
      </c>
      <c r="AH236" s="10">
        <f t="shared" si="96"/>
        <v>399</v>
      </c>
      <c r="AI236" s="10">
        <f t="shared" si="97"/>
        <v>1</v>
      </c>
      <c r="AJ236" s="2">
        <f t="shared" si="98"/>
        <v>0</v>
      </c>
      <c r="AK236" s="10">
        <v>215</v>
      </c>
      <c r="AL236" s="10">
        <f t="shared" ca="1" si="116"/>
        <v>-3.0534367711026431</v>
      </c>
      <c r="AM236" s="10">
        <f t="shared" ca="1" si="99"/>
        <v>-5.0543170930865982</v>
      </c>
      <c r="AN236" s="2">
        <f t="shared" si="119"/>
        <v>35.079999999999934</v>
      </c>
      <c r="AO236" s="10">
        <f t="shared" ca="1" si="100"/>
        <v>399</v>
      </c>
      <c r="AP236" s="10">
        <f t="shared" ca="1" si="101"/>
        <v>1</v>
      </c>
      <c r="AQ236" s="2">
        <f t="shared" ca="1" si="102"/>
        <v>0</v>
      </c>
    </row>
    <row r="237" spans="2:43" x14ac:dyDescent="0.15">
      <c r="B237" s="10">
        <v>-4.4186975000251039</v>
      </c>
      <c r="C237" s="10">
        <f t="shared" si="103"/>
        <v>-5.1306975000251498</v>
      </c>
      <c r="F237" s="10">
        <v>216</v>
      </c>
      <c r="G237" s="10">
        <f t="shared" ca="1" si="90"/>
        <v>3</v>
      </c>
      <c r="H237" s="10">
        <f t="shared" ca="1" si="117"/>
        <v>3.3493113772455048</v>
      </c>
      <c r="I237" s="10">
        <f t="shared" ca="1" si="91"/>
        <v>0.2803181818181818</v>
      </c>
      <c r="J237" s="10">
        <f t="shared" ca="1" si="118"/>
        <v>-5.0543170930865573</v>
      </c>
      <c r="K237" s="10">
        <f t="shared" ca="1" si="104"/>
        <v>0.47297303957616432</v>
      </c>
      <c r="L237" s="10">
        <f t="shared" ca="1" si="105"/>
        <v>12</v>
      </c>
      <c r="M237" s="10">
        <f t="shared" ca="1" si="92"/>
        <v>-2.0860638791406168E-15</v>
      </c>
      <c r="N237" s="10">
        <f t="shared" ca="1" si="106"/>
        <v>1.4100997264148796</v>
      </c>
      <c r="O237" s="10">
        <f t="shared" ca="1" si="107"/>
        <v>4</v>
      </c>
      <c r="P237" s="10">
        <f t="shared" ca="1" si="93"/>
        <v>-3.8696602557737927E-14</v>
      </c>
      <c r="Q237" s="10">
        <f t="shared" ca="1" si="108"/>
        <v>-4.0782666436878544E-14</v>
      </c>
      <c r="R237" s="10">
        <f t="shared" ca="1" si="109"/>
        <v>-5.0543170930865982</v>
      </c>
      <c r="S237" s="10">
        <f t="shared" ca="1" si="94"/>
        <v>0</v>
      </c>
      <c r="T237" s="10">
        <f t="shared" ca="1" si="110"/>
        <v>0</v>
      </c>
      <c r="U237" s="10">
        <f t="shared" ca="1" si="111"/>
        <v>0</v>
      </c>
      <c r="V237" s="10">
        <f t="shared" ca="1" si="112"/>
        <v>0</v>
      </c>
      <c r="W237" s="10">
        <f t="shared" ca="1" si="113"/>
        <v>-5.0543170930865982</v>
      </c>
      <c r="X237" s="10">
        <f t="shared" ca="1" si="114"/>
        <v>-4.9239688844347951</v>
      </c>
      <c r="Z237" s="10">
        <v>-4.2249099999835948</v>
      </c>
      <c r="AA237" s="10">
        <v>-1.8007224999898597</v>
      </c>
      <c r="AB237" s="10">
        <v>-3.9041150000080904</v>
      </c>
      <c r="AC237" s="10">
        <v>-3.2831574999860891</v>
      </c>
      <c r="AD237" s="10">
        <v>-4.4186975000251039</v>
      </c>
      <c r="AE237" s="10">
        <f t="shared" si="95"/>
        <v>-5.1306975000251498</v>
      </c>
      <c r="AF237" s="10">
        <v>216</v>
      </c>
      <c r="AG237" s="2">
        <f t="shared" si="115"/>
        <v>35.299999999999933</v>
      </c>
      <c r="AH237" s="10">
        <f t="shared" si="96"/>
        <v>399</v>
      </c>
      <c r="AI237" s="10">
        <f t="shared" si="97"/>
        <v>1</v>
      </c>
      <c r="AJ237" s="2">
        <f t="shared" si="98"/>
        <v>0</v>
      </c>
      <c r="AK237" s="10">
        <v>216</v>
      </c>
      <c r="AL237" s="10">
        <f t="shared" ca="1" si="116"/>
        <v>-5.0543170930865982</v>
      </c>
      <c r="AM237" s="10">
        <f t="shared" ca="1" si="99"/>
        <v>-4.9239688844347951</v>
      </c>
      <c r="AN237" s="2">
        <f t="shared" si="119"/>
        <v>35.299999999999933</v>
      </c>
      <c r="AO237" s="10">
        <f t="shared" ca="1" si="100"/>
        <v>399</v>
      </c>
      <c r="AP237" s="10">
        <f t="shared" ca="1" si="101"/>
        <v>1</v>
      </c>
      <c r="AQ237" s="2">
        <f t="shared" ca="1" si="102"/>
        <v>0</v>
      </c>
    </row>
    <row r="238" spans="2:43" x14ac:dyDescent="0.15">
      <c r="B238" s="10">
        <v>-5.1306975000251498</v>
      </c>
      <c r="C238" s="10">
        <f t="shared" si="103"/>
        <v>-2.9996975000230464</v>
      </c>
      <c r="F238" s="10">
        <v>217</v>
      </c>
      <c r="G238" s="10">
        <f t="shared" ca="1" si="90"/>
        <v>3</v>
      </c>
      <c r="H238" s="10">
        <f t="shared" ca="1" si="117"/>
        <v>3.3654011976047862</v>
      </c>
      <c r="I238" s="10">
        <f t="shared" ca="1" si="91"/>
        <v>0.2803181818181818</v>
      </c>
      <c r="J238" s="10">
        <f t="shared" ca="1" si="118"/>
        <v>-4.7739989112683752</v>
      </c>
      <c r="K238" s="10">
        <f t="shared" ca="1" si="104"/>
        <v>0.39189042556568321</v>
      </c>
      <c r="L238" s="10">
        <f t="shared" ca="1" si="105"/>
        <v>16</v>
      </c>
      <c r="M238" s="10">
        <f t="shared" ca="1" si="92"/>
        <v>-0.14996997316648841</v>
      </c>
      <c r="N238" s="10">
        <f t="shared" ca="1" si="106"/>
        <v>1.0410803331204421</v>
      </c>
      <c r="O238" s="10">
        <f t="shared" ca="1" si="107"/>
        <v>2</v>
      </c>
      <c r="P238" s="10">
        <f t="shared" ca="1" si="93"/>
        <v>6.8363135508093213E-14</v>
      </c>
      <c r="Q238" s="10">
        <f t="shared" ca="1" si="108"/>
        <v>-0.14996997316642005</v>
      </c>
      <c r="R238" s="10">
        <f t="shared" ca="1" si="109"/>
        <v>-4.9239688844347951</v>
      </c>
      <c r="S238" s="10">
        <f t="shared" ca="1" si="94"/>
        <v>0</v>
      </c>
      <c r="T238" s="10">
        <f t="shared" ca="1" si="110"/>
        <v>0</v>
      </c>
      <c r="U238" s="10">
        <f t="shared" ca="1" si="111"/>
        <v>0</v>
      </c>
      <c r="V238" s="10">
        <f t="shared" ca="1" si="112"/>
        <v>0</v>
      </c>
      <c r="W238" s="10">
        <f t="shared" ca="1" si="113"/>
        <v>-4.9239688844347951</v>
      </c>
      <c r="X238" s="10">
        <f t="shared" ca="1" si="114"/>
        <v>-3.8186844308044607</v>
      </c>
      <c r="Z238" s="10">
        <v>-4.9289099999860753</v>
      </c>
      <c r="AA238" s="10">
        <v>-4.9237224999885143</v>
      </c>
      <c r="AB238" s="10">
        <v>-5.2851150000066127</v>
      </c>
      <c r="AC238" s="10">
        <v>-3.8311574999845277</v>
      </c>
      <c r="AD238" s="10">
        <v>-5.1306975000251498</v>
      </c>
      <c r="AE238" s="10">
        <f t="shared" si="95"/>
        <v>-2.9996975000230464</v>
      </c>
      <c r="AF238" s="10">
        <v>217</v>
      </c>
      <c r="AG238" s="2">
        <f t="shared" si="115"/>
        <v>35.519999999999932</v>
      </c>
      <c r="AH238" s="10">
        <f t="shared" si="96"/>
        <v>399</v>
      </c>
      <c r="AI238" s="10">
        <f t="shared" si="97"/>
        <v>1</v>
      </c>
      <c r="AJ238" s="2">
        <f t="shared" si="98"/>
        <v>0</v>
      </c>
      <c r="AK238" s="10">
        <v>217</v>
      </c>
      <c r="AL238" s="10">
        <f t="shared" ca="1" si="116"/>
        <v>-4.9239688844347951</v>
      </c>
      <c r="AM238" s="10">
        <f t="shared" ca="1" si="99"/>
        <v>-3.8186844308044607</v>
      </c>
      <c r="AN238" s="2">
        <f t="shared" si="119"/>
        <v>35.519999999999932</v>
      </c>
      <c r="AO238" s="10">
        <f t="shared" ca="1" si="100"/>
        <v>399</v>
      </c>
      <c r="AP238" s="10">
        <f t="shared" ca="1" si="101"/>
        <v>1</v>
      </c>
      <c r="AQ238" s="2">
        <f t="shared" ca="1" si="102"/>
        <v>0</v>
      </c>
    </row>
    <row r="239" spans="2:43" x14ac:dyDescent="0.15">
      <c r="B239" s="10">
        <v>-2.9996975000230464</v>
      </c>
      <c r="C239" s="10">
        <f t="shared" si="103"/>
        <v>-4.0216975000255673</v>
      </c>
      <c r="F239" s="10">
        <v>218</v>
      </c>
      <c r="G239" s="10">
        <f t="shared" ca="1" si="90"/>
        <v>3</v>
      </c>
      <c r="H239" s="10">
        <f t="shared" ca="1" si="117"/>
        <v>3.3814910179640676</v>
      </c>
      <c r="I239" s="10">
        <f t="shared" ca="1" si="91"/>
        <v>0.2803181818181818</v>
      </c>
      <c r="J239" s="10">
        <f t="shared" ca="1" si="118"/>
        <v>-4.493680729450193</v>
      </c>
      <c r="K239" s="10">
        <f t="shared" ca="1" si="104"/>
        <v>1.8419315411205046</v>
      </c>
      <c r="L239" s="10">
        <f t="shared" ca="1" si="105"/>
        <v>8</v>
      </c>
      <c r="M239" s="10">
        <f t="shared" ca="1" si="92"/>
        <v>1.8419315411205046</v>
      </c>
      <c r="N239" s="10">
        <f t="shared" ca="1" si="106"/>
        <v>1.9853088146112614</v>
      </c>
      <c r="O239" s="10">
        <f t="shared" ca="1" si="107"/>
        <v>20</v>
      </c>
      <c r="P239" s="10">
        <f t="shared" ca="1" si="93"/>
        <v>-1.1669352424747725</v>
      </c>
      <c r="Q239" s="10">
        <f t="shared" ca="1" si="108"/>
        <v>0.67499629864573207</v>
      </c>
      <c r="R239" s="10">
        <f t="shared" ca="1" si="109"/>
        <v>-3.8186844308044607</v>
      </c>
      <c r="S239" s="10">
        <f t="shared" ca="1" si="94"/>
        <v>0</v>
      </c>
      <c r="T239" s="10">
        <f t="shared" ca="1" si="110"/>
        <v>0</v>
      </c>
      <c r="U239" s="10">
        <f t="shared" ca="1" si="111"/>
        <v>0</v>
      </c>
      <c r="V239" s="10">
        <f t="shared" ca="1" si="112"/>
        <v>0</v>
      </c>
      <c r="W239" s="10">
        <f t="shared" ca="1" si="113"/>
        <v>-3.8186844308044607</v>
      </c>
      <c r="X239" s="10">
        <f t="shared" ca="1" si="114"/>
        <v>-4.2133625476320269</v>
      </c>
      <c r="Z239" s="10">
        <v>-4.4069099999859418</v>
      </c>
      <c r="AA239" s="10">
        <v>-3.7907224999891298</v>
      </c>
      <c r="AB239" s="10">
        <v>-4.6441150000084974</v>
      </c>
      <c r="AC239" s="10">
        <v>-3.8441574999836803</v>
      </c>
      <c r="AD239" s="10">
        <v>-2.9996975000230464</v>
      </c>
      <c r="AE239" s="10">
        <f t="shared" si="95"/>
        <v>-4.0216975000255673</v>
      </c>
      <c r="AF239" s="10">
        <v>218</v>
      </c>
      <c r="AG239" s="2">
        <f t="shared" si="115"/>
        <v>35.739999999999931</v>
      </c>
      <c r="AH239" s="10">
        <f t="shared" si="96"/>
        <v>399</v>
      </c>
      <c r="AI239" s="10">
        <f t="shared" si="97"/>
        <v>1</v>
      </c>
      <c r="AJ239" s="2">
        <f t="shared" si="98"/>
        <v>0</v>
      </c>
      <c r="AK239" s="10">
        <v>218</v>
      </c>
      <c r="AL239" s="10">
        <f t="shared" ca="1" si="116"/>
        <v>-3.8186844308044607</v>
      </c>
      <c r="AM239" s="10">
        <f t="shared" ca="1" si="99"/>
        <v>-4.2133625476320269</v>
      </c>
      <c r="AN239" s="2">
        <f t="shared" si="119"/>
        <v>35.739999999999931</v>
      </c>
      <c r="AO239" s="10">
        <f t="shared" ca="1" si="100"/>
        <v>399</v>
      </c>
      <c r="AP239" s="10">
        <f t="shared" ca="1" si="101"/>
        <v>1</v>
      </c>
      <c r="AQ239" s="2">
        <f t="shared" ca="1" si="102"/>
        <v>0</v>
      </c>
    </row>
    <row r="240" spans="2:43" x14ac:dyDescent="0.15">
      <c r="B240" s="10">
        <v>-4.0216975000255673</v>
      </c>
      <c r="C240" s="10">
        <f t="shared" si="103"/>
        <v>-4.6316975000237903</v>
      </c>
      <c r="F240" s="10">
        <v>219</v>
      </c>
      <c r="G240" s="10">
        <f t="shared" ca="1" si="90"/>
        <v>3</v>
      </c>
      <c r="H240" s="10">
        <f t="shared" ca="1" si="117"/>
        <v>3.397580838323349</v>
      </c>
      <c r="I240" s="10">
        <f t="shared" ca="1" si="91"/>
        <v>0.2803181818181818</v>
      </c>
      <c r="J240" s="10">
        <f t="shared" ca="1" si="118"/>
        <v>-4.2133625476320109</v>
      </c>
      <c r="K240" s="10">
        <f t="shared" ca="1" si="104"/>
        <v>0.85220140756940088</v>
      </c>
      <c r="L240" s="10">
        <f t="shared" ca="1" si="105"/>
        <v>6</v>
      </c>
      <c r="M240" s="10">
        <f t="shared" ca="1" si="92"/>
        <v>-7.5164033532156572E-15</v>
      </c>
      <c r="N240" s="10">
        <f t="shared" ca="1" si="106"/>
        <v>0.32363100011996127</v>
      </c>
      <c r="O240" s="10">
        <f t="shared" ca="1" si="107"/>
        <v>2</v>
      </c>
      <c r="P240" s="10">
        <f t="shared" ca="1" si="93"/>
        <v>-8.5632613824618014E-15</v>
      </c>
      <c r="Q240" s="10">
        <f t="shared" ca="1" si="108"/>
        <v>-1.6079664735677459E-14</v>
      </c>
      <c r="R240" s="10">
        <f t="shared" ca="1" si="109"/>
        <v>-4.2133625476320269</v>
      </c>
      <c r="S240" s="10">
        <f t="shared" ca="1" si="94"/>
        <v>0</v>
      </c>
      <c r="T240" s="10">
        <f t="shared" ca="1" si="110"/>
        <v>0</v>
      </c>
      <c r="U240" s="10">
        <f t="shared" ca="1" si="111"/>
        <v>0</v>
      </c>
      <c r="V240" s="10">
        <f t="shared" ca="1" si="112"/>
        <v>0</v>
      </c>
      <c r="W240" s="10">
        <f t="shared" ca="1" si="113"/>
        <v>-4.2133625476320269</v>
      </c>
      <c r="X240" s="10">
        <f t="shared" ca="1" si="114"/>
        <v>-4.218878456588941</v>
      </c>
      <c r="Z240" s="10">
        <v>-3.2959099999843033</v>
      </c>
      <c r="AA240" s="10">
        <v>-5.0197224999912748</v>
      </c>
      <c r="AB240" s="10">
        <v>-3.1341150000088192</v>
      </c>
      <c r="AC240" s="10">
        <v>-3.913157499983555</v>
      </c>
      <c r="AD240" s="10">
        <v>-4.0216975000255673</v>
      </c>
      <c r="AE240" s="10">
        <f t="shared" si="95"/>
        <v>-4.6316975000237903</v>
      </c>
      <c r="AF240" s="10">
        <v>219</v>
      </c>
      <c r="AG240" s="2">
        <f t="shared" si="115"/>
        <v>35.95999999999993</v>
      </c>
      <c r="AH240" s="10">
        <f t="shared" si="96"/>
        <v>399</v>
      </c>
      <c r="AI240" s="10">
        <f t="shared" si="97"/>
        <v>1</v>
      </c>
      <c r="AJ240" s="2">
        <f t="shared" si="98"/>
        <v>0</v>
      </c>
      <c r="AK240" s="10">
        <v>219</v>
      </c>
      <c r="AL240" s="10">
        <f t="shared" ca="1" si="116"/>
        <v>-4.2133625476320269</v>
      </c>
      <c r="AM240" s="10">
        <f t="shared" ca="1" si="99"/>
        <v>-4.218878456588941</v>
      </c>
      <c r="AN240" s="2">
        <f t="shared" si="119"/>
        <v>35.95999999999993</v>
      </c>
      <c r="AO240" s="10">
        <f t="shared" ca="1" si="100"/>
        <v>399</v>
      </c>
      <c r="AP240" s="10">
        <f t="shared" ca="1" si="101"/>
        <v>1</v>
      </c>
      <c r="AQ240" s="2">
        <f t="shared" ca="1" si="102"/>
        <v>0</v>
      </c>
    </row>
    <row r="241" spans="2:43" x14ac:dyDescent="0.15">
      <c r="B241" s="10">
        <v>-4.6316975000237903</v>
      </c>
      <c r="C241" s="10">
        <f t="shared" si="103"/>
        <v>-3.6246975000260306</v>
      </c>
      <c r="F241" s="10">
        <v>220</v>
      </c>
      <c r="G241" s="10">
        <f t="shared" ca="1" si="90"/>
        <v>3</v>
      </c>
      <c r="H241" s="10">
        <f t="shared" ca="1" si="117"/>
        <v>3.4136706586826304</v>
      </c>
      <c r="I241" s="10">
        <f t="shared" ca="1" si="91"/>
        <v>0.2803181818181818</v>
      </c>
      <c r="J241" s="10">
        <f t="shared" ca="1" si="118"/>
        <v>-3.9330443658138292</v>
      </c>
      <c r="K241" s="10">
        <f t="shared" ca="1" si="104"/>
        <v>0.60055816032770815</v>
      </c>
      <c r="L241" s="10">
        <f t="shared" ca="1" si="105"/>
        <v>19</v>
      </c>
      <c r="M241" s="10">
        <f t="shared" ca="1" si="92"/>
        <v>-0.28583409077511557</v>
      </c>
      <c r="N241" s="10">
        <f t="shared" ca="1" si="106"/>
        <v>1.0801276084696998</v>
      </c>
      <c r="O241" s="10">
        <f t="shared" ca="1" si="107"/>
        <v>8</v>
      </c>
      <c r="P241" s="10">
        <f t="shared" ca="1" si="93"/>
        <v>-4.2339106999667472E-15</v>
      </c>
      <c r="Q241" s="10">
        <f t="shared" ca="1" si="108"/>
        <v>-0.28583409077511135</v>
      </c>
      <c r="R241" s="10">
        <f t="shared" ca="1" si="109"/>
        <v>-4.218878456588941</v>
      </c>
      <c r="S241" s="10">
        <f t="shared" ca="1" si="94"/>
        <v>0</v>
      </c>
      <c r="T241" s="10">
        <f t="shared" ca="1" si="110"/>
        <v>0</v>
      </c>
      <c r="U241" s="10">
        <f t="shared" ca="1" si="111"/>
        <v>0</v>
      </c>
      <c r="V241" s="10">
        <f t="shared" ca="1" si="112"/>
        <v>0</v>
      </c>
      <c r="W241" s="10">
        <f t="shared" ca="1" si="113"/>
        <v>-4.218878456588941</v>
      </c>
      <c r="X241" s="10">
        <f t="shared" ca="1" si="114"/>
        <v>-5.0809694227376507</v>
      </c>
      <c r="Z241" s="10">
        <v>-2.1019099999861623</v>
      </c>
      <c r="AA241" s="10">
        <v>-4.4277224999902387</v>
      </c>
      <c r="AB241" s="10">
        <v>-2.9401150000083476</v>
      </c>
      <c r="AC241" s="10">
        <v>-4.2091574999858494</v>
      </c>
      <c r="AD241" s="10">
        <v>-4.6316975000237903</v>
      </c>
      <c r="AE241" s="10">
        <f t="shared" si="95"/>
        <v>-3.6246975000260306</v>
      </c>
      <c r="AF241" s="10">
        <v>220</v>
      </c>
      <c r="AG241" s="2">
        <f t="shared" si="115"/>
        <v>36.179999999999929</v>
      </c>
      <c r="AH241" s="10">
        <f t="shared" si="96"/>
        <v>399</v>
      </c>
      <c r="AI241" s="10">
        <f t="shared" si="97"/>
        <v>1</v>
      </c>
      <c r="AJ241" s="2">
        <f t="shared" si="98"/>
        <v>0</v>
      </c>
      <c r="AK241" s="10">
        <v>220</v>
      </c>
      <c r="AL241" s="10">
        <f t="shared" ca="1" si="116"/>
        <v>-4.218878456588941</v>
      </c>
      <c r="AM241" s="10">
        <f t="shared" ca="1" si="99"/>
        <v>-5.0809694227376507</v>
      </c>
      <c r="AN241" s="2">
        <f t="shared" si="119"/>
        <v>36.179999999999929</v>
      </c>
      <c r="AO241" s="10">
        <f t="shared" ca="1" si="100"/>
        <v>399</v>
      </c>
      <c r="AP241" s="10">
        <f t="shared" ca="1" si="101"/>
        <v>1</v>
      </c>
      <c r="AQ241" s="2">
        <f t="shared" ca="1" si="102"/>
        <v>0</v>
      </c>
    </row>
    <row r="242" spans="2:43" x14ac:dyDescent="0.15">
      <c r="B242" s="10">
        <v>-3.6246975000260306</v>
      </c>
      <c r="C242" s="10">
        <f t="shared" si="103"/>
        <v>-4.2356975000252817</v>
      </c>
      <c r="F242" s="10">
        <v>221</v>
      </c>
      <c r="G242" s="10">
        <f t="shared" ca="1" si="90"/>
        <v>3</v>
      </c>
      <c r="H242" s="10">
        <f t="shared" ca="1" si="117"/>
        <v>3.4297604790419118</v>
      </c>
      <c r="I242" s="10">
        <f t="shared" ca="1" si="91"/>
        <v>0.2803181818181818</v>
      </c>
      <c r="J242" s="10">
        <f t="shared" ca="1" si="118"/>
        <v>-3.6527261839956475</v>
      </c>
      <c r="K242" s="10">
        <f t="shared" ca="1" si="104"/>
        <v>1.4518689754771932</v>
      </c>
      <c r="L242" s="10">
        <f t="shared" ca="1" si="105"/>
        <v>8</v>
      </c>
      <c r="M242" s="10">
        <f t="shared" ca="1" si="92"/>
        <v>-1.0266263979542898</v>
      </c>
      <c r="N242" s="10">
        <f t="shared" ca="1" si="106"/>
        <v>0.56797198311941965</v>
      </c>
      <c r="O242" s="10">
        <f t="shared" ca="1" si="107"/>
        <v>8</v>
      </c>
      <c r="P242" s="10">
        <f t="shared" ca="1" si="93"/>
        <v>-0.40161684078771342</v>
      </c>
      <c r="Q242" s="10">
        <f t="shared" ca="1" si="108"/>
        <v>-1.4282432387420032</v>
      </c>
      <c r="R242" s="10">
        <f t="shared" ca="1" si="109"/>
        <v>-5.0809694227376507</v>
      </c>
      <c r="S242" s="10">
        <f t="shared" ca="1" si="94"/>
        <v>0</v>
      </c>
      <c r="T242" s="10">
        <f t="shared" ca="1" si="110"/>
        <v>0</v>
      </c>
      <c r="U242" s="10">
        <f t="shared" ca="1" si="111"/>
        <v>0</v>
      </c>
      <c r="V242" s="10">
        <f t="shared" ca="1" si="112"/>
        <v>0</v>
      </c>
      <c r="W242" s="10">
        <f t="shared" ca="1" si="113"/>
        <v>-5.0809694227376507</v>
      </c>
      <c r="X242" s="10">
        <f t="shared" ca="1" si="114"/>
        <v>-5.0196917790254822</v>
      </c>
      <c r="Z242" s="10">
        <v>-4.0959099999859916</v>
      </c>
      <c r="AA242" s="10">
        <v>-6.0857224999892878</v>
      </c>
      <c r="AB242" s="10">
        <v>-2.7401150000088137</v>
      </c>
      <c r="AC242" s="10">
        <v>-4.7261574999843958</v>
      </c>
      <c r="AD242" s="10">
        <v>-3.6246975000260306</v>
      </c>
      <c r="AE242" s="10">
        <f t="shared" si="95"/>
        <v>-4.2356975000252817</v>
      </c>
      <c r="AF242" s="10">
        <v>221</v>
      </c>
      <c r="AG242" s="2">
        <f t="shared" si="115"/>
        <v>36.399999999999928</v>
      </c>
      <c r="AH242" s="10">
        <f t="shared" si="96"/>
        <v>399</v>
      </c>
      <c r="AI242" s="10">
        <f t="shared" si="97"/>
        <v>1</v>
      </c>
      <c r="AJ242" s="2">
        <f t="shared" si="98"/>
        <v>0</v>
      </c>
      <c r="AK242" s="10">
        <v>221</v>
      </c>
      <c r="AL242" s="10">
        <f t="shared" ca="1" si="116"/>
        <v>-5.0809694227376507</v>
      </c>
      <c r="AM242" s="10">
        <f t="shared" ca="1" si="99"/>
        <v>-5.0196917790254822</v>
      </c>
      <c r="AN242" s="2">
        <f t="shared" si="119"/>
        <v>36.399999999999928</v>
      </c>
      <c r="AO242" s="10">
        <f t="shared" ca="1" si="100"/>
        <v>399</v>
      </c>
      <c r="AP242" s="10">
        <f t="shared" ca="1" si="101"/>
        <v>1</v>
      </c>
      <c r="AQ242" s="2">
        <f t="shared" ca="1" si="102"/>
        <v>0</v>
      </c>
    </row>
    <row r="243" spans="2:43" x14ac:dyDescent="0.15">
      <c r="B243" s="10">
        <v>-4.2356975000252817</v>
      </c>
      <c r="C243" s="10">
        <f t="shared" si="103"/>
        <v>-2.9106975000239288</v>
      </c>
      <c r="F243" s="10">
        <v>222</v>
      </c>
      <c r="G243" s="10">
        <f t="shared" ca="1" si="90"/>
        <v>3</v>
      </c>
      <c r="H243" s="10">
        <f t="shared" ca="1" si="117"/>
        <v>3.4458502994011933</v>
      </c>
      <c r="I243" s="10">
        <f t="shared" ca="1" si="91"/>
        <v>0.2803181818181818</v>
      </c>
      <c r="J243" s="10">
        <f t="shared" ca="1" si="118"/>
        <v>-3.3724080021774658</v>
      </c>
      <c r="K243" s="10">
        <f t="shared" ca="1" si="104"/>
        <v>1.7987898630601715</v>
      </c>
      <c r="L243" s="10">
        <f t="shared" ca="1" si="105"/>
        <v>19</v>
      </c>
      <c r="M243" s="10">
        <f t="shared" ca="1" si="92"/>
        <v>-1.6472837768480073</v>
      </c>
      <c r="N243" s="10">
        <f t="shared" ca="1" si="106"/>
        <v>1.5185959284614503</v>
      </c>
      <c r="O243" s="10">
        <f t="shared" ca="1" si="107"/>
        <v>2</v>
      </c>
      <c r="P243" s="10">
        <f t="shared" ca="1" si="93"/>
        <v>-8.9324019438540409E-15</v>
      </c>
      <c r="Q243" s="10">
        <f t="shared" ca="1" si="108"/>
        <v>-1.6472837768480162</v>
      </c>
      <c r="R243" s="10">
        <f t="shared" ca="1" si="109"/>
        <v>-5.0196917790254822</v>
      </c>
      <c r="S243" s="10">
        <f t="shared" ca="1" si="94"/>
        <v>0</v>
      </c>
      <c r="T243" s="10">
        <f t="shared" ca="1" si="110"/>
        <v>0</v>
      </c>
      <c r="U243" s="10">
        <f t="shared" ca="1" si="111"/>
        <v>0</v>
      </c>
      <c r="V243" s="10">
        <f t="shared" ca="1" si="112"/>
        <v>0</v>
      </c>
      <c r="W243" s="10">
        <f t="shared" ca="1" si="113"/>
        <v>-5.0196917790254822</v>
      </c>
      <c r="X243" s="10">
        <f t="shared" ca="1" si="114"/>
        <v>-3.2888334776784092</v>
      </c>
      <c r="Z243" s="10">
        <v>-4.0549099999829252</v>
      </c>
      <c r="AA243" s="10">
        <v>-4.969722499989615</v>
      </c>
      <c r="AB243" s="10">
        <v>-2.4741150000089362</v>
      </c>
      <c r="AC243" s="10">
        <v>-3.5961574999845425</v>
      </c>
      <c r="AD243" s="10">
        <v>-4.2356975000252817</v>
      </c>
      <c r="AE243" s="10">
        <f t="shared" si="95"/>
        <v>-2.9106975000239288</v>
      </c>
      <c r="AF243" s="10">
        <v>222</v>
      </c>
      <c r="AG243" s="2">
        <f t="shared" si="115"/>
        <v>36.619999999999926</v>
      </c>
      <c r="AH243" s="10">
        <f t="shared" si="96"/>
        <v>399</v>
      </c>
      <c r="AI243" s="10">
        <f t="shared" si="97"/>
        <v>1</v>
      </c>
      <c r="AJ243" s="2">
        <f t="shared" si="98"/>
        <v>0</v>
      </c>
      <c r="AK243" s="10">
        <v>222</v>
      </c>
      <c r="AL243" s="10">
        <f t="shared" ca="1" si="116"/>
        <v>-5.0196917790254822</v>
      </c>
      <c r="AM243" s="10">
        <f t="shared" ca="1" si="99"/>
        <v>-3.2888334776784092</v>
      </c>
      <c r="AN243" s="2">
        <f t="shared" si="119"/>
        <v>36.619999999999926</v>
      </c>
      <c r="AO243" s="10">
        <f t="shared" ca="1" si="100"/>
        <v>399</v>
      </c>
      <c r="AP243" s="10">
        <f t="shared" ca="1" si="101"/>
        <v>1</v>
      </c>
      <c r="AQ243" s="2">
        <f t="shared" ca="1" si="102"/>
        <v>0</v>
      </c>
    </row>
    <row r="244" spans="2:43" x14ac:dyDescent="0.15">
      <c r="B244" s="10">
        <v>-2.9106975000239288</v>
      </c>
      <c r="C244" s="10">
        <f t="shared" si="103"/>
        <v>0.53530249997635337</v>
      </c>
      <c r="F244" s="10">
        <v>223</v>
      </c>
      <c r="G244" s="10">
        <f t="shared" ca="1" si="90"/>
        <v>3</v>
      </c>
      <c r="H244" s="10">
        <f t="shared" ca="1" si="117"/>
        <v>3.4619401197604747</v>
      </c>
      <c r="I244" s="10">
        <f t="shared" ca="1" si="91"/>
        <v>0.2803181818181818</v>
      </c>
      <c r="J244" s="10">
        <f t="shared" ca="1" si="118"/>
        <v>-3.0920898203592841</v>
      </c>
      <c r="K244" s="10">
        <f t="shared" ca="1" si="104"/>
        <v>1.2484535281668425</v>
      </c>
      <c r="L244" s="10">
        <f t="shared" ca="1" si="105"/>
        <v>5</v>
      </c>
      <c r="M244" s="10">
        <f t="shared" ca="1" si="92"/>
        <v>-0.73382257202895762</v>
      </c>
      <c r="N244" s="10">
        <f t="shared" ca="1" si="106"/>
        <v>0.79721298449067168</v>
      </c>
      <c r="O244" s="10">
        <f t="shared" ca="1" si="107"/>
        <v>17</v>
      </c>
      <c r="P244" s="10">
        <f t="shared" ca="1" si="93"/>
        <v>0.53707891470983282</v>
      </c>
      <c r="Q244" s="10">
        <f t="shared" ca="1" si="108"/>
        <v>-0.1967436573191248</v>
      </c>
      <c r="R244" s="10">
        <f t="shared" ca="1" si="109"/>
        <v>-3.2888334776784092</v>
      </c>
      <c r="S244" s="10">
        <f t="shared" ca="1" si="94"/>
        <v>0</v>
      </c>
      <c r="T244" s="10">
        <f t="shared" ca="1" si="110"/>
        <v>0</v>
      </c>
      <c r="U244" s="10">
        <f t="shared" ca="1" si="111"/>
        <v>0</v>
      </c>
      <c r="V244" s="10">
        <f t="shared" ca="1" si="112"/>
        <v>0</v>
      </c>
      <c r="W244" s="10">
        <f t="shared" ca="1" si="113"/>
        <v>-3.2888334776784092</v>
      </c>
      <c r="X244" s="10">
        <f t="shared" ca="1" si="114"/>
        <v>-0.43115882818660056</v>
      </c>
      <c r="Z244" s="10">
        <v>-3.8289099999850862</v>
      </c>
      <c r="AA244" s="10">
        <v>-3.6027224999912733</v>
      </c>
      <c r="AB244" s="10">
        <v>-3.3261150000072348</v>
      </c>
      <c r="AC244" s="10">
        <v>-4.3941574999841748</v>
      </c>
      <c r="AD244" s="10">
        <v>-2.9106975000239288</v>
      </c>
      <c r="AE244" s="10">
        <f t="shared" si="95"/>
        <v>0.53530249997635337</v>
      </c>
      <c r="AF244" s="10">
        <v>223</v>
      </c>
      <c r="AG244" s="2">
        <f t="shared" si="115"/>
        <v>36.839999999999925</v>
      </c>
      <c r="AH244" s="10">
        <f t="shared" si="96"/>
        <v>399</v>
      </c>
      <c r="AI244" s="10">
        <f t="shared" si="97"/>
        <v>1</v>
      </c>
      <c r="AJ244" s="2">
        <f t="shared" si="98"/>
        <v>0</v>
      </c>
      <c r="AK244" s="10">
        <v>223</v>
      </c>
      <c r="AL244" s="10">
        <f t="shared" ca="1" si="116"/>
        <v>-3.2888334776784092</v>
      </c>
      <c r="AM244" s="10">
        <f t="shared" ca="1" si="99"/>
        <v>-0.43115882818660056</v>
      </c>
      <c r="AN244" s="2">
        <f t="shared" si="119"/>
        <v>36.839999999999925</v>
      </c>
      <c r="AO244" s="10">
        <f t="shared" ca="1" si="100"/>
        <v>399</v>
      </c>
      <c r="AP244" s="10">
        <f t="shared" ca="1" si="101"/>
        <v>1</v>
      </c>
      <c r="AQ244" s="2">
        <f t="shared" ca="1" si="102"/>
        <v>0</v>
      </c>
    </row>
    <row r="245" spans="2:43" x14ac:dyDescent="0.15">
      <c r="B245" s="10">
        <v>0.53530249997635337</v>
      </c>
      <c r="C245" s="10">
        <f t="shared" si="103"/>
        <v>-3.2466975000247089</v>
      </c>
      <c r="F245" s="10">
        <v>224</v>
      </c>
      <c r="G245" s="10">
        <f t="shared" ca="1" si="90"/>
        <v>4</v>
      </c>
      <c r="H245" s="10">
        <f t="shared" ca="1" si="117"/>
        <v>3.4780299401197561</v>
      </c>
      <c r="I245" s="10">
        <f t="shared" ca="1" si="91"/>
        <v>2.7022727272727275E-2</v>
      </c>
      <c r="J245" s="10">
        <f t="shared" ca="1" si="118"/>
        <v>-3.0650670930865567</v>
      </c>
      <c r="K245" s="10">
        <f t="shared" ca="1" si="104"/>
        <v>1.5897222793944481</v>
      </c>
      <c r="L245" s="10">
        <f t="shared" ca="1" si="105"/>
        <v>11</v>
      </c>
      <c r="M245" s="10">
        <f t="shared" ca="1" si="92"/>
        <v>1.2014319359938419</v>
      </c>
      <c r="N245" s="10">
        <f t="shared" ca="1" si="106"/>
        <v>1.5061947469602919</v>
      </c>
      <c r="O245" s="10">
        <f t="shared" ca="1" si="107"/>
        <v>20</v>
      </c>
      <c r="P245" s="10">
        <f t="shared" ca="1" si="93"/>
        <v>1.4324763289061142</v>
      </c>
      <c r="Q245" s="10">
        <f t="shared" ca="1" si="108"/>
        <v>2.6339082648999561</v>
      </c>
      <c r="R245" s="10">
        <f t="shared" ca="1" si="109"/>
        <v>-0.43115882818660056</v>
      </c>
      <c r="S245" s="10">
        <f t="shared" ca="1" si="94"/>
        <v>0</v>
      </c>
      <c r="T245" s="10">
        <f t="shared" ca="1" si="110"/>
        <v>0</v>
      </c>
      <c r="U245" s="10">
        <f t="shared" ca="1" si="111"/>
        <v>0</v>
      </c>
      <c r="V245" s="10">
        <f t="shared" ca="1" si="112"/>
        <v>0</v>
      </c>
      <c r="W245" s="10">
        <f t="shared" ca="1" si="113"/>
        <v>-0.43115882818660056</v>
      </c>
      <c r="X245" s="10">
        <f t="shared" ca="1" si="114"/>
        <v>-2.9185655283826382</v>
      </c>
      <c r="Z245" s="10">
        <v>-3.0639099999838493</v>
      </c>
      <c r="AA245" s="10">
        <v>-3.3657224999892321</v>
      </c>
      <c r="AB245" s="10">
        <v>-4.6121150000075772</v>
      </c>
      <c r="AC245" s="10">
        <v>-3.6161574999837853</v>
      </c>
      <c r="AD245" s="10">
        <v>0.53530249997635337</v>
      </c>
      <c r="AE245" s="10">
        <f t="shared" si="95"/>
        <v>-3.2466975000247089</v>
      </c>
      <c r="AF245" s="10">
        <v>224</v>
      </c>
      <c r="AG245" s="2">
        <f t="shared" si="115"/>
        <v>37.059999999999924</v>
      </c>
      <c r="AH245" s="10">
        <f t="shared" si="96"/>
        <v>399</v>
      </c>
      <c r="AI245" s="10">
        <f t="shared" si="97"/>
        <v>1</v>
      </c>
      <c r="AJ245" s="2">
        <f t="shared" si="98"/>
        <v>0</v>
      </c>
      <c r="AK245" s="10">
        <v>224</v>
      </c>
      <c r="AL245" s="10">
        <f t="shared" ca="1" si="116"/>
        <v>-0.43115882818660056</v>
      </c>
      <c r="AM245" s="10">
        <f t="shared" ca="1" si="99"/>
        <v>-2.9185655283826382</v>
      </c>
      <c r="AN245" s="2">
        <f t="shared" si="119"/>
        <v>37.059999999999924</v>
      </c>
      <c r="AO245" s="10">
        <f t="shared" ca="1" si="100"/>
        <v>399</v>
      </c>
      <c r="AP245" s="10">
        <f t="shared" ca="1" si="101"/>
        <v>1</v>
      </c>
      <c r="AQ245" s="2">
        <f t="shared" ca="1" si="102"/>
        <v>0</v>
      </c>
    </row>
    <row r="246" spans="2:43" x14ac:dyDescent="0.15">
      <c r="B246" s="10">
        <v>-3.2466975000247089</v>
      </c>
      <c r="C246" s="10">
        <f t="shared" si="103"/>
        <v>-2.8266975000228456</v>
      </c>
      <c r="F246" s="10">
        <v>225</v>
      </c>
      <c r="G246" s="10">
        <f t="shared" ca="1" si="90"/>
        <v>4</v>
      </c>
      <c r="H246" s="10">
        <f t="shared" ca="1" si="117"/>
        <v>3.4941197604790375</v>
      </c>
      <c r="I246" s="10">
        <f t="shared" ca="1" si="91"/>
        <v>2.7022727272727275E-2</v>
      </c>
      <c r="J246" s="10">
        <f t="shared" ca="1" si="118"/>
        <v>-3.0380443658138292</v>
      </c>
      <c r="K246" s="10">
        <f t="shared" ca="1" si="104"/>
        <v>0.27537062733485645</v>
      </c>
      <c r="L246" s="10">
        <f t="shared" ca="1" si="105"/>
        <v>14</v>
      </c>
      <c r="M246" s="10">
        <f t="shared" ca="1" si="92"/>
        <v>0.11947883743119331</v>
      </c>
      <c r="N246" s="10">
        <f t="shared" ca="1" si="106"/>
        <v>1.1105038514882486</v>
      </c>
      <c r="O246" s="10">
        <f t="shared" ca="1" si="107"/>
        <v>10</v>
      </c>
      <c r="P246" s="10">
        <f t="shared" ca="1" si="93"/>
        <v>2.1770921266511064E-15</v>
      </c>
      <c r="Q246" s="10">
        <f t="shared" ca="1" si="108"/>
        <v>0.11947883743119113</v>
      </c>
      <c r="R246" s="10">
        <f t="shared" ca="1" si="109"/>
        <v>-2.9185655283826382</v>
      </c>
      <c r="S246" s="10">
        <f t="shared" ca="1" si="94"/>
        <v>0</v>
      </c>
      <c r="T246" s="10">
        <f t="shared" ca="1" si="110"/>
        <v>0</v>
      </c>
      <c r="U246" s="10">
        <f t="shared" ca="1" si="111"/>
        <v>0</v>
      </c>
      <c r="V246" s="10">
        <f t="shared" ca="1" si="112"/>
        <v>0</v>
      </c>
      <c r="W246" s="10">
        <f t="shared" ca="1" si="113"/>
        <v>-2.9185655283826382</v>
      </c>
      <c r="X246" s="10">
        <f t="shared" ca="1" si="114"/>
        <v>-4.4921890238402975</v>
      </c>
      <c r="Z246" s="10">
        <v>-4.5009099999830937</v>
      </c>
      <c r="AA246" s="10">
        <v>-3.5737224999898842</v>
      </c>
      <c r="AB246" s="10">
        <v>-3.3121150000070543</v>
      </c>
      <c r="AC246" s="10">
        <v>-1.5811574999844424</v>
      </c>
      <c r="AD246" s="10">
        <v>-3.2466975000247089</v>
      </c>
      <c r="AE246" s="10">
        <f t="shared" si="95"/>
        <v>-2.8266975000228456</v>
      </c>
      <c r="AF246" s="10">
        <v>225</v>
      </c>
      <c r="AG246" s="2">
        <f t="shared" si="115"/>
        <v>37.279999999999923</v>
      </c>
      <c r="AH246" s="10">
        <f t="shared" si="96"/>
        <v>399</v>
      </c>
      <c r="AI246" s="10">
        <f t="shared" si="97"/>
        <v>1</v>
      </c>
      <c r="AJ246" s="2">
        <f t="shared" si="98"/>
        <v>0</v>
      </c>
      <c r="AK246" s="10">
        <v>225</v>
      </c>
      <c r="AL246" s="10">
        <f t="shared" ca="1" si="116"/>
        <v>-2.9185655283826382</v>
      </c>
      <c r="AM246" s="10">
        <f t="shared" ca="1" si="99"/>
        <v>-4.4921890238402975</v>
      </c>
      <c r="AN246" s="2">
        <f t="shared" si="119"/>
        <v>37.279999999999923</v>
      </c>
      <c r="AO246" s="10">
        <f t="shared" ca="1" si="100"/>
        <v>399</v>
      </c>
      <c r="AP246" s="10">
        <f t="shared" ca="1" si="101"/>
        <v>1</v>
      </c>
      <c r="AQ246" s="2">
        <f t="shared" ca="1" si="102"/>
        <v>0</v>
      </c>
    </row>
    <row r="247" spans="2:43" x14ac:dyDescent="0.15">
      <c r="B247" s="10">
        <v>-2.8266975000228456</v>
      </c>
      <c r="C247" s="10">
        <f t="shared" si="103"/>
        <v>-1.7056975000251384</v>
      </c>
      <c r="F247" s="10">
        <v>226</v>
      </c>
      <c r="G247" s="10">
        <f t="shared" ca="1" si="90"/>
        <v>4</v>
      </c>
      <c r="H247" s="10">
        <f t="shared" ca="1" si="117"/>
        <v>3.5102095808383189</v>
      </c>
      <c r="I247" s="10">
        <f t="shared" ca="1" si="91"/>
        <v>2.7022727272727275E-2</v>
      </c>
      <c r="J247" s="10">
        <f t="shared" ca="1" si="118"/>
        <v>-3.0110216385411017</v>
      </c>
      <c r="K247" s="10">
        <f t="shared" ca="1" si="104"/>
        <v>1.6138326287972908</v>
      </c>
      <c r="L247" s="10">
        <f t="shared" ca="1" si="105"/>
        <v>19</v>
      </c>
      <c r="M247" s="10">
        <f t="shared" ca="1" si="92"/>
        <v>-0.99123651676069691</v>
      </c>
      <c r="N247" s="10">
        <f t="shared" ca="1" si="106"/>
        <v>1.7389927313735156</v>
      </c>
      <c r="O247" s="10">
        <f t="shared" ca="1" si="107"/>
        <v>11</v>
      </c>
      <c r="P247" s="10">
        <f t="shared" ca="1" si="93"/>
        <v>-0.4899308685384986</v>
      </c>
      <c r="Q247" s="10">
        <f t="shared" ca="1" si="108"/>
        <v>-1.4811673852991956</v>
      </c>
      <c r="R247" s="10">
        <f t="shared" ca="1" si="109"/>
        <v>-4.4921890238402975</v>
      </c>
      <c r="S247" s="10">
        <f t="shared" ca="1" si="94"/>
        <v>0</v>
      </c>
      <c r="T247" s="10">
        <f t="shared" ca="1" si="110"/>
        <v>0</v>
      </c>
      <c r="U247" s="10">
        <f t="shared" ca="1" si="111"/>
        <v>0</v>
      </c>
      <c r="V247" s="10">
        <f t="shared" ca="1" si="112"/>
        <v>0</v>
      </c>
      <c r="W247" s="10">
        <f t="shared" ca="1" si="113"/>
        <v>-4.4921890238402975</v>
      </c>
      <c r="X247" s="10">
        <f t="shared" ca="1" si="114"/>
        <v>-3.10300272116163</v>
      </c>
      <c r="Z247" s="10">
        <v>-2.4439099999860048</v>
      </c>
      <c r="AA247" s="10">
        <v>-2.448722499991618</v>
      </c>
      <c r="AB247" s="10">
        <v>-1.7461150000066539</v>
      </c>
      <c r="AC247" s="10">
        <v>-2.538157499984095</v>
      </c>
      <c r="AD247" s="10">
        <v>-2.8266975000228456</v>
      </c>
      <c r="AE247" s="10">
        <f t="shared" si="95"/>
        <v>-1.7056975000251384</v>
      </c>
      <c r="AF247" s="10">
        <v>226</v>
      </c>
      <c r="AG247" s="2">
        <f t="shared" si="115"/>
        <v>37.499999999999922</v>
      </c>
      <c r="AH247" s="10">
        <f t="shared" si="96"/>
        <v>399</v>
      </c>
      <c r="AI247" s="10">
        <f t="shared" si="97"/>
        <v>1</v>
      </c>
      <c r="AJ247" s="2">
        <f t="shared" si="98"/>
        <v>0</v>
      </c>
      <c r="AK247" s="10">
        <v>226</v>
      </c>
      <c r="AL247" s="10">
        <f t="shared" ca="1" si="116"/>
        <v>-4.4921890238402975</v>
      </c>
      <c r="AM247" s="10">
        <f t="shared" ca="1" si="99"/>
        <v>-3.10300272116163</v>
      </c>
      <c r="AN247" s="2">
        <f t="shared" si="119"/>
        <v>37.499999999999922</v>
      </c>
      <c r="AO247" s="10">
        <f t="shared" ca="1" si="100"/>
        <v>399</v>
      </c>
      <c r="AP247" s="10">
        <f t="shared" ca="1" si="101"/>
        <v>1</v>
      </c>
      <c r="AQ247" s="2">
        <f t="shared" ca="1" si="102"/>
        <v>0</v>
      </c>
    </row>
    <row r="248" spans="2:43" x14ac:dyDescent="0.15">
      <c r="B248" s="10">
        <v>-1.7056975000251384</v>
      </c>
      <c r="C248" s="10">
        <f t="shared" si="103"/>
        <v>-0.34169750002632782</v>
      </c>
      <c r="F248" s="10">
        <v>227</v>
      </c>
      <c r="G248" s="10">
        <f t="shared" ca="1" si="90"/>
        <v>4</v>
      </c>
      <c r="H248" s="10">
        <f t="shared" ca="1" si="117"/>
        <v>3.5262994011976003</v>
      </c>
      <c r="I248" s="10">
        <f t="shared" ca="1" si="91"/>
        <v>2.7022727272727275E-2</v>
      </c>
      <c r="J248" s="10">
        <f t="shared" ca="1" si="118"/>
        <v>-2.9839989112683742</v>
      </c>
      <c r="K248" s="10">
        <f t="shared" ca="1" si="104"/>
        <v>0.47491393785717101</v>
      </c>
      <c r="L248" s="10">
        <f t="shared" ca="1" si="105"/>
        <v>6</v>
      </c>
      <c r="M248" s="10">
        <f t="shared" ca="1" si="92"/>
        <v>-0.4112875347956213</v>
      </c>
      <c r="N248" s="10">
        <f t="shared" ca="1" si="106"/>
        <v>0.30732529549448917</v>
      </c>
      <c r="O248" s="10">
        <f t="shared" ca="1" si="107"/>
        <v>10</v>
      </c>
      <c r="P248" s="10">
        <f t="shared" ca="1" si="93"/>
        <v>-0.29228372490236532</v>
      </c>
      <c r="Q248" s="10">
        <f t="shared" ca="1" si="108"/>
        <v>-0.11900380989325599</v>
      </c>
      <c r="R248" s="10">
        <f t="shared" ca="1" si="109"/>
        <v>-3.10300272116163</v>
      </c>
      <c r="S248" s="10">
        <f t="shared" ca="1" si="94"/>
        <v>0</v>
      </c>
      <c r="T248" s="10">
        <f t="shared" ca="1" si="110"/>
        <v>0</v>
      </c>
      <c r="U248" s="10">
        <f t="shared" ca="1" si="111"/>
        <v>0</v>
      </c>
      <c r="V248" s="10">
        <f t="shared" ca="1" si="112"/>
        <v>0</v>
      </c>
      <c r="W248" s="10">
        <f t="shared" ca="1" si="113"/>
        <v>-3.10300272116163</v>
      </c>
      <c r="X248" s="10">
        <f t="shared" ca="1" si="114"/>
        <v>1.0679388492494661</v>
      </c>
      <c r="Z248" s="10">
        <v>-3.7459099999850309</v>
      </c>
      <c r="AA248" s="10">
        <v>-3.8377224999912585</v>
      </c>
      <c r="AB248" s="10">
        <v>-3.5591150000087168</v>
      </c>
      <c r="AC248" s="10">
        <v>-3.7181574999856082</v>
      </c>
      <c r="AD248" s="10">
        <v>-1.7056975000251384</v>
      </c>
      <c r="AE248" s="10">
        <f t="shared" si="95"/>
        <v>-0.34169750002632782</v>
      </c>
      <c r="AF248" s="10">
        <v>227</v>
      </c>
      <c r="AG248" s="2">
        <f t="shared" si="115"/>
        <v>37.719999999999921</v>
      </c>
      <c r="AH248" s="10">
        <f t="shared" si="96"/>
        <v>399</v>
      </c>
      <c r="AI248" s="10">
        <f t="shared" si="97"/>
        <v>1</v>
      </c>
      <c r="AJ248" s="2">
        <f t="shared" si="98"/>
        <v>0</v>
      </c>
      <c r="AK248" s="10">
        <v>227</v>
      </c>
      <c r="AL248" s="10">
        <f t="shared" ca="1" si="116"/>
        <v>-3.10300272116163</v>
      </c>
      <c r="AM248" s="10">
        <f t="shared" ca="1" si="99"/>
        <v>1.0679388492494661</v>
      </c>
      <c r="AN248" s="2">
        <f t="shared" si="119"/>
        <v>37.719999999999921</v>
      </c>
      <c r="AO248" s="10">
        <f t="shared" ca="1" si="100"/>
        <v>399</v>
      </c>
      <c r="AP248" s="10">
        <f t="shared" ca="1" si="101"/>
        <v>1</v>
      </c>
      <c r="AQ248" s="2">
        <f t="shared" ca="1" si="102"/>
        <v>0</v>
      </c>
    </row>
    <row r="249" spans="2:43" x14ac:dyDescent="0.15">
      <c r="B249" s="10">
        <v>-0.34169750002632782</v>
      </c>
      <c r="C249" s="10">
        <f t="shared" si="103"/>
        <v>-2.2206975000251816</v>
      </c>
      <c r="F249" s="10">
        <v>228</v>
      </c>
      <c r="G249" s="10">
        <f t="shared" ca="1" si="90"/>
        <v>4</v>
      </c>
      <c r="H249" s="10">
        <f t="shared" ca="1" si="117"/>
        <v>3.5423892215568817</v>
      </c>
      <c r="I249" s="10">
        <f t="shared" ca="1" si="91"/>
        <v>2.7022727272727275E-2</v>
      </c>
      <c r="J249" s="10">
        <f t="shared" ca="1" si="118"/>
        <v>-2.9569761839956468</v>
      </c>
      <c r="K249" s="10">
        <f t="shared" ca="1" si="104"/>
        <v>0.3715328416412601</v>
      </c>
      <c r="L249" s="10">
        <f t="shared" ca="1" si="105"/>
        <v>19</v>
      </c>
      <c r="M249" s="10">
        <f t="shared" ca="1" si="92"/>
        <v>-1.0924389285230371E-15</v>
      </c>
      <c r="N249" s="10">
        <f t="shared" ca="1" si="106"/>
        <v>0.27914580402565536</v>
      </c>
      <c r="O249" s="10">
        <f t="shared" ca="1" si="107"/>
        <v>4</v>
      </c>
      <c r="P249" s="10">
        <f t="shared" ca="1" si="93"/>
        <v>-9.8490942737075777E-15</v>
      </c>
      <c r="Q249" s="10">
        <f t="shared" ca="1" si="108"/>
        <v>-1.0941533202230615E-14</v>
      </c>
      <c r="R249" s="10">
        <f t="shared" ca="1" si="109"/>
        <v>-2.9569761839956579</v>
      </c>
      <c r="S249" s="10">
        <f t="shared" ca="1" si="94"/>
        <v>0</v>
      </c>
      <c r="T249" s="10">
        <f t="shared" ca="1" si="110"/>
        <v>0</v>
      </c>
      <c r="U249" s="10">
        <f t="shared" ca="1" si="111"/>
        <v>4.024915033245124</v>
      </c>
      <c r="V249" s="10">
        <f t="shared" ca="1" si="112"/>
        <v>4.024915033245124</v>
      </c>
      <c r="W249" s="10">
        <f t="shared" ca="1" si="113"/>
        <v>1.0679388492494661</v>
      </c>
      <c r="X249" s="10">
        <f t="shared" ca="1" si="114"/>
        <v>-1.9723851918343922</v>
      </c>
      <c r="Z249" s="10">
        <v>5.0090000016211889E-2</v>
      </c>
      <c r="AA249" s="10">
        <v>-2.5727224999911869</v>
      </c>
      <c r="AB249" s="10">
        <v>-5.4921150000062369</v>
      </c>
      <c r="AC249" s="10">
        <v>-3.7981574999861323</v>
      </c>
      <c r="AD249" s="10">
        <v>-0.34169750002632782</v>
      </c>
      <c r="AE249" s="10">
        <f t="shared" si="95"/>
        <v>-2.2206975000251816</v>
      </c>
      <c r="AF249" s="10">
        <v>228</v>
      </c>
      <c r="AG249" s="2">
        <f t="shared" si="115"/>
        <v>37.93999999999992</v>
      </c>
      <c r="AH249" s="10">
        <f t="shared" si="96"/>
        <v>399</v>
      </c>
      <c r="AI249" s="10">
        <f t="shared" si="97"/>
        <v>1</v>
      </c>
      <c r="AJ249" s="2">
        <f t="shared" si="98"/>
        <v>0</v>
      </c>
      <c r="AK249" s="10">
        <v>228</v>
      </c>
      <c r="AL249" s="10">
        <f t="shared" ca="1" si="116"/>
        <v>1.0679388492494661</v>
      </c>
      <c r="AM249" s="10">
        <f t="shared" ca="1" si="99"/>
        <v>-1.9723851918343922</v>
      </c>
      <c r="AN249" s="2">
        <f t="shared" si="119"/>
        <v>37.93999999999992</v>
      </c>
      <c r="AO249" s="10">
        <f t="shared" ca="1" si="100"/>
        <v>399</v>
      </c>
      <c r="AP249" s="10">
        <f t="shared" ca="1" si="101"/>
        <v>1</v>
      </c>
      <c r="AQ249" s="2">
        <f t="shared" ca="1" si="102"/>
        <v>0</v>
      </c>
    </row>
    <row r="250" spans="2:43" x14ac:dyDescent="0.15">
      <c r="B250" s="10">
        <v>-2.2206975000251816</v>
      </c>
      <c r="C250" s="10">
        <f t="shared" si="103"/>
        <v>-2.1516975000253069</v>
      </c>
      <c r="F250" s="10">
        <v>229</v>
      </c>
      <c r="G250" s="10">
        <f t="shared" ca="1" si="90"/>
        <v>4</v>
      </c>
      <c r="H250" s="10">
        <f t="shared" ca="1" si="117"/>
        <v>3.5584790419161632</v>
      </c>
      <c r="I250" s="10">
        <f t="shared" ca="1" si="91"/>
        <v>2.7022727272727275E-2</v>
      </c>
      <c r="J250" s="10">
        <f t="shared" ca="1" si="118"/>
        <v>-2.9299534567229193</v>
      </c>
      <c r="K250" s="10">
        <f t="shared" ca="1" si="104"/>
        <v>1.3621280286951114</v>
      </c>
      <c r="L250" s="10">
        <f t="shared" ca="1" si="105"/>
        <v>20</v>
      </c>
      <c r="M250" s="10">
        <f t="shared" ca="1" si="92"/>
        <v>0.42092070938124604</v>
      </c>
      <c r="N250" s="10">
        <f t="shared" ca="1" si="106"/>
        <v>1.7366279695806097</v>
      </c>
      <c r="O250" s="10">
        <f t="shared" ca="1" si="107"/>
        <v>20</v>
      </c>
      <c r="P250" s="10">
        <f t="shared" ca="1" si="93"/>
        <v>0.53664755550728105</v>
      </c>
      <c r="Q250" s="10">
        <f t="shared" ca="1" si="108"/>
        <v>0.95756826488852709</v>
      </c>
      <c r="R250" s="10">
        <f t="shared" ca="1" si="109"/>
        <v>-1.9723851918343922</v>
      </c>
      <c r="S250" s="10">
        <f t="shared" ca="1" si="94"/>
        <v>0</v>
      </c>
      <c r="T250" s="10">
        <f t="shared" ca="1" si="110"/>
        <v>0</v>
      </c>
      <c r="U250" s="10">
        <f t="shared" ca="1" si="111"/>
        <v>0</v>
      </c>
      <c r="V250" s="10">
        <f t="shared" ca="1" si="112"/>
        <v>0</v>
      </c>
      <c r="W250" s="10">
        <f t="shared" ca="1" si="113"/>
        <v>-1.9723851918343922</v>
      </c>
      <c r="X250" s="10">
        <f t="shared" ca="1" si="114"/>
        <v>-1.9794821501122488</v>
      </c>
      <c r="Z250" s="10">
        <v>-2.8389099999834855</v>
      </c>
      <c r="AA250" s="10">
        <v>-2.7007224999913149</v>
      </c>
      <c r="AB250" s="10">
        <v>-0.50211500000685305</v>
      </c>
      <c r="AC250" s="10">
        <v>-3.7301574999837328</v>
      </c>
      <c r="AD250" s="10">
        <v>-2.2206975000251816</v>
      </c>
      <c r="AE250" s="10">
        <f t="shared" si="95"/>
        <v>-2.1516975000253069</v>
      </c>
      <c r="AF250" s="10">
        <v>229</v>
      </c>
      <c r="AG250" s="2">
        <f t="shared" si="115"/>
        <v>38.159999999999918</v>
      </c>
      <c r="AH250" s="10">
        <f t="shared" si="96"/>
        <v>399</v>
      </c>
      <c r="AI250" s="10">
        <f t="shared" si="97"/>
        <v>1</v>
      </c>
      <c r="AJ250" s="2">
        <f t="shared" si="98"/>
        <v>0</v>
      </c>
      <c r="AK250" s="10">
        <v>229</v>
      </c>
      <c r="AL250" s="10">
        <f t="shared" ca="1" si="116"/>
        <v>-1.9723851918343922</v>
      </c>
      <c r="AM250" s="10">
        <f t="shared" ca="1" si="99"/>
        <v>-1.9794821501122488</v>
      </c>
      <c r="AN250" s="2">
        <f t="shared" si="119"/>
        <v>38.159999999999918</v>
      </c>
      <c r="AO250" s="10">
        <f t="shared" ca="1" si="100"/>
        <v>399</v>
      </c>
      <c r="AP250" s="10">
        <f t="shared" ca="1" si="101"/>
        <v>1</v>
      </c>
      <c r="AQ250" s="2">
        <f t="shared" ca="1" si="102"/>
        <v>0</v>
      </c>
    </row>
    <row r="251" spans="2:43" x14ac:dyDescent="0.15">
      <c r="B251" s="10">
        <v>-2.1516975000253069</v>
      </c>
      <c r="C251" s="10">
        <f t="shared" si="103"/>
        <v>-1.7606975000248326</v>
      </c>
      <c r="F251" s="10">
        <v>230</v>
      </c>
      <c r="G251" s="10">
        <f t="shared" ca="1" si="90"/>
        <v>4</v>
      </c>
      <c r="H251" s="10">
        <f t="shared" ca="1" si="117"/>
        <v>3.5745688622754446</v>
      </c>
      <c r="I251" s="10">
        <f t="shared" ca="1" si="91"/>
        <v>2.7022727272727275E-2</v>
      </c>
      <c r="J251" s="10">
        <f t="shared" ca="1" si="118"/>
        <v>-2.9029307294501918</v>
      </c>
      <c r="K251" s="10">
        <f t="shared" ca="1" si="104"/>
        <v>1.9272478912987785</v>
      </c>
      <c r="L251" s="10">
        <f t="shared" ca="1" si="105"/>
        <v>6</v>
      </c>
      <c r="M251" s="10">
        <f t="shared" ca="1" si="92"/>
        <v>1.6690456332547163</v>
      </c>
      <c r="N251" s="10">
        <f t="shared" ca="1" si="106"/>
        <v>1.3790987099822647</v>
      </c>
      <c r="O251" s="10">
        <f t="shared" ca="1" si="107"/>
        <v>11</v>
      </c>
      <c r="P251" s="10">
        <f t="shared" ca="1" si="93"/>
        <v>-0.74559705391677322</v>
      </c>
      <c r="Q251" s="10">
        <f t="shared" ca="1" si="108"/>
        <v>0.92344857933794311</v>
      </c>
      <c r="R251" s="10">
        <f t="shared" ca="1" si="109"/>
        <v>-1.9794821501122488</v>
      </c>
      <c r="S251" s="10">
        <f t="shared" ca="1" si="94"/>
        <v>0</v>
      </c>
      <c r="T251" s="10">
        <f t="shared" ca="1" si="110"/>
        <v>0</v>
      </c>
      <c r="U251" s="10">
        <f t="shared" ca="1" si="111"/>
        <v>0</v>
      </c>
      <c r="V251" s="10">
        <f t="shared" ca="1" si="112"/>
        <v>0</v>
      </c>
      <c r="W251" s="10">
        <f t="shared" ca="1" si="113"/>
        <v>-1.9794821501122488</v>
      </c>
      <c r="X251" s="10">
        <f t="shared" ca="1" si="114"/>
        <v>-3.5659679750997011</v>
      </c>
      <c r="Z251" s="10">
        <v>-5.0569099999862033</v>
      </c>
      <c r="AA251" s="10">
        <v>-4.1747224999895138</v>
      </c>
      <c r="AB251" s="10">
        <v>-1.6051150000073733</v>
      </c>
      <c r="AC251" s="10">
        <v>-1.6451574999862828</v>
      </c>
      <c r="AD251" s="10">
        <v>-2.1516975000253069</v>
      </c>
      <c r="AE251" s="10">
        <f t="shared" si="95"/>
        <v>-1.7606975000248326</v>
      </c>
      <c r="AF251" s="10">
        <v>230</v>
      </c>
      <c r="AG251" s="2">
        <f t="shared" si="115"/>
        <v>38.379999999999917</v>
      </c>
      <c r="AH251" s="10">
        <f t="shared" si="96"/>
        <v>399</v>
      </c>
      <c r="AI251" s="10">
        <f t="shared" si="97"/>
        <v>1</v>
      </c>
      <c r="AJ251" s="2">
        <f t="shared" si="98"/>
        <v>0</v>
      </c>
      <c r="AK251" s="10">
        <v>230</v>
      </c>
      <c r="AL251" s="10">
        <f t="shared" ca="1" si="116"/>
        <v>-1.9794821501122488</v>
      </c>
      <c r="AM251" s="10">
        <f t="shared" ca="1" si="99"/>
        <v>-3.5659679750997011</v>
      </c>
      <c r="AN251" s="2">
        <f t="shared" si="119"/>
        <v>38.379999999999917</v>
      </c>
      <c r="AO251" s="10">
        <f t="shared" ca="1" si="100"/>
        <v>399</v>
      </c>
      <c r="AP251" s="10">
        <f t="shared" ca="1" si="101"/>
        <v>1</v>
      </c>
      <c r="AQ251" s="2">
        <f t="shared" ca="1" si="102"/>
        <v>0</v>
      </c>
    </row>
    <row r="252" spans="2:43" x14ac:dyDescent="0.15">
      <c r="B252" s="10">
        <v>-1.7606975000248326</v>
      </c>
      <c r="C252" s="10">
        <f t="shared" si="103"/>
        <v>-2.8086975000256587</v>
      </c>
      <c r="F252" s="10">
        <v>231</v>
      </c>
      <c r="G252" s="10">
        <f t="shared" ca="1" si="90"/>
        <v>4</v>
      </c>
      <c r="H252" s="10">
        <f t="shared" ca="1" si="117"/>
        <v>3.590658682634726</v>
      </c>
      <c r="I252" s="10">
        <f t="shared" ca="1" si="91"/>
        <v>2.7022727272727275E-2</v>
      </c>
      <c r="J252" s="10">
        <f t="shared" ca="1" si="118"/>
        <v>-2.8759080021774643</v>
      </c>
      <c r="K252" s="10">
        <f t="shared" ca="1" si="104"/>
        <v>1.1226564299286765</v>
      </c>
      <c r="L252" s="10">
        <f t="shared" ca="1" si="105"/>
        <v>15</v>
      </c>
      <c r="M252" s="10">
        <f t="shared" ca="1" si="92"/>
        <v>0.65988089290339136</v>
      </c>
      <c r="N252" s="10">
        <f t="shared" ca="1" si="106"/>
        <v>1.349940865825628</v>
      </c>
      <c r="O252" s="10">
        <f t="shared" ca="1" si="107"/>
        <v>12</v>
      </c>
      <c r="P252" s="10">
        <f t="shared" ca="1" si="93"/>
        <v>1.349940865825628</v>
      </c>
      <c r="Q252" s="10">
        <f t="shared" ca="1" si="108"/>
        <v>-0.69005997292223664</v>
      </c>
      <c r="R252" s="10">
        <f t="shared" ca="1" si="109"/>
        <v>-3.5659679750997011</v>
      </c>
      <c r="S252" s="10">
        <f t="shared" ca="1" si="94"/>
        <v>0</v>
      </c>
      <c r="T252" s="10">
        <f t="shared" ca="1" si="110"/>
        <v>0</v>
      </c>
      <c r="U252" s="10">
        <f t="shared" ca="1" si="111"/>
        <v>0</v>
      </c>
      <c r="V252" s="10">
        <f t="shared" ca="1" si="112"/>
        <v>0</v>
      </c>
      <c r="W252" s="10">
        <f t="shared" ca="1" si="113"/>
        <v>-3.5659679750997011</v>
      </c>
      <c r="X252" s="10">
        <f t="shared" ca="1" si="114"/>
        <v>-1.4710816657242916</v>
      </c>
      <c r="Z252" s="10">
        <v>-2.5039099999837333</v>
      </c>
      <c r="AA252" s="10">
        <v>-3.437722499988638</v>
      </c>
      <c r="AB252" s="10">
        <v>-2.6771150000080013</v>
      </c>
      <c r="AC252" s="10">
        <v>-2.0681574999841246</v>
      </c>
      <c r="AD252" s="10">
        <v>-1.7606975000248326</v>
      </c>
      <c r="AE252" s="10">
        <f t="shared" si="95"/>
        <v>-2.8086975000256587</v>
      </c>
      <c r="AF252" s="10">
        <v>231</v>
      </c>
      <c r="AG252" s="2">
        <f t="shared" si="115"/>
        <v>38.599999999999916</v>
      </c>
      <c r="AH252" s="10">
        <f t="shared" si="96"/>
        <v>399</v>
      </c>
      <c r="AI252" s="10">
        <f t="shared" si="97"/>
        <v>1</v>
      </c>
      <c r="AJ252" s="2">
        <f t="shared" si="98"/>
        <v>0</v>
      </c>
      <c r="AK252" s="10">
        <v>231</v>
      </c>
      <c r="AL252" s="10">
        <f t="shared" ca="1" si="116"/>
        <v>-3.5659679750997011</v>
      </c>
      <c r="AM252" s="10">
        <f t="shared" ca="1" si="99"/>
        <v>-1.4710816657242916</v>
      </c>
      <c r="AN252" s="2">
        <f t="shared" si="119"/>
        <v>38.599999999999916</v>
      </c>
      <c r="AO252" s="10">
        <f t="shared" ca="1" si="100"/>
        <v>399</v>
      </c>
      <c r="AP252" s="10">
        <f t="shared" ca="1" si="101"/>
        <v>1</v>
      </c>
      <c r="AQ252" s="2">
        <f t="shared" ca="1" si="102"/>
        <v>0</v>
      </c>
    </row>
    <row r="253" spans="2:43" x14ac:dyDescent="0.15">
      <c r="B253" s="10">
        <v>-2.8086975000256587</v>
      </c>
      <c r="C253" s="10">
        <f t="shared" si="103"/>
        <v>-2.4286975000258337</v>
      </c>
      <c r="F253" s="10">
        <v>232</v>
      </c>
      <c r="G253" s="10">
        <f t="shared" ca="1" si="90"/>
        <v>4</v>
      </c>
      <c r="H253" s="10">
        <f t="shared" ca="1" si="117"/>
        <v>3.6067485029940074</v>
      </c>
      <c r="I253" s="10">
        <f t="shared" ca="1" si="91"/>
        <v>2.7022727272727275E-2</v>
      </c>
      <c r="J253" s="10">
        <f t="shared" ca="1" si="118"/>
        <v>-2.8488852749047369</v>
      </c>
      <c r="K253" s="10">
        <f t="shared" ca="1" si="104"/>
        <v>0.23278890339639727</v>
      </c>
      <c r="L253" s="10">
        <f t="shared" ca="1" si="105"/>
        <v>20</v>
      </c>
      <c r="M253" s="10">
        <f t="shared" ca="1" si="92"/>
        <v>-0.13682988431373899</v>
      </c>
      <c r="N253" s="10">
        <f t="shared" ca="1" si="106"/>
        <v>1.8979959851948105</v>
      </c>
      <c r="O253" s="10">
        <f t="shared" ca="1" si="107"/>
        <v>17</v>
      </c>
      <c r="P253" s="10">
        <f t="shared" ca="1" si="93"/>
        <v>-1.5146334934941843</v>
      </c>
      <c r="Q253" s="10">
        <f t="shared" ca="1" si="108"/>
        <v>1.3778036091804453</v>
      </c>
      <c r="R253" s="10">
        <f t="shared" ca="1" si="109"/>
        <v>-1.4710816657242916</v>
      </c>
      <c r="S253" s="10">
        <f t="shared" ca="1" si="94"/>
        <v>0</v>
      </c>
      <c r="T253" s="10">
        <f t="shared" ca="1" si="110"/>
        <v>0</v>
      </c>
      <c r="U253" s="10">
        <f t="shared" ca="1" si="111"/>
        <v>0</v>
      </c>
      <c r="V253" s="10">
        <f t="shared" ca="1" si="112"/>
        <v>0</v>
      </c>
      <c r="W253" s="10">
        <f t="shared" ca="1" si="113"/>
        <v>-1.4710816657242916</v>
      </c>
      <c r="X253" s="10">
        <f t="shared" ca="1" si="114"/>
        <v>-2.2179518233696647</v>
      </c>
      <c r="Z253" s="10">
        <v>-2.2499099999855332</v>
      </c>
      <c r="AA253" s="10">
        <v>-2.244722499991525</v>
      </c>
      <c r="AB253" s="10">
        <v>-3.5801150000089876</v>
      </c>
      <c r="AC253" s="10">
        <v>-3.0061574999855623</v>
      </c>
      <c r="AD253" s="10">
        <v>-2.8086975000256587</v>
      </c>
      <c r="AE253" s="10">
        <f t="shared" si="95"/>
        <v>-2.4286975000258337</v>
      </c>
      <c r="AF253" s="10">
        <v>232</v>
      </c>
      <c r="AG253" s="2">
        <f t="shared" si="115"/>
        <v>38.819999999999915</v>
      </c>
      <c r="AH253" s="10">
        <f t="shared" si="96"/>
        <v>399</v>
      </c>
      <c r="AI253" s="10">
        <f t="shared" si="97"/>
        <v>1</v>
      </c>
      <c r="AJ253" s="2">
        <f t="shared" si="98"/>
        <v>0</v>
      </c>
      <c r="AK253" s="10">
        <v>232</v>
      </c>
      <c r="AL253" s="10">
        <f t="shared" ca="1" si="116"/>
        <v>-1.4710816657242916</v>
      </c>
      <c r="AM253" s="10">
        <f t="shared" ca="1" si="99"/>
        <v>-2.2179518233696647</v>
      </c>
      <c r="AN253" s="2">
        <f t="shared" si="119"/>
        <v>38.819999999999915</v>
      </c>
      <c r="AO253" s="10">
        <f t="shared" ca="1" si="100"/>
        <v>399</v>
      </c>
      <c r="AP253" s="10">
        <f t="shared" ca="1" si="101"/>
        <v>1</v>
      </c>
      <c r="AQ253" s="2">
        <f t="shared" ca="1" si="102"/>
        <v>0</v>
      </c>
    </row>
    <row r="254" spans="2:43" x14ac:dyDescent="0.15">
      <c r="B254" s="10">
        <v>-2.4286975000258337</v>
      </c>
      <c r="C254" s="10">
        <f t="shared" si="103"/>
        <v>-2.5916975000228604</v>
      </c>
      <c r="F254" s="10">
        <v>233</v>
      </c>
      <c r="G254" s="10">
        <f t="shared" ca="1" si="90"/>
        <v>4</v>
      </c>
      <c r="H254" s="10">
        <f t="shared" ca="1" si="117"/>
        <v>3.6228383233532888</v>
      </c>
      <c r="I254" s="10">
        <f t="shared" ca="1" si="91"/>
        <v>2.7022727272727275E-2</v>
      </c>
      <c r="J254" s="10">
        <f t="shared" ca="1" si="118"/>
        <v>-2.8218625476320094</v>
      </c>
      <c r="K254" s="10">
        <f t="shared" ca="1" si="104"/>
        <v>0.42858459395286419</v>
      </c>
      <c r="L254" s="10">
        <f t="shared" ca="1" si="105"/>
        <v>12</v>
      </c>
      <c r="M254" s="10">
        <f t="shared" ca="1" si="92"/>
        <v>0.21429229697643101</v>
      </c>
      <c r="N254" s="10">
        <f t="shared" ca="1" si="106"/>
        <v>0.390953732493313</v>
      </c>
      <c r="O254" s="10">
        <f t="shared" ca="1" si="107"/>
        <v>19</v>
      </c>
      <c r="P254" s="10">
        <f t="shared" ca="1" si="93"/>
        <v>0.38961842728591362</v>
      </c>
      <c r="Q254" s="10">
        <f t="shared" ca="1" si="108"/>
        <v>0.6039107242623446</v>
      </c>
      <c r="R254" s="10">
        <f t="shared" ca="1" si="109"/>
        <v>-2.2179518233696647</v>
      </c>
      <c r="S254" s="10">
        <f t="shared" ca="1" si="94"/>
        <v>0</v>
      </c>
      <c r="T254" s="10">
        <f t="shared" ca="1" si="110"/>
        <v>0</v>
      </c>
      <c r="U254" s="10">
        <f t="shared" ca="1" si="111"/>
        <v>0</v>
      </c>
      <c r="V254" s="10">
        <f t="shared" ca="1" si="112"/>
        <v>0</v>
      </c>
      <c r="W254" s="10">
        <f t="shared" ca="1" si="113"/>
        <v>-2.2179518233696647</v>
      </c>
      <c r="X254" s="10">
        <f t="shared" ca="1" si="114"/>
        <v>-2.7948398203592948</v>
      </c>
      <c r="Z254" s="10">
        <v>-2.625909999984799</v>
      </c>
      <c r="AA254" s="10">
        <v>-4.0677224999896566</v>
      </c>
      <c r="AB254" s="10">
        <v>-4.2811150000083842</v>
      </c>
      <c r="AC254" s="10">
        <v>-2.8411574999864797</v>
      </c>
      <c r="AD254" s="10">
        <v>-2.4286975000258337</v>
      </c>
      <c r="AE254" s="10">
        <f t="shared" si="95"/>
        <v>-2.5916975000228604</v>
      </c>
      <c r="AF254" s="10">
        <v>233</v>
      </c>
      <c r="AG254" s="2">
        <f t="shared" si="115"/>
        <v>39.039999999999914</v>
      </c>
      <c r="AH254" s="10">
        <f t="shared" si="96"/>
        <v>399</v>
      </c>
      <c r="AI254" s="10">
        <f t="shared" si="97"/>
        <v>1</v>
      </c>
      <c r="AJ254" s="2">
        <f t="shared" si="98"/>
        <v>0</v>
      </c>
      <c r="AK254" s="10">
        <v>233</v>
      </c>
      <c r="AL254" s="10">
        <f t="shared" ca="1" si="116"/>
        <v>-2.2179518233696647</v>
      </c>
      <c r="AM254" s="10">
        <f t="shared" ca="1" si="99"/>
        <v>-2.7948398203592948</v>
      </c>
      <c r="AN254" s="2">
        <f t="shared" si="119"/>
        <v>39.039999999999914</v>
      </c>
      <c r="AO254" s="10">
        <f t="shared" ca="1" si="100"/>
        <v>399</v>
      </c>
      <c r="AP254" s="10">
        <f t="shared" ca="1" si="101"/>
        <v>1</v>
      </c>
      <c r="AQ254" s="2">
        <f t="shared" ca="1" si="102"/>
        <v>0</v>
      </c>
    </row>
    <row r="255" spans="2:43" x14ac:dyDescent="0.15">
      <c r="B255" s="10">
        <v>-2.5916975000228604</v>
      </c>
      <c r="C255" s="10">
        <f t="shared" si="103"/>
        <v>-2.6956975000231864</v>
      </c>
      <c r="F255" s="10">
        <v>234</v>
      </c>
      <c r="G255" s="10">
        <f t="shared" ca="1" si="90"/>
        <v>4</v>
      </c>
      <c r="H255" s="10">
        <f t="shared" ca="1" si="117"/>
        <v>3.6389281437125702</v>
      </c>
      <c r="I255" s="10">
        <f t="shared" ca="1" si="91"/>
        <v>2.7022727272727275E-2</v>
      </c>
      <c r="J255" s="10">
        <f t="shared" ca="1" si="118"/>
        <v>-2.7948398203592819</v>
      </c>
      <c r="K255" s="10">
        <f t="shared" ca="1" si="104"/>
        <v>0.47379399870901601</v>
      </c>
      <c r="L255" s="10">
        <f t="shared" ca="1" si="105"/>
        <v>6</v>
      </c>
      <c r="M255" s="10">
        <f t="shared" ca="1" si="92"/>
        <v>-7.8941591269081723E-15</v>
      </c>
      <c r="N255" s="10">
        <f t="shared" ca="1" si="106"/>
        <v>1.1334729985049725</v>
      </c>
      <c r="O255" s="10">
        <f t="shared" ca="1" si="107"/>
        <v>13</v>
      </c>
      <c r="P255" s="10">
        <f t="shared" ca="1" si="93"/>
        <v>-4.9992216940764274E-15</v>
      </c>
      <c r="Q255" s="10">
        <f t="shared" ca="1" si="108"/>
        <v>-1.2893380820984599E-14</v>
      </c>
      <c r="R255" s="10">
        <f t="shared" ca="1" si="109"/>
        <v>-2.7948398203592948</v>
      </c>
      <c r="S255" s="10">
        <f t="shared" ca="1" si="94"/>
        <v>0</v>
      </c>
      <c r="T255" s="10">
        <f t="shared" ca="1" si="110"/>
        <v>0</v>
      </c>
      <c r="U255" s="10">
        <f t="shared" ca="1" si="111"/>
        <v>0</v>
      </c>
      <c r="V255" s="10">
        <f t="shared" ca="1" si="112"/>
        <v>0</v>
      </c>
      <c r="W255" s="10">
        <f t="shared" ca="1" si="113"/>
        <v>-2.7948398203592948</v>
      </c>
      <c r="X255" s="10">
        <f t="shared" ca="1" si="114"/>
        <v>-1.4050467071008985</v>
      </c>
      <c r="Z255" s="10">
        <v>-2.8799099999829991</v>
      </c>
      <c r="AA255" s="10">
        <v>-3.3607224999911978</v>
      </c>
      <c r="AB255" s="10">
        <v>-3.3691150000088044</v>
      </c>
      <c r="AC255" s="10">
        <v>-2.9361574999846596</v>
      </c>
      <c r="AD255" s="10">
        <v>-2.5916975000228604</v>
      </c>
      <c r="AE255" s="10">
        <f t="shared" si="95"/>
        <v>-2.6956975000231864</v>
      </c>
      <c r="AF255" s="10">
        <v>234</v>
      </c>
      <c r="AG255" s="2">
        <f t="shared" si="115"/>
        <v>39.259999999999913</v>
      </c>
      <c r="AH255" s="10">
        <f t="shared" si="96"/>
        <v>399</v>
      </c>
      <c r="AI255" s="10">
        <f t="shared" si="97"/>
        <v>1</v>
      </c>
      <c r="AJ255" s="2">
        <f t="shared" si="98"/>
        <v>0</v>
      </c>
      <c r="AK255" s="10">
        <v>234</v>
      </c>
      <c r="AL255" s="10">
        <f t="shared" ca="1" si="116"/>
        <v>-2.7948398203592948</v>
      </c>
      <c r="AM255" s="10">
        <f t="shared" ca="1" si="99"/>
        <v>-1.4050467071008985</v>
      </c>
      <c r="AN255" s="2">
        <f t="shared" si="119"/>
        <v>39.259999999999913</v>
      </c>
      <c r="AO255" s="10">
        <f t="shared" ca="1" si="100"/>
        <v>399</v>
      </c>
      <c r="AP255" s="10">
        <f t="shared" ca="1" si="101"/>
        <v>1</v>
      </c>
      <c r="AQ255" s="2">
        <f t="shared" ca="1" si="102"/>
        <v>0</v>
      </c>
    </row>
    <row r="256" spans="2:43" x14ac:dyDescent="0.15">
      <c r="B256" s="10">
        <v>-2.6956975000231864</v>
      </c>
      <c r="C256" s="10">
        <f t="shared" si="103"/>
        <v>-2.6956975000231864</v>
      </c>
      <c r="F256" s="10">
        <v>235</v>
      </c>
      <c r="G256" s="10">
        <f t="shared" ca="1" si="90"/>
        <v>4</v>
      </c>
      <c r="H256" s="10">
        <f t="shared" ca="1" si="117"/>
        <v>3.6550179640718516</v>
      </c>
      <c r="I256" s="10">
        <f t="shared" ca="1" si="91"/>
        <v>2.7022727272727275E-2</v>
      </c>
      <c r="J256" s="10">
        <f t="shared" ca="1" si="118"/>
        <v>-2.7678170930865544</v>
      </c>
      <c r="K256" s="10">
        <f t="shared" ca="1" si="104"/>
        <v>0.54207016916848016</v>
      </c>
      <c r="L256" s="10">
        <f t="shared" ca="1" si="105"/>
        <v>6</v>
      </c>
      <c r="M256" s="10">
        <f t="shared" ca="1" si="92"/>
        <v>0.4694465371336291</v>
      </c>
      <c r="N256" s="10">
        <f t="shared" ca="1" si="106"/>
        <v>1.7866476977040702</v>
      </c>
      <c r="O256" s="10">
        <f t="shared" ca="1" si="107"/>
        <v>12</v>
      </c>
      <c r="P256" s="10">
        <f t="shared" ca="1" si="93"/>
        <v>-0.89332384885202676</v>
      </c>
      <c r="Q256" s="10">
        <f t="shared" ca="1" si="108"/>
        <v>1.3627703859856559</v>
      </c>
      <c r="R256" s="10">
        <f t="shared" ca="1" si="109"/>
        <v>-1.4050467071008985</v>
      </c>
      <c r="S256" s="10">
        <f t="shared" ca="1" si="94"/>
        <v>0</v>
      </c>
      <c r="T256" s="10">
        <f t="shared" ca="1" si="110"/>
        <v>0</v>
      </c>
      <c r="U256" s="10">
        <f t="shared" ca="1" si="111"/>
        <v>0</v>
      </c>
      <c r="V256" s="10">
        <f t="shared" ca="1" si="112"/>
        <v>0</v>
      </c>
      <c r="W256" s="10">
        <f t="shared" ca="1" si="113"/>
        <v>-1.4050467071008985</v>
      </c>
      <c r="X256" s="10">
        <f t="shared" ca="1" si="114"/>
        <v>-1.5877424424753055</v>
      </c>
      <c r="Z256" s="10">
        <v>-3.289909999985241</v>
      </c>
      <c r="AA256" s="10">
        <v>-1.9907224999897721</v>
      </c>
      <c r="AB256" s="10">
        <v>-3.6051150000062648</v>
      </c>
      <c r="AC256" s="10">
        <v>-3.889157499983753</v>
      </c>
      <c r="AD256" s="10">
        <v>-2.6956975000231864</v>
      </c>
      <c r="AE256" s="10">
        <f t="shared" si="95"/>
        <v>-2.6956975000231864</v>
      </c>
      <c r="AF256" s="10">
        <v>235</v>
      </c>
      <c r="AG256" s="2">
        <f t="shared" si="115"/>
        <v>39.479999999999912</v>
      </c>
      <c r="AH256" s="10">
        <f t="shared" si="96"/>
        <v>399</v>
      </c>
      <c r="AI256" s="10">
        <f t="shared" si="97"/>
        <v>1</v>
      </c>
      <c r="AJ256" s="2">
        <f t="shared" si="98"/>
        <v>0</v>
      </c>
      <c r="AK256" s="10">
        <v>235</v>
      </c>
      <c r="AL256" s="10">
        <f t="shared" ca="1" si="116"/>
        <v>-1.4050467071008985</v>
      </c>
      <c r="AM256" s="10">
        <f t="shared" ca="1" si="99"/>
        <v>-1.5877424424753055</v>
      </c>
      <c r="AN256" s="2">
        <f t="shared" si="119"/>
        <v>39.479999999999912</v>
      </c>
      <c r="AO256" s="10">
        <f t="shared" ca="1" si="100"/>
        <v>399</v>
      </c>
      <c r="AP256" s="10">
        <f t="shared" ca="1" si="101"/>
        <v>1</v>
      </c>
      <c r="AQ256" s="2">
        <f t="shared" ca="1" si="102"/>
        <v>0</v>
      </c>
    </row>
    <row r="257" spans="2:43" x14ac:dyDescent="0.15">
      <c r="B257" s="10">
        <v>-2.6956975000231864</v>
      </c>
      <c r="C257" s="10">
        <f t="shared" si="103"/>
        <v>-3.7556975000256898</v>
      </c>
      <c r="F257" s="10">
        <v>236</v>
      </c>
      <c r="G257" s="10">
        <f t="shared" ca="1" si="90"/>
        <v>4</v>
      </c>
      <c r="H257" s="10">
        <f t="shared" ca="1" si="117"/>
        <v>3.6711077844311331</v>
      </c>
      <c r="I257" s="10">
        <f t="shared" ca="1" si="91"/>
        <v>2.7022727272727275E-2</v>
      </c>
      <c r="J257" s="10">
        <f t="shared" ca="1" si="118"/>
        <v>-2.740794365813827</v>
      </c>
      <c r="K257" s="10">
        <f t="shared" ca="1" si="104"/>
        <v>0.73075227718581237</v>
      </c>
      <c r="L257" s="10">
        <f t="shared" ca="1" si="105"/>
        <v>18</v>
      </c>
      <c r="M257" s="10">
        <f t="shared" ca="1" si="92"/>
        <v>0.46971850952525757</v>
      </c>
      <c r="N257" s="10">
        <f t="shared" ca="1" si="106"/>
        <v>0.8303120415018761</v>
      </c>
      <c r="O257" s="10">
        <f t="shared" ca="1" si="107"/>
        <v>13</v>
      </c>
      <c r="P257" s="10">
        <f t="shared" ca="1" si="93"/>
        <v>0.68333341381326385</v>
      </c>
      <c r="Q257" s="10">
        <f t="shared" ca="1" si="108"/>
        <v>1.1530519233385215</v>
      </c>
      <c r="R257" s="10">
        <f t="shared" ca="1" si="109"/>
        <v>-1.5877424424753055</v>
      </c>
      <c r="S257" s="10">
        <f t="shared" ca="1" si="94"/>
        <v>0</v>
      </c>
      <c r="T257" s="10">
        <f t="shared" ca="1" si="110"/>
        <v>0</v>
      </c>
      <c r="U257" s="10">
        <f t="shared" ca="1" si="111"/>
        <v>0</v>
      </c>
      <c r="V257" s="10">
        <f t="shared" ca="1" si="112"/>
        <v>0</v>
      </c>
      <c r="W257" s="10">
        <f t="shared" ca="1" si="113"/>
        <v>-1.5877424424753055</v>
      </c>
      <c r="X257" s="10">
        <f t="shared" ca="1" si="114"/>
        <v>-0.42640152319000446</v>
      </c>
      <c r="Z257" s="10">
        <v>-3.2709099999834734</v>
      </c>
      <c r="AA257" s="10">
        <v>-3.7047224999895434</v>
      </c>
      <c r="AB257" s="10">
        <v>0.85688499999037049</v>
      </c>
      <c r="AC257" s="10">
        <v>-4.8681574999847044</v>
      </c>
      <c r="AD257" s="10">
        <v>-2.6956975000231864</v>
      </c>
      <c r="AE257" s="10">
        <f t="shared" si="95"/>
        <v>-3.7556975000256898</v>
      </c>
      <c r="AF257" s="10">
        <v>236</v>
      </c>
      <c r="AG257" s="2">
        <f t="shared" si="115"/>
        <v>39.69999999999991</v>
      </c>
      <c r="AH257" s="10">
        <f t="shared" si="96"/>
        <v>399</v>
      </c>
      <c r="AI257" s="10">
        <f t="shared" si="97"/>
        <v>1</v>
      </c>
      <c r="AJ257" s="2">
        <f t="shared" si="98"/>
        <v>0</v>
      </c>
      <c r="AK257" s="10">
        <v>236</v>
      </c>
      <c r="AL257" s="10">
        <f t="shared" ca="1" si="116"/>
        <v>-1.5877424424753055</v>
      </c>
      <c r="AM257" s="10">
        <f t="shared" ca="1" si="99"/>
        <v>-0.42640152319000446</v>
      </c>
      <c r="AN257" s="2">
        <f t="shared" si="119"/>
        <v>39.69999999999991</v>
      </c>
      <c r="AO257" s="10">
        <f t="shared" ca="1" si="100"/>
        <v>399</v>
      </c>
      <c r="AP257" s="10">
        <f t="shared" ca="1" si="101"/>
        <v>1</v>
      </c>
      <c r="AQ257" s="2">
        <f t="shared" ca="1" si="102"/>
        <v>0</v>
      </c>
    </row>
    <row r="258" spans="2:43" x14ac:dyDescent="0.15">
      <c r="B258" s="10">
        <v>-3.7556975000256898</v>
      </c>
      <c r="C258" s="10">
        <f t="shared" si="103"/>
        <v>-2.5846975000263228</v>
      </c>
      <c r="F258" s="10">
        <v>237</v>
      </c>
      <c r="G258" s="10">
        <f t="shared" ca="1" si="90"/>
        <v>4</v>
      </c>
      <c r="H258" s="10">
        <f t="shared" ca="1" si="117"/>
        <v>3.6871976047904145</v>
      </c>
      <c r="I258" s="10">
        <f t="shared" ca="1" si="91"/>
        <v>2.7022727272727275E-2</v>
      </c>
      <c r="J258" s="10">
        <f t="shared" ca="1" si="118"/>
        <v>-2.7137716385410995</v>
      </c>
      <c r="K258" s="10">
        <f t="shared" ca="1" si="104"/>
        <v>1.3145631729103535</v>
      </c>
      <c r="L258" s="10">
        <f t="shared" ca="1" si="105"/>
        <v>18</v>
      </c>
      <c r="M258" s="10">
        <f t="shared" ca="1" si="92"/>
        <v>1.138445102619839</v>
      </c>
      <c r="N258" s="10">
        <f t="shared" ca="1" si="106"/>
        <v>1.148925012731256</v>
      </c>
      <c r="O258" s="10">
        <f t="shared" ca="1" si="107"/>
        <v>12</v>
      </c>
      <c r="P258" s="10">
        <f t="shared" ca="1" si="93"/>
        <v>-1.148925012731256</v>
      </c>
      <c r="Q258" s="10">
        <f t="shared" ca="1" si="108"/>
        <v>2.287370115351095</v>
      </c>
      <c r="R258" s="10">
        <f t="shared" ca="1" si="109"/>
        <v>-0.42640152319000446</v>
      </c>
      <c r="S258" s="10">
        <f t="shared" ca="1" si="94"/>
        <v>0</v>
      </c>
      <c r="T258" s="10">
        <f t="shared" ca="1" si="110"/>
        <v>0</v>
      </c>
      <c r="U258" s="10">
        <f t="shared" ca="1" si="111"/>
        <v>0</v>
      </c>
      <c r="V258" s="10">
        <f t="shared" ca="1" si="112"/>
        <v>0</v>
      </c>
      <c r="W258" s="10">
        <f t="shared" ca="1" si="113"/>
        <v>-0.42640152319000446</v>
      </c>
      <c r="X258" s="10">
        <f t="shared" ca="1" si="114"/>
        <v>-4.1143696857189411</v>
      </c>
      <c r="Z258" s="10">
        <v>-1.6449099999853445</v>
      </c>
      <c r="AA258" s="10">
        <v>-3.5037224999889816</v>
      </c>
      <c r="AB258" s="10">
        <v>-5.5051150000089422</v>
      </c>
      <c r="AC258" s="10">
        <v>-4.0501574999858292</v>
      </c>
      <c r="AD258" s="10">
        <v>-3.7556975000256898</v>
      </c>
      <c r="AE258" s="10">
        <f t="shared" si="95"/>
        <v>-2.5846975000263228</v>
      </c>
      <c r="AF258" s="10">
        <v>237</v>
      </c>
      <c r="AG258" s="2">
        <f t="shared" si="115"/>
        <v>39.919999999999909</v>
      </c>
      <c r="AH258" s="10">
        <f t="shared" si="96"/>
        <v>399</v>
      </c>
      <c r="AI258" s="10">
        <f t="shared" si="97"/>
        <v>1</v>
      </c>
      <c r="AJ258" s="2">
        <f t="shared" si="98"/>
        <v>0</v>
      </c>
      <c r="AK258" s="10">
        <v>237</v>
      </c>
      <c r="AL258" s="10">
        <f t="shared" ca="1" si="116"/>
        <v>-0.42640152319000446</v>
      </c>
      <c r="AM258" s="10">
        <f t="shared" ca="1" si="99"/>
        <v>-4.1143696857189411</v>
      </c>
      <c r="AN258" s="2">
        <f t="shared" si="119"/>
        <v>39.919999999999909</v>
      </c>
      <c r="AO258" s="10">
        <f t="shared" ca="1" si="100"/>
        <v>399</v>
      </c>
      <c r="AP258" s="10">
        <f t="shared" ca="1" si="101"/>
        <v>1</v>
      </c>
      <c r="AQ258" s="2">
        <f t="shared" ca="1" si="102"/>
        <v>0</v>
      </c>
    </row>
    <row r="259" spans="2:43" x14ac:dyDescent="0.15">
      <c r="B259" s="10">
        <v>-2.5846975000263228</v>
      </c>
      <c r="C259" s="10">
        <f t="shared" si="103"/>
        <v>-2.2106975000255602</v>
      </c>
      <c r="F259" s="10">
        <v>238</v>
      </c>
      <c r="G259" s="10">
        <f t="shared" ca="1" si="90"/>
        <v>4</v>
      </c>
      <c r="H259" s="10">
        <f t="shared" ca="1" si="117"/>
        <v>3.7032874251496959</v>
      </c>
      <c r="I259" s="10">
        <f t="shared" ca="1" si="91"/>
        <v>2.7022727272727275E-2</v>
      </c>
      <c r="J259" s="10">
        <f t="shared" ca="1" si="118"/>
        <v>-2.686748911268372</v>
      </c>
      <c r="K259" s="10">
        <f t="shared" ca="1" si="104"/>
        <v>0.8910059033397526</v>
      </c>
      <c r="L259" s="10">
        <f t="shared" ca="1" si="105"/>
        <v>7</v>
      </c>
      <c r="M259" s="10">
        <f t="shared" ca="1" si="92"/>
        <v>-2.0084934082128413E-14</v>
      </c>
      <c r="N259" s="10">
        <f t="shared" ca="1" si="106"/>
        <v>1.6484744768594735</v>
      </c>
      <c r="O259" s="10">
        <f t="shared" ca="1" si="107"/>
        <v>6</v>
      </c>
      <c r="P259" s="10">
        <f t="shared" ca="1" si="93"/>
        <v>-1.4276207744505489</v>
      </c>
      <c r="Q259" s="10">
        <f t="shared" ca="1" si="108"/>
        <v>-1.4276207744505689</v>
      </c>
      <c r="R259" s="10">
        <f t="shared" ca="1" si="109"/>
        <v>-4.1143696857189411</v>
      </c>
      <c r="S259" s="10">
        <f t="shared" ca="1" si="94"/>
        <v>0</v>
      </c>
      <c r="T259" s="10">
        <f t="shared" ca="1" si="110"/>
        <v>0</v>
      </c>
      <c r="U259" s="10">
        <f t="shared" ca="1" si="111"/>
        <v>0</v>
      </c>
      <c r="V259" s="10">
        <f t="shared" ca="1" si="112"/>
        <v>0</v>
      </c>
      <c r="W259" s="10">
        <f t="shared" ca="1" si="113"/>
        <v>-4.1143696857189411</v>
      </c>
      <c r="X259" s="10">
        <f t="shared" ca="1" si="114"/>
        <v>-2.2776126701347592</v>
      </c>
      <c r="Z259" s="10">
        <v>-2.0209099999846103</v>
      </c>
      <c r="AA259" s="10">
        <v>-3.7527224999891473</v>
      </c>
      <c r="AB259" s="10">
        <v>-2.2241150000077425</v>
      </c>
      <c r="AC259" s="10">
        <v>-4.0351574999846207</v>
      </c>
      <c r="AD259" s="10">
        <v>-2.5846975000263228</v>
      </c>
      <c r="AE259" s="10">
        <f t="shared" si="95"/>
        <v>-2.2106975000255602</v>
      </c>
      <c r="AF259" s="10">
        <v>238</v>
      </c>
      <c r="AG259" s="2">
        <f t="shared" si="115"/>
        <v>40.139999999999908</v>
      </c>
      <c r="AH259" s="10">
        <f t="shared" si="96"/>
        <v>399</v>
      </c>
      <c r="AI259" s="10">
        <f t="shared" si="97"/>
        <v>1</v>
      </c>
      <c r="AJ259" s="2">
        <f t="shared" si="98"/>
        <v>0</v>
      </c>
      <c r="AK259" s="10">
        <v>238</v>
      </c>
      <c r="AL259" s="10">
        <f t="shared" ca="1" si="116"/>
        <v>-4.1143696857189411</v>
      </c>
      <c r="AM259" s="10">
        <f t="shared" ca="1" si="99"/>
        <v>-2.2776126701347592</v>
      </c>
      <c r="AN259" s="2">
        <f t="shared" si="119"/>
        <v>40.139999999999908</v>
      </c>
      <c r="AO259" s="10">
        <f t="shared" ca="1" si="100"/>
        <v>399</v>
      </c>
      <c r="AP259" s="10">
        <f t="shared" ca="1" si="101"/>
        <v>1</v>
      </c>
      <c r="AQ259" s="2">
        <f t="shared" ca="1" si="102"/>
        <v>0</v>
      </c>
    </row>
    <row r="260" spans="2:43" x14ac:dyDescent="0.15">
      <c r="B260" s="10">
        <v>-2.2106975000255602</v>
      </c>
      <c r="C260" s="10">
        <f t="shared" si="103"/>
        <v>-2.3356975000261571</v>
      </c>
      <c r="F260" s="10">
        <v>239</v>
      </c>
      <c r="G260" s="10">
        <f t="shared" ca="1" si="90"/>
        <v>4</v>
      </c>
      <c r="H260" s="10">
        <f t="shared" ca="1" si="117"/>
        <v>3.7193772455089773</v>
      </c>
      <c r="I260" s="10">
        <f t="shared" ca="1" si="91"/>
        <v>2.7022727272727275E-2</v>
      </c>
      <c r="J260" s="10">
        <f t="shared" ca="1" si="118"/>
        <v>-2.6597261839956445</v>
      </c>
      <c r="K260" s="10">
        <f t="shared" ca="1" si="104"/>
        <v>1.7275362531385945</v>
      </c>
      <c r="L260" s="10">
        <f t="shared" ca="1" si="105"/>
        <v>14</v>
      </c>
      <c r="M260" s="10">
        <f t="shared" ca="1" si="92"/>
        <v>0.74954988897288666</v>
      </c>
      <c r="N260" s="10">
        <f t="shared" ca="1" si="106"/>
        <v>1.0743120903324748</v>
      </c>
      <c r="O260" s="10">
        <f t="shared" ca="1" si="107"/>
        <v>9</v>
      </c>
      <c r="P260" s="10">
        <f t="shared" ca="1" si="93"/>
        <v>-0.36743637511200122</v>
      </c>
      <c r="Q260" s="10">
        <f t="shared" ca="1" si="108"/>
        <v>0.38211351386088543</v>
      </c>
      <c r="R260" s="10">
        <f t="shared" ca="1" si="109"/>
        <v>-2.2776126701347592</v>
      </c>
      <c r="S260" s="10">
        <f t="shared" ca="1" si="94"/>
        <v>0</v>
      </c>
      <c r="T260" s="10">
        <f t="shared" ca="1" si="110"/>
        <v>0</v>
      </c>
      <c r="U260" s="10">
        <f t="shared" ca="1" si="111"/>
        <v>0</v>
      </c>
      <c r="V260" s="10">
        <f t="shared" ca="1" si="112"/>
        <v>0</v>
      </c>
      <c r="W260" s="10">
        <f t="shared" ca="1" si="113"/>
        <v>-2.2776126701347592</v>
      </c>
      <c r="X260" s="10">
        <f t="shared" ca="1" si="114"/>
        <v>-2.8668200071600252</v>
      </c>
      <c r="Z260" s="10">
        <v>-2.8469099999846037</v>
      </c>
      <c r="AA260" s="10">
        <v>-2.7287224999916759</v>
      </c>
      <c r="AB260" s="10">
        <v>-2.0115000008757988E-2</v>
      </c>
      <c r="AC260" s="10">
        <v>-3.4051574999836021</v>
      </c>
      <c r="AD260" s="10">
        <v>-2.2106975000255602</v>
      </c>
      <c r="AE260" s="10">
        <f t="shared" si="95"/>
        <v>-2.3356975000261571</v>
      </c>
      <c r="AF260" s="10">
        <v>239</v>
      </c>
      <c r="AG260" s="2">
        <f t="shared" si="115"/>
        <v>40.359999999999907</v>
      </c>
      <c r="AH260" s="10">
        <f t="shared" si="96"/>
        <v>399</v>
      </c>
      <c r="AI260" s="10">
        <f t="shared" si="97"/>
        <v>1</v>
      </c>
      <c r="AJ260" s="2">
        <f t="shared" si="98"/>
        <v>0</v>
      </c>
      <c r="AK260" s="10">
        <v>239</v>
      </c>
      <c r="AL260" s="10">
        <f t="shared" ca="1" si="116"/>
        <v>-2.2776126701347592</v>
      </c>
      <c r="AM260" s="10">
        <f t="shared" ca="1" si="99"/>
        <v>-2.8668200071600252</v>
      </c>
      <c r="AN260" s="2">
        <f t="shared" si="119"/>
        <v>40.359999999999907</v>
      </c>
      <c r="AO260" s="10">
        <f t="shared" ca="1" si="100"/>
        <v>399</v>
      </c>
      <c r="AP260" s="10">
        <f t="shared" ca="1" si="101"/>
        <v>1</v>
      </c>
      <c r="AQ260" s="2">
        <f t="shared" ca="1" si="102"/>
        <v>0</v>
      </c>
    </row>
    <row r="261" spans="2:43" x14ac:dyDescent="0.15">
      <c r="B261" s="10">
        <v>-2.3356975000261571</v>
      </c>
      <c r="C261" s="10">
        <f t="shared" si="103"/>
        <v>-2.5696975000251143</v>
      </c>
      <c r="F261" s="10">
        <v>240</v>
      </c>
      <c r="G261" s="10">
        <f t="shared" ca="1" si="90"/>
        <v>4</v>
      </c>
      <c r="H261" s="10">
        <f t="shared" ca="1" si="117"/>
        <v>3.7354670658682587</v>
      </c>
      <c r="I261" s="10">
        <f t="shared" ca="1" si="91"/>
        <v>2.7022727272727275E-2</v>
      </c>
      <c r="J261" s="10">
        <f t="shared" ca="1" si="118"/>
        <v>-2.6327034567229171</v>
      </c>
      <c r="K261" s="10">
        <f t="shared" ca="1" si="104"/>
        <v>0.27831195504668282</v>
      </c>
      <c r="L261" s="10">
        <f t="shared" ca="1" si="105"/>
        <v>8</v>
      </c>
      <c r="M261" s="10">
        <f t="shared" ca="1" si="92"/>
        <v>-6.000891528920485E-15</v>
      </c>
      <c r="N261" s="10">
        <f t="shared" ca="1" si="106"/>
        <v>0.97827507920992107</v>
      </c>
      <c r="O261" s="10">
        <f t="shared" ca="1" si="107"/>
        <v>13</v>
      </c>
      <c r="P261" s="10">
        <f t="shared" ca="1" si="93"/>
        <v>0.23411655043710219</v>
      </c>
      <c r="Q261" s="10">
        <f t="shared" ca="1" si="108"/>
        <v>-0.23411655043710819</v>
      </c>
      <c r="R261" s="10">
        <f t="shared" ca="1" si="109"/>
        <v>-2.8668200071600252</v>
      </c>
      <c r="S261" s="10">
        <f t="shared" ca="1" si="94"/>
        <v>0</v>
      </c>
      <c r="T261" s="10">
        <f t="shared" ca="1" si="110"/>
        <v>0</v>
      </c>
      <c r="U261" s="10">
        <f t="shared" ca="1" si="111"/>
        <v>0</v>
      </c>
      <c r="V261" s="10">
        <f t="shared" ca="1" si="112"/>
        <v>0</v>
      </c>
      <c r="W261" s="10">
        <f t="shared" ca="1" si="113"/>
        <v>-2.8668200071600252</v>
      </c>
      <c r="X261" s="10">
        <f t="shared" ca="1" si="114"/>
        <v>-2.6084806924865487</v>
      </c>
      <c r="Z261" s="10">
        <v>-2.754909999985955</v>
      </c>
      <c r="AA261" s="10">
        <v>-1.6387224999903083</v>
      </c>
      <c r="AB261" s="10">
        <v>-0.31711500000852766</v>
      </c>
      <c r="AC261" s="10">
        <v>-3.6251574999859315</v>
      </c>
      <c r="AD261" s="10">
        <v>-2.3356975000261571</v>
      </c>
      <c r="AE261" s="10">
        <f t="shared" si="95"/>
        <v>-2.5696975000251143</v>
      </c>
      <c r="AF261" s="10">
        <v>240</v>
      </c>
      <c r="AG261" s="2">
        <f t="shared" si="115"/>
        <v>40.579999999999906</v>
      </c>
      <c r="AH261" s="10">
        <f t="shared" si="96"/>
        <v>399</v>
      </c>
      <c r="AI261" s="10">
        <f t="shared" si="97"/>
        <v>1</v>
      </c>
      <c r="AJ261" s="2">
        <f t="shared" si="98"/>
        <v>0</v>
      </c>
      <c r="AK261" s="10">
        <v>240</v>
      </c>
      <c r="AL261" s="10">
        <f t="shared" ca="1" si="116"/>
        <v>-2.8668200071600252</v>
      </c>
      <c r="AM261" s="10">
        <f t="shared" ca="1" si="99"/>
        <v>-2.6084806924865487</v>
      </c>
      <c r="AN261" s="2">
        <f t="shared" si="119"/>
        <v>40.579999999999906</v>
      </c>
      <c r="AO261" s="10">
        <f t="shared" ca="1" si="100"/>
        <v>399</v>
      </c>
      <c r="AP261" s="10">
        <f t="shared" ca="1" si="101"/>
        <v>1</v>
      </c>
      <c r="AQ261" s="2">
        <f t="shared" ca="1" si="102"/>
        <v>0</v>
      </c>
    </row>
    <row r="262" spans="2:43" x14ac:dyDescent="0.15">
      <c r="B262" s="10">
        <v>-2.5696975000251143</v>
      </c>
      <c r="C262" s="10">
        <f t="shared" si="103"/>
        <v>-2.5706975000261423</v>
      </c>
      <c r="F262" s="10">
        <v>241</v>
      </c>
      <c r="G262" s="10">
        <f t="shared" ca="1" si="90"/>
        <v>4</v>
      </c>
      <c r="H262" s="10">
        <f t="shared" ca="1" si="117"/>
        <v>3.7515568862275401</v>
      </c>
      <c r="I262" s="10">
        <f t="shared" ca="1" si="91"/>
        <v>2.7022727272727275E-2</v>
      </c>
      <c r="J262" s="10">
        <f t="shared" ca="1" si="118"/>
        <v>-2.6056807294501896</v>
      </c>
      <c r="K262" s="10">
        <f t="shared" ca="1" si="104"/>
        <v>0.83795943863406874</v>
      </c>
      <c r="L262" s="10">
        <f t="shared" ca="1" si="105"/>
        <v>19</v>
      </c>
      <c r="M262" s="10">
        <f t="shared" ca="1" si="92"/>
        <v>-0.76738090271992743</v>
      </c>
      <c r="N262" s="10">
        <f t="shared" ca="1" si="106"/>
        <v>1.9979462788818485</v>
      </c>
      <c r="O262" s="10">
        <f t="shared" ca="1" si="107"/>
        <v>16</v>
      </c>
      <c r="P262" s="10">
        <f t="shared" ca="1" si="93"/>
        <v>0.76458093968356844</v>
      </c>
      <c r="Q262" s="10">
        <f t="shared" ca="1" si="108"/>
        <v>-2.7999630363589878E-3</v>
      </c>
      <c r="R262" s="10">
        <f t="shared" ca="1" si="109"/>
        <v>-2.6084806924865487</v>
      </c>
      <c r="S262" s="10">
        <f t="shared" ca="1" si="94"/>
        <v>0</v>
      </c>
      <c r="T262" s="10">
        <f t="shared" ca="1" si="110"/>
        <v>0</v>
      </c>
      <c r="U262" s="10">
        <f t="shared" ca="1" si="111"/>
        <v>0</v>
      </c>
      <c r="V262" s="10">
        <f t="shared" ca="1" si="112"/>
        <v>0</v>
      </c>
      <c r="W262" s="10">
        <f t="shared" ca="1" si="113"/>
        <v>-2.6084806924865487</v>
      </c>
      <c r="X262" s="10">
        <f t="shared" ca="1" si="114"/>
        <v>-2.2621421238585375</v>
      </c>
      <c r="Z262" s="10">
        <v>-2.5539099999853931</v>
      </c>
      <c r="AA262" s="10">
        <v>-1.7557224999897869</v>
      </c>
      <c r="AB262" s="10">
        <v>-1.8461150000064208</v>
      </c>
      <c r="AC262" s="10">
        <v>2.2842500015940459E-2</v>
      </c>
      <c r="AD262" s="10">
        <v>-2.5696975000251143</v>
      </c>
      <c r="AE262" s="10">
        <f t="shared" si="95"/>
        <v>-2.5706975000261423</v>
      </c>
      <c r="AF262" s="10">
        <v>241</v>
      </c>
      <c r="AG262" s="2">
        <f t="shared" si="115"/>
        <v>40.799999999999905</v>
      </c>
      <c r="AH262" s="10">
        <f t="shared" si="96"/>
        <v>399</v>
      </c>
      <c r="AI262" s="10">
        <f t="shared" si="97"/>
        <v>1</v>
      </c>
      <c r="AJ262" s="2">
        <f t="shared" si="98"/>
        <v>0</v>
      </c>
      <c r="AK262" s="10">
        <v>241</v>
      </c>
      <c r="AL262" s="10">
        <f t="shared" ca="1" si="116"/>
        <v>-2.6084806924865487</v>
      </c>
      <c r="AM262" s="10">
        <f t="shared" ca="1" si="99"/>
        <v>-2.2621421238585375</v>
      </c>
      <c r="AN262" s="2">
        <f t="shared" si="119"/>
        <v>40.799999999999905</v>
      </c>
      <c r="AO262" s="10">
        <f t="shared" ca="1" si="100"/>
        <v>399</v>
      </c>
      <c r="AP262" s="10">
        <f t="shared" ca="1" si="101"/>
        <v>1</v>
      </c>
      <c r="AQ262" s="2">
        <f t="shared" ca="1" si="102"/>
        <v>0</v>
      </c>
    </row>
    <row r="263" spans="2:43" x14ac:dyDescent="0.15">
      <c r="B263" s="10">
        <v>-2.5706975000261423</v>
      </c>
      <c r="C263" s="10">
        <f t="shared" si="103"/>
        <v>-4.5956975000258637</v>
      </c>
      <c r="F263" s="10">
        <v>242</v>
      </c>
      <c r="G263" s="10">
        <f t="shared" ca="1" si="90"/>
        <v>4</v>
      </c>
      <c r="H263" s="10">
        <f t="shared" ca="1" si="117"/>
        <v>3.7676467065868215</v>
      </c>
      <c r="I263" s="10">
        <f t="shared" ca="1" si="91"/>
        <v>2.7022727272727275E-2</v>
      </c>
      <c r="J263" s="10">
        <f t="shared" ca="1" si="118"/>
        <v>-2.5786580021774621</v>
      </c>
      <c r="K263" s="10">
        <f t="shared" ca="1" si="104"/>
        <v>0.26954798641976269</v>
      </c>
      <c r="L263" s="10">
        <f t="shared" ca="1" si="105"/>
        <v>9</v>
      </c>
      <c r="M263" s="10">
        <f t="shared" ca="1" si="92"/>
        <v>-0.17326210588657875</v>
      </c>
      <c r="N263" s="10">
        <f t="shared" ca="1" si="106"/>
        <v>0.50237353765922343</v>
      </c>
      <c r="O263" s="10">
        <f t="shared" ca="1" si="107"/>
        <v>14</v>
      </c>
      <c r="P263" s="10">
        <f t="shared" ca="1" si="93"/>
        <v>0.48977798420550311</v>
      </c>
      <c r="Q263" s="10">
        <f t="shared" ca="1" si="108"/>
        <v>0.31651587831892436</v>
      </c>
      <c r="R263" s="10">
        <f t="shared" ca="1" si="109"/>
        <v>-2.2621421238585375</v>
      </c>
      <c r="S263" s="10">
        <f t="shared" ca="1" si="94"/>
        <v>0</v>
      </c>
      <c r="T263" s="10">
        <f t="shared" ca="1" si="110"/>
        <v>0</v>
      </c>
      <c r="U263" s="10">
        <f t="shared" ca="1" si="111"/>
        <v>0</v>
      </c>
      <c r="V263" s="10">
        <f t="shared" ca="1" si="112"/>
        <v>0</v>
      </c>
      <c r="W263" s="10">
        <f t="shared" ca="1" si="113"/>
        <v>-2.2621421238585375</v>
      </c>
      <c r="X263" s="10">
        <f t="shared" ca="1" si="114"/>
        <v>-3.24272813631476</v>
      </c>
      <c r="Z263" s="10">
        <v>-3.3469099999834384</v>
      </c>
      <c r="AA263" s="10">
        <v>-2.3207224999914899</v>
      </c>
      <c r="AB263" s="10">
        <v>-2.1411150000076873</v>
      </c>
      <c r="AC263" s="10">
        <v>-3.1211574999865377</v>
      </c>
      <c r="AD263" s="10">
        <v>-2.5706975000261423</v>
      </c>
      <c r="AE263" s="10">
        <f t="shared" si="95"/>
        <v>-4.5956975000258637</v>
      </c>
      <c r="AF263" s="10">
        <v>242</v>
      </c>
      <c r="AG263" s="2">
        <f t="shared" si="115"/>
        <v>41.019999999999904</v>
      </c>
      <c r="AH263" s="10">
        <f t="shared" si="96"/>
        <v>399</v>
      </c>
      <c r="AI263" s="10">
        <f t="shared" si="97"/>
        <v>1</v>
      </c>
      <c r="AJ263" s="2">
        <f t="shared" si="98"/>
        <v>0</v>
      </c>
      <c r="AK263" s="10">
        <v>242</v>
      </c>
      <c r="AL263" s="10">
        <f t="shared" ca="1" si="116"/>
        <v>-2.2621421238585375</v>
      </c>
      <c r="AM263" s="10">
        <f t="shared" ca="1" si="99"/>
        <v>-3.24272813631476</v>
      </c>
      <c r="AN263" s="2">
        <f t="shared" si="119"/>
        <v>41.019999999999904</v>
      </c>
      <c r="AO263" s="10">
        <f t="shared" ca="1" si="100"/>
        <v>399</v>
      </c>
      <c r="AP263" s="10">
        <f t="shared" ca="1" si="101"/>
        <v>1</v>
      </c>
      <c r="AQ263" s="2">
        <f t="shared" ca="1" si="102"/>
        <v>0</v>
      </c>
    </row>
    <row r="264" spans="2:43" x14ac:dyDescent="0.15">
      <c r="B264" s="10">
        <v>-4.5956975000258637</v>
      </c>
      <c r="C264" s="10">
        <f t="shared" si="103"/>
        <v>-1.9766975000230502</v>
      </c>
      <c r="F264" s="10">
        <v>243</v>
      </c>
      <c r="G264" s="10">
        <f t="shared" ca="1" si="90"/>
        <v>4</v>
      </c>
      <c r="H264" s="10">
        <f t="shared" ca="1" si="117"/>
        <v>3.783736526946103</v>
      </c>
      <c r="I264" s="10">
        <f t="shared" ca="1" si="91"/>
        <v>2.7022727272727275E-2</v>
      </c>
      <c r="J264" s="10">
        <f t="shared" ca="1" si="118"/>
        <v>-2.5516352749047346</v>
      </c>
      <c r="K264" s="10">
        <f t="shared" ca="1" si="104"/>
        <v>0.4555778183699461</v>
      </c>
      <c r="L264" s="10">
        <f t="shared" ca="1" si="105"/>
        <v>9</v>
      </c>
      <c r="M264" s="10">
        <f t="shared" ca="1" si="92"/>
        <v>-6.2510875796015243E-15</v>
      </c>
      <c r="N264" s="10">
        <f t="shared" ca="1" si="106"/>
        <v>1.1757574024094988</v>
      </c>
      <c r="O264" s="10">
        <f t="shared" ca="1" si="107"/>
        <v>5</v>
      </c>
      <c r="P264" s="10">
        <f t="shared" ca="1" si="93"/>
        <v>-0.69109286141001902</v>
      </c>
      <c r="Q264" s="10">
        <f t="shared" ca="1" si="108"/>
        <v>-0.69109286141002524</v>
      </c>
      <c r="R264" s="10">
        <f t="shared" ca="1" si="109"/>
        <v>-3.24272813631476</v>
      </c>
      <c r="S264" s="10">
        <f t="shared" ca="1" si="94"/>
        <v>0</v>
      </c>
      <c r="T264" s="10">
        <f t="shared" ca="1" si="110"/>
        <v>0</v>
      </c>
      <c r="U264" s="10">
        <f t="shared" ca="1" si="111"/>
        <v>0</v>
      </c>
      <c r="V264" s="10">
        <f t="shared" ca="1" si="112"/>
        <v>0</v>
      </c>
      <c r="W264" s="10">
        <f t="shared" ca="1" si="113"/>
        <v>-3.24272813631476</v>
      </c>
      <c r="X264" s="10">
        <f t="shared" ca="1" si="114"/>
        <v>-2.2491873657957435</v>
      </c>
      <c r="Z264" s="10">
        <v>-3.290909999986269</v>
      </c>
      <c r="AA264" s="10">
        <v>-3.0207224999898585</v>
      </c>
      <c r="AB264" s="10">
        <v>-4.1641150000089056</v>
      </c>
      <c r="AC264" s="10">
        <v>-2.4961574999835534</v>
      </c>
      <c r="AD264" s="10">
        <v>-4.5956975000258637</v>
      </c>
      <c r="AE264" s="10">
        <f t="shared" si="95"/>
        <v>-1.9766975000230502</v>
      </c>
      <c r="AF264" s="10">
        <v>243</v>
      </c>
      <c r="AG264" s="2">
        <f t="shared" si="115"/>
        <v>41.239999999999903</v>
      </c>
      <c r="AH264" s="10">
        <f t="shared" si="96"/>
        <v>399</v>
      </c>
      <c r="AI264" s="10">
        <f t="shared" si="97"/>
        <v>1</v>
      </c>
      <c r="AJ264" s="2">
        <f t="shared" si="98"/>
        <v>0</v>
      </c>
      <c r="AK264" s="10">
        <v>243</v>
      </c>
      <c r="AL264" s="10">
        <f t="shared" ca="1" si="116"/>
        <v>-3.24272813631476</v>
      </c>
      <c r="AM264" s="10">
        <f t="shared" ca="1" si="99"/>
        <v>-2.2491873657957435</v>
      </c>
      <c r="AN264" s="2">
        <f t="shared" si="119"/>
        <v>41.239999999999903</v>
      </c>
      <c r="AO264" s="10">
        <f t="shared" ca="1" si="100"/>
        <v>399</v>
      </c>
      <c r="AP264" s="10">
        <f t="shared" ca="1" si="101"/>
        <v>1</v>
      </c>
      <c r="AQ264" s="2">
        <f t="shared" ca="1" si="102"/>
        <v>0</v>
      </c>
    </row>
    <row r="265" spans="2:43" x14ac:dyDescent="0.15">
      <c r="B265" s="10">
        <v>-1.9766975000230502</v>
      </c>
      <c r="C265" s="10">
        <f t="shared" si="103"/>
        <v>-2.84369750002611</v>
      </c>
      <c r="F265" s="10">
        <v>244</v>
      </c>
      <c r="G265" s="10">
        <f t="shared" ca="1" si="90"/>
        <v>4</v>
      </c>
      <c r="H265" s="10">
        <f t="shared" ca="1" si="117"/>
        <v>3.7998263473053844</v>
      </c>
      <c r="I265" s="10">
        <f t="shared" ca="1" si="91"/>
        <v>2.7022727272727275E-2</v>
      </c>
      <c r="J265" s="10">
        <f t="shared" ca="1" si="118"/>
        <v>-2.5246125476320072</v>
      </c>
      <c r="K265" s="10">
        <f t="shared" ca="1" si="104"/>
        <v>0.78946055168067053</v>
      </c>
      <c r="L265" s="10">
        <f t="shared" ca="1" si="105"/>
        <v>5</v>
      </c>
      <c r="M265" s="10">
        <f t="shared" ca="1" si="92"/>
        <v>-0.75082160203386461</v>
      </c>
      <c r="N265" s="10">
        <f t="shared" ca="1" si="106"/>
        <v>1.1281999634040654</v>
      </c>
      <c r="O265" s="10">
        <f t="shared" ca="1" si="107"/>
        <v>11</v>
      </c>
      <c r="P265" s="10">
        <f t="shared" ca="1" si="93"/>
        <v>1.0262467838701284</v>
      </c>
      <c r="Q265" s="10">
        <f t="shared" ca="1" si="108"/>
        <v>0.27542518183626374</v>
      </c>
      <c r="R265" s="10">
        <f t="shared" ca="1" si="109"/>
        <v>-2.2491873657957435</v>
      </c>
      <c r="S265" s="10">
        <f t="shared" ca="1" si="94"/>
        <v>0</v>
      </c>
      <c r="T265" s="10">
        <f t="shared" ca="1" si="110"/>
        <v>0</v>
      </c>
      <c r="U265" s="10">
        <f t="shared" ca="1" si="111"/>
        <v>0</v>
      </c>
      <c r="V265" s="10">
        <f t="shared" ca="1" si="112"/>
        <v>0</v>
      </c>
      <c r="W265" s="10">
        <f t="shared" ca="1" si="113"/>
        <v>-2.2491873657957435</v>
      </c>
      <c r="X265" s="10">
        <f t="shared" ca="1" si="114"/>
        <v>-6.0501565434175397E-2</v>
      </c>
      <c r="Z265" s="10">
        <v>-3.086909999986176</v>
      </c>
      <c r="AA265" s="10">
        <v>-4.2097224999899652</v>
      </c>
      <c r="AB265" s="10">
        <v>-2.082115000007434</v>
      </c>
      <c r="AC265" s="10">
        <v>-2.6801574999844036</v>
      </c>
      <c r="AD265" s="10">
        <v>-1.9766975000230502</v>
      </c>
      <c r="AE265" s="10">
        <f t="shared" si="95"/>
        <v>-2.84369750002611</v>
      </c>
      <c r="AF265" s="10">
        <v>244</v>
      </c>
      <c r="AG265" s="2">
        <f t="shared" si="115"/>
        <v>41.459999999999901</v>
      </c>
      <c r="AH265" s="10">
        <f t="shared" si="96"/>
        <v>399</v>
      </c>
      <c r="AI265" s="10">
        <f t="shared" si="97"/>
        <v>1</v>
      </c>
      <c r="AJ265" s="2">
        <f t="shared" si="98"/>
        <v>0</v>
      </c>
      <c r="AK265" s="10">
        <v>244</v>
      </c>
      <c r="AL265" s="10">
        <f t="shared" ca="1" si="116"/>
        <v>-2.2491873657957435</v>
      </c>
      <c r="AM265" s="10">
        <f t="shared" ca="1" si="99"/>
        <v>-6.0501565434175397E-2</v>
      </c>
      <c r="AN265" s="2">
        <f t="shared" si="119"/>
        <v>41.459999999999901</v>
      </c>
      <c r="AO265" s="10">
        <f t="shared" ca="1" si="100"/>
        <v>399</v>
      </c>
      <c r="AP265" s="10">
        <f t="shared" ca="1" si="101"/>
        <v>1</v>
      </c>
      <c r="AQ265" s="2">
        <f t="shared" ca="1" si="102"/>
        <v>0</v>
      </c>
    </row>
    <row r="266" spans="2:43" x14ac:dyDescent="0.15">
      <c r="B266" s="10">
        <v>-2.84369750002611</v>
      </c>
      <c r="C266" s="10">
        <f t="shared" si="103"/>
        <v>-3.1586975000230666</v>
      </c>
      <c r="F266" s="10">
        <v>245</v>
      </c>
      <c r="G266" s="10">
        <f t="shared" ca="1" si="90"/>
        <v>4</v>
      </c>
      <c r="H266" s="10">
        <f t="shared" ca="1" si="117"/>
        <v>3.8159161676646658</v>
      </c>
      <c r="I266" s="10">
        <f t="shared" ca="1" si="91"/>
        <v>2.7022727272727275E-2</v>
      </c>
      <c r="J266" s="10">
        <f t="shared" ca="1" si="118"/>
        <v>-2.4975898203592797</v>
      </c>
      <c r="K266" s="10">
        <f t="shared" ca="1" si="104"/>
        <v>1.8487684707096896</v>
      </c>
      <c r="L266" s="10">
        <f t="shared" ca="1" si="105"/>
        <v>4</v>
      </c>
      <c r="M266" s="10">
        <f t="shared" ca="1" si="92"/>
        <v>1.8487684707096896</v>
      </c>
      <c r="N266" s="10">
        <f t="shared" ca="1" si="106"/>
        <v>0.58831978421541486</v>
      </c>
      <c r="O266" s="10">
        <f t="shared" ca="1" si="107"/>
        <v>20</v>
      </c>
      <c r="P266" s="10">
        <f t="shared" ca="1" si="93"/>
        <v>0.58831978421541486</v>
      </c>
      <c r="Q266" s="10">
        <f t="shared" ca="1" si="108"/>
        <v>2.4370882549251043</v>
      </c>
      <c r="R266" s="10">
        <f t="shared" ca="1" si="109"/>
        <v>-6.0501565434175397E-2</v>
      </c>
      <c r="S266" s="10">
        <f t="shared" ca="1" si="94"/>
        <v>0</v>
      </c>
      <c r="T266" s="10">
        <f t="shared" ca="1" si="110"/>
        <v>0</v>
      </c>
      <c r="U266" s="10">
        <f t="shared" ca="1" si="111"/>
        <v>0</v>
      </c>
      <c r="V266" s="10">
        <f t="shared" ca="1" si="112"/>
        <v>0</v>
      </c>
      <c r="W266" s="10">
        <f t="shared" ca="1" si="113"/>
        <v>-6.0501565434175397E-2</v>
      </c>
      <c r="X266" s="10">
        <f t="shared" ca="1" si="114"/>
        <v>-3.0174734989761731</v>
      </c>
      <c r="Z266" s="10">
        <v>-3.0689099999854363</v>
      </c>
      <c r="AA266" s="10">
        <v>-1.5957224999887387</v>
      </c>
      <c r="AB266" s="10">
        <v>-3.1441150000084406</v>
      </c>
      <c r="AC266" s="10">
        <v>-2.7811574999851985</v>
      </c>
      <c r="AD266" s="10">
        <v>-2.84369750002611</v>
      </c>
      <c r="AE266" s="10">
        <f t="shared" si="95"/>
        <v>-3.1586975000230666</v>
      </c>
      <c r="AF266" s="10">
        <v>245</v>
      </c>
      <c r="AG266" s="2">
        <f t="shared" si="115"/>
        <v>41.6799999999999</v>
      </c>
      <c r="AH266" s="10">
        <f t="shared" si="96"/>
        <v>399</v>
      </c>
      <c r="AI266" s="10">
        <f t="shared" si="97"/>
        <v>1</v>
      </c>
      <c r="AJ266" s="2">
        <f t="shared" si="98"/>
        <v>0</v>
      </c>
      <c r="AK266" s="10">
        <v>245</v>
      </c>
      <c r="AL266" s="10">
        <f t="shared" ca="1" si="116"/>
        <v>-6.0501565434175397E-2</v>
      </c>
      <c r="AM266" s="10">
        <f t="shared" ca="1" si="99"/>
        <v>-3.0174734989761731</v>
      </c>
      <c r="AN266" s="2">
        <f t="shared" si="119"/>
        <v>41.6799999999999</v>
      </c>
      <c r="AO266" s="10">
        <f t="shared" ca="1" si="100"/>
        <v>399</v>
      </c>
      <c r="AP266" s="10">
        <f t="shared" ca="1" si="101"/>
        <v>1</v>
      </c>
      <c r="AQ266" s="2">
        <f t="shared" ca="1" si="102"/>
        <v>0</v>
      </c>
    </row>
    <row r="267" spans="2:43" x14ac:dyDescent="0.15">
      <c r="B267" s="10">
        <v>-3.1586975000230666</v>
      </c>
      <c r="C267" s="10">
        <f t="shared" si="103"/>
        <v>-2.3956975000238856</v>
      </c>
      <c r="F267" s="10">
        <v>246</v>
      </c>
      <c r="G267" s="10">
        <f t="shared" ca="1" si="90"/>
        <v>4</v>
      </c>
      <c r="H267" s="10">
        <f t="shared" ca="1" si="117"/>
        <v>3.8320059880239472</v>
      </c>
      <c r="I267" s="10">
        <f t="shared" ca="1" si="91"/>
        <v>2.7022727272727275E-2</v>
      </c>
      <c r="J267" s="10">
        <f t="shared" ca="1" si="118"/>
        <v>-2.4705670930865522</v>
      </c>
      <c r="K267" s="10">
        <f t="shared" ca="1" si="104"/>
        <v>0.68295889674187249</v>
      </c>
      <c r="L267" s="10">
        <f t="shared" ca="1" si="105"/>
        <v>13</v>
      </c>
      <c r="M267" s="10">
        <f t="shared" ca="1" si="92"/>
        <v>-0.31738682486939707</v>
      </c>
      <c r="N267" s="10">
        <f t="shared" ca="1" si="106"/>
        <v>0.39048203425494754</v>
      </c>
      <c r="O267" s="10">
        <f t="shared" ca="1" si="107"/>
        <v>15</v>
      </c>
      <c r="P267" s="10">
        <f t="shared" ca="1" si="93"/>
        <v>0.22951958102022374</v>
      </c>
      <c r="Q267" s="10">
        <f t="shared" ca="1" si="108"/>
        <v>-0.54690640588962081</v>
      </c>
      <c r="R267" s="10">
        <f t="shared" ca="1" si="109"/>
        <v>-3.0174734989761731</v>
      </c>
      <c r="S267" s="10">
        <f t="shared" ca="1" si="94"/>
        <v>0</v>
      </c>
      <c r="T267" s="10">
        <f t="shared" ca="1" si="110"/>
        <v>0</v>
      </c>
      <c r="U267" s="10">
        <f t="shared" ca="1" si="111"/>
        <v>0</v>
      </c>
      <c r="V267" s="10">
        <f t="shared" ca="1" si="112"/>
        <v>0</v>
      </c>
      <c r="W267" s="10">
        <f t="shared" ca="1" si="113"/>
        <v>-3.0174734989761731</v>
      </c>
      <c r="X267" s="10">
        <f t="shared" ca="1" si="114"/>
        <v>-2.1336882842329485</v>
      </c>
      <c r="Z267" s="10">
        <v>-3.0389099999830194</v>
      </c>
      <c r="AA267" s="10">
        <v>-1.4957224999889718</v>
      </c>
      <c r="AB267" s="10">
        <v>-2.9651150000091775</v>
      </c>
      <c r="AC267" s="10">
        <v>-2.6551574999835736</v>
      </c>
      <c r="AD267" s="10">
        <v>-3.1586975000230666</v>
      </c>
      <c r="AE267" s="10">
        <f t="shared" si="95"/>
        <v>-2.3956975000238856</v>
      </c>
      <c r="AF267" s="10">
        <v>246</v>
      </c>
      <c r="AG267" s="2">
        <f t="shared" si="115"/>
        <v>41.899999999999899</v>
      </c>
      <c r="AH267" s="10">
        <f t="shared" si="96"/>
        <v>399</v>
      </c>
      <c r="AI267" s="10">
        <f t="shared" si="97"/>
        <v>1</v>
      </c>
      <c r="AJ267" s="2">
        <f t="shared" si="98"/>
        <v>0</v>
      </c>
      <c r="AK267" s="10">
        <v>246</v>
      </c>
      <c r="AL267" s="10">
        <f t="shared" ca="1" si="116"/>
        <v>-3.0174734989761731</v>
      </c>
      <c r="AM267" s="10">
        <f t="shared" ca="1" si="99"/>
        <v>-2.1336882842329485</v>
      </c>
      <c r="AN267" s="2">
        <f t="shared" si="119"/>
        <v>41.899999999999899</v>
      </c>
      <c r="AO267" s="10">
        <f t="shared" ca="1" si="100"/>
        <v>399</v>
      </c>
      <c r="AP267" s="10">
        <f t="shared" ca="1" si="101"/>
        <v>1</v>
      </c>
      <c r="AQ267" s="2">
        <f t="shared" ca="1" si="102"/>
        <v>0</v>
      </c>
    </row>
    <row r="268" spans="2:43" x14ac:dyDescent="0.15">
      <c r="B268" s="10">
        <v>-2.3956975000238856</v>
      </c>
      <c r="C268" s="10">
        <f t="shared" si="103"/>
        <v>1.007302499974827</v>
      </c>
      <c r="F268" s="10">
        <v>247</v>
      </c>
      <c r="G268" s="10">
        <f t="shared" ca="1" si="90"/>
        <v>4</v>
      </c>
      <c r="H268" s="10">
        <f t="shared" ca="1" si="117"/>
        <v>3.8480958083832286</v>
      </c>
      <c r="I268" s="10">
        <f t="shared" ca="1" si="91"/>
        <v>2.7022727272727275E-2</v>
      </c>
      <c r="J268" s="10">
        <f t="shared" ca="1" si="118"/>
        <v>-2.4435443658138247</v>
      </c>
      <c r="K268" s="10">
        <f t="shared" ca="1" si="104"/>
        <v>0.54614406415519123</v>
      </c>
      <c r="L268" s="10">
        <f t="shared" ca="1" si="105"/>
        <v>16</v>
      </c>
      <c r="M268" s="10">
        <f t="shared" ca="1" si="92"/>
        <v>0.2090002850367314</v>
      </c>
      <c r="N268" s="10">
        <f t="shared" ca="1" si="106"/>
        <v>0.26354889711536844</v>
      </c>
      <c r="O268" s="10">
        <f t="shared" ca="1" si="107"/>
        <v>16</v>
      </c>
      <c r="P268" s="10">
        <f t="shared" ca="1" si="93"/>
        <v>0.10085579654414457</v>
      </c>
      <c r="Q268" s="10">
        <f t="shared" ca="1" si="108"/>
        <v>0.30985608158087596</v>
      </c>
      <c r="R268" s="10">
        <f t="shared" ca="1" si="109"/>
        <v>-2.1336882842329485</v>
      </c>
      <c r="S268" s="10">
        <f t="shared" ca="1" si="94"/>
        <v>0</v>
      </c>
      <c r="T268" s="10">
        <f t="shared" ca="1" si="110"/>
        <v>0</v>
      </c>
      <c r="U268" s="10">
        <f t="shared" ca="1" si="111"/>
        <v>0</v>
      </c>
      <c r="V268" s="10">
        <f t="shared" ca="1" si="112"/>
        <v>0</v>
      </c>
      <c r="W268" s="10">
        <f t="shared" ca="1" si="113"/>
        <v>-2.1336882842329485</v>
      </c>
      <c r="X268" s="10">
        <f t="shared" ca="1" si="114"/>
        <v>-1.9384788214045052</v>
      </c>
      <c r="Z268" s="10">
        <v>-2.0359099999858188</v>
      </c>
      <c r="AA268" s="10">
        <v>-1.708722499991211</v>
      </c>
      <c r="AB268" s="10">
        <v>-3.6651150000075461</v>
      </c>
      <c r="AC268" s="10">
        <v>-2.3081574999856969</v>
      </c>
      <c r="AD268" s="10">
        <v>-2.3956975000238856</v>
      </c>
      <c r="AE268" s="10">
        <f t="shared" si="95"/>
        <v>1.007302499974827</v>
      </c>
      <c r="AF268" s="10">
        <v>247</v>
      </c>
      <c r="AG268" s="2">
        <f t="shared" si="115"/>
        <v>42.119999999999898</v>
      </c>
      <c r="AH268" s="10">
        <f t="shared" si="96"/>
        <v>399</v>
      </c>
      <c r="AI268" s="10">
        <f t="shared" si="97"/>
        <v>1</v>
      </c>
      <c r="AJ268" s="2">
        <f t="shared" si="98"/>
        <v>0</v>
      </c>
      <c r="AK268" s="10">
        <v>247</v>
      </c>
      <c r="AL268" s="10">
        <f t="shared" ca="1" si="116"/>
        <v>-2.1336882842329485</v>
      </c>
      <c r="AM268" s="10">
        <f t="shared" ca="1" si="99"/>
        <v>-1.9384788214045052</v>
      </c>
      <c r="AN268" s="2">
        <f t="shared" si="119"/>
        <v>42.119999999999898</v>
      </c>
      <c r="AO268" s="10">
        <f t="shared" ca="1" si="100"/>
        <v>399</v>
      </c>
      <c r="AP268" s="10">
        <f t="shared" ca="1" si="101"/>
        <v>1</v>
      </c>
      <c r="AQ268" s="2">
        <f t="shared" ca="1" si="102"/>
        <v>0</v>
      </c>
    </row>
    <row r="269" spans="2:43" x14ac:dyDescent="0.15">
      <c r="B269" s="10">
        <v>1.007302499974827</v>
      </c>
      <c r="C269" s="10">
        <f t="shared" si="103"/>
        <v>-1.2466975000258174</v>
      </c>
      <c r="F269" s="10">
        <v>248</v>
      </c>
      <c r="G269" s="10">
        <f t="shared" ca="1" si="90"/>
        <v>4</v>
      </c>
      <c r="H269" s="10">
        <f t="shared" ca="1" si="117"/>
        <v>3.86418562874251</v>
      </c>
      <c r="I269" s="10">
        <f t="shared" ca="1" si="91"/>
        <v>2.7022727272727275E-2</v>
      </c>
      <c r="J269" s="10">
        <f t="shared" ca="1" si="118"/>
        <v>-2.4165216385410972</v>
      </c>
      <c r="K269" s="10">
        <f t="shared" ca="1" si="104"/>
        <v>0.32142236363058435</v>
      </c>
      <c r="L269" s="10">
        <f t="shared" ca="1" si="105"/>
        <v>11</v>
      </c>
      <c r="M269" s="10">
        <f t="shared" ca="1" si="92"/>
        <v>-9.0555144331660176E-2</v>
      </c>
      <c r="N269" s="10">
        <f t="shared" ca="1" si="106"/>
        <v>0.65656037222875052</v>
      </c>
      <c r="O269" s="10">
        <f t="shared" ca="1" si="107"/>
        <v>3</v>
      </c>
      <c r="P269" s="10">
        <f t="shared" ca="1" si="93"/>
        <v>-0.56859796146825214</v>
      </c>
      <c r="Q269" s="10">
        <f t="shared" ca="1" si="108"/>
        <v>0.47804281713659197</v>
      </c>
      <c r="R269" s="10">
        <f t="shared" ca="1" si="109"/>
        <v>-1.9384788214045052</v>
      </c>
      <c r="S269" s="10">
        <f t="shared" ca="1" si="94"/>
        <v>0</v>
      </c>
      <c r="T269" s="10">
        <f t="shared" ca="1" si="110"/>
        <v>0</v>
      </c>
      <c r="U269" s="10">
        <f t="shared" ca="1" si="111"/>
        <v>0</v>
      </c>
      <c r="V269" s="10">
        <f t="shared" ca="1" si="112"/>
        <v>0</v>
      </c>
      <c r="W269" s="10">
        <f t="shared" ca="1" si="113"/>
        <v>-1.9384788214045052</v>
      </c>
      <c r="X269" s="10">
        <f t="shared" ca="1" si="114"/>
        <v>-1.2422449789274836</v>
      </c>
      <c r="Z269" s="10">
        <v>-2.7359099999841874</v>
      </c>
      <c r="AA269" s="10">
        <v>-2.5137224999909336</v>
      </c>
      <c r="AB269" s="10">
        <v>-2.8111150000071916</v>
      </c>
      <c r="AC269" s="10">
        <v>-1.4861574999862626</v>
      </c>
      <c r="AD269" s="10">
        <v>1.007302499974827</v>
      </c>
      <c r="AE269" s="10">
        <f t="shared" si="95"/>
        <v>-1.2466975000258174</v>
      </c>
      <c r="AF269" s="10">
        <v>248</v>
      </c>
      <c r="AG269" s="2">
        <f t="shared" si="115"/>
        <v>42.339999999999897</v>
      </c>
      <c r="AH269" s="10">
        <f t="shared" si="96"/>
        <v>399</v>
      </c>
      <c r="AI269" s="10">
        <f t="shared" si="97"/>
        <v>1</v>
      </c>
      <c r="AJ269" s="2">
        <f t="shared" si="98"/>
        <v>0</v>
      </c>
      <c r="AK269" s="10">
        <v>248</v>
      </c>
      <c r="AL269" s="10">
        <f t="shared" ca="1" si="116"/>
        <v>-1.9384788214045052</v>
      </c>
      <c r="AM269" s="10">
        <f t="shared" ca="1" si="99"/>
        <v>-1.2422449789274836</v>
      </c>
      <c r="AN269" s="2">
        <f t="shared" si="119"/>
        <v>42.339999999999897</v>
      </c>
      <c r="AO269" s="10">
        <f t="shared" ca="1" si="100"/>
        <v>399</v>
      </c>
      <c r="AP269" s="10">
        <f t="shared" ca="1" si="101"/>
        <v>1</v>
      </c>
      <c r="AQ269" s="2">
        <f t="shared" ca="1" si="102"/>
        <v>0</v>
      </c>
    </row>
    <row r="270" spans="2:43" x14ac:dyDescent="0.15">
      <c r="B270" s="10">
        <v>-1.2466975000258174</v>
      </c>
      <c r="C270" s="10">
        <f t="shared" si="103"/>
        <v>-2.3686975000245525</v>
      </c>
      <c r="F270" s="10">
        <v>249</v>
      </c>
      <c r="G270" s="10">
        <f t="shared" ca="1" si="90"/>
        <v>4</v>
      </c>
      <c r="H270" s="10">
        <f t="shared" ca="1" si="117"/>
        <v>3.8802754491017915</v>
      </c>
      <c r="I270" s="10">
        <f t="shared" ca="1" si="91"/>
        <v>2.7022727272727275E-2</v>
      </c>
      <c r="J270" s="10">
        <f t="shared" ca="1" si="118"/>
        <v>-2.3894989112683698</v>
      </c>
      <c r="K270" s="10">
        <f t="shared" ca="1" si="104"/>
        <v>1.1472539323408477</v>
      </c>
      <c r="L270" s="10">
        <f t="shared" ca="1" si="105"/>
        <v>4</v>
      </c>
      <c r="M270" s="10">
        <f t="shared" ca="1" si="92"/>
        <v>1.1472539323408477</v>
      </c>
      <c r="N270" s="10">
        <f t="shared" ca="1" si="106"/>
        <v>0.5510376597536033</v>
      </c>
      <c r="O270" s="10">
        <f t="shared" ca="1" si="107"/>
        <v>2</v>
      </c>
      <c r="P270" s="10">
        <f t="shared" ca="1" si="93"/>
        <v>3.8344532487094632E-14</v>
      </c>
      <c r="Q270" s="10">
        <f t="shared" ca="1" si="108"/>
        <v>1.1472539323408861</v>
      </c>
      <c r="R270" s="10">
        <f t="shared" ca="1" si="109"/>
        <v>-1.2422449789274836</v>
      </c>
      <c r="S270" s="10">
        <f t="shared" ca="1" si="94"/>
        <v>0</v>
      </c>
      <c r="T270" s="10">
        <f t="shared" ca="1" si="110"/>
        <v>0</v>
      </c>
      <c r="U270" s="10">
        <f t="shared" ca="1" si="111"/>
        <v>0</v>
      </c>
      <c r="V270" s="10">
        <f t="shared" ca="1" si="112"/>
        <v>0</v>
      </c>
      <c r="W270" s="10">
        <f t="shared" ca="1" si="113"/>
        <v>-1.2422449789274836</v>
      </c>
      <c r="X270" s="10">
        <f t="shared" ca="1" si="114"/>
        <v>-2.8776363049462077</v>
      </c>
      <c r="Z270" s="10">
        <v>-6.2089099999838027</v>
      </c>
      <c r="AA270" s="10">
        <v>-2.9677224999886676</v>
      </c>
      <c r="AB270" s="10">
        <v>-3.2371150000081172</v>
      </c>
      <c r="AC270" s="10">
        <v>-3.2161574999847176</v>
      </c>
      <c r="AD270" s="10">
        <v>-1.2466975000258174</v>
      </c>
      <c r="AE270" s="10">
        <f t="shared" si="95"/>
        <v>-2.3686975000245525</v>
      </c>
      <c r="AF270" s="10">
        <v>249</v>
      </c>
      <c r="AG270" s="2">
        <f t="shared" si="115"/>
        <v>42.559999999999896</v>
      </c>
      <c r="AH270" s="10">
        <f t="shared" si="96"/>
        <v>399</v>
      </c>
      <c r="AI270" s="10">
        <f t="shared" si="97"/>
        <v>1</v>
      </c>
      <c r="AJ270" s="2">
        <f t="shared" si="98"/>
        <v>0</v>
      </c>
      <c r="AK270" s="10">
        <v>249</v>
      </c>
      <c r="AL270" s="10">
        <f t="shared" ca="1" si="116"/>
        <v>-1.2422449789274836</v>
      </c>
      <c r="AM270" s="10">
        <f t="shared" ca="1" si="99"/>
        <v>-2.8776363049462077</v>
      </c>
      <c r="AN270" s="2">
        <f t="shared" si="119"/>
        <v>42.559999999999896</v>
      </c>
      <c r="AO270" s="10">
        <f t="shared" ca="1" si="100"/>
        <v>399</v>
      </c>
      <c r="AP270" s="10">
        <f t="shared" ca="1" si="101"/>
        <v>1</v>
      </c>
      <c r="AQ270" s="2">
        <f t="shared" ca="1" si="102"/>
        <v>0</v>
      </c>
    </row>
    <row r="271" spans="2:43" x14ac:dyDescent="0.15">
      <c r="B271" s="10">
        <v>-2.3686975000245525</v>
      </c>
      <c r="C271" s="10">
        <f t="shared" si="103"/>
        <v>-1.2446975000237614</v>
      </c>
      <c r="F271" s="10">
        <v>250</v>
      </c>
      <c r="G271" s="10">
        <f t="shared" ca="1" si="90"/>
        <v>4</v>
      </c>
      <c r="H271" s="10">
        <f t="shared" ca="1" si="117"/>
        <v>3.8963652694610729</v>
      </c>
      <c r="I271" s="10">
        <f t="shared" ca="1" si="91"/>
        <v>2.7022727272727275E-2</v>
      </c>
      <c r="J271" s="10">
        <f t="shared" ca="1" si="118"/>
        <v>-2.3624761839956423</v>
      </c>
      <c r="K271" s="10">
        <f t="shared" ca="1" si="104"/>
        <v>0.45548189877459383</v>
      </c>
      <c r="L271" s="10">
        <f t="shared" ca="1" si="105"/>
        <v>16</v>
      </c>
      <c r="M271" s="10">
        <f t="shared" ca="1" si="92"/>
        <v>-0.32207433933123669</v>
      </c>
      <c r="N271" s="10">
        <f t="shared" ca="1" si="106"/>
        <v>0.22295625598921834</v>
      </c>
      <c r="O271" s="10">
        <f t="shared" ca="1" si="107"/>
        <v>6</v>
      </c>
      <c r="P271" s="10">
        <f t="shared" ca="1" si="93"/>
        <v>-0.1930857816193286</v>
      </c>
      <c r="Q271" s="10">
        <f t="shared" ca="1" si="108"/>
        <v>-0.51516012095056529</v>
      </c>
      <c r="R271" s="10">
        <f t="shared" ca="1" si="109"/>
        <v>-2.8776363049462077</v>
      </c>
      <c r="S271" s="10">
        <f t="shared" ca="1" si="94"/>
        <v>0</v>
      </c>
      <c r="T271" s="10">
        <f t="shared" ca="1" si="110"/>
        <v>0</v>
      </c>
      <c r="U271" s="10">
        <f t="shared" ca="1" si="111"/>
        <v>0</v>
      </c>
      <c r="V271" s="10">
        <f t="shared" ca="1" si="112"/>
        <v>0</v>
      </c>
      <c r="W271" s="10">
        <f t="shared" ca="1" si="113"/>
        <v>-2.8776363049462077</v>
      </c>
      <c r="X271" s="10">
        <f t="shared" ca="1" si="114"/>
        <v>-4.189590524813152</v>
      </c>
      <c r="Z271" s="10">
        <v>-3.1469099999839045</v>
      </c>
      <c r="AA271" s="10">
        <v>-1.1177224999912028</v>
      </c>
      <c r="AB271" s="10">
        <v>-2.9461150000074099</v>
      </c>
      <c r="AC271" s="10">
        <v>-2.6241574999836814</v>
      </c>
      <c r="AD271" s="10">
        <v>-2.3686975000245525</v>
      </c>
      <c r="AE271" s="10">
        <f t="shared" si="95"/>
        <v>-1.2446975000237614</v>
      </c>
      <c r="AF271" s="10">
        <v>250</v>
      </c>
      <c r="AG271" s="2">
        <f t="shared" si="115"/>
        <v>42.779999999999895</v>
      </c>
      <c r="AH271" s="10">
        <f t="shared" si="96"/>
        <v>399</v>
      </c>
      <c r="AI271" s="10">
        <f t="shared" si="97"/>
        <v>1</v>
      </c>
      <c r="AJ271" s="2">
        <f t="shared" si="98"/>
        <v>0</v>
      </c>
      <c r="AK271" s="10">
        <v>250</v>
      </c>
      <c r="AL271" s="10">
        <f t="shared" ca="1" si="116"/>
        <v>-2.8776363049462077</v>
      </c>
      <c r="AM271" s="10">
        <f t="shared" ca="1" si="99"/>
        <v>-4.189590524813152</v>
      </c>
      <c r="AN271" s="2">
        <f t="shared" si="119"/>
        <v>42.779999999999895</v>
      </c>
      <c r="AO271" s="10">
        <f t="shared" ca="1" si="100"/>
        <v>399</v>
      </c>
      <c r="AP271" s="10">
        <f t="shared" ca="1" si="101"/>
        <v>1</v>
      </c>
      <c r="AQ271" s="2">
        <f t="shared" ca="1" si="102"/>
        <v>0</v>
      </c>
    </row>
    <row r="272" spans="2:43" x14ac:dyDescent="0.15">
      <c r="B272" s="10">
        <v>-1.2446975000237614</v>
      </c>
      <c r="C272" s="10">
        <f t="shared" si="103"/>
        <v>-0.35869750002603951</v>
      </c>
      <c r="F272" s="10">
        <v>251</v>
      </c>
      <c r="G272" s="10">
        <f t="shared" ca="1" si="90"/>
        <v>4</v>
      </c>
      <c r="H272" s="10">
        <f t="shared" ca="1" si="117"/>
        <v>3.9124550898203543</v>
      </c>
      <c r="I272" s="10">
        <f t="shared" ca="1" si="91"/>
        <v>2.7022727272727275E-2</v>
      </c>
      <c r="J272" s="10">
        <f t="shared" ca="1" si="118"/>
        <v>-2.3354534567229148</v>
      </c>
      <c r="K272" s="10">
        <f t="shared" ca="1" si="104"/>
        <v>1.8845711586569152</v>
      </c>
      <c r="L272" s="10">
        <f t="shared" ca="1" si="105"/>
        <v>20</v>
      </c>
      <c r="M272" s="10">
        <f t="shared" ca="1" si="92"/>
        <v>-0.5823645151338761</v>
      </c>
      <c r="N272" s="10">
        <f t="shared" ca="1" si="106"/>
        <v>1.3765566918659087</v>
      </c>
      <c r="O272" s="10">
        <f t="shared" ca="1" si="107"/>
        <v>16</v>
      </c>
      <c r="P272" s="10">
        <f t="shared" ca="1" si="93"/>
        <v>-1.2717725529563606</v>
      </c>
      <c r="Q272" s="10">
        <f t="shared" ca="1" si="108"/>
        <v>-1.8541370680902367</v>
      </c>
      <c r="R272" s="10">
        <f t="shared" ca="1" si="109"/>
        <v>-4.189590524813152</v>
      </c>
      <c r="S272" s="10">
        <f t="shared" ca="1" si="94"/>
        <v>0</v>
      </c>
      <c r="T272" s="10">
        <f t="shared" ca="1" si="110"/>
        <v>0</v>
      </c>
      <c r="U272" s="10">
        <f t="shared" ca="1" si="111"/>
        <v>0</v>
      </c>
      <c r="V272" s="10">
        <f t="shared" ca="1" si="112"/>
        <v>0</v>
      </c>
      <c r="W272" s="10">
        <f t="shared" ca="1" si="113"/>
        <v>-4.189590524813152</v>
      </c>
      <c r="X272" s="10">
        <f t="shared" ca="1" si="114"/>
        <v>-2.3084307294501869</v>
      </c>
      <c r="Z272" s="10">
        <v>-3.2069099999851858</v>
      </c>
      <c r="AA272" s="10">
        <v>-2.575722499990718</v>
      </c>
      <c r="AB272" s="10">
        <v>-2.9341150000092853</v>
      </c>
      <c r="AC272" s="10">
        <v>-1.4861574999862626</v>
      </c>
      <c r="AD272" s="10">
        <v>-1.2446975000237614</v>
      </c>
      <c r="AE272" s="10">
        <f t="shared" si="95"/>
        <v>-0.35869750002603951</v>
      </c>
      <c r="AF272" s="10">
        <v>251</v>
      </c>
      <c r="AG272" s="2">
        <f t="shared" si="115"/>
        <v>42.999999999999893</v>
      </c>
      <c r="AH272" s="10">
        <f t="shared" si="96"/>
        <v>399</v>
      </c>
      <c r="AI272" s="10">
        <f t="shared" si="97"/>
        <v>1</v>
      </c>
      <c r="AJ272" s="2">
        <f t="shared" si="98"/>
        <v>0</v>
      </c>
      <c r="AK272" s="10">
        <v>251</v>
      </c>
      <c r="AL272" s="10">
        <f t="shared" ca="1" si="116"/>
        <v>-4.189590524813152</v>
      </c>
      <c r="AM272" s="10">
        <f t="shared" ca="1" si="99"/>
        <v>-2.3084307294501869</v>
      </c>
      <c r="AN272" s="2">
        <f t="shared" si="119"/>
        <v>42.999999999999893</v>
      </c>
      <c r="AO272" s="10">
        <f t="shared" ca="1" si="100"/>
        <v>399</v>
      </c>
      <c r="AP272" s="10">
        <f t="shared" ca="1" si="101"/>
        <v>1</v>
      </c>
      <c r="AQ272" s="2">
        <f t="shared" ca="1" si="102"/>
        <v>0</v>
      </c>
    </row>
    <row r="273" spans="2:43" x14ac:dyDescent="0.15">
      <c r="B273" s="10">
        <v>-0.35869750002603951</v>
      </c>
      <c r="C273" s="10">
        <f t="shared" si="103"/>
        <v>0.56030249997718329</v>
      </c>
      <c r="F273" s="10">
        <v>252</v>
      </c>
      <c r="G273" s="10">
        <f t="shared" ca="1" si="90"/>
        <v>4</v>
      </c>
      <c r="H273" s="10">
        <f t="shared" ca="1" si="117"/>
        <v>3.9285449101796357</v>
      </c>
      <c r="I273" s="10">
        <f t="shared" ca="1" si="91"/>
        <v>2.7022727272727275E-2</v>
      </c>
      <c r="J273" s="10">
        <f t="shared" ca="1" si="118"/>
        <v>-2.3084307294501873</v>
      </c>
      <c r="K273" s="10">
        <f t="shared" ca="1" si="104"/>
        <v>0.87844723272087299</v>
      </c>
      <c r="L273" s="10">
        <f t="shared" ca="1" si="105"/>
        <v>8</v>
      </c>
      <c r="M273" s="10">
        <f t="shared" ca="1" si="92"/>
        <v>-2.5823763990892753E-15</v>
      </c>
      <c r="N273" s="10">
        <f t="shared" ca="1" si="106"/>
        <v>1.6501776436728064</v>
      </c>
      <c r="O273" s="10">
        <f t="shared" ca="1" si="107"/>
        <v>12</v>
      </c>
      <c r="P273" s="10">
        <f t="shared" ca="1" si="93"/>
        <v>3.2340244942782747E-15</v>
      </c>
      <c r="Q273" s="10">
        <f t="shared" ca="1" si="108"/>
        <v>6.5164809518899943E-16</v>
      </c>
      <c r="R273" s="10">
        <f t="shared" ca="1" si="109"/>
        <v>-2.3084307294501869</v>
      </c>
      <c r="S273" s="10">
        <f t="shared" ca="1" si="94"/>
        <v>0</v>
      </c>
      <c r="T273" s="10">
        <f t="shared" ca="1" si="110"/>
        <v>0</v>
      </c>
      <c r="U273" s="10">
        <f t="shared" ca="1" si="111"/>
        <v>0</v>
      </c>
      <c r="V273" s="10">
        <f t="shared" ca="1" si="112"/>
        <v>0</v>
      </c>
      <c r="W273" s="10">
        <f t="shared" ca="1" si="113"/>
        <v>-2.3084307294501869</v>
      </c>
      <c r="X273" s="10">
        <f t="shared" ca="1" si="114"/>
        <v>-1.4985011221640188</v>
      </c>
      <c r="Z273" s="10">
        <v>-1.862909999985618</v>
      </c>
      <c r="AA273" s="10">
        <v>-0.75172249999155838</v>
      </c>
      <c r="AB273" s="10">
        <v>-4.966115000009097</v>
      </c>
      <c r="AC273" s="10">
        <v>-1.4901574999868217</v>
      </c>
      <c r="AD273" s="10">
        <v>-0.35869750002603951</v>
      </c>
      <c r="AE273" s="10">
        <f t="shared" si="95"/>
        <v>0.56030249997718329</v>
      </c>
      <c r="AF273" s="10">
        <v>252</v>
      </c>
      <c r="AG273" s="2">
        <f t="shared" si="115"/>
        <v>43.219999999999892</v>
      </c>
      <c r="AH273" s="10">
        <f t="shared" si="96"/>
        <v>399</v>
      </c>
      <c r="AI273" s="10">
        <f t="shared" si="97"/>
        <v>1</v>
      </c>
      <c r="AJ273" s="2">
        <f t="shared" si="98"/>
        <v>0</v>
      </c>
      <c r="AK273" s="10">
        <v>252</v>
      </c>
      <c r="AL273" s="10">
        <f t="shared" ca="1" si="116"/>
        <v>-2.3084307294501869</v>
      </c>
      <c r="AM273" s="10">
        <f t="shared" ca="1" si="99"/>
        <v>-1.4985011221640188</v>
      </c>
      <c r="AN273" s="2">
        <f t="shared" si="119"/>
        <v>43.219999999999892</v>
      </c>
      <c r="AO273" s="10">
        <f t="shared" ca="1" si="100"/>
        <v>399</v>
      </c>
      <c r="AP273" s="10">
        <f t="shared" ca="1" si="101"/>
        <v>1</v>
      </c>
      <c r="AQ273" s="2">
        <f t="shared" ca="1" si="102"/>
        <v>0</v>
      </c>
    </row>
    <row r="274" spans="2:43" x14ac:dyDescent="0.15">
      <c r="B274" s="10">
        <v>0.56030249997718329</v>
      </c>
      <c r="C274" s="10">
        <f t="shared" si="103"/>
        <v>0.37030249997371811</v>
      </c>
      <c r="F274" s="10">
        <v>253</v>
      </c>
      <c r="G274" s="10">
        <f t="shared" ca="1" si="90"/>
        <v>4</v>
      </c>
      <c r="H274" s="10">
        <f t="shared" ca="1" si="117"/>
        <v>3.9446347305389171</v>
      </c>
      <c r="I274" s="10">
        <f t="shared" ca="1" si="91"/>
        <v>2.7022727272727275E-2</v>
      </c>
      <c r="J274" s="10">
        <f t="shared" ca="1" si="118"/>
        <v>-2.2814080021774599</v>
      </c>
      <c r="K274" s="10">
        <f t="shared" ca="1" si="104"/>
        <v>0.73449646473960972</v>
      </c>
      <c r="L274" s="10">
        <f t="shared" ca="1" si="105"/>
        <v>7</v>
      </c>
      <c r="M274" s="10">
        <f t="shared" ca="1" si="92"/>
        <v>0.57425245989490181</v>
      </c>
      <c r="N274" s="10">
        <f t="shared" ca="1" si="106"/>
        <v>0.25791104707231316</v>
      </c>
      <c r="O274" s="10">
        <f t="shared" ca="1" si="107"/>
        <v>20</v>
      </c>
      <c r="P274" s="10">
        <f t="shared" ca="1" si="93"/>
        <v>-0.20865442011853924</v>
      </c>
      <c r="Q274" s="10">
        <f t="shared" ca="1" si="108"/>
        <v>0.78290688001344111</v>
      </c>
      <c r="R274" s="10">
        <f t="shared" ca="1" si="109"/>
        <v>-1.4985011221640188</v>
      </c>
      <c r="S274" s="10">
        <f t="shared" ca="1" si="94"/>
        <v>0</v>
      </c>
      <c r="T274" s="10">
        <f t="shared" ca="1" si="110"/>
        <v>0</v>
      </c>
      <c r="U274" s="10">
        <f t="shared" ca="1" si="111"/>
        <v>0</v>
      </c>
      <c r="V274" s="10">
        <f t="shared" ca="1" si="112"/>
        <v>0</v>
      </c>
      <c r="W274" s="10">
        <f t="shared" ca="1" si="113"/>
        <v>-1.4985011221640188</v>
      </c>
      <c r="X274" s="10">
        <f t="shared" ca="1" si="114"/>
        <v>-0.2979923105364688</v>
      </c>
      <c r="Z274" s="10">
        <v>-1.9419099999851142</v>
      </c>
      <c r="AA274" s="10">
        <v>-2.7107224999909363</v>
      </c>
      <c r="AB274" s="10">
        <v>-4.1651150000063808</v>
      </c>
      <c r="AC274" s="10">
        <v>-2.6651574999867478</v>
      </c>
      <c r="AD274" s="10">
        <v>0.56030249997718329</v>
      </c>
      <c r="AE274" s="10">
        <f t="shared" si="95"/>
        <v>0.37030249997371811</v>
      </c>
      <c r="AF274" s="10">
        <v>253</v>
      </c>
      <c r="AG274" s="2">
        <f t="shared" si="115"/>
        <v>43.439999999999891</v>
      </c>
      <c r="AH274" s="10">
        <f t="shared" si="96"/>
        <v>399</v>
      </c>
      <c r="AI274" s="10">
        <f t="shared" si="97"/>
        <v>1</v>
      </c>
      <c r="AJ274" s="2">
        <f t="shared" si="98"/>
        <v>0</v>
      </c>
      <c r="AK274" s="10">
        <v>253</v>
      </c>
      <c r="AL274" s="10">
        <f t="shared" ca="1" si="116"/>
        <v>-1.4985011221640188</v>
      </c>
      <c r="AM274" s="10">
        <f t="shared" ca="1" si="99"/>
        <v>-0.2979923105364688</v>
      </c>
      <c r="AN274" s="2">
        <f t="shared" si="119"/>
        <v>43.439999999999891</v>
      </c>
      <c r="AO274" s="10">
        <f t="shared" ca="1" si="100"/>
        <v>399</v>
      </c>
      <c r="AP274" s="10">
        <f t="shared" ca="1" si="101"/>
        <v>1</v>
      </c>
      <c r="AQ274" s="2">
        <f t="shared" ca="1" si="102"/>
        <v>0</v>
      </c>
    </row>
    <row r="275" spans="2:43" x14ac:dyDescent="0.15">
      <c r="B275" s="10">
        <v>0.37030249997371811</v>
      </c>
      <c r="C275" s="10">
        <f t="shared" si="103"/>
        <v>-2.230697500024803</v>
      </c>
      <c r="F275" s="10">
        <v>254</v>
      </c>
      <c r="G275" s="10">
        <f t="shared" ca="1" si="90"/>
        <v>4</v>
      </c>
      <c r="H275" s="10">
        <f t="shared" ca="1" si="117"/>
        <v>3.9607245508981985</v>
      </c>
      <c r="I275" s="10">
        <f t="shared" ca="1" si="91"/>
        <v>2.7022727272727275E-2</v>
      </c>
      <c r="J275" s="10">
        <f t="shared" ca="1" si="118"/>
        <v>-2.2543852749047324</v>
      </c>
      <c r="K275" s="10">
        <f t="shared" ca="1" si="104"/>
        <v>0.57847777040609982</v>
      </c>
      <c r="L275" s="10">
        <f t="shared" ca="1" si="105"/>
        <v>14</v>
      </c>
      <c r="M275" s="10">
        <f t="shared" ca="1" si="92"/>
        <v>0.45227213281140255</v>
      </c>
      <c r="N275" s="10">
        <f t="shared" ca="1" si="106"/>
        <v>1.5815262350718753</v>
      </c>
      <c r="O275" s="10">
        <f t="shared" ca="1" si="107"/>
        <v>5</v>
      </c>
      <c r="P275" s="10">
        <f t="shared" ca="1" si="93"/>
        <v>-1.504120831556861</v>
      </c>
      <c r="Q275" s="10">
        <f t="shared" ca="1" si="108"/>
        <v>1.9563929643682636</v>
      </c>
      <c r="R275" s="10">
        <f t="shared" ca="1" si="109"/>
        <v>-0.2979923105364688</v>
      </c>
      <c r="S275" s="10">
        <f t="shared" ca="1" si="94"/>
        <v>0</v>
      </c>
      <c r="T275" s="10">
        <f t="shared" ca="1" si="110"/>
        <v>0</v>
      </c>
      <c r="U275" s="10">
        <f t="shared" ca="1" si="111"/>
        <v>0</v>
      </c>
      <c r="V275" s="10">
        <f t="shared" ca="1" si="112"/>
        <v>0</v>
      </c>
      <c r="W275" s="10">
        <f t="shared" ca="1" si="113"/>
        <v>-0.2979923105364688</v>
      </c>
      <c r="X275" s="10">
        <f t="shared" ca="1" si="114"/>
        <v>-3.3945156837079984</v>
      </c>
      <c r="Z275" s="10">
        <v>-1.197909999984148</v>
      </c>
      <c r="AA275" s="10">
        <v>-0.34772249998837879</v>
      </c>
      <c r="AB275" s="10">
        <v>-2.5061150000063037</v>
      </c>
      <c r="AC275" s="10">
        <v>-3.174157499984176</v>
      </c>
      <c r="AD275" s="10">
        <v>0.37030249997371811</v>
      </c>
      <c r="AE275" s="10">
        <f t="shared" si="95"/>
        <v>-2.230697500024803</v>
      </c>
      <c r="AF275" s="10">
        <v>254</v>
      </c>
      <c r="AG275" s="2">
        <f t="shared" si="115"/>
        <v>43.65999999999989</v>
      </c>
      <c r="AH275" s="10">
        <f t="shared" si="96"/>
        <v>399</v>
      </c>
      <c r="AI275" s="10">
        <f t="shared" si="97"/>
        <v>1</v>
      </c>
      <c r="AJ275" s="2">
        <f t="shared" si="98"/>
        <v>0</v>
      </c>
      <c r="AK275" s="10">
        <v>254</v>
      </c>
      <c r="AL275" s="10">
        <f t="shared" ca="1" si="116"/>
        <v>-0.2979923105364688</v>
      </c>
      <c r="AM275" s="10">
        <f t="shared" ca="1" si="99"/>
        <v>-3.3945156837079984</v>
      </c>
      <c r="AN275" s="2">
        <f t="shared" si="119"/>
        <v>43.65999999999989</v>
      </c>
      <c r="AO275" s="10">
        <f t="shared" ca="1" si="100"/>
        <v>399</v>
      </c>
      <c r="AP275" s="10">
        <f t="shared" ca="1" si="101"/>
        <v>1</v>
      </c>
      <c r="AQ275" s="2">
        <f t="shared" ca="1" si="102"/>
        <v>0</v>
      </c>
    </row>
    <row r="276" spans="2:43" x14ac:dyDescent="0.15">
      <c r="B276" s="10">
        <v>-2.230697500024803</v>
      </c>
      <c r="C276" s="10">
        <f t="shared" si="103"/>
        <v>-0.80469750002620799</v>
      </c>
      <c r="F276" s="10">
        <v>255</v>
      </c>
      <c r="G276" s="10">
        <f t="shared" ca="1" si="90"/>
        <v>4</v>
      </c>
      <c r="H276" s="10">
        <f t="shared" ca="1" si="117"/>
        <v>3.9768143712574799</v>
      </c>
      <c r="I276" s="10">
        <f t="shared" ca="1" si="91"/>
        <v>2.7022727272727275E-2</v>
      </c>
      <c r="J276" s="10">
        <f t="shared" ca="1" si="118"/>
        <v>-2.2273625476320049</v>
      </c>
      <c r="K276" s="10">
        <f t="shared" ca="1" si="104"/>
        <v>1.846314359127897</v>
      </c>
      <c r="L276" s="10">
        <f t="shared" ca="1" si="105"/>
        <v>6</v>
      </c>
      <c r="M276" s="10">
        <f t="shared" ca="1" si="92"/>
        <v>1.2667651788030247E-14</v>
      </c>
      <c r="N276" s="10">
        <f t="shared" ca="1" si="106"/>
        <v>1.3477123545979999</v>
      </c>
      <c r="O276" s="10">
        <f t="shared" ca="1" si="107"/>
        <v>9</v>
      </c>
      <c r="P276" s="10">
        <f t="shared" ca="1" si="93"/>
        <v>1.1671531360760061</v>
      </c>
      <c r="Q276" s="10">
        <f t="shared" ca="1" si="108"/>
        <v>-1.1671531360759935</v>
      </c>
      <c r="R276" s="10">
        <f t="shared" ca="1" si="109"/>
        <v>-3.3945156837079984</v>
      </c>
      <c r="S276" s="10">
        <f t="shared" ca="1" si="94"/>
        <v>0</v>
      </c>
      <c r="T276" s="10">
        <f t="shared" ca="1" si="110"/>
        <v>0</v>
      </c>
      <c r="U276" s="10">
        <f t="shared" ca="1" si="111"/>
        <v>0</v>
      </c>
      <c r="V276" s="10">
        <f t="shared" ca="1" si="112"/>
        <v>0</v>
      </c>
      <c r="W276" s="10">
        <f t="shared" ca="1" si="113"/>
        <v>-3.3945156837079984</v>
      </c>
      <c r="X276" s="10">
        <f t="shared" ca="1" si="114"/>
        <v>-0.7148660221221379</v>
      </c>
      <c r="Z276" s="10">
        <v>-3.0949099999837415</v>
      </c>
      <c r="AA276" s="10">
        <v>-0.77672249998883558</v>
      </c>
      <c r="AB276" s="10">
        <v>-3.6321150000091507</v>
      </c>
      <c r="AC276" s="10">
        <v>-3.861157499983392</v>
      </c>
      <c r="AD276" s="10">
        <v>-2.230697500024803</v>
      </c>
      <c r="AE276" s="10">
        <f t="shared" si="95"/>
        <v>-0.80469750002620799</v>
      </c>
      <c r="AF276" s="10">
        <v>255</v>
      </c>
      <c r="AG276" s="2">
        <f t="shared" si="115"/>
        <v>43.879999999999889</v>
      </c>
      <c r="AH276" s="10">
        <f t="shared" si="96"/>
        <v>399</v>
      </c>
      <c r="AI276" s="10">
        <f t="shared" si="97"/>
        <v>1</v>
      </c>
      <c r="AJ276" s="2">
        <f t="shared" si="98"/>
        <v>0</v>
      </c>
      <c r="AK276" s="10">
        <v>255</v>
      </c>
      <c r="AL276" s="10">
        <f t="shared" ca="1" si="116"/>
        <v>-3.3945156837079984</v>
      </c>
      <c r="AM276" s="10">
        <f t="shared" ca="1" si="99"/>
        <v>-0.7148660221221379</v>
      </c>
      <c r="AN276" s="2">
        <f t="shared" si="119"/>
        <v>43.879999999999889</v>
      </c>
      <c r="AO276" s="10">
        <f t="shared" ca="1" si="100"/>
        <v>399</v>
      </c>
      <c r="AP276" s="10">
        <f t="shared" ca="1" si="101"/>
        <v>1</v>
      </c>
      <c r="AQ276" s="2">
        <f t="shared" ca="1" si="102"/>
        <v>0</v>
      </c>
    </row>
    <row r="277" spans="2:43" x14ac:dyDescent="0.15">
      <c r="B277" s="10">
        <v>-0.80469750002620799</v>
      </c>
      <c r="C277" s="10">
        <f t="shared" si="103"/>
        <v>-1.0356975000256341</v>
      </c>
      <c r="F277" s="10">
        <v>256</v>
      </c>
      <c r="G277" s="10">
        <f t="shared" ca="1" si="90"/>
        <v>4</v>
      </c>
      <c r="H277" s="10">
        <f t="shared" ca="1" si="117"/>
        <v>3.9929041916167614</v>
      </c>
      <c r="I277" s="10">
        <f t="shared" ca="1" si="91"/>
        <v>2.7022727272727275E-2</v>
      </c>
      <c r="J277" s="10">
        <f t="shared" ca="1" si="118"/>
        <v>-2.2003398203592774</v>
      </c>
      <c r="K277" s="10">
        <f t="shared" ca="1" si="104"/>
        <v>1.1404426447047589</v>
      </c>
      <c r="L277" s="10">
        <f t="shared" ca="1" si="105"/>
        <v>8</v>
      </c>
      <c r="M277" s="10">
        <f t="shared" ca="1" si="92"/>
        <v>-8.9421538820603876E-15</v>
      </c>
      <c r="N277" s="10">
        <f t="shared" ca="1" si="106"/>
        <v>1.7152773945726922</v>
      </c>
      <c r="O277" s="10">
        <f t="shared" ca="1" si="107"/>
        <v>12</v>
      </c>
      <c r="P277" s="10">
        <f t="shared" ca="1" si="93"/>
        <v>1.4854737982371484</v>
      </c>
      <c r="Q277" s="10">
        <f t="shared" ca="1" si="108"/>
        <v>1.4854737982371395</v>
      </c>
      <c r="R277" s="10">
        <f t="shared" ca="1" si="109"/>
        <v>-0.7148660221221379</v>
      </c>
      <c r="S277" s="10">
        <f t="shared" ca="1" si="94"/>
        <v>0</v>
      </c>
      <c r="T277" s="10">
        <f t="shared" ca="1" si="110"/>
        <v>0</v>
      </c>
      <c r="U277" s="10">
        <f t="shared" ca="1" si="111"/>
        <v>0</v>
      </c>
      <c r="V277" s="10">
        <f t="shared" ca="1" si="112"/>
        <v>0</v>
      </c>
      <c r="W277" s="10">
        <f t="shared" ca="1" si="113"/>
        <v>-0.7148660221221379</v>
      </c>
      <c r="X277" s="10">
        <f t="shared" ca="1" si="114"/>
        <v>0.28939042362044631</v>
      </c>
      <c r="Z277" s="10">
        <v>-0.93390999998632651</v>
      </c>
      <c r="AA277" s="10">
        <v>-1.8137224999890122</v>
      </c>
      <c r="AB277" s="10">
        <v>-1.8061150000079351</v>
      </c>
      <c r="AC277" s="10">
        <v>-4.3461574999845709</v>
      </c>
      <c r="AD277" s="10">
        <v>-0.80469750002620799</v>
      </c>
      <c r="AE277" s="10">
        <f t="shared" si="95"/>
        <v>-1.0356975000256341</v>
      </c>
      <c r="AF277" s="10">
        <v>256</v>
      </c>
      <c r="AG277" s="2">
        <f t="shared" si="115"/>
        <v>44.099999999999888</v>
      </c>
      <c r="AH277" s="10">
        <f t="shared" si="96"/>
        <v>399</v>
      </c>
      <c r="AI277" s="10">
        <f t="shared" si="97"/>
        <v>1</v>
      </c>
      <c r="AJ277" s="2">
        <f t="shared" si="98"/>
        <v>0</v>
      </c>
      <c r="AK277" s="10">
        <v>256</v>
      </c>
      <c r="AL277" s="10">
        <f t="shared" ca="1" si="116"/>
        <v>-0.7148660221221379</v>
      </c>
      <c r="AM277" s="10">
        <f t="shared" ca="1" si="99"/>
        <v>0.28939042362044631</v>
      </c>
      <c r="AN277" s="2">
        <f t="shared" si="119"/>
        <v>44.099999999999888</v>
      </c>
      <c r="AO277" s="10">
        <f t="shared" ca="1" si="100"/>
        <v>399</v>
      </c>
      <c r="AP277" s="10">
        <f t="shared" ca="1" si="101"/>
        <v>1</v>
      </c>
      <c r="AQ277" s="2">
        <f t="shared" ca="1" si="102"/>
        <v>0</v>
      </c>
    </row>
    <row r="278" spans="2:43" x14ac:dyDescent="0.15">
      <c r="B278" s="10">
        <v>-1.0356975000256341</v>
      </c>
      <c r="C278" s="10">
        <f t="shared" si="103"/>
        <v>2.3753024999741967</v>
      </c>
      <c r="F278" s="10">
        <v>257</v>
      </c>
      <c r="G278" s="10">
        <f t="shared" ref="G278:G341" ca="1" si="120">IF(AND(F278&gt;=$I$8,F278&lt;$I$9),1,IF(AND(F278&gt;=$I$9,F278&lt;$I$10),2,IF(AND(F278&gt;=$I$10,F278&lt;$I$11),3,IF(AND(F278&gt;=$I$11,F278&lt;=$I$12),4,0))))</f>
        <v>4</v>
      </c>
      <c r="H278" s="10">
        <f t="shared" ca="1" si="117"/>
        <v>4.0089940119760428</v>
      </c>
      <c r="I278" s="10">
        <f t="shared" ref="I278:I341" ca="1" si="121">IF(AND(F278&gt;=$I$8,F278&lt;$I$9),$K$9,IF(AND(F278&gt;=$I$9,F278&lt;$I$10),$K$10,IF(AND(F278&gt;=$I$10,F278&lt;$I$11),$K$11,IF(AND(F278&gt;=$I$11,F278&lt;=$I$12),$K$12,0))))</f>
        <v>2.7022727272727275E-2</v>
      </c>
      <c r="J278" s="10">
        <f t="shared" ca="1" si="118"/>
        <v>-2.17331709308655</v>
      </c>
      <c r="K278" s="10">
        <f t="shared" ca="1" si="104"/>
        <v>1.8568268500086171</v>
      </c>
      <c r="L278" s="10">
        <f t="shared" ca="1" si="105"/>
        <v>17</v>
      </c>
      <c r="M278" s="10">
        <f t="shared" ref="M278:M341" ca="1" si="122">K278*SIN(2*PI()*F278/L278)</f>
        <v>1.2509361598567565</v>
      </c>
      <c r="N278" s="10">
        <f t="shared" ca="1" si="106"/>
        <v>1.7137034873528743</v>
      </c>
      <c r="O278" s="10">
        <f t="shared" ca="1" si="107"/>
        <v>8</v>
      </c>
      <c r="P278" s="10">
        <f t="shared" ref="P278:P341" ca="1" si="123">N278*SIN(2*PI()*F278/O278)</f>
        <v>1.2117713568502395</v>
      </c>
      <c r="Q278" s="10">
        <f t="shared" ca="1" si="108"/>
        <v>2.4627075167069963</v>
      </c>
      <c r="R278" s="10">
        <f t="shared" ca="1" si="109"/>
        <v>0.28939042362044631</v>
      </c>
      <c r="S278" s="10">
        <f t="shared" ref="S278:S341" ca="1" si="124">IF(AND(RAND()&gt;0.95,G278=1),RAND()*10,0)</f>
        <v>0</v>
      </c>
      <c r="T278" s="10">
        <f t="shared" ca="1" si="110"/>
        <v>0</v>
      </c>
      <c r="U278" s="10">
        <f t="shared" ca="1" si="111"/>
        <v>0</v>
      </c>
      <c r="V278" s="10">
        <f t="shared" ca="1" si="112"/>
        <v>0</v>
      </c>
      <c r="W278" s="10">
        <f t="shared" ca="1" si="113"/>
        <v>0.28939042362044631</v>
      </c>
      <c r="X278" s="10">
        <f t="shared" ca="1" si="114"/>
        <v>-3.5334328792865604</v>
      </c>
      <c r="Z278" s="10">
        <v>-2.1149099999853149</v>
      </c>
      <c r="AA278" s="10">
        <v>-0.13972249999127939</v>
      </c>
      <c r="AB278" s="10">
        <v>-2.4691150000073492</v>
      </c>
      <c r="AC278" s="10">
        <v>-3.1391574999837246</v>
      </c>
      <c r="AD278" s="10">
        <v>-1.0356975000256341</v>
      </c>
      <c r="AE278" s="10">
        <f t="shared" ref="AE278:AE341" si="125">AD279</f>
        <v>2.3753024999741967</v>
      </c>
      <c r="AF278" s="10">
        <v>257</v>
      </c>
      <c r="AG278" s="2">
        <f t="shared" si="115"/>
        <v>44.319999999999887</v>
      </c>
      <c r="AH278" s="10">
        <f t="shared" ref="AH278:AH341" si="126">COUNTIFS($AD$22:$AD$420,"&lt;"&amp;AG278,$AE$22:$AE$420,"&lt;"&amp;AG278)</f>
        <v>399</v>
      </c>
      <c r="AI278" s="10">
        <f t="shared" ref="AI278:AI341" si="127">AH278/$AH$421</f>
        <v>1</v>
      </c>
      <c r="AJ278" s="2">
        <f t="shared" ref="AJ278:AJ341" si="128">(AI279-AI278)/(AG279-AG278)</f>
        <v>0</v>
      </c>
      <c r="AK278" s="10">
        <v>257</v>
      </c>
      <c r="AL278" s="10">
        <f t="shared" ca="1" si="116"/>
        <v>0.28939042362044631</v>
      </c>
      <c r="AM278" s="10">
        <f t="shared" ref="AM278:AM341" ca="1" si="129">AL279</f>
        <v>-3.5334328792865604</v>
      </c>
      <c r="AN278" s="2">
        <f t="shared" si="119"/>
        <v>44.319999999999887</v>
      </c>
      <c r="AO278" s="10">
        <f t="shared" ref="AO278:AO341" ca="1" si="130">COUNTIFS($AL$22:$AL$420,"&lt;"&amp;AN278,$AM$22:$AM$420,"&lt;"&amp;AN278)</f>
        <v>399</v>
      </c>
      <c r="AP278" s="10">
        <f t="shared" ref="AP278:AP341" ca="1" si="131">AO278/$AO$421</f>
        <v>1</v>
      </c>
      <c r="AQ278" s="2">
        <f t="shared" ref="AQ278:AQ341" ca="1" si="132">(AP279-AP278)/(AN279-AN278)</f>
        <v>0</v>
      </c>
    </row>
    <row r="279" spans="2:43" x14ac:dyDescent="0.15">
      <c r="B279" s="10">
        <v>2.3753024999741967</v>
      </c>
      <c r="C279" s="10">
        <f t="shared" ref="C279:C342" si="133">B280</f>
        <v>-1.490697500024396</v>
      </c>
      <c r="F279" s="10">
        <v>258</v>
      </c>
      <c r="G279" s="10">
        <f t="shared" ca="1" si="120"/>
        <v>4</v>
      </c>
      <c r="H279" s="10">
        <f t="shared" ca="1" si="117"/>
        <v>4.0250838323353246</v>
      </c>
      <c r="I279" s="10">
        <f t="shared" ca="1" si="121"/>
        <v>2.7022727272727275E-2</v>
      </c>
      <c r="J279" s="10">
        <f t="shared" ca="1" si="118"/>
        <v>-2.1462943658138225</v>
      </c>
      <c r="K279" s="10">
        <f t="shared" ref="K279:K342" ca="1" si="134">RAND()*($E$9-$D$9)+$D$9</f>
        <v>1.7742167520472638</v>
      </c>
      <c r="L279" s="10">
        <f t="shared" ref="L279:L342" ca="1" si="135">RANDBETWEEN($D$12,$E$12)</f>
        <v>7</v>
      </c>
      <c r="M279" s="10">
        <f t="shared" ca="1" si="122"/>
        <v>-1.387138513472751</v>
      </c>
      <c r="N279" s="10">
        <f t="shared" ref="N279:N342" ca="1" si="136">RAND()*($E$9-$D$9)+$D$9</f>
        <v>1.5086965498899925</v>
      </c>
      <c r="O279" s="10">
        <f t="shared" ref="O279:O342" ca="1" si="137">RANDBETWEEN($D$13,$E$13)</f>
        <v>12</v>
      </c>
      <c r="P279" s="10">
        <f t="shared" ca="1" si="123"/>
        <v>1.3307989032155166E-14</v>
      </c>
      <c r="Q279" s="10">
        <f t="shared" ref="Q279:Q342" ca="1" si="138">IF(RAND()&gt;$I$14,M279+P279,M279-P279)</f>
        <v>-1.3871385134727376</v>
      </c>
      <c r="R279" s="10">
        <f t="shared" ref="R279:R342" ca="1" si="139">J279+Q279</f>
        <v>-3.5334328792865604</v>
      </c>
      <c r="S279" s="10">
        <f t="shared" ca="1" si="124"/>
        <v>0</v>
      </c>
      <c r="T279" s="10">
        <f t="shared" ref="T279:T342" ca="1" si="140">IF(AND(RAND()&gt;0.95,G279=2),RAND()*((-5)-(-7)+(-7)),0)</f>
        <v>0</v>
      </c>
      <c r="U279" s="10">
        <f t="shared" ref="U279:U342" ca="1" si="141">IF(AND(RAND()&gt;0.95,G279=4),RAND()*5,0)</f>
        <v>0</v>
      </c>
      <c r="V279" s="10">
        <f t="shared" ref="V279:V342" ca="1" si="142">SUM(S279:U279)</f>
        <v>0</v>
      </c>
      <c r="W279" s="10">
        <f t="shared" ref="W279:W342" ca="1" si="143">IF(V279=0,R279,R279+V279)</f>
        <v>-3.5334328792865604</v>
      </c>
      <c r="X279" s="10">
        <f t="shared" ref="X279:X342" ca="1" si="144">W280</f>
        <v>8.7937065324047659E-2</v>
      </c>
      <c r="Z279" s="10">
        <v>-1.3779099999844391</v>
      </c>
      <c r="AA279" s="10">
        <v>-2.4687224999908608</v>
      </c>
      <c r="AB279" s="10">
        <v>-2.747115000008904</v>
      </c>
      <c r="AC279" s="10">
        <v>-0.28815749998400975</v>
      </c>
      <c r="AD279" s="10">
        <v>2.3753024999741967</v>
      </c>
      <c r="AE279" s="10">
        <f t="shared" si="125"/>
        <v>-1.490697500024396</v>
      </c>
      <c r="AF279" s="10">
        <v>258</v>
      </c>
      <c r="AG279" s="2">
        <f t="shared" ref="AG279:AG342" si="145">AG278+$W$3</f>
        <v>44.539999999999885</v>
      </c>
      <c r="AH279" s="10">
        <f t="shared" si="126"/>
        <v>399</v>
      </c>
      <c r="AI279" s="10">
        <f t="shared" si="127"/>
        <v>1</v>
      </c>
      <c r="AJ279" s="2">
        <f t="shared" si="128"/>
        <v>0</v>
      </c>
      <c r="AK279" s="10">
        <v>258</v>
      </c>
      <c r="AL279" s="10">
        <f t="shared" ref="AL279:AL342" ca="1" si="146">W279</f>
        <v>-3.5334328792865604</v>
      </c>
      <c r="AM279" s="10">
        <f t="shared" ca="1" si="129"/>
        <v>8.7937065324047659E-2</v>
      </c>
      <c r="AN279" s="2">
        <f t="shared" si="119"/>
        <v>44.539999999999885</v>
      </c>
      <c r="AO279" s="10">
        <f t="shared" ca="1" si="130"/>
        <v>399</v>
      </c>
      <c r="AP279" s="10">
        <f t="shared" ca="1" si="131"/>
        <v>1</v>
      </c>
      <c r="AQ279" s="2">
        <f t="shared" ca="1" si="132"/>
        <v>0</v>
      </c>
    </row>
    <row r="280" spans="2:43" x14ac:dyDescent="0.15">
      <c r="B280" s="10">
        <v>-1.490697500024396</v>
      </c>
      <c r="C280" s="10">
        <f t="shared" si="133"/>
        <v>-3.2566975000243303</v>
      </c>
      <c r="F280" s="10">
        <v>259</v>
      </c>
      <c r="G280" s="10">
        <f t="shared" ca="1" si="120"/>
        <v>4</v>
      </c>
      <c r="H280" s="10">
        <f t="shared" ref="H280:H343" ca="1" si="147">H279+$K$9</f>
        <v>4.0411736526946065</v>
      </c>
      <c r="I280" s="10">
        <f t="shared" ca="1" si="121"/>
        <v>2.7022727272727275E-2</v>
      </c>
      <c r="J280" s="10">
        <f t="shared" ref="J280:J343" ca="1" si="148">J279+I280</f>
        <v>-2.119271638541095</v>
      </c>
      <c r="K280" s="10">
        <f t="shared" ca="1" si="134"/>
        <v>1.8548937612925589</v>
      </c>
      <c r="L280" s="10">
        <f t="shared" ca="1" si="135"/>
        <v>3</v>
      </c>
      <c r="M280" s="10">
        <f t="shared" ca="1" si="122"/>
        <v>1.606385118600699</v>
      </c>
      <c r="N280" s="10">
        <f t="shared" ca="1" si="136"/>
        <v>1.2016471705289293</v>
      </c>
      <c r="O280" s="10">
        <f t="shared" ca="1" si="137"/>
        <v>12</v>
      </c>
      <c r="P280" s="10">
        <f t="shared" ca="1" si="123"/>
        <v>-0.60082358526444379</v>
      </c>
      <c r="Q280" s="10">
        <f t="shared" ca="1" si="138"/>
        <v>2.2072087038651427</v>
      </c>
      <c r="R280" s="10">
        <f t="shared" ca="1" si="139"/>
        <v>8.7937065324047659E-2</v>
      </c>
      <c r="S280" s="10">
        <f t="shared" ca="1" si="124"/>
        <v>0</v>
      </c>
      <c r="T280" s="10">
        <f t="shared" ca="1" si="140"/>
        <v>0</v>
      </c>
      <c r="U280" s="10">
        <f t="shared" ca="1" si="141"/>
        <v>0</v>
      </c>
      <c r="V280" s="10">
        <f t="shared" ca="1" si="142"/>
        <v>0</v>
      </c>
      <c r="W280" s="10">
        <f t="shared" ca="1" si="143"/>
        <v>8.7937065324047659E-2</v>
      </c>
      <c r="X280" s="10">
        <f t="shared" ca="1" si="144"/>
        <v>-3.1272556508725433</v>
      </c>
      <c r="Z280" s="10">
        <v>-2.649909999984601</v>
      </c>
      <c r="AA280" s="10">
        <v>-1.6257224999911557</v>
      </c>
      <c r="AB280" s="10">
        <v>-2.5841150000083246</v>
      </c>
      <c r="AC280" s="10">
        <v>-1.1931574999834993</v>
      </c>
      <c r="AD280" s="10">
        <v>-1.490697500024396</v>
      </c>
      <c r="AE280" s="10">
        <f t="shared" si="125"/>
        <v>-3.2566975000243303</v>
      </c>
      <c r="AF280" s="10">
        <v>259</v>
      </c>
      <c r="AG280" s="2">
        <f t="shared" si="145"/>
        <v>44.759999999999884</v>
      </c>
      <c r="AH280" s="10">
        <f t="shared" si="126"/>
        <v>399</v>
      </c>
      <c r="AI280" s="10">
        <f t="shared" si="127"/>
        <v>1</v>
      </c>
      <c r="AJ280" s="2">
        <f t="shared" si="128"/>
        <v>0</v>
      </c>
      <c r="AK280" s="10">
        <v>259</v>
      </c>
      <c r="AL280" s="10">
        <f t="shared" ca="1" si="146"/>
        <v>8.7937065324047659E-2</v>
      </c>
      <c r="AM280" s="10">
        <f t="shared" ca="1" si="129"/>
        <v>-3.1272556508725433</v>
      </c>
      <c r="AN280" s="2">
        <f t="shared" ref="AN280:AN343" si="149">AN279+$W$3</f>
        <v>44.759999999999884</v>
      </c>
      <c r="AO280" s="10">
        <f t="shared" ca="1" si="130"/>
        <v>399</v>
      </c>
      <c r="AP280" s="10">
        <f t="shared" ca="1" si="131"/>
        <v>1</v>
      </c>
      <c r="AQ280" s="2">
        <f t="shared" ca="1" si="132"/>
        <v>0</v>
      </c>
    </row>
    <row r="281" spans="2:43" x14ac:dyDescent="0.15">
      <c r="B281" s="10">
        <v>-3.2566975000243303</v>
      </c>
      <c r="C281" s="10">
        <f t="shared" si="133"/>
        <v>-1.8056975000249054</v>
      </c>
      <c r="F281" s="10">
        <v>260</v>
      </c>
      <c r="G281" s="10">
        <f t="shared" ca="1" si="120"/>
        <v>4</v>
      </c>
      <c r="H281" s="10">
        <f t="shared" ca="1" si="147"/>
        <v>4.0572634730538883</v>
      </c>
      <c r="I281" s="10">
        <f t="shared" ca="1" si="121"/>
        <v>2.7022727272727275E-2</v>
      </c>
      <c r="J281" s="10">
        <f t="shared" ca="1" si="148"/>
        <v>-2.0922489112683675</v>
      </c>
      <c r="K281" s="10">
        <f t="shared" ca="1" si="134"/>
        <v>1.2697541820226232</v>
      </c>
      <c r="L281" s="10">
        <f t="shared" ca="1" si="135"/>
        <v>2</v>
      </c>
      <c r="M281" s="10">
        <f t="shared" ca="1" si="122"/>
        <v>-9.4579448343919144E-14</v>
      </c>
      <c r="N281" s="10">
        <f t="shared" ca="1" si="136"/>
        <v>1.1951228394469944</v>
      </c>
      <c r="O281" s="10">
        <f t="shared" ca="1" si="137"/>
        <v>3</v>
      </c>
      <c r="P281" s="10">
        <f t="shared" ca="1" si="123"/>
        <v>-1.035006739604081</v>
      </c>
      <c r="Q281" s="10">
        <f t="shared" ca="1" si="138"/>
        <v>-1.0350067396041756</v>
      </c>
      <c r="R281" s="10">
        <f t="shared" ca="1" si="139"/>
        <v>-3.1272556508725433</v>
      </c>
      <c r="S281" s="10">
        <f t="shared" ca="1" si="124"/>
        <v>0</v>
      </c>
      <c r="T281" s="10">
        <f t="shared" ca="1" si="140"/>
        <v>0</v>
      </c>
      <c r="U281" s="10">
        <f t="shared" ca="1" si="141"/>
        <v>0</v>
      </c>
      <c r="V281" s="10">
        <f t="shared" ca="1" si="142"/>
        <v>0</v>
      </c>
      <c r="W281" s="10">
        <f t="shared" ca="1" si="143"/>
        <v>-3.1272556508725433</v>
      </c>
      <c r="X281" s="10">
        <f t="shared" ca="1" si="144"/>
        <v>-2.6567630947269074</v>
      </c>
      <c r="Z281" s="10">
        <v>-2.4069099999834975</v>
      </c>
      <c r="AA281" s="10">
        <v>-4.533722499989068</v>
      </c>
      <c r="AB281" s="10">
        <v>-2.8771150000075352</v>
      </c>
      <c r="AC281" s="10">
        <v>-2.4651574999836612</v>
      </c>
      <c r="AD281" s="10">
        <v>-3.2566975000243303</v>
      </c>
      <c r="AE281" s="10">
        <f t="shared" si="125"/>
        <v>-1.8056975000249054</v>
      </c>
      <c r="AF281" s="10">
        <v>260</v>
      </c>
      <c r="AG281" s="2">
        <f t="shared" si="145"/>
        <v>44.979999999999883</v>
      </c>
      <c r="AH281" s="10">
        <f t="shared" si="126"/>
        <v>399</v>
      </c>
      <c r="AI281" s="10">
        <f t="shared" si="127"/>
        <v>1</v>
      </c>
      <c r="AJ281" s="2">
        <f t="shared" si="128"/>
        <v>0</v>
      </c>
      <c r="AK281" s="10">
        <v>260</v>
      </c>
      <c r="AL281" s="10">
        <f t="shared" ca="1" si="146"/>
        <v>-3.1272556508725433</v>
      </c>
      <c r="AM281" s="10">
        <f t="shared" ca="1" si="129"/>
        <v>-2.6567630947269074</v>
      </c>
      <c r="AN281" s="2">
        <f t="shared" si="149"/>
        <v>44.979999999999883</v>
      </c>
      <c r="AO281" s="10">
        <f t="shared" ca="1" si="130"/>
        <v>399</v>
      </c>
      <c r="AP281" s="10">
        <f t="shared" ca="1" si="131"/>
        <v>1</v>
      </c>
      <c r="AQ281" s="2">
        <f t="shared" ca="1" si="132"/>
        <v>0</v>
      </c>
    </row>
    <row r="282" spans="2:43" x14ac:dyDescent="0.15">
      <c r="B282" s="10">
        <v>-1.8056975000249054</v>
      </c>
      <c r="C282" s="10">
        <f t="shared" si="133"/>
        <v>-3.1946975000245459</v>
      </c>
      <c r="F282" s="10">
        <v>261</v>
      </c>
      <c r="G282" s="10">
        <f t="shared" ca="1" si="120"/>
        <v>4</v>
      </c>
      <c r="H282" s="10">
        <f t="shared" ca="1" si="147"/>
        <v>4.0733532934131702</v>
      </c>
      <c r="I282" s="10">
        <f t="shared" ca="1" si="121"/>
        <v>2.7022727272727275E-2</v>
      </c>
      <c r="J282" s="10">
        <f t="shared" ca="1" si="148"/>
        <v>-2.0652261839956401</v>
      </c>
      <c r="K282" s="10">
        <f t="shared" ca="1" si="134"/>
        <v>0.59761981879000636</v>
      </c>
      <c r="L282" s="10">
        <f t="shared" ca="1" si="135"/>
        <v>11</v>
      </c>
      <c r="M282" s="10">
        <f t="shared" ca="1" si="122"/>
        <v>-0.59153691073134451</v>
      </c>
      <c r="N282" s="10">
        <f t="shared" ca="1" si="136"/>
        <v>1.3563625350911777</v>
      </c>
      <c r="O282" s="10">
        <f t="shared" ca="1" si="137"/>
        <v>3</v>
      </c>
      <c r="P282" s="10">
        <f t="shared" ca="1" si="123"/>
        <v>-7.7102048394743894E-14</v>
      </c>
      <c r="Q282" s="10">
        <f t="shared" ca="1" si="138"/>
        <v>-0.59153691073126746</v>
      </c>
      <c r="R282" s="10">
        <f t="shared" ca="1" si="139"/>
        <v>-2.6567630947269074</v>
      </c>
      <c r="S282" s="10">
        <f t="shared" ca="1" si="124"/>
        <v>0</v>
      </c>
      <c r="T282" s="10">
        <f t="shared" ca="1" si="140"/>
        <v>0</v>
      </c>
      <c r="U282" s="10">
        <f t="shared" ca="1" si="141"/>
        <v>0</v>
      </c>
      <c r="V282" s="10">
        <f t="shared" ca="1" si="142"/>
        <v>0</v>
      </c>
      <c r="W282" s="10">
        <f t="shared" ca="1" si="143"/>
        <v>-2.6567630947269074</v>
      </c>
      <c r="X282" s="10">
        <f t="shared" ca="1" si="144"/>
        <v>-1.8585696816856196</v>
      </c>
      <c r="Z282" s="10">
        <v>-1.0009099999841453</v>
      </c>
      <c r="AA282" s="10">
        <v>-3.6207224999884602</v>
      </c>
      <c r="AB282" s="10">
        <v>-2.0151150000096152</v>
      </c>
      <c r="AC282" s="10">
        <v>-2.0061574999843401</v>
      </c>
      <c r="AD282" s="10">
        <v>-1.8056975000249054</v>
      </c>
      <c r="AE282" s="10">
        <f t="shared" si="125"/>
        <v>-3.1946975000245459</v>
      </c>
      <c r="AF282" s="10">
        <v>261</v>
      </c>
      <c r="AG282" s="2">
        <f t="shared" si="145"/>
        <v>45.199999999999882</v>
      </c>
      <c r="AH282" s="10">
        <f t="shared" si="126"/>
        <v>399</v>
      </c>
      <c r="AI282" s="10">
        <f t="shared" si="127"/>
        <v>1</v>
      </c>
      <c r="AJ282" s="2">
        <f t="shared" si="128"/>
        <v>0</v>
      </c>
      <c r="AK282" s="10">
        <v>261</v>
      </c>
      <c r="AL282" s="10">
        <f t="shared" ca="1" si="146"/>
        <v>-2.6567630947269074</v>
      </c>
      <c r="AM282" s="10">
        <f t="shared" ca="1" si="129"/>
        <v>-1.8585696816856196</v>
      </c>
      <c r="AN282" s="2">
        <f t="shared" si="149"/>
        <v>45.199999999999882</v>
      </c>
      <c r="AO282" s="10">
        <f t="shared" ca="1" si="130"/>
        <v>399</v>
      </c>
      <c r="AP282" s="10">
        <f t="shared" ca="1" si="131"/>
        <v>1</v>
      </c>
      <c r="AQ282" s="2">
        <f t="shared" ca="1" si="132"/>
        <v>0</v>
      </c>
    </row>
    <row r="283" spans="2:43" x14ac:dyDescent="0.15">
      <c r="B283" s="10">
        <v>-3.1946975000245459</v>
      </c>
      <c r="C283" s="10">
        <f t="shared" si="133"/>
        <v>-3.1416975000233549</v>
      </c>
      <c r="F283" s="10">
        <v>262</v>
      </c>
      <c r="G283" s="10">
        <f t="shared" ca="1" si="120"/>
        <v>4</v>
      </c>
      <c r="H283" s="10">
        <f t="shared" ca="1" si="147"/>
        <v>4.0894431137724521</v>
      </c>
      <c r="I283" s="10">
        <f t="shared" ca="1" si="121"/>
        <v>2.7022727272727275E-2</v>
      </c>
      <c r="J283" s="10">
        <f t="shared" ca="1" si="148"/>
        <v>-2.0382034567229126</v>
      </c>
      <c r="K283" s="10">
        <f t="shared" ca="1" si="134"/>
        <v>1.7877088288417664</v>
      </c>
      <c r="L283" s="10">
        <f t="shared" ca="1" si="135"/>
        <v>15</v>
      </c>
      <c r="M283" s="10">
        <f t="shared" ca="1" si="122"/>
        <v>0.3716855652943189</v>
      </c>
      <c r="N283" s="10">
        <f t="shared" ca="1" si="136"/>
        <v>0.2217623056064886</v>
      </c>
      <c r="O283" s="10">
        <f t="shared" ca="1" si="137"/>
        <v>3</v>
      </c>
      <c r="P283" s="10">
        <f t="shared" ca="1" si="123"/>
        <v>0.19205179025702607</v>
      </c>
      <c r="Q283" s="10">
        <f t="shared" ca="1" si="138"/>
        <v>0.17963377503729283</v>
      </c>
      <c r="R283" s="10">
        <f t="shared" ca="1" si="139"/>
        <v>-1.8585696816856196</v>
      </c>
      <c r="S283" s="10">
        <f t="shared" ca="1" si="124"/>
        <v>0</v>
      </c>
      <c r="T283" s="10">
        <f t="shared" ca="1" si="140"/>
        <v>0</v>
      </c>
      <c r="U283" s="10">
        <f t="shared" ca="1" si="141"/>
        <v>0</v>
      </c>
      <c r="V283" s="10">
        <f t="shared" ca="1" si="142"/>
        <v>0</v>
      </c>
      <c r="W283" s="10">
        <f t="shared" ca="1" si="143"/>
        <v>-1.8585696816856196</v>
      </c>
      <c r="X283" s="10">
        <f t="shared" ca="1" si="144"/>
        <v>-2.7593432670649247</v>
      </c>
      <c r="Z283" s="10">
        <v>-2.4939099999841119</v>
      </c>
      <c r="AA283" s="10">
        <v>-2.1077224999892508</v>
      </c>
      <c r="AB283" s="10">
        <v>-2.0721150000078126</v>
      </c>
      <c r="AC283" s="10">
        <v>-2.3061574999836409</v>
      </c>
      <c r="AD283" s="10">
        <v>-3.1946975000245459</v>
      </c>
      <c r="AE283" s="10">
        <f t="shared" si="125"/>
        <v>-3.1416975000233549</v>
      </c>
      <c r="AF283" s="10">
        <v>262</v>
      </c>
      <c r="AG283" s="2">
        <f t="shared" si="145"/>
        <v>45.419999999999881</v>
      </c>
      <c r="AH283" s="10">
        <f t="shared" si="126"/>
        <v>399</v>
      </c>
      <c r="AI283" s="10">
        <f t="shared" si="127"/>
        <v>1</v>
      </c>
      <c r="AJ283" s="2">
        <f t="shared" si="128"/>
        <v>0</v>
      </c>
      <c r="AK283" s="10">
        <v>262</v>
      </c>
      <c r="AL283" s="10">
        <f t="shared" ca="1" si="146"/>
        <v>-1.8585696816856196</v>
      </c>
      <c r="AM283" s="10">
        <f t="shared" ca="1" si="129"/>
        <v>-2.7593432670649247</v>
      </c>
      <c r="AN283" s="2">
        <f t="shared" si="149"/>
        <v>45.419999999999881</v>
      </c>
      <c r="AO283" s="10">
        <f t="shared" ca="1" si="130"/>
        <v>399</v>
      </c>
      <c r="AP283" s="10">
        <f t="shared" ca="1" si="131"/>
        <v>1</v>
      </c>
      <c r="AQ283" s="2">
        <f t="shared" ca="1" si="132"/>
        <v>0</v>
      </c>
    </row>
    <row r="284" spans="2:43" x14ac:dyDescent="0.15">
      <c r="B284" s="10">
        <v>-3.1416975000233549</v>
      </c>
      <c r="C284" s="10">
        <f t="shared" si="133"/>
        <v>-2.533697500023635</v>
      </c>
      <c r="F284" s="10">
        <v>263</v>
      </c>
      <c r="G284" s="10">
        <f t="shared" ca="1" si="120"/>
        <v>4</v>
      </c>
      <c r="H284" s="10">
        <f t="shared" ca="1" si="147"/>
        <v>4.1055329341317339</v>
      </c>
      <c r="I284" s="10">
        <f t="shared" ca="1" si="121"/>
        <v>2.7022727272727275E-2</v>
      </c>
      <c r="J284" s="10">
        <f t="shared" ca="1" si="148"/>
        <v>-2.0111807294501851</v>
      </c>
      <c r="K284" s="10">
        <f t="shared" ca="1" si="134"/>
        <v>1.832804070215849</v>
      </c>
      <c r="L284" s="10">
        <f t="shared" ca="1" si="135"/>
        <v>8</v>
      </c>
      <c r="M284" s="10">
        <f t="shared" ca="1" si="122"/>
        <v>-1.29598818663593</v>
      </c>
      <c r="N284" s="10">
        <f t="shared" ca="1" si="136"/>
        <v>0.57601797541459143</v>
      </c>
      <c r="O284" s="10">
        <f t="shared" ca="1" si="137"/>
        <v>10</v>
      </c>
      <c r="P284" s="10">
        <f t="shared" ca="1" si="123"/>
        <v>0.54782564902119046</v>
      </c>
      <c r="Q284" s="10">
        <f t="shared" ca="1" si="138"/>
        <v>-0.7481625376147395</v>
      </c>
      <c r="R284" s="10">
        <f t="shared" ca="1" si="139"/>
        <v>-2.7593432670649247</v>
      </c>
      <c r="S284" s="10">
        <f t="shared" ca="1" si="124"/>
        <v>0</v>
      </c>
      <c r="T284" s="10">
        <f t="shared" ca="1" si="140"/>
        <v>0</v>
      </c>
      <c r="U284" s="10">
        <f t="shared" ca="1" si="141"/>
        <v>0</v>
      </c>
      <c r="V284" s="10">
        <f t="shared" ca="1" si="142"/>
        <v>0</v>
      </c>
      <c r="W284" s="10">
        <f t="shared" ca="1" si="143"/>
        <v>-2.7593432670649247</v>
      </c>
      <c r="X284" s="10">
        <f t="shared" ca="1" si="144"/>
        <v>-3.1656224080511191</v>
      </c>
      <c r="Z284" s="10">
        <v>-2.3059099999862553</v>
      </c>
      <c r="AA284" s="10">
        <v>-4.0757224999907748</v>
      </c>
      <c r="AB284" s="10">
        <v>-2.2701150000088433</v>
      </c>
      <c r="AC284" s="10">
        <v>-2.9831574999867883</v>
      </c>
      <c r="AD284" s="10">
        <v>-3.1416975000233549</v>
      </c>
      <c r="AE284" s="10">
        <f t="shared" si="125"/>
        <v>-2.533697500023635</v>
      </c>
      <c r="AF284" s="10">
        <v>263</v>
      </c>
      <c r="AG284" s="2">
        <f t="shared" si="145"/>
        <v>45.63999999999988</v>
      </c>
      <c r="AH284" s="10">
        <f t="shared" si="126"/>
        <v>399</v>
      </c>
      <c r="AI284" s="10">
        <f t="shared" si="127"/>
        <v>1</v>
      </c>
      <c r="AJ284" s="2">
        <f t="shared" si="128"/>
        <v>0</v>
      </c>
      <c r="AK284" s="10">
        <v>263</v>
      </c>
      <c r="AL284" s="10">
        <f t="shared" ca="1" si="146"/>
        <v>-2.7593432670649247</v>
      </c>
      <c r="AM284" s="10">
        <f t="shared" ca="1" si="129"/>
        <v>-3.1656224080511191</v>
      </c>
      <c r="AN284" s="2">
        <f t="shared" si="149"/>
        <v>45.63999999999988</v>
      </c>
      <c r="AO284" s="10">
        <f t="shared" ca="1" si="130"/>
        <v>399</v>
      </c>
      <c r="AP284" s="10">
        <f t="shared" ca="1" si="131"/>
        <v>1</v>
      </c>
      <c r="AQ284" s="2">
        <f t="shared" ca="1" si="132"/>
        <v>0</v>
      </c>
    </row>
    <row r="285" spans="2:43" x14ac:dyDescent="0.15">
      <c r="B285" s="10">
        <v>-2.533697500023635</v>
      </c>
      <c r="C285" s="10">
        <f t="shared" si="133"/>
        <v>-3.1966975000230491</v>
      </c>
      <c r="F285" s="10">
        <v>264</v>
      </c>
      <c r="G285" s="10">
        <f t="shared" ca="1" si="120"/>
        <v>4</v>
      </c>
      <c r="H285" s="10">
        <f t="shared" ca="1" si="147"/>
        <v>4.1216227544910158</v>
      </c>
      <c r="I285" s="10">
        <f t="shared" ca="1" si="121"/>
        <v>2.7022727272727275E-2</v>
      </c>
      <c r="J285" s="10">
        <f t="shared" ca="1" si="148"/>
        <v>-1.9841580021774579</v>
      </c>
      <c r="K285" s="10">
        <f t="shared" ca="1" si="134"/>
        <v>1.1469576276926623</v>
      </c>
      <c r="L285" s="10">
        <f t="shared" ca="1" si="135"/>
        <v>17</v>
      </c>
      <c r="M285" s="10">
        <f t="shared" ca="1" si="122"/>
        <v>-0.21075291104456922</v>
      </c>
      <c r="N285" s="10">
        <f t="shared" ca="1" si="136"/>
        <v>1.241586603502862</v>
      </c>
      <c r="O285" s="10">
        <f t="shared" ca="1" si="137"/>
        <v>14</v>
      </c>
      <c r="P285" s="10">
        <f t="shared" ca="1" si="123"/>
        <v>-0.97071149482909214</v>
      </c>
      <c r="Q285" s="10">
        <f t="shared" ca="1" si="138"/>
        <v>-1.1814644058736614</v>
      </c>
      <c r="R285" s="10">
        <f t="shared" ca="1" si="139"/>
        <v>-3.1656224080511191</v>
      </c>
      <c r="S285" s="10">
        <f t="shared" ca="1" si="124"/>
        <v>0</v>
      </c>
      <c r="T285" s="10">
        <f t="shared" ca="1" si="140"/>
        <v>0</v>
      </c>
      <c r="U285" s="10">
        <f t="shared" ca="1" si="141"/>
        <v>0</v>
      </c>
      <c r="V285" s="10">
        <f t="shared" ca="1" si="142"/>
        <v>0</v>
      </c>
      <c r="W285" s="10">
        <f t="shared" ca="1" si="143"/>
        <v>-3.1656224080511191</v>
      </c>
      <c r="X285" s="10">
        <f t="shared" ca="1" si="144"/>
        <v>-1.1283574724026066</v>
      </c>
      <c r="Z285" s="10">
        <v>-1.8889099999839232</v>
      </c>
      <c r="AA285" s="10">
        <v>-3.2497224999907814</v>
      </c>
      <c r="AB285" s="10">
        <v>-1.3891150000091557</v>
      </c>
      <c r="AC285" s="10">
        <v>-2.970157499984083</v>
      </c>
      <c r="AD285" s="10">
        <v>-2.533697500023635</v>
      </c>
      <c r="AE285" s="10">
        <f t="shared" si="125"/>
        <v>-3.1966975000230491</v>
      </c>
      <c r="AF285" s="10">
        <v>264</v>
      </c>
      <c r="AG285" s="2">
        <f t="shared" si="145"/>
        <v>45.859999999999879</v>
      </c>
      <c r="AH285" s="10">
        <f t="shared" si="126"/>
        <v>399</v>
      </c>
      <c r="AI285" s="10">
        <f t="shared" si="127"/>
        <v>1</v>
      </c>
      <c r="AJ285" s="2">
        <f t="shared" si="128"/>
        <v>0</v>
      </c>
      <c r="AK285" s="10">
        <v>264</v>
      </c>
      <c r="AL285" s="10">
        <f t="shared" ca="1" si="146"/>
        <v>-3.1656224080511191</v>
      </c>
      <c r="AM285" s="10">
        <f t="shared" ca="1" si="129"/>
        <v>-1.1283574724026066</v>
      </c>
      <c r="AN285" s="2">
        <f t="shared" si="149"/>
        <v>45.859999999999879</v>
      </c>
      <c r="AO285" s="10">
        <f t="shared" ca="1" si="130"/>
        <v>399</v>
      </c>
      <c r="AP285" s="10">
        <f t="shared" ca="1" si="131"/>
        <v>1</v>
      </c>
      <c r="AQ285" s="2">
        <f t="shared" ca="1" si="132"/>
        <v>0</v>
      </c>
    </row>
    <row r="286" spans="2:43" x14ac:dyDescent="0.15">
      <c r="B286" s="10">
        <v>-3.1966975000230491</v>
      </c>
      <c r="C286" s="10">
        <f t="shared" si="133"/>
        <v>2.6023024999766164</v>
      </c>
      <c r="F286" s="10">
        <v>265</v>
      </c>
      <c r="G286" s="10">
        <f t="shared" ca="1" si="120"/>
        <v>4</v>
      </c>
      <c r="H286" s="10">
        <f t="shared" ca="1" si="147"/>
        <v>4.1377125748502976</v>
      </c>
      <c r="I286" s="10">
        <f t="shared" ca="1" si="121"/>
        <v>2.7022727272727275E-2</v>
      </c>
      <c r="J286" s="10">
        <f t="shared" ca="1" si="148"/>
        <v>-1.9571352749047306</v>
      </c>
      <c r="K286" s="10">
        <f t="shared" ca="1" si="134"/>
        <v>0.83227532307582575</v>
      </c>
      <c r="L286" s="10">
        <f t="shared" ca="1" si="135"/>
        <v>9</v>
      </c>
      <c r="M286" s="10">
        <f t="shared" ca="1" si="122"/>
        <v>0.28465492528481373</v>
      </c>
      <c r="N286" s="10">
        <f t="shared" ca="1" si="136"/>
        <v>1.0064406157457784</v>
      </c>
      <c r="O286" s="10">
        <f t="shared" ca="1" si="137"/>
        <v>11</v>
      </c>
      <c r="P286" s="10">
        <f t="shared" ca="1" si="123"/>
        <v>0.54412287721731034</v>
      </c>
      <c r="Q286" s="10">
        <f t="shared" ca="1" si="138"/>
        <v>0.82877780250212407</v>
      </c>
      <c r="R286" s="10">
        <f t="shared" ca="1" si="139"/>
        <v>-1.1283574724026066</v>
      </c>
      <c r="S286" s="10">
        <f t="shared" ca="1" si="124"/>
        <v>0</v>
      </c>
      <c r="T286" s="10">
        <f t="shared" ca="1" si="140"/>
        <v>0</v>
      </c>
      <c r="U286" s="10">
        <f t="shared" ca="1" si="141"/>
        <v>0</v>
      </c>
      <c r="V286" s="10">
        <f t="shared" ca="1" si="142"/>
        <v>0</v>
      </c>
      <c r="W286" s="10">
        <f t="shared" ca="1" si="143"/>
        <v>-1.1283574724026066</v>
      </c>
      <c r="X286" s="10">
        <f t="shared" ca="1" si="144"/>
        <v>-3.2464209678437701</v>
      </c>
      <c r="Z286" s="10">
        <v>-2.3439099999862378</v>
      </c>
      <c r="AA286" s="10">
        <v>-2.5827224999908083</v>
      </c>
      <c r="AB286" s="10">
        <v>-1.4621150000095895</v>
      </c>
      <c r="AC286" s="10">
        <v>-2.7381574999836289</v>
      </c>
      <c r="AD286" s="10">
        <v>-3.1966975000230491</v>
      </c>
      <c r="AE286" s="10">
        <f t="shared" si="125"/>
        <v>2.6023024999766164</v>
      </c>
      <c r="AF286" s="10">
        <v>265</v>
      </c>
      <c r="AG286" s="2">
        <f t="shared" si="145"/>
        <v>46.079999999999878</v>
      </c>
      <c r="AH286" s="10">
        <f t="shared" si="126"/>
        <v>399</v>
      </c>
      <c r="AI286" s="10">
        <f t="shared" si="127"/>
        <v>1</v>
      </c>
      <c r="AJ286" s="2">
        <f t="shared" si="128"/>
        <v>0</v>
      </c>
      <c r="AK286" s="10">
        <v>265</v>
      </c>
      <c r="AL286" s="10">
        <f t="shared" ca="1" si="146"/>
        <v>-1.1283574724026066</v>
      </c>
      <c r="AM286" s="10">
        <f t="shared" ca="1" si="129"/>
        <v>-3.2464209678437701</v>
      </c>
      <c r="AN286" s="2">
        <f t="shared" si="149"/>
        <v>46.079999999999878</v>
      </c>
      <c r="AO286" s="10">
        <f t="shared" ca="1" si="130"/>
        <v>399</v>
      </c>
      <c r="AP286" s="10">
        <f t="shared" ca="1" si="131"/>
        <v>1</v>
      </c>
      <c r="AQ286" s="2">
        <f t="shared" ca="1" si="132"/>
        <v>0</v>
      </c>
    </row>
    <row r="287" spans="2:43" x14ac:dyDescent="0.15">
      <c r="B287" s="10">
        <v>2.6023024999766164</v>
      </c>
      <c r="C287" s="10">
        <f t="shared" si="133"/>
        <v>-1.566697500024361</v>
      </c>
      <c r="F287" s="10">
        <v>266</v>
      </c>
      <c r="G287" s="10">
        <f t="shared" ca="1" si="120"/>
        <v>4</v>
      </c>
      <c r="H287" s="10">
        <f t="shared" ca="1" si="147"/>
        <v>4.1538023952095795</v>
      </c>
      <c r="I287" s="10">
        <f t="shared" ca="1" si="121"/>
        <v>2.7022727272727275E-2</v>
      </c>
      <c r="J287" s="10">
        <f t="shared" ca="1" si="148"/>
        <v>-1.9301125476320034</v>
      </c>
      <c r="K287" s="10">
        <f t="shared" ca="1" si="134"/>
        <v>1.6494736895567348</v>
      </c>
      <c r="L287" s="10">
        <f t="shared" ca="1" si="135"/>
        <v>17</v>
      </c>
      <c r="M287" s="10">
        <f t="shared" ca="1" si="122"/>
        <v>-1.3163084202117674</v>
      </c>
      <c r="N287" s="10">
        <f t="shared" ca="1" si="136"/>
        <v>0.31724622840920991</v>
      </c>
      <c r="O287" s="10">
        <f t="shared" ca="1" si="137"/>
        <v>14</v>
      </c>
      <c r="P287" s="10">
        <f t="shared" ca="1" si="123"/>
        <v>7.772098695022397E-16</v>
      </c>
      <c r="Q287" s="10">
        <f t="shared" ca="1" si="138"/>
        <v>-1.3163084202117665</v>
      </c>
      <c r="R287" s="10">
        <f t="shared" ca="1" si="139"/>
        <v>-3.2464209678437701</v>
      </c>
      <c r="S287" s="10">
        <f t="shared" ca="1" si="124"/>
        <v>0</v>
      </c>
      <c r="T287" s="10">
        <f t="shared" ca="1" si="140"/>
        <v>0</v>
      </c>
      <c r="U287" s="10">
        <f t="shared" ca="1" si="141"/>
        <v>0</v>
      </c>
      <c r="V287" s="10">
        <f t="shared" ca="1" si="142"/>
        <v>0</v>
      </c>
      <c r="W287" s="10">
        <f t="shared" ca="1" si="143"/>
        <v>-3.2464209678437701</v>
      </c>
      <c r="X287" s="10">
        <f t="shared" ca="1" si="144"/>
        <v>-2.296197824979771</v>
      </c>
      <c r="Z287" s="10">
        <v>-1.1099099999860584</v>
      </c>
      <c r="AA287" s="10">
        <v>-3.367722499991288</v>
      </c>
      <c r="AB287" s="10">
        <v>-1.6851150000078974</v>
      </c>
      <c r="AC287" s="10">
        <v>-3.3231574999845748</v>
      </c>
      <c r="AD287" s="10">
        <v>2.6023024999766164</v>
      </c>
      <c r="AE287" s="10">
        <f t="shared" si="125"/>
        <v>-1.566697500024361</v>
      </c>
      <c r="AF287" s="10">
        <v>266</v>
      </c>
      <c r="AG287" s="2">
        <f t="shared" si="145"/>
        <v>46.299999999999876</v>
      </c>
      <c r="AH287" s="10">
        <f t="shared" si="126"/>
        <v>399</v>
      </c>
      <c r="AI287" s="10">
        <f t="shared" si="127"/>
        <v>1</v>
      </c>
      <c r="AJ287" s="2">
        <f t="shared" si="128"/>
        <v>0</v>
      </c>
      <c r="AK287" s="10">
        <v>266</v>
      </c>
      <c r="AL287" s="10">
        <f t="shared" ca="1" si="146"/>
        <v>-3.2464209678437701</v>
      </c>
      <c r="AM287" s="10">
        <f t="shared" ca="1" si="129"/>
        <v>-2.296197824979771</v>
      </c>
      <c r="AN287" s="2">
        <f t="shared" si="149"/>
        <v>46.299999999999876</v>
      </c>
      <c r="AO287" s="10">
        <f t="shared" ca="1" si="130"/>
        <v>399</v>
      </c>
      <c r="AP287" s="10">
        <f t="shared" ca="1" si="131"/>
        <v>1</v>
      </c>
      <c r="AQ287" s="2">
        <f t="shared" ca="1" si="132"/>
        <v>0</v>
      </c>
    </row>
    <row r="288" spans="2:43" x14ac:dyDescent="0.15">
      <c r="B288" s="10">
        <v>-1.566697500024361</v>
      </c>
      <c r="C288" s="10">
        <f t="shared" si="133"/>
        <v>-0.10469750002428668</v>
      </c>
      <c r="F288" s="10">
        <v>267</v>
      </c>
      <c r="G288" s="10">
        <f t="shared" ca="1" si="120"/>
        <v>4</v>
      </c>
      <c r="H288" s="10">
        <f t="shared" ca="1" si="147"/>
        <v>4.1698922155688614</v>
      </c>
      <c r="I288" s="10">
        <f t="shared" ca="1" si="121"/>
        <v>2.7022727272727275E-2</v>
      </c>
      <c r="J288" s="10">
        <f t="shared" ca="1" si="148"/>
        <v>-1.9030898203592761</v>
      </c>
      <c r="K288" s="10">
        <f t="shared" ca="1" si="134"/>
        <v>0.4087102557628739</v>
      </c>
      <c r="L288" s="10">
        <f t="shared" ca="1" si="135"/>
        <v>17</v>
      </c>
      <c r="M288" s="10">
        <f t="shared" ca="1" si="122"/>
        <v>-0.39310800462045253</v>
      </c>
      <c r="N288" s="10">
        <f t="shared" ca="1" si="136"/>
        <v>1.172029545453749</v>
      </c>
      <c r="O288" s="10">
        <f t="shared" ca="1" si="137"/>
        <v>2</v>
      </c>
      <c r="P288" s="10">
        <f t="shared" ca="1" si="123"/>
        <v>4.2502687383513543E-14</v>
      </c>
      <c r="Q288" s="10">
        <f t="shared" ca="1" si="138"/>
        <v>-0.39310800462049506</v>
      </c>
      <c r="R288" s="10">
        <f t="shared" ca="1" si="139"/>
        <v>-2.296197824979771</v>
      </c>
      <c r="S288" s="10">
        <f t="shared" ca="1" si="124"/>
        <v>0</v>
      </c>
      <c r="T288" s="10">
        <f t="shared" ca="1" si="140"/>
        <v>0</v>
      </c>
      <c r="U288" s="10">
        <f t="shared" ca="1" si="141"/>
        <v>0</v>
      </c>
      <c r="V288" s="10">
        <f t="shared" ca="1" si="142"/>
        <v>0</v>
      </c>
      <c r="W288" s="10">
        <f t="shared" ca="1" si="143"/>
        <v>-2.296197824979771</v>
      </c>
      <c r="X288" s="10">
        <f t="shared" ca="1" si="144"/>
        <v>-3.0828953963382717</v>
      </c>
      <c r="Z288" s="10">
        <v>-1.4589099999859911</v>
      </c>
      <c r="AA288" s="10">
        <v>-2.2697224999888022</v>
      </c>
      <c r="AB288" s="10">
        <v>-2.1091150000067671</v>
      </c>
      <c r="AC288" s="10">
        <v>-2.3531574999857696</v>
      </c>
      <c r="AD288" s="10">
        <v>-1.566697500024361</v>
      </c>
      <c r="AE288" s="10">
        <f t="shared" si="125"/>
        <v>-0.10469750002428668</v>
      </c>
      <c r="AF288" s="10">
        <v>267</v>
      </c>
      <c r="AG288" s="2">
        <f t="shared" si="145"/>
        <v>46.519999999999875</v>
      </c>
      <c r="AH288" s="10">
        <f t="shared" si="126"/>
        <v>399</v>
      </c>
      <c r="AI288" s="10">
        <f t="shared" si="127"/>
        <v>1</v>
      </c>
      <c r="AJ288" s="2">
        <f t="shared" si="128"/>
        <v>0</v>
      </c>
      <c r="AK288" s="10">
        <v>267</v>
      </c>
      <c r="AL288" s="10">
        <f t="shared" ca="1" si="146"/>
        <v>-2.296197824979771</v>
      </c>
      <c r="AM288" s="10">
        <f t="shared" ca="1" si="129"/>
        <v>-3.0828953963382717</v>
      </c>
      <c r="AN288" s="2">
        <f t="shared" si="149"/>
        <v>46.519999999999875</v>
      </c>
      <c r="AO288" s="10">
        <f t="shared" ca="1" si="130"/>
        <v>399</v>
      </c>
      <c r="AP288" s="10">
        <f t="shared" ca="1" si="131"/>
        <v>1</v>
      </c>
      <c r="AQ288" s="2">
        <f t="shared" ca="1" si="132"/>
        <v>0</v>
      </c>
    </row>
    <row r="289" spans="2:43" x14ac:dyDescent="0.15">
      <c r="B289" s="10">
        <v>-0.10469750002428668</v>
      </c>
      <c r="C289" s="10">
        <f t="shared" si="133"/>
        <v>-0.95169750002455089</v>
      </c>
      <c r="F289" s="10">
        <v>268</v>
      </c>
      <c r="G289" s="10">
        <f t="shared" ca="1" si="120"/>
        <v>4</v>
      </c>
      <c r="H289" s="10">
        <f t="shared" ca="1" si="147"/>
        <v>4.1859820359281432</v>
      </c>
      <c r="I289" s="10">
        <f t="shared" ca="1" si="121"/>
        <v>2.7022727272727275E-2</v>
      </c>
      <c r="J289" s="10">
        <f t="shared" ca="1" si="148"/>
        <v>-1.8760670930865488</v>
      </c>
      <c r="K289" s="10">
        <f t="shared" ca="1" si="134"/>
        <v>1.2467290094394781</v>
      </c>
      <c r="L289" s="10">
        <f t="shared" ca="1" si="135"/>
        <v>18</v>
      </c>
      <c r="M289" s="10">
        <f t="shared" ca="1" si="122"/>
        <v>-0.80138195990447847</v>
      </c>
      <c r="N289" s="10">
        <f t="shared" ca="1" si="136"/>
        <v>0.68978651942341451</v>
      </c>
      <c r="O289" s="10">
        <f t="shared" ca="1" si="137"/>
        <v>20</v>
      </c>
      <c r="P289" s="10">
        <f t="shared" ca="1" si="123"/>
        <v>0.40544634334724444</v>
      </c>
      <c r="Q289" s="10">
        <f t="shared" ca="1" si="138"/>
        <v>-1.2068283032517229</v>
      </c>
      <c r="R289" s="10">
        <f t="shared" ca="1" si="139"/>
        <v>-3.0828953963382717</v>
      </c>
      <c r="S289" s="10">
        <f t="shared" ca="1" si="124"/>
        <v>0</v>
      </c>
      <c r="T289" s="10">
        <f t="shared" ca="1" si="140"/>
        <v>0</v>
      </c>
      <c r="U289" s="10">
        <f t="shared" ca="1" si="141"/>
        <v>0</v>
      </c>
      <c r="V289" s="10">
        <f t="shared" ca="1" si="142"/>
        <v>0</v>
      </c>
      <c r="W289" s="10">
        <f t="shared" ca="1" si="143"/>
        <v>-3.0828953963382717</v>
      </c>
      <c r="X289" s="10">
        <f t="shared" ca="1" si="144"/>
        <v>5.3779339321768411</v>
      </c>
      <c r="Z289" s="10">
        <v>-2.6349099999833925</v>
      </c>
      <c r="AA289" s="10">
        <v>-2.2747224999903892</v>
      </c>
      <c r="AB289" s="10">
        <v>-2.3891150000068251</v>
      </c>
      <c r="AC289" s="10">
        <v>-2.8291574999848024</v>
      </c>
      <c r="AD289" s="10">
        <v>-0.10469750002428668</v>
      </c>
      <c r="AE289" s="10">
        <f t="shared" si="125"/>
        <v>-0.95169750002455089</v>
      </c>
      <c r="AF289" s="10">
        <v>268</v>
      </c>
      <c r="AG289" s="2">
        <f t="shared" si="145"/>
        <v>46.739999999999874</v>
      </c>
      <c r="AH289" s="10">
        <f t="shared" si="126"/>
        <v>399</v>
      </c>
      <c r="AI289" s="10">
        <f t="shared" si="127"/>
        <v>1</v>
      </c>
      <c r="AJ289" s="2">
        <f t="shared" si="128"/>
        <v>0</v>
      </c>
      <c r="AK289" s="10">
        <v>268</v>
      </c>
      <c r="AL289" s="10">
        <f t="shared" ca="1" si="146"/>
        <v>-3.0828953963382717</v>
      </c>
      <c r="AM289" s="10">
        <f t="shared" ca="1" si="129"/>
        <v>5.3779339321768411</v>
      </c>
      <c r="AN289" s="2">
        <f t="shared" si="149"/>
        <v>46.739999999999874</v>
      </c>
      <c r="AO289" s="10">
        <f t="shared" ca="1" si="130"/>
        <v>399</v>
      </c>
      <c r="AP289" s="10">
        <f t="shared" ca="1" si="131"/>
        <v>1</v>
      </c>
      <c r="AQ289" s="2">
        <f t="shared" ca="1" si="132"/>
        <v>0</v>
      </c>
    </row>
    <row r="290" spans="2:43" x14ac:dyDescent="0.15">
      <c r="B290" s="10">
        <v>-0.95169750002455089</v>
      </c>
      <c r="C290" s="10">
        <f t="shared" si="133"/>
        <v>-0.99069750002556134</v>
      </c>
      <c r="F290" s="10">
        <v>269</v>
      </c>
      <c r="G290" s="10">
        <f t="shared" ca="1" si="120"/>
        <v>4</v>
      </c>
      <c r="H290" s="10">
        <f t="shared" ca="1" si="147"/>
        <v>4.2020718562874251</v>
      </c>
      <c r="I290" s="10">
        <f t="shared" ca="1" si="121"/>
        <v>2.7022727272727275E-2</v>
      </c>
      <c r="J290" s="10">
        <f t="shared" ca="1" si="148"/>
        <v>-1.8490443658138216</v>
      </c>
      <c r="K290" s="10">
        <f t="shared" ca="1" si="134"/>
        <v>1.4748701943123235</v>
      </c>
      <c r="L290" s="10">
        <f t="shared" ca="1" si="135"/>
        <v>19</v>
      </c>
      <c r="M290" s="10">
        <f t="shared" ca="1" si="122"/>
        <v>1.2347118864668098</v>
      </c>
      <c r="N290" s="10">
        <f t="shared" ca="1" si="136"/>
        <v>1.533109632757772</v>
      </c>
      <c r="O290" s="10">
        <f t="shared" ca="1" si="137"/>
        <v>14</v>
      </c>
      <c r="P290" s="10">
        <f t="shared" ca="1" si="123"/>
        <v>1.494671373410374</v>
      </c>
      <c r="Q290" s="10">
        <f t="shared" ca="1" si="138"/>
        <v>2.7293832598771841</v>
      </c>
      <c r="R290" s="10">
        <f t="shared" ca="1" si="139"/>
        <v>0.88033889406336252</v>
      </c>
      <c r="S290" s="10">
        <f t="shared" ca="1" si="124"/>
        <v>0</v>
      </c>
      <c r="T290" s="10">
        <f t="shared" ca="1" si="140"/>
        <v>0</v>
      </c>
      <c r="U290" s="10">
        <f t="shared" ca="1" si="141"/>
        <v>4.497595038113479</v>
      </c>
      <c r="V290" s="10">
        <f t="shared" ca="1" si="142"/>
        <v>4.497595038113479</v>
      </c>
      <c r="W290" s="10">
        <f t="shared" ca="1" si="143"/>
        <v>5.3779339321768411</v>
      </c>
      <c r="X290" s="10">
        <f t="shared" ca="1" si="144"/>
        <v>-1.1677695773790133</v>
      </c>
      <c r="Z290" s="10">
        <v>-4.024909999984061</v>
      </c>
      <c r="AA290" s="10">
        <v>-1.2367224999891846</v>
      </c>
      <c r="AB290" s="10">
        <v>-2.239115000008951</v>
      </c>
      <c r="AC290" s="10">
        <v>-3.7711574999867992</v>
      </c>
      <c r="AD290" s="10">
        <v>-0.95169750002455089</v>
      </c>
      <c r="AE290" s="10">
        <f t="shared" si="125"/>
        <v>-0.99069750002556134</v>
      </c>
      <c r="AF290" s="10">
        <v>269</v>
      </c>
      <c r="AG290" s="2">
        <f t="shared" si="145"/>
        <v>46.959999999999873</v>
      </c>
      <c r="AH290" s="10">
        <f t="shared" si="126"/>
        <v>399</v>
      </c>
      <c r="AI290" s="10">
        <f t="shared" si="127"/>
        <v>1</v>
      </c>
      <c r="AJ290" s="2">
        <f t="shared" si="128"/>
        <v>0</v>
      </c>
      <c r="AK290" s="10">
        <v>269</v>
      </c>
      <c r="AL290" s="10">
        <f t="shared" ca="1" si="146"/>
        <v>5.3779339321768411</v>
      </c>
      <c r="AM290" s="10">
        <f t="shared" ca="1" si="129"/>
        <v>-1.1677695773790133</v>
      </c>
      <c r="AN290" s="2">
        <f t="shared" si="149"/>
        <v>46.959999999999873</v>
      </c>
      <c r="AO290" s="10">
        <f t="shared" ca="1" si="130"/>
        <v>399</v>
      </c>
      <c r="AP290" s="10">
        <f t="shared" ca="1" si="131"/>
        <v>1</v>
      </c>
      <c r="AQ290" s="2">
        <f t="shared" ca="1" si="132"/>
        <v>0</v>
      </c>
    </row>
    <row r="291" spans="2:43" x14ac:dyDescent="0.15">
      <c r="B291" s="10">
        <v>-0.99069750002556134</v>
      </c>
      <c r="C291" s="10">
        <f t="shared" si="133"/>
        <v>-0.92569750002624573</v>
      </c>
      <c r="F291" s="10">
        <v>270</v>
      </c>
      <c r="G291" s="10">
        <f t="shared" ca="1" si="120"/>
        <v>4</v>
      </c>
      <c r="H291" s="10">
        <f t="shared" ca="1" si="147"/>
        <v>4.2181616766467069</v>
      </c>
      <c r="I291" s="10">
        <f t="shared" ca="1" si="121"/>
        <v>2.7022727272727275E-2</v>
      </c>
      <c r="J291" s="10">
        <f t="shared" ca="1" si="148"/>
        <v>-1.8220216385410943</v>
      </c>
      <c r="K291" s="10">
        <f t="shared" ca="1" si="134"/>
        <v>1.6351043011667745</v>
      </c>
      <c r="L291" s="10">
        <f t="shared" ca="1" si="135"/>
        <v>3</v>
      </c>
      <c r="M291" s="10">
        <f t="shared" ca="1" si="122"/>
        <v>-1.2822189479317493E-14</v>
      </c>
      <c r="N291" s="10">
        <f t="shared" ca="1" si="136"/>
        <v>0.65425206116209367</v>
      </c>
      <c r="O291" s="10">
        <f t="shared" ca="1" si="137"/>
        <v>8</v>
      </c>
      <c r="P291" s="10">
        <f t="shared" ca="1" si="123"/>
        <v>-0.65425206116209367</v>
      </c>
      <c r="Q291" s="10">
        <f t="shared" ca="1" si="138"/>
        <v>0.6542520611620809</v>
      </c>
      <c r="R291" s="10">
        <f t="shared" ca="1" si="139"/>
        <v>-1.1677695773790133</v>
      </c>
      <c r="S291" s="10">
        <f t="shared" ca="1" si="124"/>
        <v>0</v>
      </c>
      <c r="T291" s="10">
        <f t="shared" ca="1" si="140"/>
        <v>0</v>
      </c>
      <c r="U291" s="10">
        <f t="shared" ca="1" si="141"/>
        <v>0</v>
      </c>
      <c r="V291" s="10">
        <f t="shared" ca="1" si="142"/>
        <v>0</v>
      </c>
      <c r="W291" s="10">
        <f t="shared" ca="1" si="143"/>
        <v>-1.1677695773790133</v>
      </c>
      <c r="X291" s="10">
        <f t="shared" ca="1" si="144"/>
        <v>-1.5333177284391861</v>
      </c>
      <c r="Z291" s="10">
        <v>-3.2469099999836715</v>
      </c>
      <c r="AA291" s="10">
        <v>-1.0027224999902273</v>
      </c>
      <c r="AB291" s="10">
        <v>-2.0251150000092366</v>
      </c>
      <c r="AC291" s="10">
        <v>-3.3741574999837098</v>
      </c>
      <c r="AD291" s="10">
        <v>-0.99069750002556134</v>
      </c>
      <c r="AE291" s="10">
        <f t="shared" si="125"/>
        <v>-0.92569750002624573</v>
      </c>
      <c r="AF291" s="10">
        <v>270</v>
      </c>
      <c r="AG291" s="2">
        <f t="shared" si="145"/>
        <v>47.179999999999872</v>
      </c>
      <c r="AH291" s="10">
        <f t="shared" si="126"/>
        <v>399</v>
      </c>
      <c r="AI291" s="10">
        <f t="shared" si="127"/>
        <v>1</v>
      </c>
      <c r="AJ291" s="2">
        <f t="shared" si="128"/>
        <v>0</v>
      </c>
      <c r="AK291" s="10">
        <v>270</v>
      </c>
      <c r="AL291" s="10">
        <f t="shared" ca="1" si="146"/>
        <v>-1.1677695773790133</v>
      </c>
      <c r="AM291" s="10">
        <f t="shared" ca="1" si="129"/>
        <v>-1.5333177284391861</v>
      </c>
      <c r="AN291" s="2">
        <f t="shared" si="149"/>
        <v>47.179999999999872</v>
      </c>
      <c r="AO291" s="10">
        <f t="shared" ca="1" si="130"/>
        <v>399</v>
      </c>
      <c r="AP291" s="10">
        <f t="shared" ca="1" si="131"/>
        <v>1</v>
      </c>
      <c r="AQ291" s="2">
        <f t="shared" ca="1" si="132"/>
        <v>0</v>
      </c>
    </row>
    <row r="292" spans="2:43" x14ac:dyDescent="0.15">
      <c r="B292" s="10">
        <v>-0.92569750002624573</v>
      </c>
      <c r="C292" s="10">
        <f t="shared" si="133"/>
        <v>-0.65569750002580918</v>
      </c>
      <c r="F292" s="10">
        <v>271</v>
      </c>
      <c r="G292" s="10">
        <f t="shared" ca="1" si="120"/>
        <v>4</v>
      </c>
      <c r="H292" s="10">
        <f t="shared" ca="1" si="147"/>
        <v>4.2342514970059888</v>
      </c>
      <c r="I292" s="10">
        <f t="shared" ca="1" si="121"/>
        <v>2.7022727272727275E-2</v>
      </c>
      <c r="J292" s="10">
        <f t="shared" ca="1" si="148"/>
        <v>-1.7949989112683671</v>
      </c>
      <c r="K292" s="10">
        <f t="shared" ca="1" si="134"/>
        <v>1.2004978780822366</v>
      </c>
      <c r="L292" s="10">
        <f t="shared" ca="1" si="135"/>
        <v>19</v>
      </c>
      <c r="M292" s="10">
        <f t="shared" ca="1" si="122"/>
        <v>1.1963975691841691</v>
      </c>
      <c r="N292" s="10">
        <f t="shared" ca="1" si="136"/>
        <v>1.1357651408390603</v>
      </c>
      <c r="O292" s="10">
        <f t="shared" ca="1" si="137"/>
        <v>13</v>
      </c>
      <c r="P292" s="10">
        <f t="shared" ca="1" si="123"/>
        <v>-0.93471638635498799</v>
      </c>
      <c r="Q292" s="10">
        <f t="shared" ca="1" si="138"/>
        <v>0.26168118282918107</v>
      </c>
      <c r="R292" s="10">
        <f t="shared" ca="1" si="139"/>
        <v>-1.5333177284391861</v>
      </c>
      <c r="S292" s="10">
        <f t="shared" ca="1" si="124"/>
        <v>0</v>
      </c>
      <c r="T292" s="10">
        <f t="shared" ca="1" si="140"/>
        <v>0</v>
      </c>
      <c r="U292" s="10">
        <f t="shared" ca="1" si="141"/>
        <v>0</v>
      </c>
      <c r="V292" s="10">
        <f t="shared" ca="1" si="142"/>
        <v>0</v>
      </c>
      <c r="W292" s="10">
        <f t="shared" ca="1" si="143"/>
        <v>-1.5333177284391861</v>
      </c>
      <c r="X292" s="10">
        <f t="shared" ca="1" si="144"/>
        <v>-3.900898762300038</v>
      </c>
      <c r="Z292" s="10">
        <v>-0.55390999998294888</v>
      </c>
      <c r="AA292" s="10">
        <v>-0.6187224999898433</v>
      </c>
      <c r="AB292" s="10">
        <v>-0.43111500000847514</v>
      </c>
      <c r="AC292" s="10">
        <v>-1.012157499985733</v>
      </c>
      <c r="AD292" s="10">
        <v>-0.92569750002624573</v>
      </c>
      <c r="AE292" s="10">
        <f t="shared" si="125"/>
        <v>-0.65569750002580918</v>
      </c>
      <c r="AF292" s="10">
        <v>271</v>
      </c>
      <c r="AG292" s="2">
        <f t="shared" si="145"/>
        <v>47.399999999999871</v>
      </c>
      <c r="AH292" s="10">
        <f t="shared" si="126"/>
        <v>399</v>
      </c>
      <c r="AI292" s="10">
        <f t="shared" si="127"/>
        <v>1</v>
      </c>
      <c r="AJ292" s="2">
        <f t="shared" si="128"/>
        <v>0</v>
      </c>
      <c r="AK292" s="10">
        <v>271</v>
      </c>
      <c r="AL292" s="10">
        <f t="shared" ca="1" si="146"/>
        <v>-1.5333177284391861</v>
      </c>
      <c r="AM292" s="10">
        <f t="shared" ca="1" si="129"/>
        <v>-3.900898762300038</v>
      </c>
      <c r="AN292" s="2">
        <f t="shared" si="149"/>
        <v>47.399999999999871</v>
      </c>
      <c r="AO292" s="10">
        <f t="shared" ca="1" si="130"/>
        <v>399</v>
      </c>
      <c r="AP292" s="10">
        <f t="shared" ca="1" si="131"/>
        <v>1</v>
      </c>
      <c r="AQ292" s="2">
        <f t="shared" ca="1" si="132"/>
        <v>0</v>
      </c>
    </row>
    <row r="293" spans="2:43" x14ac:dyDescent="0.15">
      <c r="B293" s="10">
        <v>-0.65569750002580918</v>
      </c>
      <c r="C293" s="10">
        <f t="shared" si="133"/>
        <v>-2.0416975000259185</v>
      </c>
      <c r="F293" s="10">
        <v>272</v>
      </c>
      <c r="G293" s="10">
        <f t="shared" ca="1" si="120"/>
        <v>4</v>
      </c>
      <c r="H293" s="10">
        <f t="shared" ca="1" si="147"/>
        <v>4.2503413173652707</v>
      </c>
      <c r="I293" s="10">
        <f t="shared" ca="1" si="121"/>
        <v>2.7022727272727275E-2</v>
      </c>
      <c r="J293" s="10">
        <f t="shared" ca="1" si="148"/>
        <v>-1.7679761839956398</v>
      </c>
      <c r="K293" s="10">
        <f t="shared" ca="1" si="134"/>
        <v>1.5160629277253641</v>
      </c>
      <c r="L293" s="10">
        <f t="shared" ca="1" si="135"/>
        <v>3</v>
      </c>
      <c r="M293" s="10">
        <f t="shared" ca="1" si="122"/>
        <v>-1.3129490091459886</v>
      </c>
      <c r="N293" s="10">
        <f t="shared" ca="1" si="136"/>
        <v>0.94682392176396291</v>
      </c>
      <c r="O293" s="10">
        <f t="shared" ca="1" si="137"/>
        <v>3</v>
      </c>
      <c r="P293" s="10">
        <f t="shared" ca="1" si="123"/>
        <v>-0.81997356915840913</v>
      </c>
      <c r="Q293" s="10">
        <f t="shared" ca="1" si="138"/>
        <v>-2.1329225783043979</v>
      </c>
      <c r="R293" s="10">
        <f t="shared" ca="1" si="139"/>
        <v>-3.900898762300038</v>
      </c>
      <c r="S293" s="10">
        <f t="shared" ca="1" si="124"/>
        <v>0</v>
      </c>
      <c r="T293" s="10">
        <f t="shared" ca="1" si="140"/>
        <v>0</v>
      </c>
      <c r="U293" s="10">
        <f t="shared" ca="1" si="141"/>
        <v>0</v>
      </c>
      <c r="V293" s="10">
        <f t="shared" ca="1" si="142"/>
        <v>0</v>
      </c>
      <c r="W293" s="10">
        <f t="shared" ca="1" si="143"/>
        <v>-3.900898762300038</v>
      </c>
      <c r="X293" s="10">
        <f t="shared" ca="1" si="144"/>
        <v>-2.0006742649467264</v>
      </c>
      <c r="Z293" s="10">
        <v>-0.66990999998495226</v>
      </c>
      <c r="AA293" s="10">
        <v>-2.8337224999894772</v>
      </c>
      <c r="AB293" s="10">
        <v>-2.6611150000093176</v>
      </c>
      <c r="AC293" s="10">
        <v>-3.2751574999849709</v>
      </c>
      <c r="AD293" s="10">
        <v>-0.65569750002580918</v>
      </c>
      <c r="AE293" s="10">
        <f t="shared" si="125"/>
        <v>-2.0416975000259185</v>
      </c>
      <c r="AF293" s="10">
        <v>272</v>
      </c>
      <c r="AG293" s="2">
        <f t="shared" si="145"/>
        <v>47.61999999999987</v>
      </c>
      <c r="AH293" s="10">
        <f t="shared" si="126"/>
        <v>399</v>
      </c>
      <c r="AI293" s="10">
        <f t="shared" si="127"/>
        <v>1</v>
      </c>
      <c r="AJ293" s="2">
        <f t="shared" si="128"/>
        <v>0</v>
      </c>
      <c r="AK293" s="10">
        <v>272</v>
      </c>
      <c r="AL293" s="10">
        <f t="shared" ca="1" si="146"/>
        <v>-3.900898762300038</v>
      </c>
      <c r="AM293" s="10">
        <f t="shared" ca="1" si="129"/>
        <v>-2.0006742649467264</v>
      </c>
      <c r="AN293" s="2">
        <f t="shared" si="149"/>
        <v>47.61999999999987</v>
      </c>
      <c r="AO293" s="10">
        <f t="shared" ca="1" si="130"/>
        <v>399</v>
      </c>
      <c r="AP293" s="10">
        <f t="shared" ca="1" si="131"/>
        <v>1</v>
      </c>
      <c r="AQ293" s="2">
        <f t="shared" ca="1" si="132"/>
        <v>0</v>
      </c>
    </row>
    <row r="294" spans="2:43" x14ac:dyDescent="0.15">
      <c r="B294" s="10">
        <v>-2.0416975000259185</v>
      </c>
      <c r="C294" s="10">
        <f t="shared" si="133"/>
        <v>-3.0406975000261127</v>
      </c>
      <c r="F294" s="10">
        <v>273</v>
      </c>
      <c r="G294" s="10">
        <f t="shared" ca="1" si="120"/>
        <v>4</v>
      </c>
      <c r="H294" s="10">
        <f t="shared" ca="1" si="147"/>
        <v>4.2664311377245525</v>
      </c>
      <c r="I294" s="10">
        <f t="shared" ca="1" si="121"/>
        <v>2.7022727272727275E-2</v>
      </c>
      <c r="J294" s="10">
        <f t="shared" ca="1" si="148"/>
        <v>-1.7409534567229126</v>
      </c>
      <c r="K294" s="10">
        <f t="shared" ca="1" si="134"/>
        <v>0.36026792441179267</v>
      </c>
      <c r="L294" s="10">
        <f t="shared" ca="1" si="135"/>
        <v>4</v>
      </c>
      <c r="M294" s="10">
        <f t="shared" ca="1" si="122"/>
        <v>0.36026792441179267</v>
      </c>
      <c r="N294" s="10">
        <f t="shared" ca="1" si="136"/>
        <v>0.71590132336340662</v>
      </c>
      <c r="O294" s="10">
        <f t="shared" ca="1" si="137"/>
        <v>18</v>
      </c>
      <c r="P294" s="10">
        <f t="shared" ca="1" si="123"/>
        <v>0.61998873263560639</v>
      </c>
      <c r="Q294" s="10">
        <f t="shared" ca="1" si="138"/>
        <v>-0.25972080822381372</v>
      </c>
      <c r="R294" s="10">
        <f t="shared" ca="1" si="139"/>
        <v>-2.0006742649467264</v>
      </c>
      <c r="S294" s="10">
        <f t="shared" ca="1" si="124"/>
        <v>0</v>
      </c>
      <c r="T294" s="10">
        <f t="shared" ca="1" si="140"/>
        <v>0</v>
      </c>
      <c r="U294" s="10">
        <f t="shared" ca="1" si="141"/>
        <v>0</v>
      </c>
      <c r="V294" s="10">
        <f t="shared" ca="1" si="142"/>
        <v>0</v>
      </c>
      <c r="W294" s="10">
        <f t="shared" ca="1" si="143"/>
        <v>-2.0006742649467264</v>
      </c>
      <c r="X294" s="10">
        <f t="shared" ca="1" si="144"/>
        <v>-2.000206793880817</v>
      </c>
      <c r="Z294" s="10">
        <v>-2.0959099999835473</v>
      </c>
      <c r="AA294" s="10">
        <v>-2.9027224999893519</v>
      </c>
      <c r="AB294" s="10">
        <v>1.0008849999927349</v>
      </c>
      <c r="AC294" s="10">
        <v>2.0048425000140924</v>
      </c>
      <c r="AD294" s="10">
        <v>-2.0416975000259185</v>
      </c>
      <c r="AE294" s="10">
        <f t="shared" si="125"/>
        <v>-3.0406975000261127</v>
      </c>
      <c r="AF294" s="10">
        <v>273</v>
      </c>
      <c r="AG294" s="2">
        <f t="shared" si="145"/>
        <v>47.839999999999868</v>
      </c>
      <c r="AH294" s="10">
        <f t="shared" si="126"/>
        <v>399</v>
      </c>
      <c r="AI294" s="10">
        <f t="shared" si="127"/>
        <v>1</v>
      </c>
      <c r="AJ294" s="2">
        <f t="shared" si="128"/>
        <v>0</v>
      </c>
      <c r="AK294" s="10">
        <v>273</v>
      </c>
      <c r="AL294" s="10">
        <f t="shared" ca="1" si="146"/>
        <v>-2.0006742649467264</v>
      </c>
      <c r="AM294" s="10">
        <f t="shared" ca="1" si="129"/>
        <v>-2.000206793880817</v>
      </c>
      <c r="AN294" s="2">
        <f t="shared" si="149"/>
        <v>47.839999999999868</v>
      </c>
      <c r="AO294" s="10">
        <f t="shared" ca="1" si="130"/>
        <v>399</v>
      </c>
      <c r="AP294" s="10">
        <f t="shared" ca="1" si="131"/>
        <v>1</v>
      </c>
      <c r="AQ294" s="2">
        <f t="shared" ca="1" si="132"/>
        <v>0</v>
      </c>
    </row>
    <row r="295" spans="2:43" x14ac:dyDescent="0.15">
      <c r="B295" s="10">
        <v>-3.0406975000261127</v>
      </c>
      <c r="C295" s="10">
        <f t="shared" si="133"/>
        <v>-0.63469750002553837</v>
      </c>
      <c r="F295" s="10">
        <v>274</v>
      </c>
      <c r="G295" s="10">
        <f t="shared" ca="1" si="120"/>
        <v>4</v>
      </c>
      <c r="H295" s="10">
        <f t="shared" ca="1" si="147"/>
        <v>4.2825209580838344</v>
      </c>
      <c r="I295" s="10">
        <f t="shared" ca="1" si="121"/>
        <v>2.7022727272727275E-2</v>
      </c>
      <c r="J295" s="10">
        <f t="shared" ca="1" si="148"/>
        <v>-1.7139307294501853</v>
      </c>
      <c r="K295" s="10">
        <f t="shared" ca="1" si="134"/>
        <v>1.1740653176277842</v>
      </c>
      <c r="L295" s="10">
        <f t="shared" ca="1" si="135"/>
        <v>16</v>
      </c>
      <c r="M295" s="10">
        <f t="shared" ca="1" si="122"/>
        <v>0.8301895476505442</v>
      </c>
      <c r="N295" s="10">
        <f t="shared" ca="1" si="136"/>
        <v>1.5789208105283772</v>
      </c>
      <c r="O295" s="10">
        <f t="shared" ca="1" si="137"/>
        <v>16</v>
      </c>
      <c r="P295" s="10">
        <f t="shared" ca="1" si="123"/>
        <v>1.1164656120811758</v>
      </c>
      <c r="Q295" s="10">
        <f t="shared" ca="1" si="138"/>
        <v>-0.28627606443063158</v>
      </c>
      <c r="R295" s="10">
        <f t="shared" ca="1" si="139"/>
        <v>-2.000206793880817</v>
      </c>
      <c r="S295" s="10">
        <f t="shared" ca="1" si="124"/>
        <v>0</v>
      </c>
      <c r="T295" s="10">
        <f t="shared" ca="1" si="140"/>
        <v>0</v>
      </c>
      <c r="U295" s="10">
        <f t="shared" ca="1" si="141"/>
        <v>0</v>
      </c>
      <c r="V295" s="10">
        <f t="shared" ca="1" si="142"/>
        <v>0</v>
      </c>
      <c r="W295" s="10">
        <f t="shared" ca="1" si="143"/>
        <v>-2.000206793880817</v>
      </c>
      <c r="X295" s="10">
        <f t="shared" ca="1" si="144"/>
        <v>-1.9648964530802897</v>
      </c>
      <c r="Z295" s="10">
        <v>-1.5659099999858483</v>
      </c>
      <c r="AA295" s="10">
        <v>-2.4827224999910413</v>
      </c>
      <c r="AB295" s="10">
        <v>-2.9141150000064897</v>
      </c>
      <c r="AC295" s="10">
        <v>-2.970157499984083</v>
      </c>
      <c r="AD295" s="10">
        <v>-3.0406975000261127</v>
      </c>
      <c r="AE295" s="10">
        <f t="shared" si="125"/>
        <v>-0.63469750002553837</v>
      </c>
      <c r="AF295" s="10">
        <v>274</v>
      </c>
      <c r="AG295" s="2">
        <f t="shared" si="145"/>
        <v>48.059999999999867</v>
      </c>
      <c r="AH295" s="10">
        <f t="shared" si="126"/>
        <v>399</v>
      </c>
      <c r="AI295" s="10">
        <f t="shared" si="127"/>
        <v>1</v>
      </c>
      <c r="AJ295" s="2">
        <f t="shared" si="128"/>
        <v>0</v>
      </c>
      <c r="AK295" s="10">
        <v>274</v>
      </c>
      <c r="AL295" s="10">
        <f t="shared" ca="1" si="146"/>
        <v>-2.000206793880817</v>
      </c>
      <c r="AM295" s="10">
        <f t="shared" ca="1" si="129"/>
        <v>-1.9648964530802897</v>
      </c>
      <c r="AN295" s="2">
        <f t="shared" si="149"/>
        <v>48.059999999999867</v>
      </c>
      <c r="AO295" s="10">
        <f t="shared" ca="1" si="130"/>
        <v>399</v>
      </c>
      <c r="AP295" s="10">
        <f t="shared" ca="1" si="131"/>
        <v>1</v>
      </c>
      <c r="AQ295" s="2">
        <f t="shared" ca="1" si="132"/>
        <v>0</v>
      </c>
    </row>
    <row r="296" spans="2:43" x14ac:dyDescent="0.15">
      <c r="B296" s="10">
        <v>-0.63469750002553837</v>
      </c>
      <c r="C296" s="10">
        <f t="shared" si="133"/>
        <v>-0.84369750002366573</v>
      </c>
      <c r="F296" s="10">
        <v>275</v>
      </c>
      <c r="G296" s="10">
        <f t="shared" ca="1" si="120"/>
        <v>4</v>
      </c>
      <c r="H296" s="10">
        <f t="shared" ca="1" si="147"/>
        <v>4.2986107784431162</v>
      </c>
      <c r="I296" s="10">
        <f t="shared" ca="1" si="121"/>
        <v>2.7022727272727275E-2</v>
      </c>
      <c r="J296" s="10">
        <f t="shared" ca="1" si="148"/>
        <v>-1.6869080021774581</v>
      </c>
      <c r="K296" s="10">
        <f t="shared" ca="1" si="134"/>
        <v>0.8166474252012621</v>
      </c>
      <c r="L296" s="10">
        <f t="shared" ca="1" si="135"/>
        <v>20</v>
      </c>
      <c r="M296" s="10">
        <f t="shared" ca="1" si="122"/>
        <v>-0.8166474252012621</v>
      </c>
      <c r="N296" s="10">
        <f t="shared" ca="1" si="136"/>
        <v>0.53865897429843035</v>
      </c>
      <c r="O296" s="10">
        <f t="shared" ca="1" si="137"/>
        <v>20</v>
      </c>
      <c r="P296" s="10">
        <f t="shared" ca="1" si="123"/>
        <v>-0.53865897429843035</v>
      </c>
      <c r="Q296" s="10">
        <f t="shared" ca="1" si="138"/>
        <v>-0.27798845090283175</v>
      </c>
      <c r="R296" s="10">
        <f t="shared" ca="1" si="139"/>
        <v>-1.9648964530802897</v>
      </c>
      <c r="S296" s="10">
        <f t="shared" ca="1" si="124"/>
        <v>0</v>
      </c>
      <c r="T296" s="10">
        <f t="shared" ca="1" si="140"/>
        <v>0</v>
      </c>
      <c r="U296" s="10">
        <f t="shared" ca="1" si="141"/>
        <v>0</v>
      </c>
      <c r="V296" s="10">
        <f t="shared" ca="1" si="142"/>
        <v>0</v>
      </c>
      <c r="W296" s="10">
        <f t="shared" ca="1" si="143"/>
        <v>-1.9648964530802897</v>
      </c>
      <c r="X296" s="10">
        <f t="shared" ca="1" si="144"/>
        <v>-3.126897303027774</v>
      </c>
      <c r="Z296" s="10">
        <v>0.33909000001486334</v>
      </c>
      <c r="AA296" s="10">
        <v>-0.70172249998989855</v>
      </c>
      <c r="AB296" s="10">
        <v>-3.8341150000071877</v>
      </c>
      <c r="AC296" s="10">
        <v>-0.74515749998482761</v>
      </c>
      <c r="AD296" s="10">
        <v>-0.63469750002553837</v>
      </c>
      <c r="AE296" s="10">
        <f t="shared" si="125"/>
        <v>-0.84369750002366573</v>
      </c>
      <c r="AF296" s="10">
        <v>275</v>
      </c>
      <c r="AG296" s="2">
        <f t="shared" si="145"/>
        <v>48.279999999999866</v>
      </c>
      <c r="AH296" s="10">
        <f t="shared" si="126"/>
        <v>399</v>
      </c>
      <c r="AI296" s="10">
        <f t="shared" si="127"/>
        <v>1</v>
      </c>
      <c r="AJ296" s="2">
        <f t="shared" si="128"/>
        <v>0</v>
      </c>
      <c r="AK296" s="10">
        <v>275</v>
      </c>
      <c r="AL296" s="10">
        <f t="shared" ca="1" si="146"/>
        <v>-1.9648964530802897</v>
      </c>
      <c r="AM296" s="10">
        <f t="shared" ca="1" si="129"/>
        <v>-3.126897303027774</v>
      </c>
      <c r="AN296" s="2">
        <f t="shared" si="149"/>
        <v>48.279999999999866</v>
      </c>
      <c r="AO296" s="10">
        <f t="shared" ca="1" si="130"/>
        <v>399</v>
      </c>
      <c r="AP296" s="10">
        <f t="shared" ca="1" si="131"/>
        <v>1</v>
      </c>
      <c r="AQ296" s="2">
        <f t="shared" ca="1" si="132"/>
        <v>0</v>
      </c>
    </row>
    <row r="297" spans="2:43" x14ac:dyDescent="0.15">
      <c r="B297" s="10">
        <v>-0.84369750002366573</v>
      </c>
      <c r="C297" s="10">
        <f t="shared" si="133"/>
        <v>-0.91969750002363071</v>
      </c>
      <c r="F297" s="10">
        <v>276</v>
      </c>
      <c r="G297" s="10">
        <f t="shared" ca="1" si="120"/>
        <v>4</v>
      </c>
      <c r="H297" s="10">
        <f t="shared" ca="1" si="147"/>
        <v>4.3147005988023981</v>
      </c>
      <c r="I297" s="10">
        <f t="shared" ca="1" si="121"/>
        <v>2.7022727272727275E-2</v>
      </c>
      <c r="J297" s="10">
        <f t="shared" ca="1" si="148"/>
        <v>-1.6598852749047308</v>
      </c>
      <c r="K297" s="10">
        <f t="shared" ca="1" si="134"/>
        <v>0.55726717942075221</v>
      </c>
      <c r="L297" s="10">
        <f t="shared" ca="1" si="135"/>
        <v>15</v>
      </c>
      <c r="M297" s="10">
        <f t="shared" ca="1" si="122"/>
        <v>0.32755342965014378</v>
      </c>
      <c r="N297" s="10">
        <f t="shared" ca="1" si="136"/>
        <v>1.8407160522843906</v>
      </c>
      <c r="O297" s="10">
        <f t="shared" ca="1" si="137"/>
        <v>14</v>
      </c>
      <c r="P297" s="10">
        <f t="shared" ca="1" si="123"/>
        <v>-1.7945654577731873</v>
      </c>
      <c r="Q297" s="10">
        <f t="shared" ca="1" si="138"/>
        <v>-1.4670120281230434</v>
      </c>
      <c r="R297" s="10">
        <f t="shared" ca="1" si="139"/>
        <v>-3.126897303027774</v>
      </c>
      <c r="S297" s="10">
        <f t="shared" ca="1" si="124"/>
        <v>0</v>
      </c>
      <c r="T297" s="10">
        <f t="shared" ca="1" si="140"/>
        <v>0</v>
      </c>
      <c r="U297" s="10">
        <f t="shared" ca="1" si="141"/>
        <v>0</v>
      </c>
      <c r="V297" s="10">
        <f t="shared" ca="1" si="142"/>
        <v>0</v>
      </c>
      <c r="W297" s="10">
        <f t="shared" ca="1" si="143"/>
        <v>-3.126897303027774</v>
      </c>
      <c r="X297" s="10">
        <f t="shared" ca="1" si="144"/>
        <v>-2.2483789312337636</v>
      </c>
      <c r="Z297" s="10">
        <v>-0.71090999998446591</v>
      </c>
      <c r="AA297" s="10">
        <v>-0.75372249999006158</v>
      </c>
      <c r="AB297" s="10">
        <v>-3.5301150000073278</v>
      </c>
      <c r="AC297" s="10">
        <v>-2.7551574999868933</v>
      </c>
      <c r="AD297" s="10">
        <v>-0.84369750002366573</v>
      </c>
      <c r="AE297" s="10">
        <f t="shared" si="125"/>
        <v>-0.91969750002363071</v>
      </c>
      <c r="AF297" s="10">
        <v>276</v>
      </c>
      <c r="AG297" s="2">
        <f t="shared" si="145"/>
        <v>48.499999999999865</v>
      </c>
      <c r="AH297" s="10">
        <f t="shared" si="126"/>
        <v>399</v>
      </c>
      <c r="AI297" s="10">
        <f t="shared" si="127"/>
        <v>1</v>
      </c>
      <c r="AJ297" s="2">
        <f t="shared" si="128"/>
        <v>0</v>
      </c>
      <c r="AK297" s="10">
        <v>276</v>
      </c>
      <c r="AL297" s="10">
        <f t="shared" ca="1" si="146"/>
        <v>-3.126897303027774</v>
      </c>
      <c r="AM297" s="10">
        <f t="shared" ca="1" si="129"/>
        <v>-2.2483789312337636</v>
      </c>
      <c r="AN297" s="2">
        <f t="shared" si="149"/>
        <v>48.499999999999865</v>
      </c>
      <c r="AO297" s="10">
        <f t="shared" ca="1" si="130"/>
        <v>399</v>
      </c>
      <c r="AP297" s="10">
        <f t="shared" ca="1" si="131"/>
        <v>1</v>
      </c>
      <c r="AQ297" s="2">
        <f t="shared" ca="1" si="132"/>
        <v>0</v>
      </c>
    </row>
    <row r="298" spans="2:43" x14ac:dyDescent="0.15">
      <c r="B298" s="10">
        <v>-0.91969750002363071</v>
      </c>
      <c r="C298" s="10">
        <f t="shared" si="133"/>
        <v>-1.8116975000239677</v>
      </c>
      <c r="F298" s="10">
        <v>277</v>
      </c>
      <c r="G298" s="10">
        <f t="shared" ca="1" si="120"/>
        <v>4</v>
      </c>
      <c r="H298" s="10">
        <f t="shared" ca="1" si="147"/>
        <v>4.3307904191616799</v>
      </c>
      <c r="I298" s="10">
        <f t="shared" ca="1" si="121"/>
        <v>2.7022727272727275E-2</v>
      </c>
      <c r="J298" s="10">
        <f t="shared" ca="1" si="148"/>
        <v>-1.6328625476320036</v>
      </c>
      <c r="K298" s="10">
        <f t="shared" ca="1" si="134"/>
        <v>0.77683312216417089</v>
      </c>
      <c r="L298" s="10">
        <f t="shared" ca="1" si="135"/>
        <v>15</v>
      </c>
      <c r="M298" s="10">
        <f t="shared" ca="1" si="122"/>
        <v>0.1615126879123934</v>
      </c>
      <c r="N298" s="10">
        <f t="shared" ca="1" si="136"/>
        <v>0.8542235491742054</v>
      </c>
      <c r="O298" s="10">
        <f t="shared" ca="1" si="137"/>
        <v>11</v>
      </c>
      <c r="P298" s="10">
        <f t="shared" ca="1" si="123"/>
        <v>0.77702907151415357</v>
      </c>
      <c r="Q298" s="10">
        <f t="shared" ca="1" si="138"/>
        <v>-0.6155163836017602</v>
      </c>
      <c r="R298" s="10">
        <f t="shared" ca="1" si="139"/>
        <v>-2.2483789312337636</v>
      </c>
      <c r="S298" s="10">
        <f t="shared" ca="1" si="124"/>
        <v>0</v>
      </c>
      <c r="T298" s="10">
        <f t="shared" ca="1" si="140"/>
        <v>0</v>
      </c>
      <c r="U298" s="10">
        <f t="shared" ca="1" si="141"/>
        <v>0</v>
      </c>
      <c r="V298" s="10">
        <f t="shared" ca="1" si="142"/>
        <v>0</v>
      </c>
      <c r="W298" s="10">
        <f t="shared" ca="1" si="143"/>
        <v>-2.2483789312337636</v>
      </c>
      <c r="X298" s="10">
        <f t="shared" ca="1" si="144"/>
        <v>0.9198171368147372</v>
      </c>
      <c r="Z298" s="10">
        <v>-1.4199099999849807</v>
      </c>
      <c r="AA298" s="10">
        <v>0.64527750000920037</v>
      </c>
      <c r="AB298" s="10">
        <v>-2.8561150000072644</v>
      </c>
      <c r="AC298" s="10">
        <v>1.3568425000158868</v>
      </c>
      <c r="AD298" s="10">
        <v>-0.91969750002363071</v>
      </c>
      <c r="AE298" s="10">
        <f t="shared" si="125"/>
        <v>-1.8116975000239677</v>
      </c>
      <c r="AF298" s="10">
        <v>277</v>
      </c>
      <c r="AG298" s="2">
        <f t="shared" si="145"/>
        <v>48.719999999999864</v>
      </c>
      <c r="AH298" s="10">
        <f t="shared" si="126"/>
        <v>399</v>
      </c>
      <c r="AI298" s="10">
        <f t="shared" si="127"/>
        <v>1</v>
      </c>
      <c r="AJ298" s="2">
        <f t="shared" si="128"/>
        <v>0</v>
      </c>
      <c r="AK298" s="10">
        <v>277</v>
      </c>
      <c r="AL298" s="10">
        <f t="shared" ca="1" si="146"/>
        <v>-2.2483789312337636</v>
      </c>
      <c r="AM298" s="10">
        <f t="shared" ca="1" si="129"/>
        <v>0.9198171368147372</v>
      </c>
      <c r="AN298" s="2">
        <f t="shared" si="149"/>
        <v>48.719999999999864</v>
      </c>
      <c r="AO298" s="10">
        <f t="shared" ca="1" si="130"/>
        <v>399</v>
      </c>
      <c r="AP298" s="10">
        <f t="shared" ca="1" si="131"/>
        <v>1</v>
      </c>
      <c r="AQ298" s="2">
        <f t="shared" ca="1" si="132"/>
        <v>0</v>
      </c>
    </row>
    <row r="299" spans="2:43" x14ac:dyDescent="0.15">
      <c r="B299" s="10">
        <v>-1.8116975000239677</v>
      </c>
      <c r="C299" s="10">
        <f t="shared" si="133"/>
        <v>-1.3166975000231673</v>
      </c>
      <c r="F299" s="10">
        <v>278</v>
      </c>
      <c r="G299" s="10">
        <f t="shared" ca="1" si="120"/>
        <v>4</v>
      </c>
      <c r="H299" s="10">
        <f t="shared" ca="1" si="147"/>
        <v>4.3468802395209618</v>
      </c>
      <c r="I299" s="10">
        <f t="shared" ca="1" si="121"/>
        <v>2.7022727272727275E-2</v>
      </c>
      <c r="J299" s="10">
        <f t="shared" ca="1" si="148"/>
        <v>-1.6058398203592763</v>
      </c>
      <c r="K299" s="10">
        <f t="shared" ca="1" si="134"/>
        <v>1.3999692784366879</v>
      </c>
      <c r="L299" s="10">
        <f t="shared" ca="1" si="135"/>
        <v>6</v>
      </c>
      <c r="M299" s="10">
        <f t="shared" ca="1" si="122"/>
        <v>1.2124089596439516</v>
      </c>
      <c r="N299" s="10">
        <f t="shared" ca="1" si="136"/>
        <v>1.6797072348436031</v>
      </c>
      <c r="O299" s="10">
        <f t="shared" ca="1" si="137"/>
        <v>14</v>
      </c>
      <c r="P299" s="10">
        <f t="shared" ca="1" si="123"/>
        <v>-1.3132479975300617</v>
      </c>
      <c r="Q299" s="10">
        <f t="shared" ca="1" si="138"/>
        <v>2.5256569571740135</v>
      </c>
      <c r="R299" s="10">
        <f t="shared" ca="1" si="139"/>
        <v>0.9198171368147372</v>
      </c>
      <c r="S299" s="10">
        <f t="shared" ca="1" si="124"/>
        <v>0</v>
      </c>
      <c r="T299" s="10">
        <f t="shared" ca="1" si="140"/>
        <v>0</v>
      </c>
      <c r="U299" s="10">
        <f t="shared" ca="1" si="141"/>
        <v>0</v>
      </c>
      <c r="V299" s="10">
        <f t="shared" ca="1" si="142"/>
        <v>0</v>
      </c>
      <c r="W299" s="10">
        <f t="shared" ca="1" si="143"/>
        <v>0.9198171368147372</v>
      </c>
      <c r="X299" s="10">
        <f t="shared" ca="1" si="144"/>
        <v>-2.1446783650045917</v>
      </c>
      <c r="Z299" s="10">
        <v>-2.6019099999849971</v>
      </c>
      <c r="AA299" s="10">
        <v>-1.2387224999912405</v>
      </c>
      <c r="AB299" s="10">
        <v>-3.8291150000091534</v>
      </c>
      <c r="AC299" s="10">
        <v>-2.0101574999848992</v>
      </c>
      <c r="AD299" s="10">
        <v>-1.8116975000239677</v>
      </c>
      <c r="AE299" s="10">
        <f t="shared" si="125"/>
        <v>-1.3166975000231673</v>
      </c>
      <c r="AF299" s="10">
        <v>278</v>
      </c>
      <c r="AG299" s="2">
        <f t="shared" si="145"/>
        <v>48.939999999999863</v>
      </c>
      <c r="AH299" s="10">
        <f t="shared" si="126"/>
        <v>399</v>
      </c>
      <c r="AI299" s="10">
        <f t="shared" si="127"/>
        <v>1</v>
      </c>
      <c r="AJ299" s="2">
        <f t="shared" si="128"/>
        <v>0</v>
      </c>
      <c r="AK299" s="10">
        <v>278</v>
      </c>
      <c r="AL299" s="10">
        <f t="shared" ca="1" si="146"/>
        <v>0.9198171368147372</v>
      </c>
      <c r="AM299" s="10">
        <f t="shared" ca="1" si="129"/>
        <v>-2.1446783650045917</v>
      </c>
      <c r="AN299" s="2">
        <f t="shared" si="149"/>
        <v>48.939999999999863</v>
      </c>
      <c r="AO299" s="10">
        <f t="shared" ca="1" si="130"/>
        <v>399</v>
      </c>
      <c r="AP299" s="10">
        <f t="shared" ca="1" si="131"/>
        <v>1</v>
      </c>
      <c r="AQ299" s="2">
        <f t="shared" ca="1" si="132"/>
        <v>0</v>
      </c>
    </row>
    <row r="300" spans="2:43" x14ac:dyDescent="0.15">
      <c r="B300" s="10">
        <v>-1.3166975000231673</v>
      </c>
      <c r="C300" s="10">
        <f t="shared" si="133"/>
        <v>0.116302499975518</v>
      </c>
      <c r="F300" s="10">
        <v>279</v>
      </c>
      <c r="G300" s="10">
        <f t="shared" ca="1" si="120"/>
        <v>4</v>
      </c>
      <c r="H300" s="10">
        <f t="shared" ca="1" si="147"/>
        <v>4.3629700598802437</v>
      </c>
      <c r="I300" s="10">
        <f t="shared" ca="1" si="121"/>
        <v>2.7022727272727275E-2</v>
      </c>
      <c r="J300" s="10">
        <f t="shared" ca="1" si="148"/>
        <v>-1.5788170930865491</v>
      </c>
      <c r="K300" s="10">
        <f t="shared" ca="1" si="134"/>
        <v>0.72376373247567338</v>
      </c>
      <c r="L300" s="10">
        <f t="shared" ca="1" si="135"/>
        <v>7</v>
      </c>
      <c r="M300" s="10">
        <f t="shared" ca="1" si="122"/>
        <v>-0.56586127191805147</v>
      </c>
      <c r="N300" s="10">
        <f t="shared" ca="1" si="136"/>
        <v>1.203123376984</v>
      </c>
      <c r="O300" s="10">
        <f t="shared" ca="1" si="137"/>
        <v>18</v>
      </c>
      <c r="P300" s="10">
        <f t="shared" ca="1" si="123"/>
        <v>8.8437675924625131E-15</v>
      </c>
      <c r="Q300" s="10">
        <f t="shared" ca="1" si="138"/>
        <v>-0.56586127191804259</v>
      </c>
      <c r="R300" s="10">
        <f t="shared" ca="1" si="139"/>
        <v>-2.1446783650045917</v>
      </c>
      <c r="S300" s="10">
        <f t="shared" ca="1" si="124"/>
        <v>0</v>
      </c>
      <c r="T300" s="10">
        <f t="shared" ca="1" si="140"/>
        <v>0</v>
      </c>
      <c r="U300" s="10">
        <f t="shared" ca="1" si="141"/>
        <v>0</v>
      </c>
      <c r="V300" s="10">
        <f t="shared" ca="1" si="142"/>
        <v>0</v>
      </c>
      <c r="W300" s="10">
        <f t="shared" ca="1" si="143"/>
        <v>-2.1446783650045917</v>
      </c>
      <c r="X300" s="10">
        <f t="shared" ca="1" si="144"/>
        <v>-1.2994702594411991</v>
      </c>
      <c r="Z300" s="10">
        <v>-4.8059099999839816</v>
      </c>
      <c r="AA300" s="10">
        <v>-2.3287224999890554</v>
      </c>
      <c r="AB300" s="10">
        <v>-5.2661150000083978</v>
      </c>
      <c r="AC300" s="10">
        <v>-1.874157499983653</v>
      </c>
      <c r="AD300" s="10">
        <v>-1.3166975000231673</v>
      </c>
      <c r="AE300" s="10">
        <f t="shared" si="125"/>
        <v>0.116302499975518</v>
      </c>
      <c r="AF300" s="10">
        <v>279</v>
      </c>
      <c r="AG300" s="2">
        <f t="shared" si="145"/>
        <v>49.159999999999862</v>
      </c>
      <c r="AH300" s="10">
        <f t="shared" si="126"/>
        <v>399</v>
      </c>
      <c r="AI300" s="10">
        <f t="shared" si="127"/>
        <v>1</v>
      </c>
      <c r="AJ300" s="2">
        <f t="shared" si="128"/>
        <v>0</v>
      </c>
      <c r="AK300" s="10">
        <v>279</v>
      </c>
      <c r="AL300" s="10">
        <f t="shared" ca="1" si="146"/>
        <v>-2.1446783650045917</v>
      </c>
      <c r="AM300" s="10">
        <f t="shared" ca="1" si="129"/>
        <v>-1.2994702594411991</v>
      </c>
      <c r="AN300" s="2">
        <f t="shared" si="149"/>
        <v>49.159999999999862</v>
      </c>
      <c r="AO300" s="10">
        <f t="shared" ca="1" si="130"/>
        <v>399</v>
      </c>
      <c r="AP300" s="10">
        <f t="shared" ca="1" si="131"/>
        <v>1</v>
      </c>
      <c r="AQ300" s="2">
        <f t="shared" ca="1" si="132"/>
        <v>0</v>
      </c>
    </row>
    <row r="301" spans="2:43" x14ac:dyDescent="0.15">
      <c r="B301" s="10">
        <v>0.116302499975518</v>
      </c>
      <c r="C301" s="10">
        <f t="shared" si="133"/>
        <v>-0.28069750002401861</v>
      </c>
      <c r="F301" s="10">
        <v>280</v>
      </c>
      <c r="G301" s="10">
        <f t="shared" ca="1" si="120"/>
        <v>4</v>
      </c>
      <c r="H301" s="10">
        <f t="shared" ca="1" si="147"/>
        <v>4.3790598802395255</v>
      </c>
      <c r="I301" s="10">
        <f t="shared" ca="1" si="121"/>
        <v>2.7022727272727275E-2</v>
      </c>
      <c r="J301" s="10">
        <f t="shared" ca="1" si="148"/>
        <v>-1.5517943658138218</v>
      </c>
      <c r="K301" s="10">
        <f t="shared" ca="1" si="134"/>
        <v>1.9338647669125795</v>
      </c>
      <c r="L301" s="10">
        <f t="shared" ca="1" si="135"/>
        <v>8</v>
      </c>
      <c r="M301" s="10">
        <f t="shared" ca="1" si="122"/>
        <v>-3.0325835639017484E-14</v>
      </c>
      <c r="N301" s="10">
        <f t="shared" ca="1" si="136"/>
        <v>1.0543568350356103</v>
      </c>
      <c r="O301" s="10">
        <f t="shared" ca="1" si="137"/>
        <v>13</v>
      </c>
      <c r="P301" s="10">
        <f t="shared" ca="1" si="123"/>
        <v>-0.25232410637265296</v>
      </c>
      <c r="Q301" s="10">
        <f t="shared" ca="1" si="138"/>
        <v>0.25232410637262265</v>
      </c>
      <c r="R301" s="10">
        <f t="shared" ca="1" si="139"/>
        <v>-1.2994702594411991</v>
      </c>
      <c r="S301" s="10">
        <f t="shared" ca="1" si="124"/>
        <v>0</v>
      </c>
      <c r="T301" s="10">
        <f t="shared" ca="1" si="140"/>
        <v>0</v>
      </c>
      <c r="U301" s="10">
        <f t="shared" ca="1" si="141"/>
        <v>0</v>
      </c>
      <c r="V301" s="10">
        <f t="shared" ca="1" si="142"/>
        <v>0</v>
      </c>
      <c r="W301" s="10">
        <f t="shared" ca="1" si="143"/>
        <v>-1.2994702594411991</v>
      </c>
      <c r="X301" s="10">
        <f t="shared" ca="1" si="144"/>
        <v>-1.6121217212444696</v>
      </c>
      <c r="Z301" s="10">
        <v>-3.8399099999857356</v>
      </c>
      <c r="AA301" s="10">
        <v>1.4622775000106003</v>
      </c>
      <c r="AB301" s="10">
        <v>-3.737115000006952</v>
      </c>
      <c r="AC301" s="10">
        <v>-2.1411574999845584</v>
      </c>
      <c r="AD301" s="10">
        <v>0.116302499975518</v>
      </c>
      <c r="AE301" s="10">
        <f t="shared" si="125"/>
        <v>-0.28069750002401861</v>
      </c>
      <c r="AF301" s="10">
        <v>280</v>
      </c>
      <c r="AG301" s="2">
        <f t="shared" si="145"/>
        <v>49.37999999999986</v>
      </c>
      <c r="AH301" s="10">
        <f t="shared" si="126"/>
        <v>399</v>
      </c>
      <c r="AI301" s="10">
        <f t="shared" si="127"/>
        <v>1</v>
      </c>
      <c r="AJ301" s="2">
        <f t="shared" si="128"/>
        <v>0</v>
      </c>
      <c r="AK301" s="10">
        <v>280</v>
      </c>
      <c r="AL301" s="10">
        <f t="shared" ca="1" si="146"/>
        <v>-1.2994702594411991</v>
      </c>
      <c r="AM301" s="10">
        <f t="shared" ca="1" si="129"/>
        <v>-1.6121217212444696</v>
      </c>
      <c r="AN301" s="2">
        <f t="shared" si="149"/>
        <v>49.37999999999986</v>
      </c>
      <c r="AO301" s="10">
        <f t="shared" ca="1" si="130"/>
        <v>399</v>
      </c>
      <c r="AP301" s="10">
        <f t="shared" ca="1" si="131"/>
        <v>1</v>
      </c>
      <c r="AQ301" s="2">
        <f t="shared" ca="1" si="132"/>
        <v>0</v>
      </c>
    </row>
    <row r="302" spans="2:43" x14ac:dyDescent="0.15">
      <c r="B302" s="10">
        <v>-0.28069750002401861</v>
      </c>
      <c r="C302" s="10">
        <f t="shared" si="133"/>
        <v>0.63030249997453325</v>
      </c>
      <c r="F302" s="10">
        <v>281</v>
      </c>
      <c r="G302" s="10">
        <f t="shared" ca="1" si="120"/>
        <v>4</v>
      </c>
      <c r="H302" s="10">
        <f t="shared" ca="1" si="147"/>
        <v>4.3951497005988074</v>
      </c>
      <c r="I302" s="10">
        <f t="shared" ca="1" si="121"/>
        <v>2.7022727272727275E-2</v>
      </c>
      <c r="J302" s="10">
        <f t="shared" ca="1" si="148"/>
        <v>-1.5247716385410945</v>
      </c>
      <c r="K302" s="10">
        <f t="shared" ca="1" si="134"/>
        <v>0.85831544638526114</v>
      </c>
      <c r="L302" s="10">
        <f t="shared" ca="1" si="135"/>
        <v>19</v>
      </c>
      <c r="M302" s="10">
        <f t="shared" ca="1" si="122"/>
        <v>-0.83205122198571024</v>
      </c>
      <c r="N302" s="10">
        <f t="shared" ca="1" si="136"/>
        <v>0.75618935472891802</v>
      </c>
      <c r="O302" s="10">
        <f t="shared" ca="1" si="137"/>
        <v>9</v>
      </c>
      <c r="P302" s="10">
        <f t="shared" ca="1" si="123"/>
        <v>0.74470113928233517</v>
      </c>
      <c r="Q302" s="10">
        <f t="shared" ca="1" si="138"/>
        <v>-8.7350082703375076E-2</v>
      </c>
      <c r="R302" s="10">
        <f t="shared" ca="1" si="139"/>
        <v>-1.6121217212444696</v>
      </c>
      <c r="S302" s="10">
        <f t="shared" ca="1" si="124"/>
        <v>0</v>
      </c>
      <c r="T302" s="10">
        <f t="shared" ca="1" si="140"/>
        <v>0</v>
      </c>
      <c r="U302" s="10">
        <f t="shared" ca="1" si="141"/>
        <v>0</v>
      </c>
      <c r="V302" s="10">
        <f t="shared" ca="1" si="142"/>
        <v>0</v>
      </c>
      <c r="W302" s="10">
        <f t="shared" ca="1" si="143"/>
        <v>-1.6121217212444696</v>
      </c>
      <c r="X302" s="10">
        <f t="shared" ca="1" si="144"/>
        <v>-1.1718124318948857</v>
      </c>
      <c r="Z302" s="10">
        <v>-3.9739099999849259</v>
      </c>
      <c r="AA302" s="10">
        <v>-0.81372249999134283</v>
      </c>
      <c r="AB302" s="10">
        <v>-2.3571150000094576</v>
      </c>
      <c r="AC302" s="10">
        <v>-1.8431574999837608</v>
      </c>
      <c r="AD302" s="10">
        <v>-0.28069750002401861</v>
      </c>
      <c r="AE302" s="10">
        <f t="shared" si="125"/>
        <v>0.63030249997453325</v>
      </c>
      <c r="AF302" s="10">
        <v>281</v>
      </c>
      <c r="AG302" s="2">
        <f t="shared" si="145"/>
        <v>49.599999999999859</v>
      </c>
      <c r="AH302" s="10">
        <f t="shared" si="126"/>
        <v>399</v>
      </c>
      <c r="AI302" s="10">
        <f t="shared" si="127"/>
        <v>1</v>
      </c>
      <c r="AJ302" s="2">
        <f t="shared" si="128"/>
        <v>0</v>
      </c>
      <c r="AK302" s="10">
        <v>281</v>
      </c>
      <c r="AL302" s="10">
        <f t="shared" ca="1" si="146"/>
        <v>-1.6121217212444696</v>
      </c>
      <c r="AM302" s="10">
        <f t="shared" ca="1" si="129"/>
        <v>-1.1718124318948857</v>
      </c>
      <c r="AN302" s="2">
        <f t="shared" si="149"/>
        <v>49.599999999999859</v>
      </c>
      <c r="AO302" s="10">
        <f t="shared" ca="1" si="130"/>
        <v>399</v>
      </c>
      <c r="AP302" s="10">
        <f t="shared" ca="1" si="131"/>
        <v>1</v>
      </c>
      <c r="AQ302" s="2">
        <f t="shared" ca="1" si="132"/>
        <v>0</v>
      </c>
    </row>
    <row r="303" spans="2:43" x14ac:dyDescent="0.15">
      <c r="B303" s="10">
        <v>0.63030249997453325</v>
      </c>
      <c r="C303" s="10">
        <f t="shared" si="133"/>
        <v>-1.008697500026301</v>
      </c>
      <c r="F303" s="10">
        <v>282</v>
      </c>
      <c r="G303" s="10">
        <f t="shared" ca="1" si="120"/>
        <v>4</v>
      </c>
      <c r="H303" s="10">
        <f t="shared" ca="1" si="147"/>
        <v>4.4112395209580892</v>
      </c>
      <c r="I303" s="10">
        <f t="shared" ca="1" si="121"/>
        <v>2.7022727272727275E-2</v>
      </c>
      <c r="J303" s="10">
        <f t="shared" ca="1" si="148"/>
        <v>-1.4977489112683673</v>
      </c>
      <c r="K303" s="10">
        <f t="shared" ca="1" si="134"/>
        <v>1.3520079107304002</v>
      </c>
      <c r="L303" s="10">
        <f t="shared" ca="1" si="135"/>
        <v>4</v>
      </c>
      <c r="M303" s="10">
        <f t="shared" ca="1" si="122"/>
        <v>5.6978465668352348E-14</v>
      </c>
      <c r="N303" s="10">
        <f t="shared" ca="1" si="136"/>
        <v>0.37635902820992451</v>
      </c>
      <c r="O303" s="10">
        <f t="shared" ca="1" si="137"/>
        <v>9</v>
      </c>
      <c r="P303" s="10">
        <f t="shared" ca="1" si="123"/>
        <v>0.32593647937342474</v>
      </c>
      <c r="Q303" s="10">
        <f t="shared" ca="1" si="138"/>
        <v>0.32593647937348169</v>
      </c>
      <c r="R303" s="10">
        <f t="shared" ca="1" si="139"/>
        <v>-1.1718124318948857</v>
      </c>
      <c r="S303" s="10">
        <f t="shared" ca="1" si="124"/>
        <v>0</v>
      </c>
      <c r="T303" s="10">
        <f t="shared" ca="1" si="140"/>
        <v>0</v>
      </c>
      <c r="U303" s="10">
        <f t="shared" ca="1" si="141"/>
        <v>0</v>
      </c>
      <c r="V303" s="10">
        <f t="shared" ca="1" si="142"/>
        <v>0</v>
      </c>
      <c r="W303" s="10">
        <f t="shared" ca="1" si="143"/>
        <v>-1.1718124318948857</v>
      </c>
      <c r="X303" s="10">
        <f t="shared" ca="1" si="144"/>
        <v>-2.1300872738453402</v>
      </c>
      <c r="Z303" s="10">
        <v>-2.1999099999838734</v>
      </c>
      <c r="AA303" s="10">
        <v>-2.5447224999908258</v>
      </c>
      <c r="AB303" s="10">
        <v>-1.9271150000079729</v>
      </c>
      <c r="AC303" s="10">
        <v>-1.6831574999862653</v>
      </c>
      <c r="AD303" s="10">
        <v>0.63030249997453325</v>
      </c>
      <c r="AE303" s="10">
        <f t="shared" si="125"/>
        <v>-1.008697500026301</v>
      </c>
      <c r="AF303" s="10">
        <v>282</v>
      </c>
      <c r="AG303" s="2">
        <f t="shared" si="145"/>
        <v>49.819999999999858</v>
      </c>
      <c r="AH303" s="10">
        <f t="shared" si="126"/>
        <v>399</v>
      </c>
      <c r="AI303" s="10">
        <f t="shared" si="127"/>
        <v>1</v>
      </c>
      <c r="AJ303" s="2">
        <f t="shared" si="128"/>
        <v>0</v>
      </c>
      <c r="AK303" s="10">
        <v>282</v>
      </c>
      <c r="AL303" s="10">
        <f t="shared" ca="1" si="146"/>
        <v>-1.1718124318948857</v>
      </c>
      <c r="AM303" s="10">
        <f t="shared" ca="1" si="129"/>
        <v>-2.1300872738453402</v>
      </c>
      <c r="AN303" s="2">
        <f t="shared" si="149"/>
        <v>49.819999999999858</v>
      </c>
      <c r="AO303" s="10">
        <f t="shared" ca="1" si="130"/>
        <v>399</v>
      </c>
      <c r="AP303" s="10">
        <f t="shared" ca="1" si="131"/>
        <v>1</v>
      </c>
      <c r="AQ303" s="2">
        <f t="shared" ca="1" si="132"/>
        <v>0</v>
      </c>
    </row>
    <row r="304" spans="2:43" x14ac:dyDescent="0.15">
      <c r="B304" s="10">
        <v>-1.008697500026301</v>
      </c>
      <c r="C304" s="10">
        <f t="shared" si="133"/>
        <v>1.3253024999748675</v>
      </c>
      <c r="F304" s="10">
        <v>283</v>
      </c>
      <c r="G304" s="10">
        <f t="shared" ca="1" si="120"/>
        <v>4</v>
      </c>
      <c r="H304" s="10">
        <f t="shared" ca="1" si="147"/>
        <v>4.4273293413173711</v>
      </c>
      <c r="I304" s="10">
        <f t="shared" ca="1" si="121"/>
        <v>2.7022727272727275E-2</v>
      </c>
      <c r="J304" s="10">
        <f t="shared" ca="1" si="148"/>
        <v>-1.47072618399564</v>
      </c>
      <c r="K304" s="10">
        <f t="shared" ca="1" si="134"/>
        <v>1.9073649168389586</v>
      </c>
      <c r="L304" s="10">
        <f t="shared" ca="1" si="135"/>
        <v>9</v>
      </c>
      <c r="M304" s="10">
        <f t="shared" ca="1" si="122"/>
        <v>0.65235722223159409</v>
      </c>
      <c r="N304" s="10">
        <f t="shared" ca="1" si="136"/>
        <v>1.8550498269585189</v>
      </c>
      <c r="O304" s="10">
        <f t="shared" ca="1" si="137"/>
        <v>8</v>
      </c>
      <c r="P304" s="10">
        <f t="shared" ca="1" si="123"/>
        <v>1.3117183120812943</v>
      </c>
      <c r="Q304" s="10">
        <f t="shared" ca="1" si="138"/>
        <v>-0.65936108984970021</v>
      </c>
      <c r="R304" s="10">
        <f t="shared" ca="1" si="139"/>
        <v>-2.1300872738453402</v>
      </c>
      <c r="S304" s="10">
        <f t="shared" ca="1" si="124"/>
        <v>0</v>
      </c>
      <c r="T304" s="10">
        <f t="shared" ca="1" si="140"/>
        <v>0</v>
      </c>
      <c r="U304" s="10">
        <f t="shared" ca="1" si="141"/>
        <v>0</v>
      </c>
      <c r="V304" s="10">
        <f t="shared" ca="1" si="142"/>
        <v>0</v>
      </c>
      <c r="W304" s="10">
        <f t="shared" ca="1" si="143"/>
        <v>-2.1300872738453402</v>
      </c>
      <c r="X304" s="10">
        <f t="shared" ca="1" si="144"/>
        <v>-2.2260459780917996</v>
      </c>
      <c r="Z304" s="10">
        <v>-2.5559099999838963</v>
      </c>
      <c r="AA304" s="10">
        <v>-2.3287224999890554</v>
      </c>
      <c r="AB304" s="10">
        <v>-1.5211150000062901</v>
      </c>
      <c r="AC304" s="10">
        <v>-1.7441574999850218</v>
      </c>
      <c r="AD304" s="10">
        <v>-1.008697500026301</v>
      </c>
      <c r="AE304" s="10">
        <f t="shared" si="125"/>
        <v>1.3253024999748675</v>
      </c>
      <c r="AF304" s="10">
        <v>283</v>
      </c>
      <c r="AG304" s="2">
        <f t="shared" si="145"/>
        <v>50.039999999999857</v>
      </c>
      <c r="AH304" s="10">
        <f t="shared" si="126"/>
        <v>399</v>
      </c>
      <c r="AI304" s="10">
        <f t="shared" si="127"/>
        <v>1</v>
      </c>
      <c r="AJ304" s="2">
        <f t="shared" si="128"/>
        <v>0</v>
      </c>
      <c r="AK304" s="10">
        <v>283</v>
      </c>
      <c r="AL304" s="10">
        <f t="shared" ca="1" si="146"/>
        <v>-2.1300872738453402</v>
      </c>
      <c r="AM304" s="10">
        <f t="shared" ca="1" si="129"/>
        <v>-2.2260459780917996</v>
      </c>
      <c r="AN304" s="2">
        <f t="shared" si="149"/>
        <v>50.039999999999857</v>
      </c>
      <c r="AO304" s="10">
        <f t="shared" ca="1" si="130"/>
        <v>399</v>
      </c>
      <c r="AP304" s="10">
        <f t="shared" ca="1" si="131"/>
        <v>1</v>
      </c>
      <c r="AQ304" s="2">
        <f t="shared" ca="1" si="132"/>
        <v>0</v>
      </c>
    </row>
    <row r="305" spans="2:43" x14ac:dyDescent="0.15">
      <c r="B305" s="10">
        <v>1.3253024999748675</v>
      </c>
      <c r="C305" s="10">
        <f t="shared" si="133"/>
        <v>-1.1416975000244634</v>
      </c>
      <c r="F305" s="10">
        <v>284</v>
      </c>
      <c r="G305" s="10">
        <f t="shared" ca="1" si="120"/>
        <v>4</v>
      </c>
      <c r="H305" s="10">
        <f t="shared" ca="1" si="147"/>
        <v>4.443419161676653</v>
      </c>
      <c r="I305" s="10">
        <f t="shared" ca="1" si="121"/>
        <v>2.7022727272727275E-2</v>
      </c>
      <c r="J305" s="10">
        <f t="shared" ca="1" si="148"/>
        <v>-1.4437034567229128</v>
      </c>
      <c r="K305" s="10">
        <f t="shared" ca="1" si="134"/>
        <v>1.4586595059702736</v>
      </c>
      <c r="L305" s="10">
        <f t="shared" ca="1" si="135"/>
        <v>8</v>
      </c>
      <c r="M305" s="10">
        <f t="shared" ca="1" si="122"/>
        <v>-2.8583702148804291E-15</v>
      </c>
      <c r="N305" s="10">
        <f t="shared" ca="1" si="136"/>
        <v>1.8031155603112592</v>
      </c>
      <c r="O305" s="10">
        <f t="shared" ca="1" si="137"/>
        <v>7</v>
      </c>
      <c r="P305" s="10">
        <f t="shared" ca="1" si="123"/>
        <v>-0.78234252136888394</v>
      </c>
      <c r="Q305" s="10">
        <f t="shared" ca="1" si="138"/>
        <v>-0.78234252136888682</v>
      </c>
      <c r="R305" s="10">
        <f t="shared" ca="1" si="139"/>
        <v>-2.2260459780917996</v>
      </c>
      <c r="S305" s="10">
        <f t="shared" ca="1" si="124"/>
        <v>0</v>
      </c>
      <c r="T305" s="10">
        <f t="shared" ca="1" si="140"/>
        <v>0</v>
      </c>
      <c r="U305" s="10">
        <f t="shared" ca="1" si="141"/>
        <v>0</v>
      </c>
      <c r="V305" s="10">
        <f t="shared" ca="1" si="142"/>
        <v>0</v>
      </c>
      <c r="W305" s="10">
        <f t="shared" ca="1" si="143"/>
        <v>-2.2260459780917996</v>
      </c>
      <c r="X305" s="10">
        <f t="shared" ca="1" si="144"/>
        <v>-1.416680729450176</v>
      </c>
      <c r="Z305" s="10">
        <v>-2.0359099999858188</v>
      </c>
      <c r="AA305" s="10">
        <v>-2.2247224999887294</v>
      </c>
      <c r="AB305" s="10">
        <v>-1.5721150000089779</v>
      </c>
      <c r="AC305" s="10">
        <v>-1.3841574999844397</v>
      </c>
      <c r="AD305" s="10">
        <v>1.3253024999748675</v>
      </c>
      <c r="AE305" s="10">
        <f t="shared" si="125"/>
        <v>-1.1416975000244634</v>
      </c>
      <c r="AF305" s="10">
        <v>284</v>
      </c>
      <c r="AG305" s="2">
        <f t="shared" si="145"/>
        <v>50.259999999999856</v>
      </c>
      <c r="AH305" s="10">
        <f t="shared" si="126"/>
        <v>399</v>
      </c>
      <c r="AI305" s="10">
        <f t="shared" si="127"/>
        <v>1</v>
      </c>
      <c r="AJ305" s="2">
        <f t="shared" si="128"/>
        <v>0</v>
      </c>
      <c r="AK305" s="10">
        <v>284</v>
      </c>
      <c r="AL305" s="10">
        <f t="shared" ca="1" si="146"/>
        <v>-2.2260459780917996</v>
      </c>
      <c r="AM305" s="10">
        <f t="shared" ca="1" si="129"/>
        <v>-1.416680729450176</v>
      </c>
      <c r="AN305" s="2">
        <f t="shared" si="149"/>
        <v>50.259999999999856</v>
      </c>
      <c r="AO305" s="10">
        <f t="shared" ca="1" si="130"/>
        <v>399</v>
      </c>
      <c r="AP305" s="10">
        <f t="shared" ca="1" si="131"/>
        <v>1</v>
      </c>
      <c r="AQ305" s="2">
        <f t="shared" ca="1" si="132"/>
        <v>0</v>
      </c>
    </row>
    <row r="306" spans="2:43" x14ac:dyDescent="0.15">
      <c r="B306" s="10">
        <v>-1.1416975000244634</v>
      </c>
      <c r="C306" s="10">
        <f t="shared" si="133"/>
        <v>0.13330249997522969</v>
      </c>
      <c r="F306" s="10">
        <v>285</v>
      </c>
      <c r="G306" s="10">
        <f t="shared" ca="1" si="120"/>
        <v>4</v>
      </c>
      <c r="H306" s="10">
        <f t="shared" ca="1" si="147"/>
        <v>4.4595089820359348</v>
      </c>
      <c r="I306" s="10">
        <f t="shared" ca="1" si="121"/>
        <v>2.7022727272727275E-2</v>
      </c>
      <c r="J306" s="10">
        <f t="shared" ca="1" si="148"/>
        <v>-1.4166807294501855</v>
      </c>
      <c r="K306" s="10">
        <f t="shared" ca="1" si="134"/>
        <v>0.59895345598556671</v>
      </c>
      <c r="L306" s="10">
        <f t="shared" ca="1" si="135"/>
        <v>5</v>
      </c>
      <c r="M306" s="10">
        <f t="shared" ca="1" si="122"/>
        <v>1.2913702687190561E-14</v>
      </c>
      <c r="N306" s="10">
        <f t="shared" ca="1" si="136"/>
        <v>1.1129026116489023</v>
      </c>
      <c r="O306" s="10">
        <f t="shared" ca="1" si="137"/>
        <v>2</v>
      </c>
      <c r="P306" s="10">
        <f t="shared" ca="1" si="123"/>
        <v>3.2745020968737757E-15</v>
      </c>
      <c r="Q306" s="10">
        <f t="shared" ca="1" si="138"/>
        <v>9.6392005903167853E-15</v>
      </c>
      <c r="R306" s="10">
        <f t="shared" ca="1" si="139"/>
        <v>-1.416680729450176</v>
      </c>
      <c r="S306" s="10">
        <f t="shared" ca="1" si="124"/>
        <v>0</v>
      </c>
      <c r="T306" s="10">
        <f t="shared" ca="1" si="140"/>
        <v>0</v>
      </c>
      <c r="U306" s="10">
        <f t="shared" ca="1" si="141"/>
        <v>0</v>
      </c>
      <c r="V306" s="10">
        <f t="shared" ca="1" si="142"/>
        <v>0</v>
      </c>
      <c r="W306" s="10">
        <f t="shared" ca="1" si="143"/>
        <v>-1.416680729450176</v>
      </c>
      <c r="X306" s="10">
        <f t="shared" ca="1" si="144"/>
        <v>2.2247484622471738</v>
      </c>
      <c r="Z306" s="10">
        <v>-0.9299099999857674</v>
      </c>
      <c r="AA306" s="10">
        <v>5.5277500010220137E-2</v>
      </c>
      <c r="AB306" s="10">
        <v>-0.75511500000757792</v>
      </c>
      <c r="AC306" s="10">
        <v>-3.126157499984572</v>
      </c>
      <c r="AD306" s="10">
        <v>-1.1416975000244634</v>
      </c>
      <c r="AE306" s="10">
        <f t="shared" si="125"/>
        <v>0.13330249997522969</v>
      </c>
      <c r="AF306" s="10">
        <v>285</v>
      </c>
      <c r="AG306" s="2">
        <f t="shared" si="145"/>
        <v>50.479999999999855</v>
      </c>
      <c r="AH306" s="10">
        <f t="shared" si="126"/>
        <v>399</v>
      </c>
      <c r="AI306" s="10">
        <f t="shared" si="127"/>
        <v>1</v>
      </c>
      <c r="AJ306" s="2">
        <f t="shared" si="128"/>
        <v>0</v>
      </c>
      <c r="AK306" s="10">
        <v>285</v>
      </c>
      <c r="AL306" s="10">
        <f t="shared" ca="1" si="146"/>
        <v>-1.416680729450176</v>
      </c>
      <c r="AM306" s="10">
        <f t="shared" ca="1" si="129"/>
        <v>2.2247484622471738</v>
      </c>
      <c r="AN306" s="2">
        <f t="shared" si="149"/>
        <v>50.479999999999855</v>
      </c>
      <c r="AO306" s="10">
        <f t="shared" ca="1" si="130"/>
        <v>399</v>
      </c>
      <c r="AP306" s="10">
        <f t="shared" ca="1" si="131"/>
        <v>1</v>
      </c>
      <c r="AQ306" s="2">
        <f t="shared" ca="1" si="132"/>
        <v>0</v>
      </c>
    </row>
    <row r="307" spans="2:43" x14ac:dyDescent="0.15">
      <c r="B307" s="10">
        <v>0.13330249997522969</v>
      </c>
      <c r="C307" s="10">
        <f t="shared" si="133"/>
        <v>0.17830249997530245</v>
      </c>
      <c r="F307" s="10">
        <v>286</v>
      </c>
      <c r="G307" s="10">
        <f t="shared" ca="1" si="120"/>
        <v>4</v>
      </c>
      <c r="H307" s="10">
        <f t="shared" ca="1" si="147"/>
        <v>4.4755988023952167</v>
      </c>
      <c r="I307" s="10">
        <f t="shared" ca="1" si="121"/>
        <v>2.7022727272727275E-2</v>
      </c>
      <c r="J307" s="10">
        <f t="shared" ca="1" si="148"/>
        <v>-1.3896580021774583</v>
      </c>
      <c r="K307" s="10">
        <f t="shared" ca="1" si="134"/>
        <v>1.3350924618678979</v>
      </c>
      <c r="L307" s="10">
        <f t="shared" ca="1" si="135"/>
        <v>3</v>
      </c>
      <c r="M307" s="10">
        <f t="shared" ca="1" si="122"/>
        <v>1.156223988378738</v>
      </c>
      <c r="N307" s="10">
        <f t="shared" ca="1" si="136"/>
        <v>1.7216391434500771</v>
      </c>
      <c r="O307" s="10">
        <f t="shared" ca="1" si="137"/>
        <v>14</v>
      </c>
      <c r="P307" s="10">
        <f t="shared" ca="1" si="123"/>
        <v>0.74699122897126624</v>
      </c>
      <c r="Q307" s="10">
        <f t="shared" ca="1" si="138"/>
        <v>1.9032152173500041</v>
      </c>
      <c r="R307" s="10">
        <f t="shared" ca="1" si="139"/>
        <v>0.51355721517254582</v>
      </c>
      <c r="S307" s="10">
        <f t="shared" ca="1" si="124"/>
        <v>0</v>
      </c>
      <c r="T307" s="10">
        <f t="shared" ca="1" si="140"/>
        <v>0</v>
      </c>
      <c r="U307" s="10">
        <f t="shared" ca="1" si="141"/>
        <v>1.7111912470746282</v>
      </c>
      <c r="V307" s="10">
        <f t="shared" ca="1" si="142"/>
        <v>1.7111912470746282</v>
      </c>
      <c r="W307" s="10">
        <f t="shared" ca="1" si="143"/>
        <v>2.2247484622471738</v>
      </c>
      <c r="X307" s="10">
        <f t="shared" ca="1" si="144"/>
        <v>-1.6793213520108536</v>
      </c>
      <c r="Z307" s="10">
        <v>-0.91590999998558686</v>
      </c>
      <c r="AA307" s="10">
        <v>-1.9547224999918456</v>
      </c>
      <c r="AB307" s="10">
        <v>-2.6791150000065045</v>
      </c>
      <c r="AC307" s="10">
        <v>-2.3511574999837137</v>
      </c>
      <c r="AD307" s="10">
        <v>0.13330249997522969</v>
      </c>
      <c r="AE307" s="10">
        <f t="shared" si="125"/>
        <v>0.17830249997530245</v>
      </c>
      <c r="AF307" s="10">
        <v>286</v>
      </c>
      <c r="AG307" s="2">
        <f t="shared" si="145"/>
        <v>50.699999999999854</v>
      </c>
      <c r="AH307" s="10">
        <f t="shared" si="126"/>
        <v>399</v>
      </c>
      <c r="AI307" s="10">
        <f t="shared" si="127"/>
        <v>1</v>
      </c>
      <c r="AJ307" s="2">
        <f t="shared" si="128"/>
        <v>0</v>
      </c>
      <c r="AK307" s="10">
        <v>286</v>
      </c>
      <c r="AL307" s="10">
        <f t="shared" ca="1" si="146"/>
        <v>2.2247484622471738</v>
      </c>
      <c r="AM307" s="10">
        <f t="shared" ca="1" si="129"/>
        <v>-1.6793213520108536</v>
      </c>
      <c r="AN307" s="2">
        <f t="shared" si="149"/>
        <v>50.699999999999854</v>
      </c>
      <c r="AO307" s="10">
        <f t="shared" ca="1" si="130"/>
        <v>399</v>
      </c>
      <c r="AP307" s="10">
        <f t="shared" ca="1" si="131"/>
        <v>1</v>
      </c>
      <c r="AQ307" s="2">
        <f t="shared" ca="1" si="132"/>
        <v>0</v>
      </c>
    </row>
    <row r="308" spans="2:43" x14ac:dyDescent="0.15">
      <c r="B308" s="10">
        <v>0.17830249997530245</v>
      </c>
      <c r="C308" s="10">
        <f t="shared" si="133"/>
        <v>1.8123024999745496</v>
      </c>
      <c r="F308" s="10">
        <v>287</v>
      </c>
      <c r="G308" s="10">
        <f t="shared" ca="1" si="120"/>
        <v>4</v>
      </c>
      <c r="H308" s="10">
        <f t="shared" ca="1" si="147"/>
        <v>4.4916886227544985</v>
      </c>
      <c r="I308" s="10">
        <f t="shared" ca="1" si="121"/>
        <v>2.7022727272727275E-2</v>
      </c>
      <c r="J308" s="10">
        <f t="shared" ca="1" si="148"/>
        <v>-1.362635274904731</v>
      </c>
      <c r="K308" s="10">
        <f t="shared" ca="1" si="134"/>
        <v>1.094786100571143</v>
      </c>
      <c r="L308" s="10">
        <f t="shared" ca="1" si="135"/>
        <v>17</v>
      </c>
      <c r="M308" s="10">
        <f t="shared" ca="1" si="122"/>
        <v>-0.73755262667958243</v>
      </c>
      <c r="N308" s="10">
        <f t="shared" ca="1" si="136"/>
        <v>1.2305314695243501</v>
      </c>
      <c r="O308" s="10">
        <f t="shared" ca="1" si="137"/>
        <v>18</v>
      </c>
      <c r="P308" s="10">
        <f t="shared" ca="1" si="123"/>
        <v>-0.42086654957345987</v>
      </c>
      <c r="Q308" s="10">
        <f t="shared" ca="1" si="138"/>
        <v>-0.31668607710612257</v>
      </c>
      <c r="R308" s="10">
        <f t="shared" ca="1" si="139"/>
        <v>-1.6793213520108536</v>
      </c>
      <c r="S308" s="10">
        <f t="shared" ca="1" si="124"/>
        <v>0</v>
      </c>
      <c r="T308" s="10">
        <f t="shared" ca="1" si="140"/>
        <v>0</v>
      </c>
      <c r="U308" s="10">
        <f t="shared" ca="1" si="141"/>
        <v>0</v>
      </c>
      <c r="V308" s="10">
        <f t="shared" ca="1" si="142"/>
        <v>0</v>
      </c>
      <c r="W308" s="10">
        <f t="shared" ca="1" si="143"/>
        <v>-1.6793213520108536</v>
      </c>
      <c r="X308" s="10">
        <f t="shared" ca="1" si="144"/>
        <v>-1.0962953332869234</v>
      </c>
      <c r="Z308" s="10">
        <v>-5.4699099999844236</v>
      </c>
      <c r="AA308" s="10">
        <v>-1.9627224999894111</v>
      </c>
      <c r="AB308" s="10">
        <v>0.90188499999044325</v>
      </c>
      <c r="AC308" s="10">
        <v>-2.0961574999844856</v>
      </c>
      <c r="AD308" s="10">
        <v>0.17830249997530245</v>
      </c>
      <c r="AE308" s="10">
        <f t="shared" si="125"/>
        <v>1.8123024999745496</v>
      </c>
      <c r="AF308" s="10">
        <v>287</v>
      </c>
      <c r="AG308" s="2">
        <f t="shared" si="145"/>
        <v>50.919999999999852</v>
      </c>
      <c r="AH308" s="10">
        <f t="shared" si="126"/>
        <v>399</v>
      </c>
      <c r="AI308" s="10">
        <f t="shared" si="127"/>
        <v>1</v>
      </c>
      <c r="AJ308" s="2">
        <f t="shared" si="128"/>
        <v>0</v>
      </c>
      <c r="AK308" s="10">
        <v>287</v>
      </c>
      <c r="AL308" s="10">
        <f t="shared" ca="1" si="146"/>
        <v>-1.6793213520108536</v>
      </c>
      <c r="AM308" s="10">
        <f t="shared" ca="1" si="129"/>
        <v>-1.0962953332869234</v>
      </c>
      <c r="AN308" s="2">
        <f t="shared" si="149"/>
        <v>50.919999999999852</v>
      </c>
      <c r="AO308" s="10">
        <f t="shared" ca="1" si="130"/>
        <v>399</v>
      </c>
      <c r="AP308" s="10">
        <f t="shared" ca="1" si="131"/>
        <v>1</v>
      </c>
      <c r="AQ308" s="2">
        <f t="shared" ca="1" si="132"/>
        <v>0</v>
      </c>
    </row>
    <row r="309" spans="2:43" x14ac:dyDescent="0.15">
      <c r="B309" s="10">
        <v>1.8123024999745496</v>
      </c>
      <c r="C309" s="10">
        <f t="shared" si="133"/>
        <v>-0.99169750002303658</v>
      </c>
      <c r="F309" s="10">
        <v>288</v>
      </c>
      <c r="G309" s="10">
        <f t="shared" ca="1" si="120"/>
        <v>4</v>
      </c>
      <c r="H309" s="10">
        <f t="shared" ca="1" si="147"/>
        <v>4.5077784431137804</v>
      </c>
      <c r="I309" s="10">
        <f t="shared" ca="1" si="121"/>
        <v>2.7022727272727275E-2</v>
      </c>
      <c r="J309" s="10">
        <f t="shared" ca="1" si="148"/>
        <v>-1.3356125476320038</v>
      </c>
      <c r="K309" s="10">
        <f t="shared" ca="1" si="134"/>
        <v>1.4858536629446686</v>
      </c>
      <c r="L309" s="10">
        <f t="shared" ca="1" si="135"/>
        <v>11</v>
      </c>
      <c r="M309" s="10">
        <f t="shared" ca="1" si="122"/>
        <v>1.35158003222917</v>
      </c>
      <c r="N309" s="10">
        <f t="shared" ca="1" si="136"/>
        <v>1.3286041029646869</v>
      </c>
      <c r="O309" s="10">
        <f t="shared" ca="1" si="137"/>
        <v>19</v>
      </c>
      <c r="P309" s="10">
        <f t="shared" ca="1" si="123"/>
        <v>1.1122628178840896</v>
      </c>
      <c r="Q309" s="10">
        <f t="shared" ca="1" si="138"/>
        <v>0.23931721434508035</v>
      </c>
      <c r="R309" s="10">
        <f t="shared" ca="1" si="139"/>
        <v>-1.0962953332869234</v>
      </c>
      <c r="S309" s="10">
        <f t="shared" ca="1" si="124"/>
        <v>0</v>
      </c>
      <c r="T309" s="10">
        <f t="shared" ca="1" si="140"/>
        <v>0</v>
      </c>
      <c r="U309" s="10">
        <f t="shared" ca="1" si="141"/>
        <v>0</v>
      </c>
      <c r="V309" s="10">
        <f t="shared" ca="1" si="142"/>
        <v>0</v>
      </c>
      <c r="W309" s="10">
        <f t="shared" ca="1" si="143"/>
        <v>-1.0962953332869234</v>
      </c>
      <c r="X309" s="10">
        <f t="shared" ca="1" si="144"/>
        <v>-1.9384632069064525</v>
      </c>
      <c r="Z309" s="10">
        <v>-0.83990999998562188</v>
      </c>
      <c r="AA309" s="10">
        <v>-3.1457224999904554</v>
      </c>
      <c r="AB309" s="10">
        <v>-0.98211500000644492</v>
      </c>
      <c r="AC309" s="10">
        <v>-0.70315749998428601</v>
      </c>
      <c r="AD309" s="10">
        <v>1.8123024999745496</v>
      </c>
      <c r="AE309" s="10">
        <f t="shared" si="125"/>
        <v>-0.99169750002303658</v>
      </c>
      <c r="AF309" s="10">
        <v>288</v>
      </c>
      <c r="AG309" s="2">
        <f t="shared" si="145"/>
        <v>51.139999999999851</v>
      </c>
      <c r="AH309" s="10">
        <f t="shared" si="126"/>
        <v>399</v>
      </c>
      <c r="AI309" s="10">
        <f t="shared" si="127"/>
        <v>1</v>
      </c>
      <c r="AJ309" s="2">
        <f t="shared" si="128"/>
        <v>0</v>
      </c>
      <c r="AK309" s="10">
        <v>288</v>
      </c>
      <c r="AL309" s="10">
        <f t="shared" ca="1" si="146"/>
        <v>-1.0962953332869234</v>
      </c>
      <c r="AM309" s="10">
        <f t="shared" ca="1" si="129"/>
        <v>-1.9384632069064525</v>
      </c>
      <c r="AN309" s="2">
        <f t="shared" si="149"/>
        <v>51.139999999999851</v>
      </c>
      <c r="AO309" s="10">
        <f t="shared" ca="1" si="130"/>
        <v>399</v>
      </c>
      <c r="AP309" s="10">
        <f t="shared" ca="1" si="131"/>
        <v>1</v>
      </c>
      <c r="AQ309" s="2">
        <f t="shared" ca="1" si="132"/>
        <v>0</v>
      </c>
    </row>
    <row r="310" spans="2:43" x14ac:dyDescent="0.15">
      <c r="B310" s="10">
        <v>-0.99169750002303658</v>
      </c>
      <c r="C310" s="10">
        <f t="shared" si="133"/>
        <v>-0.32669750002511933</v>
      </c>
      <c r="F310" s="10">
        <v>289</v>
      </c>
      <c r="G310" s="10">
        <f t="shared" ca="1" si="120"/>
        <v>4</v>
      </c>
      <c r="H310" s="10">
        <f t="shared" ca="1" si="147"/>
        <v>4.5238682634730623</v>
      </c>
      <c r="I310" s="10">
        <f t="shared" ca="1" si="121"/>
        <v>2.7022727272727275E-2</v>
      </c>
      <c r="J310" s="10">
        <f t="shared" ca="1" si="148"/>
        <v>-1.3085898203592765</v>
      </c>
      <c r="K310" s="10">
        <f t="shared" ca="1" si="134"/>
        <v>0.96988986453575166</v>
      </c>
      <c r="L310" s="10">
        <f t="shared" ca="1" si="135"/>
        <v>2</v>
      </c>
      <c r="M310" s="10">
        <f t="shared" ca="1" si="122"/>
        <v>4.4677910059159339E-14</v>
      </c>
      <c r="N310" s="10">
        <f t="shared" ca="1" si="136"/>
        <v>1.0716046108516548</v>
      </c>
      <c r="O310" s="10">
        <f t="shared" ca="1" si="137"/>
        <v>10</v>
      </c>
      <c r="P310" s="10">
        <f t="shared" ca="1" si="123"/>
        <v>-0.62987338654722047</v>
      </c>
      <c r="Q310" s="10">
        <f t="shared" ca="1" si="138"/>
        <v>-0.62987338654717584</v>
      </c>
      <c r="R310" s="10">
        <f t="shared" ca="1" si="139"/>
        <v>-1.9384632069064525</v>
      </c>
      <c r="S310" s="10">
        <f t="shared" ca="1" si="124"/>
        <v>0</v>
      </c>
      <c r="T310" s="10">
        <f t="shared" ca="1" si="140"/>
        <v>0</v>
      </c>
      <c r="U310" s="10">
        <f t="shared" ca="1" si="141"/>
        <v>0</v>
      </c>
      <c r="V310" s="10">
        <f t="shared" ca="1" si="142"/>
        <v>0</v>
      </c>
      <c r="W310" s="10">
        <f t="shared" ca="1" si="143"/>
        <v>-1.9384632069064525</v>
      </c>
      <c r="X310" s="10">
        <f t="shared" ca="1" si="144"/>
        <v>-0.69584258737967974</v>
      </c>
      <c r="Z310" s="10">
        <v>-1.2829099999862592</v>
      </c>
      <c r="AA310" s="10">
        <v>-2.6007224999915479</v>
      </c>
      <c r="AB310" s="10">
        <v>-0.6211150000083876</v>
      </c>
      <c r="AC310" s="10">
        <v>-1.6851574999847685</v>
      </c>
      <c r="AD310" s="10">
        <v>-0.99169750002303658</v>
      </c>
      <c r="AE310" s="10">
        <f t="shared" si="125"/>
        <v>-0.32669750002511933</v>
      </c>
      <c r="AF310" s="10">
        <v>289</v>
      </c>
      <c r="AG310" s="2">
        <f t="shared" si="145"/>
        <v>51.35999999999985</v>
      </c>
      <c r="AH310" s="10">
        <f t="shared" si="126"/>
        <v>399</v>
      </c>
      <c r="AI310" s="10">
        <f t="shared" si="127"/>
        <v>1</v>
      </c>
      <c r="AJ310" s="2">
        <f t="shared" si="128"/>
        <v>0</v>
      </c>
      <c r="AK310" s="10">
        <v>289</v>
      </c>
      <c r="AL310" s="10">
        <f t="shared" ca="1" si="146"/>
        <v>-1.9384632069064525</v>
      </c>
      <c r="AM310" s="10">
        <f t="shared" ca="1" si="129"/>
        <v>-0.69584258737967974</v>
      </c>
      <c r="AN310" s="2">
        <f t="shared" si="149"/>
        <v>51.35999999999985</v>
      </c>
      <c r="AO310" s="10">
        <f t="shared" ca="1" si="130"/>
        <v>399</v>
      </c>
      <c r="AP310" s="10">
        <f t="shared" ca="1" si="131"/>
        <v>1</v>
      </c>
      <c r="AQ310" s="2">
        <f t="shared" ca="1" si="132"/>
        <v>0</v>
      </c>
    </row>
    <row r="311" spans="2:43" x14ac:dyDescent="0.15">
      <c r="B311" s="10">
        <v>-0.32669750002511933</v>
      </c>
      <c r="C311" s="10">
        <f t="shared" si="133"/>
        <v>-0.37469750002472324</v>
      </c>
      <c r="F311" s="10">
        <v>290</v>
      </c>
      <c r="G311" s="10">
        <f t="shared" ca="1" si="120"/>
        <v>4</v>
      </c>
      <c r="H311" s="10">
        <f t="shared" ca="1" si="147"/>
        <v>4.5399580838323441</v>
      </c>
      <c r="I311" s="10">
        <f t="shared" ca="1" si="121"/>
        <v>2.7022727272727275E-2</v>
      </c>
      <c r="J311" s="10">
        <f t="shared" ca="1" si="148"/>
        <v>-1.2815670930865493</v>
      </c>
      <c r="K311" s="10">
        <f t="shared" ca="1" si="134"/>
        <v>0.5877319081493565</v>
      </c>
      <c r="L311" s="10">
        <f t="shared" ca="1" si="135"/>
        <v>19</v>
      </c>
      <c r="M311" s="10">
        <f t="shared" ca="1" si="122"/>
        <v>0.58572450570686951</v>
      </c>
      <c r="N311" s="10">
        <f t="shared" ca="1" si="136"/>
        <v>0.63182380610858713</v>
      </c>
      <c r="O311" s="10">
        <f t="shared" ca="1" si="137"/>
        <v>10</v>
      </c>
      <c r="P311" s="10">
        <f t="shared" ca="1" si="123"/>
        <v>-2.7400989728439612E-19</v>
      </c>
      <c r="Q311" s="10">
        <f t="shared" ca="1" si="138"/>
        <v>0.58572450570686951</v>
      </c>
      <c r="R311" s="10">
        <f t="shared" ca="1" si="139"/>
        <v>-0.69584258737967974</v>
      </c>
      <c r="S311" s="10">
        <f t="shared" ca="1" si="124"/>
        <v>0</v>
      </c>
      <c r="T311" s="10">
        <f t="shared" ca="1" si="140"/>
        <v>0</v>
      </c>
      <c r="U311" s="10">
        <f t="shared" ca="1" si="141"/>
        <v>0</v>
      </c>
      <c r="V311" s="10">
        <f t="shared" ca="1" si="142"/>
        <v>0</v>
      </c>
      <c r="W311" s="10">
        <f t="shared" ca="1" si="143"/>
        <v>-0.69584258737967974</v>
      </c>
      <c r="X311" s="10">
        <f t="shared" ca="1" si="144"/>
        <v>-1.1383123357083085</v>
      </c>
      <c r="Z311" s="10">
        <v>-1.454909999985432</v>
      </c>
      <c r="AA311" s="10">
        <v>-0.61972249999087126</v>
      </c>
      <c r="AB311" s="10">
        <v>-0.98011500000794172</v>
      </c>
      <c r="AC311" s="10">
        <v>0.85784250001452733</v>
      </c>
      <c r="AD311" s="10">
        <v>-0.32669750002511933</v>
      </c>
      <c r="AE311" s="10">
        <f t="shared" si="125"/>
        <v>-0.37469750002472324</v>
      </c>
      <c r="AF311" s="10">
        <v>290</v>
      </c>
      <c r="AG311" s="2">
        <f t="shared" si="145"/>
        <v>51.579999999999849</v>
      </c>
      <c r="AH311" s="10">
        <f t="shared" si="126"/>
        <v>399</v>
      </c>
      <c r="AI311" s="10">
        <f t="shared" si="127"/>
        <v>1</v>
      </c>
      <c r="AJ311" s="2">
        <f t="shared" si="128"/>
        <v>0</v>
      </c>
      <c r="AK311" s="10">
        <v>290</v>
      </c>
      <c r="AL311" s="10">
        <f t="shared" ca="1" si="146"/>
        <v>-0.69584258737967974</v>
      </c>
      <c r="AM311" s="10">
        <f t="shared" ca="1" si="129"/>
        <v>-1.1383123357083085</v>
      </c>
      <c r="AN311" s="2">
        <f t="shared" si="149"/>
        <v>51.579999999999849</v>
      </c>
      <c r="AO311" s="10">
        <f t="shared" ca="1" si="130"/>
        <v>399</v>
      </c>
      <c r="AP311" s="10">
        <f t="shared" ca="1" si="131"/>
        <v>1</v>
      </c>
      <c r="AQ311" s="2">
        <f t="shared" ca="1" si="132"/>
        <v>0</v>
      </c>
    </row>
    <row r="312" spans="2:43" x14ac:dyDescent="0.15">
      <c r="B312" s="10">
        <v>-0.37469750002472324</v>
      </c>
      <c r="C312" s="10">
        <f t="shared" si="133"/>
        <v>0.11030249997645569</v>
      </c>
      <c r="F312" s="10">
        <v>291</v>
      </c>
      <c r="G312" s="10">
        <f t="shared" ca="1" si="120"/>
        <v>4</v>
      </c>
      <c r="H312" s="10">
        <f t="shared" ca="1" si="147"/>
        <v>4.556047904191626</v>
      </c>
      <c r="I312" s="10">
        <f t="shared" ca="1" si="121"/>
        <v>2.7022727272727275E-2</v>
      </c>
      <c r="J312" s="10">
        <f t="shared" ca="1" si="148"/>
        <v>-1.254544365813822</v>
      </c>
      <c r="K312" s="10">
        <f t="shared" ca="1" si="134"/>
        <v>0.47986176851192403</v>
      </c>
      <c r="L312" s="10">
        <f t="shared" ca="1" si="135"/>
        <v>18</v>
      </c>
      <c r="M312" s="10">
        <f t="shared" ca="1" si="122"/>
        <v>0.4155724818362509</v>
      </c>
      <c r="N312" s="10">
        <f t="shared" ca="1" si="136"/>
        <v>0.50926839447445049</v>
      </c>
      <c r="O312" s="10">
        <f t="shared" ca="1" si="137"/>
        <v>10</v>
      </c>
      <c r="P312" s="10">
        <f t="shared" ca="1" si="123"/>
        <v>0.29934045173073737</v>
      </c>
      <c r="Q312" s="10">
        <f t="shared" ca="1" si="138"/>
        <v>0.11623203010551353</v>
      </c>
      <c r="R312" s="10">
        <f t="shared" ca="1" si="139"/>
        <v>-1.1383123357083085</v>
      </c>
      <c r="S312" s="10">
        <f t="shared" ca="1" si="124"/>
        <v>0</v>
      </c>
      <c r="T312" s="10">
        <f t="shared" ca="1" si="140"/>
        <v>0</v>
      </c>
      <c r="U312" s="10">
        <f t="shared" ca="1" si="141"/>
        <v>0</v>
      </c>
      <c r="V312" s="10">
        <f t="shared" ca="1" si="142"/>
        <v>0</v>
      </c>
      <c r="W312" s="10">
        <f t="shared" ca="1" si="143"/>
        <v>-1.1383123357083085</v>
      </c>
      <c r="X312" s="10">
        <f t="shared" ca="1" si="144"/>
        <v>-0.36050346450215864</v>
      </c>
      <c r="Z312" s="10">
        <v>-2.7989099999849998</v>
      </c>
      <c r="AA312" s="10">
        <v>2.3222775000100171</v>
      </c>
      <c r="AB312" s="10">
        <v>-2.2301150000068048</v>
      </c>
      <c r="AC312" s="10">
        <v>-1.2071574999836798</v>
      </c>
      <c r="AD312" s="10">
        <v>-0.37469750002472324</v>
      </c>
      <c r="AE312" s="10">
        <f t="shared" si="125"/>
        <v>0.11030249997645569</v>
      </c>
      <c r="AF312" s="10">
        <v>291</v>
      </c>
      <c r="AG312" s="2">
        <f t="shared" si="145"/>
        <v>51.799999999999848</v>
      </c>
      <c r="AH312" s="10">
        <f t="shared" si="126"/>
        <v>399</v>
      </c>
      <c r="AI312" s="10">
        <f t="shared" si="127"/>
        <v>1</v>
      </c>
      <c r="AJ312" s="2">
        <f t="shared" si="128"/>
        <v>0</v>
      </c>
      <c r="AK312" s="10">
        <v>291</v>
      </c>
      <c r="AL312" s="10">
        <f t="shared" ca="1" si="146"/>
        <v>-1.1383123357083085</v>
      </c>
      <c r="AM312" s="10">
        <f t="shared" ca="1" si="129"/>
        <v>-0.36050346450215864</v>
      </c>
      <c r="AN312" s="2">
        <f t="shared" si="149"/>
        <v>51.799999999999848</v>
      </c>
      <c r="AO312" s="10">
        <f t="shared" ca="1" si="130"/>
        <v>399</v>
      </c>
      <c r="AP312" s="10">
        <f t="shared" ca="1" si="131"/>
        <v>1</v>
      </c>
      <c r="AQ312" s="2">
        <f t="shared" ca="1" si="132"/>
        <v>0</v>
      </c>
    </row>
    <row r="313" spans="2:43" x14ac:dyDescent="0.15">
      <c r="B313" s="10">
        <v>0.11030249997645569</v>
      </c>
      <c r="C313" s="10">
        <f t="shared" si="133"/>
        <v>0.25430249997526744</v>
      </c>
      <c r="F313" s="10">
        <v>292</v>
      </c>
      <c r="G313" s="10">
        <f t="shared" ca="1" si="120"/>
        <v>4</v>
      </c>
      <c r="H313" s="10">
        <f t="shared" ca="1" si="147"/>
        <v>4.5721377245509078</v>
      </c>
      <c r="I313" s="10">
        <f t="shared" ca="1" si="121"/>
        <v>2.7022727272727275E-2</v>
      </c>
      <c r="J313" s="10">
        <f t="shared" ca="1" si="148"/>
        <v>-1.2275216385410948</v>
      </c>
      <c r="K313" s="10">
        <f t="shared" ca="1" si="134"/>
        <v>0.49302530010180562</v>
      </c>
      <c r="L313" s="10">
        <f t="shared" ca="1" si="135"/>
        <v>11</v>
      </c>
      <c r="M313" s="10">
        <f t="shared" ca="1" si="122"/>
        <v>-0.13890127838519425</v>
      </c>
      <c r="N313" s="10">
        <f t="shared" ca="1" si="136"/>
        <v>1.7113723906831551</v>
      </c>
      <c r="O313" s="10">
        <f t="shared" ca="1" si="137"/>
        <v>5</v>
      </c>
      <c r="P313" s="10">
        <f t="shared" ca="1" si="123"/>
        <v>1.0059194524241304</v>
      </c>
      <c r="Q313" s="10">
        <f t="shared" ca="1" si="138"/>
        <v>0.86701817403893611</v>
      </c>
      <c r="R313" s="10">
        <f t="shared" ca="1" si="139"/>
        <v>-0.36050346450215864</v>
      </c>
      <c r="S313" s="10">
        <f t="shared" ca="1" si="124"/>
        <v>0</v>
      </c>
      <c r="T313" s="10">
        <f t="shared" ca="1" si="140"/>
        <v>0</v>
      </c>
      <c r="U313" s="10">
        <f t="shared" ca="1" si="141"/>
        <v>0</v>
      </c>
      <c r="V313" s="10">
        <f t="shared" ca="1" si="142"/>
        <v>0</v>
      </c>
      <c r="W313" s="10">
        <f t="shared" ca="1" si="143"/>
        <v>-0.36050346450215864</v>
      </c>
      <c r="X313" s="10">
        <f t="shared" ca="1" si="144"/>
        <v>-0.36999442372812275</v>
      </c>
      <c r="Z313" s="10">
        <v>-2.5119099999848515</v>
      </c>
      <c r="AA313" s="10">
        <v>0.50027750000936066</v>
      </c>
      <c r="AB313" s="10">
        <v>-1.116115000009188</v>
      </c>
      <c r="AC313" s="10">
        <v>-1.0221574999853544</v>
      </c>
      <c r="AD313" s="10">
        <v>0.11030249997645569</v>
      </c>
      <c r="AE313" s="10">
        <f t="shared" si="125"/>
        <v>0.25430249997526744</v>
      </c>
      <c r="AF313" s="10">
        <v>292</v>
      </c>
      <c r="AG313" s="2">
        <f t="shared" si="145"/>
        <v>52.019999999999847</v>
      </c>
      <c r="AH313" s="10">
        <f t="shared" si="126"/>
        <v>399</v>
      </c>
      <c r="AI313" s="10">
        <f t="shared" si="127"/>
        <v>1</v>
      </c>
      <c r="AJ313" s="2">
        <f t="shared" si="128"/>
        <v>0</v>
      </c>
      <c r="AK313" s="10">
        <v>292</v>
      </c>
      <c r="AL313" s="10">
        <f t="shared" ca="1" si="146"/>
        <v>-0.36050346450215864</v>
      </c>
      <c r="AM313" s="10">
        <f t="shared" ca="1" si="129"/>
        <v>-0.36999442372812275</v>
      </c>
      <c r="AN313" s="2">
        <f t="shared" si="149"/>
        <v>52.019999999999847</v>
      </c>
      <c r="AO313" s="10">
        <f t="shared" ca="1" si="130"/>
        <v>399</v>
      </c>
      <c r="AP313" s="10">
        <f t="shared" ca="1" si="131"/>
        <v>1</v>
      </c>
      <c r="AQ313" s="2">
        <f t="shared" ca="1" si="132"/>
        <v>0</v>
      </c>
    </row>
    <row r="314" spans="2:43" x14ac:dyDescent="0.15">
      <c r="B314" s="10">
        <v>0.25430249997526744</v>
      </c>
      <c r="C314" s="10">
        <f t="shared" si="133"/>
        <v>0.10530249997486862</v>
      </c>
      <c r="F314" s="10">
        <v>293</v>
      </c>
      <c r="G314" s="10">
        <f t="shared" ca="1" si="120"/>
        <v>4</v>
      </c>
      <c r="H314" s="10">
        <f t="shared" ca="1" si="147"/>
        <v>4.5882275449101897</v>
      </c>
      <c r="I314" s="10">
        <f t="shared" ca="1" si="121"/>
        <v>2.7022727272727275E-2</v>
      </c>
      <c r="J314" s="10">
        <f t="shared" ca="1" si="148"/>
        <v>-1.2004989112683675</v>
      </c>
      <c r="K314" s="10">
        <f t="shared" ca="1" si="134"/>
        <v>0.95925489377732909</v>
      </c>
      <c r="L314" s="10">
        <f t="shared" ca="1" si="135"/>
        <v>13</v>
      </c>
      <c r="M314" s="10">
        <f t="shared" ca="1" si="122"/>
        <v>-0.22956472212539938</v>
      </c>
      <c r="N314" s="10">
        <f t="shared" ca="1" si="136"/>
        <v>1.4026725857853544</v>
      </c>
      <c r="O314" s="10">
        <f t="shared" ca="1" si="137"/>
        <v>11</v>
      </c>
      <c r="P314" s="10">
        <f t="shared" ca="1" si="123"/>
        <v>-1.0600692096656441</v>
      </c>
      <c r="Q314" s="10">
        <f t="shared" ca="1" si="138"/>
        <v>0.83050448754024475</v>
      </c>
      <c r="R314" s="10">
        <f t="shared" ca="1" si="139"/>
        <v>-0.36999442372812275</v>
      </c>
      <c r="S314" s="10">
        <f t="shared" ca="1" si="124"/>
        <v>0</v>
      </c>
      <c r="T314" s="10">
        <f t="shared" ca="1" si="140"/>
        <v>0</v>
      </c>
      <c r="U314" s="10">
        <f t="shared" ca="1" si="141"/>
        <v>0</v>
      </c>
      <c r="V314" s="10">
        <f t="shared" ca="1" si="142"/>
        <v>0</v>
      </c>
      <c r="W314" s="10">
        <f t="shared" ca="1" si="143"/>
        <v>-0.36999442372812275</v>
      </c>
      <c r="X314" s="10">
        <f t="shared" ca="1" si="144"/>
        <v>-1.1734761839956698</v>
      </c>
      <c r="Z314" s="10">
        <v>-0.66990999998495226</v>
      </c>
      <c r="AA314" s="10">
        <v>-2.0437224999909631</v>
      </c>
      <c r="AB314" s="10">
        <v>-3.4211150000089674</v>
      </c>
      <c r="AC314" s="10">
        <v>-1.2221574999848883</v>
      </c>
      <c r="AD314" s="10">
        <v>0.25430249997526744</v>
      </c>
      <c r="AE314" s="10">
        <f t="shared" si="125"/>
        <v>0.10530249997486862</v>
      </c>
      <c r="AF314" s="10">
        <v>293</v>
      </c>
      <c r="AG314" s="2">
        <f t="shared" si="145"/>
        <v>52.239999999999846</v>
      </c>
      <c r="AH314" s="10">
        <f t="shared" si="126"/>
        <v>399</v>
      </c>
      <c r="AI314" s="10">
        <f t="shared" si="127"/>
        <v>1</v>
      </c>
      <c r="AJ314" s="2">
        <f t="shared" si="128"/>
        <v>0</v>
      </c>
      <c r="AK314" s="10">
        <v>293</v>
      </c>
      <c r="AL314" s="10">
        <f t="shared" ca="1" si="146"/>
        <v>-0.36999442372812275</v>
      </c>
      <c r="AM314" s="10">
        <f t="shared" ca="1" si="129"/>
        <v>-1.1734761839956698</v>
      </c>
      <c r="AN314" s="2">
        <f t="shared" si="149"/>
        <v>52.239999999999846</v>
      </c>
      <c r="AO314" s="10">
        <f t="shared" ca="1" si="130"/>
        <v>399</v>
      </c>
      <c r="AP314" s="10">
        <f t="shared" ca="1" si="131"/>
        <v>1</v>
      </c>
      <c r="AQ314" s="2">
        <f t="shared" ca="1" si="132"/>
        <v>0</v>
      </c>
    </row>
    <row r="315" spans="2:43" x14ac:dyDescent="0.15">
      <c r="B315" s="10">
        <v>0.10530249997486862</v>
      </c>
      <c r="C315" s="10">
        <f t="shared" si="133"/>
        <v>-0.11169750002437695</v>
      </c>
      <c r="F315" s="10">
        <v>294</v>
      </c>
      <c r="G315" s="10">
        <f t="shared" ca="1" si="120"/>
        <v>4</v>
      </c>
      <c r="H315" s="10">
        <f t="shared" ca="1" si="147"/>
        <v>4.6043173652694716</v>
      </c>
      <c r="I315" s="10">
        <f t="shared" ca="1" si="121"/>
        <v>2.7022727272727275E-2</v>
      </c>
      <c r="J315" s="10">
        <f t="shared" ca="1" si="148"/>
        <v>-1.1734761839956402</v>
      </c>
      <c r="K315" s="10">
        <f t="shared" ca="1" si="134"/>
        <v>1.8837575688931145</v>
      </c>
      <c r="L315" s="10">
        <f t="shared" ca="1" si="135"/>
        <v>12</v>
      </c>
      <c r="M315" s="10">
        <f t="shared" ca="1" si="122"/>
        <v>-2.215363130548882E-14</v>
      </c>
      <c r="N315" s="10">
        <f t="shared" ca="1" si="136"/>
        <v>1.0691587545282262</v>
      </c>
      <c r="O315" s="10">
        <f t="shared" ca="1" si="137"/>
        <v>4</v>
      </c>
      <c r="P315" s="10">
        <f t="shared" ca="1" si="123"/>
        <v>-7.3336950405666239E-15</v>
      </c>
      <c r="Q315" s="10">
        <f t="shared" ca="1" si="138"/>
        <v>-2.9487326346055442E-14</v>
      </c>
      <c r="R315" s="10">
        <f t="shared" ca="1" si="139"/>
        <v>-1.1734761839956698</v>
      </c>
      <c r="S315" s="10">
        <f t="shared" ca="1" si="124"/>
        <v>0</v>
      </c>
      <c r="T315" s="10">
        <f t="shared" ca="1" si="140"/>
        <v>0</v>
      </c>
      <c r="U315" s="10">
        <f t="shared" ca="1" si="141"/>
        <v>0</v>
      </c>
      <c r="V315" s="10">
        <f t="shared" ca="1" si="142"/>
        <v>0</v>
      </c>
      <c r="W315" s="10">
        <f t="shared" ca="1" si="143"/>
        <v>-1.1734761839956698</v>
      </c>
      <c r="X315" s="10">
        <f t="shared" ca="1" si="144"/>
        <v>-1.6250970012638328</v>
      </c>
      <c r="Z315" s="10">
        <v>-1.2829099999862592</v>
      </c>
      <c r="AA315" s="10">
        <v>-4.1427224999885937</v>
      </c>
      <c r="AB315" s="10">
        <v>-1.9171150000083514</v>
      </c>
      <c r="AC315" s="10">
        <v>-0.83515749998497313</v>
      </c>
      <c r="AD315" s="10">
        <v>0.10530249997486862</v>
      </c>
      <c r="AE315" s="10">
        <f t="shared" si="125"/>
        <v>-0.11169750002437695</v>
      </c>
      <c r="AF315" s="10">
        <v>294</v>
      </c>
      <c r="AG315" s="2">
        <f t="shared" si="145"/>
        <v>52.459999999999845</v>
      </c>
      <c r="AH315" s="10">
        <f t="shared" si="126"/>
        <v>399</v>
      </c>
      <c r="AI315" s="10">
        <f t="shared" si="127"/>
        <v>1</v>
      </c>
      <c r="AJ315" s="2">
        <f t="shared" si="128"/>
        <v>0</v>
      </c>
      <c r="AK315" s="10">
        <v>294</v>
      </c>
      <c r="AL315" s="10">
        <f t="shared" ca="1" si="146"/>
        <v>-1.1734761839956698</v>
      </c>
      <c r="AM315" s="10">
        <f t="shared" ca="1" si="129"/>
        <v>-1.6250970012638328</v>
      </c>
      <c r="AN315" s="2">
        <f t="shared" si="149"/>
        <v>52.459999999999845</v>
      </c>
      <c r="AO315" s="10">
        <f t="shared" ca="1" si="130"/>
        <v>399</v>
      </c>
      <c r="AP315" s="10">
        <f t="shared" ca="1" si="131"/>
        <v>1</v>
      </c>
      <c r="AQ315" s="2">
        <f t="shared" ca="1" si="132"/>
        <v>0</v>
      </c>
    </row>
    <row r="316" spans="2:43" x14ac:dyDescent="0.15">
      <c r="B316" s="10">
        <v>-0.11169750002437695</v>
      </c>
      <c r="C316" s="10">
        <f t="shared" si="133"/>
        <v>0.12430249997663623</v>
      </c>
      <c r="F316" s="10">
        <v>295</v>
      </c>
      <c r="G316" s="10">
        <f t="shared" ca="1" si="120"/>
        <v>4</v>
      </c>
      <c r="H316" s="10">
        <f t="shared" ca="1" si="147"/>
        <v>4.6204071856287534</v>
      </c>
      <c r="I316" s="10">
        <f t="shared" ca="1" si="121"/>
        <v>2.7022727272727275E-2</v>
      </c>
      <c r="J316" s="10">
        <f t="shared" ca="1" si="148"/>
        <v>-1.146453456722913</v>
      </c>
      <c r="K316" s="10">
        <f t="shared" ca="1" si="134"/>
        <v>0.67690419223206988</v>
      </c>
      <c r="L316" s="10">
        <f t="shared" ca="1" si="135"/>
        <v>8</v>
      </c>
      <c r="M316" s="10">
        <f t="shared" ca="1" si="122"/>
        <v>-0.47864354454089858</v>
      </c>
      <c r="N316" s="10">
        <f t="shared" ca="1" si="136"/>
        <v>1.9664962348003636</v>
      </c>
      <c r="O316" s="10">
        <f t="shared" ca="1" si="137"/>
        <v>10</v>
      </c>
      <c r="P316" s="10">
        <f t="shared" ca="1" si="123"/>
        <v>2.1200972032215712E-14</v>
      </c>
      <c r="Q316" s="10">
        <f t="shared" ca="1" si="138"/>
        <v>-0.47864354454091979</v>
      </c>
      <c r="R316" s="10">
        <f t="shared" ca="1" si="139"/>
        <v>-1.6250970012638328</v>
      </c>
      <c r="S316" s="10">
        <f t="shared" ca="1" si="124"/>
        <v>0</v>
      </c>
      <c r="T316" s="10">
        <f t="shared" ca="1" si="140"/>
        <v>0</v>
      </c>
      <c r="U316" s="10">
        <f t="shared" ca="1" si="141"/>
        <v>0</v>
      </c>
      <c r="V316" s="10">
        <f t="shared" ca="1" si="142"/>
        <v>0</v>
      </c>
      <c r="W316" s="10">
        <f t="shared" ca="1" si="143"/>
        <v>-1.6250970012638328</v>
      </c>
      <c r="X316" s="10">
        <f t="shared" ca="1" si="144"/>
        <v>-0.38932614571153845</v>
      </c>
      <c r="Z316" s="10">
        <v>-1.3709099999843488</v>
      </c>
      <c r="AA316" s="10">
        <v>-2.2707224999898301</v>
      </c>
      <c r="AB316" s="10">
        <v>-2.6401150000090468</v>
      </c>
      <c r="AC316" s="10">
        <v>-0.6821574999840152</v>
      </c>
      <c r="AD316" s="10">
        <v>-0.11169750002437695</v>
      </c>
      <c r="AE316" s="10">
        <f t="shared" si="125"/>
        <v>0.12430249997663623</v>
      </c>
      <c r="AF316" s="10">
        <v>295</v>
      </c>
      <c r="AG316" s="2">
        <f t="shared" si="145"/>
        <v>52.679999999999843</v>
      </c>
      <c r="AH316" s="10">
        <f t="shared" si="126"/>
        <v>399</v>
      </c>
      <c r="AI316" s="10">
        <f t="shared" si="127"/>
        <v>1</v>
      </c>
      <c r="AJ316" s="2">
        <f t="shared" si="128"/>
        <v>0</v>
      </c>
      <c r="AK316" s="10">
        <v>295</v>
      </c>
      <c r="AL316" s="10">
        <f t="shared" ca="1" si="146"/>
        <v>-1.6250970012638328</v>
      </c>
      <c r="AM316" s="10">
        <f t="shared" ca="1" si="129"/>
        <v>-0.38932614571153845</v>
      </c>
      <c r="AN316" s="2">
        <f t="shared" si="149"/>
        <v>52.679999999999843</v>
      </c>
      <c r="AO316" s="10">
        <f t="shared" ca="1" si="130"/>
        <v>399</v>
      </c>
      <c r="AP316" s="10">
        <f t="shared" ca="1" si="131"/>
        <v>1</v>
      </c>
      <c r="AQ316" s="2">
        <f t="shared" ca="1" si="132"/>
        <v>0</v>
      </c>
    </row>
    <row r="317" spans="2:43" x14ac:dyDescent="0.15">
      <c r="B317" s="10">
        <v>0.12430249997663623</v>
      </c>
      <c r="C317" s="10">
        <f t="shared" si="133"/>
        <v>0.42630249997444025</v>
      </c>
      <c r="F317" s="10">
        <v>296</v>
      </c>
      <c r="G317" s="10">
        <f t="shared" ca="1" si="120"/>
        <v>4</v>
      </c>
      <c r="H317" s="10">
        <f t="shared" ca="1" si="147"/>
        <v>4.6364970059880353</v>
      </c>
      <c r="I317" s="10">
        <f t="shared" ca="1" si="121"/>
        <v>2.7022727272727275E-2</v>
      </c>
      <c r="J317" s="10">
        <f t="shared" ca="1" si="148"/>
        <v>-1.1194307294501857</v>
      </c>
      <c r="K317" s="10">
        <f t="shared" ca="1" si="134"/>
        <v>0.70689528589679362</v>
      </c>
      <c r="L317" s="10">
        <f t="shared" ca="1" si="135"/>
        <v>10</v>
      </c>
      <c r="M317" s="10">
        <f t="shared" ca="1" si="122"/>
        <v>-0.4155026239652026</v>
      </c>
      <c r="N317" s="10">
        <f t="shared" ca="1" si="136"/>
        <v>1.7822484292478742</v>
      </c>
      <c r="O317" s="10">
        <f t="shared" ca="1" si="137"/>
        <v>9</v>
      </c>
      <c r="P317" s="10">
        <f t="shared" ca="1" si="123"/>
        <v>-1.1456072077038499</v>
      </c>
      <c r="Q317" s="10">
        <f t="shared" ca="1" si="138"/>
        <v>0.73010458373864728</v>
      </c>
      <c r="R317" s="10">
        <f t="shared" ca="1" si="139"/>
        <v>-0.38932614571153845</v>
      </c>
      <c r="S317" s="10">
        <f t="shared" ca="1" si="124"/>
        <v>0</v>
      </c>
      <c r="T317" s="10">
        <f t="shared" ca="1" si="140"/>
        <v>0</v>
      </c>
      <c r="U317" s="10">
        <f t="shared" ca="1" si="141"/>
        <v>0</v>
      </c>
      <c r="V317" s="10">
        <f t="shared" ca="1" si="142"/>
        <v>0</v>
      </c>
      <c r="W317" s="10">
        <f t="shared" ca="1" si="143"/>
        <v>-0.38932614571153845</v>
      </c>
      <c r="X317" s="10">
        <f t="shared" ca="1" si="144"/>
        <v>-0.74644921019035237</v>
      </c>
      <c r="Z317" s="10">
        <v>-0.55590999998500479</v>
      </c>
      <c r="AA317" s="10">
        <v>-1.3177224999907367</v>
      </c>
      <c r="AB317" s="10">
        <v>-3.4121150000068212</v>
      </c>
      <c r="AC317" s="10">
        <v>-1.8941574999864486</v>
      </c>
      <c r="AD317" s="10">
        <v>0.12430249997663623</v>
      </c>
      <c r="AE317" s="10">
        <f t="shared" si="125"/>
        <v>0.42630249997444025</v>
      </c>
      <c r="AF317" s="10">
        <v>296</v>
      </c>
      <c r="AG317" s="2">
        <f t="shared" si="145"/>
        <v>52.899999999999842</v>
      </c>
      <c r="AH317" s="10">
        <f t="shared" si="126"/>
        <v>399</v>
      </c>
      <c r="AI317" s="10">
        <f t="shared" si="127"/>
        <v>1</v>
      </c>
      <c r="AJ317" s="2">
        <f t="shared" si="128"/>
        <v>0</v>
      </c>
      <c r="AK317" s="10">
        <v>296</v>
      </c>
      <c r="AL317" s="10">
        <f t="shared" ca="1" si="146"/>
        <v>-0.38932614571153845</v>
      </c>
      <c r="AM317" s="10">
        <f t="shared" ca="1" si="129"/>
        <v>-0.74644921019035237</v>
      </c>
      <c r="AN317" s="2">
        <f t="shared" si="149"/>
        <v>52.899999999999842</v>
      </c>
      <c r="AO317" s="10">
        <f t="shared" ca="1" si="130"/>
        <v>399</v>
      </c>
      <c r="AP317" s="10">
        <f t="shared" ca="1" si="131"/>
        <v>1</v>
      </c>
      <c r="AQ317" s="2">
        <f t="shared" ca="1" si="132"/>
        <v>0</v>
      </c>
    </row>
    <row r="318" spans="2:43" x14ac:dyDescent="0.15">
      <c r="B318" s="10">
        <v>0.42630249997444025</v>
      </c>
      <c r="C318" s="10">
        <f t="shared" si="133"/>
        <v>0.2633024999738609</v>
      </c>
      <c r="F318" s="10">
        <v>297</v>
      </c>
      <c r="G318" s="10">
        <f t="shared" ca="1" si="120"/>
        <v>4</v>
      </c>
      <c r="H318" s="10">
        <f t="shared" ca="1" si="147"/>
        <v>4.6525868263473171</v>
      </c>
      <c r="I318" s="10">
        <f t="shared" ca="1" si="121"/>
        <v>2.7022727272727275E-2</v>
      </c>
      <c r="J318" s="10">
        <f t="shared" ca="1" si="148"/>
        <v>-1.0924080021774585</v>
      </c>
      <c r="K318" s="10">
        <f t="shared" ca="1" si="134"/>
        <v>0.34595879198711327</v>
      </c>
      <c r="L318" s="10">
        <f t="shared" ca="1" si="135"/>
        <v>4</v>
      </c>
      <c r="M318" s="10">
        <f t="shared" ca="1" si="122"/>
        <v>0.34595879198711327</v>
      </c>
      <c r="N318" s="10">
        <f t="shared" ca="1" si="136"/>
        <v>0.51750698530018191</v>
      </c>
      <c r="O318" s="10">
        <f t="shared" ca="1" si="137"/>
        <v>11</v>
      </c>
      <c r="P318" s="10">
        <f t="shared" ca="1" si="123"/>
        <v>-7.1008318617041852E-15</v>
      </c>
      <c r="Q318" s="10">
        <f t="shared" ca="1" si="138"/>
        <v>0.34595879198710616</v>
      </c>
      <c r="R318" s="10">
        <f t="shared" ca="1" si="139"/>
        <v>-0.74644921019035237</v>
      </c>
      <c r="S318" s="10">
        <f t="shared" ca="1" si="124"/>
        <v>0</v>
      </c>
      <c r="T318" s="10">
        <f t="shared" ca="1" si="140"/>
        <v>0</v>
      </c>
      <c r="U318" s="10">
        <f t="shared" ca="1" si="141"/>
        <v>0</v>
      </c>
      <c r="V318" s="10">
        <f t="shared" ca="1" si="142"/>
        <v>0</v>
      </c>
      <c r="W318" s="10">
        <f t="shared" ca="1" si="143"/>
        <v>-0.74644921019035237</v>
      </c>
      <c r="X318" s="10">
        <f t="shared" ca="1" si="144"/>
        <v>-2.2337203418414484</v>
      </c>
      <c r="Z318" s="10">
        <v>-0.19590999998442271</v>
      </c>
      <c r="AA318" s="10">
        <v>-2.114722499989341</v>
      </c>
      <c r="AB318" s="10">
        <v>-1.4501150000079122</v>
      </c>
      <c r="AC318" s="10">
        <v>1.2628425000151822</v>
      </c>
      <c r="AD318" s="10">
        <v>0.42630249997444025</v>
      </c>
      <c r="AE318" s="10">
        <f t="shared" si="125"/>
        <v>0.2633024999738609</v>
      </c>
      <c r="AF318" s="10">
        <v>297</v>
      </c>
      <c r="AG318" s="2">
        <f t="shared" si="145"/>
        <v>53.119999999999841</v>
      </c>
      <c r="AH318" s="10">
        <f t="shared" si="126"/>
        <v>399</v>
      </c>
      <c r="AI318" s="10">
        <f t="shared" si="127"/>
        <v>1</v>
      </c>
      <c r="AJ318" s="2">
        <f t="shared" si="128"/>
        <v>0</v>
      </c>
      <c r="AK318" s="10">
        <v>297</v>
      </c>
      <c r="AL318" s="10">
        <f t="shared" ca="1" si="146"/>
        <v>-0.74644921019035237</v>
      </c>
      <c r="AM318" s="10">
        <f t="shared" ca="1" si="129"/>
        <v>-2.2337203418414484</v>
      </c>
      <c r="AN318" s="2">
        <f t="shared" si="149"/>
        <v>53.119999999999841</v>
      </c>
      <c r="AO318" s="10">
        <f t="shared" ca="1" si="130"/>
        <v>399</v>
      </c>
      <c r="AP318" s="10">
        <f t="shared" ca="1" si="131"/>
        <v>1</v>
      </c>
      <c r="AQ318" s="2">
        <f t="shared" ca="1" si="132"/>
        <v>0</v>
      </c>
    </row>
    <row r="319" spans="2:43" x14ac:dyDescent="0.15">
      <c r="B319" s="10">
        <v>0.2633024999738609</v>
      </c>
      <c r="C319" s="10">
        <f t="shared" si="133"/>
        <v>1.9903024999763375</v>
      </c>
      <c r="F319" s="10">
        <v>298</v>
      </c>
      <c r="G319" s="10">
        <f t="shared" ca="1" si="120"/>
        <v>4</v>
      </c>
      <c r="H319" s="10">
        <f t="shared" ca="1" si="147"/>
        <v>4.668676646706599</v>
      </c>
      <c r="I319" s="10">
        <f t="shared" ca="1" si="121"/>
        <v>2.7022727272727275E-2</v>
      </c>
      <c r="J319" s="10">
        <f t="shared" ca="1" si="148"/>
        <v>-1.0653852749047312</v>
      </c>
      <c r="K319" s="10">
        <f t="shared" ca="1" si="134"/>
        <v>1.987690338231443</v>
      </c>
      <c r="L319" s="10">
        <f t="shared" ca="1" si="135"/>
        <v>20</v>
      </c>
      <c r="M319" s="10">
        <f t="shared" ca="1" si="122"/>
        <v>-1.1683350669366803</v>
      </c>
      <c r="N319" s="10">
        <f t="shared" ca="1" si="136"/>
        <v>1.2526175010235545</v>
      </c>
      <c r="O319" s="10">
        <f t="shared" ca="1" si="137"/>
        <v>2</v>
      </c>
      <c r="P319" s="10">
        <f t="shared" ca="1" si="123"/>
        <v>-3.6831960739538469E-14</v>
      </c>
      <c r="Q319" s="10">
        <f t="shared" ca="1" si="138"/>
        <v>-1.1683350669367172</v>
      </c>
      <c r="R319" s="10">
        <f t="shared" ca="1" si="139"/>
        <v>-2.2337203418414484</v>
      </c>
      <c r="S319" s="10">
        <f t="shared" ca="1" si="124"/>
        <v>0</v>
      </c>
      <c r="T319" s="10">
        <f t="shared" ca="1" si="140"/>
        <v>0</v>
      </c>
      <c r="U319" s="10">
        <f t="shared" ca="1" si="141"/>
        <v>0</v>
      </c>
      <c r="V319" s="10">
        <f t="shared" ca="1" si="142"/>
        <v>0</v>
      </c>
      <c r="W319" s="10">
        <f t="shared" ca="1" si="143"/>
        <v>-2.2337203418414484</v>
      </c>
      <c r="X319" s="10">
        <f t="shared" ca="1" si="144"/>
        <v>-3.8304030829916176</v>
      </c>
      <c r="Z319" s="10">
        <v>-1.1209099999831551</v>
      </c>
      <c r="AA319" s="10">
        <v>-1.9807224999901507</v>
      </c>
      <c r="AB319" s="10">
        <v>-3.305115000006964</v>
      </c>
      <c r="AC319" s="10">
        <v>1.7108425000138539</v>
      </c>
      <c r="AD319" s="10">
        <v>0.2633024999738609</v>
      </c>
      <c r="AE319" s="10">
        <f t="shared" si="125"/>
        <v>1.9903024999763375</v>
      </c>
      <c r="AF319" s="10">
        <v>298</v>
      </c>
      <c r="AG319" s="2">
        <f t="shared" si="145"/>
        <v>53.33999999999984</v>
      </c>
      <c r="AH319" s="10">
        <f t="shared" si="126"/>
        <v>399</v>
      </c>
      <c r="AI319" s="10">
        <f t="shared" si="127"/>
        <v>1</v>
      </c>
      <c r="AJ319" s="2">
        <f t="shared" si="128"/>
        <v>0</v>
      </c>
      <c r="AK319" s="10">
        <v>298</v>
      </c>
      <c r="AL319" s="10">
        <f t="shared" ca="1" si="146"/>
        <v>-2.2337203418414484</v>
      </c>
      <c r="AM319" s="10">
        <f t="shared" ca="1" si="129"/>
        <v>-3.8304030829916176</v>
      </c>
      <c r="AN319" s="2">
        <f t="shared" si="149"/>
        <v>53.33999999999984</v>
      </c>
      <c r="AO319" s="10">
        <f t="shared" ca="1" si="130"/>
        <v>399</v>
      </c>
      <c r="AP319" s="10">
        <f t="shared" ca="1" si="131"/>
        <v>1</v>
      </c>
      <c r="AQ319" s="2">
        <f t="shared" ca="1" si="132"/>
        <v>0</v>
      </c>
    </row>
    <row r="320" spans="2:43" x14ac:dyDescent="0.15">
      <c r="B320" s="10">
        <v>1.9903024999763375</v>
      </c>
      <c r="C320" s="10">
        <f t="shared" si="133"/>
        <v>-0.67169750002449291</v>
      </c>
      <c r="F320" s="10">
        <v>299</v>
      </c>
      <c r="G320" s="10">
        <f t="shared" ca="1" si="120"/>
        <v>4</v>
      </c>
      <c r="H320" s="10">
        <f t="shared" ca="1" si="147"/>
        <v>4.6847664670658808</v>
      </c>
      <c r="I320" s="10">
        <f t="shared" ca="1" si="121"/>
        <v>2.7022727272727275E-2</v>
      </c>
      <c r="J320" s="10">
        <f t="shared" ca="1" si="148"/>
        <v>-1.038362547632004</v>
      </c>
      <c r="K320" s="10">
        <f t="shared" ca="1" si="134"/>
        <v>1.4847619284807303</v>
      </c>
      <c r="L320" s="10">
        <f t="shared" ca="1" si="135"/>
        <v>19</v>
      </c>
      <c r="M320" s="10">
        <f t="shared" ca="1" si="122"/>
        <v>-1.4796907137305733</v>
      </c>
      <c r="N320" s="10">
        <f t="shared" ca="1" si="136"/>
        <v>1.8559429163256826</v>
      </c>
      <c r="O320" s="10">
        <f t="shared" ca="1" si="137"/>
        <v>8</v>
      </c>
      <c r="P320" s="10">
        <f t="shared" ca="1" si="123"/>
        <v>1.3123498216290406</v>
      </c>
      <c r="Q320" s="10">
        <f t="shared" ca="1" si="138"/>
        <v>-2.7920405353596136</v>
      </c>
      <c r="R320" s="10">
        <f t="shared" ca="1" si="139"/>
        <v>-3.8304030829916176</v>
      </c>
      <c r="S320" s="10">
        <f t="shared" ca="1" si="124"/>
        <v>0</v>
      </c>
      <c r="T320" s="10">
        <f t="shared" ca="1" si="140"/>
        <v>0</v>
      </c>
      <c r="U320" s="10">
        <f t="shared" ca="1" si="141"/>
        <v>0</v>
      </c>
      <c r="V320" s="10">
        <f t="shared" ca="1" si="142"/>
        <v>0</v>
      </c>
      <c r="W320" s="10">
        <f t="shared" ca="1" si="143"/>
        <v>-3.8304030829916176</v>
      </c>
      <c r="X320" s="10">
        <f t="shared" ca="1" si="144"/>
        <v>-1.0113398203593336</v>
      </c>
      <c r="Z320" s="10">
        <v>1.0050900000138085</v>
      </c>
      <c r="AA320" s="10">
        <v>0.32527750001065669</v>
      </c>
      <c r="AB320" s="10">
        <v>-1.8371150000078273</v>
      </c>
      <c r="AC320" s="10">
        <v>-0.96215749998407318</v>
      </c>
      <c r="AD320" s="10">
        <v>1.9903024999763375</v>
      </c>
      <c r="AE320" s="10">
        <f t="shared" si="125"/>
        <v>-0.67169750002449291</v>
      </c>
      <c r="AF320" s="10">
        <v>299</v>
      </c>
      <c r="AG320" s="2">
        <f t="shared" si="145"/>
        <v>53.559999999999839</v>
      </c>
      <c r="AH320" s="10">
        <f t="shared" si="126"/>
        <v>399</v>
      </c>
      <c r="AI320" s="10">
        <f t="shared" si="127"/>
        <v>1</v>
      </c>
      <c r="AJ320" s="2">
        <f t="shared" si="128"/>
        <v>0</v>
      </c>
      <c r="AK320" s="10">
        <v>299</v>
      </c>
      <c r="AL320" s="10">
        <f t="shared" ca="1" si="146"/>
        <v>-3.8304030829916176</v>
      </c>
      <c r="AM320" s="10">
        <f t="shared" ca="1" si="129"/>
        <v>-1.0113398203593336</v>
      </c>
      <c r="AN320" s="2">
        <f t="shared" si="149"/>
        <v>53.559999999999839</v>
      </c>
      <c r="AO320" s="10">
        <f t="shared" ca="1" si="130"/>
        <v>399</v>
      </c>
      <c r="AP320" s="10">
        <f t="shared" ca="1" si="131"/>
        <v>1</v>
      </c>
      <c r="AQ320" s="2">
        <f t="shared" ca="1" si="132"/>
        <v>0</v>
      </c>
    </row>
    <row r="321" spans="2:43" x14ac:dyDescent="0.15">
      <c r="B321" s="10">
        <v>-0.67169750002449291</v>
      </c>
      <c r="C321" s="10">
        <f t="shared" si="133"/>
        <v>-0.56169750002510455</v>
      </c>
      <c r="F321" s="10">
        <v>300</v>
      </c>
      <c r="G321" s="10">
        <f t="shared" ca="1" si="120"/>
        <v>4</v>
      </c>
      <c r="H321" s="10">
        <f t="shared" ca="1" si="147"/>
        <v>4.7008562874251627</v>
      </c>
      <c r="I321" s="10">
        <f t="shared" ca="1" si="121"/>
        <v>2.7022727272727275E-2</v>
      </c>
      <c r="J321" s="10">
        <f t="shared" ca="1" si="148"/>
        <v>-1.0113398203592767</v>
      </c>
      <c r="K321" s="10">
        <f t="shared" ca="1" si="134"/>
        <v>1.8076920871645037</v>
      </c>
      <c r="L321" s="10">
        <f t="shared" ca="1" si="135"/>
        <v>20</v>
      </c>
      <c r="M321" s="10">
        <f t="shared" ca="1" si="122"/>
        <v>-1.9488498312877911E-14</v>
      </c>
      <c r="N321" s="10">
        <f t="shared" ca="1" si="136"/>
        <v>1.733038855607242</v>
      </c>
      <c r="O321" s="10">
        <f t="shared" ca="1" si="137"/>
        <v>10</v>
      </c>
      <c r="P321" s="10">
        <f t="shared" ca="1" si="123"/>
        <v>-3.7367342650297356E-14</v>
      </c>
      <c r="Q321" s="10">
        <f t="shared" ca="1" si="138"/>
        <v>-5.6855840963175274E-14</v>
      </c>
      <c r="R321" s="10">
        <f t="shared" ca="1" si="139"/>
        <v>-1.0113398203593336</v>
      </c>
      <c r="S321" s="10">
        <f t="shared" ca="1" si="124"/>
        <v>0</v>
      </c>
      <c r="T321" s="10">
        <f t="shared" ca="1" si="140"/>
        <v>0</v>
      </c>
      <c r="U321" s="10">
        <f t="shared" ca="1" si="141"/>
        <v>0</v>
      </c>
      <c r="V321" s="10">
        <f t="shared" ca="1" si="142"/>
        <v>0</v>
      </c>
      <c r="W321" s="10">
        <f t="shared" ca="1" si="143"/>
        <v>-1.0113398203593336</v>
      </c>
      <c r="X321" s="10">
        <f t="shared" ca="1" si="144"/>
        <v>-0.35978860723968764</v>
      </c>
      <c r="Z321" s="10">
        <v>-0.66890999998392431</v>
      </c>
      <c r="AA321" s="10">
        <v>-1.958722499988852</v>
      </c>
      <c r="AB321" s="10">
        <v>-2.0541150000070729</v>
      </c>
      <c r="AC321" s="10">
        <v>0.90484250001310329</v>
      </c>
      <c r="AD321" s="10">
        <v>-0.67169750002449291</v>
      </c>
      <c r="AE321" s="10">
        <f t="shared" si="125"/>
        <v>-0.56169750002510455</v>
      </c>
      <c r="AF321" s="10">
        <v>300</v>
      </c>
      <c r="AG321" s="2">
        <f t="shared" si="145"/>
        <v>53.779999999999838</v>
      </c>
      <c r="AH321" s="10">
        <f t="shared" si="126"/>
        <v>399</v>
      </c>
      <c r="AI321" s="10">
        <f t="shared" si="127"/>
        <v>1</v>
      </c>
      <c r="AJ321" s="2">
        <f t="shared" si="128"/>
        <v>0</v>
      </c>
      <c r="AK321" s="10">
        <v>300</v>
      </c>
      <c r="AL321" s="10">
        <f t="shared" ca="1" si="146"/>
        <v>-1.0113398203593336</v>
      </c>
      <c r="AM321" s="10">
        <f t="shared" ca="1" si="129"/>
        <v>-0.35978860723968764</v>
      </c>
      <c r="AN321" s="2">
        <f t="shared" si="149"/>
        <v>53.779999999999838</v>
      </c>
      <c r="AO321" s="10">
        <f t="shared" ca="1" si="130"/>
        <v>399</v>
      </c>
      <c r="AP321" s="10">
        <f t="shared" ca="1" si="131"/>
        <v>1</v>
      </c>
      <c r="AQ321" s="2">
        <f t="shared" ca="1" si="132"/>
        <v>0</v>
      </c>
    </row>
    <row r="322" spans="2:43" x14ac:dyDescent="0.15">
      <c r="B322" s="10">
        <v>-0.56169750002510455</v>
      </c>
      <c r="C322" s="10">
        <f t="shared" si="133"/>
        <v>-0.54669750002389605</v>
      </c>
      <c r="F322" s="10">
        <v>301</v>
      </c>
      <c r="G322" s="10">
        <f t="shared" ca="1" si="120"/>
        <v>4</v>
      </c>
      <c r="H322" s="10">
        <f t="shared" ca="1" si="147"/>
        <v>4.7169461077844446</v>
      </c>
      <c r="I322" s="10">
        <f t="shared" ca="1" si="121"/>
        <v>2.7022727272727275E-2</v>
      </c>
      <c r="J322" s="10">
        <f t="shared" ca="1" si="148"/>
        <v>-0.98431709308654947</v>
      </c>
      <c r="K322" s="10">
        <f t="shared" ca="1" si="134"/>
        <v>0.62452848584686838</v>
      </c>
      <c r="L322" s="10">
        <f t="shared" ca="1" si="135"/>
        <v>4</v>
      </c>
      <c r="M322" s="10">
        <f t="shared" ca="1" si="122"/>
        <v>0.62452848584686838</v>
      </c>
      <c r="N322" s="10">
        <f t="shared" ca="1" si="136"/>
        <v>0.37002930107305565</v>
      </c>
      <c r="O322" s="10">
        <f t="shared" ca="1" si="137"/>
        <v>7</v>
      </c>
      <c r="P322" s="10">
        <f t="shared" ca="1" si="123"/>
        <v>-6.5279474266913757E-15</v>
      </c>
      <c r="Q322" s="10">
        <f t="shared" ca="1" si="138"/>
        <v>0.62452848584686182</v>
      </c>
      <c r="R322" s="10">
        <f t="shared" ca="1" si="139"/>
        <v>-0.35978860723968764</v>
      </c>
      <c r="S322" s="10">
        <f t="shared" ca="1" si="124"/>
        <v>0</v>
      </c>
      <c r="T322" s="10">
        <f t="shared" ca="1" si="140"/>
        <v>0</v>
      </c>
      <c r="U322" s="10">
        <f t="shared" ca="1" si="141"/>
        <v>0</v>
      </c>
      <c r="V322" s="10">
        <f t="shared" ca="1" si="142"/>
        <v>0</v>
      </c>
      <c r="W322" s="10">
        <f t="shared" ca="1" si="143"/>
        <v>-0.35978860723968764</v>
      </c>
      <c r="X322" s="10">
        <f t="shared" ca="1" si="144"/>
        <v>-0.78656815203631858</v>
      </c>
      <c r="Z322" s="10">
        <v>-0.75990999998509778</v>
      </c>
      <c r="AA322" s="10">
        <v>2.1352775000096358</v>
      </c>
      <c r="AB322" s="10">
        <v>-1.1471150000090802</v>
      </c>
      <c r="AC322" s="10">
        <v>-1.4761574999866411</v>
      </c>
      <c r="AD322" s="10">
        <v>-0.56169750002510455</v>
      </c>
      <c r="AE322" s="10">
        <f t="shared" si="125"/>
        <v>-0.54669750002389605</v>
      </c>
      <c r="AF322" s="10">
        <v>301</v>
      </c>
      <c r="AG322" s="2">
        <f t="shared" si="145"/>
        <v>53.999999999999837</v>
      </c>
      <c r="AH322" s="10">
        <f t="shared" si="126"/>
        <v>399</v>
      </c>
      <c r="AI322" s="10">
        <f t="shared" si="127"/>
        <v>1</v>
      </c>
      <c r="AJ322" s="2">
        <f t="shared" si="128"/>
        <v>0</v>
      </c>
      <c r="AK322" s="10">
        <v>301</v>
      </c>
      <c r="AL322" s="10">
        <f t="shared" ca="1" si="146"/>
        <v>-0.35978860723968764</v>
      </c>
      <c r="AM322" s="10">
        <f t="shared" ca="1" si="129"/>
        <v>-0.78656815203631858</v>
      </c>
      <c r="AN322" s="2">
        <f t="shared" si="149"/>
        <v>53.999999999999837</v>
      </c>
      <c r="AO322" s="10">
        <f t="shared" ca="1" si="130"/>
        <v>399</v>
      </c>
      <c r="AP322" s="10">
        <f t="shared" ca="1" si="131"/>
        <v>1</v>
      </c>
      <c r="AQ322" s="2">
        <f t="shared" ca="1" si="132"/>
        <v>0</v>
      </c>
    </row>
    <row r="323" spans="2:43" x14ac:dyDescent="0.15">
      <c r="B323" s="10">
        <v>-0.54669750002389605</v>
      </c>
      <c r="C323" s="10">
        <f t="shared" si="133"/>
        <v>-0.48169750002458045</v>
      </c>
      <c r="F323" s="10">
        <v>302</v>
      </c>
      <c r="G323" s="10">
        <f t="shared" ca="1" si="120"/>
        <v>4</v>
      </c>
      <c r="H323" s="10">
        <f t="shared" ca="1" si="147"/>
        <v>4.7330359281437264</v>
      </c>
      <c r="I323" s="10">
        <f t="shared" ca="1" si="121"/>
        <v>2.7022727272727275E-2</v>
      </c>
      <c r="J323" s="10">
        <f t="shared" ca="1" si="148"/>
        <v>-0.95729436581382221</v>
      </c>
      <c r="K323" s="10">
        <f t="shared" ca="1" si="134"/>
        <v>1.3349698662090523</v>
      </c>
      <c r="L323" s="10">
        <f t="shared" ca="1" si="135"/>
        <v>3</v>
      </c>
      <c r="M323" s="10">
        <f t="shared" ca="1" si="122"/>
        <v>-1.156117817423695</v>
      </c>
      <c r="N323" s="10">
        <f t="shared" ca="1" si="136"/>
        <v>1.5321075171733396</v>
      </c>
      <c r="O323" s="10">
        <f t="shared" ca="1" si="137"/>
        <v>12</v>
      </c>
      <c r="P323" s="10">
        <f t="shared" ca="1" si="123"/>
        <v>1.3268440312011986</v>
      </c>
      <c r="Q323" s="10">
        <f t="shared" ca="1" si="138"/>
        <v>0.17072621377750363</v>
      </c>
      <c r="R323" s="10">
        <f t="shared" ca="1" si="139"/>
        <v>-0.78656815203631858</v>
      </c>
      <c r="S323" s="10">
        <f t="shared" ca="1" si="124"/>
        <v>0</v>
      </c>
      <c r="T323" s="10">
        <f t="shared" ca="1" si="140"/>
        <v>0</v>
      </c>
      <c r="U323" s="10">
        <f t="shared" ca="1" si="141"/>
        <v>0</v>
      </c>
      <c r="V323" s="10">
        <f t="shared" ca="1" si="142"/>
        <v>0</v>
      </c>
      <c r="W323" s="10">
        <f t="shared" ca="1" si="143"/>
        <v>-0.78656815203631858</v>
      </c>
      <c r="X323" s="10">
        <f t="shared" ca="1" si="144"/>
        <v>-0.37721933729584767</v>
      </c>
      <c r="Z323" s="10">
        <v>-2.6299099999853581</v>
      </c>
      <c r="AA323" s="10">
        <v>1.4662775000111594</v>
      </c>
      <c r="AB323" s="10">
        <v>-1.2161150000089549</v>
      </c>
      <c r="AC323" s="10">
        <v>-3.5151574999865431</v>
      </c>
      <c r="AD323" s="10">
        <v>-0.54669750002389605</v>
      </c>
      <c r="AE323" s="10">
        <f t="shared" si="125"/>
        <v>-0.48169750002458045</v>
      </c>
      <c r="AF323" s="10">
        <v>302</v>
      </c>
      <c r="AG323" s="2">
        <f t="shared" si="145"/>
        <v>54.219999999999835</v>
      </c>
      <c r="AH323" s="10">
        <f t="shared" si="126"/>
        <v>399</v>
      </c>
      <c r="AI323" s="10">
        <f t="shared" si="127"/>
        <v>1</v>
      </c>
      <c r="AJ323" s="2">
        <f t="shared" si="128"/>
        <v>0</v>
      </c>
      <c r="AK323" s="10">
        <v>302</v>
      </c>
      <c r="AL323" s="10">
        <f t="shared" ca="1" si="146"/>
        <v>-0.78656815203631858</v>
      </c>
      <c r="AM323" s="10">
        <f t="shared" ca="1" si="129"/>
        <v>-0.37721933729584767</v>
      </c>
      <c r="AN323" s="2">
        <f t="shared" si="149"/>
        <v>54.219999999999835</v>
      </c>
      <c r="AO323" s="10">
        <f t="shared" ca="1" si="130"/>
        <v>399</v>
      </c>
      <c r="AP323" s="10">
        <f t="shared" ca="1" si="131"/>
        <v>1</v>
      </c>
      <c r="AQ323" s="2">
        <f t="shared" ca="1" si="132"/>
        <v>0</v>
      </c>
    </row>
    <row r="324" spans="2:43" x14ac:dyDescent="0.15">
      <c r="B324" s="10">
        <v>-0.48169750002458045</v>
      </c>
      <c r="C324" s="10">
        <f t="shared" si="133"/>
        <v>0.52630249997420719</v>
      </c>
      <c r="F324" s="10">
        <v>303</v>
      </c>
      <c r="G324" s="10">
        <f t="shared" ca="1" si="120"/>
        <v>4</v>
      </c>
      <c r="H324" s="10">
        <f t="shared" ca="1" si="147"/>
        <v>4.7491257485030083</v>
      </c>
      <c r="I324" s="10">
        <f t="shared" ca="1" si="121"/>
        <v>2.7022727272727275E-2</v>
      </c>
      <c r="J324" s="10">
        <f t="shared" ca="1" si="148"/>
        <v>-0.93027163854109496</v>
      </c>
      <c r="K324" s="10">
        <f t="shared" ca="1" si="134"/>
        <v>1.0011904750179919</v>
      </c>
      <c r="L324" s="10">
        <f t="shared" ca="1" si="135"/>
        <v>13</v>
      </c>
      <c r="M324" s="10">
        <f t="shared" ca="1" si="122"/>
        <v>0.93612935616375614</v>
      </c>
      <c r="N324" s="10">
        <f t="shared" ca="1" si="136"/>
        <v>1.0010285853008496</v>
      </c>
      <c r="O324" s="10">
        <f t="shared" ca="1" si="137"/>
        <v>16</v>
      </c>
      <c r="P324" s="10">
        <f t="shared" ca="1" si="123"/>
        <v>-0.3830770549185088</v>
      </c>
      <c r="Q324" s="10">
        <f t="shared" ca="1" si="138"/>
        <v>0.55305230124524729</v>
      </c>
      <c r="R324" s="10">
        <f t="shared" ca="1" si="139"/>
        <v>-0.37721933729584767</v>
      </c>
      <c r="S324" s="10">
        <f t="shared" ca="1" si="124"/>
        <v>0</v>
      </c>
      <c r="T324" s="10">
        <f t="shared" ca="1" si="140"/>
        <v>0</v>
      </c>
      <c r="U324" s="10">
        <f t="shared" ca="1" si="141"/>
        <v>0</v>
      </c>
      <c r="V324" s="10">
        <f t="shared" ca="1" si="142"/>
        <v>0</v>
      </c>
      <c r="W324" s="10">
        <f t="shared" ca="1" si="143"/>
        <v>-0.37721933729584767</v>
      </c>
      <c r="X324" s="10">
        <f t="shared" ca="1" si="144"/>
        <v>4.5226366628968826</v>
      </c>
      <c r="Z324" s="10">
        <v>-1.0449099999831901</v>
      </c>
      <c r="AA324" s="10">
        <v>0.81627750001089794</v>
      </c>
      <c r="AB324" s="10">
        <v>-0.38211500000784326</v>
      </c>
      <c r="AC324" s="10">
        <v>-1.5841574999839736</v>
      </c>
      <c r="AD324" s="10">
        <v>-0.48169750002458045</v>
      </c>
      <c r="AE324" s="10">
        <f t="shared" si="125"/>
        <v>0.52630249997420719</v>
      </c>
      <c r="AF324" s="10">
        <v>303</v>
      </c>
      <c r="AG324" s="2">
        <f t="shared" si="145"/>
        <v>54.439999999999834</v>
      </c>
      <c r="AH324" s="10">
        <f t="shared" si="126"/>
        <v>399</v>
      </c>
      <c r="AI324" s="10">
        <f t="shared" si="127"/>
        <v>1</v>
      </c>
      <c r="AJ324" s="2">
        <f t="shared" si="128"/>
        <v>0</v>
      </c>
      <c r="AK324" s="10">
        <v>303</v>
      </c>
      <c r="AL324" s="10">
        <f t="shared" ca="1" si="146"/>
        <v>-0.37721933729584767</v>
      </c>
      <c r="AM324" s="10">
        <f t="shared" ca="1" si="129"/>
        <v>4.5226366628968826</v>
      </c>
      <c r="AN324" s="2">
        <f t="shared" si="149"/>
        <v>54.439999999999834</v>
      </c>
      <c r="AO324" s="10">
        <f t="shared" ca="1" si="130"/>
        <v>399</v>
      </c>
      <c r="AP324" s="10">
        <f t="shared" ca="1" si="131"/>
        <v>1</v>
      </c>
      <c r="AQ324" s="2">
        <f t="shared" ca="1" si="132"/>
        <v>0</v>
      </c>
    </row>
    <row r="325" spans="2:43" x14ac:dyDescent="0.15">
      <c r="B325" s="10">
        <v>0.52630249997420719</v>
      </c>
      <c r="C325" s="10">
        <f t="shared" si="133"/>
        <v>1.3293024999754266</v>
      </c>
      <c r="F325" s="10">
        <v>304</v>
      </c>
      <c r="G325" s="10">
        <f t="shared" ca="1" si="120"/>
        <v>4</v>
      </c>
      <c r="H325" s="10">
        <f t="shared" ca="1" si="147"/>
        <v>4.7652155688622901</v>
      </c>
      <c r="I325" s="10">
        <f t="shared" ca="1" si="121"/>
        <v>2.7022727272727275E-2</v>
      </c>
      <c r="J325" s="10">
        <f t="shared" ca="1" si="148"/>
        <v>-0.9032489112683677</v>
      </c>
      <c r="K325" s="10">
        <f t="shared" ca="1" si="134"/>
        <v>1.1531313354626622</v>
      </c>
      <c r="L325" s="10">
        <f t="shared" ca="1" si="135"/>
        <v>10</v>
      </c>
      <c r="M325" s="10">
        <f t="shared" ca="1" si="122"/>
        <v>0.67779359294128427</v>
      </c>
      <c r="N325" s="10">
        <f t="shared" ca="1" si="136"/>
        <v>0.43129439805928321</v>
      </c>
      <c r="O325" s="10">
        <f t="shared" ca="1" si="137"/>
        <v>15</v>
      </c>
      <c r="P325" s="10">
        <f t="shared" ca="1" si="123"/>
        <v>0.42893172221963732</v>
      </c>
      <c r="Q325" s="10">
        <f t="shared" ca="1" si="138"/>
        <v>1.1067253151609215</v>
      </c>
      <c r="R325" s="10">
        <f t="shared" ca="1" si="139"/>
        <v>0.20347640389255384</v>
      </c>
      <c r="S325" s="10">
        <f t="shared" ca="1" si="124"/>
        <v>0</v>
      </c>
      <c r="T325" s="10">
        <f t="shared" ca="1" si="140"/>
        <v>0</v>
      </c>
      <c r="U325" s="10">
        <f t="shared" ca="1" si="141"/>
        <v>4.3191602590043283</v>
      </c>
      <c r="V325" s="10">
        <f t="shared" ca="1" si="142"/>
        <v>4.3191602590043283</v>
      </c>
      <c r="W325" s="10">
        <f t="shared" ca="1" si="143"/>
        <v>4.5226366628968826</v>
      </c>
      <c r="X325" s="10">
        <f t="shared" ca="1" si="144"/>
        <v>-2.1083671016967331</v>
      </c>
      <c r="Z325" s="10">
        <v>-3.4909999985899276E-2</v>
      </c>
      <c r="AA325" s="10">
        <v>-0.51272249999101405</v>
      </c>
      <c r="AB325" s="10">
        <v>-1.7921150000077546</v>
      </c>
      <c r="AC325" s="10">
        <v>-9.9157499985125241E-2</v>
      </c>
      <c r="AD325" s="10">
        <v>0.52630249997420719</v>
      </c>
      <c r="AE325" s="10">
        <f t="shared" si="125"/>
        <v>1.3293024999754266</v>
      </c>
      <c r="AF325" s="10">
        <v>304</v>
      </c>
      <c r="AG325" s="2">
        <f t="shared" si="145"/>
        <v>54.659999999999833</v>
      </c>
      <c r="AH325" s="10">
        <f t="shared" si="126"/>
        <v>399</v>
      </c>
      <c r="AI325" s="10">
        <f t="shared" si="127"/>
        <v>1</v>
      </c>
      <c r="AJ325" s="2">
        <f t="shared" si="128"/>
        <v>0</v>
      </c>
      <c r="AK325" s="10">
        <v>304</v>
      </c>
      <c r="AL325" s="10">
        <f t="shared" ca="1" si="146"/>
        <v>4.5226366628968826</v>
      </c>
      <c r="AM325" s="10">
        <f t="shared" ca="1" si="129"/>
        <v>-2.1083671016967331</v>
      </c>
      <c r="AN325" s="2">
        <f t="shared" si="149"/>
        <v>54.659999999999833</v>
      </c>
      <c r="AO325" s="10">
        <f t="shared" ca="1" si="130"/>
        <v>399</v>
      </c>
      <c r="AP325" s="10">
        <f t="shared" ca="1" si="131"/>
        <v>1</v>
      </c>
      <c r="AQ325" s="2">
        <f t="shared" ca="1" si="132"/>
        <v>0</v>
      </c>
    </row>
    <row r="326" spans="2:43" x14ac:dyDescent="0.15">
      <c r="B326" s="10">
        <v>1.3293024999754266</v>
      </c>
      <c r="C326" s="10">
        <f t="shared" si="133"/>
        <v>0.29330249997627789</v>
      </c>
      <c r="F326" s="10">
        <v>305</v>
      </c>
      <c r="G326" s="10">
        <f t="shared" ca="1" si="120"/>
        <v>4</v>
      </c>
      <c r="H326" s="10">
        <f t="shared" ca="1" si="147"/>
        <v>4.781305389221572</v>
      </c>
      <c r="I326" s="10">
        <f t="shared" ca="1" si="121"/>
        <v>2.7022727272727275E-2</v>
      </c>
      <c r="J326" s="10">
        <f t="shared" ca="1" si="148"/>
        <v>-0.87622618399564045</v>
      </c>
      <c r="K326" s="10">
        <f t="shared" ca="1" si="134"/>
        <v>0.30059524668056053</v>
      </c>
      <c r="L326" s="10">
        <f t="shared" ca="1" si="135"/>
        <v>20</v>
      </c>
      <c r="M326" s="10">
        <f t="shared" ca="1" si="122"/>
        <v>0.30059524668056053</v>
      </c>
      <c r="N326" s="10">
        <f t="shared" ca="1" si="136"/>
        <v>1.5484976375830279</v>
      </c>
      <c r="O326" s="10">
        <f t="shared" ca="1" si="137"/>
        <v>11</v>
      </c>
      <c r="P326" s="10">
        <f t="shared" ca="1" si="123"/>
        <v>-1.5327361643816535</v>
      </c>
      <c r="Q326" s="10">
        <f t="shared" ca="1" si="138"/>
        <v>-1.2321409177010929</v>
      </c>
      <c r="R326" s="10">
        <f t="shared" ca="1" si="139"/>
        <v>-2.1083671016967331</v>
      </c>
      <c r="S326" s="10">
        <f t="shared" ca="1" si="124"/>
        <v>0</v>
      </c>
      <c r="T326" s="10">
        <f t="shared" ca="1" si="140"/>
        <v>0</v>
      </c>
      <c r="U326" s="10">
        <f t="shared" ca="1" si="141"/>
        <v>0</v>
      </c>
      <c r="V326" s="10">
        <f t="shared" ca="1" si="142"/>
        <v>0</v>
      </c>
      <c r="W326" s="10">
        <f t="shared" ca="1" si="143"/>
        <v>-2.1083671016967331</v>
      </c>
      <c r="X326" s="10">
        <f t="shared" ca="1" si="144"/>
        <v>0.72583299720131556</v>
      </c>
      <c r="Z326" s="10">
        <v>-7.5909999985412924E-2</v>
      </c>
      <c r="AA326" s="10">
        <v>-0.55672249999005885</v>
      </c>
      <c r="AB326" s="10">
        <v>-0.87611500000761566</v>
      </c>
      <c r="AC326" s="10">
        <v>-3.0431574999845168</v>
      </c>
      <c r="AD326" s="10">
        <v>1.3293024999754266</v>
      </c>
      <c r="AE326" s="10">
        <f t="shared" si="125"/>
        <v>0.29330249997627789</v>
      </c>
      <c r="AF326" s="10">
        <v>305</v>
      </c>
      <c r="AG326" s="2">
        <f t="shared" si="145"/>
        <v>54.879999999999832</v>
      </c>
      <c r="AH326" s="10">
        <f t="shared" si="126"/>
        <v>399</v>
      </c>
      <c r="AI326" s="10">
        <f t="shared" si="127"/>
        <v>1</v>
      </c>
      <c r="AJ326" s="2">
        <f t="shared" si="128"/>
        <v>0</v>
      </c>
      <c r="AK326" s="10">
        <v>305</v>
      </c>
      <c r="AL326" s="10">
        <f t="shared" ca="1" si="146"/>
        <v>-2.1083671016967331</v>
      </c>
      <c r="AM326" s="10">
        <f t="shared" ca="1" si="129"/>
        <v>0.72583299720131556</v>
      </c>
      <c r="AN326" s="2">
        <f t="shared" si="149"/>
        <v>54.879999999999832</v>
      </c>
      <c r="AO326" s="10">
        <f t="shared" ca="1" si="130"/>
        <v>399</v>
      </c>
      <c r="AP326" s="10">
        <f t="shared" ca="1" si="131"/>
        <v>1</v>
      </c>
      <c r="AQ326" s="2">
        <f t="shared" ca="1" si="132"/>
        <v>0</v>
      </c>
    </row>
    <row r="327" spans="2:43" x14ac:dyDescent="0.15">
      <c r="B327" s="10">
        <v>0.29330249997627789</v>
      </c>
      <c r="C327" s="10">
        <f t="shared" si="133"/>
        <v>2.0003024999759589</v>
      </c>
      <c r="F327" s="10">
        <v>306</v>
      </c>
      <c r="G327" s="10">
        <f t="shared" ca="1" si="120"/>
        <v>4</v>
      </c>
      <c r="H327" s="10">
        <f t="shared" ca="1" si="147"/>
        <v>4.7973952095808539</v>
      </c>
      <c r="I327" s="10">
        <f t="shared" ca="1" si="121"/>
        <v>2.7022727272727275E-2</v>
      </c>
      <c r="J327" s="10">
        <f t="shared" ca="1" si="148"/>
        <v>-0.8492034567229132</v>
      </c>
      <c r="K327" s="10">
        <f t="shared" ca="1" si="134"/>
        <v>0.30280577356124072</v>
      </c>
      <c r="L327" s="10">
        <f t="shared" ca="1" si="135"/>
        <v>15</v>
      </c>
      <c r="M327" s="10">
        <f t="shared" ca="1" si="122"/>
        <v>0.17798476800830912</v>
      </c>
      <c r="N327" s="10">
        <f t="shared" ca="1" si="136"/>
        <v>1.9757294415584916</v>
      </c>
      <c r="O327" s="10">
        <f t="shared" ca="1" si="137"/>
        <v>16</v>
      </c>
      <c r="P327" s="10">
        <f t="shared" ca="1" si="123"/>
        <v>1.3970516859159197</v>
      </c>
      <c r="Q327" s="10">
        <f t="shared" ca="1" si="138"/>
        <v>1.5750364539242288</v>
      </c>
      <c r="R327" s="10">
        <f t="shared" ca="1" si="139"/>
        <v>0.72583299720131556</v>
      </c>
      <c r="S327" s="10">
        <f t="shared" ca="1" si="124"/>
        <v>0</v>
      </c>
      <c r="T327" s="10">
        <f t="shared" ca="1" si="140"/>
        <v>0</v>
      </c>
      <c r="U327" s="10">
        <f t="shared" ca="1" si="141"/>
        <v>0</v>
      </c>
      <c r="V327" s="10">
        <f t="shared" ca="1" si="142"/>
        <v>0</v>
      </c>
      <c r="W327" s="10">
        <f t="shared" ca="1" si="143"/>
        <v>0.72583299720131556</v>
      </c>
      <c r="X327" s="10">
        <f t="shared" ca="1" si="144"/>
        <v>-0.48731482028498735</v>
      </c>
      <c r="Z327" s="10">
        <v>-1.2909999984600518E-2</v>
      </c>
      <c r="AA327" s="10">
        <v>-0.6417224999886173</v>
      </c>
      <c r="AB327" s="10">
        <v>-0.79411500000858837</v>
      </c>
      <c r="AC327" s="10">
        <v>-0.77815749998677575</v>
      </c>
      <c r="AD327" s="10">
        <v>0.29330249997627789</v>
      </c>
      <c r="AE327" s="10">
        <f t="shared" si="125"/>
        <v>2.0003024999759589</v>
      </c>
      <c r="AF327" s="10">
        <v>306</v>
      </c>
      <c r="AG327" s="2">
        <f t="shared" si="145"/>
        <v>55.099999999999831</v>
      </c>
      <c r="AH327" s="10">
        <f t="shared" si="126"/>
        <v>399</v>
      </c>
      <c r="AI327" s="10">
        <f t="shared" si="127"/>
        <v>1</v>
      </c>
      <c r="AJ327" s="2">
        <f t="shared" si="128"/>
        <v>0</v>
      </c>
      <c r="AK327" s="10">
        <v>306</v>
      </c>
      <c r="AL327" s="10">
        <f t="shared" ca="1" si="146"/>
        <v>0.72583299720131556</v>
      </c>
      <c r="AM327" s="10">
        <f t="shared" ca="1" si="129"/>
        <v>-0.48731482028498735</v>
      </c>
      <c r="AN327" s="2">
        <f t="shared" si="149"/>
        <v>55.099999999999831</v>
      </c>
      <c r="AO327" s="10">
        <f t="shared" ca="1" si="130"/>
        <v>399</v>
      </c>
      <c r="AP327" s="10">
        <f t="shared" ca="1" si="131"/>
        <v>1</v>
      </c>
      <c r="AQ327" s="2">
        <f t="shared" ca="1" si="132"/>
        <v>0</v>
      </c>
    </row>
    <row r="328" spans="2:43" x14ac:dyDescent="0.15">
      <c r="B328" s="10">
        <v>2.0003024999759589</v>
      </c>
      <c r="C328" s="10">
        <f t="shared" si="133"/>
        <v>0.75130249997457099</v>
      </c>
      <c r="F328" s="10">
        <v>307</v>
      </c>
      <c r="G328" s="10">
        <f t="shared" ca="1" si="120"/>
        <v>4</v>
      </c>
      <c r="H328" s="10">
        <f t="shared" ca="1" si="147"/>
        <v>4.8134850299401357</v>
      </c>
      <c r="I328" s="10">
        <f t="shared" ca="1" si="121"/>
        <v>2.7022727272727275E-2</v>
      </c>
      <c r="J328" s="10">
        <f t="shared" ca="1" si="148"/>
        <v>-0.82218072945018594</v>
      </c>
      <c r="K328" s="10">
        <f t="shared" ca="1" si="134"/>
        <v>1.6775877658838565</v>
      </c>
      <c r="L328" s="10">
        <f t="shared" ca="1" si="135"/>
        <v>17</v>
      </c>
      <c r="M328" s="10">
        <f t="shared" ca="1" si="122"/>
        <v>0.60601459972307592</v>
      </c>
      <c r="N328" s="10">
        <f t="shared" ca="1" si="136"/>
        <v>0.28510260527327907</v>
      </c>
      <c r="O328" s="10">
        <f t="shared" ca="1" si="137"/>
        <v>10</v>
      </c>
      <c r="P328" s="10">
        <f t="shared" ca="1" si="123"/>
        <v>-0.27114869055787733</v>
      </c>
      <c r="Q328" s="10">
        <f t="shared" ca="1" si="138"/>
        <v>0.33486590916519859</v>
      </c>
      <c r="R328" s="10">
        <f t="shared" ca="1" si="139"/>
        <v>-0.48731482028498735</v>
      </c>
      <c r="S328" s="10">
        <f t="shared" ca="1" si="124"/>
        <v>0</v>
      </c>
      <c r="T328" s="10">
        <f t="shared" ca="1" si="140"/>
        <v>0</v>
      </c>
      <c r="U328" s="10">
        <f t="shared" ca="1" si="141"/>
        <v>0</v>
      </c>
      <c r="V328" s="10">
        <f t="shared" ca="1" si="142"/>
        <v>0</v>
      </c>
      <c r="W328" s="10">
        <f t="shared" ca="1" si="143"/>
        <v>-0.48731482028498735</v>
      </c>
      <c r="X328" s="10">
        <f t="shared" ca="1" si="144"/>
        <v>-1.3299425226189363</v>
      </c>
      <c r="Z328" s="10">
        <v>3.4760900000136985</v>
      </c>
      <c r="AA328" s="10">
        <v>-1.4887224999888815</v>
      </c>
      <c r="AB328" s="10">
        <v>-2.239115000008951</v>
      </c>
      <c r="AC328" s="10">
        <v>-2.7131574999863517</v>
      </c>
      <c r="AD328" s="10">
        <v>2.0003024999759589</v>
      </c>
      <c r="AE328" s="10">
        <f t="shared" si="125"/>
        <v>0.75130249997457099</v>
      </c>
      <c r="AF328" s="10">
        <v>307</v>
      </c>
      <c r="AG328" s="2">
        <f t="shared" si="145"/>
        <v>55.31999999999983</v>
      </c>
      <c r="AH328" s="10">
        <f t="shared" si="126"/>
        <v>399</v>
      </c>
      <c r="AI328" s="10">
        <f t="shared" si="127"/>
        <v>1</v>
      </c>
      <c r="AJ328" s="2">
        <f t="shared" si="128"/>
        <v>0</v>
      </c>
      <c r="AK328" s="10">
        <v>307</v>
      </c>
      <c r="AL328" s="10">
        <f t="shared" ca="1" si="146"/>
        <v>-0.48731482028498735</v>
      </c>
      <c r="AM328" s="10">
        <f t="shared" ca="1" si="129"/>
        <v>-1.3299425226189363</v>
      </c>
      <c r="AN328" s="2">
        <f t="shared" si="149"/>
        <v>55.31999999999983</v>
      </c>
      <c r="AO328" s="10">
        <f t="shared" ca="1" si="130"/>
        <v>399</v>
      </c>
      <c r="AP328" s="10">
        <f t="shared" ca="1" si="131"/>
        <v>1</v>
      </c>
      <c r="AQ328" s="2">
        <f t="shared" ca="1" si="132"/>
        <v>0</v>
      </c>
    </row>
    <row r="329" spans="2:43" x14ac:dyDescent="0.15">
      <c r="B329" s="10">
        <v>0.75130249997457099</v>
      </c>
      <c r="C329" s="10">
        <f t="shared" si="133"/>
        <v>1.0973024999749725</v>
      </c>
      <c r="F329" s="10">
        <v>308</v>
      </c>
      <c r="G329" s="10">
        <f t="shared" ca="1" si="120"/>
        <v>4</v>
      </c>
      <c r="H329" s="10">
        <f t="shared" ca="1" si="147"/>
        <v>4.8295748502994176</v>
      </c>
      <c r="I329" s="10">
        <f t="shared" ca="1" si="121"/>
        <v>2.7022727272727275E-2</v>
      </c>
      <c r="J329" s="10">
        <f t="shared" ca="1" si="148"/>
        <v>-0.79515800217745869</v>
      </c>
      <c r="K329" s="10">
        <f t="shared" ca="1" si="134"/>
        <v>0.89604693053948203</v>
      </c>
      <c r="L329" s="10">
        <f t="shared" ca="1" si="135"/>
        <v>3</v>
      </c>
      <c r="M329" s="10">
        <f t="shared" ca="1" si="122"/>
        <v>-0.77599940483025476</v>
      </c>
      <c r="N329" s="10">
        <f t="shared" ca="1" si="136"/>
        <v>0.41037927278370678</v>
      </c>
      <c r="O329" s="10">
        <f t="shared" ca="1" si="137"/>
        <v>5</v>
      </c>
      <c r="P329" s="10">
        <f t="shared" ca="1" si="123"/>
        <v>-0.24121488438877717</v>
      </c>
      <c r="Q329" s="10">
        <f t="shared" ca="1" si="138"/>
        <v>-0.53478452044147762</v>
      </c>
      <c r="R329" s="10">
        <f t="shared" ca="1" si="139"/>
        <v>-1.3299425226189363</v>
      </c>
      <c r="S329" s="10">
        <f t="shared" ca="1" si="124"/>
        <v>0</v>
      </c>
      <c r="T329" s="10">
        <f t="shared" ca="1" si="140"/>
        <v>0</v>
      </c>
      <c r="U329" s="10">
        <f t="shared" ca="1" si="141"/>
        <v>0</v>
      </c>
      <c r="V329" s="10">
        <f t="shared" ca="1" si="142"/>
        <v>0</v>
      </c>
      <c r="W329" s="10">
        <f t="shared" ca="1" si="143"/>
        <v>-1.3299425226189363</v>
      </c>
      <c r="X329" s="10">
        <f t="shared" ca="1" si="144"/>
        <v>-2.3237342410798609</v>
      </c>
      <c r="Z329" s="10">
        <v>-0.61090999998469897</v>
      </c>
      <c r="AA329" s="10">
        <v>-0.87172249999056817</v>
      </c>
      <c r="AB329" s="10">
        <v>-2.1371150000071282</v>
      </c>
      <c r="AC329" s="10">
        <v>-1.0551574999837499</v>
      </c>
      <c r="AD329" s="10">
        <v>0.75130249997457099</v>
      </c>
      <c r="AE329" s="10">
        <f t="shared" si="125"/>
        <v>1.0973024999749725</v>
      </c>
      <c r="AF329" s="10">
        <v>308</v>
      </c>
      <c r="AG329" s="2">
        <f t="shared" si="145"/>
        <v>55.539999999999829</v>
      </c>
      <c r="AH329" s="10">
        <f t="shared" si="126"/>
        <v>399</v>
      </c>
      <c r="AI329" s="10">
        <f t="shared" si="127"/>
        <v>1</v>
      </c>
      <c r="AJ329" s="2">
        <f t="shared" si="128"/>
        <v>0</v>
      </c>
      <c r="AK329" s="10">
        <v>308</v>
      </c>
      <c r="AL329" s="10">
        <f t="shared" ca="1" si="146"/>
        <v>-1.3299425226189363</v>
      </c>
      <c r="AM329" s="10">
        <f t="shared" ca="1" si="129"/>
        <v>-2.3237342410798609</v>
      </c>
      <c r="AN329" s="2">
        <f t="shared" si="149"/>
        <v>55.539999999999829</v>
      </c>
      <c r="AO329" s="10">
        <f t="shared" ca="1" si="130"/>
        <v>399</v>
      </c>
      <c r="AP329" s="10">
        <f t="shared" ca="1" si="131"/>
        <v>1</v>
      </c>
      <c r="AQ329" s="2">
        <f t="shared" ca="1" si="132"/>
        <v>0</v>
      </c>
    </row>
    <row r="330" spans="2:43" x14ac:dyDescent="0.15">
      <c r="B330" s="10">
        <v>1.0973024999749725</v>
      </c>
      <c r="C330" s="10">
        <f t="shared" si="133"/>
        <v>0.32330249997514215</v>
      </c>
      <c r="F330" s="10">
        <v>309</v>
      </c>
      <c r="G330" s="10">
        <f t="shared" ca="1" si="120"/>
        <v>4</v>
      </c>
      <c r="H330" s="10">
        <f t="shared" ca="1" si="147"/>
        <v>4.8456646706586994</v>
      </c>
      <c r="I330" s="10">
        <f t="shared" ca="1" si="121"/>
        <v>2.7022727272727275E-2</v>
      </c>
      <c r="J330" s="10">
        <f t="shared" ca="1" si="148"/>
        <v>-0.76813527490473144</v>
      </c>
      <c r="K330" s="10">
        <f t="shared" ca="1" si="134"/>
        <v>0.77833752223616237</v>
      </c>
      <c r="L330" s="10">
        <f t="shared" ca="1" si="135"/>
        <v>5</v>
      </c>
      <c r="M330" s="10">
        <f t="shared" ca="1" si="122"/>
        <v>-0.74024297239973502</v>
      </c>
      <c r="N330" s="10">
        <f t="shared" ca="1" si="136"/>
        <v>0.81535599377539469</v>
      </c>
      <c r="O330" s="10">
        <f t="shared" ca="1" si="137"/>
        <v>4</v>
      </c>
      <c r="P330" s="10">
        <f t="shared" ca="1" si="123"/>
        <v>0.81535599377539469</v>
      </c>
      <c r="Q330" s="10">
        <f t="shared" ca="1" si="138"/>
        <v>-1.5555989661751297</v>
      </c>
      <c r="R330" s="10">
        <f t="shared" ca="1" si="139"/>
        <v>-2.3237342410798609</v>
      </c>
      <c r="S330" s="10">
        <f t="shared" ca="1" si="124"/>
        <v>0</v>
      </c>
      <c r="T330" s="10">
        <f t="shared" ca="1" si="140"/>
        <v>0</v>
      </c>
      <c r="U330" s="10">
        <f t="shared" ca="1" si="141"/>
        <v>0</v>
      </c>
      <c r="V330" s="10">
        <f t="shared" ca="1" si="142"/>
        <v>0</v>
      </c>
      <c r="W330" s="10">
        <f t="shared" ca="1" si="143"/>
        <v>-2.3237342410798609</v>
      </c>
      <c r="X330" s="10">
        <f t="shared" ca="1" si="144"/>
        <v>-0.11119188341070396</v>
      </c>
      <c r="Z330" s="10">
        <v>-1.1099099999860584</v>
      </c>
      <c r="AA330" s="10">
        <v>-2.1877224999897749</v>
      </c>
      <c r="AB330" s="10">
        <v>-2.3771150000087005</v>
      </c>
      <c r="AC330" s="10">
        <v>2.2668425000134107</v>
      </c>
      <c r="AD330" s="10">
        <v>1.0973024999749725</v>
      </c>
      <c r="AE330" s="10">
        <f t="shared" si="125"/>
        <v>0.32330249997514215</v>
      </c>
      <c r="AF330" s="10">
        <v>309</v>
      </c>
      <c r="AG330" s="2">
        <f t="shared" si="145"/>
        <v>55.759999999999827</v>
      </c>
      <c r="AH330" s="10">
        <f t="shared" si="126"/>
        <v>399</v>
      </c>
      <c r="AI330" s="10">
        <f t="shared" si="127"/>
        <v>1</v>
      </c>
      <c r="AJ330" s="2">
        <f t="shared" si="128"/>
        <v>0</v>
      </c>
      <c r="AK330" s="10">
        <v>309</v>
      </c>
      <c r="AL330" s="10">
        <f t="shared" ca="1" si="146"/>
        <v>-2.3237342410798609</v>
      </c>
      <c r="AM330" s="10">
        <f t="shared" ca="1" si="129"/>
        <v>-0.11119188341070396</v>
      </c>
      <c r="AN330" s="2">
        <f t="shared" si="149"/>
        <v>55.759999999999827</v>
      </c>
      <c r="AO330" s="10">
        <f t="shared" ca="1" si="130"/>
        <v>399</v>
      </c>
      <c r="AP330" s="10">
        <f t="shared" ca="1" si="131"/>
        <v>1</v>
      </c>
      <c r="AQ330" s="2">
        <f t="shared" ca="1" si="132"/>
        <v>0</v>
      </c>
    </row>
    <row r="331" spans="2:43" x14ac:dyDescent="0.15">
      <c r="B331" s="10">
        <v>0.32330249997514215</v>
      </c>
      <c r="C331" s="10">
        <f t="shared" si="133"/>
        <v>0.29330249997627789</v>
      </c>
      <c r="F331" s="10">
        <v>310</v>
      </c>
      <c r="G331" s="10">
        <f t="shared" ca="1" si="120"/>
        <v>4</v>
      </c>
      <c r="H331" s="10">
        <f t="shared" ca="1" si="147"/>
        <v>4.8617544910179813</v>
      </c>
      <c r="I331" s="10">
        <f t="shared" ca="1" si="121"/>
        <v>2.7022727272727275E-2</v>
      </c>
      <c r="J331" s="10">
        <f t="shared" ca="1" si="148"/>
        <v>-0.74111254763200418</v>
      </c>
      <c r="K331" s="10">
        <f t="shared" ca="1" si="134"/>
        <v>1.7346925690323318</v>
      </c>
      <c r="L331" s="10">
        <f t="shared" ca="1" si="135"/>
        <v>17</v>
      </c>
      <c r="M331" s="10">
        <f t="shared" ca="1" si="122"/>
        <v>1.7272926763505247</v>
      </c>
      <c r="N331" s="10">
        <f t="shared" ca="1" si="136"/>
        <v>1.1020732623764797</v>
      </c>
      <c r="O331" s="10">
        <f t="shared" ca="1" si="137"/>
        <v>17</v>
      </c>
      <c r="P331" s="10">
        <f t="shared" ca="1" si="123"/>
        <v>1.0973720121292245</v>
      </c>
      <c r="Q331" s="10">
        <f t="shared" ca="1" si="138"/>
        <v>0.62992066422130022</v>
      </c>
      <c r="R331" s="10">
        <f t="shared" ca="1" si="139"/>
        <v>-0.11119188341070396</v>
      </c>
      <c r="S331" s="10">
        <f t="shared" ca="1" si="124"/>
        <v>0</v>
      </c>
      <c r="T331" s="10">
        <f t="shared" ca="1" si="140"/>
        <v>0</v>
      </c>
      <c r="U331" s="10">
        <f t="shared" ca="1" si="141"/>
        <v>0</v>
      </c>
      <c r="V331" s="10">
        <f t="shared" ca="1" si="142"/>
        <v>0</v>
      </c>
      <c r="W331" s="10">
        <f t="shared" ca="1" si="143"/>
        <v>-0.11119188341070396</v>
      </c>
      <c r="X331" s="10">
        <f t="shared" ca="1" si="144"/>
        <v>-0.3706467243464292</v>
      </c>
      <c r="Z331" s="10">
        <v>0.20509000001567301</v>
      </c>
      <c r="AA331" s="10">
        <v>-0.79772249998910638</v>
      </c>
      <c r="AB331" s="10">
        <v>-1.8271150000082059</v>
      </c>
      <c r="AC331" s="10">
        <v>-1.0231574999863824</v>
      </c>
      <c r="AD331" s="10">
        <v>0.32330249997514215</v>
      </c>
      <c r="AE331" s="10">
        <f t="shared" si="125"/>
        <v>0.29330249997627789</v>
      </c>
      <c r="AF331" s="10">
        <v>310</v>
      </c>
      <c r="AG331" s="2">
        <f t="shared" si="145"/>
        <v>55.979999999999826</v>
      </c>
      <c r="AH331" s="10">
        <f t="shared" si="126"/>
        <v>399</v>
      </c>
      <c r="AI331" s="10">
        <f t="shared" si="127"/>
        <v>1</v>
      </c>
      <c r="AJ331" s="2">
        <f t="shared" si="128"/>
        <v>0</v>
      </c>
      <c r="AK331" s="10">
        <v>310</v>
      </c>
      <c r="AL331" s="10">
        <f t="shared" ca="1" si="146"/>
        <v>-0.11119188341070396</v>
      </c>
      <c r="AM331" s="10">
        <f t="shared" ca="1" si="129"/>
        <v>-0.3706467243464292</v>
      </c>
      <c r="AN331" s="2">
        <f t="shared" si="149"/>
        <v>55.979999999999826</v>
      </c>
      <c r="AO331" s="10">
        <f t="shared" ca="1" si="130"/>
        <v>399</v>
      </c>
      <c r="AP331" s="10">
        <f t="shared" ca="1" si="131"/>
        <v>1</v>
      </c>
      <c r="AQ331" s="2">
        <f t="shared" ca="1" si="132"/>
        <v>0</v>
      </c>
    </row>
    <row r="332" spans="2:43" x14ac:dyDescent="0.15">
      <c r="B332" s="10">
        <v>0.29330249997627789</v>
      </c>
      <c r="C332" s="10">
        <f t="shared" si="133"/>
        <v>2.5523024999749566</v>
      </c>
      <c r="F332" s="10">
        <v>311</v>
      </c>
      <c r="G332" s="10">
        <f t="shared" ca="1" si="120"/>
        <v>4</v>
      </c>
      <c r="H332" s="10">
        <f t="shared" ca="1" si="147"/>
        <v>4.8778443113772632</v>
      </c>
      <c r="I332" s="10">
        <f t="shared" ca="1" si="121"/>
        <v>2.7022727272727275E-2</v>
      </c>
      <c r="J332" s="10">
        <f t="shared" ca="1" si="148"/>
        <v>-0.71408982035927693</v>
      </c>
      <c r="K332" s="10">
        <f t="shared" ca="1" si="134"/>
        <v>1.625859123908503</v>
      </c>
      <c r="L332" s="10">
        <f t="shared" ca="1" si="135"/>
        <v>9</v>
      </c>
      <c r="M332" s="10">
        <f t="shared" ca="1" si="122"/>
        <v>-0.55607657058651339</v>
      </c>
      <c r="N332" s="10">
        <f t="shared" ca="1" si="136"/>
        <v>0.9087696311064215</v>
      </c>
      <c r="O332" s="10">
        <f t="shared" ca="1" si="137"/>
        <v>11</v>
      </c>
      <c r="P332" s="10">
        <f t="shared" ca="1" si="123"/>
        <v>0.89951966659936111</v>
      </c>
      <c r="Q332" s="10">
        <f t="shared" ca="1" si="138"/>
        <v>0.34344309601284773</v>
      </c>
      <c r="R332" s="10">
        <f t="shared" ca="1" si="139"/>
        <v>-0.3706467243464292</v>
      </c>
      <c r="S332" s="10">
        <f t="shared" ca="1" si="124"/>
        <v>0</v>
      </c>
      <c r="T332" s="10">
        <f t="shared" ca="1" si="140"/>
        <v>0</v>
      </c>
      <c r="U332" s="10">
        <f t="shared" ca="1" si="141"/>
        <v>0</v>
      </c>
      <c r="V332" s="10">
        <f t="shared" ca="1" si="142"/>
        <v>0</v>
      </c>
      <c r="W332" s="10">
        <f t="shared" ca="1" si="143"/>
        <v>-0.3706467243464292</v>
      </c>
      <c r="X332" s="10">
        <f t="shared" ca="1" si="144"/>
        <v>-0.8461218240221513</v>
      </c>
      <c r="Z332" s="10">
        <v>-1.7009099999860666</v>
      </c>
      <c r="AA332" s="10">
        <v>-1.5747224999884679</v>
      </c>
      <c r="AB332" s="10">
        <v>-0.707115000007974</v>
      </c>
      <c r="AC332" s="10">
        <v>-2.0901574999854233</v>
      </c>
      <c r="AD332" s="10">
        <v>0.29330249997627789</v>
      </c>
      <c r="AE332" s="10">
        <f t="shared" si="125"/>
        <v>2.5523024999749566</v>
      </c>
      <c r="AF332" s="10">
        <v>311</v>
      </c>
      <c r="AG332" s="2">
        <f t="shared" si="145"/>
        <v>56.199999999999825</v>
      </c>
      <c r="AH332" s="10">
        <f t="shared" si="126"/>
        <v>399</v>
      </c>
      <c r="AI332" s="10">
        <f t="shared" si="127"/>
        <v>1</v>
      </c>
      <c r="AJ332" s="2">
        <f t="shared" si="128"/>
        <v>0</v>
      </c>
      <c r="AK332" s="10">
        <v>311</v>
      </c>
      <c r="AL332" s="10">
        <f t="shared" ca="1" si="146"/>
        <v>-0.3706467243464292</v>
      </c>
      <c r="AM332" s="10">
        <f t="shared" ca="1" si="129"/>
        <v>-0.8461218240221513</v>
      </c>
      <c r="AN332" s="2">
        <f t="shared" si="149"/>
        <v>56.199999999999825</v>
      </c>
      <c r="AO332" s="10">
        <f t="shared" ca="1" si="130"/>
        <v>399</v>
      </c>
      <c r="AP332" s="10">
        <f t="shared" ca="1" si="131"/>
        <v>1</v>
      </c>
      <c r="AQ332" s="2">
        <f t="shared" ca="1" si="132"/>
        <v>0</v>
      </c>
    </row>
    <row r="333" spans="2:43" x14ac:dyDescent="0.15">
      <c r="B333" s="10">
        <v>2.5523024999749566</v>
      </c>
      <c r="C333" s="10">
        <f t="shared" si="133"/>
        <v>-0.65569750002580918</v>
      </c>
      <c r="F333" s="10">
        <v>312</v>
      </c>
      <c r="G333" s="10">
        <f t="shared" ca="1" si="120"/>
        <v>4</v>
      </c>
      <c r="H333" s="10">
        <f t="shared" ca="1" si="147"/>
        <v>4.893934131736545</v>
      </c>
      <c r="I333" s="10">
        <f t="shared" ca="1" si="121"/>
        <v>2.7022727272727275E-2</v>
      </c>
      <c r="J333" s="10">
        <f t="shared" ca="1" si="148"/>
        <v>-0.68706709308654967</v>
      </c>
      <c r="K333" s="10">
        <f t="shared" ca="1" si="134"/>
        <v>0.72320849937161547</v>
      </c>
      <c r="L333" s="10">
        <f t="shared" ca="1" si="135"/>
        <v>19</v>
      </c>
      <c r="M333" s="10">
        <f t="shared" ca="1" si="122"/>
        <v>0.34420919989818127</v>
      </c>
      <c r="N333" s="10">
        <f t="shared" ca="1" si="136"/>
        <v>0.58111913188062281</v>
      </c>
      <c r="O333" s="10">
        <f t="shared" ca="1" si="137"/>
        <v>18</v>
      </c>
      <c r="P333" s="10">
        <f t="shared" ca="1" si="123"/>
        <v>0.50326393083378285</v>
      </c>
      <c r="Q333" s="10">
        <f t="shared" ca="1" si="138"/>
        <v>-0.15905473093560157</v>
      </c>
      <c r="R333" s="10">
        <f t="shared" ca="1" si="139"/>
        <v>-0.8461218240221513</v>
      </c>
      <c r="S333" s="10">
        <f t="shared" ca="1" si="124"/>
        <v>0</v>
      </c>
      <c r="T333" s="10">
        <f t="shared" ca="1" si="140"/>
        <v>0</v>
      </c>
      <c r="U333" s="10">
        <f t="shared" ca="1" si="141"/>
        <v>0</v>
      </c>
      <c r="V333" s="10">
        <f t="shared" ca="1" si="142"/>
        <v>0</v>
      </c>
      <c r="W333" s="10">
        <f t="shared" ca="1" si="143"/>
        <v>-0.8461218240221513</v>
      </c>
      <c r="X333" s="10">
        <f t="shared" ca="1" si="144"/>
        <v>-3.5069328340173214</v>
      </c>
      <c r="Z333" s="10">
        <v>6.9090000014426778E-2</v>
      </c>
      <c r="AA333" s="10">
        <v>-1.8957224999915923</v>
      </c>
      <c r="AB333" s="10">
        <v>-0.40411500000914202</v>
      </c>
      <c r="AC333" s="10">
        <v>-0.45315749998664501</v>
      </c>
      <c r="AD333" s="10">
        <v>2.5523024999749566</v>
      </c>
      <c r="AE333" s="10">
        <f t="shared" si="125"/>
        <v>-0.65569750002580918</v>
      </c>
      <c r="AF333" s="10">
        <v>312</v>
      </c>
      <c r="AG333" s="2">
        <f t="shared" si="145"/>
        <v>56.419999999999824</v>
      </c>
      <c r="AH333" s="10">
        <f t="shared" si="126"/>
        <v>399</v>
      </c>
      <c r="AI333" s="10">
        <f t="shared" si="127"/>
        <v>1</v>
      </c>
      <c r="AJ333" s="2">
        <f t="shared" si="128"/>
        <v>0</v>
      </c>
      <c r="AK333" s="10">
        <v>312</v>
      </c>
      <c r="AL333" s="10">
        <f t="shared" ca="1" si="146"/>
        <v>-0.8461218240221513</v>
      </c>
      <c r="AM333" s="10">
        <f t="shared" ca="1" si="129"/>
        <v>-3.5069328340173214</v>
      </c>
      <c r="AN333" s="2">
        <f t="shared" si="149"/>
        <v>56.419999999999824</v>
      </c>
      <c r="AO333" s="10">
        <f t="shared" ca="1" si="130"/>
        <v>399</v>
      </c>
      <c r="AP333" s="10">
        <f t="shared" ca="1" si="131"/>
        <v>1</v>
      </c>
      <c r="AQ333" s="2">
        <f t="shared" ca="1" si="132"/>
        <v>0</v>
      </c>
    </row>
    <row r="334" spans="2:43" x14ac:dyDescent="0.15">
      <c r="B334" s="10">
        <v>-0.65569750002580918</v>
      </c>
      <c r="C334" s="10">
        <f t="shared" si="133"/>
        <v>-0.57869750002481624</v>
      </c>
      <c r="F334" s="10">
        <v>313</v>
      </c>
      <c r="G334" s="10">
        <f t="shared" ca="1" si="120"/>
        <v>4</v>
      </c>
      <c r="H334" s="10">
        <f t="shared" ca="1" si="147"/>
        <v>4.9100239520958269</v>
      </c>
      <c r="I334" s="10">
        <f t="shared" ca="1" si="121"/>
        <v>2.7022727272727275E-2</v>
      </c>
      <c r="J334" s="10">
        <f t="shared" ca="1" si="148"/>
        <v>-0.66004436581382242</v>
      </c>
      <c r="K334" s="10">
        <f t="shared" ca="1" si="134"/>
        <v>1.9684131562426295</v>
      </c>
      <c r="L334" s="10">
        <f t="shared" ca="1" si="135"/>
        <v>15</v>
      </c>
      <c r="M334" s="10">
        <f t="shared" ca="1" si="122"/>
        <v>-1.462816051463339</v>
      </c>
      <c r="N334" s="10">
        <f t="shared" ca="1" si="136"/>
        <v>1.770295067130059</v>
      </c>
      <c r="O334" s="10">
        <f t="shared" ca="1" si="137"/>
        <v>14</v>
      </c>
      <c r="P334" s="10">
        <f t="shared" ca="1" si="123"/>
        <v>1.3840724167401601</v>
      </c>
      <c r="Q334" s="10">
        <f t="shared" ca="1" si="138"/>
        <v>-2.8468884682034989</v>
      </c>
      <c r="R334" s="10">
        <f t="shared" ca="1" si="139"/>
        <v>-3.5069328340173214</v>
      </c>
      <c r="S334" s="10">
        <f t="shared" ca="1" si="124"/>
        <v>0</v>
      </c>
      <c r="T334" s="10">
        <f t="shared" ca="1" si="140"/>
        <v>0</v>
      </c>
      <c r="U334" s="10">
        <f t="shared" ca="1" si="141"/>
        <v>0</v>
      </c>
      <c r="V334" s="10">
        <f t="shared" ca="1" si="142"/>
        <v>0</v>
      </c>
      <c r="W334" s="10">
        <f t="shared" ca="1" si="143"/>
        <v>-3.5069328340173214</v>
      </c>
      <c r="X334" s="10">
        <f t="shared" ca="1" si="144"/>
        <v>-0.75447805389584865</v>
      </c>
      <c r="Z334" s="10">
        <v>9.7090000014787847E-2</v>
      </c>
      <c r="AA334" s="10">
        <v>-1.3537224999886632</v>
      </c>
      <c r="AB334" s="10">
        <v>1.2108849999918903</v>
      </c>
      <c r="AC334" s="10">
        <v>0.22284250001547434</v>
      </c>
      <c r="AD334" s="10">
        <v>-0.65569750002580918</v>
      </c>
      <c r="AE334" s="10">
        <f t="shared" si="125"/>
        <v>-0.57869750002481624</v>
      </c>
      <c r="AF334" s="10">
        <v>313</v>
      </c>
      <c r="AG334" s="2">
        <f t="shared" si="145"/>
        <v>56.639999999999823</v>
      </c>
      <c r="AH334" s="10">
        <f t="shared" si="126"/>
        <v>399</v>
      </c>
      <c r="AI334" s="10">
        <f t="shared" si="127"/>
        <v>1</v>
      </c>
      <c r="AJ334" s="2">
        <f t="shared" si="128"/>
        <v>0</v>
      </c>
      <c r="AK334" s="10">
        <v>313</v>
      </c>
      <c r="AL334" s="10">
        <f t="shared" ca="1" si="146"/>
        <v>-3.5069328340173214</v>
      </c>
      <c r="AM334" s="10">
        <f t="shared" ca="1" si="129"/>
        <v>-0.75447805389584865</v>
      </c>
      <c r="AN334" s="2">
        <f t="shared" si="149"/>
        <v>56.639999999999823</v>
      </c>
      <c r="AO334" s="10">
        <f t="shared" ca="1" si="130"/>
        <v>399</v>
      </c>
      <c r="AP334" s="10">
        <f t="shared" ca="1" si="131"/>
        <v>1</v>
      </c>
      <c r="AQ334" s="2">
        <f t="shared" ca="1" si="132"/>
        <v>0</v>
      </c>
    </row>
    <row r="335" spans="2:43" x14ac:dyDescent="0.15">
      <c r="B335" s="10">
        <v>-0.57869750002481624</v>
      </c>
      <c r="C335" s="10">
        <f t="shared" si="133"/>
        <v>0.42530249997696501</v>
      </c>
      <c r="F335" s="10">
        <v>314</v>
      </c>
      <c r="G335" s="10">
        <f t="shared" ca="1" si="120"/>
        <v>4</v>
      </c>
      <c r="H335" s="10">
        <f t="shared" ca="1" si="147"/>
        <v>4.9261137724551087</v>
      </c>
      <c r="I335" s="10">
        <f t="shared" ca="1" si="121"/>
        <v>2.7022727272727275E-2</v>
      </c>
      <c r="J335" s="10">
        <f t="shared" ca="1" si="148"/>
        <v>-0.63302163854109517</v>
      </c>
      <c r="K335" s="10">
        <f t="shared" ca="1" si="134"/>
        <v>1.9141507533626196</v>
      </c>
      <c r="L335" s="10">
        <f t="shared" ca="1" si="135"/>
        <v>11</v>
      </c>
      <c r="M335" s="10">
        <f t="shared" ca="1" si="122"/>
        <v>-0.53927858592477018</v>
      </c>
      <c r="N335" s="10">
        <f t="shared" ca="1" si="136"/>
        <v>0.71084153428554875</v>
      </c>
      <c r="O335" s="10">
        <f t="shared" ca="1" si="137"/>
        <v>10</v>
      </c>
      <c r="P335" s="10">
        <f t="shared" ca="1" si="123"/>
        <v>0.41782217057001664</v>
      </c>
      <c r="Q335" s="10">
        <f t="shared" ca="1" si="138"/>
        <v>-0.12145641535475354</v>
      </c>
      <c r="R335" s="10">
        <f t="shared" ca="1" si="139"/>
        <v>-0.75447805389584865</v>
      </c>
      <c r="S335" s="10">
        <f t="shared" ca="1" si="124"/>
        <v>0</v>
      </c>
      <c r="T335" s="10">
        <f t="shared" ca="1" si="140"/>
        <v>0</v>
      </c>
      <c r="U335" s="10">
        <f t="shared" ca="1" si="141"/>
        <v>0</v>
      </c>
      <c r="V335" s="10">
        <f t="shared" ca="1" si="142"/>
        <v>0</v>
      </c>
      <c r="W335" s="10">
        <f t="shared" ca="1" si="143"/>
        <v>-0.75447805389584865</v>
      </c>
      <c r="X335" s="10">
        <f t="shared" ca="1" si="144"/>
        <v>-1.0905515739154268</v>
      </c>
      <c r="Z335" s="10">
        <v>0.63109000001659865</v>
      </c>
      <c r="AA335" s="10">
        <v>-2.2707224999898301</v>
      </c>
      <c r="AB335" s="10">
        <v>-0.16711500000710089</v>
      </c>
      <c r="AC335" s="10">
        <v>-0.54515749998529373</v>
      </c>
      <c r="AD335" s="10">
        <v>-0.57869750002481624</v>
      </c>
      <c r="AE335" s="10">
        <f t="shared" si="125"/>
        <v>0.42530249997696501</v>
      </c>
      <c r="AF335" s="10">
        <v>314</v>
      </c>
      <c r="AG335" s="2">
        <f t="shared" si="145"/>
        <v>56.859999999999822</v>
      </c>
      <c r="AH335" s="10">
        <f t="shared" si="126"/>
        <v>399</v>
      </c>
      <c r="AI335" s="10">
        <f t="shared" si="127"/>
        <v>1</v>
      </c>
      <c r="AJ335" s="2">
        <f t="shared" si="128"/>
        <v>0</v>
      </c>
      <c r="AK335" s="10">
        <v>314</v>
      </c>
      <c r="AL335" s="10">
        <f t="shared" ca="1" si="146"/>
        <v>-0.75447805389584865</v>
      </c>
      <c r="AM335" s="10">
        <f t="shared" ca="1" si="129"/>
        <v>-1.0905515739154268</v>
      </c>
      <c r="AN335" s="2">
        <f t="shared" si="149"/>
        <v>56.859999999999822</v>
      </c>
      <c r="AO335" s="10">
        <f t="shared" ca="1" si="130"/>
        <v>399</v>
      </c>
      <c r="AP335" s="10">
        <f t="shared" ca="1" si="131"/>
        <v>1</v>
      </c>
      <c r="AQ335" s="2">
        <f t="shared" ca="1" si="132"/>
        <v>0</v>
      </c>
    </row>
    <row r="336" spans="2:43" x14ac:dyDescent="0.15">
      <c r="B336" s="10">
        <v>0.42530249997696501</v>
      </c>
      <c r="C336" s="10">
        <f t="shared" si="133"/>
        <v>0.51530249997711053</v>
      </c>
      <c r="F336" s="10">
        <v>315</v>
      </c>
      <c r="G336" s="10">
        <f t="shared" ca="1" si="120"/>
        <v>4</v>
      </c>
      <c r="H336" s="10">
        <f t="shared" ca="1" si="147"/>
        <v>4.9422035928143906</v>
      </c>
      <c r="I336" s="10">
        <f t="shared" ca="1" si="121"/>
        <v>2.7022727272727275E-2</v>
      </c>
      <c r="J336" s="10">
        <f t="shared" ca="1" si="148"/>
        <v>-0.60599891126836791</v>
      </c>
      <c r="K336" s="10">
        <f t="shared" ca="1" si="134"/>
        <v>0.74363113955991444</v>
      </c>
      <c r="L336" s="10">
        <f t="shared" ca="1" si="135"/>
        <v>19</v>
      </c>
      <c r="M336" s="10">
        <f t="shared" ca="1" si="122"/>
        <v>-0.35392930225472657</v>
      </c>
      <c r="N336" s="10">
        <f t="shared" ca="1" si="136"/>
        <v>0.71087729613925021</v>
      </c>
      <c r="O336" s="10">
        <f t="shared" ca="1" si="137"/>
        <v>17</v>
      </c>
      <c r="P336" s="10">
        <f t="shared" ca="1" si="123"/>
        <v>-0.13062336039233219</v>
      </c>
      <c r="Q336" s="10">
        <f t="shared" ca="1" si="138"/>
        <v>-0.48455266264705876</v>
      </c>
      <c r="R336" s="10">
        <f t="shared" ca="1" si="139"/>
        <v>-1.0905515739154268</v>
      </c>
      <c r="S336" s="10">
        <f t="shared" ca="1" si="124"/>
        <v>0</v>
      </c>
      <c r="T336" s="10">
        <f t="shared" ca="1" si="140"/>
        <v>0</v>
      </c>
      <c r="U336" s="10">
        <f t="shared" ca="1" si="141"/>
        <v>0</v>
      </c>
      <c r="V336" s="10">
        <f t="shared" ca="1" si="142"/>
        <v>0</v>
      </c>
      <c r="W336" s="10">
        <f t="shared" ca="1" si="143"/>
        <v>-1.0905515739154268</v>
      </c>
      <c r="X336" s="10">
        <f t="shared" ca="1" si="144"/>
        <v>-3.7619684829881335</v>
      </c>
      <c r="Z336" s="10">
        <v>-0.70090999998484449</v>
      </c>
      <c r="AA336" s="10">
        <v>2.6277500008831112E-2</v>
      </c>
      <c r="AB336" s="10">
        <v>-1.3301150000089024</v>
      </c>
      <c r="AC336" s="10">
        <v>-1.3591574999836098</v>
      </c>
      <c r="AD336" s="10">
        <v>0.42530249997696501</v>
      </c>
      <c r="AE336" s="10">
        <f t="shared" si="125"/>
        <v>0.51530249997711053</v>
      </c>
      <c r="AF336" s="10">
        <v>315</v>
      </c>
      <c r="AG336" s="2">
        <f t="shared" si="145"/>
        <v>57.079999999999821</v>
      </c>
      <c r="AH336" s="10">
        <f t="shared" si="126"/>
        <v>399</v>
      </c>
      <c r="AI336" s="10">
        <f t="shared" si="127"/>
        <v>1</v>
      </c>
      <c r="AJ336" s="2">
        <f t="shared" si="128"/>
        <v>0</v>
      </c>
      <c r="AK336" s="10">
        <v>315</v>
      </c>
      <c r="AL336" s="10">
        <f t="shared" ca="1" si="146"/>
        <v>-1.0905515739154268</v>
      </c>
      <c r="AM336" s="10">
        <f t="shared" ca="1" si="129"/>
        <v>-3.7619684829881335</v>
      </c>
      <c r="AN336" s="2">
        <f t="shared" si="149"/>
        <v>57.079999999999821</v>
      </c>
      <c r="AO336" s="10">
        <f t="shared" ca="1" si="130"/>
        <v>399</v>
      </c>
      <c r="AP336" s="10">
        <f t="shared" ca="1" si="131"/>
        <v>1</v>
      </c>
      <c r="AQ336" s="2">
        <f t="shared" ca="1" si="132"/>
        <v>0</v>
      </c>
    </row>
    <row r="337" spans="2:43" x14ac:dyDescent="0.15">
      <c r="B337" s="10">
        <v>0.51530249997711053</v>
      </c>
      <c r="C337" s="10">
        <f t="shared" si="133"/>
        <v>1.2273024999771565</v>
      </c>
      <c r="F337" s="10">
        <v>316</v>
      </c>
      <c r="G337" s="10">
        <f t="shared" ca="1" si="120"/>
        <v>4</v>
      </c>
      <c r="H337" s="10">
        <f t="shared" ca="1" si="147"/>
        <v>4.9582934131736724</v>
      </c>
      <c r="I337" s="10">
        <f t="shared" ca="1" si="121"/>
        <v>2.7022727272727275E-2</v>
      </c>
      <c r="J337" s="10">
        <f t="shared" ca="1" si="148"/>
        <v>-0.57897618399564066</v>
      </c>
      <c r="K337" s="10">
        <f t="shared" ca="1" si="134"/>
        <v>1.7731861107845419</v>
      </c>
      <c r="L337" s="10">
        <f t="shared" ca="1" si="135"/>
        <v>20</v>
      </c>
      <c r="M337" s="10">
        <f t="shared" ca="1" si="122"/>
        <v>-1.6864002052656968</v>
      </c>
      <c r="N337" s="10">
        <f t="shared" ca="1" si="136"/>
        <v>1.72811569636048</v>
      </c>
      <c r="O337" s="10">
        <f t="shared" ca="1" si="137"/>
        <v>6</v>
      </c>
      <c r="P337" s="10">
        <f t="shared" ca="1" si="123"/>
        <v>-1.4965920937267958</v>
      </c>
      <c r="Q337" s="10">
        <f t="shared" ca="1" si="138"/>
        <v>-3.1829922989924926</v>
      </c>
      <c r="R337" s="10">
        <f t="shared" ca="1" si="139"/>
        <v>-3.7619684829881335</v>
      </c>
      <c r="S337" s="10">
        <f t="shared" ca="1" si="124"/>
        <v>0</v>
      </c>
      <c r="T337" s="10">
        <f t="shared" ca="1" si="140"/>
        <v>0</v>
      </c>
      <c r="U337" s="10">
        <f t="shared" ca="1" si="141"/>
        <v>0</v>
      </c>
      <c r="V337" s="10">
        <f t="shared" ca="1" si="142"/>
        <v>0</v>
      </c>
      <c r="W337" s="10">
        <f t="shared" ca="1" si="143"/>
        <v>-3.7619684829881335</v>
      </c>
      <c r="X337" s="10">
        <f t="shared" ca="1" si="144"/>
        <v>-2.0929428933912284</v>
      </c>
      <c r="Z337" s="10">
        <v>2.909090000017045</v>
      </c>
      <c r="AA337" s="10">
        <v>-8.3722499990557253E-2</v>
      </c>
      <c r="AB337" s="10">
        <v>-1.446115000007353</v>
      </c>
      <c r="AC337" s="10">
        <v>-1.8231574999845179</v>
      </c>
      <c r="AD337" s="10">
        <v>0.51530249997711053</v>
      </c>
      <c r="AE337" s="10">
        <f t="shared" si="125"/>
        <v>1.2273024999771565</v>
      </c>
      <c r="AF337" s="10">
        <v>316</v>
      </c>
      <c r="AG337" s="2">
        <f t="shared" si="145"/>
        <v>57.29999999999982</v>
      </c>
      <c r="AH337" s="10">
        <f t="shared" si="126"/>
        <v>399</v>
      </c>
      <c r="AI337" s="10">
        <f t="shared" si="127"/>
        <v>1</v>
      </c>
      <c r="AJ337" s="2">
        <f t="shared" si="128"/>
        <v>0</v>
      </c>
      <c r="AK337" s="10">
        <v>316</v>
      </c>
      <c r="AL337" s="10">
        <f t="shared" ca="1" si="146"/>
        <v>-3.7619684829881335</v>
      </c>
      <c r="AM337" s="10">
        <f t="shared" ca="1" si="129"/>
        <v>-2.0929428933912284</v>
      </c>
      <c r="AN337" s="2">
        <f t="shared" si="149"/>
        <v>57.29999999999982</v>
      </c>
      <c r="AO337" s="10">
        <f t="shared" ca="1" si="130"/>
        <v>399</v>
      </c>
      <c r="AP337" s="10">
        <f t="shared" ca="1" si="131"/>
        <v>1</v>
      </c>
      <c r="AQ337" s="2">
        <f t="shared" ca="1" si="132"/>
        <v>0</v>
      </c>
    </row>
    <row r="338" spans="2:43" x14ac:dyDescent="0.15">
      <c r="B338" s="10">
        <v>1.2273024999771565</v>
      </c>
      <c r="C338" s="10">
        <f t="shared" si="133"/>
        <v>0.37530249997530518</v>
      </c>
      <c r="F338" s="10">
        <v>317</v>
      </c>
      <c r="G338" s="10">
        <f t="shared" ca="1" si="120"/>
        <v>4</v>
      </c>
      <c r="H338" s="10">
        <f t="shared" ca="1" si="147"/>
        <v>4.9743832335329543</v>
      </c>
      <c r="I338" s="10">
        <f t="shared" ca="1" si="121"/>
        <v>2.7022727272727275E-2</v>
      </c>
      <c r="J338" s="10">
        <f t="shared" ca="1" si="148"/>
        <v>-0.5519534567229134</v>
      </c>
      <c r="K338" s="10">
        <f t="shared" ca="1" si="134"/>
        <v>1.1110460734507077</v>
      </c>
      <c r="L338" s="10">
        <f t="shared" ca="1" si="135"/>
        <v>3</v>
      </c>
      <c r="M338" s="10">
        <f t="shared" ca="1" si="122"/>
        <v>-0.96219412438328278</v>
      </c>
      <c r="N338" s="10">
        <f t="shared" ca="1" si="136"/>
        <v>0.74030699103844833</v>
      </c>
      <c r="O338" s="10">
        <f t="shared" ca="1" si="137"/>
        <v>14</v>
      </c>
      <c r="P338" s="10">
        <f t="shared" ca="1" si="123"/>
        <v>-0.57879531228503234</v>
      </c>
      <c r="Q338" s="10">
        <f t="shared" ca="1" si="138"/>
        <v>-1.540989436668315</v>
      </c>
      <c r="R338" s="10">
        <f t="shared" ca="1" si="139"/>
        <v>-2.0929428933912284</v>
      </c>
      <c r="S338" s="10">
        <f t="shared" ca="1" si="124"/>
        <v>0</v>
      </c>
      <c r="T338" s="10">
        <f t="shared" ca="1" si="140"/>
        <v>0</v>
      </c>
      <c r="U338" s="10">
        <f t="shared" ca="1" si="141"/>
        <v>0</v>
      </c>
      <c r="V338" s="10">
        <f t="shared" ca="1" si="142"/>
        <v>0</v>
      </c>
      <c r="W338" s="10">
        <f t="shared" ca="1" si="143"/>
        <v>-2.0929428933912284</v>
      </c>
      <c r="X338" s="10">
        <f t="shared" ca="1" si="144"/>
        <v>-1.1999895095299871</v>
      </c>
      <c r="Z338" s="10">
        <v>2.0900900000171418</v>
      </c>
      <c r="AA338" s="10">
        <v>-2.0377224999883481</v>
      </c>
      <c r="AB338" s="10">
        <v>-1.3061150000091004</v>
      </c>
      <c r="AC338" s="10">
        <v>-2.2781574999868326</v>
      </c>
      <c r="AD338" s="10">
        <v>1.2273024999771565</v>
      </c>
      <c r="AE338" s="10">
        <f t="shared" si="125"/>
        <v>0.37530249997530518</v>
      </c>
      <c r="AF338" s="10">
        <v>317</v>
      </c>
      <c r="AG338" s="2">
        <f t="shared" si="145"/>
        <v>57.519999999999818</v>
      </c>
      <c r="AH338" s="10">
        <f t="shared" si="126"/>
        <v>399</v>
      </c>
      <c r="AI338" s="10">
        <f t="shared" si="127"/>
        <v>1</v>
      </c>
      <c r="AJ338" s="2">
        <f t="shared" si="128"/>
        <v>0</v>
      </c>
      <c r="AK338" s="10">
        <v>317</v>
      </c>
      <c r="AL338" s="10">
        <f t="shared" ca="1" si="146"/>
        <v>-2.0929428933912284</v>
      </c>
      <c r="AM338" s="10">
        <f t="shared" ca="1" si="129"/>
        <v>-1.1999895095299871</v>
      </c>
      <c r="AN338" s="2">
        <f t="shared" si="149"/>
        <v>57.519999999999818</v>
      </c>
      <c r="AO338" s="10">
        <f t="shared" ca="1" si="130"/>
        <v>399</v>
      </c>
      <c r="AP338" s="10">
        <f t="shared" ca="1" si="131"/>
        <v>1</v>
      </c>
      <c r="AQ338" s="2">
        <f t="shared" ca="1" si="132"/>
        <v>0</v>
      </c>
    </row>
    <row r="339" spans="2:43" x14ac:dyDescent="0.15">
      <c r="B339" s="10">
        <v>0.37530249997530518</v>
      </c>
      <c r="C339" s="10">
        <f t="shared" si="133"/>
        <v>3.0249997706732756E-4</v>
      </c>
      <c r="F339" s="10">
        <v>318</v>
      </c>
      <c r="G339" s="10">
        <f t="shared" ca="1" si="120"/>
        <v>4</v>
      </c>
      <c r="H339" s="10">
        <f t="shared" ca="1" si="147"/>
        <v>4.9904730538922362</v>
      </c>
      <c r="I339" s="10">
        <f t="shared" ca="1" si="121"/>
        <v>2.7022727272727275E-2</v>
      </c>
      <c r="J339" s="10">
        <f t="shared" ca="1" si="148"/>
        <v>-0.52493072945018615</v>
      </c>
      <c r="K339" s="10">
        <f t="shared" ca="1" si="134"/>
        <v>1.3096341860204308</v>
      </c>
      <c r="L339" s="10">
        <f t="shared" ca="1" si="135"/>
        <v>2</v>
      </c>
      <c r="M339" s="10">
        <f t="shared" ca="1" si="122"/>
        <v>-2.3106450602653094E-14</v>
      </c>
      <c r="N339" s="10">
        <f t="shared" ca="1" si="136"/>
        <v>1.2486271074699542</v>
      </c>
      <c r="O339" s="10">
        <f t="shared" ca="1" si="137"/>
        <v>11</v>
      </c>
      <c r="P339" s="10">
        <f t="shared" ca="1" si="123"/>
        <v>-0.67505878007977782</v>
      </c>
      <c r="Q339" s="10">
        <f t="shared" ca="1" si="138"/>
        <v>-0.67505878007980091</v>
      </c>
      <c r="R339" s="10">
        <f t="shared" ca="1" si="139"/>
        <v>-1.1999895095299871</v>
      </c>
      <c r="S339" s="10">
        <f t="shared" ca="1" si="124"/>
        <v>0</v>
      </c>
      <c r="T339" s="10">
        <f t="shared" ca="1" si="140"/>
        <v>0</v>
      </c>
      <c r="U339" s="10">
        <f t="shared" ca="1" si="141"/>
        <v>0</v>
      </c>
      <c r="V339" s="10">
        <f t="shared" ca="1" si="142"/>
        <v>0</v>
      </c>
      <c r="W339" s="10">
        <f t="shared" ca="1" si="143"/>
        <v>-1.1999895095299871</v>
      </c>
      <c r="X339" s="10">
        <f t="shared" ca="1" si="144"/>
        <v>0.43849714623970126</v>
      </c>
      <c r="Z339" s="10">
        <v>6.0090000015833311E-2</v>
      </c>
      <c r="AA339" s="10">
        <v>0.74727750001102322</v>
      </c>
      <c r="AB339" s="10">
        <v>-0.29111500000666979</v>
      </c>
      <c r="AC339" s="10">
        <v>-0.11715749998586489</v>
      </c>
      <c r="AD339" s="10">
        <v>0.37530249997530518</v>
      </c>
      <c r="AE339" s="10">
        <f t="shared" si="125"/>
        <v>3.0249997706732756E-4</v>
      </c>
      <c r="AF339" s="10">
        <v>318</v>
      </c>
      <c r="AG339" s="2">
        <f t="shared" si="145"/>
        <v>57.739999999999817</v>
      </c>
      <c r="AH339" s="10">
        <f t="shared" si="126"/>
        <v>399</v>
      </c>
      <c r="AI339" s="10">
        <f t="shared" si="127"/>
        <v>1</v>
      </c>
      <c r="AJ339" s="2">
        <f t="shared" si="128"/>
        <v>0</v>
      </c>
      <c r="AK339" s="10">
        <v>318</v>
      </c>
      <c r="AL339" s="10">
        <f t="shared" ca="1" si="146"/>
        <v>-1.1999895095299871</v>
      </c>
      <c r="AM339" s="10">
        <f t="shared" ca="1" si="129"/>
        <v>0.43849714623970126</v>
      </c>
      <c r="AN339" s="2">
        <f t="shared" si="149"/>
        <v>57.739999999999817</v>
      </c>
      <c r="AO339" s="10">
        <f t="shared" ca="1" si="130"/>
        <v>399</v>
      </c>
      <c r="AP339" s="10">
        <f t="shared" ca="1" si="131"/>
        <v>1</v>
      </c>
      <c r="AQ339" s="2">
        <f t="shared" ca="1" si="132"/>
        <v>0</v>
      </c>
    </row>
    <row r="340" spans="2:43" x14ac:dyDescent="0.15">
      <c r="B340" s="10">
        <v>3.0249997706732756E-4</v>
      </c>
      <c r="C340" s="10">
        <f t="shared" si="133"/>
        <v>0.55530249997559622</v>
      </c>
      <c r="F340" s="10">
        <v>319</v>
      </c>
      <c r="G340" s="10">
        <f t="shared" ca="1" si="120"/>
        <v>4</v>
      </c>
      <c r="H340" s="10">
        <f t="shared" ca="1" si="147"/>
        <v>5.006562874251518</v>
      </c>
      <c r="I340" s="10">
        <f t="shared" ca="1" si="121"/>
        <v>2.7022727272727275E-2</v>
      </c>
      <c r="J340" s="10">
        <f t="shared" ca="1" si="148"/>
        <v>-0.4979080021774589</v>
      </c>
      <c r="K340" s="10">
        <f t="shared" ca="1" si="134"/>
        <v>0.9415631297593563</v>
      </c>
      <c r="L340" s="10">
        <f t="shared" ca="1" si="135"/>
        <v>15</v>
      </c>
      <c r="M340" s="10">
        <f t="shared" ca="1" si="122"/>
        <v>0.93640514841716016</v>
      </c>
      <c r="N340" s="10">
        <f t="shared" ca="1" si="136"/>
        <v>0.28283992982680212</v>
      </c>
      <c r="O340" s="10">
        <f t="shared" ca="1" si="137"/>
        <v>11</v>
      </c>
      <c r="P340" s="10">
        <f t="shared" ca="1" si="123"/>
        <v>-1.2266226655354659E-19</v>
      </c>
      <c r="Q340" s="10">
        <f t="shared" ca="1" si="138"/>
        <v>0.93640514841716016</v>
      </c>
      <c r="R340" s="10">
        <f t="shared" ca="1" si="139"/>
        <v>0.43849714623970126</v>
      </c>
      <c r="S340" s="10">
        <f t="shared" ca="1" si="124"/>
        <v>0</v>
      </c>
      <c r="T340" s="10">
        <f t="shared" ca="1" si="140"/>
        <v>0</v>
      </c>
      <c r="U340" s="10">
        <f t="shared" ca="1" si="141"/>
        <v>0</v>
      </c>
      <c r="V340" s="10">
        <f t="shared" ca="1" si="142"/>
        <v>0</v>
      </c>
      <c r="W340" s="10">
        <f t="shared" ca="1" si="143"/>
        <v>0.43849714623970126</v>
      </c>
      <c r="X340" s="10">
        <f t="shared" ca="1" si="144"/>
        <v>0.48256629543048779</v>
      </c>
      <c r="Z340" s="10">
        <v>-0.72290999998614325</v>
      </c>
      <c r="AA340" s="10">
        <v>-0.25772249999178598</v>
      </c>
      <c r="AB340" s="10">
        <v>-1.4971150000064881</v>
      </c>
      <c r="AC340" s="10">
        <v>5.6842500015363839E-2</v>
      </c>
      <c r="AD340" s="10">
        <v>3.0249997706732756E-4</v>
      </c>
      <c r="AE340" s="10">
        <f t="shared" si="125"/>
        <v>0.55530249997559622</v>
      </c>
      <c r="AF340" s="10">
        <v>319</v>
      </c>
      <c r="AG340" s="2">
        <f t="shared" si="145"/>
        <v>57.959999999999816</v>
      </c>
      <c r="AH340" s="10">
        <f t="shared" si="126"/>
        <v>399</v>
      </c>
      <c r="AI340" s="10">
        <f t="shared" si="127"/>
        <v>1</v>
      </c>
      <c r="AJ340" s="2">
        <f t="shared" si="128"/>
        <v>0</v>
      </c>
      <c r="AK340" s="10">
        <v>319</v>
      </c>
      <c r="AL340" s="10">
        <f t="shared" ca="1" si="146"/>
        <v>0.43849714623970126</v>
      </c>
      <c r="AM340" s="10">
        <f t="shared" ca="1" si="129"/>
        <v>0.48256629543048779</v>
      </c>
      <c r="AN340" s="2">
        <f t="shared" si="149"/>
        <v>57.959999999999816</v>
      </c>
      <c r="AO340" s="10">
        <f t="shared" ca="1" si="130"/>
        <v>399</v>
      </c>
      <c r="AP340" s="10">
        <f t="shared" ca="1" si="131"/>
        <v>1</v>
      </c>
      <c r="AQ340" s="2">
        <f t="shared" ca="1" si="132"/>
        <v>0</v>
      </c>
    </row>
    <row r="341" spans="2:43" x14ac:dyDescent="0.15">
      <c r="B341" s="10">
        <v>0.55530249997559622</v>
      </c>
      <c r="C341" s="10">
        <f t="shared" si="133"/>
        <v>0.31930249997458304</v>
      </c>
      <c r="F341" s="10">
        <v>320</v>
      </c>
      <c r="G341" s="10">
        <f t="shared" ca="1" si="120"/>
        <v>4</v>
      </c>
      <c r="H341" s="10">
        <f t="shared" ca="1" si="147"/>
        <v>5.0226526946107999</v>
      </c>
      <c r="I341" s="10">
        <f t="shared" ca="1" si="121"/>
        <v>2.7022727272727275E-2</v>
      </c>
      <c r="J341" s="10">
        <f t="shared" ca="1" si="148"/>
        <v>-0.47088527490473164</v>
      </c>
      <c r="K341" s="10">
        <f t="shared" ca="1" si="134"/>
        <v>1.7648161090288408</v>
      </c>
      <c r="L341" s="10">
        <f t="shared" ca="1" si="135"/>
        <v>6</v>
      </c>
      <c r="M341" s="10">
        <f t="shared" ca="1" si="122"/>
        <v>1.5283755834269785</v>
      </c>
      <c r="N341" s="10">
        <f t="shared" ca="1" si="136"/>
        <v>0.66386506744421636</v>
      </c>
      <c r="O341" s="10">
        <f t="shared" ca="1" si="137"/>
        <v>6</v>
      </c>
      <c r="P341" s="10">
        <f t="shared" ca="1" si="123"/>
        <v>0.57492401309175911</v>
      </c>
      <c r="Q341" s="10">
        <f t="shared" ca="1" si="138"/>
        <v>0.95345157033521943</v>
      </c>
      <c r="R341" s="10">
        <f t="shared" ca="1" si="139"/>
        <v>0.48256629543048779</v>
      </c>
      <c r="S341" s="10">
        <f t="shared" ca="1" si="124"/>
        <v>0</v>
      </c>
      <c r="T341" s="10">
        <f t="shared" ca="1" si="140"/>
        <v>0</v>
      </c>
      <c r="U341" s="10">
        <f t="shared" ca="1" si="141"/>
        <v>0</v>
      </c>
      <c r="V341" s="10">
        <f t="shared" ca="1" si="142"/>
        <v>0</v>
      </c>
      <c r="W341" s="10">
        <f t="shared" ca="1" si="143"/>
        <v>0.48256629543048779</v>
      </c>
      <c r="X341" s="10">
        <f t="shared" ca="1" si="144"/>
        <v>-0.15621802413665448</v>
      </c>
      <c r="Z341" s="10">
        <v>-1.1889099999855546</v>
      </c>
      <c r="AA341" s="10">
        <v>3.390277500010086</v>
      </c>
      <c r="AB341" s="10">
        <v>1.3938849999917124</v>
      </c>
      <c r="AC341" s="10">
        <v>0.40184250001473742</v>
      </c>
      <c r="AD341" s="10">
        <v>0.55530249997559622</v>
      </c>
      <c r="AE341" s="10">
        <f t="shared" si="125"/>
        <v>0.31930249997458304</v>
      </c>
      <c r="AF341" s="10">
        <v>320</v>
      </c>
      <c r="AG341" s="2">
        <f t="shared" si="145"/>
        <v>58.179999999999815</v>
      </c>
      <c r="AH341" s="10">
        <f t="shared" si="126"/>
        <v>399</v>
      </c>
      <c r="AI341" s="10">
        <f t="shared" si="127"/>
        <v>1</v>
      </c>
      <c r="AJ341" s="2">
        <f t="shared" si="128"/>
        <v>0</v>
      </c>
      <c r="AK341" s="10">
        <v>320</v>
      </c>
      <c r="AL341" s="10">
        <f t="shared" ca="1" si="146"/>
        <v>0.48256629543048779</v>
      </c>
      <c r="AM341" s="10">
        <f t="shared" ca="1" si="129"/>
        <v>-0.15621802413665448</v>
      </c>
      <c r="AN341" s="2">
        <f t="shared" si="149"/>
        <v>58.179999999999815</v>
      </c>
      <c r="AO341" s="10">
        <f t="shared" ca="1" si="130"/>
        <v>399</v>
      </c>
      <c r="AP341" s="10">
        <f t="shared" ca="1" si="131"/>
        <v>1</v>
      </c>
      <c r="AQ341" s="2">
        <f t="shared" ca="1" si="132"/>
        <v>0</v>
      </c>
    </row>
    <row r="342" spans="2:43" x14ac:dyDescent="0.15">
      <c r="B342" s="10">
        <v>0.31930249997458304</v>
      </c>
      <c r="C342" s="10">
        <f t="shared" si="133"/>
        <v>-0.56969750002622277</v>
      </c>
      <c r="F342" s="10">
        <v>321</v>
      </c>
      <c r="G342" s="10">
        <f t="shared" ref="G342:G405" ca="1" si="150">IF(AND(F342&gt;=$I$8,F342&lt;$I$9),1,IF(AND(F342&gt;=$I$9,F342&lt;$I$10),2,IF(AND(F342&gt;=$I$10,F342&lt;$I$11),3,IF(AND(F342&gt;=$I$11,F342&lt;=$I$12),4,0))))</f>
        <v>4</v>
      </c>
      <c r="H342" s="10">
        <f t="shared" ca="1" si="147"/>
        <v>5.0387425149700817</v>
      </c>
      <c r="I342" s="10">
        <f t="shared" ref="I342:I405" ca="1" si="151">IF(AND(F342&gt;=$I$8,F342&lt;$I$9),$K$9,IF(AND(F342&gt;=$I$9,F342&lt;$I$10),$K$10,IF(AND(F342&gt;=$I$10,F342&lt;$I$11),$K$11,IF(AND(F342&gt;=$I$11,F342&lt;=$I$12),$K$12,0))))</f>
        <v>2.7022727272727275E-2</v>
      </c>
      <c r="J342" s="10">
        <f t="shared" ca="1" si="148"/>
        <v>-0.44386254763200439</v>
      </c>
      <c r="K342" s="10">
        <f t="shared" ca="1" si="134"/>
        <v>0.49983763677523163</v>
      </c>
      <c r="L342" s="10">
        <f t="shared" ca="1" si="135"/>
        <v>19</v>
      </c>
      <c r="M342" s="10">
        <f t="shared" ref="M342:M405" ca="1" si="152">K342*SIN(2*PI()*F342/L342)</f>
        <v>-0.30700663078811025</v>
      </c>
      <c r="N342" s="10">
        <f t="shared" ca="1" si="136"/>
        <v>1.5538983504155381</v>
      </c>
      <c r="O342" s="10">
        <f t="shared" ca="1" si="137"/>
        <v>16</v>
      </c>
      <c r="P342" s="10">
        <f t="shared" ref="P342:P405" ca="1" si="153">N342*SIN(2*PI()*F342/O342)</f>
        <v>0.59465115428346016</v>
      </c>
      <c r="Q342" s="10">
        <f t="shared" ca="1" si="138"/>
        <v>0.28764452349534991</v>
      </c>
      <c r="R342" s="10">
        <f t="shared" ca="1" si="139"/>
        <v>-0.15621802413665448</v>
      </c>
      <c r="S342" s="10">
        <f t="shared" ref="S342:S405" ca="1" si="154">IF(AND(RAND()&gt;0.95,G342=1),RAND()*10,0)</f>
        <v>0</v>
      </c>
      <c r="T342" s="10">
        <f t="shared" ca="1" si="140"/>
        <v>0</v>
      </c>
      <c r="U342" s="10">
        <f t="shared" ca="1" si="141"/>
        <v>0</v>
      </c>
      <c r="V342" s="10">
        <f t="shared" ca="1" si="142"/>
        <v>0</v>
      </c>
      <c r="W342" s="10">
        <f t="shared" ca="1" si="143"/>
        <v>-0.15621802413665448</v>
      </c>
      <c r="X342" s="10">
        <f t="shared" ca="1" si="144"/>
        <v>-1.8002777488782151</v>
      </c>
      <c r="Z342" s="10">
        <v>-1.8159099999834893</v>
      </c>
      <c r="AA342" s="10">
        <v>1.6712775000087277</v>
      </c>
      <c r="AB342" s="10">
        <v>-9.1115000007135905E-2</v>
      </c>
      <c r="AC342" s="10">
        <v>-0.26215749998570459</v>
      </c>
      <c r="AD342" s="10">
        <v>0.31930249997458304</v>
      </c>
      <c r="AE342" s="10">
        <f t="shared" ref="AE342:AE405" si="155">AD343</f>
        <v>-0.56969750002622277</v>
      </c>
      <c r="AF342" s="10">
        <v>321</v>
      </c>
      <c r="AG342" s="2">
        <f t="shared" si="145"/>
        <v>58.399999999999814</v>
      </c>
      <c r="AH342" s="10">
        <f t="shared" ref="AH342:AH405" si="156">COUNTIFS($AD$22:$AD$420,"&lt;"&amp;AG342,$AE$22:$AE$420,"&lt;"&amp;AG342)</f>
        <v>399</v>
      </c>
      <c r="AI342" s="10">
        <f t="shared" ref="AI342:AI405" si="157">AH342/$AH$421</f>
        <v>1</v>
      </c>
      <c r="AJ342" s="2">
        <f t="shared" ref="AJ342:AJ405" si="158">(AI343-AI342)/(AG343-AG342)</f>
        <v>0</v>
      </c>
      <c r="AK342" s="10">
        <v>321</v>
      </c>
      <c r="AL342" s="10">
        <f t="shared" ca="1" si="146"/>
        <v>-0.15621802413665448</v>
      </c>
      <c r="AM342" s="10">
        <f t="shared" ref="AM342:AM405" ca="1" si="159">AL343</f>
        <v>-1.8002777488782151</v>
      </c>
      <c r="AN342" s="2">
        <f t="shared" si="149"/>
        <v>58.399999999999814</v>
      </c>
      <c r="AO342" s="10">
        <f t="shared" ref="AO342:AO405" ca="1" si="160">COUNTIFS($AL$22:$AL$420,"&lt;"&amp;AN342,$AM$22:$AM$420,"&lt;"&amp;AN342)</f>
        <v>399</v>
      </c>
      <c r="AP342" s="10">
        <f t="shared" ref="AP342:AP405" ca="1" si="161">AO342/$AO$421</f>
        <v>1</v>
      </c>
      <c r="AQ342" s="2">
        <f t="shared" ref="AQ342:AQ405" ca="1" si="162">(AP343-AP342)/(AN343-AN342)</f>
        <v>0</v>
      </c>
    </row>
    <row r="343" spans="2:43" x14ac:dyDescent="0.15">
      <c r="B343" s="10">
        <v>-0.56969750002622277</v>
      </c>
      <c r="C343" s="10">
        <f t="shared" ref="C343:C406" si="163">B344</f>
        <v>0.86030249997648411</v>
      </c>
      <c r="F343" s="10">
        <v>322</v>
      </c>
      <c r="G343" s="10">
        <f t="shared" ca="1" si="150"/>
        <v>4</v>
      </c>
      <c r="H343" s="10">
        <f t="shared" ca="1" si="147"/>
        <v>5.0548323353293636</v>
      </c>
      <c r="I343" s="10">
        <f t="shared" ca="1" si="151"/>
        <v>2.7022727272727275E-2</v>
      </c>
      <c r="J343" s="10">
        <f t="shared" ca="1" si="148"/>
        <v>-0.41683982035927714</v>
      </c>
      <c r="K343" s="10">
        <f t="shared" ref="K343:K406" ca="1" si="164">RAND()*($E$9-$D$9)+$D$9</f>
        <v>0.55699552451031042</v>
      </c>
      <c r="L343" s="10">
        <f t="shared" ref="L343:L406" ca="1" si="165">RANDBETWEEN($D$12,$E$12)</f>
        <v>14</v>
      </c>
      <c r="M343" s="10">
        <f t="shared" ca="1" si="152"/>
        <v>-7.0967413866430655E-15</v>
      </c>
      <c r="N343" s="10">
        <f t="shared" ref="N343:N406" ca="1" si="166">RAND()*($E$9-$D$9)+$D$9</f>
        <v>1.4047796885102095</v>
      </c>
      <c r="O343" s="10">
        <f t="shared" ref="O343:O406" ca="1" si="167">RANDBETWEEN($D$13,$E$13)</f>
        <v>9</v>
      </c>
      <c r="P343" s="10">
        <f t="shared" ca="1" si="153"/>
        <v>-1.3834379285189309</v>
      </c>
      <c r="Q343" s="10">
        <f t="shared" ref="Q343:Q406" ca="1" si="168">IF(RAND()&gt;$I$14,M343+P343,M343-P343)</f>
        <v>-1.383437928518938</v>
      </c>
      <c r="R343" s="10">
        <f t="shared" ref="R343:R406" ca="1" si="169">J343+Q343</f>
        <v>-1.8002777488782151</v>
      </c>
      <c r="S343" s="10">
        <f t="shared" ca="1" si="154"/>
        <v>0</v>
      </c>
      <c r="T343" s="10">
        <f t="shared" ref="T343:T406" ca="1" si="170">IF(AND(RAND()&gt;0.95,G343=2),RAND()*((-5)-(-7)+(-7)),0)</f>
        <v>0</v>
      </c>
      <c r="U343" s="10">
        <f t="shared" ref="U343:U406" ca="1" si="171">IF(AND(RAND()&gt;0.95,G343=4),RAND()*5,0)</f>
        <v>0</v>
      </c>
      <c r="V343" s="10">
        <f t="shared" ref="V343:V406" ca="1" si="172">SUM(S343:U343)</f>
        <v>0</v>
      </c>
      <c r="W343" s="10">
        <f t="shared" ref="W343:W406" ca="1" si="173">IF(V343=0,R343,R343+V343)</f>
        <v>-1.8002777488782151</v>
      </c>
      <c r="X343" s="10">
        <f t="shared" ref="X343:X406" ca="1" si="174">W344</f>
        <v>-2.3668887333375013</v>
      </c>
      <c r="Z343" s="10">
        <v>0.10909000001646518</v>
      </c>
      <c r="AA343" s="10">
        <v>-2.2487224999885314</v>
      </c>
      <c r="AB343" s="10">
        <v>1.738884999991086</v>
      </c>
      <c r="AC343" s="10">
        <v>-0.83215749998544197</v>
      </c>
      <c r="AD343" s="10">
        <v>-0.56969750002622277</v>
      </c>
      <c r="AE343" s="10">
        <f t="shared" si="155"/>
        <v>0.86030249997648411</v>
      </c>
      <c r="AF343" s="10">
        <v>322</v>
      </c>
      <c r="AG343" s="2">
        <f t="shared" ref="AG343:AG406" si="175">AG342+$W$3</f>
        <v>58.619999999999813</v>
      </c>
      <c r="AH343" s="10">
        <f t="shared" si="156"/>
        <v>399</v>
      </c>
      <c r="AI343" s="10">
        <f t="shared" si="157"/>
        <v>1</v>
      </c>
      <c r="AJ343" s="2">
        <f t="shared" si="158"/>
        <v>0</v>
      </c>
      <c r="AK343" s="10">
        <v>322</v>
      </c>
      <c r="AL343" s="10">
        <f t="shared" ref="AL343:AL406" ca="1" si="176">W343</f>
        <v>-1.8002777488782151</v>
      </c>
      <c r="AM343" s="10">
        <f t="shared" ca="1" si="159"/>
        <v>-2.3668887333375013</v>
      </c>
      <c r="AN343" s="2">
        <f t="shared" si="149"/>
        <v>58.619999999999813</v>
      </c>
      <c r="AO343" s="10">
        <f t="shared" ca="1" si="160"/>
        <v>399</v>
      </c>
      <c r="AP343" s="10">
        <f t="shared" ca="1" si="161"/>
        <v>1</v>
      </c>
      <c r="AQ343" s="2">
        <f t="shared" ca="1" si="162"/>
        <v>0</v>
      </c>
    </row>
    <row r="344" spans="2:43" x14ac:dyDescent="0.15">
      <c r="B344" s="10">
        <v>0.86030249997648411</v>
      </c>
      <c r="C344" s="10">
        <f t="shared" si="163"/>
        <v>0.41930249997434998</v>
      </c>
      <c r="F344" s="10">
        <v>323</v>
      </c>
      <c r="G344" s="10">
        <f t="shared" ca="1" si="150"/>
        <v>4</v>
      </c>
      <c r="H344" s="10">
        <f t="shared" ref="H344:H407" ca="1" si="177">H343+$K$9</f>
        <v>5.0709221556886455</v>
      </c>
      <c r="I344" s="10">
        <f t="shared" ca="1" si="151"/>
        <v>2.7022727272727275E-2</v>
      </c>
      <c r="J344" s="10">
        <f t="shared" ref="J344:J407" ca="1" si="178">J343+I344</f>
        <v>-0.38981709308654988</v>
      </c>
      <c r="K344" s="10">
        <f t="shared" ca="1" si="164"/>
        <v>1.6389805417553605</v>
      </c>
      <c r="L344" s="10">
        <f t="shared" ca="1" si="165"/>
        <v>4</v>
      </c>
      <c r="M344" s="10">
        <f t="shared" ca="1" si="152"/>
        <v>-1.6389805417553605</v>
      </c>
      <c r="N344" s="10">
        <f t="shared" ca="1" si="166"/>
        <v>0.44735863567566647</v>
      </c>
      <c r="O344" s="10">
        <f t="shared" ca="1" si="167"/>
        <v>11</v>
      </c>
      <c r="P344" s="10">
        <f t="shared" ca="1" si="153"/>
        <v>0.33809109849559121</v>
      </c>
      <c r="Q344" s="10">
        <f t="shared" ca="1" si="168"/>
        <v>-1.9770716402509516</v>
      </c>
      <c r="R344" s="10">
        <f t="shared" ca="1" si="169"/>
        <v>-2.3668887333375013</v>
      </c>
      <c r="S344" s="10">
        <f t="shared" ca="1" si="154"/>
        <v>0</v>
      </c>
      <c r="T344" s="10">
        <f t="shared" ca="1" si="170"/>
        <v>0</v>
      </c>
      <c r="U344" s="10">
        <f t="shared" ca="1" si="171"/>
        <v>0</v>
      </c>
      <c r="V344" s="10">
        <f t="shared" ca="1" si="172"/>
        <v>0</v>
      </c>
      <c r="W344" s="10">
        <f t="shared" ca="1" si="173"/>
        <v>-2.3668887333375013</v>
      </c>
      <c r="X344" s="10">
        <f t="shared" ca="1" si="174"/>
        <v>-0.13699217506877792</v>
      </c>
      <c r="Z344" s="10">
        <v>0.12709000001365212</v>
      </c>
      <c r="AA344" s="10">
        <v>-0.90372249999148835</v>
      </c>
      <c r="AB344" s="10">
        <v>1.7538849999922945</v>
      </c>
      <c r="AC344" s="10">
        <v>-0.56515749998453657</v>
      </c>
      <c r="AD344" s="10">
        <v>0.86030249997648411</v>
      </c>
      <c r="AE344" s="10">
        <f t="shared" si="155"/>
        <v>0.41930249997434998</v>
      </c>
      <c r="AF344" s="10">
        <v>323</v>
      </c>
      <c r="AG344" s="2">
        <f t="shared" si="175"/>
        <v>58.839999999999812</v>
      </c>
      <c r="AH344" s="10">
        <f t="shared" si="156"/>
        <v>399</v>
      </c>
      <c r="AI344" s="10">
        <f t="shared" si="157"/>
        <v>1</v>
      </c>
      <c r="AJ344" s="2">
        <f t="shared" si="158"/>
        <v>0</v>
      </c>
      <c r="AK344" s="10">
        <v>323</v>
      </c>
      <c r="AL344" s="10">
        <f t="shared" ca="1" si="176"/>
        <v>-2.3668887333375013</v>
      </c>
      <c r="AM344" s="10">
        <f t="shared" ca="1" si="159"/>
        <v>-0.13699217506877792</v>
      </c>
      <c r="AN344" s="2">
        <f t="shared" ref="AN344:AN407" si="179">AN343+$W$3</f>
        <v>58.839999999999812</v>
      </c>
      <c r="AO344" s="10">
        <f t="shared" ca="1" si="160"/>
        <v>399</v>
      </c>
      <c r="AP344" s="10">
        <f t="shared" ca="1" si="161"/>
        <v>1</v>
      </c>
      <c r="AQ344" s="2">
        <f t="shared" ca="1" si="162"/>
        <v>0</v>
      </c>
    </row>
    <row r="345" spans="2:43" x14ac:dyDescent="0.15">
      <c r="B345" s="10">
        <v>0.41930249997434998</v>
      </c>
      <c r="C345" s="10">
        <f t="shared" si="163"/>
        <v>0.99930249997370879</v>
      </c>
      <c r="F345" s="10">
        <v>324</v>
      </c>
      <c r="G345" s="10">
        <f t="shared" ca="1" si="150"/>
        <v>4</v>
      </c>
      <c r="H345" s="10">
        <f t="shared" ca="1" si="177"/>
        <v>5.0870119760479273</v>
      </c>
      <c r="I345" s="10">
        <f t="shared" ca="1" si="151"/>
        <v>2.7022727272727275E-2</v>
      </c>
      <c r="J345" s="10">
        <f t="shared" ca="1" si="178"/>
        <v>-0.36279436581382263</v>
      </c>
      <c r="K345" s="10">
        <f t="shared" ca="1" si="164"/>
        <v>1.7119149023557423</v>
      </c>
      <c r="L345" s="10">
        <f t="shared" ca="1" si="165"/>
        <v>3</v>
      </c>
      <c r="M345" s="10">
        <f t="shared" ca="1" si="152"/>
        <v>-9.3958305711546813E-14</v>
      </c>
      <c r="N345" s="10">
        <f t="shared" ca="1" si="166"/>
        <v>0.38415763217001575</v>
      </c>
      <c r="O345" s="10">
        <f t="shared" ca="1" si="167"/>
        <v>10</v>
      </c>
      <c r="P345" s="10">
        <f t="shared" ca="1" si="153"/>
        <v>0.22580219074513866</v>
      </c>
      <c r="Q345" s="10">
        <f t="shared" ca="1" si="168"/>
        <v>0.22580219074504471</v>
      </c>
      <c r="R345" s="10">
        <f t="shared" ca="1" si="169"/>
        <v>-0.13699217506877792</v>
      </c>
      <c r="S345" s="10">
        <f t="shared" ca="1" si="154"/>
        <v>0</v>
      </c>
      <c r="T345" s="10">
        <f t="shared" ca="1" si="170"/>
        <v>0</v>
      </c>
      <c r="U345" s="10">
        <f t="shared" ca="1" si="171"/>
        <v>0</v>
      </c>
      <c r="V345" s="10">
        <f t="shared" ca="1" si="172"/>
        <v>0</v>
      </c>
      <c r="W345" s="10">
        <f t="shared" ca="1" si="173"/>
        <v>-0.13699217506877792</v>
      </c>
      <c r="X345" s="10">
        <f t="shared" ca="1" si="174"/>
        <v>-0.61335498682229983</v>
      </c>
      <c r="Z345" s="10">
        <v>-1.6459099999863724</v>
      </c>
      <c r="AA345" s="10">
        <v>-1.6207224999895686</v>
      </c>
      <c r="AB345" s="10">
        <v>-1.0971150000074203</v>
      </c>
      <c r="AC345" s="10">
        <v>-0.27015749998682281</v>
      </c>
      <c r="AD345" s="10">
        <v>0.41930249997434998</v>
      </c>
      <c r="AE345" s="10">
        <f t="shared" si="155"/>
        <v>0.99930249997370879</v>
      </c>
      <c r="AF345" s="10">
        <v>324</v>
      </c>
      <c r="AG345" s="2">
        <f t="shared" si="175"/>
        <v>59.05999999999981</v>
      </c>
      <c r="AH345" s="10">
        <f t="shared" si="156"/>
        <v>399</v>
      </c>
      <c r="AI345" s="10">
        <f t="shared" si="157"/>
        <v>1</v>
      </c>
      <c r="AJ345" s="2">
        <f t="shared" si="158"/>
        <v>0</v>
      </c>
      <c r="AK345" s="10">
        <v>324</v>
      </c>
      <c r="AL345" s="10">
        <f t="shared" ca="1" si="176"/>
        <v>-0.13699217506877792</v>
      </c>
      <c r="AM345" s="10">
        <f t="shared" ca="1" si="159"/>
        <v>-0.61335498682229983</v>
      </c>
      <c r="AN345" s="2">
        <f t="shared" si="179"/>
        <v>59.05999999999981</v>
      </c>
      <c r="AO345" s="10">
        <f t="shared" ca="1" si="160"/>
        <v>399</v>
      </c>
      <c r="AP345" s="10">
        <f t="shared" ca="1" si="161"/>
        <v>1</v>
      </c>
      <c r="AQ345" s="2">
        <f t="shared" ca="1" si="162"/>
        <v>0</v>
      </c>
    </row>
    <row r="346" spans="2:43" x14ac:dyDescent="0.15">
      <c r="B346" s="10">
        <v>0.99930249997370879</v>
      </c>
      <c r="C346" s="10">
        <f t="shared" si="163"/>
        <v>1.0153024999759452</v>
      </c>
      <c r="F346" s="10">
        <v>325</v>
      </c>
      <c r="G346" s="10">
        <f t="shared" ca="1" si="150"/>
        <v>4</v>
      </c>
      <c r="H346" s="10">
        <f t="shared" ca="1" si="177"/>
        <v>5.1031017964072092</v>
      </c>
      <c r="I346" s="10">
        <f t="shared" ca="1" si="151"/>
        <v>2.7022727272727275E-2</v>
      </c>
      <c r="J346" s="10">
        <f t="shared" ca="1" si="178"/>
        <v>-0.33577163854109537</v>
      </c>
      <c r="K346" s="10">
        <f t="shared" ca="1" si="164"/>
        <v>1.1452706155575403</v>
      </c>
      <c r="L346" s="10">
        <f t="shared" ca="1" si="165"/>
        <v>8</v>
      </c>
      <c r="M346" s="10">
        <f t="shared" ca="1" si="152"/>
        <v>-0.80982861855440935</v>
      </c>
      <c r="N346" s="10">
        <f t="shared" ca="1" si="166"/>
        <v>0.61458390013429764</v>
      </c>
      <c r="O346" s="10">
        <f t="shared" ca="1" si="167"/>
        <v>6</v>
      </c>
      <c r="P346" s="10">
        <f t="shared" ca="1" si="153"/>
        <v>0.5322452702732049</v>
      </c>
      <c r="Q346" s="10">
        <f t="shared" ca="1" si="168"/>
        <v>-0.27758334828120446</v>
      </c>
      <c r="R346" s="10">
        <f t="shared" ca="1" si="169"/>
        <v>-0.61335498682229983</v>
      </c>
      <c r="S346" s="10">
        <f t="shared" ca="1" si="154"/>
        <v>0</v>
      </c>
      <c r="T346" s="10">
        <f t="shared" ca="1" si="170"/>
        <v>0</v>
      </c>
      <c r="U346" s="10">
        <f t="shared" ca="1" si="171"/>
        <v>0</v>
      </c>
      <c r="V346" s="10">
        <f t="shared" ca="1" si="172"/>
        <v>0</v>
      </c>
      <c r="W346" s="10">
        <f t="shared" ca="1" si="173"/>
        <v>-0.61335498682229983</v>
      </c>
      <c r="X346" s="10">
        <f t="shared" ca="1" si="174"/>
        <v>-0.39662855181693546</v>
      </c>
      <c r="Z346" s="10">
        <v>-2.7719099999856667</v>
      </c>
      <c r="AA346" s="10">
        <v>0.93827750000841093</v>
      </c>
      <c r="AB346" s="10">
        <v>0.90988499999156147</v>
      </c>
      <c r="AC346" s="10">
        <v>-0.46915749998532874</v>
      </c>
      <c r="AD346" s="10">
        <v>0.99930249997370879</v>
      </c>
      <c r="AE346" s="10">
        <f t="shared" si="155"/>
        <v>1.0153024999759452</v>
      </c>
      <c r="AF346" s="10">
        <v>325</v>
      </c>
      <c r="AG346" s="2">
        <f t="shared" si="175"/>
        <v>59.279999999999809</v>
      </c>
      <c r="AH346" s="10">
        <f t="shared" si="156"/>
        <v>399</v>
      </c>
      <c r="AI346" s="10">
        <f t="shared" si="157"/>
        <v>1</v>
      </c>
      <c r="AJ346" s="2">
        <f t="shared" si="158"/>
        <v>0</v>
      </c>
      <c r="AK346" s="10">
        <v>325</v>
      </c>
      <c r="AL346" s="10">
        <f t="shared" ca="1" si="176"/>
        <v>-0.61335498682229983</v>
      </c>
      <c r="AM346" s="10">
        <f t="shared" ca="1" si="159"/>
        <v>-0.39662855181693546</v>
      </c>
      <c r="AN346" s="2">
        <f t="shared" si="179"/>
        <v>59.279999999999809</v>
      </c>
      <c r="AO346" s="10">
        <f t="shared" ca="1" si="160"/>
        <v>399</v>
      </c>
      <c r="AP346" s="10">
        <f t="shared" ca="1" si="161"/>
        <v>1</v>
      </c>
      <c r="AQ346" s="2">
        <f t="shared" ca="1" si="162"/>
        <v>0</v>
      </c>
    </row>
    <row r="347" spans="2:43" x14ac:dyDescent="0.15">
      <c r="B347" s="10">
        <v>1.0153024999759452</v>
      </c>
      <c r="C347" s="10">
        <f t="shared" si="163"/>
        <v>0.71930249997720352</v>
      </c>
      <c r="F347" s="10">
        <v>326</v>
      </c>
      <c r="G347" s="10">
        <f t="shared" ca="1" si="150"/>
        <v>4</v>
      </c>
      <c r="H347" s="10">
        <f t="shared" ca="1" si="177"/>
        <v>5.119191616766491</v>
      </c>
      <c r="I347" s="10">
        <f t="shared" ca="1" si="151"/>
        <v>2.7022727272727275E-2</v>
      </c>
      <c r="J347" s="10">
        <f t="shared" ca="1" si="178"/>
        <v>-0.30874891126836812</v>
      </c>
      <c r="K347" s="10">
        <f t="shared" ca="1" si="164"/>
        <v>1.8756552508929929</v>
      </c>
      <c r="L347" s="10">
        <f t="shared" ca="1" si="165"/>
        <v>19</v>
      </c>
      <c r="M347" s="10">
        <f t="shared" ca="1" si="152"/>
        <v>1.5702357008247012</v>
      </c>
      <c r="N347" s="10">
        <f t="shared" ca="1" si="166"/>
        <v>1.667248704222108</v>
      </c>
      <c r="O347" s="10">
        <f t="shared" ca="1" si="167"/>
        <v>15</v>
      </c>
      <c r="P347" s="10">
        <f t="shared" ca="1" si="153"/>
        <v>-1.6581153413732685</v>
      </c>
      <c r="Q347" s="10">
        <f t="shared" ca="1" si="168"/>
        <v>-8.7879640548567339E-2</v>
      </c>
      <c r="R347" s="10">
        <f t="shared" ca="1" si="169"/>
        <v>-0.39662855181693546</v>
      </c>
      <c r="S347" s="10">
        <f t="shared" ca="1" si="154"/>
        <v>0</v>
      </c>
      <c r="T347" s="10">
        <f t="shared" ca="1" si="170"/>
        <v>0</v>
      </c>
      <c r="U347" s="10">
        <f t="shared" ca="1" si="171"/>
        <v>0</v>
      </c>
      <c r="V347" s="10">
        <f t="shared" ca="1" si="172"/>
        <v>0</v>
      </c>
      <c r="W347" s="10">
        <f t="shared" ca="1" si="173"/>
        <v>-0.39662855181693546</v>
      </c>
      <c r="X347" s="10">
        <f t="shared" ca="1" si="174"/>
        <v>-0.25537634221330457</v>
      </c>
      <c r="Z347" s="10">
        <v>-1.3159099999846546</v>
      </c>
      <c r="AA347" s="10">
        <v>1.0672775000095669</v>
      </c>
      <c r="AB347" s="10">
        <v>-1.4201150000090479</v>
      </c>
      <c r="AC347" s="10">
        <v>-0.82915749998591082</v>
      </c>
      <c r="AD347" s="10">
        <v>1.0153024999759452</v>
      </c>
      <c r="AE347" s="10">
        <f t="shared" si="155"/>
        <v>0.71930249997720352</v>
      </c>
      <c r="AF347" s="10">
        <v>326</v>
      </c>
      <c r="AG347" s="2">
        <f t="shared" si="175"/>
        <v>59.499999999999808</v>
      </c>
      <c r="AH347" s="10">
        <f t="shared" si="156"/>
        <v>399</v>
      </c>
      <c r="AI347" s="10">
        <f t="shared" si="157"/>
        <v>1</v>
      </c>
      <c r="AJ347" s="2">
        <f t="shared" si="158"/>
        <v>0</v>
      </c>
      <c r="AK347" s="10">
        <v>326</v>
      </c>
      <c r="AL347" s="10">
        <f t="shared" ca="1" si="176"/>
        <v>-0.39662855181693546</v>
      </c>
      <c r="AM347" s="10">
        <f t="shared" ca="1" si="159"/>
        <v>-0.25537634221330457</v>
      </c>
      <c r="AN347" s="2">
        <f t="shared" si="179"/>
        <v>59.499999999999808</v>
      </c>
      <c r="AO347" s="10">
        <f t="shared" ca="1" si="160"/>
        <v>399</v>
      </c>
      <c r="AP347" s="10">
        <f t="shared" ca="1" si="161"/>
        <v>1</v>
      </c>
      <c r="AQ347" s="2">
        <f t="shared" ca="1" si="162"/>
        <v>0</v>
      </c>
    </row>
    <row r="348" spans="2:43" x14ac:dyDescent="0.15">
      <c r="B348" s="10">
        <v>0.71930249997720352</v>
      </c>
      <c r="C348" s="10">
        <f t="shared" si="163"/>
        <v>1.1413024999740173</v>
      </c>
      <c r="F348" s="10">
        <v>327</v>
      </c>
      <c r="G348" s="10">
        <f t="shared" ca="1" si="150"/>
        <v>4</v>
      </c>
      <c r="H348" s="10">
        <f t="shared" ca="1" si="177"/>
        <v>5.1352814371257729</v>
      </c>
      <c r="I348" s="10">
        <f t="shared" ca="1" si="151"/>
        <v>2.7022727272727275E-2</v>
      </c>
      <c r="J348" s="10">
        <f t="shared" ca="1" si="178"/>
        <v>-0.28172618399564087</v>
      </c>
      <c r="K348" s="10">
        <f t="shared" ca="1" si="164"/>
        <v>0.40464012671666305</v>
      </c>
      <c r="L348" s="10">
        <f t="shared" ca="1" si="165"/>
        <v>5</v>
      </c>
      <c r="M348" s="10">
        <f t="shared" ca="1" si="152"/>
        <v>0.23784149896981963</v>
      </c>
      <c r="N348" s="10">
        <f t="shared" ca="1" si="166"/>
        <v>0.29909436992330013</v>
      </c>
      <c r="O348" s="10">
        <f t="shared" ca="1" si="167"/>
        <v>8</v>
      </c>
      <c r="P348" s="10">
        <f t="shared" ca="1" si="153"/>
        <v>-0.21149165718748333</v>
      </c>
      <c r="Q348" s="10">
        <f t="shared" ca="1" si="168"/>
        <v>2.6349841782336292E-2</v>
      </c>
      <c r="R348" s="10">
        <f t="shared" ca="1" si="169"/>
        <v>-0.25537634221330457</v>
      </c>
      <c r="S348" s="10">
        <f t="shared" ca="1" si="154"/>
        <v>0</v>
      </c>
      <c r="T348" s="10">
        <f t="shared" ca="1" si="170"/>
        <v>0</v>
      </c>
      <c r="U348" s="10">
        <f t="shared" ca="1" si="171"/>
        <v>0</v>
      </c>
      <c r="V348" s="10">
        <f t="shared" ca="1" si="172"/>
        <v>0</v>
      </c>
      <c r="W348" s="10">
        <f t="shared" ca="1" si="173"/>
        <v>-0.25537634221330457</v>
      </c>
      <c r="X348" s="10">
        <f t="shared" ca="1" si="174"/>
        <v>2.343276068701428</v>
      </c>
      <c r="Z348" s="10">
        <v>2.9070900000149891</v>
      </c>
      <c r="AA348" s="10">
        <v>-8.9722499989619564E-2</v>
      </c>
      <c r="AB348" s="10">
        <v>-0.85711500000940077</v>
      </c>
      <c r="AC348" s="10">
        <v>-1.1621574999836071</v>
      </c>
      <c r="AD348" s="10">
        <v>0.71930249997720352</v>
      </c>
      <c r="AE348" s="10">
        <f t="shared" si="155"/>
        <v>1.1413024999740173</v>
      </c>
      <c r="AF348" s="10">
        <v>327</v>
      </c>
      <c r="AG348" s="2">
        <f t="shared" si="175"/>
        <v>59.719999999999807</v>
      </c>
      <c r="AH348" s="10">
        <f t="shared" si="156"/>
        <v>399</v>
      </c>
      <c r="AI348" s="10">
        <f t="shared" si="157"/>
        <v>1</v>
      </c>
      <c r="AJ348" s="2">
        <f t="shared" si="158"/>
        <v>0</v>
      </c>
      <c r="AK348" s="10">
        <v>327</v>
      </c>
      <c r="AL348" s="10">
        <f t="shared" ca="1" si="176"/>
        <v>-0.25537634221330457</v>
      </c>
      <c r="AM348" s="10">
        <f t="shared" ca="1" si="159"/>
        <v>2.343276068701428</v>
      </c>
      <c r="AN348" s="2">
        <f t="shared" si="179"/>
        <v>59.719999999999807</v>
      </c>
      <c r="AO348" s="10">
        <f t="shared" ca="1" si="160"/>
        <v>399</v>
      </c>
      <c r="AP348" s="10">
        <f t="shared" ca="1" si="161"/>
        <v>1</v>
      </c>
      <c r="AQ348" s="2">
        <f t="shared" ca="1" si="162"/>
        <v>0</v>
      </c>
    </row>
    <row r="349" spans="2:43" x14ac:dyDescent="0.15">
      <c r="B349" s="10">
        <v>1.1413024999740173</v>
      </c>
      <c r="C349" s="10">
        <f t="shared" si="163"/>
        <v>0.79530249997716851</v>
      </c>
      <c r="F349" s="10">
        <v>328</v>
      </c>
      <c r="G349" s="10">
        <f t="shared" ca="1" si="150"/>
        <v>4</v>
      </c>
      <c r="H349" s="10">
        <f t="shared" ca="1" si="177"/>
        <v>5.1513712574850548</v>
      </c>
      <c r="I349" s="10">
        <f t="shared" ca="1" si="151"/>
        <v>2.7022727272727275E-2</v>
      </c>
      <c r="J349" s="10">
        <f t="shared" ca="1" si="178"/>
        <v>-0.25470345672291361</v>
      </c>
      <c r="K349" s="10">
        <f t="shared" ca="1" si="164"/>
        <v>1.7738716042087586</v>
      </c>
      <c r="L349" s="10">
        <f t="shared" ca="1" si="165"/>
        <v>20</v>
      </c>
      <c r="M349" s="10">
        <f t="shared" ca="1" si="152"/>
        <v>1.0426555684143255</v>
      </c>
      <c r="N349" s="10">
        <f t="shared" ca="1" si="166"/>
        <v>1.5793173360514168</v>
      </c>
      <c r="O349" s="10">
        <f t="shared" ca="1" si="167"/>
        <v>18</v>
      </c>
      <c r="P349" s="10">
        <f t="shared" ca="1" si="153"/>
        <v>1.5553239570100166</v>
      </c>
      <c r="Q349" s="10">
        <f t="shared" ca="1" si="168"/>
        <v>2.5979795254243419</v>
      </c>
      <c r="R349" s="10">
        <f t="shared" ca="1" si="169"/>
        <v>2.343276068701428</v>
      </c>
      <c r="S349" s="10">
        <f t="shared" ca="1" si="154"/>
        <v>0</v>
      </c>
      <c r="T349" s="10">
        <f t="shared" ca="1" si="170"/>
        <v>0</v>
      </c>
      <c r="U349" s="10">
        <f t="shared" ca="1" si="171"/>
        <v>0</v>
      </c>
      <c r="V349" s="10">
        <f t="shared" ca="1" si="172"/>
        <v>0</v>
      </c>
      <c r="W349" s="10">
        <f t="shared" ca="1" si="173"/>
        <v>2.343276068701428</v>
      </c>
      <c r="X349" s="10">
        <f t="shared" ca="1" si="174"/>
        <v>-1.5682330603036156</v>
      </c>
      <c r="Z349" s="10">
        <v>-0.5599099999855639</v>
      </c>
      <c r="AA349" s="10">
        <v>-2.1722499990772803E-2</v>
      </c>
      <c r="AB349" s="10">
        <v>-1.2741150000081802</v>
      </c>
      <c r="AC349" s="10">
        <v>-2.1231574999838188</v>
      </c>
      <c r="AD349" s="10">
        <v>1.1413024999740173</v>
      </c>
      <c r="AE349" s="10">
        <f t="shared" si="155"/>
        <v>0.79530249997716851</v>
      </c>
      <c r="AF349" s="10">
        <v>328</v>
      </c>
      <c r="AG349" s="2">
        <f t="shared" si="175"/>
        <v>59.939999999999806</v>
      </c>
      <c r="AH349" s="10">
        <f t="shared" si="156"/>
        <v>399</v>
      </c>
      <c r="AI349" s="10">
        <f t="shared" si="157"/>
        <v>1</v>
      </c>
      <c r="AJ349" s="2">
        <f t="shared" si="158"/>
        <v>0</v>
      </c>
      <c r="AK349" s="10">
        <v>328</v>
      </c>
      <c r="AL349" s="10">
        <f t="shared" ca="1" si="176"/>
        <v>2.343276068701428</v>
      </c>
      <c r="AM349" s="10">
        <f t="shared" ca="1" si="159"/>
        <v>-1.5682330603036156</v>
      </c>
      <c r="AN349" s="2">
        <f t="shared" si="179"/>
        <v>59.939999999999806</v>
      </c>
      <c r="AO349" s="10">
        <f t="shared" ca="1" si="160"/>
        <v>399</v>
      </c>
      <c r="AP349" s="10">
        <f t="shared" ca="1" si="161"/>
        <v>1</v>
      </c>
      <c r="AQ349" s="2">
        <f t="shared" ca="1" si="162"/>
        <v>0</v>
      </c>
    </row>
    <row r="350" spans="2:43" x14ac:dyDescent="0.15">
      <c r="B350" s="10">
        <v>0.79530249997716851</v>
      </c>
      <c r="C350" s="10">
        <f t="shared" si="163"/>
        <v>0.38130249997436749</v>
      </c>
      <c r="F350" s="10">
        <v>329</v>
      </c>
      <c r="G350" s="10">
        <f t="shared" ca="1" si="150"/>
        <v>4</v>
      </c>
      <c r="H350" s="10">
        <f t="shared" ca="1" si="177"/>
        <v>5.1674610778443366</v>
      </c>
      <c r="I350" s="10">
        <f t="shared" ca="1" si="151"/>
        <v>2.7022727272727275E-2</v>
      </c>
      <c r="J350" s="10">
        <f t="shared" ca="1" si="178"/>
        <v>-0.22768072945018633</v>
      </c>
      <c r="K350" s="10">
        <f t="shared" ca="1" si="164"/>
        <v>1.990265560016838</v>
      </c>
      <c r="L350" s="10">
        <f t="shared" ca="1" si="165"/>
        <v>6</v>
      </c>
      <c r="M350" s="10">
        <f t="shared" ca="1" si="152"/>
        <v>-1.7236205352518705</v>
      </c>
      <c r="N350" s="10">
        <f t="shared" ca="1" si="166"/>
        <v>1.0010054577774012</v>
      </c>
      <c r="O350" s="10">
        <f t="shared" ca="1" si="167"/>
        <v>16</v>
      </c>
      <c r="P350" s="10">
        <f t="shared" ca="1" si="153"/>
        <v>-0.38306820439844125</v>
      </c>
      <c r="Q350" s="10">
        <f t="shared" ca="1" si="168"/>
        <v>-1.3405523308534293</v>
      </c>
      <c r="R350" s="10">
        <f t="shared" ca="1" si="169"/>
        <v>-1.5682330603036156</v>
      </c>
      <c r="S350" s="10">
        <f t="shared" ca="1" si="154"/>
        <v>0</v>
      </c>
      <c r="T350" s="10">
        <f t="shared" ca="1" si="170"/>
        <v>0</v>
      </c>
      <c r="U350" s="10">
        <f t="shared" ca="1" si="171"/>
        <v>0</v>
      </c>
      <c r="V350" s="10">
        <f t="shared" ca="1" si="172"/>
        <v>0</v>
      </c>
      <c r="W350" s="10">
        <f t="shared" ca="1" si="173"/>
        <v>-1.5682330603036156</v>
      </c>
      <c r="X350" s="10">
        <f t="shared" ca="1" si="174"/>
        <v>0.28109283941976804</v>
      </c>
      <c r="Z350" s="10">
        <v>-1.7999099999848056</v>
      </c>
      <c r="AA350" s="10">
        <v>1.0062775000108104</v>
      </c>
      <c r="AB350" s="10">
        <v>-2.5271150000065745</v>
      </c>
      <c r="AC350" s="10">
        <v>-0.2681574999847669</v>
      </c>
      <c r="AD350" s="10">
        <v>0.79530249997716851</v>
      </c>
      <c r="AE350" s="10">
        <f t="shared" si="155"/>
        <v>0.38130249997436749</v>
      </c>
      <c r="AF350" s="10">
        <v>329</v>
      </c>
      <c r="AG350" s="2">
        <f t="shared" si="175"/>
        <v>60.159999999999805</v>
      </c>
      <c r="AH350" s="10">
        <f t="shared" si="156"/>
        <v>399</v>
      </c>
      <c r="AI350" s="10">
        <f t="shared" si="157"/>
        <v>1</v>
      </c>
      <c r="AJ350" s="2">
        <f t="shared" si="158"/>
        <v>0</v>
      </c>
      <c r="AK350" s="10">
        <v>329</v>
      </c>
      <c r="AL350" s="10">
        <f t="shared" ca="1" si="176"/>
        <v>-1.5682330603036156</v>
      </c>
      <c r="AM350" s="10">
        <f t="shared" ca="1" si="159"/>
        <v>0.28109283941976804</v>
      </c>
      <c r="AN350" s="2">
        <f t="shared" si="179"/>
        <v>60.159999999999805</v>
      </c>
      <c r="AO350" s="10">
        <f t="shared" ca="1" si="160"/>
        <v>399</v>
      </c>
      <c r="AP350" s="10">
        <f t="shared" ca="1" si="161"/>
        <v>1</v>
      </c>
      <c r="AQ350" s="2">
        <f t="shared" ca="1" si="162"/>
        <v>0</v>
      </c>
    </row>
    <row r="351" spans="2:43" x14ac:dyDescent="0.15">
      <c r="B351" s="10">
        <v>0.38130249997436749</v>
      </c>
      <c r="C351" s="10">
        <f t="shared" si="163"/>
        <v>0.49930249997487408</v>
      </c>
      <c r="F351" s="10">
        <v>330</v>
      </c>
      <c r="G351" s="10">
        <f t="shared" ca="1" si="150"/>
        <v>4</v>
      </c>
      <c r="H351" s="10">
        <f t="shared" ca="1" si="177"/>
        <v>5.1835508982036185</v>
      </c>
      <c r="I351" s="10">
        <f t="shared" ca="1" si="151"/>
        <v>2.7022727272727275E-2</v>
      </c>
      <c r="J351" s="10">
        <f t="shared" ca="1" si="178"/>
        <v>-0.20065800217745905</v>
      </c>
      <c r="K351" s="10">
        <f t="shared" ca="1" si="164"/>
        <v>0.55627795615701237</v>
      </c>
      <c r="L351" s="10">
        <f t="shared" ca="1" si="165"/>
        <v>18</v>
      </c>
      <c r="M351" s="10">
        <f t="shared" ca="1" si="152"/>
        <v>0.48175084159726472</v>
      </c>
      <c r="N351" s="10">
        <f t="shared" ca="1" si="166"/>
        <v>1.918951147619643</v>
      </c>
      <c r="O351" s="10">
        <f t="shared" ca="1" si="167"/>
        <v>15</v>
      </c>
      <c r="P351" s="10">
        <f t="shared" ca="1" si="153"/>
        <v>-3.7614336112018746E-14</v>
      </c>
      <c r="Q351" s="10">
        <f t="shared" ca="1" si="168"/>
        <v>0.48175084159722709</v>
      </c>
      <c r="R351" s="10">
        <f t="shared" ca="1" si="169"/>
        <v>0.28109283941976804</v>
      </c>
      <c r="S351" s="10">
        <f t="shared" ca="1" si="154"/>
        <v>0</v>
      </c>
      <c r="T351" s="10">
        <f t="shared" ca="1" si="170"/>
        <v>0</v>
      </c>
      <c r="U351" s="10">
        <f t="shared" ca="1" si="171"/>
        <v>0</v>
      </c>
      <c r="V351" s="10">
        <f t="shared" ca="1" si="172"/>
        <v>0</v>
      </c>
      <c r="W351" s="10">
        <f t="shared" ca="1" si="173"/>
        <v>0.28109283941976804</v>
      </c>
      <c r="X351" s="10">
        <f t="shared" ca="1" si="174"/>
        <v>-1.281470959190663</v>
      </c>
      <c r="Z351" s="10">
        <v>1.109000001520144E-2</v>
      </c>
      <c r="AA351" s="10">
        <v>1.6972775000105855</v>
      </c>
      <c r="AB351" s="10">
        <v>1.3588849999912611</v>
      </c>
      <c r="AC351" s="10">
        <v>-0.81415749998470233</v>
      </c>
      <c r="AD351" s="10">
        <v>0.38130249997436749</v>
      </c>
      <c r="AE351" s="10">
        <f t="shared" si="155"/>
        <v>0.49930249997487408</v>
      </c>
      <c r="AF351" s="10">
        <v>330</v>
      </c>
      <c r="AG351" s="2">
        <f t="shared" si="175"/>
        <v>60.379999999999804</v>
      </c>
      <c r="AH351" s="10">
        <f t="shared" si="156"/>
        <v>399</v>
      </c>
      <c r="AI351" s="10">
        <f t="shared" si="157"/>
        <v>1</v>
      </c>
      <c r="AJ351" s="2">
        <f t="shared" si="158"/>
        <v>0</v>
      </c>
      <c r="AK351" s="10">
        <v>330</v>
      </c>
      <c r="AL351" s="10">
        <f t="shared" ca="1" si="176"/>
        <v>0.28109283941976804</v>
      </c>
      <c r="AM351" s="10">
        <f t="shared" ca="1" si="159"/>
        <v>-1.281470959190663</v>
      </c>
      <c r="AN351" s="2">
        <f t="shared" si="179"/>
        <v>60.379999999999804</v>
      </c>
      <c r="AO351" s="10">
        <f t="shared" ca="1" si="160"/>
        <v>399</v>
      </c>
      <c r="AP351" s="10">
        <f t="shared" ca="1" si="161"/>
        <v>1</v>
      </c>
      <c r="AQ351" s="2">
        <f t="shared" ca="1" si="162"/>
        <v>0</v>
      </c>
    </row>
    <row r="352" spans="2:43" x14ac:dyDescent="0.15">
      <c r="B352" s="10">
        <v>0.49930249997487408</v>
      </c>
      <c r="C352" s="10">
        <f t="shared" si="163"/>
        <v>0.64430249997471378</v>
      </c>
      <c r="F352" s="10">
        <v>331</v>
      </c>
      <c r="G352" s="10">
        <f t="shared" ca="1" si="150"/>
        <v>4</v>
      </c>
      <c r="H352" s="10">
        <f t="shared" ca="1" si="177"/>
        <v>5.1996407185629003</v>
      </c>
      <c r="I352" s="10">
        <f t="shared" ca="1" si="151"/>
        <v>2.7022727272727275E-2</v>
      </c>
      <c r="J352" s="10">
        <f t="shared" ca="1" si="178"/>
        <v>-0.17363527490473177</v>
      </c>
      <c r="K352" s="10">
        <f t="shared" ca="1" si="164"/>
        <v>1.9969720581127772</v>
      </c>
      <c r="L352" s="10">
        <f t="shared" ca="1" si="165"/>
        <v>14</v>
      </c>
      <c r="M352" s="10">
        <f t="shared" ca="1" si="152"/>
        <v>-1.5612956246415424</v>
      </c>
      <c r="N352" s="10">
        <f t="shared" ca="1" si="166"/>
        <v>0.70545843373792572</v>
      </c>
      <c r="O352" s="10">
        <f t="shared" ca="1" si="167"/>
        <v>18</v>
      </c>
      <c r="P352" s="10">
        <f t="shared" ca="1" si="153"/>
        <v>0.45345994035561127</v>
      </c>
      <c r="Q352" s="10">
        <f t="shared" ca="1" si="168"/>
        <v>-1.1078356842859312</v>
      </c>
      <c r="R352" s="10">
        <f t="shared" ca="1" si="169"/>
        <v>-1.281470959190663</v>
      </c>
      <c r="S352" s="10">
        <f t="shared" ca="1" si="154"/>
        <v>0</v>
      </c>
      <c r="T352" s="10">
        <f t="shared" ca="1" si="170"/>
        <v>0</v>
      </c>
      <c r="U352" s="10">
        <f t="shared" ca="1" si="171"/>
        <v>0</v>
      </c>
      <c r="V352" s="10">
        <f t="shared" ca="1" si="172"/>
        <v>0</v>
      </c>
      <c r="W352" s="10">
        <f t="shared" ca="1" si="173"/>
        <v>-1.281470959190663</v>
      </c>
      <c r="X352" s="10">
        <f t="shared" ca="1" si="174"/>
        <v>-1.7297077682867461</v>
      </c>
      <c r="Z352" s="10">
        <v>-1.5029099999850359</v>
      </c>
      <c r="AA352" s="10">
        <v>0.50627750000842298</v>
      </c>
      <c r="AB352" s="10">
        <v>8.9884999990630376E-2</v>
      </c>
      <c r="AC352" s="10">
        <v>-0.81515749998573028</v>
      </c>
      <c r="AD352" s="10">
        <v>0.49930249997487408</v>
      </c>
      <c r="AE352" s="10">
        <f t="shared" si="155"/>
        <v>0.64430249997471378</v>
      </c>
      <c r="AF352" s="10">
        <v>331</v>
      </c>
      <c r="AG352" s="2">
        <f t="shared" si="175"/>
        <v>60.599999999999802</v>
      </c>
      <c r="AH352" s="10">
        <f t="shared" si="156"/>
        <v>399</v>
      </c>
      <c r="AI352" s="10">
        <f t="shared" si="157"/>
        <v>1</v>
      </c>
      <c r="AJ352" s="2">
        <f t="shared" si="158"/>
        <v>0</v>
      </c>
      <c r="AK352" s="10">
        <v>331</v>
      </c>
      <c r="AL352" s="10">
        <f t="shared" ca="1" si="176"/>
        <v>-1.281470959190663</v>
      </c>
      <c r="AM352" s="10">
        <f t="shared" ca="1" si="159"/>
        <v>-1.7297077682867461</v>
      </c>
      <c r="AN352" s="2">
        <f t="shared" si="179"/>
        <v>60.599999999999802</v>
      </c>
      <c r="AO352" s="10">
        <f t="shared" ca="1" si="160"/>
        <v>399</v>
      </c>
      <c r="AP352" s="10">
        <f t="shared" ca="1" si="161"/>
        <v>1</v>
      </c>
      <c r="AQ352" s="2">
        <f t="shared" ca="1" si="162"/>
        <v>0</v>
      </c>
    </row>
    <row r="353" spans="2:43" x14ac:dyDescent="0.15">
      <c r="B353" s="10">
        <v>0.64430249997471378</v>
      </c>
      <c r="C353" s="10">
        <f t="shared" si="163"/>
        <v>1.3173024999737493</v>
      </c>
      <c r="F353" s="10">
        <v>332</v>
      </c>
      <c r="G353" s="10">
        <f t="shared" ca="1" si="150"/>
        <v>4</v>
      </c>
      <c r="H353" s="10">
        <f t="shared" ca="1" si="177"/>
        <v>5.2157305389221822</v>
      </c>
      <c r="I353" s="10">
        <f t="shared" ca="1" si="151"/>
        <v>2.7022727272727275E-2</v>
      </c>
      <c r="J353" s="10">
        <f t="shared" ca="1" si="178"/>
        <v>-0.14661254763200449</v>
      </c>
      <c r="K353" s="10">
        <f t="shared" ca="1" si="164"/>
        <v>1.8832786455242672</v>
      </c>
      <c r="L353" s="10">
        <f t="shared" ca="1" si="165"/>
        <v>16</v>
      </c>
      <c r="M353" s="10">
        <f t="shared" ca="1" si="152"/>
        <v>-1.8832786455242672</v>
      </c>
      <c r="N353" s="10">
        <f t="shared" ca="1" si="166"/>
        <v>0.87767761848956027</v>
      </c>
      <c r="O353" s="10">
        <f t="shared" ca="1" si="167"/>
        <v>18</v>
      </c>
      <c r="P353" s="10">
        <f t="shared" ca="1" si="153"/>
        <v>0.30018342486952565</v>
      </c>
      <c r="Q353" s="10">
        <f t="shared" ca="1" si="168"/>
        <v>-1.5830952206547415</v>
      </c>
      <c r="R353" s="10">
        <f t="shared" ca="1" si="169"/>
        <v>-1.7297077682867461</v>
      </c>
      <c r="S353" s="10">
        <f t="shared" ca="1" si="154"/>
        <v>0</v>
      </c>
      <c r="T353" s="10">
        <f t="shared" ca="1" si="170"/>
        <v>0</v>
      </c>
      <c r="U353" s="10">
        <f t="shared" ca="1" si="171"/>
        <v>0</v>
      </c>
      <c r="V353" s="10">
        <f t="shared" ca="1" si="172"/>
        <v>0</v>
      </c>
      <c r="W353" s="10">
        <f t="shared" ca="1" si="173"/>
        <v>-1.7297077682867461</v>
      </c>
      <c r="X353" s="10">
        <f t="shared" ca="1" si="174"/>
        <v>-1.542153732541818</v>
      </c>
      <c r="Z353" s="10">
        <v>-0.78790999998545885</v>
      </c>
      <c r="AA353" s="10">
        <v>-0.95672249998912662</v>
      </c>
      <c r="AB353" s="10">
        <v>0.43388499999252872</v>
      </c>
      <c r="AC353" s="10">
        <v>-1.2101574999867637</v>
      </c>
      <c r="AD353" s="10">
        <v>0.64430249997471378</v>
      </c>
      <c r="AE353" s="10">
        <f t="shared" si="155"/>
        <v>1.3173024999737493</v>
      </c>
      <c r="AF353" s="10">
        <v>332</v>
      </c>
      <c r="AG353" s="2">
        <f t="shared" si="175"/>
        <v>60.819999999999801</v>
      </c>
      <c r="AH353" s="10">
        <f t="shared" si="156"/>
        <v>399</v>
      </c>
      <c r="AI353" s="10">
        <f t="shared" si="157"/>
        <v>1</v>
      </c>
      <c r="AJ353" s="2">
        <f t="shared" si="158"/>
        <v>0</v>
      </c>
      <c r="AK353" s="10">
        <v>332</v>
      </c>
      <c r="AL353" s="10">
        <f t="shared" ca="1" si="176"/>
        <v>-1.7297077682867461</v>
      </c>
      <c r="AM353" s="10">
        <f t="shared" ca="1" si="159"/>
        <v>-1.542153732541818</v>
      </c>
      <c r="AN353" s="2">
        <f t="shared" si="179"/>
        <v>60.819999999999801</v>
      </c>
      <c r="AO353" s="10">
        <f t="shared" ca="1" si="160"/>
        <v>399</v>
      </c>
      <c r="AP353" s="10">
        <f t="shared" ca="1" si="161"/>
        <v>1</v>
      </c>
      <c r="AQ353" s="2">
        <f t="shared" ca="1" si="162"/>
        <v>0</v>
      </c>
    </row>
    <row r="354" spans="2:43" x14ac:dyDescent="0.15">
      <c r="B354" s="10">
        <v>1.3173024999737493</v>
      </c>
      <c r="C354" s="10">
        <f t="shared" si="163"/>
        <v>-0.11969750002549517</v>
      </c>
      <c r="F354" s="10">
        <v>333</v>
      </c>
      <c r="G354" s="10">
        <f t="shared" ca="1" si="150"/>
        <v>4</v>
      </c>
      <c r="H354" s="10">
        <f t="shared" ca="1" si="177"/>
        <v>5.2318203592814641</v>
      </c>
      <c r="I354" s="10">
        <f t="shared" ca="1" si="151"/>
        <v>2.7022727272727275E-2</v>
      </c>
      <c r="J354" s="10">
        <f t="shared" ca="1" si="178"/>
        <v>-0.1195898203592772</v>
      </c>
      <c r="K354" s="10">
        <f t="shared" ca="1" si="164"/>
        <v>1.2598687023002288</v>
      </c>
      <c r="L354" s="10">
        <f t="shared" ca="1" si="165"/>
        <v>17</v>
      </c>
      <c r="M354" s="10">
        <f t="shared" ca="1" si="152"/>
        <v>-0.66323540589339591</v>
      </c>
      <c r="N354" s="10">
        <f t="shared" ca="1" si="166"/>
        <v>0.77885605366433364</v>
      </c>
      <c r="O354" s="10">
        <f t="shared" ca="1" si="167"/>
        <v>14</v>
      </c>
      <c r="P354" s="10">
        <f t="shared" ca="1" si="153"/>
        <v>-0.75932850628914483</v>
      </c>
      <c r="Q354" s="10">
        <f t="shared" ca="1" si="168"/>
        <v>-1.4225639121825409</v>
      </c>
      <c r="R354" s="10">
        <f t="shared" ca="1" si="169"/>
        <v>-1.542153732541818</v>
      </c>
      <c r="S354" s="10">
        <f t="shared" ca="1" si="154"/>
        <v>0</v>
      </c>
      <c r="T354" s="10">
        <f t="shared" ca="1" si="170"/>
        <v>0</v>
      </c>
      <c r="U354" s="10">
        <f t="shared" ca="1" si="171"/>
        <v>0</v>
      </c>
      <c r="V354" s="10">
        <f t="shared" ca="1" si="172"/>
        <v>0</v>
      </c>
      <c r="W354" s="10">
        <f t="shared" ca="1" si="173"/>
        <v>-1.542153732541818</v>
      </c>
      <c r="X354" s="10">
        <f t="shared" ca="1" si="174"/>
        <v>0.15809492416542187</v>
      </c>
      <c r="Z354" s="10">
        <v>-0.91390999998353095</v>
      </c>
      <c r="AA354" s="10">
        <v>-0.89172249998981101</v>
      </c>
      <c r="AB354" s="10">
        <v>-1.8361150000067994</v>
      </c>
      <c r="AC354" s="10">
        <v>1.0328425000132313</v>
      </c>
      <c r="AD354" s="10">
        <v>1.3173024999737493</v>
      </c>
      <c r="AE354" s="10">
        <f t="shared" si="155"/>
        <v>-0.11969750002549517</v>
      </c>
      <c r="AF354" s="10">
        <v>333</v>
      </c>
      <c r="AG354" s="2">
        <f t="shared" si="175"/>
        <v>61.0399999999998</v>
      </c>
      <c r="AH354" s="10">
        <f t="shared" si="156"/>
        <v>399</v>
      </c>
      <c r="AI354" s="10">
        <f t="shared" si="157"/>
        <v>1</v>
      </c>
      <c r="AJ354" s="2">
        <f t="shared" si="158"/>
        <v>0</v>
      </c>
      <c r="AK354" s="10">
        <v>333</v>
      </c>
      <c r="AL354" s="10">
        <f t="shared" ca="1" si="176"/>
        <v>-1.542153732541818</v>
      </c>
      <c r="AM354" s="10">
        <f t="shared" ca="1" si="159"/>
        <v>0.15809492416542187</v>
      </c>
      <c r="AN354" s="2">
        <f t="shared" si="179"/>
        <v>61.0399999999998</v>
      </c>
      <c r="AO354" s="10">
        <f t="shared" ca="1" si="160"/>
        <v>399</v>
      </c>
      <c r="AP354" s="10">
        <f t="shared" ca="1" si="161"/>
        <v>1</v>
      </c>
      <c r="AQ354" s="2">
        <f t="shared" ca="1" si="162"/>
        <v>0</v>
      </c>
    </row>
    <row r="355" spans="2:43" x14ac:dyDescent="0.15">
      <c r="B355" s="10">
        <v>-0.11969750002549517</v>
      </c>
      <c r="C355" s="10">
        <f t="shared" si="163"/>
        <v>1.2753024999767604</v>
      </c>
      <c r="F355" s="10">
        <v>334</v>
      </c>
      <c r="G355" s="10">
        <f t="shared" ca="1" si="150"/>
        <v>4</v>
      </c>
      <c r="H355" s="10">
        <f t="shared" ca="1" si="177"/>
        <v>5.2479101796407459</v>
      </c>
      <c r="I355" s="10">
        <f t="shared" ca="1" si="151"/>
        <v>2.7022727272727275E-2</v>
      </c>
      <c r="J355" s="10">
        <f t="shared" ca="1" si="178"/>
        <v>-9.2567093086549923E-2</v>
      </c>
      <c r="K355" s="10">
        <f t="shared" ca="1" si="164"/>
        <v>0.63730343840346093</v>
      </c>
      <c r="L355" s="10">
        <f t="shared" ca="1" si="165"/>
        <v>9</v>
      </c>
      <c r="M355" s="10">
        <f t="shared" ca="1" si="152"/>
        <v>0.40965075381637894</v>
      </c>
      <c r="N355" s="10">
        <f t="shared" ca="1" si="166"/>
        <v>0.21037224757983625</v>
      </c>
      <c r="O355" s="10">
        <f t="shared" ca="1" si="167"/>
        <v>11</v>
      </c>
      <c r="P355" s="10">
        <f t="shared" ca="1" si="153"/>
        <v>0.15898873656440718</v>
      </c>
      <c r="Q355" s="10">
        <f t="shared" ca="1" si="168"/>
        <v>0.25066201725197179</v>
      </c>
      <c r="R355" s="10">
        <f t="shared" ca="1" si="169"/>
        <v>0.15809492416542187</v>
      </c>
      <c r="S355" s="10">
        <f t="shared" ca="1" si="154"/>
        <v>0</v>
      </c>
      <c r="T355" s="10">
        <f t="shared" ca="1" si="170"/>
        <v>0</v>
      </c>
      <c r="U355" s="10">
        <f t="shared" ca="1" si="171"/>
        <v>0</v>
      </c>
      <c r="V355" s="10">
        <f t="shared" ca="1" si="172"/>
        <v>0</v>
      </c>
      <c r="W355" s="10">
        <f t="shared" ca="1" si="173"/>
        <v>0.15809492416542187</v>
      </c>
      <c r="X355" s="10">
        <f t="shared" ca="1" si="174"/>
        <v>-0.91867631346049827</v>
      </c>
      <c r="Z355" s="10">
        <v>-0.58790999998592497</v>
      </c>
      <c r="AA355" s="10">
        <v>-0.58472249999041992</v>
      </c>
      <c r="AB355" s="10">
        <v>0.17288499999068563</v>
      </c>
      <c r="AC355" s="10">
        <v>0.44184250001322312</v>
      </c>
      <c r="AD355" s="10">
        <v>-0.11969750002549517</v>
      </c>
      <c r="AE355" s="10">
        <f t="shared" si="155"/>
        <v>1.2753024999767604</v>
      </c>
      <c r="AF355" s="10">
        <v>334</v>
      </c>
      <c r="AG355" s="2">
        <f t="shared" si="175"/>
        <v>61.259999999999799</v>
      </c>
      <c r="AH355" s="10">
        <f t="shared" si="156"/>
        <v>399</v>
      </c>
      <c r="AI355" s="10">
        <f t="shared" si="157"/>
        <v>1</v>
      </c>
      <c r="AJ355" s="2">
        <f t="shared" si="158"/>
        <v>0</v>
      </c>
      <c r="AK355" s="10">
        <v>334</v>
      </c>
      <c r="AL355" s="10">
        <f t="shared" ca="1" si="176"/>
        <v>0.15809492416542187</v>
      </c>
      <c r="AM355" s="10">
        <f t="shared" ca="1" si="159"/>
        <v>-0.91867631346049827</v>
      </c>
      <c r="AN355" s="2">
        <f t="shared" si="179"/>
        <v>61.259999999999799</v>
      </c>
      <c r="AO355" s="10">
        <f t="shared" ca="1" si="160"/>
        <v>399</v>
      </c>
      <c r="AP355" s="10">
        <f t="shared" ca="1" si="161"/>
        <v>1</v>
      </c>
      <c r="AQ355" s="2">
        <f t="shared" ca="1" si="162"/>
        <v>0</v>
      </c>
    </row>
    <row r="356" spans="2:43" x14ac:dyDescent="0.15">
      <c r="B356" s="10">
        <v>1.2753024999767604</v>
      </c>
      <c r="C356" s="10">
        <f t="shared" si="163"/>
        <v>2.3893024999743773</v>
      </c>
      <c r="F356" s="10">
        <v>335</v>
      </c>
      <c r="G356" s="10">
        <f t="shared" ca="1" si="150"/>
        <v>4</v>
      </c>
      <c r="H356" s="10">
        <f t="shared" ca="1" si="177"/>
        <v>5.2640000000000278</v>
      </c>
      <c r="I356" s="10">
        <f t="shared" ca="1" si="151"/>
        <v>2.7022727272727275E-2</v>
      </c>
      <c r="J356" s="10">
        <f t="shared" ca="1" si="178"/>
        <v>-6.5544365813822641E-2</v>
      </c>
      <c r="K356" s="10">
        <f t="shared" ca="1" si="164"/>
        <v>1.1983088160581086</v>
      </c>
      <c r="L356" s="10">
        <f t="shared" ca="1" si="165"/>
        <v>17</v>
      </c>
      <c r="M356" s="10">
        <f t="shared" ca="1" si="152"/>
        <v>-1.1525641477247464</v>
      </c>
      <c r="N356" s="10">
        <f t="shared" ca="1" si="166"/>
        <v>0.40698989897462606</v>
      </c>
      <c r="O356" s="10">
        <f t="shared" ca="1" si="167"/>
        <v>19</v>
      </c>
      <c r="P356" s="10">
        <f t="shared" ca="1" si="153"/>
        <v>-0.29943220007807064</v>
      </c>
      <c r="Q356" s="10">
        <f t="shared" ca="1" si="168"/>
        <v>-0.85313194764667566</v>
      </c>
      <c r="R356" s="10">
        <f t="shared" ca="1" si="169"/>
        <v>-0.91867631346049827</v>
      </c>
      <c r="S356" s="10">
        <f t="shared" ca="1" si="154"/>
        <v>0</v>
      </c>
      <c r="T356" s="10">
        <f t="shared" ca="1" si="170"/>
        <v>0</v>
      </c>
      <c r="U356" s="10">
        <f t="shared" ca="1" si="171"/>
        <v>0</v>
      </c>
      <c r="V356" s="10">
        <f t="shared" ca="1" si="172"/>
        <v>0</v>
      </c>
      <c r="W356" s="10">
        <f t="shared" ca="1" si="173"/>
        <v>-0.91867631346049827</v>
      </c>
      <c r="X356" s="10">
        <f t="shared" ca="1" si="174"/>
        <v>-1.6564189014062651</v>
      </c>
      <c r="Z356" s="10">
        <v>1.9300900000160937</v>
      </c>
      <c r="AA356" s="10">
        <v>-1.3067224999900873</v>
      </c>
      <c r="AB356" s="10">
        <v>-2.9921150000085106</v>
      </c>
      <c r="AC356" s="10">
        <v>-0.57915749998471711</v>
      </c>
      <c r="AD356" s="10">
        <v>1.2753024999767604</v>
      </c>
      <c r="AE356" s="10">
        <f t="shared" si="155"/>
        <v>2.3893024999743773</v>
      </c>
      <c r="AF356" s="10">
        <v>335</v>
      </c>
      <c r="AG356" s="2">
        <f t="shared" si="175"/>
        <v>61.479999999999798</v>
      </c>
      <c r="AH356" s="10">
        <f t="shared" si="156"/>
        <v>399</v>
      </c>
      <c r="AI356" s="10">
        <f t="shared" si="157"/>
        <v>1</v>
      </c>
      <c r="AJ356" s="2">
        <f t="shared" si="158"/>
        <v>0</v>
      </c>
      <c r="AK356" s="10">
        <v>335</v>
      </c>
      <c r="AL356" s="10">
        <f t="shared" ca="1" si="176"/>
        <v>-0.91867631346049827</v>
      </c>
      <c r="AM356" s="10">
        <f t="shared" ca="1" si="159"/>
        <v>-1.6564189014062651</v>
      </c>
      <c r="AN356" s="2">
        <f t="shared" si="179"/>
        <v>61.479999999999798</v>
      </c>
      <c r="AO356" s="10">
        <f t="shared" ca="1" si="160"/>
        <v>399</v>
      </c>
      <c r="AP356" s="10">
        <f t="shared" ca="1" si="161"/>
        <v>1</v>
      </c>
      <c r="AQ356" s="2">
        <f t="shared" ca="1" si="162"/>
        <v>0</v>
      </c>
    </row>
    <row r="357" spans="2:43" x14ac:dyDescent="0.15">
      <c r="B357" s="10">
        <v>2.3893024999743773</v>
      </c>
      <c r="C357" s="10">
        <f t="shared" si="163"/>
        <v>0.8163024999738866</v>
      </c>
      <c r="F357" s="10">
        <v>336</v>
      </c>
      <c r="G357" s="10">
        <f t="shared" ca="1" si="150"/>
        <v>4</v>
      </c>
      <c r="H357" s="10">
        <f t="shared" ca="1" si="177"/>
        <v>5.2800898203593096</v>
      </c>
      <c r="I357" s="10">
        <f t="shared" ca="1" si="151"/>
        <v>2.7022727272727275E-2</v>
      </c>
      <c r="J357" s="10">
        <f t="shared" ca="1" si="178"/>
        <v>-3.8521638541095367E-2</v>
      </c>
      <c r="K357" s="10">
        <f t="shared" ca="1" si="164"/>
        <v>0.74249244619728061</v>
      </c>
      <c r="L357" s="10">
        <f t="shared" ca="1" si="165"/>
        <v>11</v>
      </c>
      <c r="M357" s="10">
        <f t="shared" ca="1" si="152"/>
        <v>-0.20918429530260588</v>
      </c>
      <c r="N357" s="10">
        <f t="shared" ca="1" si="166"/>
        <v>1.4812084701866213</v>
      </c>
      <c r="O357" s="10">
        <f t="shared" ca="1" si="167"/>
        <v>20</v>
      </c>
      <c r="P357" s="10">
        <f t="shared" ca="1" si="153"/>
        <v>-1.4087129675625638</v>
      </c>
      <c r="Q357" s="10">
        <f t="shared" ca="1" si="168"/>
        <v>-1.6178972628651698</v>
      </c>
      <c r="R357" s="10">
        <f t="shared" ca="1" si="169"/>
        <v>-1.6564189014062651</v>
      </c>
      <c r="S357" s="10">
        <f t="shared" ca="1" si="154"/>
        <v>0</v>
      </c>
      <c r="T357" s="10">
        <f t="shared" ca="1" si="170"/>
        <v>0</v>
      </c>
      <c r="U357" s="10">
        <f t="shared" ca="1" si="171"/>
        <v>0</v>
      </c>
      <c r="V357" s="10">
        <f t="shared" ca="1" si="172"/>
        <v>0</v>
      </c>
      <c r="W357" s="10">
        <f t="shared" ca="1" si="173"/>
        <v>-1.6564189014062651</v>
      </c>
      <c r="X357" s="10">
        <f t="shared" ca="1" si="174"/>
        <v>0.24868393644923592</v>
      </c>
      <c r="Z357" s="10">
        <v>1.557090000016359</v>
      </c>
      <c r="AA357" s="10">
        <v>-0.30872249999092105</v>
      </c>
      <c r="AB357" s="10">
        <v>-0.60211500000661999</v>
      </c>
      <c r="AC357" s="10">
        <v>-0.63715749998394244</v>
      </c>
      <c r="AD357" s="10">
        <v>2.3893024999743773</v>
      </c>
      <c r="AE357" s="10">
        <f t="shared" si="155"/>
        <v>0.8163024999738866</v>
      </c>
      <c r="AF357" s="10">
        <v>336</v>
      </c>
      <c r="AG357" s="2">
        <f t="shared" si="175"/>
        <v>61.699999999999797</v>
      </c>
      <c r="AH357" s="10">
        <f t="shared" si="156"/>
        <v>399</v>
      </c>
      <c r="AI357" s="10">
        <f t="shared" si="157"/>
        <v>1</v>
      </c>
      <c r="AJ357" s="2">
        <f t="shared" si="158"/>
        <v>0</v>
      </c>
      <c r="AK357" s="10">
        <v>336</v>
      </c>
      <c r="AL357" s="10">
        <f t="shared" ca="1" si="176"/>
        <v>-1.6564189014062651</v>
      </c>
      <c r="AM357" s="10">
        <f t="shared" ca="1" si="159"/>
        <v>0.24868393644923592</v>
      </c>
      <c r="AN357" s="2">
        <f t="shared" si="179"/>
        <v>61.699999999999797</v>
      </c>
      <c r="AO357" s="10">
        <f t="shared" ca="1" si="160"/>
        <v>399</v>
      </c>
      <c r="AP357" s="10">
        <f t="shared" ca="1" si="161"/>
        <v>1</v>
      </c>
      <c r="AQ357" s="2">
        <f t="shared" ca="1" si="162"/>
        <v>0</v>
      </c>
    </row>
    <row r="358" spans="2:43" x14ac:dyDescent="0.15">
      <c r="B358" s="10">
        <v>0.8163024999738866</v>
      </c>
      <c r="C358" s="10">
        <f t="shared" si="163"/>
        <v>2.0473024999745348</v>
      </c>
      <c r="F358" s="10">
        <v>337</v>
      </c>
      <c r="G358" s="10">
        <f t="shared" ca="1" si="150"/>
        <v>4</v>
      </c>
      <c r="H358" s="10">
        <f t="shared" ca="1" si="177"/>
        <v>5.2961796407185915</v>
      </c>
      <c r="I358" s="10">
        <f t="shared" ca="1" si="151"/>
        <v>2.7022727272727275E-2</v>
      </c>
      <c r="J358" s="10">
        <f t="shared" ca="1" si="178"/>
        <v>-1.1498911268368092E-2</v>
      </c>
      <c r="K358" s="10">
        <f t="shared" ca="1" si="164"/>
        <v>1.480795428909895</v>
      </c>
      <c r="L358" s="10">
        <f t="shared" ca="1" si="165"/>
        <v>10</v>
      </c>
      <c r="M358" s="10">
        <f t="shared" ca="1" si="152"/>
        <v>-1.4083201419648173</v>
      </c>
      <c r="N358" s="10">
        <f t="shared" ca="1" si="166"/>
        <v>1.8639090831759779</v>
      </c>
      <c r="O358" s="10">
        <f t="shared" ca="1" si="167"/>
        <v>17</v>
      </c>
      <c r="P358" s="10">
        <f t="shared" ca="1" si="153"/>
        <v>-1.6685029896824213</v>
      </c>
      <c r="Q358" s="10">
        <f t="shared" ca="1" si="168"/>
        <v>0.26018284771760403</v>
      </c>
      <c r="R358" s="10">
        <f t="shared" ca="1" si="169"/>
        <v>0.24868393644923592</v>
      </c>
      <c r="S358" s="10">
        <f t="shared" ca="1" si="154"/>
        <v>0</v>
      </c>
      <c r="T358" s="10">
        <f t="shared" ca="1" si="170"/>
        <v>0</v>
      </c>
      <c r="U358" s="10">
        <f t="shared" ca="1" si="171"/>
        <v>0</v>
      </c>
      <c r="V358" s="10">
        <f t="shared" ca="1" si="172"/>
        <v>0</v>
      </c>
      <c r="W358" s="10">
        <f t="shared" ca="1" si="173"/>
        <v>0.24868393644923592</v>
      </c>
      <c r="X358" s="10">
        <f t="shared" ca="1" si="174"/>
        <v>0.94412925354864863</v>
      </c>
      <c r="Z358" s="10">
        <v>0.32909000001524191</v>
      </c>
      <c r="AA358" s="10">
        <v>-3.0477224999891916</v>
      </c>
      <c r="AB358" s="10">
        <v>3.5608849999917425</v>
      </c>
      <c r="AC358" s="10">
        <v>-1.5141574999866236</v>
      </c>
      <c r="AD358" s="10">
        <v>0.8163024999738866</v>
      </c>
      <c r="AE358" s="10">
        <f t="shared" si="155"/>
        <v>2.0473024999745348</v>
      </c>
      <c r="AF358" s="10">
        <v>337</v>
      </c>
      <c r="AG358" s="2">
        <f t="shared" si="175"/>
        <v>61.919999999999796</v>
      </c>
      <c r="AH358" s="10">
        <f t="shared" si="156"/>
        <v>399</v>
      </c>
      <c r="AI358" s="10">
        <f t="shared" si="157"/>
        <v>1</v>
      </c>
      <c r="AJ358" s="2">
        <f t="shared" si="158"/>
        <v>0</v>
      </c>
      <c r="AK358" s="10">
        <v>337</v>
      </c>
      <c r="AL358" s="10">
        <f t="shared" ca="1" si="176"/>
        <v>0.24868393644923592</v>
      </c>
      <c r="AM358" s="10">
        <f t="shared" ca="1" si="159"/>
        <v>0.94412925354864863</v>
      </c>
      <c r="AN358" s="2">
        <f t="shared" si="179"/>
        <v>61.919999999999796</v>
      </c>
      <c r="AO358" s="10">
        <f t="shared" ca="1" si="160"/>
        <v>399</v>
      </c>
      <c r="AP358" s="10">
        <f t="shared" ca="1" si="161"/>
        <v>1</v>
      </c>
      <c r="AQ358" s="2">
        <f t="shared" ca="1" si="162"/>
        <v>0</v>
      </c>
    </row>
    <row r="359" spans="2:43" x14ac:dyDescent="0.15">
      <c r="B359" s="10">
        <v>2.0473024999745348</v>
      </c>
      <c r="C359" s="10">
        <f t="shared" si="163"/>
        <v>0.89030249997534838</v>
      </c>
      <c r="F359" s="10">
        <v>338</v>
      </c>
      <c r="G359" s="10">
        <f t="shared" ca="1" si="150"/>
        <v>4</v>
      </c>
      <c r="H359" s="10">
        <f t="shared" ca="1" si="177"/>
        <v>5.3122694610778733</v>
      </c>
      <c r="I359" s="10">
        <f t="shared" ca="1" si="151"/>
        <v>2.7022727272727275E-2</v>
      </c>
      <c r="J359" s="10">
        <f t="shared" ca="1" si="178"/>
        <v>1.5523816004359182E-2</v>
      </c>
      <c r="K359" s="10">
        <f t="shared" ca="1" si="164"/>
        <v>0.43820888165079941</v>
      </c>
      <c r="L359" s="10">
        <f t="shared" ca="1" si="165"/>
        <v>20</v>
      </c>
      <c r="M359" s="10">
        <f t="shared" ca="1" si="152"/>
        <v>-0.25757271805791782</v>
      </c>
      <c r="N359" s="10">
        <f t="shared" ca="1" si="166"/>
        <v>1.2166829370467123</v>
      </c>
      <c r="O359" s="10">
        <f t="shared" ca="1" si="167"/>
        <v>7</v>
      </c>
      <c r="P359" s="10">
        <f t="shared" ca="1" si="153"/>
        <v>1.1861781556022073</v>
      </c>
      <c r="Q359" s="10">
        <f t="shared" ca="1" si="168"/>
        <v>0.92860543754428948</v>
      </c>
      <c r="R359" s="10">
        <f t="shared" ca="1" si="169"/>
        <v>0.94412925354864863</v>
      </c>
      <c r="S359" s="10">
        <f t="shared" ca="1" si="154"/>
        <v>0</v>
      </c>
      <c r="T359" s="10">
        <f t="shared" ca="1" si="170"/>
        <v>0</v>
      </c>
      <c r="U359" s="10">
        <f t="shared" ca="1" si="171"/>
        <v>0</v>
      </c>
      <c r="V359" s="10">
        <f t="shared" ca="1" si="172"/>
        <v>0</v>
      </c>
      <c r="W359" s="10">
        <f t="shared" ca="1" si="173"/>
        <v>0.94412925354864863</v>
      </c>
      <c r="X359" s="10">
        <f t="shared" ca="1" si="174"/>
        <v>-1.2091226760587677</v>
      </c>
      <c r="Z359" s="10">
        <v>1.0010900000168022</v>
      </c>
      <c r="AA359" s="10">
        <v>6.7277500008344759E-2</v>
      </c>
      <c r="AB359" s="10">
        <v>0.69188499999128794</v>
      </c>
      <c r="AC359" s="10">
        <v>2.1258425000141301</v>
      </c>
      <c r="AD359" s="10">
        <v>2.0473024999745348</v>
      </c>
      <c r="AE359" s="10">
        <f t="shared" si="155"/>
        <v>0.89030249997534838</v>
      </c>
      <c r="AF359" s="10">
        <v>338</v>
      </c>
      <c r="AG359" s="2">
        <f t="shared" si="175"/>
        <v>62.139999999999795</v>
      </c>
      <c r="AH359" s="10">
        <f t="shared" si="156"/>
        <v>399</v>
      </c>
      <c r="AI359" s="10">
        <f t="shared" si="157"/>
        <v>1</v>
      </c>
      <c r="AJ359" s="2">
        <f t="shared" si="158"/>
        <v>0</v>
      </c>
      <c r="AK359" s="10">
        <v>338</v>
      </c>
      <c r="AL359" s="10">
        <f t="shared" ca="1" si="176"/>
        <v>0.94412925354864863</v>
      </c>
      <c r="AM359" s="10">
        <f t="shared" ca="1" si="159"/>
        <v>-1.2091226760587677</v>
      </c>
      <c r="AN359" s="2">
        <f t="shared" si="179"/>
        <v>62.139999999999795</v>
      </c>
      <c r="AO359" s="10">
        <f t="shared" ca="1" si="160"/>
        <v>399</v>
      </c>
      <c r="AP359" s="10">
        <f t="shared" ca="1" si="161"/>
        <v>1</v>
      </c>
      <c r="AQ359" s="2">
        <f t="shared" ca="1" si="162"/>
        <v>0</v>
      </c>
    </row>
    <row r="360" spans="2:43" x14ac:dyDescent="0.15">
      <c r="B360" s="10">
        <v>0.89030249997534838</v>
      </c>
      <c r="C360" s="10">
        <f t="shared" si="163"/>
        <v>2.0873024999765732</v>
      </c>
      <c r="F360" s="10">
        <v>339</v>
      </c>
      <c r="G360" s="10">
        <f t="shared" ca="1" si="150"/>
        <v>4</v>
      </c>
      <c r="H360" s="10">
        <f t="shared" ca="1" si="177"/>
        <v>5.3283592814371552</v>
      </c>
      <c r="I360" s="10">
        <f t="shared" ca="1" si="151"/>
        <v>2.7022727272727275E-2</v>
      </c>
      <c r="J360" s="10">
        <f t="shared" ca="1" si="178"/>
        <v>4.2546543277086457E-2</v>
      </c>
      <c r="K360" s="10">
        <f t="shared" ca="1" si="164"/>
        <v>0.79134076175240819</v>
      </c>
      <c r="L360" s="10">
        <f t="shared" ca="1" si="165"/>
        <v>13</v>
      </c>
      <c r="M360" s="10">
        <f t="shared" ca="1" si="152"/>
        <v>0.36775438896910029</v>
      </c>
      <c r="N360" s="10">
        <f t="shared" ca="1" si="166"/>
        <v>1.7803063398993433</v>
      </c>
      <c r="O360" s="10">
        <f t="shared" ca="1" si="167"/>
        <v>11</v>
      </c>
      <c r="P360" s="10">
        <f t="shared" ca="1" si="153"/>
        <v>-1.6194236083049545</v>
      </c>
      <c r="Q360" s="10">
        <f t="shared" ca="1" si="168"/>
        <v>-1.2516692193358541</v>
      </c>
      <c r="R360" s="10">
        <f t="shared" ca="1" si="169"/>
        <v>-1.2091226760587677</v>
      </c>
      <c r="S360" s="10">
        <f t="shared" ca="1" si="154"/>
        <v>0</v>
      </c>
      <c r="T360" s="10">
        <f t="shared" ca="1" si="170"/>
        <v>0</v>
      </c>
      <c r="U360" s="10">
        <f t="shared" ca="1" si="171"/>
        <v>0</v>
      </c>
      <c r="V360" s="10">
        <f t="shared" ca="1" si="172"/>
        <v>0</v>
      </c>
      <c r="W360" s="10">
        <f t="shared" ca="1" si="173"/>
        <v>-1.2091226760587677</v>
      </c>
      <c r="X360" s="10">
        <f t="shared" ca="1" si="174"/>
        <v>0.1353332601989575</v>
      </c>
      <c r="Z360" s="10">
        <v>-0.54990999998594248</v>
      </c>
      <c r="AA360" s="10">
        <v>-0.13872249999025144</v>
      </c>
      <c r="AB360" s="10">
        <v>-1.4651150000091206</v>
      </c>
      <c r="AC360" s="10">
        <v>-1.7791574999854731</v>
      </c>
      <c r="AD360" s="10">
        <v>0.89030249997534838</v>
      </c>
      <c r="AE360" s="10">
        <f t="shared" si="155"/>
        <v>2.0873024999765732</v>
      </c>
      <c r="AF360" s="10">
        <v>339</v>
      </c>
      <c r="AG360" s="2">
        <f t="shared" si="175"/>
        <v>62.359999999999793</v>
      </c>
      <c r="AH360" s="10">
        <f t="shared" si="156"/>
        <v>399</v>
      </c>
      <c r="AI360" s="10">
        <f t="shared" si="157"/>
        <v>1</v>
      </c>
      <c r="AJ360" s="2">
        <f t="shared" si="158"/>
        <v>0</v>
      </c>
      <c r="AK360" s="10">
        <v>339</v>
      </c>
      <c r="AL360" s="10">
        <f t="shared" ca="1" si="176"/>
        <v>-1.2091226760587677</v>
      </c>
      <c r="AM360" s="10">
        <f t="shared" ca="1" si="159"/>
        <v>0.1353332601989575</v>
      </c>
      <c r="AN360" s="2">
        <f t="shared" si="179"/>
        <v>62.359999999999793</v>
      </c>
      <c r="AO360" s="10">
        <f t="shared" ca="1" si="160"/>
        <v>399</v>
      </c>
      <c r="AP360" s="10">
        <f t="shared" ca="1" si="161"/>
        <v>1</v>
      </c>
      <c r="AQ360" s="2">
        <f t="shared" ca="1" si="162"/>
        <v>0</v>
      </c>
    </row>
    <row r="361" spans="2:43" x14ac:dyDescent="0.15">
      <c r="B361" s="10">
        <v>2.0873024999765732</v>
      </c>
      <c r="C361" s="10">
        <f t="shared" si="163"/>
        <v>-1.5736975000244513</v>
      </c>
      <c r="F361" s="10">
        <v>340</v>
      </c>
      <c r="G361" s="10">
        <f t="shared" ca="1" si="150"/>
        <v>4</v>
      </c>
      <c r="H361" s="10">
        <f t="shared" ca="1" si="177"/>
        <v>5.3444491017964371</v>
      </c>
      <c r="I361" s="10">
        <f t="shared" ca="1" si="151"/>
        <v>2.7022727272727275E-2</v>
      </c>
      <c r="J361" s="10">
        <f t="shared" ca="1" si="178"/>
        <v>6.9569270549813739E-2</v>
      </c>
      <c r="K361" s="10">
        <f t="shared" ca="1" si="164"/>
        <v>0.62483345492721054</v>
      </c>
      <c r="L361" s="10">
        <f t="shared" ca="1" si="165"/>
        <v>14</v>
      </c>
      <c r="M361" s="10">
        <f t="shared" ca="1" si="152"/>
        <v>0.60916757567353974</v>
      </c>
      <c r="N361" s="10">
        <f t="shared" ca="1" si="166"/>
        <v>0.54340358602439598</v>
      </c>
      <c r="O361" s="10">
        <f t="shared" ca="1" si="167"/>
        <v>16</v>
      </c>
      <c r="P361" s="10">
        <f t="shared" ca="1" si="153"/>
        <v>0.54340358602439598</v>
      </c>
      <c r="Q361" s="10">
        <f t="shared" ca="1" si="168"/>
        <v>6.5763989649143761E-2</v>
      </c>
      <c r="R361" s="10">
        <f t="shared" ca="1" si="169"/>
        <v>0.1353332601989575</v>
      </c>
      <c r="S361" s="10">
        <f t="shared" ca="1" si="154"/>
        <v>0</v>
      </c>
      <c r="T361" s="10">
        <f t="shared" ca="1" si="170"/>
        <v>0</v>
      </c>
      <c r="U361" s="10">
        <f t="shared" ca="1" si="171"/>
        <v>0</v>
      </c>
      <c r="V361" s="10">
        <f t="shared" ca="1" si="172"/>
        <v>0</v>
      </c>
      <c r="W361" s="10">
        <f t="shared" ca="1" si="173"/>
        <v>0.1353332601989575</v>
      </c>
      <c r="X361" s="10">
        <f t="shared" ca="1" si="174"/>
        <v>4.480150538569927E-3</v>
      </c>
      <c r="Z361" s="10">
        <v>0.72209000001421941</v>
      </c>
      <c r="AA361" s="10">
        <v>0.40227750001164964</v>
      </c>
      <c r="AB361" s="10">
        <v>-2.9841150000073924</v>
      </c>
      <c r="AC361" s="10">
        <v>-0.85315749998571278</v>
      </c>
      <c r="AD361" s="10">
        <v>2.0873024999765732</v>
      </c>
      <c r="AE361" s="10">
        <f t="shared" si="155"/>
        <v>-1.5736975000244513</v>
      </c>
      <c r="AF361" s="10">
        <v>340</v>
      </c>
      <c r="AG361" s="2">
        <f t="shared" si="175"/>
        <v>62.579999999999792</v>
      </c>
      <c r="AH361" s="10">
        <f t="shared" si="156"/>
        <v>399</v>
      </c>
      <c r="AI361" s="10">
        <f t="shared" si="157"/>
        <v>1</v>
      </c>
      <c r="AJ361" s="2">
        <f t="shared" si="158"/>
        <v>0</v>
      </c>
      <c r="AK361" s="10">
        <v>340</v>
      </c>
      <c r="AL361" s="10">
        <f t="shared" ca="1" si="176"/>
        <v>0.1353332601989575</v>
      </c>
      <c r="AM361" s="10">
        <f t="shared" ca="1" si="159"/>
        <v>4.480150538569927E-3</v>
      </c>
      <c r="AN361" s="2">
        <f t="shared" si="179"/>
        <v>62.579999999999792</v>
      </c>
      <c r="AO361" s="10">
        <f t="shared" ca="1" si="160"/>
        <v>399</v>
      </c>
      <c r="AP361" s="10">
        <f t="shared" ca="1" si="161"/>
        <v>1</v>
      </c>
      <c r="AQ361" s="2">
        <f t="shared" ca="1" si="162"/>
        <v>0</v>
      </c>
    </row>
    <row r="362" spans="2:43" x14ac:dyDescent="0.15">
      <c r="B362" s="10">
        <v>-1.5736975000244513</v>
      </c>
      <c r="C362" s="10">
        <f t="shared" si="163"/>
        <v>-4.6975000245197407E-3</v>
      </c>
      <c r="F362" s="10">
        <v>341</v>
      </c>
      <c r="G362" s="10">
        <f t="shared" ca="1" si="150"/>
        <v>4</v>
      </c>
      <c r="H362" s="10">
        <f t="shared" ca="1" si="177"/>
        <v>5.3605389221557189</v>
      </c>
      <c r="I362" s="10">
        <f t="shared" ca="1" si="151"/>
        <v>2.7022727272727275E-2</v>
      </c>
      <c r="J362" s="10">
        <f t="shared" ca="1" si="178"/>
        <v>9.659199782254102E-2</v>
      </c>
      <c r="K362" s="10">
        <f t="shared" ca="1" si="164"/>
        <v>1.239162784008176</v>
      </c>
      <c r="L362" s="10">
        <f t="shared" ca="1" si="165"/>
        <v>19</v>
      </c>
      <c r="M362" s="10">
        <f t="shared" ca="1" si="152"/>
        <v>-0.40235549822567135</v>
      </c>
      <c r="N362" s="10">
        <f t="shared" ca="1" si="166"/>
        <v>0.62048730188336321</v>
      </c>
      <c r="O362" s="10">
        <f t="shared" ca="1" si="167"/>
        <v>12</v>
      </c>
      <c r="P362" s="10">
        <f t="shared" ca="1" si="153"/>
        <v>0.31024365094170026</v>
      </c>
      <c r="Q362" s="10">
        <f t="shared" ca="1" si="168"/>
        <v>-9.2111847283971093E-2</v>
      </c>
      <c r="R362" s="10">
        <f t="shared" ca="1" si="169"/>
        <v>4.480150538569927E-3</v>
      </c>
      <c r="S362" s="10">
        <f t="shared" ca="1" si="154"/>
        <v>0</v>
      </c>
      <c r="T362" s="10">
        <f t="shared" ca="1" si="170"/>
        <v>0</v>
      </c>
      <c r="U362" s="10">
        <f t="shared" ca="1" si="171"/>
        <v>0</v>
      </c>
      <c r="V362" s="10">
        <f t="shared" ca="1" si="172"/>
        <v>0</v>
      </c>
      <c r="W362" s="10">
        <f t="shared" ca="1" si="173"/>
        <v>4.480150538569927E-3</v>
      </c>
      <c r="X362" s="10">
        <f t="shared" ca="1" si="174"/>
        <v>0.12361472509531159</v>
      </c>
      <c r="Z362" s="10">
        <v>0.13009000001673598</v>
      </c>
      <c r="AA362" s="10">
        <v>0.91727750000814012</v>
      </c>
      <c r="AB362" s="10">
        <v>-0.71211500000956107</v>
      </c>
      <c r="AC362" s="10">
        <v>-0.62415749998478987</v>
      </c>
      <c r="AD362" s="10">
        <v>-1.5736975000244513</v>
      </c>
      <c r="AE362" s="10">
        <f t="shared" si="155"/>
        <v>-4.6975000245197407E-3</v>
      </c>
      <c r="AF362" s="10">
        <v>341</v>
      </c>
      <c r="AG362" s="2">
        <f t="shared" si="175"/>
        <v>62.799999999999791</v>
      </c>
      <c r="AH362" s="10">
        <f t="shared" si="156"/>
        <v>399</v>
      </c>
      <c r="AI362" s="10">
        <f t="shared" si="157"/>
        <v>1</v>
      </c>
      <c r="AJ362" s="2">
        <f t="shared" si="158"/>
        <v>0</v>
      </c>
      <c r="AK362" s="10">
        <v>341</v>
      </c>
      <c r="AL362" s="10">
        <f t="shared" ca="1" si="176"/>
        <v>4.480150538569927E-3</v>
      </c>
      <c r="AM362" s="10">
        <f t="shared" ca="1" si="159"/>
        <v>0.12361472509531159</v>
      </c>
      <c r="AN362" s="2">
        <f t="shared" si="179"/>
        <v>62.799999999999791</v>
      </c>
      <c r="AO362" s="10">
        <f t="shared" ca="1" si="160"/>
        <v>399</v>
      </c>
      <c r="AP362" s="10">
        <f t="shared" ca="1" si="161"/>
        <v>1</v>
      </c>
      <c r="AQ362" s="2">
        <f t="shared" ca="1" si="162"/>
        <v>0</v>
      </c>
    </row>
    <row r="363" spans="2:43" x14ac:dyDescent="0.15">
      <c r="B363" s="10">
        <v>-4.6975000245197407E-3</v>
      </c>
      <c r="C363" s="10">
        <f t="shared" si="163"/>
        <v>0.35630249997709029</v>
      </c>
      <c r="F363" s="10">
        <v>342</v>
      </c>
      <c r="G363" s="10">
        <f t="shared" ca="1" si="150"/>
        <v>4</v>
      </c>
      <c r="H363" s="10">
        <f t="shared" ca="1" si="177"/>
        <v>5.3766287425150008</v>
      </c>
      <c r="I363" s="10">
        <f t="shared" ca="1" si="151"/>
        <v>2.7022727272727275E-2</v>
      </c>
      <c r="J363" s="10">
        <f t="shared" ca="1" si="178"/>
        <v>0.1236147250952683</v>
      </c>
      <c r="K363" s="10">
        <f t="shared" ca="1" si="164"/>
        <v>1.2153531120783805</v>
      </c>
      <c r="L363" s="10">
        <f t="shared" ca="1" si="165"/>
        <v>12</v>
      </c>
      <c r="M363" s="10">
        <f t="shared" ca="1" si="152"/>
        <v>2.1440636405918764E-14</v>
      </c>
      <c r="N363" s="10">
        <f t="shared" ca="1" si="166"/>
        <v>1.2382985643813089</v>
      </c>
      <c r="O363" s="10">
        <f t="shared" ca="1" si="167"/>
        <v>12</v>
      </c>
      <c r="P363" s="10">
        <f t="shared" ca="1" si="153"/>
        <v>2.1845428309693238E-14</v>
      </c>
      <c r="Q363" s="10">
        <f t="shared" ca="1" si="168"/>
        <v>4.3286064715612002E-14</v>
      </c>
      <c r="R363" s="10">
        <f t="shared" ca="1" si="169"/>
        <v>0.12361472509531159</v>
      </c>
      <c r="S363" s="10">
        <f t="shared" ca="1" si="154"/>
        <v>0</v>
      </c>
      <c r="T363" s="10">
        <f t="shared" ca="1" si="170"/>
        <v>0</v>
      </c>
      <c r="U363" s="10">
        <f t="shared" ca="1" si="171"/>
        <v>0</v>
      </c>
      <c r="V363" s="10">
        <f t="shared" ca="1" si="172"/>
        <v>0</v>
      </c>
      <c r="W363" s="10">
        <f t="shared" ca="1" si="173"/>
        <v>0.12361472509531159</v>
      </c>
      <c r="X363" s="10">
        <f t="shared" ca="1" si="174"/>
        <v>1.598379863965619</v>
      </c>
      <c r="Z363" s="10">
        <v>-0.57290999998471648</v>
      </c>
      <c r="AA363" s="10">
        <v>1.2052775000093163</v>
      </c>
      <c r="AB363" s="10">
        <v>-0.55111500000748492</v>
      </c>
      <c r="AC363" s="10">
        <v>-0.74915749998538672</v>
      </c>
      <c r="AD363" s="10">
        <v>-4.6975000245197407E-3</v>
      </c>
      <c r="AE363" s="10">
        <f t="shared" si="155"/>
        <v>0.35630249997709029</v>
      </c>
      <c r="AF363" s="10">
        <v>342</v>
      </c>
      <c r="AG363" s="2">
        <f t="shared" si="175"/>
        <v>63.01999999999979</v>
      </c>
      <c r="AH363" s="10">
        <f t="shared" si="156"/>
        <v>399</v>
      </c>
      <c r="AI363" s="10">
        <f t="shared" si="157"/>
        <v>1</v>
      </c>
      <c r="AJ363" s="2">
        <f t="shared" si="158"/>
        <v>0</v>
      </c>
      <c r="AK363" s="10">
        <v>342</v>
      </c>
      <c r="AL363" s="10">
        <f t="shared" ca="1" si="176"/>
        <v>0.12361472509531159</v>
      </c>
      <c r="AM363" s="10">
        <f t="shared" ca="1" si="159"/>
        <v>1.598379863965619</v>
      </c>
      <c r="AN363" s="2">
        <f t="shared" si="179"/>
        <v>63.01999999999979</v>
      </c>
      <c r="AO363" s="10">
        <f t="shared" ca="1" si="160"/>
        <v>399</v>
      </c>
      <c r="AP363" s="10">
        <f t="shared" ca="1" si="161"/>
        <v>1</v>
      </c>
      <c r="AQ363" s="2">
        <f t="shared" ca="1" si="162"/>
        <v>0</v>
      </c>
    </row>
    <row r="364" spans="2:43" x14ac:dyDescent="0.15">
      <c r="B364" s="10">
        <v>0.35630249997709029</v>
      </c>
      <c r="C364" s="10">
        <f t="shared" si="163"/>
        <v>0.22130249997687201</v>
      </c>
      <c r="F364" s="10">
        <v>343</v>
      </c>
      <c r="G364" s="10">
        <f t="shared" ca="1" si="150"/>
        <v>4</v>
      </c>
      <c r="H364" s="10">
        <f t="shared" ca="1" si="177"/>
        <v>5.3927185628742826</v>
      </c>
      <c r="I364" s="10">
        <f t="shared" ca="1" si="151"/>
        <v>2.7022727272727275E-2</v>
      </c>
      <c r="J364" s="10">
        <f t="shared" ca="1" si="178"/>
        <v>0.15063745236799558</v>
      </c>
      <c r="K364" s="10">
        <f t="shared" ca="1" si="164"/>
        <v>0.50909928272908933</v>
      </c>
      <c r="L364" s="10">
        <f t="shared" ca="1" si="165"/>
        <v>17</v>
      </c>
      <c r="M364" s="10">
        <f t="shared" ca="1" si="152"/>
        <v>0.45572698955427526</v>
      </c>
      <c r="N364" s="10">
        <f t="shared" ca="1" si="166"/>
        <v>1.5433020286857908</v>
      </c>
      <c r="O364" s="10">
        <f t="shared" ca="1" si="167"/>
        <v>9</v>
      </c>
      <c r="P364" s="10">
        <f t="shared" ca="1" si="153"/>
        <v>0.99201542204334803</v>
      </c>
      <c r="Q364" s="10">
        <f t="shared" ca="1" si="168"/>
        <v>1.4477424115976234</v>
      </c>
      <c r="R364" s="10">
        <f t="shared" ca="1" si="169"/>
        <v>1.598379863965619</v>
      </c>
      <c r="S364" s="10">
        <f t="shared" ca="1" si="154"/>
        <v>0</v>
      </c>
      <c r="T364" s="10">
        <f t="shared" ca="1" si="170"/>
        <v>0</v>
      </c>
      <c r="U364" s="10">
        <f t="shared" ca="1" si="171"/>
        <v>0</v>
      </c>
      <c r="V364" s="10">
        <f t="shared" ca="1" si="172"/>
        <v>0</v>
      </c>
      <c r="W364" s="10">
        <f t="shared" ca="1" si="173"/>
        <v>1.598379863965619</v>
      </c>
      <c r="X364" s="10">
        <f t="shared" ca="1" si="174"/>
        <v>4.6241718394110736</v>
      </c>
      <c r="Z364" s="10">
        <v>0.304090000014412</v>
      </c>
      <c r="AA364" s="10">
        <v>0.85827750001143954</v>
      </c>
      <c r="AB364" s="10">
        <v>0.17088499999218243</v>
      </c>
      <c r="AC364" s="10">
        <v>0.72084250001580585</v>
      </c>
      <c r="AD364" s="10">
        <v>0.35630249997709029</v>
      </c>
      <c r="AE364" s="10">
        <f t="shared" si="155"/>
        <v>0.22130249997687201</v>
      </c>
      <c r="AF364" s="10">
        <v>343</v>
      </c>
      <c r="AG364" s="2">
        <f t="shared" si="175"/>
        <v>63.239999999999789</v>
      </c>
      <c r="AH364" s="10">
        <f t="shared" si="156"/>
        <v>399</v>
      </c>
      <c r="AI364" s="10">
        <f t="shared" si="157"/>
        <v>1</v>
      </c>
      <c r="AJ364" s="2">
        <f t="shared" si="158"/>
        <v>0</v>
      </c>
      <c r="AK364" s="10">
        <v>343</v>
      </c>
      <c r="AL364" s="10">
        <f t="shared" ca="1" si="176"/>
        <v>1.598379863965619</v>
      </c>
      <c r="AM364" s="10">
        <f t="shared" ca="1" si="159"/>
        <v>4.6241718394110736</v>
      </c>
      <c r="AN364" s="2">
        <f t="shared" si="179"/>
        <v>63.239999999999789</v>
      </c>
      <c r="AO364" s="10">
        <f t="shared" ca="1" si="160"/>
        <v>399</v>
      </c>
      <c r="AP364" s="10">
        <f t="shared" ca="1" si="161"/>
        <v>1</v>
      </c>
      <c r="AQ364" s="2">
        <f t="shared" ca="1" si="162"/>
        <v>0</v>
      </c>
    </row>
    <row r="365" spans="2:43" x14ac:dyDescent="0.15">
      <c r="B365" s="10">
        <v>0.22130249997687201</v>
      </c>
      <c r="C365" s="10">
        <f t="shared" si="163"/>
        <v>0.20030249997660121</v>
      </c>
      <c r="F365" s="10">
        <v>344</v>
      </c>
      <c r="G365" s="10">
        <f t="shared" ca="1" si="150"/>
        <v>4</v>
      </c>
      <c r="H365" s="10">
        <f t="shared" ca="1" si="177"/>
        <v>5.4088083832335645</v>
      </c>
      <c r="I365" s="10">
        <f t="shared" ca="1" si="151"/>
        <v>2.7022727272727275E-2</v>
      </c>
      <c r="J365" s="10">
        <f t="shared" ca="1" si="178"/>
        <v>0.17766017964072287</v>
      </c>
      <c r="K365" s="10">
        <f t="shared" ca="1" si="164"/>
        <v>0.26836648894972975</v>
      </c>
      <c r="L365" s="10">
        <f t="shared" ca="1" si="165"/>
        <v>13</v>
      </c>
      <c r="M365" s="10">
        <f t="shared" ca="1" si="152"/>
        <v>6.4224304575529217E-2</v>
      </c>
      <c r="N365" s="10">
        <f t="shared" ca="1" si="166"/>
        <v>0.20274896005355589</v>
      </c>
      <c r="O365" s="10">
        <f t="shared" ca="1" si="167"/>
        <v>10</v>
      </c>
      <c r="P365" s="10">
        <f t="shared" ca="1" si="153"/>
        <v>0.11917284863711727</v>
      </c>
      <c r="Q365" s="10">
        <f t="shared" ca="1" si="168"/>
        <v>0.18339715321264649</v>
      </c>
      <c r="R365" s="10">
        <f t="shared" ca="1" si="169"/>
        <v>0.36105733285336938</v>
      </c>
      <c r="S365" s="10">
        <f t="shared" ca="1" si="154"/>
        <v>0</v>
      </c>
      <c r="T365" s="10">
        <f t="shared" ca="1" si="170"/>
        <v>0</v>
      </c>
      <c r="U365" s="10">
        <f t="shared" ca="1" si="171"/>
        <v>4.2631145065577041</v>
      </c>
      <c r="V365" s="10">
        <f t="shared" ca="1" si="172"/>
        <v>4.2631145065577041</v>
      </c>
      <c r="W365" s="10">
        <f t="shared" ca="1" si="173"/>
        <v>4.6241718394110736</v>
      </c>
      <c r="X365" s="10">
        <f t="shared" ca="1" si="174"/>
        <v>1.9213803578702251</v>
      </c>
      <c r="Z365" s="10">
        <v>-0.25590999998570396</v>
      </c>
      <c r="AA365" s="10">
        <v>1.1352775000084137</v>
      </c>
      <c r="AB365" s="10">
        <v>-0.99211500000961905</v>
      </c>
      <c r="AC365" s="10">
        <v>0.8648425000146176</v>
      </c>
      <c r="AD365" s="10">
        <v>0.22130249997687201</v>
      </c>
      <c r="AE365" s="10">
        <f t="shared" si="155"/>
        <v>0.20030249997660121</v>
      </c>
      <c r="AF365" s="10">
        <v>344</v>
      </c>
      <c r="AG365" s="2">
        <f t="shared" si="175"/>
        <v>63.459999999999788</v>
      </c>
      <c r="AH365" s="10">
        <f t="shared" si="156"/>
        <v>399</v>
      </c>
      <c r="AI365" s="10">
        <f t="shared" si="157"/>
        <v>1</v>
      </c>
      <c r="AJ365" s="2">
        <f t="shared" si="158"/>
        <v>0</v>
      </c>
      <c r="AK365" s="10">
        <v>344</v>
      </c>
      <c r="AL365" s="10">
        <f t="shared" ca="1" si="176"/>
        <v>4.6241718394110736</v>
      </c>
      <c r="AM365" s="10">
        <f t="shared" ca="1" si="159"/>
        <v>1.9213803578702251</v>
      </c>
      <c r="AN365" s="2">
        <f t="shared" si="179"/>
        <v>63.459999999999788</v>
      </c>
      <c r="AO365" s="10">
        <f t="shared" ca="1" si="160"/>
        <v>399</v>
      </c>
      <c r="AP365" s="10">
        <f t="shared" ca="1" si="161"/>
        <v>1</v>
      </c>
      <c r="AQ365" s="2">
        <f t="shared" ca="1" si="162"/>
        <v>0</v>
      </c>
    </row>
    <row r="366" spans="2:43" x14ac:dyDescent="0.15">
      <c r="B366" s="10">
        <v>0.20030249997660121</v>
      </c>
      <c r="C366" s="10">
        <f t="shared" si="163"/>
        <v>3.2153024999743707</v>
      </c>
      <c r="F366" s="10">
        <v>345</v>
      </c>
      <c r="G366" s="10">
        <f t="shared" ca="1" si="150"/>
        <v>4</v>
      </c>
      <c r="H366" s="10">
        <f t="shared" ca="1" si="177"/>
        <v>5.4248982035928464</v>
      </c>
      <c r="I366" s="10">
        <f t="shared" ca="1" si="151"/>
        <v>2.7022727272727275E-2</v>
      </c>
      <c r="J366" s="10">
        <f t="shared" ca="1" si="178"/>
        <v>0.20468290691345015</v>
      </c>
      <c r="K366" s="10">
        <f t="shared" ca="1" si="164"/>
        <v>1.2436537294395318</v>
      </c>
      <c r="L366" s="10">
        <f t="shared" ca="1" si="165"/>
        <v>8</v>
      </c>
      <c r="M366" s="10">
        <f t="shared" ca="1" si="152"/>
        <v>0.87939598553463993</v>
      </c>
      <c r="N366" s="10">
        <f t="shared" ca="1" si="166"/>
        <v>1.0001612429105924</v>
      </c>
      <c r="O366" s="10">
        <f t="shared" ca="1" si="167"/>
        <v>19</v>
      </c>
      <c r="P366" s="10">
        <f t="shared" ca="1" si="153"/>
        <v>0.83730146542213513</v>
      </c>
      <c r="Q366" s="10">
        <f t="shared" ca="1" si="168"/>
        <v>1.716697450956775</v>
      </c>
      <c r="R366" s="10">
        <f t="shared" ca="1" si="169"/>
        <v>1.9213803578702251</v>
      </c>
      <c r="S366" s="10">
        <f t="shared" ca="1" si="154"/>
        <v>0</v>
      </c>
      <c r="T366" s="10">
        <f t="shared" ca="1" si="170"/>
        <v>0</v>
      </c>
      <c r="U366" s="10">
        <f t="shared" ca="1" si="171"/>
        <v>0</v>
      </c>
      <c r="V366" s="10">
        <f t="shared" ca="1" si="172"/>
        <v>0</v>
      </c>
      <c r="W366" s="10">
        <f t="shared" ca="1" si="173"/>
        <v>1.9213803578702251</v>
      </c>
      <c r="X366" s="10">
        <f t="shared" ca="1" si="174"/>
        <v>1.0347158214826528</v>
      </c>
      <c r="Z366" s="10">
        <v>0.56409000001522713</v>
      </c>
      <c r="AA366" s="10">
        <v>-6.7224999895643123E-3</v>
      </c>
      <c r="AB366" s="10">
        <v>-0.91411500000759816</v>
      </c>
      <c r="AC366" s="10">
        <v>0.73484250001598639</v>
      </c>
      <c r="AD366" s="10">
        <v>0.20030249997660121</v>
      </c>
      <c r="AE366" s="10">
        <f t="shared" si="155"/>
        <v>3.2153024999743707</v>
      </c>
      <c r="AF366" s="10">
        <v>345</v>
      </c>
      <c r="AG366" s="2">
        <f t="shared" si="175"/>
        <v>63.679999999999787</v>
      </c>
      <c r="AH366" s="10">
        <f t="shared" si="156"/>
        <v>399</v>
      </c>
      <c r="AI366" s="10">
        <f t="shared" si="157"/>
        <v>1</v>
      </c>
      <c r="AJ366" s="2">
        <f t="shared" si="158"/>
        <v>0</v>
      </c>
      <c r="AK366" s="10">
        <v>345</v>
      </c>
      <c r="AL366" s="10">
        <f t="shared" ca="1" si="176"/>
        <v>1.9213803578702251</v>
      </c>
      <c r="AM366" s="10">
        <f t="shared" ca="1" si="159"/>
        <v>1.0347158214826528</v>
      </c>
      <c r="AN366" s="2">
        <f t="shared" si="179"/>
        <v>63.679999999999787</v>
      </c>
      <c r="AO366" s="10">
        <f t="shared" ca="1" si="160"/>
        <v>399</v>
      </c>
      <c r="AP366" s="10">
        <f t="shared" ca="1" si="161"/>
        <v>1</v>
      </c>
      <c r="AQ366" s="2">
        <f t="shared" ca="1" si="162"/>
        <v>0</v>
      </c>
    </row>
    <row r="367" spans="2:43" x14ac:dyDescent="0.15">
      <c r="B367" s="10">
        <v>3.2153024999743707</v>
      </c>
      <c r="C367" s="10">
        <f t="shared" si="163"/>
        <v>1.7043024999772172</v>
      </c>
      <c r="F367" s="10">
        <v>346</v>
      </c>
      <c r="G367" s="10">
        <f t="shared" ca="1" si="150"/>
        <v>4</v>
      </c>
      <c r="H367" s="10">
        <f t="shared" ca="1" si="177"/>
        <v>5.4409880239521282</v>
      </c>
      <c r="I367" s="10">
        <f t="shared" ca="1" si="151"/>
        <v>2.7022727272727275E-2</v>
      </c>
      <c r="J367" s="10">
        <f t="shared" ca="1" si="178"/>
        <v>0.23170563418617743</v>
      </c>
      <c r="K367" s="10">
        <f t="shared" ca="1" si="164"/>
        <v>0.26144552789655395</v>
      </c>
      <c r="L367" s="10">
        <f t="shared" ca="1" si="165"/>
        <v>7</v>
      </c>
      <c r="M367" s="10">
        <f t="shared" ca="1" si="152"/>
        <v>0.11343696321932688</v>
      </c>
      <c r="N367" s="10">
        <f t="shared" ca="1" si="166"/>
        <v>0.71134004013189323</v>
      </c>
      <c r="O367" s="10">
        <f t="shared" ca="1" si="167"/>
        <v>19</v>
      </c>
      <c r="P367" s="10">
        <f t="shared" ca="1" si="153"/>
        <v>0.68957322407714861</v>
      </c>
      <c r="Q367" s="10">
        <f t="shared" ca="1" si="168"/>
        <v>0.80301018729647544</v>
      </c>
      <c r="R367" s="10">
        <f t="shared" ca="1" si="169"/>
        <v>1.0347158214826528</v>
      </c>
      <c r="S367" s="10">
        <f t="shared" ca="1" si="154"/>
        <v>0</v>
      </c>
      <c r="T367" s="10">
        <f t="shared" ca="1" si="170"/>
        <v>0</v>
      </c>
      <c r="U367" s="10">
        <f t="shared" ca="1" si="171"/>
        <v>0</v>
      </c>
      <c r="V367" s="10">
        <f t="shared" ca="1" si="172"/>
        <v>0</v>
      </c>
      <c r="W367" s="10">
        <f t="shared" ca="1" si="173"/>
        <v>1.0347158214826528</v>
      </c>
      <c r="X367" s="10">
        <f t="shared" ca="1" si="174"/>
        <v>0.97572424889128828</v>
      </c>
      <c r="Z367" s="10">
        <v>0.85209000001640334</v>
      </c>
      <c r="AA367" s="10">
        <v>1.2902775000114275</v>
      </c>
      <c r="AB367" s="10">
        <v>-1.4971150000064881</v>
      </c>
      <c r="AC367" s="10">
        <v>-0.6151574999861964</v>
      </c>
      <c r="AD367" s="10">
        <v>3.2153024999743707</v>
      </c>
      <c r="AE367" s="10">
        <f t="shared" si="155"/>
        <v>1.7043024999772172</v>
      </c>
      <c r="AF367" s="10">
        <v>346</v>
      </c>
      <c r="AG367" s="2">
        <f t="shared" si="175"/>
        <v>63.899999999999785</v>
      </c>
      <c r="AH367" s="10">
        <f t="shared" si="156"/>
        <v>399</v>
      </c>
      <c r="AI367" s="10">
        <f t="shared" si="157"/>
        <v>1</v>
      </c>
      <c r="AJ367" s="2">
        <f t="shared" si="158"/>
        <v>0</v>
      </c>
      <c r="AK367" s="10">
        <v>346</v>
      </c>
      <c r="AL367" s="10">
        <f t="shared" ca="1" si="176"/>
        <v>1.0347158214826528</v>
      </c>
      <c r="AM367" s="10">
        <f t="shared" ca="1" si="159"/>
        <v>0.97572424889128828</v>
      </c>
      <c r="AN367" s="2">
        <f t="shared" si="179"/>
        <v>63.899999999999785</v>
      </c>
      <c r="AO367" s="10">
        <f t="shared" ca="1" si="160"/>
        <v>399</v>
      </c>
      <c r="AP367" s="10">
        <f t="shared" ca="1" si="161"/>
        <v>1</v>
      </c>
      <c r="AQ367" s="2">
        <f t="shared" ca="1" si="162"/>
        <v>0</v>
      </c>
    </row>
    <row r="368" spans="2:43" x14ac:dyDescent="0.15">
      <c r="B368" s="10">
        <v>1.7043024999772172</v>
      </c>
      <c r="C368" s="10">
        <f t="shared" si="163"/>
        <v>2.4213024999752975</v>
      </c>
      <c r="F368" s="10">
        <v>347</v>
      </c>
      <c r="G368" s="10">
        <f t="shared" ca="1" si="150"/>
        <v>4</v>
      </c>
      <c r="H368" s="10">
        <f t="shared" ca="1" si="177"/>
        <v>5.4570778443114101</v>
      </c>
      <c r="I368" s="10">
        <f t="shared" ca="1" si="151"/>
        <v>2.7022727272727275E-2</v>
      </c>
      <c r="J368" s="10">
        <f t="shared" ca="1" si="178"/>
        <v>0.25872836145890471</v>
      </c>
      <c r="K368" s="10">
        <f t="shared" ca="1" si="164"/>
        <v>1.8021979558411472</v>
      </c>
      <c r="L368" s="10">
        <f t="shared" ca="1" si="165"/>
        <v>2</v>
      </c>
      <c r="M368" s="10">
        <f t="shared" ca="1" si="152"/>
        <v>-1.9424186520319727E-14</v>
      </c>
      <c r="N368" s="10">
        <f t="shared" ca="1" si="166"/>
        <v>0.88625565645423809</v>
      </c>
      <c r="O368" s="10">
        <f t="shared" ca="1" si="167"/>
        <v>20</v>
      </c>
      <c r="P368" s="10">
        <f t="shared" ca="1" si="153"/>
        <v>0.71699588743240306</v>
      </c>
      <c r="Q368" s="10">
        <f t="shared" ca="1" si="168"/>
        <v>0.71699588743238363</v>
      </c>
      <c r="R368" s="10">
        <f t="shared" ca="1" si="169"/>
        <v>0.97572424889128828</v>
      </c>
      <c r="S368" s="10">
        <f t="shared" ca="1" si="154"/>
        <v>0</v>
      </c>
      <c r="T368" s="10">
        <f t="shared" ca="1" si="170"/>
        <v>0</v>
      </c>
      <c r="U368" s="10">
        <f t="shared" ca="1" si="171"/>
        <v>0</v>
      </c>
      <c r="V368" s="10">
        <f t="shared" ca="1" si="172"/>
        <v>0</v>
      </c>
      <c r="W368" s="10">
        <f t="shared" ca="1" si="173"/>
        <v>0.97572424889128828</v>
      </c>
      <c r="X368" s="10">
        <f t="shared" ca="1" si="174"/>
        <v>-1.0499827905529941</v>
      </c>
      <c r="Z368" s="10">
        <v>1.5220900000159077</v>
      </c>
      <c r="AA368" s="10">
        <v>0.35627750001054892</v>
      </c>
      <c r="AB368" s="10">
        <v>-0.84411500000669548</v>
      </c>
      <c r="AC368" s="10">
        <v>-0.69715749998522369</v>
      </c>
      <c r="AD368" s="10">
        <v>1.7043024999772172</v>
      </c>
      <c r="AE368" s="10">
        <f t="shared" si="155"/>
        <v>2.4213024999752975</v>
      </c>
      <c r="AF368" s="10">
        <v>347</v>
      </c>
      <c r="AG368" s="2">
        <f t="shared" si="175"/>
        <v>64.119999999999791</v>
      </c>
      <c r="AH368" s="10">
        <f t="shared" si="156"/>
        <v>399</v>
      </c>
      <c r="AI368" s="10">
        <f t="shared" si="157"/>
        <v>1</v>
      </c>
      <c r="AJ368" s="2">
        <f t="shared" si="158"/>
        <v>0</v>
      </c>
      <c r="AK368" s="10">
        <v>347</v>
      </c>
      <c r="AL368" s="10">
        <f t="shared" ca="1" si="176"/>
        <v>0.97572424889128828</v>
      </c>
      <c r="AM368" s="10">
        <f t="shared" ca="1" si="159"/>
        <v>-1.0499827905529941</v>
      </c>
      <c r="AN368" s="2">
        <f t="shared" si="179"/>
        <v>64.119999999999791</v>
      </c>
      <c r="AO368" s="10">
        <f t="shared" ca="1" si="160"/>
        <v>399</v>
      </c>
      <c r="AP368" s="10">
        <f t="shared" ca="1" si="161"/>
        <v>1</v>
      </c>
      <c r="AQ368" s="2">
        <f t="shared" ca="1" si="162"/>
        <v>0</v>
      </c>
    </row>
    <row r="369" spans="2:43" x14ac:dyDescent="0.15">
      <c r="B369" s="10">
        <v>2.4213024999752975</v>
      </c>
      <c r="C369" s="10">
        <f t="shared" si="163"/>
        <v>2.1153024999769343</v>
      </c>
      <c r="F369" s="10">
        <v>348</v>
      </c>
      <c r="G369" s="10">
        <f t="shared" ca="1" si="150"/>
        <v>4</v>
      </c>
      <c r="H369" s="10">
        <f t="shared" ca="1" si="177"/>
        <v>5.4731676646706919</v>
      </c>
      <c r="I369" s="10">
        <f t="shared" ca="1" si="151"/>
        <v>2.7022727272727275E-2</v>
      </c>
      <c r="J369" s="10">
        <f t="shared" ca="1" si="178"/>
        <v>0.28575108873163196</v>
      </c>
      <c r="K369" s="10">
        <f t="shared" ca="1" si="164"/>
        <v>1.3357338792845312</v>
      </c>
      <c r="L369" s="10">
        <f t="shared" ca="1" si="165"/>
        <v>16</v>
      </c>
      <c r="M369" s="10">
        <f t="shared" ca="1" si="152"/>
        <v>-1.3357338792845312</v>
      </c>
      <c r="N369" s="10">
        <f t="shared" ca="1" si="166"/>
        <v>1.6671364865244798</v>
      </c>
      <c r="O369" s="10">
        <f t="shared" ca="1" si="167"/>
        <v>4</v>
      </c>
      <c r="P369" s="10">
        <f t="shared" ca="1" si="153"/>
        <v>-9.4767906617247441E-14</v>
      </c>
      <c r="Q369" s="10">
        <f t="shared" ca="1" si="168"/>
        <v>-1.3357338792846261</v>
      </c>
      <c r="R369" s="10">
        <f t="shared" ca="1" si="169"/>
        <v>-1.0499827905529941</v>
      </c>
      <c r="S369" s="10">
        <f t="shared" ca="1" si="154"/>
        <v>0</v>
      </c>
      <c r="T369" s="10">
        <f t="shared" ca="1" si="170"/>
        <v>0</v>
      </c>
      <c r="U369" s="10">
        <f t="shared" ca="1" si="171"/>
        <v>0</v>
      </c>
      <c r="V369" s="10">
        <f t="shared" ca="1" si="172"/>
        <v>0</v>
      </c>
      <c r="W369" s="10">
        <f t="shared" ca="1" si="173"/>
        <v>-1.0499827905529941</v>
      </c>
      <c r="X369" s="10">
        <f t="shared" ca="1" si="174"/>
        <v>-1.5111198770047691</v>
      </c>
      <c r="Z369" s="10">
        <v>1.1740900000170029</v>
      </c>
      <c r="AA369" s="10">
        <v>2.3662775000090619</v>
      </c>
      <c r="AB369" s="10">
        <v>1.2018849999932968</v>
      </c>
      <c r="AC369" s="10">
        <v>1.0158425000135196</v>
      </c>
      <c r="AD369" s="10">
        <v>2.4213024999752975</v>
      </c>
      <c r="AE369" s="10">
        <f t="shared" si="155"/>
        <v>2.1153024999769343</v>
      </c>
      <c r="AF369" s="10">
        <v>348</v>
      </c>
      <c r="AG369" s="2">
        <f t="shared" si="175"/>
        <v>64.33999999999979</v>
      </c>
      <c r="AH369" s="10">
        <f t="shared" si="156"/>
        <v>399</v>
      </c>
      <c r="AI369" s="10">
        <f t="shared" si="157"/>
        <v>1</v>
      </c>
      <c r="AJ369" s="2">
        <f t="shared" si="158"/>
        <v>0</v>
      </c>
      <c r="AK369" s="10">
        <v>348</v>
      </c>
      <c r="AL369" s="10">
        <f t="shared" ca="1" si="176"/>
        <v>-1.0499827905529941</v>
      </c>
      <c r="AM369" s="10">
        <f t="shared" ca="1" si="159"/>
        <v>-1.5111198770047691</v>
      </c>
      <c r="AN369" s="2">
        <f t="shared" si="179"/>
        <v>64.33999999999979</v>
      </c>
      <c r="AO369" s="10">
        <f t="shared" ca="1" si="160"/>
        <v>399</v>
      </c>
      <c r="AP369" s="10">
        <f t="shared" ca="1" si="161"/>
        <v>1</v>
      </c>
      <c r="AQ369" s="2">
        <f t="shared" ca="1" si="162"/>
        <v>0</v>
      </c>
    </row>
    <row r="370" spans="2:43" x14ac:dyDescent="0.15">
      <c r="B370" s="10">
        <v>2.1153024999769343</v>
      </c>
      <c r="C370" s="10">
        <f t="shared" si="163"/>
        <v>2.3213024999755305</v>
      </c>
      <c r="F370" s="10">
        <v>349</v>
      </c>
      <c r="G370" s="10">
        <f t="shared" ca="1" si="150"/>
        <v>4</v>
      </c>
      <c r="H370" s="10">
        <f t="shared" ca="1" si="177"/>
        <v>5.4892574850299738</v>
      </c>
      <c r="I370" s="10">
        <f t="shared" ca="1" si="151"/>
        <v>2.7022727272727275E-2</v>
      </c>
      <c r="J370" s="10">
        <f t="shared" ca="1" si="178"/>
        <v>0.31277381600435922</v>
      </c>
      <c r="K370" s="10">
        <f t="shared" ca="1" si="164"/>
        <v>1.9093459176970238</v>
      </c>
      <c r="L370" s="10">
        <f t="shared" ca="1" si="165"/>
        <v>7</v>
      </c>
      <c r="M370" s="10">
        <f t="shared" ca="1" si="152"/>
        <v>-1.4927867493773681</v>
      </c>
      <c r="N370" s="10">
        <f t="shared" ca="1" si="166"/>
        <v>0.33293077324270526</v>
      </c>
      <c r="O370" s="10">
        <f t="shared" ca="1" si="167"/>
        <v>15</v>
      </c>
      <c r="P370" s="10">
        <f t="shared" ca="1" si="153"/>
        <v>0.33110694363176019</v>
      </c>
      <c r="Q370" s="10">
        <f t="shared" ca="1" si="168"/>
        <v>-1.8238936930091283</v>
      </c>
      <c r="R370" s="10">
        <f t="shared" ca="1" si="169"/>
        <v>-1.5111198770047691</v>
      </c>
      <c r="S370" s="10">
        <f t="shared" ca="1" si="154"/>
        <v>0</v>
      </c>
      <c r="T370" s="10">
        <f t="shared" ca="1" si="170"/>
        <v>0</v>
      </c>
      <c r="U370" s="10">
        <f t="shared" ca="1" si="171"/>
        <v>0</v>
      </c>
      <c r="V370" s="10">
        <f t="shared" ca="1" si="172"/>
        <v>0</v>
      </c>
      <c r="W370" s="10">
        <f t="shared" ca="1" si="173"/>
        <v>-1.5111198770047691</v>
      </c>
      <c r="X370" s="10">
        <f t="shared" ca="1" si="174"/>
        <v>1.7274252450654837</v>
      </c>
      <c r="Z370" s="10">
        <v>-0.3159099999834325</v>
      </c>
      <c r="AA370" s="10">
        <v>1.0152775000094039</v>
      </c>
      <c r="AB370" s="10">
        <v>-2.0221150000061527</v>
      </c>
      <c r="AC370" s="10">
        <v>-0.79015749998490037</v>
      </c>
      <c r="AD370" s="10">
        <v>2.1153024999769343</v>
      </c>
      <c r="AE370" s="10">
        <f t="shared" si="155"/>
        <v>2.3213024999755305</v>
      </c>
      <c r="AF370" s="10">
        <v>349</v>
      </c>
      <c r="AG370" s="2">
        <f t="shared" si="175"/>
        <v>64.559999999999789</v>
      </c>
      <c r="AH370" s="10">
        <f t="shared" si="156"/>
        <v>399</v>
      </c>
      <c r="AI370" s="10">
        <f t="shared" si="157"/>
        <v>1</v>
      </c>
      <c r="AJ370" s="2">
        <f t="shared" si="158"/>
        <v>0</v>
      </c>
      <c r="AK370" s="10">
        <v>349</v>
      </c>
      <c r="AL370" s="10">
        <f t="shared" ca="1" si="176"/>
        <v>-1.5111198770047691</v>
      </c>
      <c r="AM370" s="10">
        <f t="shared" ca="1" si="159"/>
        <v>1.7274252450654837</v>
      </c>
      <c r="AN370" s="2">
        <f t="shared" si="179"/>
        <v>64.559999999999789</v>
      </c>
      <c r="AO370" s="10">
        <f t="shared" ca="1" si="160"/>
        <v>399</v>
      </c>
      <c r="AP370" s="10">
        <f t="shared" ca="1" si="161"/>
        <v>1</v>
      </c>
      <c r="AQ370" s="2">
        <f t="shared" ca="1" si="162"/>
        <v>0</v>
      </c>
    </row>
    <row r="371" spans="2:43" x14ac:dyDescent="0.15">
      <c r="B371" s="10">
        <v>2.3213024999755305</v>
      </c>
      <c r="C371" s="10">
        <f t="shared" si="163"/>
        <v>-0.3986975000245252</v>
      </c>
      <c r="F371" s="10">
        <v>350</v>
      </c>
      <c r="G371" s="10">
        <f t="shared" ca="1" si="150"/>
        <v>4</v>
      </c>
      <c r="H371" s="10">
        <f t="shared" ca="1" si="177"/>
        <v>5.5053473053892557</v>
      </c>
      <c r="I371" s="10">
        <f t="shared" ca="1" si="151"/>
        <v>2.7022727272727275E-2</v>
      </c>
      <c r="J371" s="10">
        <f t="shared" ca="1" si="178"/>
        <v>0.33979654327708647</v>
      </c>
      <c r="K371" s="10">
        <f t="shared" ca="1" si="164"/>
        <v>0.63664172321228107</v>
      </c>
      <c r="L371" s="10">
        <f t="shared" ca="1" si="165"/>
        <v>2</v>
      </c>
      <c r="M371" s="10">
        <f t="shared" ca="1" si="152"/>
        <v>-8.6106271545672286E-14</v>
      </c>
      <c r="N371" s="10">
        <f t="shared" ca="1" si="166"/>
        <v>1.6022956090256222</v>
      </c>
      <c r="O371" s="10">
        <f t="shared" ca="1" si="167"/>
        <v>6</v>
      </c>
      <c r="P371" s="10">
        <f t="shared" ca="1" si="153"/>
        <v>1.3876287017884834</v>
      </c>
      <c r="Q371" s="10">
        <f t="shared" ca="1" si="168"/>
        <v>1.3876287017883973</v>
      </c>
      <c r="R371" s="10">
        <f t="shared" ca="1" si="169"/>
        <v>1.7274252450654837</v>
      </c>
      <c r="S371" s="10">
        <f t="shared" ca="1" si="154"/>
        <v>0</v>
      </c>
      <c r="T371" s="10">
        <f t="shared" ca="1" si="170"/>
        <v>0</v>
      </c>
      <c r="U371" s="10">
        <f t="shared" ca="1" si="171"/>
        <v>0</v>
      </c>
      <c r="V371" s="10">
        <f t="shared" ca="1" si="172"/>
        <v>0</v>
      </c>
      <c r="W371" s="10">
        <f t="shared" ca="1" si="173"/>
        <v>1.7274252450654837</v>
      </c>
      <c r="X371" s="10">
        <f t="shared" ca="1" si="174"/>
        <v>1.0187942555593239</v>
      </c>
      <c r="Z371" s="10">
        <v>-1.7479099999846426</v>
      </c>
      <c r="AA371" s="10">
        <v>-1.0637224999889838</v>
      </c>
      <c r="AB371" s="10">
        <v>-0.47211500000798878</v>
      </c>
      <c r="AC371" s="10">
        <v>-1.088157499985698</v>
      </c>
      <c r="AD371" s="10">
        <v>2.3213024999755305</v>
      </c>
      <c r="AE371" s="10">
        <f t="shared" si="155"/>
        <v>-0.3986975000245252</v>
      </c>
      <c r="AF371" s="10">
        <v>350</v>
      </c>
      <c r="AG371" s="2">
        <f t="shared" si="175"/>
        <v>64.779999999999788</v>
      </c>
      <c r="AH371" s="10">
        <f t="shared" si="156"/>
        <v>399</v>
      </c>
      <c r="AI371" s="10">
        <f t="shared" si="157"/>
        <v>1</v>
      </c>
      <c r="AJ371" s="2">
        <f t="shared" si="158"/>
        <v>0</v>
      </c>
      <c r="AK371" s="10">
        <v>350</v>
      </c>
      <c r="AL371" s="10">
        <f t="shared" ca="1" si="176"/>
        <v>1.7274252450654837</v>
      </c>
      <c r="AM371" s="10">
        <f t="shared" ca="1" si="159"/>
        <v>1.0187942555593239</v>
      </c>
      <c r="AN371" s="2">
        <f t="shared" si="179"/>
        <v>64.779999999999788</v>
      </c>
      <c r="AO371" s="10">
        <f t="shared" ca="1" si="160"/>
        <v>399</v>
      </c>
      <c r="AP371" s="10">
        <f t="shared" ca="1" si="161"/>
        <v>1</v>
      </c>
      <c r="AQ371" s="2">
        <f t="shared" ca="1" si="162"/>
        <v>0</v>
      </c>
    </row>
    <row r="372" spans="2:43" x14ac:dyDescent="0.15">
      <c r="B372" s="10">
        <v>-0.3986975000245252</v>
      </c>
      <c r="C372" s="10">
        <f t="shared" si="163"/>
        <v>0.74930249997606779</v>
      </c>
      <c r="F372" s="10">
        <v>351</v>
      </c>
      <c r="G372" s="10">
        <f t="shared" ca="1" si="150"/>
        <v>4</v>
      </c>
      <c r="H372" s="10">
        <f t="shared" ca="1" si="177"/>
        <v>5.5214371257485375</v>
      </c>
      <c r="I372" s="10">
        <f t="shared" ca="1" si="151"/>
        <v>2.7022727272727275E-2</v>
      </c>
      <c r="J372" s="10">
        <f t="shared" ca="1" si="178"/>
        <v>0.36681927054981373</v>
      </c>
      <c r="K372" s="10">
        <f t="shared" ca="1" si="164"/>
        <v>0.68552706788580786</v>
      </c>
      <c r="L372" s="10">
        <f t="shared" ca="1" si="165"/>
        <v>5</v>
      </c>
      <c r="M372" s="10">
        <f t="shared" ca="1" si="152"/>
        <v>0.65197498500950257</v>
      </c>
      <c r="N372" s="10">
        <f t="shared" ca="1" si="166"/>
        <v>0.70246399520603853</v>
      </c>
      <c r="O372" s="10">
        <f t="shared" ca="1" si="167"/>
        <v>6</v>
      </c>
      <c r="P372" s="10">
        <f t="shared" ca="1" si="153"/>
        <v>7.5736318921273453E-15</v>
      </c>
      <c r="Q372" s="10">
        <f t="shared" ca="1" si="168"/>
        <v>0.65197498500951012</v>
      </c>
      <c r="R372" s="10">
        <f t="shared" ca="1" si="169"/>
        <v>1.0187942555593239</v>
      </c>
      <c r="S372" s="10">
        <f t="shared" ca="1" si="154"/>
        <v>0</v>
      </c>
      <c r="T372" s="10">
        <f t="shared" ca="1" si="170"/>
        <v>0</v>
      </c>
      <c r="U372" s="10">
        <f t="shared" ca="1" si="171"/>
        <v>0</v>
      </c>
      <c r="V372" s="10">
        <f t="shared" ca="1" si="172"/>
        <v>0</v>
      </c>
      <c r="W372" s="10">
        <f t="shared" ca="1" si="173"/>
        <v>1.0187942555593239</v>
      </c>
      <c r="X372" s="10">
        <f t="shared" ca="1" si="174"/>
        <v>-0.41435223069585742</v>
      </c>
      <c r="Z372" s="10">
        <v>-0.15490999998490906</v>
      </c>
      <c r="AA372" s="10">
        <v>0.62827750000948868</v>
      </c>
      <c r="AB372" s="10">
        <v>-5.2115000006125456E-2</v>
      </c>
      <c r="AC372" s="10">
        <v>-0.66015749998626916</v>
      </c>
      <c r="AD372" s="10">
        <v>-0.3986975000245252</v>
      </c>
      <c r="AE372" s="10">
        <f t="shared" si="155"/>
        <v>0.74930249997606779</v>
      </c>
      <c r="AF372" s="10">
        <v>351</v>
      </c>
      <c r="AG372" s="2">
        <f t="shared" si="175"/>
        <v>64.999999999999787</v>
      </c>
      <c r="AH372" s="10">
        <f t="shared" si="156"/>
        <v>399</v>
      </c>
      <c r="AI372" s="10">
        <f t="shared" si="157"/>
        <v>1</v>
      </c>
      <c r="AJ372" s="2">
        <f t="shared" si="158"/>
        <v>0</v>
      </c>
      <c r="AK372" s="10">
        <v>351</v>
      </c>
      <c r="AL372" s="10">
        <f t="shared" ca="1" si="176"/>
        <v>1.0187942555593239</v>
      </c>
      <c r="AM372" s="10">
        <f t="shared" ca="1" si="159"/>
        <v>-0.41435223069585742</v>
      </c>
      <c r="AN372" s="2">
        <f t="shared" si="179"/>
        <v>64.999999999999787</v>
      </c>
      <c r="AO372" s="10">
        <f t="shared" ca="1" si="160"/>
        <v>399</v>
      </c>
      <c r="AP372" s="10">
        <f t="shared" ca="1" si="161"/>
        <v>1</v>
      </c>
      <c r="AQ372" s="2">
        <f t="shared" ca="1" si="162"/>
        <v>0</v>
      </c>
    </row>
    <row r="373" spans="2:43" x14ac:dyDescent="0.15">
      <c r="B373" s="10">
        <v>0.74930249997606779</v>
      </c>
      <c r="C373" s="10">
        <f t="shared" si="163"/>
        <v>1.8493024999770569</v>
      </c>
      <c r="F373" s="10">
        <v>352</v>
      </c>
      <c r="G373" s="10">
        <f t="shared" ca="1" si="150"/>
        <v>4</v>
      </c>
      <c r="H373" s="10">
        <f t="shared" ca="1" si="177"/>
        <v>5.5375269461078194</v>
      </c>
      <c r="I373" s="10">
        <f t="shared" ca="1" si="151"/>
        <v>2.7022727272727275E-2</v>
      </c>
      <c r="J373" s="10">
        <f t="shared" ca="1" si="178"/>
        <v>0.39384199782254098</v>
      </c>
      <c r="K373" s="10">
        <f t="shared" ca="1" si="164"/>
        <v>0.82703919429278838</v>
      </c>
      <c r="L373" s="10">
        <f t="shared" ca="1" si="165"/>
        <v>10</v>
      </c>
      <c r="M373" s="10">
        <f t="shared" ca="1" si="152"/>
        <v>0.7865610149636405</v>
      </c>
      <c r="N373" s="10">
        <f t="shared" ca="1" si="166"/>
        <v>1.6580502451789076</v>
      </c>
      <c r="O373" s="10">
        <f t="shared" ca="1" si="167"/>
        <v>17</v>
      </c>
      <c r="P373" s="10">
        <f t="shared" ca="1" si="153"/>
        <v>-1.5947552434820389</v>
      </c>
      <c r="Q373" s="10">
        <f t="shared" ca="1" si="168"/>
        <v>-0.80819422851839839</v>
      </c>
      <c r="R373" s="10">
        <f t="shared" ca="1" si="169"/>
        <v>-0.41435223069585742</v>
      </c>
      <c r="S373" s="10">
        <f t="shared" ca="1" si="154"/>
        <v>0</v>
      </c>
      <c r="T373" s="10">
        <f t="shared" ca="1" si="170"/>
        <v>0</v>
      </c>
      <c r="U373" s="10">
        <f t="shared" ca="1" si="171"/>
        <v>0</v>
      </c>
      <c r="V373" s="10">
        <f t="shared" ca="1" si="172"/>
        <v>0</v>
      </c>
      <c r="W373" s="10">
        <f t="shared" ca="1" si="173"/>
        <v>-0.41435223069585742</v>
      </c>
      <c r="X373" s="10">
        <f t="shared" ca="1" si="174"/>
        <v>0.9985995360260489</v>
      </c>
      <c r="Z373" s="10">
        <v>0.89509000001442018</v>
      </c>
      <c r="AA373" s="10">
        <v>0.77227750000830042</v>
      </c>
      <c r="AB373" s="10">
        <v>-0.52611500000665501</v>
      </c>
      <c r="AC373" s="10">
        <v>0.78584250001512146</v>
      </c>
      <c r="AD373" s="10">
        <v>0.74930249997606779</v>
      </c>
      <c r="AE373" s="10">
        <f t="shared" si="155"/>
        <v>1.8493024999770569</v>
      </c>
      <c r="AF373" s="10">
        <v>352</v>
      </c>
      <c r="AG373" s="2">
        <f t="shared" si="175"/>
        <v>65.219999999999786</v>
      </c>
      <c r="AH373" s="10">
        <f t="shared" si="156"/>
        <v>399</v>
      </c>
      <c r="AI373" s="10">
        <f t="shared" si="157"/>
        <v>1</v>
      </c>
      <c r="AJ373" s="2">
        <f t="shared" si="158"/>
        <v>0</v>
      </c>
      <c r="AK373" s="10">
        <v>352</v>
      </c>
      <c r="AL373" s="10">
        <f t="shared" ca="1" si="176"/>
        <v>-0.41435223069585742</v>
      </c>
      <c r="AM373" s="10">
        <f t="shared" ca="1" si="159"/>
        <v>0.9985995360260489</v>
      </c>
      <c r="AN373" s="2">
        <f t="shared" si="179"/>
        <v>65.219999999999786</v>
      </c>
      <c r="AO373" s="10">
        <f t="shared" ca="1" si="160"/>
        <v>399</v>
      </c>
      <c r="AP373" s="10">
        <f t="shared" ca="1" si="161"/>
        <v>1</v>
      </c>
      <c r="AQ373" s="2">
        <f t="shared" ca="1" si="162"/>
        <v>0</v>
      </c>
    </row>
    <row r="374" spans="2:43" x14ac:dyDescent="0.15">
      <c r="B374" s="10">
        <v>1.8493024999770569</v>
      </c>
      <c r="C374" s="10">
        <f t="shared" si="163"/>
        <v>1.9253024999770219</v>
      </c>
      <c r="F374" s="10">
        <v>353</v>
      </c>
      <c r="G374" s="10">
        <f t="shared" ca="1" si="150"/>
        <v>4</v>
      </c>
      <c r="H374" s="10">
        <f t="shared" ca="1" si="177"/>
        <v>5.5536167664671012</v>
      </c>
      <c r="I374" s="10">
        <f t="shared" ca="1" si="151"/>
        <v>2.7022727272727275E-2</v>
      </c>
      <c r="J374" s="10">
        <f t="shared" ca="1" si="178"/>
        <v>0.42086472509526823</v>
      </c>
      <c r="K374" s="10">
        <f t="shared" ca="1" si="164"/>
        <v>1.5096938149637811</v>
      </c>
      <c r="L374" s="10">
        <f t="shared" ca="1" si="165"/>
        <v>16</v>
      </c>
      <c r="M374" s="10">
        <f t="shared" ca="1" si="152"/>
        <v>0.57773481093067713</v>
      </c>
      <c r="N374" s="10">
        <f t="shared" ca="1" si="166"/>
        <v>1.9186534187929647</v>
      </c>
      <c r="O374" s="10">
        <f t="shared" ca="1" si="167"/>
        <v>2</v>
      </c>
      <c r="P374" s="10">
        <f t="shared" ca="1" si="153"/>
        <v>1.0342670382280812E-13</v>
      </c>
      <c r="Q374" s="10">
        <f t="shared" ca="1" si="168"/>
        <v>0.57773481093078061</v>
      </c>
      <c r="R374" s="10">
        <f t="shared" ca="1" si="169"/>
        <v>0.9985995360260489</v>
      </c>
      <c r="S374" s="10">
        <f t="shared" ca="1" si="154"/>
        <v>0</v>
      </c>
      <c r="T374" s="10">
        <f t="shared" ca="1" si="170"/>
        <v>0</v>
      </c>
      <c r="U374" s="10">
        <f t="shared" ca="1" si="171"/>
        <v>0</v>
      </c>
      <c r="V374" s="10">
        <f t="shared" ca="1" si="172"/>
        <v>0</v>
      </c>
      <c r="W374" s="10">
        <f t="shared" ca="1" si="173"/>
        <v>0.9985995360260489</v>
      </c>
      <c r="X374" s="10">
        <f t="shared" ca="1" si="174"/>
        <v>6.1750043466966531</v>
      </c>
      <c r="Z374" s="10">
        <v>2.3510900000154322</v>
      </c>
      <c r="AA374" s="10">
        <v>0.24127750000957349</v>
      </c>
      <c r="AB374" s="10">
        <v>0.16588499999059536</v>
      </c>
      <c r="AC374" s="10">
        <v>1.6408425000165039</v>
      </c>
      <c r="AD374" s="10">
        <v>1.8493024999770569</v>
      </c>
      <c r="AE374" s="10">
        <f t="shared" si="155"/>
        <v>1.9253024999770219</v>
      </c>
      <c r="AF374" s="10">
        <v>353</v>
      </c>
      <c r="AG374" s="2">
        <f t="shared" si="175"/>
        <v>65.439999999999785</v>
      </c>
      <c r="AH374" s="10">
        <f t="shared" si="156"/>
        <v>399</v>
      </c>
      <c r="AI374" s="10">
        <f t="shared" si="157"/>
        <v>1</v>
      </c>
      <c r="AJ374" s="2">
        <f t="shared" si="158"/>
        <v>0</v>
      </c>
      <c r="AK374" s="10">
        <v>353</v>
      </c>
      <c r="AL374" s="10">
        <f t="shared" ca="1" si="176"/>
        <v>0.9985995360260489</v>
      </c>
      <c r="AM374" s="10">
        <f t="shared" ca="1" si="159"/>
        <v>6.1750043466966531</v>
      </c>
      <c r="AN374" s="2">
        <f t="shared" si="179"/>
        <v>65.439999999999785</v>
      </c>
      <c r="AO374" s="10">
        <f t="shared" ca="1" si="160"/>
        <v>399</v>
      </c>
      <c r="AP374" s="10">
        <f t="shared" ca="1" si="161"/>
        <v>1</v>
      </c>
      <c r="AQ374" s="2">
        <f t="shared" ca="1" si="162"/>
        <v>0</v>
      </c>
    </row>
    <row r="375" spans="2:43" x14ac:dyDescent="0.15">
      <c r="B375" s="10">
        <v>1.9253024999770219</v>
      </c>
      <c r="C375" s="10">
        <f t="shared" si="163"/>
        <v>1.9453024999762647</v>
      </c>
      <c r="F375" s="10">
        <v>354</v>
      </c>
      <c r="G375" s="10">
        <f t="shared" ca="1" si="150"/>
        <v>4</v>
      </c>
      <c r="H375" s="10">
        <f t="shared" ca="1" si="177"/>
        <v>5.5697065868263831</v>
      </c>
      <c r="I375" s="10">
        <f t="shared" ca="1" si="151"/>
        <v>2.7022727272727275E-2</v>
      </c>
      <c r="J375" s="10">
        <f t="shared" ca="1" si="178"/>
        <v>0.44788745236799549</v>
      </c>
      <c r="K375" s="10">
        <f t="shared" ca="1" si="164"/>
        <v>1.9336648509985424</v>
      </c>
      <c r="L375" s="10">
        <f t="shared" ca="1" si="165"/>
        <v>10</v>
      </c>
      <c r="M375" s="10">
        <f t="shared" ca="1" si="152"/>
        <v>1.1365796822932681</v>
      </c>
      <c r="N375" s="10">
        <f t="shared" ca="1" si="166"/>
        <v>0.93541188316025314</v>
      </c>
      <c r="O375" s="10">
        <f t="shared" ca="1" si="167"/>
        <v>9</v>
      </c>
      <c r="P375" s="10">
        <f t="shared" ca="1" si="153"/>
        <v>0.81009045381860945</v>
      </c>
      <c r="Q375" s="10">
        <f t="shared" ca="1" si="168"/>
        <v>1.9466701361118774</v>
      </c>
      <c r="R375" s="10">
        <f t="shared" ca="1" si="169"/>
        <v>2.3945575884798731</v>
      </c>
      <c r="S375" s="10">
        <f t="shared" ca="1" si="154"/>
        <v>0</v>
      </c>
      <c r="T375" s="10">
        <f t="shared" ca="1" si="170"/>
        <v>0</v>
      </c>
      <c r="U375" s="10">
        <f t="shared" ca="1" si="171"/>
        <v>3.7804467582167796</v>
      </c>
      <c r="V375" s="10">
        <f t="shared" ca="1" si="172"/>
        <v>3.7804467582167796</v>
      </c>
      <c r="W375" s="10">
        <f t="shared" ca="1" si="173"/>
        <v>6.1750043466966531</v>
      </c>
      <c r="X375" s="10">
        <f t="shared" ca="1" si="174"/>
        <v>-2.5385595423552747</v>
      </c>
      <c r="Z375" s="10">
        <v>2.4140900000162446</v>
      </c>
      <c r="AA375" s="10">
        <v>9.5277500008705829E-2</v>
      </c>
      <c r="AB375" s="10">
        <v>-1.9801150000091639</v>
      </c>
      <c r="AC375" s="10">
        <v>2.5968425000151285</v>
      </c>
      <c r="AD375" s="10">
        <v>1.9253024999770219</v>
      </c>
      <c r="AE375" s="10">
        <f t="shared" si="155"/>
        <v>1.9453024999762647</v>
      </c>
      <c r="AF375" s="10">
        <v>354</v>
      </c>
      <c r="AG375" s="2">
        <f t="shared" si="175"/>
        <v>65.659999999999783</v>
      </c>
      <c r="AH375" s="10">
        <f t="shared" si="156"/>
        <v>399</v>
      </c>
      <c r="AI375" s="10">
        <f t="shared" si="157"/>
        <v>1</v>
      </c>
      <c r="AJ375" s="2">
        <f t="shared" si="158"/>
        <v>0</v>
      </c>
      <c r="AK375" s="10">
        <v>354</v>
      </c>
      <c r="AL375" s="10">
        <f t="shared" ca="1" si="176"/>
        <v>6.1750043466966531</v>
      </c>
      <c r="AM375" s="10">
        <f t="shared" ca="1" si="159"/>
        <v>-2.5385595423552747</v>
      </c>
      <c r="AN375" s="2">
        <f t="shared" si="179"/>
        <v>65.659999999999783</v>
      </c>
      <c r="AO375" s="10">
        <f t="shared" ca="1" si="160"/>
        <v>399</v>
      </c>
      <c r="AP375" s="10">
        <f t="shared" ca="1" si="161"/>
        <v>1</v>
      </c>
      <c r="AQ375" s="2">
        <f t="shared" ca="1" si="162"/>
        <v>0</v>
      </c>
    </row>
    <row r="376" spans="2:43" x14ac:dyDescent="0.15">
      <c r="B376" s="10">
        <v>1.9453024999762647</v>
      </c>
      <c r="C376" s="10">
        <f t="shared" si="163"/>
        <v>1.695302499975071</v>
      </c>
      <c r="F376" s="10">
        <v>355</v>
      </c>
      <c r="G376" s="10">
        <f t="shared" ca="1" si="150"/>
        <v>4</v>
      </c>
      <c r="H376" s="10">
        <f t="shared" ca="1" si="177"/>
        <v>5.5857964071856649</v>
      </c>
      <c r="I376" s="10">
        <f t="shared" ca="1" si="151"/>
        <v>2.7022727272727275E-2</v>
      </c>
      <c r="J376" s="10">
        <f t="shared" ca="1" si="178"/>
        <v>0.47491017964072274</v>
      </c>
      <c r="K376" s="10">
        <f t="shared" ca="1" si="164"/>
        <v>1.6739451408994446</v>
      </c>
      <c r="L376" s="10">
        <f t="shared" ca="1" si="165"/>
        <v>15</v>
      </c>
      <c r="M376" s="10">
        <f t="shared" ca="1" si="152"/>
        <v>-1.4496790165604259</v>
      </c>
      <c r="N376" s="10">
        <f t="shared" ca="1" si="166"/>
        <v>1.6040064971941508</v>
      </c>
      <c r="O376" s="10">
        <f t="shared" ca="1" si="167"/>
        <v>7</v>
      </c>
      <c r="P376" s="10">
        <f t="shared" ca="1" si="153"/>
        <v>-1.5637907054355715</v>
      </c>
      <c r="Q376" s="10">
        <f t="shared" ca="1" si="168"/>
        <v>-3.0134697219959974</v>
      </c>
      <c r="R376" s="10">
        <f t="shared" ca="1" si="169"/>
        <v>-2.5385595423552747</v>
      </c>
      <c r="S376" s="10">
        <f t="shared" ca="1" si="154"/>
        <v>0</v>
      </c>
      <c r="T376" s="10">
        <f t="shared" ca="1" si="170"/>
        <v>0</v>
      </c>
      <c r="U376" s="10">
        <f t="shared" ca="1" si="171"/>
        <v>0</v>
      </c>
      <c r="V376" s="10">
        <f t="shared" ca="1" si="172"/>
        <v>0</v>
      </c>
      <c r="W376" s="10">
        <f t="shared" ca="1" si="173"/>
        <v>-2.5385595423552747</v>
      </c>
      <c r="X376" s="10">
        <f t="shared" ca="1" si="174"/>
        <v>0.13312048727525766</v>
      </c>
      <c r="Z376" s="10">
        <v>1.8800900000144338</v>
      </c>
      <c r="AA376" s="10">
        <v>-0.13272249999118912</v>
      </c>
      <c r="AB376" s="10">
        <v>-0.16211500000906653</v>
      </c>
      <c r="AC376" s="10">
        <v>-0.36515749998500269</v>
      </c>
      <c r="AD376" s="10">
        <v>1.9453024999762647</v>
      </c>
      <c r="AE376" s="10">
        <f t="shared" si="155"/>
        <v>1.695302499975071</v>
      </c>
      <c r="AF376" s="10">
        <v>355</v>
      </c>
      <c r="AG376" s="2">
        <f t="shared" si="175"/>
        <v>65.879999999999782</v>
      </c>
      <c r="AH376" s="10">
        <f t="shared" si="156"/>
        <v>399</v>
      </c>
      <c r="AI376" s="10">
        <f t="shared" si="157"/>
        <v>1</v>
      </c>
      <c r="AJ376" s="2">
        <f t="shared" si="158"/>
        <v>0</v>
      </c>
      <c r="AK376" s="10">
        <v>355</v>
      </c>
      <c r="AL376" s="10">
        <f t="shared" ca="1" si="176"/>
        <v>-2.5385595423552747</v>
      </c>
      <c r="AM376" s="10">
        <f t="shared" ca="1" si="159"/>
        <v>0.13312048727525766</v>
      </c>
      <c r="AN376" s="2">
        <f t="shared" si="179"/>
        <v>65.879999999999782</v>
      </c>
      <c r="AO376" s="10">
        <f t="shared" ca="1" si="160"/>
        <v>399</v>
      </c>
      <c r="AP376" s="10">
        <f t="shared" ca="1" si="161"/>
        <v>1</v>
      </c>
      <c r="AQ376" s="2">
        <f t="shared" ca="1" si="162"/>
        <v>0</v>
      </c>
    </row>
    <row r="377" spans="2:43" x14ac:dyDescent="0.15">
      <c r="B377" s="10">
        <v>1.695302499975071</v>
      </c>
      <c r="C377" s="10">
        <f t="shared" si="163"/>
        <v>2.102302499974229</v>
      </c>
      <c r="F377" s="10">
        <v>356</v>
      </c>
      <c r="G377" s="10">
        <f t="shared" ca="1" si="150"/>
        <v>4</v>
      </c>
      <c r="H377" s="10">
        <f t="shared" ca="1" si="177"/>
        <v>5.6018862275449468</v>
      </c>
      <c r="I377" s="10">
        <f t="shared" ca="1" si="151"/>
        <v>2.7022727272727275E-2</v>
      </c>
      <c r="J377" s="10">
        <f t="shared" ca="1" si="178"/>
        <v>0.50193290691345005</v>
      </c>
      <c r="K377" s="10">
        <f t="shared" ca="1" si="164"/>
        <v>0.62746116579098743</v>
      </c>
      <c r="L377" s="10">
        <f t="shared" ca="1" si="165"/>
        <v>10</v>
      </c>
      <c r="M377" s="10">
        <f t="shared" ca="1" si="152"/>
        <v>-0.36881241963818767</v>
      </c>
      <c r="N377" s="10">
        <f t="shared" ca="1" si="166"/>
        <v>0.6912599671430032</v>
      </c>
      <c r="O377" s="10">
        <f t="shared" ca="1" si="167"/>
        <v>8</v>
      </c>
      <c r="P377" s="10">
        <f t="shared" ca="1" si="153"/>
        <v>-4.7418685862803009E-15</v>
      </c>
      <c r="Q377" s="10">
        <f t="shared" ca="1" si="168"/>
        <v>-0.36881241963819239</v>
      </c>
      <c r="R377" s="10">
        <f t="shared" ca="1" si="169"/>
        <v>0.13312048727525766</v>
      </c>
      <c r="S377" s="10">
        <f t="shared" ca="1" si="154"/>
        <v>0</v>
      </c>
      <c r="T377" s="10">
        <f t="shared" ca="1" si="170"/>
        <v>0</v>
      </c>
      <c r="U377" s="10">
        <f t="shared" ca="1" si="171"/>
        <v>0</v>
      </c>
      <c r="V377" s="10">
        <f t="shared" ca="1" si="172"/>
        <v>0</v>
      </c>
      <c r="W377" s="10">
        <f t="shared" ca="1" si="173"/>
        <v>0.13312048727525766</v>
      </c>
      <c r="X377" s="10">
        <f t="shared" ca="1" si="174"/>
        <v>-0.50007193555907736</v>
      </c>
      <c r="Z377" s="10">
        <v>1.5010900000156369</v>
      </c>
      <c r="AA377" s="10">
        <v>0.81627750001089794</v>
      </c>
      <c r="AB377" s="10">
        <v>0.20888499999216492</v>
      </c>
      <c r="AC377" s="10">
        <v>0.82584250001360715</v>
      </c>
      <c r="AD377" s="10">
        <v>1.695302499975071</v>
      </c>
      <c r="AE377" s="10">
        <f t="shared" si="155"/>
        <v>2.102302499974229</v>
      </c>
      <c r="AF377" s="10">
        <v>356</v>
      </c>
      <c r="AG377" s="2">
        <f t="shared" si="175"/>
        <v>66.099999999999781</v>
      </c>
      <c r="AH377" s="10">
        <f t="shared" si="156"/>
        <v>399</v>
      </c>
      <c r="AI377" s="10">
        <f t="shared" si="157"/>
        <v>1</v>
      </c>
      <c r="AJ377" s="2">
        <f t="shared" si="158"/>
        <v>0</v>
      </c>
      <c r="AK377" s="10">
        <v>356</v>
      </c>
      <c r="AL377" s="10">
        <f t="shared" ca="1" si="176"/>
        <v>0.13312048727525766</v>
      </c>
      <c r="AM377" s="10">
        <f t="shared" ca="1" si="159"/>
        <v>-0.50007193555907736</v>
      </c>
      <c r="AN377" s="2">
        <f t="shared" si="179"/>
        <v>66.099999999999781</v>
      </c>
      <c r="AO377" s="10">
        <f t="shared" ca="1" si="160"/>
        <v>399</v>
      </c>
      <c r="AP377" s="10">
        <f t="shared" ca="1" si="161"/>
        <v>1</v>
      </c>
      <c r="AQ377" s="2">
        <f t="shared" ca="1" si="162"/>
        <v>0</v>
      </c>
    </row>
    <row r="378" spans="2:43" x14ac:dyDescent="0.15">
      <c r="B378" s="10">
        <v>2.102302499974229</v>
      </c>
      <c r="C378" s="10">
        <f t="shared" si="163"/>
        <v>1.0093024999768829</v>
      </c>
      <c r="F378" s="10">
        <v>357</v>
      </c>
      <c r="G378" s="10">
        <f t="shared" ca="1" si="150"/>
        <v>4</v>
      </c>
      <c r="H378" s="10">
        <f t="shared" ca="1" si="177"/>
        <v>5.6179760479042287</v>
      </c>
      <c r="I378" s="10">
        <f t="shared" ca="1" si="151"/>
        <v>2.7022727272727275E-2</v>
      </c>
      <c r="J378" s="10">
        <f t="shared" ca="1" si="178"/>
        <v>0.5289556341861773</v>
      </c>
      <c r="K378" s="10">
        <f t="shared" ca="1" si="164"/>
        <v>1.3098452993436798</v>
      </c>
      <c r="L378" s="10">
        <f t="shared" ca="1" si="165"/>
        <v>3</v>
      </c>
      <c r="M378" s="10">
        <f t="shared" ca="1" si="152"/>
        <v>-8.472822080382171E-14</v>
      </c>
      <c r="N378" s="10">
        <f t="shared" ca="1" si="166"/>
        <v>1.0290275697451698</v>
      </c>
      <c r="O378" s="10">
        <f t="shared" ca="1" si="167"/>
        <v>12</v>
      </c>
      <c r="P378" s="10">
        <f t="shared" ca="1" si="153"/>
        <v>-1.0290275697451698</v>
      </c>
      <c r="Q378" s="10">
        <f t="shared" ca="1" si="168"/>
        <v>-1.0290275697452547</v>
      </c>
      <c r="R378" s="10">
        <f t="shared" ca="1" si="169"/>
        <v>-0.50007193555907736</v>
      </c>
      <c r="S378" s="10">
        <f t="shared" ca="1" si="154"/>
        <v>0</v>
      </c>
      <c r="T378" s="10">
        <f t="shared" ca="1" si="170"/>
        <v>0</v>
      </c>
      <c r="U378" s="10">
        <f t="shared" ca="1" si="171"/>
        <v>0</v>
      </c>
      <c r="V378" s="10">
        <f t="shared" ca="1" si="172"/>
        <v>0</v>
      </c>
      <c r="W378" s="10">
        <f t="shared" ca="1" si="173"/>
        <v>-0.50007193555907736</v>
      </c>
      <c r="X378" s="10">
        <f t="shared" ca="1" si="174"/>
        <v>-0.36323870943642589</v>
      </c>
      <c r="Z378" s="10">
        <v>1.9220900000149754</v>
      </c>
      <c r="AA378" s="10">
        <v>0.7032775000084257</v>
      </c>
      <c r="AB378" s="10">
        <v>0.25388499999223768</v>
      </c>
      <c r="AC378" s="10">
        <v>-1.3631574999841689</v>
      </c>
      <c r="AD378" s="10">
        <v>2.102302499974229</v>
      </c>
      <c r="AE378" s="10">
        <f t="shared" si="155"/>
        <v>1.0093024999768829</v>
      </c>
      <c r="AF378" s="10">
        <v>357</v>
      </c>
      <c r="AG378" s="2">
        <f t="shared" si="175"/>
        <v>66.31999999999978</v>
      </c>
      <c r="AH378" s="10">
        <f t="shared" si="156"/>
        <v>399</v>
      </c>
      <c r="AI378" s="10">
        <f t="shared" si="157"/>
        <v>1</v>
      </c>
      <c r="AJ378" s="2">
        <f t="shared" si="158"/>
        <v>0</v>
      </c>
      <c r="AK378" s="10">
        <v>357</v>
      </c>
      <c r="AL378" s="10">
        <f t="shared" ca="1" si="176"/>
        <v>-0.50007193555907736</v>
      </c>
      <c r="AM378" s="10">
        <f t="shared" ca="1" si="159"/>
        <v>-0.36323870943642589</v>
      </c>
      <c r="AN378" s="2">
        <f t="shared" si="179"/>
        <v>66.31999999999978</v>
      </c>
      <c r="AO378" s="10">
        <f t="shared" ca="1" si="160"/>
        <v>399</v>
      </c>
      <c r="AP378" s="10">
        <f t="shared" ca="1" si="161"/>
        <v>1</v>
      </c>
      <c r="AQ378" s="2">
        <f t="shared" ca="1" si="162"/>
        <v>0</v>
      </c>
    </row>
    <row r="379" spans="2:43" x14ac:dyDescent="0.15">
      <c r="B379" s="10">
        <v>1.0093024999768829</v>
      </c>
      <c r="C379" s="10">
        <f t="shared" si="163"/>
        <v>1.2223024999755694</v>
      </c>
      <c r="F379" s="10">
        <v>358</v>
      </c>
      <c r="G379" s="10">
        <f t="shared" ca="1" si="150"/>
        <v>4</v>
      </c>
      <c r="H379" s="10">
        <f t="shared" ca="1" si="177"/>
        <v>5.6340658682635105</v>
      </c>
      <c r="I379" s="10">
        <f t="shared" ca="1" si="151"/>
        <v>2.7022727272727275E-2</v>
      </c>
      <c r="J379" s="10">
        <f t="shared" ca="1" si="178"/>
        <v>0.55597836145890456</v>
      </c>
      <c r="K379" s="10">
        <f t="shared" ca="1" si="164"/>
        <v>1.5330809676783261</v>
      </c>
      <c r="L379" s="10">
        <f t="shared" ca="1" si="165"/>
        <v>13</v>
      </c>
      <c r="M379" s="10">
        <f t="shared" ca="1" si="152"/>
        <v>-0.36689029018653885</v>
      </c>
      <c r="N379" s="10">
        <f t="shared" ca="1" si="166"/>
        <v>0.56084731158888834</v>
      </c>
      <c r="O379" s="10">
        <f t="shared" ca="1" si="167"/>
        <v>9</v>
      </c>
      <c r="P379" s="10">
        <f t="shared" ca="1" si="153"/>
        <v>-0.5523267807087916</v>
      </c>
      <c r="Q379" s="10">
        <f t="shared" ca="1" si="168"/>
        <v>-0.91921707089533045</v>
      </c>
      <c r="R379" s="10">
        <f t="shared" ca="1" si="169"/>
        <v>-0.36323870943642589</v>
      </c>
      <c r="S379" s="10">
        <f t="shared" ca="1" si="154"/>
        <v>0</v>
      </c>
      <c r="T379" s="10">
        <f t="shared" ca="1" si="170"/>
        <v>0</v>
      </c>
      <c r="U379" s="10">
        <f t="shared" ca="1" si="171"/>
        <v>0</v>
      </c>
      <c r="V379" s="10">
        <f t="shared" ca="1" si="172"/>
        <v>0</v>
      </c>
      <c r="W379" s="10">
        <f t="shared" ca="1" si="173"/>
        <v>-0.36323870943642589</v>
      </c>
      <c r="X379" s="10">
        <f t="shared" ca="1" si="174"/>
        <v>0.41668017245890032</v>
      </c>
      <c r="Z379" s="10">
        <v>1.7210900000144136</v>
      </c>
      <c r="AA379" s="10">
        <v>-0.227722499989369</v>
      </c>
      <c r="AB379" s="10">
        <v>0.88388499999325632</v>
      </c>
      <c r="AC379" s="10">
        <v>-0.16415749998444085</v>
      </c>
      <c r="AD379" s="10">
        <v>1.0093024999768829</v>
      </c>
      <c r="AE379" s="10">
        <f t="shared" si="155"/>
        <v>1.2223024999755694</v>
      </c>
      <c r="AF379" s="10">
        <v>358</v>
      </c>
      <c r="AG379" s="2">
        <f t="shared" si="175"/>
        <v>66.539999999999779</v>
      </c>
      <c r="AH379" s="10">
        <f t="shared" si="156"/>
        <v>399</v>
      </c>
      <c r="AI379" s="10">
        <f t="shared" si="157"/>
        <v>1</v>
      </c>
      <c r="AJ379" s="2">
        <f t="shared" si="158"/>
        <v>0</v>
      </c>
      <c r="AK379" s="10">
        <v>358</v>
      </c>
      <c r="AL379" s="10">
        <f t="shared" ca="1" si="176"/>
        <v>-0.36323870943642589</v>
      </c>
      <c r="AM379" s="10">
        <f t="shared" ca="1" si="159"/>
        <v>0.41668017245890032</v>
      </c>
      <c r="AN379" s="2">
        <f t="shared" si="179"/>
        <v>66.539999999999779</v>
      </c>
      <c r="AO379" s="10">
        <f t="shared" ca="1" si="160"/>
        <v>399</v>
      </c>
      <c r="AP379" s="10">
        <f t="shared" ca="1" si="161"/>
        <v>1</v>
      </c>
      <c r="AQ379" s="2">
        <f t="shared" ca="1" si="162"/>
        <v>0</v>
      </c>
    </row>
    <row r="380" spans="2:43" x14ac:dyDescent="0.15">
      <c r="B380" s="10">
        <v>1.2223024999755694</v>
      </c>
      <c r="C380" s="10">
        <f t="shared" si="163"/>
        <v>2.2903024999756383</v>
      </c>
      <c r="F380" s="10">
        <v>359</v>
      </c>
      <c r="G380" s="10">
        <f t="shared" ca="1" si="150"/>
        <v>4</v>
      </c>
      <c r="H380" s="10">
        <f t="shared" ca="1" si="177"/>
        <v>5.6501556886227924</v>
      </c>
      <c r="I380" s="10">
        <f t="shared" ca="1" si="151"/>
        <v>2.7022727272727275E-2</v>
      </c>
      <c r="J380" s="10">
        <f t="shared" ca="1" si="178"/>
        <v>0.58300108873163181</v>
      </c>
      <c r="K380" s="10">
        <f t="shared" ca="1" si="164"/>
        <v>1.8626801629333671</v>
      </c>
      <c r="L380" s="10">
        <f t="shared" ca="1" si="165"/>
        <v>9</v>
      </c>
      <c r="M380" s="10">
        <f t="shared" ca="1" si="152"/>
        <v>-1.1973077295425059</v>
      </c>
      <c r="N380" s="10">
        <f t="shared" ca="1" si="166"/>
        <v>1.554745265385632</v>
      </c>
      <c r="O380" s="10">
        <f t="shared" ca="1" si="167"/>
        <v>13</v>
      </c>
      <c r="P380" s="10">
        <f t="shared" ca="1" si="153"/>
        <v>-1.0309868132697744</v>
      </c>
      <c r="Q380" s="10">
        <f t="shared" ca="1" si="168"/>
        <v>-0.16632091627273149</v>
      </c>
      <c r="R380" s="10">
        <f t="shared" ca="1" si="169"/>
        <v>0.41668017245890032</v>
      </c>
      <c r="S380" s="10">
        <f t="shared" ca="1" si="154"/>
        <v>0</v>
      </c>
      <c r="T380" s="10">
        <f t="shared" ca="1" si="170"/>
        <v>0</v>
      </c>
      <c r="U380" s="10">
        <f t="shared" ca="1" si="171"/>
        <v>0</v>
      </c>
      <c r="V380" s="10">
        <f t="shared" ca="1" si="172"/>
        <v>0</v>
      </c>
      <c r="W380" s="10">
        <f t="shared" ca="1" si="173"/>
        <v>0.41668017245890032</v>
      </c>
      <c r="X380" s="10">
        <f t="shared" ca="1" si="174"/>
        <v>0.61002381600436406</v>
      </c>
      <c r="Z380" s="10">
        <v>0.97609000001597224</v>
      </c>
      <c r="AA380" s="10">
        <v>-0.30872249999092105</v>
      </c>
      <c r="AB380" s="10">
        <v>1.3288849999923968</v>
      </c>
      <c r="AC380" s="10">
        <v>0.40684250001632449</v>
      </c>
      <c r="AD380" s="10">
        <v>1.2223024999755694</v>
      </c>
      <c r="AE380" s="10">
        <f t="shared" si="155"/>
        <v>2.2903024999756383</v>
      </c>
      <c r="AF380" s="10">
        <v>359</v>
      </c>
      <c r="AG380" s="2">
        <f t="shared" si="175"/>
        <v>66.759999999999778</v>
      </c>
      <c r="AH380" s="10">
        <f t="shared" si="156"/>
        <v>399</v>
      </c>
      <c r="AI380" s="10">
        <f t="shared" si="157"/>
        <v>1</v>
      </c>
      <c r="AJ380" s="2">
        <f t="shared" si="158"/>
        <v>0</v>
      </c>
      <c r="AK380" s="10">
        <v>359</v>
      </c>
      <c r="AL380" s="10">
        <f t="shared" ca="1" si="176"/>
        <v>0.41668017245890032</v>
      </c>
      <c r="AM380" s="10">
        <f t="shared" ca="1" si="159"/>
        <v>0.61002381600436406</v>
      </c>
      <c r="AN380" s="2">
        <f t="shared" si="179"/>
        <v>66.759999999999778</v>
      </c>
      <c r="AO380" s="10">
        <f t="shared" ca="1" si="160"/>
        <v>399</v>
      </c>
      <c r="AP380" s="10">
        <f t="shared" ca="1" si="161"/>
        <v>1</v>
      </c>
      <c r="AQ380" s="2">
        <f t="shared" ca="1" si="162"/>
        <v>0</v>
      </c>
    </row>
    <row r="381" spans="2:43" x14ac:dyDescent="0.15">
      <c r="B381" s="10">
        <v>2.2903024999756383</v>
      </c>
      <c r="C381" s="10">
        <f t="shared" si="163"/>
        <v>2.6703024999754632</v>
      </c>
      <c r="F381" s="10">
        <v>360</v>
      </c>
      <c r="G381" s="10">
        <f t="shared" ca="1" si="150"/>
        <v>4</v>
      </c>
      <c r="H381" s="10">
        <f t="shared" ca="1" si="177"/>
        <v>5.6662455089820742</v>
      </c>
      <c r="I381" s="10">
        <f t="shared" ca="1" si="151"/>
        <v>2.7022727272727275E-2</v>
      </c>
      <c r="J381" s="10">
        <f t="shared" ca="1" si="178"/>
        <v>0.61002381600435907</v>
      </c>
      <c r="K381" s="10">
        <f t="shared" ca="1" si="164"/>
        <v>1.450465032597424</v>
      </c>
      <c r="L381" s="10">
        <f t="shared" ca="1" si="165"/>
        <v>10</v>
      </c>
      <c r="M381" s="10">
        <f t="shared" ca="1" si="152"/>
        <v>-1.279465195381715E-14</v>
      </c>
      <c r="N381" s="10">
        <f t="shared" ca="1" si="166"/>
        <v>1.1327880591491568</v>
      </c>
      <c r="O381" s="10">
        <f t="shared" ca="1" si="167"/>
        <v>2</v>
      </c>
      <c r="P381" s="10">
        <f t="shared" ca="1" si="153"/>
        <v>-1.776623439123022E-14</v>
      </c>
      <c r="Q381" s="10">
        <f t="shared" ca="1" si="168"/>
        <v>4.9715824374130701E-15</v>
      </c>
      <c r="R381" s="10">
        <f t="shared" ca="1" si="169"/>
        <v>0.61002381600436406</v>
      </c>
      <c r="S381" s="10">
        <f t="shared" ca="1" si="154"/>
        <v>0</v>
      </c>
      <c r="T381" s="10">
        <f t="shared" ca="1" si="170"/>
        <v>0</v>
      </c>
      <c r="U381" s="10">
        <f t="shared" ca="1" si="171"/>
        <v>0</v>
      </c>
      <c r="V381" s="10">
        <f t="shared" ca="1" si="172"/>
        <v>0</v>
      </c>
      <c r="W381" s="10">
        <f t="shared" ca="1" si="173"/>
        <v>0.61002381600436406</v>
      </c>
      <c r="X381" s="10">
        <f t="shared" ca="1" si="174"/>
        <v>0.92510887182483315</v>
      </c>
      <c r="Z381" s="10">
        <v>3.4560900000144557</v>
      </c>
      <c r="AA381" s="10">
        <v>0.93827750000841093</v>
      </c>
      <c r="AB381" s="10">
        <v>1.1208849999917447</v>
      </c>
      <c r="AC381" s="10">
        <v>8.7842500015256064E-2</v>
      </c>
      <c r="AD381" s="10">
        <v>2.2903024999756383</v>
      </c>
      <c r="AE381" s="10">
        <f t="shared" si="155"/>
        <v>2.6703024999754632</v>
      </c>
      <c r="AF381" s="10">
        <v>360</v>
      </c>
      <c r="AG381" s="2">
        <f t="shared" si="175"/>
        <v>66.979999999999777</v>
      </c>
      <c r="AH381" s="10">
        <f t="shared" si="156"/>
        <v>399</v>
      </c>
      <c r="AI381" s="10">
        <f t="shared" si="157"/>
        <v>1</v>
      </c>
      <c r="AJ381" s="2">
        <f t="shared" si="158"/>
        <v>0</v>
      </c>
      <c r="AK381" s="10">
        <v>360</v>
      </c>
      <c r="AL381" s="10">
        <f t="shared" ca="1" si="176"/>
        <v>0.61002381600436406</v>
      </c>
      <c r="AM381" s="10">
        <f t="shared" ca="1" si="159"/>
        <v>0.92510887182483315</v>
      </c>
      <c r="AN381" s="2">
        <f t="shared" si="179"/>
        <v>66.979999999999777</v>
      </c>
      <c r="AO381" s="10">
        <f t="shared" ca="1" si="160"/>
        <v>399</v>
      </c>
      <c r="AP381" s="10">
        <f t="shared" ca="1" si="161"/>
        <v>1</v>
      </c>
      <c r="AQ381" s="2">
        <f t="shared" ca="1" si="162"/>
        <v>0</v>
      </c>
    </row>
    <row r="382" spans="2:43" x14ac:dyDescent="0.15">
      <c r="B382" s="10">
        <v>2.6703024999754632</v>
      </c>
      <c r="C382" s="10">
        <f t="shared" si="163"/>
        <v>2.1473024999743018</v>
      </c>
      <c r="F382" s="10">
        <v>361</v>
      </c>
      <c r="G382" s="10">
        <f t="shared" ca="1" si="150"/>
        <v>4</v>
      </c>
      <c r="H382" s="10">
        <f t="shared" ca="1" si="177"/>
        <v>5.6823353293413561</v>
      </c>
      <c r="I382" s="10">
        <f t="shared" ca="1" si="151"/>
        <v>2.7022727272727275E-2</v>
      </c>
      <c r="J382" s="10">
        <f t="shared" ca="1" si="178"/>
        <v>0.63704654327708632</v>
      </c>
      <c r="K382" s="10">
        <f t="shared" ca="1" si="164"/>
        <v>0.33262572586089612</v>
      </c>
      <c r="L382" s="10">
        <f t="shared" ca="1" si="165"/>
        <v>6</v>
      </c>
      <c r="M382" s="10">
        <f t="shared" ca="1" si="152"/>
        <v>0.28806232854776365</v>
      </c>
      <c r="N382" s="10">
        <f t="shared" ca="1" si="166"/>
        <v>1.4301958367724823</v>
      </c>
      <c r="O382" s="10">
        <f t="shared" ca="1" si="167"/>
        <v>19</v>
      </c>
      <c r="P382" s="10">
        <f t="shared" ca="1" si="153"/>
        <v>-1.6820521059956735E-14</v>
      </c>
      <c r="Q382" s="10">
        <f t="shared" ca="1" si="168"/>
        <v>0.28806232854774683</v>
      </c>
      <c r="R382" s="10">
        <f t="shared" ca="1" si="169"/>
        <v>0.92510887182483315</v>
      </c>
      <c r="S382" s="10">
        <f t="shared" ca="1" si="154"/>
        <v>0</v>
      </c>
      <c r="T382" s="10">
        <f t="shared" ca="1" si="170"/>
        <v>0</v>
      </c>
      <c r="U382" s="10">
        <f t="shared" ca="1" si="171"/>
        <v>0</v>
      </c>
      <c r="V382" s="10">
        <f t="shared" ca="1" si="172"/>
        <v>0</v>
      </c>
      <c r="W382" s="10">
        <f t="shared" ca="1" si="173"/>
        <v>0.92510887182483315</v>
      </c>
      <c r="X382" s="10">
        <f t="shared" ca="1" si="174"/>
        <v>2.2255663427682735</v>
      </c>
      <c r="Z382" s="10">
        <v>1.7340900000171189</v>
      </c>
      <c r="AA382" s="10">
        <v>0.39127750001100026</v>
      </c>
      <c r="AB382" s="10">
        <v>1.126884999990807</v>
      </c>
      <c r="AC382" s="10">
        <v>2.4708425000135037</v>
      </c>
      <c r="AD382" s="10">
        <v>2.6703024999754632</v>
      </c>
      <c r="AE382" s="10">
        <f t="shared" si="155"/>
        <v>2.1473024999743018</v>
      </c>
      <c r="AF382" s="10">
        <v>361</v>
      </c>
      <c r="AG382" s="2">
        <f t="shared" si="175"/>
        <v>67.199999999999775</v>
      </c>
      <c r="AH382" s="10">
        <f t="shared" si="156"/>
        <v>399</v>
      </c>
      <c r="AI382" s="10">
        <f t="shared" si="157"/>
        <v>1</v>
      </c>
      <c r="AJ382" s="2">
        <f t="shared" si="158"/>
        <v>0</v>
      </c>
      <c r="AK382" s="10">
        <v>361</v>
      </c>
      <c r="AL382" s="10">
        <f t="shared" ca="1" si="176"/>
        <v>0.92510887182483315</v>
      </c>
      <c r="AM382" s="10">
        <f t="shared" ca="1" si="159"/>
        <v>2.2255663427682735</v>
      </c>
      <c r="AN382" s="2">
        <f t="shared" si="179"/>
        <v>67.199999999999775</v>
      </c>
      <c r="AO382" s="10">
        <f t="shared" ca="1" si="160"/>
        <v>399</v>
      </c>
      <c r="AP382" s="10">
        <f t="shared" ca="1" si="161"/>
        <v>1</v>
      </c>
      <c r="AQ382" s="2">
        <f t="shared" ca="1" si="162"/>
        <v>0</v>
      </c>
    </row>
    <row r="383" spans="2:43" x14ac:dyDescent="0.15">
      <c r="B383" s="10">
        <v>2.1473024999743018</v>
      </c>
      <c r="C383" s="10">
        <f t="shared" si="163"/>
        <v>0.8773024999761958</v>
      </c>
      <c r="F383" s="10">
        <v>362</v>
      </c>
      <c r="G383" s="10">
        <f t="shared" ca="1" si="150"/>
        <v>4</v>
      </c>
      <c r="H383" s="10">
        <f t="shared" ca="1" si="177"/>
        <v>5.698425149700638</v>
      </c>
      <c r="I383" s="10">
        <f t="shared" ca="1" si="151"/>
        <v>2.7022727272727275E-2</v>
      </c>
      <c r="J383" s="10">
        <f t="shared" ca="1" si="178"/>
        <v>0.66406927054981357</v>
      </c>
      <c r="K383" s="10">
        <f t="shared" ca="1" si="164"/>
        <v>1.5154742439106472</v>
      </c>
      <c r="L383" s="10">
        <f t="shared" ca="1" si="165"/>
        <v>4</v>
      </c>
      <c r="M383" s="10">
        <f t="shared" ca="1" si="152"/>
        <v>2.8221878727483786E-14</v>
      </c>
      <c r="N383" s="10">
        <f t="shared" ca="1" si="166"/>
        <v>0.91124977602614554</v>
      </c>
      <c r="O383" s="10">
        <f t="shared" ca="1" si="167"/>
        <v>13</v>
      </c>
      <c r="P383" s="10">
        <f t="shared" ca="1" si="153"/>
        <v>-0.74994386346873443</v>
      </c>
      <c r="Q383" s="10">
        <f t="shared" ca="1" si="168"/>
        <v>-0.74994386346870623</v>
      </c>
      <c r="R383" s="10">
        <f t="shared" ca="1" si="169"/>
        <v>-8.5874592918892656E-2</v>
      </c>
      <c r="S383" s="10">
        <f t="shared" ca="1" si="154"/>
        <v>0</v>
      </c>
      <c r="T383" s="10">
        <f t="shared" ca="1" si="170"/>
        <v>0</v>
      </c>
      <c r="U383" s="10">
        <f t="shared" ca="1" si="171"/>
        <v>2.3114409356871661</v>
      </c>
      <c r="V383" s="10">
        <f t="shared" ca="1" si="172"/>
        <v>2.3114409356871661</v>
      </c>
      <c r="W383" s="10">
        <f t="shared" ca="1" si="173"/>
        <v>2.2255663427682735</v>
      </c>
      <c r="X383" s="10">
        <f t="shared" ca="1" si="174"/>
        <v>-0.62190811615419472</v>
      </c>
      <c r="Z383" s="10">
        <v>0.82909000001407662</v>
      </c>
      <c r="AA383" s="10">
        <v>0.34027750000831247</v>
      </c>
      <c r="AB383" s="10">
        <v>-3.7115000008469679E-2</v>
      </c>
      <c r="AC383" s="10">
        <v>8.4842500015724909E-2</v>
      </c>
      <c r="AD383" s="10">
        <v>2.1473024999743018</v>
      </c>
      <c r="AE383" s="10">
        <f t="shared" si="155"/>
        <v>0.8773024999761958</v>
      </c>
      <c r="AF383" s="10">
        <v>362</v>
      </c>
      <c r="AG383" s="2">
        <f t="shared" si="175"/>
        <v>67.419999999999774</v>
      </c>
      <c r="AH383" s="10">
        <f t="shared" si="156"/>
        <v>399</v>
      </c>
      <c r="AI383" s="10">
        <f t="shared" si="157"/>
        <v>1</v>
      </c>
      <c r="AJ383" s="2">
        <f t="shared" si="158"/>
        <v>0</v>
      </c>
      <c r="AK383" s="10">
        <v>362</v>
      </c>
      <c r="AL383" s="10">
        <f t="shared" ca="1" si="176"/>
        <v>2.2255663427682735</v>
      </c>
      <c r="AM383" s="10">
        <f t="shared" ca="1" si="159"/>
        <v>-0.62190811615419472</v>
      </c>
      <c r="AN383" s="2">
        <f t="shared" si="179"/>
        <v>67.419999999999774</v>
      </c>
      <c r="AO383" s="10">
        <f t="shared" ca="1" si="160"/>
        <v>399</v>
      </c>
      <c r="AP383" s="10">
        <f t="shared" ca="1" si="161"/>
        <v>1</v>
      </c>
      <c r="AQ383" s="2">
        <f t="shared" ca="1" si="162"/>
        <v>0</v>
      </c>
    </row>
    <row r="384" spans="2:43" x14ac:dyDescent="0.15">
      <c r="B384" s="10">
        <v>0.8773024999761958</v>
      </c>
      <c r="C384" s="10">
        <f t="shared" si="163"/>
        <v>1.136302499975983</v>
      </c>
      <c r="F384" s="10">
        <v>363</v>
      </c>
      <c r="G384" s="10">
        <f t="shared" ca="1" si="150"/>
        <v>4</v>
      </c>
      <c r="H384" s="10">
        <f t="shared" ca="1" si="177"/>
        <v>5.7145149700599198</v>
      </c>
      <c r="I384" s="10">
        <f t="shared" ca="1" si="151"/>
        <v>2.7022727272727275E-2</v>
      </c>
      <c r="J384" s="10">
        <f t="shared" ca="1" si="178"/>
        <v>0.69109199782254083</v>
      </c>
      <c r="K384" s="10">
        <f t="shared" ca="1" si="164"/>
        <v>1.072932161183253</v>
      </c>
      <c r="L384" s="10">
        <f t="shared" ca="1" si="165"/>
        <v>14</v>
      </c>
      <c r="M384" s="10">
        <f t="shared" ca="1" si="152"/>
        <v>-0.46552781791367503</v>
      </c>
      <c r="N384" s="10">
        <f t="shared" ca="1" si="166"/>
        <v>0.84747229606306052</v>
      </c>
      <c r="O384" s="10">
        <f t="shared" ca="1" si="167"/>
        <v>4</v>
      </c>
      <c r="P384" s="10">
        <f t="shared" ca="1" si="153"/>
        <v>-0.84747229606306052</v>
      </c>
      <c r="Q384" s="10">
        <f t="shared" ca="1" si="168"/>
        <v>-1.3130001139767356</v>
      </c>
      <c r="R384" s="10">
        <f t="shared" ca="1" si="169"/>
        <v>-0.62190811615419472</v>
      </c>
      <c r="S384" s="10">
        <f t="shared" ca="1" si="154"/>
        <v>0</v>
      </c>
      <c r="T384" s="10">
        <f t="shared" ca="1" si="170"/>
        <v>0</v>
      </c>
      <c r="U384" s="10">
        <f t="shared" ca="1" si="171"/>
        <v>0</v>
      </c>
      <c r="V384" s="10">
        <f t="shared" ca="1" si="172"/>
        <v>0</v>
      </c>
      <c r="W384" s="10">
        <f t="shared" ca="1" si="173"/>
        <v>-0.62190811615419472</v>
      </c>
      <c r="X384" s="10">
        <f t="shared" ca="1" si="174"/>
        <v>0.27690113182977594</v>
      </c>
      <c r="Z384" s="10">
        <v>-2.2989099999861651</v>
      </c>
      <c r="AA384" s="10">
        <v>0.33127750000971901</v>
      </c>
      <c r="AB384" s="10">
        <v>1.3068849999910981</v>
      </c>
      <c r="AC384" s="10">
        <v>1.6008425000144655</v>
      </c>
      <c r="AD384" s="10">
        <v>0.8773024999761958</v>
      </c>
      <c r="AE384" s="10">
        <f t="shared" si="155"/>
        <v>1.136302499975983</v>
      </c>
      <c r="AF384" s="10">
        <v>363</v>
      </c>
      <c r="AG384" s="2">
        <f t="shared" si="175"/>
        <v>67.639999999999773</v>
      </c>
      <c r="AH384" s="10">
        <f t="shared" si="156"/>
        <v>399</v>
      </c>
      <c r="AI384" s="10">
        <f t="shared" si="157"/>
        <v>1</v>
      </c>
      <c r="AJ384" s="2">
        <f t="shared" si="158"/>
        <v>0</v>
      </c>
      <c r="AK384" s="10">
        <v>363</v>
      </c>
      <c r="AL384" s="10">
        <f t="shared" ca="1" si="176"/>
        <v>-0.62190811615419472</v>
      </c>
      <c r="AM384" s="10">
        <f t="shared" ca="1" si="159"/>
        <v>0.27690113182977594</v>
      </c>
      <c r="AN384" s="2">
        <f t="shared" si="179"/>
        <v>67.639999999999773</v>
      </c>
      <c r="AO384" s="10">
        <f t="shared" ca="1" si="160"/>
        <v>399</v>
      </c>
      <c r="AP384" s="10">
        <f t="shared" ca="1" si="161"/>
        <v>1</v>
      </c>
      <c r="AQ384" s="2">
        <f t="shared" ca="1" si="162"/>
        <v>0</v>
      </c>
    </row>
    <row r="385" spans="2:43" x14ac:dyDescent="0.15">
      <c r="B385" s="10">
        <v>1.136302499975983</v>
      </c>
      <c r="C385" s="10">
        <f t="shared" si="163"/>
        <v>1.7153024999743138</v>
      </c>
      <c r="F385" s="10">
        <v>364</v>
      </c>
      <c r="G385" s="10">
        <f t="shared" ca="1" si="150"/>
        <v>4</v>
      </c>
      <c r="H385" s="10">
        <f t="shared" ca="1" si="177"/>
        <v>5.7306047904192017</v>
      </c>
      <c r="I385" s="10">
        <f t="shared" ca="1" si="151"/>
        <v>2.7022727272727275E-2</v>
      </c>
      <c r="J385" s="10">
        <f t="shared" ca="1" si="178"/>
        <v>0.71811472509526808</v>
      </c>
      <c r="K385" s="10">
        <f t="shared" ca="1" si="164"/>
        <v>0.72667738878713295</v>
      </c>
      <c r="L385" s="10">
        <f t="shared" ca="1" si="165"/>
        <v>7</v>
      </c>
      <c r="M385" s="10">
        <f t="shared" ca="1" si="152"/>
        <v>-2.9912405466684316E-14</v>
      </c>
      <c r="N385" s="10">
        <f t="shared" ca="1" si="166"/>
        <v>0.7506373995343234</v>
      </c>
      <c r="O385" s="10">
        <f t="shared" ca="1" si="167"/>
        <v>10</v>
      </c>
      <c r="P385" s="10">
        <f t="shared" ca="1" si="153"/>
        <v>0.44121359326546222</v>
      </c>
      <c r="Q385" s="10">
        <f t="shared" ca="1" si="168"/>
        <v>-0.44121359326549214</v>
      </c>
      <c r="R385" s="10">
        <f t="shared" ca="1" si="169"/>
        <v>0.27690113182977594</v>
      </c>
      <c r="S385" s="10">
        <f t="shared" ca="1" si="154"/>
        <v>0</v>
      </c>
      <c r="T385" s="10">
        <f t="shared" ca="1" si="170"/>
        <v>0</v>
      </c>
      <c r="U385" s="10">
        <f t="shared" ca="1" si="171"/>
        <v>0</v>
      </c>
      <c r="V385" s="10">
        <f t="shared" ca="1" si="172"/>
        <v>0</v>
      </c>
      <c r="W385" s="10">
        <f t="shared" ca="1" si="173"/>
        <v>0.27690113182977594</v>
      </c>
      <c r="X385" s="10">
        <f t="shared" ca="1" si="174"/>
        <v>-0.11496412549626134</v>
      </c>
      <c r="Z385" s="10">
        <v>-5.090999998458301E-2</v>
      </c>
      <c r="AA385" s="10">
        <v>0.36827750000867354</v>
      </c>
      <c r="AB385" s="10">
        <v>2.6568849999932809</v>
      </c>
      <c r="AC385" s="10">
        <v>0.61084250001641749</v>
      </c>
      <c r="AD385" s="10">
        <v>1.136302499975983</v>
      </c>
      <c r="AE385" s="10">
        <f t="shared" si="155"/>
        <v>1.7153024999743138</v>
      </c>
      <c r="AF385" s="10">
        <v>364</v>
      </c>
      <c r="AG385" s="2">
        <f t="shared" si="175"/>
        <v>67.859999999999772</v>
      </c>
      <c r="AH385" s="10">
        <f t="shared" si="156"/>
        <v>399</v>
      </c>
      <c r="AI385" s="10">
        <f t="shared" si="157"/>
        <v>1</v>
      </c>
      <c r="AJ385" s="2">
        <f t="shared" si="158"/>
        <v>0</v>
      </c>
      <c r="AK385" s="10">
        <v>364</v>
      </c>
      <c r="AL385" s="10">
        <f t="shared" ca="1" si="176"/>
        <v>0.27690113182977594</v>
      </c>
      <c r="AM385" s="10">
        <f t="shared" ca="1" si="159"/>
        <v>-0.11496412549626134</v>
      </c>
      <c r="AN385" s="2">
        <f t="shared" si="179"/>
        <v>67.859999999999772</v>
      </c>
      <c r="AO385" s="10">
        <f t="shared" ca="1" si="160"/>
        <v>399</v>
      </c>
      <c r="AP385" s="10">
        <f t="shared" ca="1" si="161"/>
        <v>1</v>
      </c>
      <c r="AQ385" s="2">
        <f t="shared" ca="1" si="162"/>
        <v>0</v>
      </c>
    </row>
    <row r="386" spans="2:43" x14ac:dyDescent="0.15">
      <c r="B386" s="10">
        <v>1.7153024999743138</v>
      </c>
      <c r="C386" s="10">
        <f t="shared" si="163"/>
        <v>1.5343024999765476</v>
      </c>
      <c r="F386" s="10">
        <v>365</v>
      </c>
      <c r="G386" s="10">
        <f t="shared" ca="1" si="150"/>
        <v>4</v>
      </c>
      <c r="H386" s="10">
        <f t="shared" ca="1" si="177"/>
        <v>5.7466946107784835</v>
      </c>
      <c r="I386" s="10">
        <f t="shared" ca="1" si="151"/>
        <v>2.7022727272727275E-2</v>
      </c>
      <c r="J386" s="10">
        <f t="shared" ca="1" si="178"/>
        <v>0.74513745236799533</v>
      </c>
      <c r="K386" s="10">
        <f t="shared" ca="1" si="164"/>
        <v>0.55490537389233197</v>
      </c>
      <c r="L386" s="10">
        <f t="shared" ca="1" si="165"/>
        <v>9</v>
      </c>
      <c r="M386" s="10">
        <f t="shared" ca="1" si="152"/>
        <v>-0.18978881551083934</v>
      </c>
      <c r="N386" s="10">
        <f t="shared" ca="1" si="166"/>
        <v>0.94796539955196568</v>
      </c>
      <c r="O386" s="10">
        <f t="shared" ca="1" si="167"/>
        <v>8</v>
      </c>
      <c r="P386" s="10">
        <f t="shared" ca="1" si="153"/>
        <v>-0.6703127623534173</v>
      </c>
      <c r="Q386" s="10">
        <f t="shared" ca="1" si="168"/>
        <v>-0.86010157786425667</v>
      </c>
      <c r="R386" s="10">
        <f t="shared" ca="1" si="169"/>
        <v>-0.11496412549626134</v>
      </c>
      <c r="S386" s="10">
        <f t="shared" ca="1" si="154"/>
        <v>0</v>
      </c>
      <c r="T386" s="10">
        <f t="shared" ca="1" si="170"/>
        <v>0</v>
      </c>
      <c r="U386" s="10">
        <f t="shared" ca="1" si="171"/>
        <v>0</v>
      </c>
      <c r="V386" s="10">
        <f t="shared" ca="1" si="172"/>
        <v>0</v>
      </c>
      <c r="W386" s="10">
        <f t="shared" ca="1" si="173"/>
        <v>-0.11496412549626134</v>
      </c>
      <c r="X386" s="10">
        <f t="shared" ca="1" si="174"/>
        <v>3.0489107031215612</v>
      </c>
      <c r="Z386" s="10">
        <v>1.7110900000147922</v>
      </c>
      <c r="AA386" s="10">
        <v>-0.62172249998937446</v>
      </c>
      <c r="AB386" s="10">
        <v>2.7818849999938777</v>
      </c>
      <c r="AC386" s="10">
        <v>0.40584250001529654</v>
      </c>
      <c r="AD386" s="10">
        <v>1.7153024999743138</v>
      </c>
      <c r="AE386" s="10">
        <f t="shared" si="155"/>
        <v>1.5343024999765476</v>
      </c>
      <c r="AF386" s="10">
        <v>365</v>
      </c>
      <c r="AG386" s="2">
        <f t="shared" si="175"/>
        <v>68.079999999999771</v>
      </c>
      <c r="AH386" s="10">
        <f t="shared" si="156"/>
        <v>399</v>
      </c>
      <c r="AI386" s="10">
        <f t="shared" si="157"/>
        <v>1</v>
      </c>
      <c r="AJ386" s="2">
        <f t="shared" si="158"/>
        <v>0</v>
      </c>
      <c r="AK386" s="10">
        <v>365</v>
      </c>
      <c r="AL386" s="10">
        <f t="shared" ca="1" si="176"/>
        <v>-0.11496412549626134</v>
      </c>
      <c r="AM386" s="10">
        <f t="shared" ca="1" si="159"/>
        <v>3.0489107031215612</v>
      </c>
      <c r="AN386" s="2">
        <f t="shared" si="179"/>
        <v>68.079999999999771</v>
      </c>
      <c r="AO386" s="10">
        <f t="shared" ca="1" si="160"/>
        <v>399</v>
      </c>
      <c r="AP386" s="10">
        <f t="shared" ca="1" si="161"/>
        <v>1</v>
      </c>
      <c r="AQ386" s="2">
        <f t="shared" ca="1" si="162"/>
        <v>0</v>
      </c>
    </row>
    <row r="387" spans="2:43" x14ac:dyDescent="0.15">
      <c r="B387" s="10">
        <v>1.5343024999765476</v>
      </c>
      <c r="C387" s="10">
        <f t="shared" si="163"/>
        <v>2.0153024999771674</v>
      </c>
      <c r="F387" s="10">
        <v>366</v>
      </c>
      <c r="G387" s="10">
        <f t="shared" ca="1" si="150"/>
        <v>4</v>
      </c>
      <c r="H387" s="10">
        <f t="shared" ca="1" si="177"/>
        <v>5.7627844311377654</v>
      </c>
      <c r="I387" s="10">
        <f t="shared" ca="1" si="151"/>
        <v>2.7022727272727275E-2</v>
      </c>
      <c r="J387" s="10">
        <f t="shared" ca="1" si="178"/>
        <v>0.77216017964072259</v>
      </c>
      <c r="K387" s="10">
        <f t="shared" ca="1" si="164"/>
        <v>0.60938451164663165</v>
      </c>
      <c r="L387" s="10">
        <f t="shared" ca="1" si="165"/>
        <v>17</v>
      </c>
      <c r="M387" s="10">
        <f t="shared" ca="1" si="152"/>
        <v>-0.1119741101799481</v>
      </c>
      <c r="N387" s="10">
        <f t="shared" ca="1" si="166"/>
        <v>1.8896410307250266</v>
      </c>
      <c r="O387" s="10">
        <f t="shared" ca="1" si="167"/>
        <v>4</v>
      </c>
      <c r="P387" s="10">
        <f t="shared" ca="1" si="153"/>
        <v>7.5932929130379378E-14</v>
      </c>
      <c r="Q387" s="10">
        <f t="shared" ca="1" si="168"/>
        <v>-0.11197411017987216</v>
      </c>
      <c r="R387" s="10">
        <f t="shared" ca="1" si="169"/>
        <v>0.66018606946085046</v>
      </c>
      <c r="S387" s="10">
        <f t="shared" ca="1" si="154"/>
        <v>0</v>
      </c>
      <c r="T387" s="10">
        <f t="shared" ca="1" si="170"/>
        <v>0</v>
      </c>
      <c r="U387" s="10">
        <f t="shared" ca="1" si="171"/>
        <v>2.3887246336607109</v>
      </c>
      <c r="V387" s="10">
        <f t="shared" ca="1" si="172"/>
        <v>2.3887246336607109</v>
      </c>
      <c r="W387" s="10">
        <f t="shared" ca="1" si="173"/>
        <v>3.0489107031215612</v>
      </c>
      <c r="X387" s="10">
        <f t="shared" ca="1" si="174"/>
        <v>0.89358166279939366</v>
      </c>
      <c r="Z387" s="10">
        <v>1.1810900000170932</v>
      </c>
      <c r="AA387" s="10">
        <v>1.1572775000097124</v>
      </c>
      <c r="AB387" s="10">
        <v>2.0308849999928213</v>
      </c>
      <c r="AC387" s="10">
        <v>0.15184250001354371</v>
      </c>
      <c r="AD387" s="10">
        <v>1.5343024999765476</v>
      </c>
      <c r="AE387" s="10">
        <f t="shared" si="155"/>
        <v>2.0153024999771674</v>
      </c>
      <c r="AF387" s="10">
        <v>366</v>
      </c>
      <c r="AG387" s="2">
        <f t="shared" si="175"/>
        <v>68.29999999999977</v>
      </c>
      <c r="AH387" s="10">
        <f t="shared" si="156"/>
        <v>399</v>
      </c>
      <c r="AI387" s="10">
        <f t="shared" si="157"/>
        <v>1</v>
      </c>
      <c r="AJ387" s="2">
        <f t="shared" si="158"/>
        <v>0</v>
      </c>
      <c r="AK387" s="10">
        <v>366</v>
      </c>
      <c r="AL387" s="10">
        <f t="shared" ca="1" si="176"/>
        <v>3.0489107031215612</v>
      </c>
      <c r="AM387" s="10">
        <f t="shared" ca="1" si="159"/>
        <v>0.89358166279939366</v>
      </c>
      <c r="AN387" s="2">
        <f t="shared" si="179"/>
        <v>68.29999999999977</v>
      </c>
      <c r="AO387" s="10">
        <f t="shared" ca="1" si="160"/>
        <v>399</v>
      </c>
      <c r="AP387" s="10">
        <f t="shared" ca="1" si="161"/>
        <v>1</v>
      </c>
      <c r="AQ387" s="2">
        <f t="shared" ca="1" si="162"/>
        <v>0</v>
      </c>
    </row>
    <row r="388" spans="2:43" x14ac:dyDescent="0.15">
      <c r="B388" s="10">
        <v>2.0153024999771674</v>
      </c>
      <c r="C388" s="10">
        <f t="shared" si="163"/>
        <v>2.7743024999757893</v>
      </c>
      <c r="F388" s="10">
        <v>367</v>
      </c>
      <c r="G388" s="10">
        <f t="shared" ca="1" si="150"/>
        <v>4</v>
      </c>
      <c r="H388" s="10">
        <f t="shared" ca="1" si="177"/>
        <v>5.7788742514970473</v>
      </c>
      <c r="I388" s="10">
        <f t="shared" ca="1" si="151"/>
        <v>2.7022727272727275E-2</v>
      </c>
      <c r="J388" s="10">
        <f t="shared" ca="1" si="178"/>
        <v>0.79918290691344984</v>
      </c>
      <c r="K388" s="10">
        <f t="shared" ca="1" si="164"/>
        <v>0.86798014511686339</v>
      </c>
      <c r="L388" s="10">
        <f t="shared" ca="1" si="165"/>
        <v>3</v>
      </c>
      <c r="M388" s="10">
        <f t="shared" ca="1" si="152"/>
        <v>0.75169285565168431</v>
      </c>
      <c r="N388" s="10">
        <f t="shared" ca="1" si="166"/>
        <v>0.92955423035652962</v>
      </c>
      <c r="O388" s="10">
        <f t="shared" ca="1" si="167"/>
        <v>8</v>
      </c>
      <c r="P388" s="10">
        <f t="shared" ca="1" si="153"/>
        <v>-0.65729409976574049</v>
      </c>
      <c r="Q388" s="10">
        <f t="shared" ca="1" si="168"/>
        <v>9.4398755885943819E-2</v>
      </c>
      <c r="R388" s="10">
        <f t="shared" ca="1" si="169"/>
        <v>0.89358166279939366</v>
      </c>
      <c r="S388" s="10">
        <f t="shared" ca="1" si="154"/>
        <v>0</v>
      </c>
      <c r="T388" s="10">
        <f t="shared" ca="1" si="170"/>
        <v>0</v>
      </c>
      <c r="U388" s="10">
        <f t="shared" ca="1" si="171"/>
        <v>0</v>
      </c>
      <c r="V388" s="10">
        <f t="shared" ca="1" si="172"/>
        <v>0</v>
      </c>
      <c r="W388" s="10">
        <f t="shared" ca="1" si="173"/>
        <v>0.89358166279939366</v>
      </c>
      <c r="X388" s="10">
        <f t="shared" ca="1" si="174"/>
        <v>-0.24988461170177201</v>
      </c>
      <c r="Z388" s="10">
        <v>1.1970900000157769</v>
      </c>
      <c r="AA388" s="10">
        <v>0.49627750000880155</v>
      </c>
      <c r="AB388" s="10">
        <v>0.65088499999177429</v>
      </c>
      <c r="AC388" s="10">
        <v>-0.1001574999861532</v>
      </c>
      <c r="AD388" s="10">
        <v>2.0153024999771674</v>
      </c>
      <c r="AE388" s="10">
        <f t="shared" si="155"/>
        <v>2.7743024999757893</v>
      </c>
      <c r="AF388" s="10">
        <v>367</v>
      </c>
      <c r="AG388" s="2">
        <f t="shared" si="175"/>
        <v>68.519999999999769</v>
      </c>
      <c r="AH388" s="10">
        <f t="shared" si="156"/>
        <v>399</v>
      </c>
      <c r="AI388" s="10">
        <f t="shared" si="157"/>
        <v>1</v>
      </c>
      <c r="AJ388" s="2">
        <f t="shared" si="158"/>
        <v>0</v>
      </c>
      <c r="AK388" s="10">
        <v>367</v>
      </c>
      <c r="AL388" s="10">
        <f t="shared" ca="1" si="176"/>
        <v>0.89358166279939366</v>
      </c>
      <c r="AM388" s="10">
        <f t="shared" ca="1" si="159"/>
        <v>-0.24988461170177201</v>
      </c>
      <c r="AN388" s="2">
        <f t="shared" si="179"/>
        <v>68.519999999999769</v>
      </c>
      <c r="AO388" s="10">
        <f t="shared" ca="1" si="160"/>
        <v>399</v>
      </c>
      <c r="AP388" s="10">
        <f t="shared" ca="1" si="161"/>
        <v>1</v>
      </c>
      <c r="AQ388" s="2">
        <f t="shared" ca="1" si="162"/>
        <v>0</v>
      </c>
    </row>
    <row r="389" spans="2:43" x14ac:dyDescent="0.15">
      <c r="B389" s="10">
        <v>2.7743024999757893</v>
      </c>
      <c r="C389" s="10">
        <f t="shared" si="163"/>
        <v>1.4093024999759507</v>
      </c>
      <c r="F389" s="10">
        <v>368</v>
      </c>
      <c r="G389" s="10">
        <f t="shared" ca="1" si="150"/>
        <v>4</v>
      </c>
      <c r="H389" s="10">
        <f t="shared" ca="1" si="177"/>
        <v>5.7949640718563291</v>
      </c>
      <c r="I389" s="10">
        <f t="shared" ca="1" si="151"/>
        <v>2.7022727272727275E-2</v>
      </c>
      <c r="J389" s="10">
        <f t="shared" ca="1" si="178"/>
        <v>0.8262056341861771</v>
      </c>
      <c r="K389" s="10">
        <f t="shared" ca="1" si="164"/>
        <v>1.1754324045560456</v>
      </c>
      <c r="L389" s="10">
        <f t="shared" ca="1" si="165"/>
        <v>17</v>
      </c>
      <c r="M389" s="10">
        <f t="shared" ca="1" si="152"/>
        <v>-0.93801530833914593</v>
      </c>
      <c r="N389" s="10">
        <f t="shared" ca="1" si="166"/>
        <v>0.23490711447809967</v>
      </c>
      <c r="O389" s="10">
        <f t="shared" ca="1" si="167"/>
        <v>5</v>
      </c>
      <c r="P389" s="10">
        <f t="shared" ca="1" si="153"/>
        <v>-0.13807493754880326</v>
      </c>
      <c r="Q389" s="10">
        <f t="shared" ca="1" si="168"/>
        <v>-1.0760902458879491</v>
      </c>
      <c r="R389" s="10">
        <f t="shared" ca="1" si="169"/>
        <v>-0.24988461170177201</v>
      </c>
      <c r="S389" s="10">
        <f t="shared" ca="1" si="154"/>
        <v>0</v>
      </c>
      <c r="T389" s="10">
        <f t="shared" ca="1" si="170"/>
        <v>0</v>
      </c>
      <c r="U389" s="10">
        <f t="shared" ca="1" si="171"/>
        <v>0</v>
      </c>
      <c r="V389" s="10">
        <f t="shared" ca="1" si="172"/>
        <v>0</v>
      </c>
      <c r="W389" s="10">
        <f t="shared" ca="1" si="173"/>
        <v>-0.24988461170177201</v>
      </c>
      <c r="X389" s="10">
        <f t="shared" ca="1" si="174"/>
        <v>2.1604621758663911</v>
      </c>
      <c r="Z389" s="10">
        <v>-0.41390999998469624</v>
      </c>
      <c r="AA389" s="10">
        <v>-1.0027224999902273</v>
      </c>
      <c r="AB389" s="10">
        <v>1.8838849999909257</v>
      </c>
      <c r="AC389" s="10">
        <v>0.61984250001501096</v>
      </c>
      <c r="AD389" s="10">
        <v>2.7743024999757893</v>
      </c>
      <c r="AE389" s="10">
        <f t="shared" si="155"/>
        <v>1.4093024999759507</v>
      </c>
      <c r="AF389" s="10">
        <v>368</v>
      </c>
      <c r="AG389" s="2">
        <f t="shared" si="175"/>
        <v>68.739999999999768</v>
      </c>
      <c r="AH389" s="10">
        <f t="shared" si="156"/>
        <v>399</v>
      </c>
      <c r="AI389" s="10">
        <f t="shared" si="157"/>
        <v>1</v>
      </c>
      <c r="AJ389" s="2">
        <f t="shared" si="158"/>
        <v>0</v>
      </c>
      <c r="AK389" s="10">
        <v>368</v>
      </c>
      <c r="AL389" s="10">
        <f t="shared" ca="1" si="176"/>
        <v>-0.24988461170177201</v>
      </c>
      <c r="AM389" s="10">
        <f t="shared" ca="1" si="159"/>
        <v>2.1604621758663911</v>
      </c>
      <c r="AN389" s="2">
        <f t="shared" si="179"/>
        <v>68.739999999999768</v>
      </c>
      <c r="AO389" s="10">
        <f t="shared" ca="1" si="160"/>
        <v>399</v>
      </c>
      <c r="AP389" s="10">
        <f t="shared" ca="1" si="161"/>
        <v>1</v>
      </c>
      <c r="AQ389" s="2">
        <f t="shared" ca="1" si="162"/>
        <v>0</v>
      </c>
    </row>
    <row r="390" spans="2:43" x14ac:dyDescent="0.15">
      <c r="B390" s="10">
        <v>1.4093024999759507</v>
      </c>
      <c r="C390" s="10">
        <f t="shared" si="163"/>
        <v>3.7653024999748652</v>
      </c>
      <c r="F390" s="10">
        <v>369</v>
      </c>
      <c r="G390" s="10">
        <f t="shared" ca="1" si="150"/>
        <v>4</v>
      </c>
      <c r="H390" s="10">
        <f t="shared" ca="1" si="177"/>
        <v>5.811053892215611</v>
      </c>
      <c r="I390" s="10">
        <f t="shared" ca="1" si="151"/>
        <v>2.7022727272727275E-2</v>
      </c>
      <c r="J390" s="10">
        <f t="shared" ca="1" si="178"/>
        <v>0.85322836145890435</v>
      </c>
      <c r="K390" s="10">
        <f t="shared" ca="1" si="164"/>
        <v>1.9713303386064782</v>
      </c>
      <c r="L390" s="10">
        <f t="shared" ca="1" si="165"/>
        <v>13</v>
      </c>
      <c r="M390" s="10">
        <f t="shared" ca="1" si="152"/>
        <v>1.3072338144074707</v>
      </c>
      <c r="N390" s="10">
        <f t="shared" ca="1" si="166"/>
        <v>0.63352235519029709</v>
      </c>
      <c r="O390" s="10">
        <f t="shared" ca="1" si="167"/>
        <v>9</v>
      </c>
      <c r="P390" s="10">
        <f t="shared" ca="1" si="153"/>
        <v>1.6142732107290787E-14</v>
      </c>
      <c r="Q390" s="10">
        <f t="shared" ca="1" si="168"/>
        <v>1.3072338144074869</v>
      </c>
      <c r="R390" s="10">
        <f t="shared" ca="1" si="169"/>
        <v>2.1604621758663911</v>
      </c>
      <c r="S390" s="10">
        <f t="shared" ca="1" si="154"/>
        <v>0</v>
      </c>
      <c r="T390" s="10">
        <f t="shared" ca="1" si="170"/>
        <v>0</v>
      </c>
      <c r="U390" s="10">
        <f t="shared" ca="1" si="171"/>
        <v>0</v>
      </c>
      <c r="V390" s="10">
        <f t="shared" ca="1" si="172"/>
        <v>0</v>
      </c>
      <c r="W390" s="10">
        <f t="shared" ca="1" si="173"/>
        <v>2.1604621758663911</v>
      </c>
      <c r="X390" s="10">
        <f t="shared" ca="1" si="174"/>
        <v>-0.59046841534359096</v>
      </c>
      <c r="Z390" s="10">
        <v>-7.5909999985412924E-2</v>
      </c>
      <c r="AA390" s="10">
        <v>0.54027750001139907</v>
      </c>
      <c r="AB390" s="10">
        <v>-0.53511500000880119</v>
      </c>
      <c r="AC390" s="10">
        <v>6.4842500016482063E-2</v>
      </c>
      <c r="AD390" s="10">
        <v>1.4093024999759507</v>
      </c>
      <c r="AE390" s="10">
        <f t="shared" si="155"/>
        <v>3.7653024999748652</v>
      </c>
      <c r="AF390" s="10">
        <v>369</v>
      </c>
      <c r="AG390" s="2">
        <f t="shared" si="175"/>
        <v>68.959999999999766</v>
      </c>
      <c r="AH390" s="10">
        <f t="shared" si="156"/>
        <v>399</v>
      </c>
      <c r="AI390" s="10">
        <f t="shared" si="157"/>
        <v>1</v>
      </c>
      <c r="AJ390" s="2">
        <f t="shared" si="158"/>
        <v>0</v>
      </c>
      <c r="AK390" s="10">
        <v>369</v>
      </c>
      <c r="AL390" s="10">
        <f t="shared" ca="1" si="176"/>
        <v>2.1604621758663911</v>
      </c>
      <c r="AM390" s="10">
        <f t="shared" ca="1" si="159"/>
        <v>-0.59046841534359096</v>
      </c>
      <c r="AN390" s="2">
        <f t="shared" si="179"/>
        <v>68.959999999999766</v>
      </c>
      <c r="AO390" s="10">
        <f t="shared" ca="1" si="160"/>
        <v>399</v>
      </c>
      <c r="AP390" s="10">
        <f t="shared" ca="1" si="161"/>
        <v>1</v>
      </c>
      <c r="AQ390" s="2">
        <f t="shared" ca="1" si="162"/>
        <v>0</v>
      </c>
    </row>
    <row r="391" spans="2:43" x14ac:dyDescent="0.15">
      <c r="B391" s="10">
        <v>3.7653024999748652</v>
      </c>
      <c r="C391" s="10">
        <f t="shared" si="163"/>
        <v>2.1373024999746804</v>
      </c>
      <c r="F391" s="10">
        <v>370</v>
      </c>
      <c r="G391" s="10">
        <f t="shared" ca="1" si="150"/>
        <v>4</v>
      </c>
      <c r="H391" s="10">
        <f t="shared" ca="1" si="177"/>
        <v>5.8271437125748928</v>
      </c>
      <c r="I391" s="10">
        <f t="shared" ca="1" si="151"/>
        <v>2.7022727272727275E-2</v>
      </c>
      <c r="J391" s="10">
        <f t="shared" ca="1" si="178"/>
        <v>0.8802510887316316</v>
      </c>
      <c r="K391" s="10">
        <f t="shared" ca="1" si="164"/>
        <v>1.0302998494002493</v>
      </c>
      <c r="L391" s="10">
        <f t="shared" ca="1" si="165"/>
        <v>2</v>
      </c>
      <c r="M391" s="10">
        <f t="shared" ca="1" si="152"/>
        <v>-1.2723192803872404E-13</v>
      </c>
      <c r="N391" s="10">
        <f t="shared" ca="1" si="166"/>
        <v>1.8811208515579354</v>
      </c>
      <c r="O391" s="10">
        <f t="shared" ca="1" si="167"/>
        <v>7</v>
      </c>
      <c r="P391" s="10">
        <f t="shared" ca="1" si="153"/>
        <v>-1.4707195040750953</v>
      </c>
      <c r="Q391" s="10">
        <f t="shared" ca="1" si="168"/>
        <v>-1.4707195040752226</v>
      </c>
      <c r="R391" s="10">
        <f t="shared" ca="1" si="169"/>
        <v>-0.59046841534359096</v>
      </c>
      <c r="S391" s="10">
        <f t="shared" ca="1" si="154"/>
        <v>0</v>
      </c>
      <c r="T391" s="10">
        <f t="shared" ca="1" si="170"/>
        <v>0</v>
      </c>
      <c r="U391" s="10">
        <f t="shared" ca="1" si="171"/>
        <v>0</v>
      </c>
      <c r="V391" s="10">
        <f t="shared" ca="1" si="172"/>
        <v>0</v>
      </c>
      <c r="W391" s="10">
        <f t="shared" ca="1" si="173"/>
        <v>-0.59046841534359096</v>
      </c>
      <c r="X391" s="10">
        <f t="shared" ca="1" si="174"/>
        <v>0.10477996166681569</v>
      </c>
      <c r="Z391" s="10">
        <v>-0.28790999998307143</v>
      </c>
      <c r="AA391" s="10">
        <v>0.51827750001010031</v>
      </c>
      <c r="AB391" s="10">
        <v>1.4408849999938411</v>
      </c>
      <c r="AC391" s="10">
        <v>-0.75015749998641468</v>
      </c>
      <c r="AD391" s="10">
        <v>3.7653024999748652</v>
      </c>
      <c r="AE391" s="10">
        <f t="shared" si="155"/>
        <v>2.1373024999746804</v>
      </c>
      <c r="AF391" s="10">
        <v>370</v>
      </c>
      <c r="AG391" s="2">
        <f t="shared" si="175"/>
        <v>69.179999999999765</v>
      </c>
      <c r="AH391" s="10">
        <f t="shared" si="156"/>
        <v>399</v>
      </c>
      <c r="AI391" s="10">
        <f t="shared" si="157"/>
        <v>1</v>
      </c>
      <c r="AJ391" s="2">
        <f t="shared" si="158"/>
        <v>0</v>
      </c>
      <c r="AK391" s="10">
        <v>370</v>
      </c>
      <c r="AL391" s="10">
        <f t="shared" ca="1" si="176"/>
        <v>-0.59046841534359096</v>
      </c>
      <c r="AM391" s="10">
        <f t="shared" ca="1" si="159"/>
        <v>0.10477996166681569</v>
      </c>
      <c r="AN391" s="2">
        <f t="shared" si="179"/>
        <v>69.179999999999765</v>
      </c>
      <c r="AO391" s="10">
        <f t="shared" ca="1" si="160"/>
        <v>399</v>
      </c>
      <c r="AP391" s="10">
        <f t="shared" ca="1" si="161"/>
        <v>1</v>
      </c>
      <c r="AQ391" s="2">
        <f t="shared" ca="1" si="162"/>
        <v>0</v>
      </c>
    </row>
    <row r="392" spans="2:43" x14ac:dyDescent="0.15">
      <c r="B392" s="10">
        <v>2.1373024999746804</v>
      </c>
      <c r="C392" s="10">
        <f t="shared" si="163"/>
        <v>2.8993024999763861</v>
      </c>
      <c r="F392" s="10">
        <v>371</v>
      </c>
      <c r="G392" s="10">
        <f t="shared" ca="1" si="150"/>
        <v>4</v>
      </c>
      <c r="H392" s="10">
        <f t="shared" ca="1" si="177"/>
        <v>5.8432335329341747</v>
      </c>
      <c r="I392" s="10">
        <f t="shared" ca="1" si="151"/>
        <v>2.7022727272727275E-2</v>
      </c>
      <c r="J392" s="10">
        <f t="shared" ca="1" si="178"/>
        <v>0.90727381600435886</v>
      </c>
      <c r="K392" s="10">
        <f t="shared" ca="1" si="164"/>
        <v>0.89647761708676943</v>
      </c>
      <c r="L392" s="10">
        <f t="shared" ca="1" si="165"/>
        <v>17</v>
      </c>
      <c r="M392" s="10">
        <f t="shared" ca="1" si="152"/>
        <v>-0.80249385433753806</v>
      </c>
      <c r="N392" s="10">
        <f t="shared" ca="1" si="166"/>
        <v>0.86636433130745405</v>
      </c>
      <c r="O392" s="10">
        <f t="shared" ca="1" si="167"/>
        <v>7</v>
      </c>
      <c r="P392" s="10">
        <f t="shared" ca="1" si="153"/>
        <v>-5.0952153507045491E-15</v>
      </c>
      <c r="Q392" s="10">
        <f t="shared" ca="1" si="168"/>
        <v>-0.80249385433754317</v>
      </c>
      <c r="R392" s="10">
        <f t="shared" ca="1" si="169"/>
        <v>0.10477996166681569</v>
      </c>
      <c r="S392" s="10">
        <f t="shared" ca="1" si="154"/>
        <v>0</v>
      </c>
      <c r="T392" s="10">
        <f t="shared" ca="1" si="170"/>
        <v>0</v>
      </c>
      <c r="U392" s="10">
        <f t="shared" ca="1" si="171"/>
        <v>0</v>
      </c>
      <c r="V392" s="10">
        <f t="shared" ca="1" si="172"/>
        <v>0</v>
      </c>
      <c r="W392" s="10">
        <f t="shared" ca="1" si="173"/>
        <v>0.10477996166681569</v>
      </c>
      <c r="X392" s="10">
        <f t="shared" ca="1" si="174"/>
        <v>-1.6732709550295759</v>
      </c>
      <c r="Z392" s="10">
        <v>1.4500900000165018</v>
      </c>
      <c r="AA392" s="10">
        <v>0.6822775000081549</v>
      </c>
      <c r="AB392" s="10">
        <v>1.5538849999927606</v>
      </c>
      <c r="AC392" s="10">
        <v>4.7428425000148877</v>
      </c>
      <c r="AD392" s="10">
        <v>2.1373024999746804</v>
      </c>
      <c r="AE392" s="10">
        <f t="shared" si="155"/>
        <v>2.8993024999763861</v>
      </c>
      <c r="AF392" s="10">
        <v>371</v>
      </c>
      <c r="AG392" s="2">
        <f t="shared" si="175"/>
        <v>69.399999999999764</v>
      </c>
      <c r="AH392" s="10">
        <f t="shared" si="156"/>
        <v>399</v>
      </c>
      <c r="AI392" s="10">
        <f t="shared" si="157"/>
        <v>1</v>
      </c>
      <c r="AJ392" s="2">
        <f t="shared" si="158"/>
        <v>0</v>
      </c>
      <c r="AK392" s="10">
        <v>371</v>
      </c>
      <c r="AL392" s="10">
        <f t="shared" ca="1" si="176"/>
        <v>0.10477996166681569</v>
      </c>
      <c r="AM392" s="10">
        <f t="shared" ca="1" si="159"/>
        <v>-1.6732709550295759</v>
      </c>
      <c r="AN392" s="2">
        <f t="shared" si="179"/>
        <v>69.399999999999764</v>
      </c>
      <c r="AO392" s="10">
        <f t="shared" ca="1" si="160"/>
        <v>399</v>
      </c>
      <c r="AP392" s="10">
        <f t="shared" ca="1" si="161"/>
        <v>1</v>
      </c>
      <c r="AQ392" s="2">
        <f t="shared" ca="1" si="162"/>
        <v>0</v>
      </c>
    </row>
    <row r="393" spans="2:43" x14ac:dyDescent="0.15">
      <c r="B393" s="10">
        <v>2.8993024999763861</v>
      </c>
      <c r="C393" s="10">
        <f t="shared" si="163"/>
        <v>2.4723024999744325</v>
      </c>
      <c r="F393" s="10">
        <v>372</v>
      </c>
      <c r="G393" s="10">
        <f t="shared" ca="1" si="150"/>
        <v>4</v>
      </c>
      <c r="H393" s="10">
        <f t="shared" ca="1" si="177"/>
        <v>5.8593233532934565</v>
      </c>
      <c r="I393" s="10">
        <f t="shared" ca="1" si="151"/>
        <v>2.7022727272727275E-2</v>
      </c>
      <c r="J393" s="10">
        <f t="shared" ca="1" si="178"/>
        <v>0.93429654327708611</v>
      </c>
      <c r="K393" s="10">
        <f t="shared" ca="1" si="164"/>
        <v>1.6589379448654831</v>
      </c>
      <c r="L393" s="10">
        <f t="shared" ca="1" si="165"/>
        <v>19</v>
      </c>
      <c r="M393" s="10">
        <f t="shared" ca="1" si="152"/>
        <v>-0.78956719006898923</v>
      </c>
      <c r="N393" s="10">
        <f t="shared" ca="1" si="166"/>
        <v>1.818000308237673</v>
      </c>
      <c r="O393" s="10">
        <f t="shared" ca="1" si="167"/>
        <v>16</v>
      </c>
      <c r="P393" s="10">
        <f t="shared" ca="1" si="153"/>
        <v>1.818000308237673</v>
      </c>
      <c r="Q393" s="10">
        <f t="shared" ca="1" si="168"/>
        <v>-2.6075674983066621</v>
      </c>
      <c r="R393" s="10">
        <f t="shared" ca="1" si="169"/>
        <v>-1.6732709550295759</v>
      </c>
      <c r="S393" s="10">
        <f t="shared" ca="1" si="154"/>
        <v>0</v>
      </c>
      <c r="T393" s="10">
        <f t="shared" ca="1" si="170"/>
        <v>0</v>
      </c>
      <c r="U393" s="10">
        <f t="shared" ca="1" si="171"/>
        <v>0</v>
      </c>
      <c r="V393" s="10">
        <f t="shared" ca="1" si="172"/>
        <v>0</v>
      </c>
      <c r="W393" s="10">
        <f t="shared" ca="1" si="173"/>
        <v>-1.6732709550295759</v>
      </c>
      <c r="X393" s="10">
        <f t="shared" ca="1" si="174"/>
        <v>-0.76229790486249127</v>
      </c>
      <c r="Z393" s="10">
        <v>3.3510900000166544</v>
      </c>
      <c r="AA393" s="10">
        <v>-0.4297224999909588</v>
      </c>
      <c r="AB393" s="10">
        <v>1.0058849999907693</v>
      </c>
      <c r="AC393" s="10">
        <v>-0.86815749998336855</v>
      </c>
      <c r="AD393" s="10">
        <v>2.8993024999763861</v>
      </c>
      <c r="AE393" s="10">
        <f t="shared" si="155"/>
        <v>2.4723024999744325</v>
      </c>
      <c r="AF393" s="10">
        <v>372</v>
      </c>
      <c r="AG393" s="2">
        <f t="shared" si="175"/>
        <v>69.619999999999763</v>
      </c>
      <c r="AH393" s="10">
        <f t="shared" si="156"/>
        <v>399</v>
      </c>
      <c r="AI393" s="10">
        <f t="shared" si="157"/>
        <v>1</v>
      </c>
      <c r="AJ393" s="2">
        <f t="shared" si="158"/>
        <v>0</v>
      </c>
      <c r="AK393" s="10">
        <v>372</v>
      </c>
      <c r="AL393" s="10">
        <f t="shared" ca="1" si="176"/>
        <v>-1.6732709550295759</v>
      </c>
      <c r="AM393" s="10">
        <f t="shared" ca="1" si="159"/>
        <v>-0.76229790486249127</v>
      </c>
      <c r="AN393" s="2">
        <f t="shared" si="179"/>
        <v>69.619999999999763</v>
      </c>
      <c r="AO393" s="10">
        <f t="shared" ca="1" si="160"/>
        <v>399</v>
      </c>
      <c r="AP393" s="10">
        <f t="shared" ca="1" si="161"/>
        <v>1</v>
      </c>
      <c r="AQ393" s="2">
        <f t="shared" ca="1" si="162"/>
        <v>0</v>
      </c>
    </row>
    <row r="394" spans="2:43" x14ac:dyDescent="0.15">
      <c r="B394" s="10">
        <v>2.4723024999744325</v>
      </c>
      <c r="C394" s="10">
        <f t="shared" si="163"/>
        <v>0.4233024999749091</v>
      </c>
      <c r="F394" s="10">
        <v>373</v>
      </c>
      <c r="G394" s="10">
        <f t="shared" ca="1" si="150"/>
        <v>4</v>
      </c>
      <c r="H394" s="10">
        <f t="shared" ca="1" si="177"/>
        <v>5.8754131736527384</v>
      </c>
      <c r="I394" s="10">
        <f t="shared" ca="1" si="151"/>
        <v>2.7022727272727275E-2</v>
      </c>
      <c r="J394" s="10">
        <f t="shared" ca="1" si="178"/>
        <v>0.96131927054981337</v>
      </c>
      <c r="K394" s="10">
        <f t="shared" ca="1" si="164"/>
        <v>1.1456335522644794</v>
      </c>
      <c r="L394" s="10">
        <f t="shared" ca="1" si="165"/>
        <v>11</v>
      </c>
      <c r="M394" s="10">
        <f t="shared" ca="1" si="152"/>
        <v>-0.61937626020082559</v>
      </c>
      <c r="N394" s="10">
        <f t="shared" ca="1" si="166"/>
        <v>1.4859027168790608</v>
      </c>
      <c r="O394" s="10">
        <f t="shared" ca="1" si="167"/>
        <v>15</v>
      </c>
      <c r="P394" s="10">
        <f t="shared" ca="1" si="153"/>
        <v>-1.1042409152114792</v>
      </c>
      <c r="Q394" s="10">
        <f t="shared" ca="1" si="168"/>
        <v>-1.7236171754123046</v>
      </c>
      <c r="R394" s="10">
        <f t="shared" ca="1" si="169"/>
        <v>-0.76229790486249127</v>
      </c>
      <c r="S394" s="10">
        <f t="shared" ca="1" si="154"/>
        <v>0</v>
      </c>
      <c r="T394" s="10">
        <f t="shared" ca="1" si="170"/>
        <v>0</v>
      </c>
      <c r="U394" s="10">
        <f t="shared" ca="1" si="171"/>
        <v>0</v>
      </c>
      <c r="V394" s="10">
        <f t="shared" ca="1" si="172"/>
        <v>0</v>
      </c>
      <c r="W394" s="10">
        <f t="shared" ca="1" si="173"/>
        <v>-0.76229790486249127</v>
      </c>
      <c r="X394" s="10">
        <f t="shared" ca="1" si="174"/>
        <v>5.7414164929063261E-2</v>
      </c>
      <c r="Z394" s="10">
        <v>4.4750900000138927</v>
      </c>
      <c r="AA394" s="10">
        <v>0.66327750000994001</v>
      </c>
      <c r="AB394" s="10">
        <v>2.5358849999932431</v>
      </c>
      <c r="AC394" s="10">
        <v>2.9048425000155476</v>
      </c>
      <c r="AD394" s="10">
        <v>2.4723024999744325</v>
      </c>
      <c r="AE394" s="10">
        <f t="shared" si="155"/>
        <v>0.4233024999749091</v>
      </c>
      <c r="AF394" s="10">
        <v>373</v>
      </c>
      <c r="AG394" s="2">
        <f t="shared" si="175"/>
        <v>69.839999999999762</v>
      </c>
      <c r="AH394" s="10">
        <f t="shared" si="156"/>
        <v>399</v>
      </c>
      <c r="AI394" s="10">
        <f t="shared" si="157"/>
        <v>1</v>
      </c>
      <c r="AJ394" s="2">
        <f t="shared" si="158"/>
        <v>0</v>
      </c>
      <c r="AK394" s="10">
        <v>373</v>
      </c>
      <c r="AL394" s="10">
        <f t="shared" ca="1" si="176"/>
        <v>-0.76229790486249127</v>
      </c>
      <c r="AM394" s="10">
        <f t="shared" ca="1" si="159"/>
        <v>5.7414164929063261E-2</v>
      </c>
      <c r="AN394" s="2">
        <f t="shared" si="179"/>
        <v>69.839999999999762</v>
      </c>
      <c r="AO394" s="10">
        <f t="shared" ca="1" si="160"/>
        <v>399</v>
      </c>
      <c r="AP394" s="10">
        <f t="shared" ca="1" si="161"/>
        <v>1</v>
      </c>
      <c r="AQ394" s="2">
        <f t="shared" ca="1" si="162"/>
        <v>0</v>
      </c>
    </row>
    <row r="395" spans="2:43" x14ac:dyDescent="0.15">
      <c r="B395" s="10">
        <v>0.4233024999749091</v>
      </c>
      <c r="C395" s="10">
        <f t="shared" si="163"/>
        <v>2.0103024999755803</v>
      </c>
      <c r="F395" s="10">
        <v>374</v>
      </c>
      <c r="G395" s="10">
        <f t="shared" ca="1" si="150"/>
        <v>4</v>
      </c>
      <c r="H395" s="10">
        <f t="shared" ca="1" si="177"/>
        <v>5.8915029940120203</v>
      </c>
      <c r="I395" s="10">
        <f t="shared" ca="1" si="151"/>
        <v>2.7022727272727275E-2</v>
      </c>
      <c r="J395" s="10">
        <f t="shared" ca="1" si="178"/>
        <v>0.98834199782254062</v>
      </c>
      <c r="K395" s="10">
        <f t="shared" ca="1" si="164"/>
        <v>0.2878941625114082</v>
      </c>
      <c r="L395" s="10">
        <f t="shared" ca="1" si="165"/>
        <v>14</v>
      </c>
      <c r="M395" s="10">
        <f t="shared" ca="1" si="152"/>
        <v>-0.28067605478658186</v>
      </c>
      <c r="N395" s="10">
        <f t="shared" ca="1" si="166"/>
        <v>1.901209010042775</v>
      </c>
      <c r="O395" s="10">
        <f t="shared" ca="1" si="167"/>
        <v>9</v>
      </c>
      <c r="P395" s="10">
        <f t="shared" ca="1" si="153"/>
        <v>-0.65025177810689549</v>
      </c>
      <c r="Q395" s="10">
        <f t="shared" ca="1" si="168"/>
        <v>-0.93092783289347736</v>
      </c>
      <c r="R395" s="10">
        <f t="shared" ca="1" si="169"/>
        <v>5.7414164929063261E-2</v>
      </c>
      <c r="S395" s="10">
        <f t="shared" ca="1" si="154"/>
        <v>0</v>
      </c>
      <c r="T395" s="10">
        <f t="shared" ca="1" si="170"/>
        <v>0</v>
      </c>
      <c r="U395" s="10">
        <f t="shared" ca="1" si="171"/>
        <v>0</v>
      </c>
      <c r="V395" s="10">
        <f t="shared" ca="1" si="172"/>
        <v>0</v>
      </c>
      <c r="W395" s="10">
        <f t="shared" ca="1" si="173"/>
        <v>5.7414164929063261E-2</v>
      </c>
      <c r="X395" s="10">
        <f t="shared" ca="1" si="174"/>
        <v>-0.38281953249987843</v>
      </c>
      <c r="Z395" s="10">
        <v>0.47209000001657841</v>
      </c>
      <c r="AA395" s="10">
        <v>0.33627750001130607</v>
      </c>
      <c r="AB395" s="10">
        <v>-6.911500000938986E-2</v>
      </c>
      <c r="AC395" s="10">
        <v>-0.63715749998394244</v>
      </c>
      <c r="AD395" s="10">
        <v>0.4233024999749091</v>
      </c>
      <c r="AE395" s="10">
        <f t="shared" si="155"/>
        <v>2.0103024999755803</v>
      </c>
      <c r="AF395" s="10">
        <v>374</v>
      </c>
      <c r="AG395" s="2">
        <f t="shared" si="175"/>
        <v>70.059999999999761</v>
      </c>
      <c r="AH395" s="10">
        <f t="shared" si="156"/>
        <v>399</v>
      </c>
      <c r="AI395" s="10">
        <f t="shared" si="157"/>
        <v>1</v>
      </c>
      <c r="AJ395" s="2">
        <f t="shared" si="158"/>
        <v>0</v>
      </c>
      <c r="AK395" s="10">
        <v>374</v>
      </c>
      <c r="AL395" s="10">
        <f t="shared" ca="1" si="176"/>
        <v>5.7414164929063261E-2</v>
      </c>
      <c r="AM395" s="10">
        <f t="shared" ca="1" si="159"/>
        <v>-0.38281953249987843</v>
      </c>
      <c r="AN395" s="2">
        <f t="shared" si="179"/>
        <v>70.059999999999761</v>
      </c>
      <c r="AO395" s="10">
        <f t="shared" ca="1" si="160"/>
        <v>399</v>
      </c>
      <c r="AP395" s="10">
        <f t="shared" ca="1" si="161"/>
        <v>1</v>
      </c>
      <c r="AQ395" s="2">
        <f t="shared" ca="1" si="162"/>
        <v>0</v>
      </c>
    </row>
    <row r="396" spans="2:43" x14ac:dyDescent="0.15">
      <c r="B396" s="10">
        <v>2.0103024999755803</v>
      </c>
      <c r="C396" s="10">
        <f t="shared" si="163"/>
        <v>0.53530249997635337</v>
      </c>
      <c r="F396" s="10">
        <v>375</v>
      </c>
      <c r="G396" s="10">
        <f t="shared" ca="1" si="150"/>
        <v>4</v>
      </c>
      <c r="H396" s="10">
        <f t="shared" ca="1" si="177"/>
        <v>5.9075928143713021</v>
      </c>
      <c r="I396" s="10">
        <f t="shared" ca="1" si="151"/>
        <v>2.7022727272727275E-2</v>
      </c>
      <c r="J396" s="10">
        <f t="shared" ca="1" si="178"/>
        <v>1.015364725095268</v>
      </c>
      <c r="K396" s="10">
        <f t="shared" ca="1" si="164"/>
        <v>1.6144841149984988</v>
      </c>
      <c r="L396" s="10">
        <f t="shared" ca="1" si="165"/>
        <v>9</v>
      </c>
      <c r="M396" s="10">
        <f t="shared" ca="1" si="152"/>
        <v>-1.3981842575951307</v>
      </c>
      <c r="N396" s="10">
        <f t="shared" ca="1" si="166"/>
        <v>0.3918605088773488</v>
      </c>
      <c r="O396" s="10">
        <f t="shared" ca="1" si="167"/>
        <v>6</v>
      </c>
      <c r="P396" s="10">
        <f t="shared" ca="1" si="153"/>
        <v>1.5746268542876845E-14</v>
      </c>
      <c r="Q396" s="10">
        <f t="shared" ca="1" si="168"/>
        <v>-1.3981842575951464</v>
      </c>
      <c r="R396" s="10">
        <f t="shared" ca="1" si="169"/>
        <v>-0.38281953249987843</v>
      </c>
      <c r="S396" s="10">
        <f t="shared" ca="1" si="154"/>
        <v>0</v>
      </c>
      <c r="T396" s="10">
        <f t="shared" ca="1" si="170"/>
        <v>0</v>
      </c>
      <c r="U396" s="10">
        <f t="shared" ca="1" si="171"/>
        <v>0</v>
      </c>
      <c r="V396" s="10">
        <f t="shared" ca="1" si="172"/>
        <v>0</v>
      </c>
      <c r="W396" s="10">
        <f t="shared" ca="1" si="173"/>
        <v>-0.38281953249987843</v>
      </c>
      <c r="X396" s="10">
        <f t="shared" ca="1" si="174"/>
        <v>0.3079354293607004</v>
      </c>
      <c r="Z396" s="10">
        <v>1.5990900000169006</v>
      </c>
      <c r="AA396" s="10">
        <v>-0.25172249998917096</v>
      </c>
      <c r="AB396" s="10">
        <v>1.6718849999932672</v>
      </c>
      <c r="AC396" s="10">
        <v>0.4508425000153693</v>
      </c>
      <c r="AD396" s="10">
        <v>2.0103024999755803</v>
      </c>
      <c r="AE396" s="10">
        <f t="shared" si="155"/>
        <v>0.53530249997635337</v>
      </c>
      <c r="AF396" s="10">
        <v>375</v>
      </c>
      <c r="AG396" s="2">
        <f t="shared" si="175"/>
        <v>70.27999999999976</v>
      </c>
      <c r="AH396" s="10">
        <f t="shared" si="156"/>
        <v>399</v>
      </c>
      <c r="AI396" s="10">
        <f t="shared" si="157"/>
        <v>1</v>
      </c>
      <c r="AJ396" s="2">
        <f t="shared" si="158"/>
        <v>0</v>
      </c>
      <c r="AK396" s="10">
        <v>375</v>
      </c>
      <c r="AL396" s="10">
        <f t="shared" ca="1" si="176"/>
        <v>-0.38281953249987843</v>
      </c>
      <c r="AM396" s="10">
        <f t="shared" ca="1" si="159"/>
        <v>0.3079354293607004</v>
      </c>
      <c r="AN396" s="2">
        <f t="shared" si="179"/>
        <v>70.27999999999976</v>
      </c>
      <c r="AO396" s="10">
        <f t="shared" ca="1" si="160"/>
        <v>399</v>
      </c>
      <c r="AP396" s="10">
        <f t="shared" ca="1" si="161"/>
        <v>1</v>
      </c>
      <c r="AQ396" s="2">
        <f t="shared" ca="1" si="162"/>
        <v>0</v>
      </c>
    </row>
    <row r="397" spans="2:43" x14ac:dyDescent="0.15">
      <c r="B397" s="10">
        <v>0.53530249997635337</v>
      </c>
      <c r="C397" s="10">
        <f t="shared" si="163"/>
        <v>1.1063024999771187</v>
      </c>
      <c r="F397" s="10">
        <v>376</v>
      </c>
      <c r="G397" s="10">
        <f t="shared" ca="1" si="150"/>
        <v>4</v>
      </c>
      <c r="H397" s="10">
        <f t="shared" ca="1" si="177"/>
        <v>5.923682634730584</v>
      </c>
      <c r="I397" s="10">
        <f t="shared" ca="1" si="151"/>
        <v>2.7022727272727275E-2</v>
      </c>
      <c r="J397" s="10">
        <f t="shared" ca="1" si="178"/>
        <v>1.0423874523679952</v>
      </c>
      <c r="K397" s="10">
        <f t="shared" ca="1" si="164"/>
        <v>0.51943229398317969</v>
      </c>
      <c r="L397" s="10">
        <f t="shared" ca="1" si="165"/>
        <v>7</v>
      </c>
      <c r="M397" s="10">
        <f t="shared" ca="1" si="152"/>
        <v>-0.50640904189283509</v>
      </c>
      <c r="N397" s="10">
        <f t="shared" ca="1" si="166"/>
        <v>0.35477189926805119</v>
      </c>
      <c r="O397" s="10">
        <f t="shared" ca="1" si="167"/>
        <v>18</v>
      </c>
      <c r="P397" s="10">
        <f t="shared" ca="1" si="153"/>
        <v>-0.2280429811144597</v>
      </c>
      <c r="Q397" s="10">
        <f t="shared" ca="1" si="168"/>
        <v>-0.73445202300729484</v>
      </c>
      <c r="R397" s="10">
        <f t="shared" ca="1" si="169"/>
        <v>0.3079354293607004</v>
      </c>
      <c r="S397" s="10">
        <f t="shared" ca="1" si="154"/>
        <v>0</v>
      </c>
      <c r="T397" s="10">
        <f t="shared" ca="1" si="170"/>
        <v>0</v>
      </c>
      <c r="U397" s="10">
        <f t="shared" ca="1" si="171"/>
        <v>0</v>
      </c>
      <c r="V397" s="10">
        <f t="shared" ca="1" si="172"/>
        <v>0</v>
      </c>
      <c r="W397" s="10">
        <f t="shared" ca="1" si="173"/>
        <v>0.3079354293607004</v>
      </c>
      <c r="X397" s="10">
        <f t="shared" ca="1" si="174"/>
        <v>-0.36922032335033994</v>
      </c>
      <c r="Z397" s="10">
        <v>1.4470900000169706</v>
      </c>
      <c r="AA397" s="10">
        <v>0.97827750001044933</v>
      </c>
      <c r="AB397" s="10">
        <v>-0.59711500000858564</v>
      </c>
      <c r="AC397" s="10">
        <v>1.9848425000148495</v>
      </c>
      <c r="AD397" s="10">
        <v>0.53530249997635337</v>
      </c>
      <c r="AE397" s="10">
        <f t="shared" si="155"/>
        <v>1.1063024999771187</v>
      </c>
      <c r="AF397" s="10">
        <v>376</v>
      </c>
      <c r="AG397" s="2">
        <f t="shared" si="175"/>
        <v>70.499999999999758</v>
      </c>
      <c r="AH397" s="10">
        <f t="shared" si="156"/>
        <v>399</v>
      </c>
      <c r="AI397" s="10">
        <f t="shared" si="157"/>
        <v>1</v>
      </c>
      <c r="AJ397" s="2">
        <f t="shared" si="158"/>
        <v>0</v>
      </c>
      <c r="AK397" s="10">
        <v>376</v>
      </c>
      <c r="AL397" s="10">
        <f t="shared" ca="1" si="176"/>
        <v>0.3079354293607004</v>
      </c>
      <c r="AM397" s="10">
        <f t="shared" ca="1" si="159"/>
        <v>-0.36922032335033994</v>
      </c>
      <c r="AN397" s="2">
        <f t="shared" si="179"/>
        <v>70.499999999999758</v>
      </c>
      <c r="AO397" s="10">
        <f t="shared" ca="1" si="160"/>
        <v>399</v>
      </c>
      <c r="AP397" s="10">
        <f t="shared" ca="1" si="161"/>
        <v>1</v>
      </c>
      <c r="AQ397" s="2">
        <f t="shared" ca="1" si="162"/>
        <v>0</v>
      </c>
    </row>
    <row r="398" spans="2:43" x14ac:dyDescent="0.15">
      <c r="B398" s="10">
        <v>1.1063024999771187</v>
      </c>
      <c r="C398" s="10">
        <f t="shared" si="163"/>
        <v>2.8173024999738061</v>
      </c>
      <c r="F398" s="10">
        <v>377</v>
      </c>
      <c r="G398" s="10">
        <f t="shared" ca="1" si="150"/>
        <v>4</v>
      </c>
      <c r="H398" s="10">
        <f t="shared" ca="1" si="177"/>
        <v>5.9397724550898658</v>
      </c>
      <c r="I398" s="10">
        <f t="shared" ca="1" si="151"/>
        <v>2.7022727272727275E-2</v>
      </c>
      <c r="J398" s="10">
        <f t="shared" ca="1" si="178"/>
        <v>1.0694101796407225</v>
      </c>
      <c r="K398" s="10">
        <f t="shared" ca="1" si="164"/>
        <v>1.6611874163325382</v>
      </c>
      <c r="L398" s="10">
        <f t="shared" ca="1" si="165"/>
        <v>6</v>
      </c>
      <c r="M398" s="10">
        <f t="shared" ca="1" si="152"/>
        <v>-1.4386305029910382</v>
      </c>
      <c r="N398" s="10">
        <f t="shared" ca="1" si="166"/>
        <v>0.28383903206269778</v>
      </c>
      <c r="O398" s="10">
        <f t="shared" ca="1" si="167"/>
        <v>2</v>
      </c>
      <c r="P398" s="10">
        <f t="shared" ca="1" si="153"/>
        <v>2.4202371604006886E-14</v>
      </c>
      <c r="Q398" s="10">
        <f t="shared" ca="1" si="168"/>
        <v>-1.4386305029910624</v>
      </c>
      <c r="R398" s="10">
        <f t="shared" ca="1" si="169"/>
        <v>-0.36922032335033994</v>
      </c>
      <c r="S398" s="10">
        <f t="shared" ca="1" si="154"/>
        <v>0</v>
      </c>
      <c r="T398" s="10">
        <f t="shared" ca="1" si="170"/>
        <v>0</v>
      </c>
      <c r="U398" s="10">
        <f t="shared" ca="1" si="171"/>
        <v>0</v>
      </c>
      <c r="V398" s="10">
        <f t="shared" ca="1" si="172"/>
        <v>0</v>
      </c>
      <c r="W398" s="10">
        <f t="shared" ca="1" si="173"/>
        <v>-0.36922032335033994</v>
      </c>
      <c r="X398" s="10">
        <f t="shared" ca="1" si="174"/>
        <v>1.0964329069134093</v>
      </c>
      <c r="Z398" s="10">
        <v>-0.76890999998369125</v>
      </c>
      <c r="AA398" s="10">
        <v>2.3672775000100899</v>
      </c>
      <c r="AB398" s="10">
        <v>0.27588499999353644</v>
      </c>
      <c r="AC398" s="10">
        <v>-0.43815749998543652</v>
      </c>
      <c r="AD398" s="10">
        <v>1.1063024999771187</v>
      </c>
      <c r="AE398" s="10">
        <f t="shared" si="155"/>
        <v>2.8173024999738061</v>
      </c>
      <c r="AF398" s="10">
        <v>377</v>
      </c>
      <c r="AG398" s="2">
        <f t="shared" si="175"/>
        <v>70.719999999999757</v>
      </c>
      <c r="AH398" s="10">
        <f t="shared" si="156"/>
        <v>399</v>
      </c>
      <c r="AI398" s="10">
        <f t="shared" si="157"/>
        <v>1</v>
      </c>
      <c r="AJ398" s="2">
        <f t="shared" si="158"/>
        <v>0</v>
      </c>
      <c r="AK398" s="10">
        <v>377</v>
      </c>
      <c r="AL398" s="10">
        <f t="shared" ca="1" si="176"/>
        <v>-0.36922032335033994</v>
      </c>
      <c r="AM398" s="10">
        <f t="shared" ca="1" si="159"/>
        <v>1.0964329069134093</v>
      </c>
      <c r="AN398" s="2">
        <f t="shared" si="179"/>
        <v>70.719999999999757</v>
      </c>
      <c r="AO398" s="10">
        <f t="shared" ca="1" si="160"/>
        <v>399</v>
      </c>
      <c r="AP398" s="10">
        <f t="shared" ca="1" si="161"/>
        <v>1</v>
      </c>
      <c r="AQ398" s="2">
        <f t="shared" ca="1" si="162"/>
        <v>0</v>
      </c>
    </row>
    <row r="399" spans="2:43" x14ac:dyDescent="0.15">
      <c r="B399" s="10">
        <v>2.8173024999738061</v>
      </c>
      <c r="C399" s="10">
        <f t="shared" si="163"/>
        <v>2.8403024999761328</v>
      </c>
      <c r="F399" s="10">
        <v>378</v>
      </c>
      <c r="G399" s="10">
        <f t="shared" ca="1" si="150"/>
        <v>4</v>
      </c>
      <c r="H399" s="10">
        <f t="shared" ca="1" si="177"/>
        <v>5.9558622754491477</v>
      </c>
      <c r="I399" s="10">
        <f t="shared" ca="1" si="151"/>
        <v>2.7022727272727275E-2</v>
      </c>
      <c r="J399" s="10">
        <f t="shared" ca="1" si="178"/>
        <v>1.0964329069134497</v>
      </c>
      <c r="K399" s="10">
        <f t="shared" ca="1" si="164"/>
        <v>1.566910120285177</v>
      </c>
      <c r="L399" s="10">
        <f t="shared" ca="1" si="165"/>
        <v>18</v>
      </c>
      <c r="M399" s="10">
        <f t="shared" ca="1" si="152"/>
        <v>3.0708364816143019E-15</v>
      </c>
      <c r="N399" s="10">
        <f t="shared" ca="1" si="166"/>
        <v>1.4785638852014076</v>
      </c>
      <c r="O399" s="10">
        <f t="shared" ca="1" si="167"/>
        <v>7</v>
      </c>
      <c r="P399" s="10">
        <f t="shared" ca="1" si="153"/>
        <v>4.3471198877292991E-14</v>
      </c>
      <c r="Q399" s="10">
        <f t="shared" ca="1" si="168"/>
        <v>-4.0400362395678691E-14</v>
      </c>
      <c r="R399" s="10">
        <f t="shared" ca="1" si="169"/>
        <v>1.0964329069134093</v>
      </c>
      <c r="S399" s="10">
        <f t="shared" ca="1" si="154"/>
        <v>0</v>
      </c>
      <c r="T399" s="10">
        <f t="shared" ca="1" si="170"/>
        <v>0</v>
      </c>
      <c r="U399" s="10">
        <f t="shared" ca="1" si="171"/>
        <v>0</v>
      </c>
      <c r="V399" s="10">
        <f t="shared" ca="1" si="172"/>
        <v>0</v>
      </c>
      <c r="W399" s="10">
        <f t="shared" ca="1" si="173"/>
        <v>1.0964329069134093</v>
      </c>
      <c r="X399" s="10">
        <f t="shared" ca="1" si="174"/>
        <v>3.5806859525658528</v>
      </c>
      <c r="Z399" s="10">
        <v>3.0200900000139086</v>
      </c>
      <c r="AA399" s="10">
        <v>1.9762775000096156</v>
      </c>
      <c r="AB399" s="10">
        <v>0.66488499999195483</v>
      </c>
      <c r="AC399" s="10">
        <v>-0.45015749998356114</v>
      </c>
      <c r="AD399" s="10">
        <v>2.8173024999738061</v>
      </c>
      <c r="AE399" s="10">
        <f t="shared" si="155"/>
        <v>2.8403024999761328</v>
      </c>
      <c r="AF399" s="10">
        <v>378</v>
      </c>
      <c r="AG399" s="2">
        <f t="shared" si="175"/>
        <v>70.939999999999756</v>
      </c>
      <c r="AH399" s="10">
        <f t="shared" si="156"/>
        <v>399</v>
      </c>
      <c r="AI399" s="10">
        <f t="shared" si="157"/>
        <v>1</v>
      </c>
      <c r="AJ399" s="2">
        <f t="shared" si="158"/>
        <v>0</v>
      </c>
      <c r="AK399" s="10">
        <v>378</v>
      </c>
      <c r="AL399" s="10">
        <f t="shared" ca="1" si="176"/>
        <v>1.0964329069134093</v>
      </c>
      <c r="AM399" s="10">
        <f t="shared" ca="1" si="159"/>
        <v>3.5806859525658528</v>
      </c>
      <c r="AN399" s="2">
        <f t="shared" si="179"/>
        <v>70.939999999999756</v>
      </c>
      <c r="AO399" s="10">
        <f t="shared" ca="1" si="160"/>
        <v>399</v>
      </c>
      <c r="AP399" s="10">
        <f t="shared" ca="1" si="161"/>
        <v>1</v>
      </c>
      <c r="AQ399" s="2">
        <f t="shared" ca="1" si="162"/>
        <v>0</v>
      </c>
    </row>
    <row r="400" spans="2:43" x14ac:dyDescent="0.15">
      <c r="B400" s="10">
        <v>2.8403024999761328</v>
      </c>
      <c r="C400" s="10">
        <f t="shared" si="163"/>
        <v>1.3803024999745617</v>
      </c>
      <c r="F400" s="10">
        <v>379</v>
      </c>
      <c r="G400" s="10">
        <f t="shared" ca="1" si="150"/>
        <v>4</v>
      </c>
      <c r="H400" s="10">
        <f t="shared" ca="1" si="177"/>
        <v>5.9719520958084296</v>
      </c>
      <c r="I400" s="10">
        <f t="shared" ca="1" si="151"/>
        <v>2.7022727272727275E-2</v>
      </c>
      <c r="J400" s="10">
        <f t="shared" ca="1" si="178"/>
        <v>1.123455634186177</v>
      </c>
      <c r="K400" s="10">
        <f t="shared" ca="1" si="164"/>
        <v>1.964419145915701</v>
      </c>
      <c r="L400" s="10">
        <f t="shared" ca="1" si="165"/>
        <v>3</v>
      </c>
      <c r="M400" s="10">
        <f t="shared" ca="1" si="152"/>
        <v>1.7012368840435599</v>
      </c>
      <c r="N400" s="10">
        <f t="shared" ca="1" si="166"/>
        <v>1.7423871101361752</v>
      </c>
      <c r="O400" s="10">
        <f t="shared" ca="1" si="167"/>
        <v>14</v>
      </c>
      <c r="P400" s="10">
        <f t="shared" ca="1" si="153"/>
        <v>0.75599343433611543</v>
      </c>
      <c r="Q400" s="10">
        <f t="shared" ca="1" si="168"/>
        <v>2.4572303183796755</v>
      </c>
      <c r="R400" s="10">
        <f t="shared" ca="1" si="169"/>
        <v>3.5806859525658528</v>
      </c>
      <c r="S400" s="10">
        <f t="shared" ca="1" si="154"/>
        <v>0</v>
      </c>
      <c r="T400" s="10">
        <f t="shared" ca="1" si="170"/>
        <v>0</v>
      </c>
      <c r="U400" s="10">
        <f t="shared" ca="1" si="171"/>
        <v>0</v>
      </c>
      <c r="V400" s="10">
        <f t="shared" ca="1" si="172"/>
        <v>0</v>
      </c>
      <c r="W400" s="10">
        <f t="shared" ca="1" si="173"/>
        <v>3.5806859525658528</v>
      </c>
      <c r="X400" s="10">
        <f t="shared" ca="1" si="174"/>
        <v>1.7529732973674723</v>
      </c>
      <c r="Z400" s="10">
        <v>2.0210900000137144</v>
      </c>
      <c r="AA400" s="10">
        <v>1.8672775000112551</v>
      </c>
      <c r="AB400" s="10">
        <v>0.54388499999191708</v>
      </c>
      <c r="AC400" s="10">
        <v>2.4908425000162993</v>
      </c>
      <c r="AD400" s="10">
        <v>2.8403024999761328</v>
      </c>
      <c r="AE400" s="10">
        <f t="shared" si="155"/>
        <v>1.3803024999745617</v>
      </c>
      <c r="AF400" s="10">
        <v>379</v>
      </c>
      <c r="AG400" s="2">
        <f t="shared" si="175"/>
        <v>71.159999999999755</v>
      </c>
      <c r="AH400" s="10">
        <f t="shared" si="156"/>
        <v>399</v>
      </c>
      <c r="AI400" s="10">
        <f t="shared" si="157"/>
        <v>1</v>
      </c>
      <c r="AJ400" s="2">
        <f t="shared" si="158"/>
        <v>0</v>
      </c>
      <c r="AK400" s="10">
        <v>379</v>
      </c>
      <c r="AL400" s="10">
        <f t="shared" ca="1" si="176"/>
        <v>3.5806859525658528</v>
      </c>
      <c r="AM400" s="10">
        <f t="shared" ca="1" si="159"/>
        <v>1.7529732973674723</v>
      </c>
      <c r="AN400" s="2">
        <f t="shared" si="179"/>
        <v>71.159999999999755</v>
      </c>
      <c r="AO400" s="10">
        <f t="shared" ca="1" si="160"/>
        <v>399</v>
      </c>
      <c r="AP400" s="10">
        <f t="shared" ca="1" si="161"/>
        <v>1</v>
      </c>
      <c r="AQ400" s="2">
        <f t="shared" ca="1" si="162"/>
        <v>0</v>
      </c>
    </row>
    <row r="401" spans="2:43" x14ac:dyDescent="0.15">
      <c r="B401" s="10">
        <v>1.3803024999745617</v>
      </c>
      <c r="C401" s="10">
        <f t="shared" si="163"/>
        <v>2.8813024999756465</v>
      </c>
      <c r="F401" s="10">
        <v>380</v>
      </c>
      <c r="G401" s="10">
        <f t="shared" ca="1" si="150"/>
        <v>4</v>
      </c>
      <c r="H401" s="10">
        <f t="shared" ca="1" si="177"/>
        <v>5.9880419161677114</v>
      </c>
      <c r="I401" s="10">
        <f t="shared" ca="1" si="151"/>
        <v>2.7022727272727275E-2</v>
      </c>
      <c r="J401" s="10">
        <f t="shared" ca="1" si="178"/>
        <v>1.1504783614589043</v>
      </c>
      <c r="K401" s="10">
        <f t="shared" ca="1" si="164"/>
        <v>0.41065483780892775</v>
      </c>
      <c r="L401" s="10">
        <f t="shared" ca="1" si="165"/>
        <v>14</v>
      </c>
      <c r="M401" s="10">
        <f t="shared" ca="1" si="152"/>
        <v>0.32106288062682425</v>
      </c>
      <c r="N401" s="10">
        <f t="shared" ca="1" si="166"/>
        <v>0.99893338007132781</v>
      </c>
      <c r="O401" s="10">
        <f t="shared" ca="1" si="167"/>
        <v>11</v>
      </c>
      <c r="P401" s="10">
        <f t="shared" ca="1" si="153"/>
        <v>-0.2814320552817437</v>
      </c>
      <c r="Q401" s="10">
        <f t="shared" ca="1" si="168"/>
        <v>0.60249493590856795</v>
      </c>
      <c r="R401" s="10">
        <f t="shared" ca="1" si="169"/>
        <v>1.7529732973674723</v>
      </c>
      <c r="S401" s="10">
        <f t="shared" ca="1" si="154"/>
        <v>0</v>
      </c>
      <c r="T401" s="10">
        <f t="shared" ca="1" si="170"/>
        <v>0</v>
      </c>
      <c r="U401" s="10">
        <f t="shared" ca="1" si="171"/>
        <v>0</v>
      </c>
      <c r="V401" s="10">
        <f t="shared" ca="1" si="172"/>
        <v>0</v>
      </c>
      <c r="W401" s="10">
        <f t="shared" ca="1" si="173"/>
        <v>1.7529732973674723</v>
      </c>
      <c r="X401" s="10">
        <f t="shared" ca="1" si="174"/>
        <v>-1.5255611362806321</v>
      </c>
      <c r="Z401" s="10">
        <v>1.6150900000155843</v>
      </c>
      <c r="AA401" s="10">
        <v>0.75227750000905758</v>
      </c>
      <c r="AB401" s="10">
        <v>0.54488499999294504</v>
      </c>
      <c r="AC401" s="10">
        <v>-0.51215749998334559</v>
      </c>
      <c r="AD401" s="10">
        <v>1.3803024999745617</v>
      </c>
      <c r="AE401" s="10">
        <f t="shared" si="155"/>
        <v>2.8813024999756465</v>
      </c>
      <c r="AF401" s="10">
        <v>380</v>
      </c>
      <c r="AG401" s="2">
        <f t="shared" si="175"/>
        <v>71.379999999999754</v>
      </c>
      <c r="AH401" s="10">
        <f t="shared" si="156"/>
        <v>399</v>
      </c>
      <c r="AI401" s="10">
        <f t="shared" si="157"/>
        <v>1</v>
      </c>
      <c r="AJ401" s="2">
        <f t="shared" si="158"/>
        <v>0</v>
      </c>
      <c r="AK401" s="10">
        <v>380</v>
      </c>
      <c r="AL401" s="10">
        <f t="shared" ca="1" si="176"/>
        <v>1.7529732973674723</v>
      </c>
      <c r="AM401" s="10">
        <f t="shared" ca="1" si="159"/>
        <v>-1.5255611362806321</v>
      </c>
      <c r="AN401" s="2">
        <f t="shared" si="179"/>
        <v>71.379999999999754</v>
      </c>
      <c r="AO401" s="10">
        <f t="shared" ca="1" si="160"/>
        <v>399</v>
      </c>
      <c r="AP401" s="10">
        <f t="shared" ca="1" si="161"/>
        <v>1</v>
      </c>
      <c r="AQ401" s="2">
        <f t="shared" ca="1" si="162"/>
        <v>0</v>
      </c>
    </row>
    <row r="402" spans="2:43" x14ac:dyDescent="0.15">
      <c r="B402" s="10">
        <v>2.8813024999756465</v>
      </c>
      <c r="C402" s="10">
        <f t="shared" si="163"/>
        <v>3.2253024999739921</v>
      </c>
      <c r="F402" s="10">
        <v>381</v>
      </c>
      <c r="G402" s="10">
        <f t="shared" ca="1" si="150"/>
        <v>4</v>
      </c>
      <c r="H402" s="10">
        <f t="shared" ca="1" si="177"/>
        <v>6.0041317365269933</v>
      </c>
      <c r="I402" s="10">
        <f t="shared" ca="1" si="151"/>
        <v>2.7022727272727275E-2</v>
      </c>
      <c r="J402" s="10">
        <f t="shared" ca="1" si="178"/>
        <v>1.1775010887316315</v>
      </c>
      <c r="K402" s="10">
        <f t="shared" ca="1" si="164"/>
        <v>1.5481094240529081</v>
      </c>
      <c r="L402" s="10">
        <f t="shared" ca="1" si="165"/>
        <v>12</v>
      </c>
      <c r="M402" s="10">
        <f t="shared" ca="1" si="152"/>
        <v>-1.5481094240529081</v>
      </c>
      <c r="N402" s="10">
        <f t="shared" ca="1" si="166"/>
        <v>1.2143892409869563</v>
      </c>
      <c r="O402" s="10">
        <f t="shared" ca="1" si="167"/>
        <v>5</v>
      </c>
      <c r="P402" s="10">
        <f t="shared" ca="1" si="153"/>
        <v>1.1549528009593555</v>
      </c>
      <c r="Q402" s="10">
        <f t="shared" ca="1" si="168"/>
        <v>-2.7030622250122636</v>
      </c>
      <c r="R402" s="10">
        <f t="shared" ca="1" si="169"/>
        <v>-1.5255611362806321</v>
      </c>
      <c r="S402" s="10">
        <f t="shared" ca="1" si="154"/>
        <v>0</v>
      </c>
      <c r="T402" s="10">
        <f t="shared" ca="1" si="170"/>
        <v>0</v>
      </c>
      <c r="U402" s="10">
        <f t="shared" ca="1" si="171"/>
        <v>0</v>
      </c>
      <c r="V402" s="10">
        <f t="shared" ca="1" si="172"/>
        <v>0</v>
      </c>
      <c r="W402" s="10">
        <f t="shared" ca="1" si="173"/>
        <v>-1.5255611362806321</v>
      </c>
      <c r="X402" s="10">
        <f t="shared" ca="1" si="174"/>
        <v>1.9261005638711062</v>
      </c>
      <c r="Z402" s="10">
        <v>1.7350900000145941</v>
      </c>
      <c r="AA402" s="10">
        <v>1.0672775000095669</v>
      </c>
      <c r="AB402" s="10">
        <v>1.6768849999913016</v>
      </c>
      <c r="AC402" s="10">
        <v>2.710842500015076</v>
      </c>
      <c r="AD402" s="10">
        <v>2.8813024999756465</v>
      </c>
      <c r="AE402" s="10">
        <f t="shared" si="155"/>
        <v>3.2253024999739921</v>
      </c>
      <c r="AF402" s="10">
        <v>381</v>
      </c>
      <c r="AG402" s="2">
        <f t="shared" si="175"/>
        <v>71.599999999999753</v>
      </c>
      <c r="AH402" s="10">
        <f t="shared" si="156"/>
        <v>399</v>
      </c>
      <c r="AI402" s="10">
        <f t="shared" si="157"/>
        <v>1</v>
      </c>
      <c r="AJ402" s="2">
        <f t="shared" si="158"/>
        <v>0</v>
      </c>
      <c r="AK402" s="10">
        <v>381</v>
      </c>
      <c r="AL402" s="10">
        <f t="shared" ca="1" si="176"/>
        <v>-1.5255611362806321</v>
      </c>
      <c r="AM402" s="10">
        <f t="shared" ca="1" si="159"/>
        <v>1.9261005638711062</v>
      </c>
      <c r="AN402" s="2">
        <f t="shared" si="179"/>
        <v>71.599999999999753</v>
      </c>
      <c r="AO402" s="10">
        <f t="shared" ca="1" si="160"/>
        <v>399</v>
      </c>
      <c r="AP402" s="10">
        <f t="shared" ca="1" si="161"/>
        <v>1</v>
      </c>
      <c r="AQ402" s="2">
        <f t="shared" ca="1" si="162"/>
        <v>0</v>
      </c>
    </row>
    <row r="403" spans="2:43" x14ac:dyDescent="0.15">
      <c r="B403" s="10">
        <v>3.2253024999739921</v>
      </c>
      <c r="C403" s="10">
        <f t="shared" si="163"/>
        <v>4.655302499976699</v>
      </c>
      <c r="F403" s="10">
        <v>382</v>
      </c>
      <c r="G403" s="10">
        <f t="shared" ca="1" si="150"/>
        <v>4</v>
      </c>
      <c r="H403" s="10">
        <f t="shared" ca="1" si="177"/>
        <v>6.0202215568862751</v>
      </c>
      <c r="I403" s="10">
        <f t="shared" ca="1" si="151"/>
        <v>2.7022727272727275E-2</v>
      </c>
      <c r="J403" s="10">
        <f t="shared" ca="1" si="178"/>
        <v>1.2045238160043588</v>
      </c>
      <c r="K403" s="10">
        <f t="shared" ca="1" si="164"/>
        <v>1.3104428809490383</v>
      </c>
      <c r="L403" s="10">
        <f t="shared" ca="1" si="165"/>
        <v>2</v>
      </c>
      <c r="M403" s="10">
        <f t="shared" ca="1" si="152"/>
        <v>-3.3395836015508999E-14</v>
      </c>
      <c r="N403" s="10">
        <f t="shared" ca="1" si="166"/>
        <v>1.2276196877217707</v>
      </c>
      <c r="O403" s="10">
        <f t="shared" ca="1" si="167"/>
        <v>5</v>
      </c>
      <c r="P403" s="10">
        <f t="shared" ca="1" si="153"/>
        <v>0.72157674786678072</v>
      </c>
      <c r="Q403" s="10">
        <f t="shared" ca="1" si="168"/>
        <v>0.7215767478667473</v>
      </c>
      <c r="R403" s="10">
        <f t="shared" ca="1" si="169"/>
        <v>1.9261005638711062</v>
      </c>
      <c r="S403" s="10">
        <f t="shared" ca="1" si="154"/>
        <v>0</v>
      </c>
      <c r="T403" s="10">
        <f t="shared" ca="1" si="170"/>
        <v>0</v>
      </c>
      <c r="U403" s="10">
        <f t="shared" ca="1" si="171"/>
        <v>0</v>
      </c>
      <c r="V403" s="10">
        <f t="shared" ca="1" si="172"/>
        <v>0</v>
      </c>
      <c r="W403" s="10">
        <f t="shared" ca="1" si="173"/>
        <v>1.9261005638711062</v>
      </c>
      <c r="X403" s="10">
        <f t="shared" ca="1" si="174"/>
        <v>0.25837237392619328</v>
      </c>
      <c r="Z403" s="10">
        <v>0.31109000001450227</v>
      </c>
      <c r="AA403" s="10">
        <v>0.42027750000883657</v>
      </c>
      <c r="AB403" s="10">
        <v>0.75388499999107239</v>
      </c>
      <c r="AC403" s="10">
        <v>1.5778425000156915</v>
      </c>
      <c r="AD403" s="10">
        <v>3.2253024999739921</v>
      </c>
      <c r="AE403" s="10">
        <f t="shared" si="155"/>
        <v>4.655302499976699</v>
      </c>
      <c r="AF403" s="10">
        <v>382</v>
      </c>
      <c r="AG403" s="2">
        <f t="shared" si="175"/>
        <v>71.819999999999752</v>
      </c>
      <c r="AH403" s="10">
        <f t="shared" si="156"/>
        <v>399</v>
      </c>
      <c r="AI403" s="10">
        <f t="shared" si="157"/>
        <v>1</v>
      </c>
      <c r="AJ403" s="2">
        <f t="shared" si="158"/>
        <v>0</v>
      </c>
      <c r="AK403" s="10">
        <v>382</v>
      </c>
      <c r="AL403" s="10">
        <f t="shared" ca="1" si="176"/>
        <v>1.9261005638711062</v>
      </c>
      <c r="AM403" s="10">
        <f t="shared" ca="1" si="159"/>
        <v>0.25837237392619328</v>
      </c>
      <c r="AN403" s="2">
        <f t="shared" si="179"/>
        <v>71.819999999999752</v>
      </c>
      <c r="AO403" s="10">
        <f t="shared" ca="1" si="160"/>
        <v>399</v>
      </c>
      <c r="AP403" s="10">
        <f t="shared" ca="1" si="161"/>
        <v>1</v>
      </c>
      <c r="AQ403" s="2">
        <f t="shared" ca="1" si="162"/>
        <v>0</v>
      </c>
    </row>
    <row r="404" spans="2:43" x14ac:dyDescent="0.15">
      <c r="B404" s="10">
        <v>4.655302499976699</v>
      </c>
      <c r="C404" s="10">
        <f t="shared" si="163"/>
        <v>1.9973024999764277</v>
      </c>
      <c r="F404" s="10">
        <v>383</v>
      </c>
      <c r="G404" s="10">
        <f t="shared" ca="1" si="150"/>
        <v>4</v>
      </c>
      <c r="H404" s="10">
        <f t="shared" ca="1" si="177"/>
        <v>6.036311377245557</v>
      </c>
      <c r="I404" s="10">
        <f t="shared" ca="1" si="151"/>
        <v>2.7022727272727275E-2</v>
      </c>
      <c r="J404" s="10">
        <f t="shared" ca="1" si="178"/>
        <v>1.231546543277086</v>
      </c>
      <c r="K404" s="10">
        <f t="shared" ca="1" si="164"/>
        <v>0.97317416935117929</v>
      </c>
      <c r="L404" s="10">
        <f t="shared" ca="1" si="165"/>
        <v>4</v>
      </c>
      <c r="M404" s="10">
        <f t="shared" ca="1" si="152"/>
        <v>-0.97317416935117929</v>
      </c>
      <c r="N404" s="10">
        <f t="shared" ca="1" si="166"/>
        <v>1.9106379592986356</v>
      </c>
      <c r="O404" s="10">
        <f t="shared" ca="1" si="167"/>
        <v>2</v>
      </c>
      <c r="P404" s="10">
        <f t="shared" ca="1" si="153"/>
        <v>2.8650375878848405E-13</v>
      </c>
      <c r="Q404" s="10">
        <f t="shared" ca="1" si="168"/>
        <v>-0.97317416935089274</v>
      </c>
      <c r="R404" s="10">
        <f t="shared" ca="1" si="169"/>
        <v>0.25837237392619328</v>
      </c>
      <c r="S404" s="10">
        <f t="shared" ca="1" si="154"/>
        <v>0</v>
      </c>
      <c r="T404" s="10">
        <f t="shared" ca="1" si="170"/>
        <v>0</v>
      </c>
      <c r="U404" s="10">
        <f t="shared" ca="1" si="171"/>
        <v>0</v>
      </c>
      <c r="V404" s="10">
        <f t="shared" ca="1" si="172"/>
        <v>0</v>
      </c>
      <c r="W404" s="10">
        <f t="shared" ca="1" si="173"/>
        <v>0.25837237392619328</v>
      </c>
      <c r="X404" s="10">
        <f t="shared" ca="1" si="174"/>
        <v>2.6039157115068985</v>
      </c>
      <c r="Z404" s="10">
        <v>1.7110900000147922</v>
      </c>
      <c r="AA404" s="10">
        <v>0.44127750000910737</v>
      </c>
      <c r="AB404" s="10">
        <v>-0.25411500000771525</v>
      </c>
      <c r="AC404" s="10">
        <v>2.3058425000144211</v>
      </c>
      <c r="AD404" s="10">
        <v>4.655302499976699</v>
      </c>
      <c r="AE404" s="10">
        <f t="shared" si="155"/>
        <v>1.9973024999764277</v>
      </c>
      <c r="AF404" s="10">
        <v>383</v>
      </c>
      <c r="AG404" s="2">
        <f t="shared" si="175"/>
        <v>72.03999999999975</v>
      </c>
      <c r="AH404" s="10">
        <f t="shared" si="156"/>
        <v>399</v>
      </c>
      <c r="AI404" s="10">
        <f t="shared" si="157"/>
        <v>1</v>
      </c>
      <c r="AJ404" s="2">
        <f t="shared" si="158"/>
        <v>0</v>
      </c>
      <c r="AK404" s="10">
        <v>383</v>
      </c>
      <c r="AL404" s="10">
        <f t="shared" ca="1" si="176"/>
        <v>0.25837237392619328</v>
      </c>
      <c r="AM404" s="10">
        <f t="shared" ca="1" si="159"/>
        <v>2.6039157115068985</v>
      </c>
      <c r="AN404" s="2">
        <f t="shared" si="179"/>
        <v>72.03999999999975</v>
      </c>
      <c r="AO404" s="10">
        <f t="shared" ca="1" si="160"/>
        <v>399</v>
      </c>
      <c r="AP404" s="10">
        <f t="shared" ca="1" si="161"/>
        <v>1</v>
      </c>
      <c r="AQ404" s="2">
        <f t="shared" ca="1" si="162"/>
        <v>0</v>
      </c>
    </row>
    <row r="405" spans="2:43" x14ac:dyDescent="0.15">
      <c r="B405" s="10">
        <v>1.9973024999764277</v>
      </c>
      <c r="C405" s="10">
        <f t="shared" si="163"/>
        <v>2.7513024999770153</v>
      </c>
      <c r="F405" s="10">
        <v>384</v>
      </c>
      <c r="G405" s="10">
        <f t="shared" ca="1" si="150"/>
        <v>4</v>
      </c>
      <c r="H405" s="10">
        <f t="shared" ca="1" si="177"/>
        <v>6.0524011976048389</v>
      </c>
      <c r="I405" s="10">
        <f t="shared" ca="1" si="151"/>
        <v>2.7022727272727275E-2</v>
      </c>
      <c r="J405" s="10">
        <f t="shared" ca="1" si="178"/>
        <v>1.2585692705498133</v>
      </c>
      <c r="K405" s="10">
        <f t="shared" ca="1" si="164"/>
        <v>1.6309630170534664</v>
      </c>
      <c r="L405" s="10">
        <f t="shared" ca="1" si="165"/>
        <v>18</v>
      </c>
      <c r="M405" s="10">
        <f t="shared" ca="1" si="152"/>
        <v>1.4124554054012266</v>
      </c>
      <c r="N405" s="10">
        <f t="shared" ca="1" si="166"/>
        <v>0.28042027522069235</v>
      </c>
      <c r="O405" s="10">
        <f t="shared" ca="1" si="167"/>
        <v>13</v>
      </c>
      <c r="P405" s="10">
        <f t="shared" ca="1" si="153"/>
        <v>-6.710896444414137E-2</v>
      </c>
      <c r="Q405" s="10">
        <f t="shared" ca="1" si="168"/>
        <v>1.3453464409570852</v>
      </c>
      <c r="R405" s="10">
        <f t="shared" ca="1" si="169"/>
        <v>2.6039157115068985</v>
      </c>
      <c r="S405" s="10">
        <f t="shared" ca="1" si="154"/>
        <v>0</v>
      </c>
      <c r="T405" s="10">
        <f t="shared" ca="1" si="170"/>
        <v>0</v>
      </c>
      <c r="U405" s="10">
        <f t="shared" ca="1" si="171"/>
        <v>0</v>
      </c>
      <c r="V405" s="10">
        <f t="shared" ca="1" si="172"/>
        <v>0</v>
      </c>
      <c r="W405" s="10">
        <f t="shared" ca="1" si="173"/>
        <v>2.6039157115068985</v>
      </c>
      <c r="X405" s="10">
        <f t="shared" ca="1" si="174"/>
        <v>1.9938652561746966</v>
      </c>
      <c r="Z405" s="10">
        <v>1.3340900000144984</v>
      </c>
      <c r="AA405" s="10">
        <v>1.5212775000108536</v>
      </c>
      <c r="AB405" s="10">
        <v>1.2918849999934423</v>
      </c>
      <c r="AC405" s="10">
        <v>1.6968425000136733</v>
      </c>
      <c r="AD405" s="10">
        <v>1.9973024999764277</v>
      </c>
      <c r="AE405" s="10">
        <f t="shared" si="155"/>
        <v>2.7513024999770153</v>
      </c>
      <c r="AF405" s="10">
        <v>384</v>
      </c>
      <c r="AG405" s="2">
        <f t="shared" si="175"/>
        <v>72.259999999999749</v>
      </c>
      <c r="AH405" s="10">
        <f t="shared" si="156"/>
        <v>399</v>
      </c>
      <c r="AI405" s="10">
        <f t="shared" si="157"/>
        <v>1</v>
      </c>
      <c r="AJ405" s="2">
        <f t="shared" si="158"/>
        <v>0</v>
      </c>
      <c r="AK405" s="10">
        <v>384</v>
      </c>
      <c r="AL405" s="10">
        <f t="shared" ca="1" si="176"/>
        <v>2.6039157115068985</v>
      </c>
      <c r="AM405" s="10">
        <f t="shared" ca="1" si="159"/>
        <v>1.9938652561746966</v>
      </c>
      <c r="AN405" s="2">
        <f t="shared" si="179"/>
        <v>72.259999999999749</v>
      </c>
      <c r="AO405" s="10">
        <f t="shared" ca="1" si="160"/>
        <v>399</v>
      </c>
      <c r="AP405" s="10">
        <f t="shared" ca="1" si="161"/>
        <v>1</v>
      </c>
      <c r="AQ405" s="2">
        <f t="shared" ca="1" si="162"/>
        <v>0</v>
      </c>
    </row>
    <row r="406" spans="2:43" x14ac:dyDescent="0.15">
      <c r="B406" s="10">
        <v>2.7513024999770153</v>
      </c>
      <c r="C406" s="10">
        <f t="shared" si="163"/>
        <v>3.1703024999742979</v>
      </c>
      <c r="F406" s="10">
        <v>385</v>
      </c>
      <c r="G406" s="10">
        <f t="shared" ref="G406:G421" ca="1" si="180">IF(AND(F406&gt;=$I$8,F406&lt;$I$9),1,IF(AND(F406&gt;=$I$9,F406&lt;$I$10),2,IF(AND(F406&gt;=$I$10,F406&lt;$I$11),3,IF(AND(F406&gt;=$I$11,F406&lt;=$I$12),4,0))))</f>
        <v>4</v>
      </c>
      <c r="H406" s="10">
        <f t="shared" ca="1" si="177"/>
        <v>6.0684910179641207</v>
      </c>
      <c r="I406" s="10">
        <f t="shared" ref="I406:I421" ca="1" si="181">IF(AND(F406&gt;=$I$8,F406&lt;$I$9),$K$9,IF(AND(F406&gt;=$I$9,F406&lt;$I$10),$K$10,IF(AND(F406&gt;=$I$10,F406&lt;$I$11),$K$11,IF(AND(F406&gt;=$I$11,F406&lt;=$I$12),$K$12,0))))</f>
        <v>2.7022727272727275E-2</v>
      </c>
      <c r="J406" s="10">
        <f t="shared" ca="1" si="178"/>
        <v>1.2855919978225405</v>
      </c>
      <c r="K406" s="10">
        <f t="shared" ca="1" si="164"/>
        <v>1.5287859736211009</v>
      </c>
      <c r="L406" s="10">
        <f t="shared" ca="1" si="165"/>
        <v>3</v>
      </c>
      <c r="M406" s="10">
        <f t="shared" ref="M406:M421" ca="1" si="182">K406*SIN(2*PI()*F406/L406)</f>
        <v>1.3239674901051717</v>
      </c>
      <c r="N406" s="10">
        <f t="shared" ca="1" si="166"/>
        <v>0.92847714386112168</v>
      </c>
      <c r="O406" s="10">
        <f t="shared" ca="1" si="167"/>
        <v>13</v>
      </c>
      <c r="P406" s="10">
        <f t="shared" ref="P406:P421" ca="1" si="183">N406*SIN(2*PI()*F406/O406)</f>
        <v>-0.61569423175301574</v>
      </c>
      <c r="Q406" s="10">
        <f t="shared" ca="1" si="168"/>
        <v>0.70827325835215593</v>
      </c>
      <c r="R406" s="10">
        <f t="shared" ca="1" si="169"/>
        <v>1.9938652561746966</v>
      </c>
      <c r="S406" s="10">
        <f t="shared" ref="S406:S421" ca="1" si="184">IF(AND(RAND()&gt;0.95,G406=1),RAND()*10,0)</f>
        <v>0</v>
      </c>
      <c r="T406" s="10">
        <f t="shared" ca="1" si="170"/>
        <v>0</v>
      </c>
      <c r="U406" s="10">
        <f t="shared" ca="1" si="171"/>
        <v>0</v>
      </c>
      <c r="V406" s="10">
        <f t="shared" ca="1" si="172"/>
        <v>0</v>
      </c>
      <c r="W406" s="10">
        <f t="shared" ca="1" si="173"/>
        <v>1.9938652561746966</v>
      </c>
      <c r="X406" s="10">
        <f t="shared" ca="1" si="174"/>
        <v>-0.16034131156027009</v>
      </c>
      <c r="Z406" s="10">
        <v>3.288090000015842</v>
      </c>
      <c r="AA406" s="10">
        <v>0.15227750001045592</v>
      </c>
      <c r="AB406" s="10">
        <v>2.2688849999923377</v>
      </c>
      <c r="AC406" s="10">
        <v>-0.23015749998478441</v>
      </c>
      <c r="AD406" s="10">
        <v>2.7513024999770153</v>
      </c>
      <c r="AE406" s="10">
        <f t="shared" ref="AE406:AE420" si="185">AD407</f>
        <v>3.1703024999742979</v>
      </c>
      <c r="AF406" s="10">
        <v>385</v>
      </c>
      <c r="AG406" s="2">
        <f t="shared" si="175"/>
        <v>72.479999999999748</v>
      </c>
      <c r="AH406" s="10">
        <f t="shared" ref="AH406:AH421" si="186">COUNTIFS($AD$22:$AD$420,"&lt;"&amp;AG406,$AE$22:$AE$420,"&lt;"&amp;AG406)</f>
        <v>399</v>
      </c>
      <c r="AI406" s="10">
        <f t="shared" ref="AI406:AI421" si="187">AH406/$AH$421</f>
        <v>1</v>
      </c>
      <c r="AJ406" s="2">
        <f t="shared" ref="AJ406:AJ420" si="188">(AI407-AI406)/(AG407-AG406)</f>
        <v>0</v>
      </c>
      <c r="AK406" s="10">
        <v>385</v>
      </c>
      <c r="AL406" s="10">
        <f t="shared" ca="1" si="176"/>
        <v>1.9938652561746966</v>
      </c>
      <c r="AM406" s="10">
        <f t="shared" ref="AM406:AM420" ca="1" si="189">AL407</f>
        <v>-0.16034131156027009</v>
      </c>
      <c r="AN406" s="2">
        <f t="shared" si="179"/>
        <v>72.479999999999748</v>
      </c>
      <c r="AO406" s="10">
        <f t="shared" ref="AO406:AO421" ca="1" si="190">COUNTIFS($AL$22:$AL$420,"&lt;"&amp;AN406,$AM$22:$AM$420,"&lt;"&amp;AN406)</f>
        <v>399</v>
      </c>
      <c r="AP406" s="10">
        <f t="shared" ref="AP406:AP421" ca="1" si="191">AO406/$AO$421</f>
        <v>1</v>
      </c>
      <c r="AQ406" s="2">
        <f t="shared" ref="AQ406:AQ420" ca="1" si="192">(AP407-AP406)/(AN407-AN406)</f>
        <v>0</v>
      </c>
    </row>
    <row r="407" spans="2:43" x14ac:dyDescent="0.15">
      <c r="B407" s="10">
        <v>3.1703024999742979</v>
      </c>
      <c r="C407" s="10">
        <f t="shared" ref="C407:C421" si="193">B408</f>
        <v>3.2853024999752733</v>
      </c>
      <c r="F407" s="10">
        <v>386</v>
      </c>
      <c r="G407" s="10">
        <f t="shared" ca="1" si="180"/>
        <v>4</v>
      </c>
      <c r="H407" s="10">
        <f t="shared" ca="1" si="177"/>
        <v>6.0845808383234026</v>
      </c>
      <c r="I407" s="10">
        <f t="shared" ca="1" si="181"/>
        <v>2.7022727272727275E-2</v>
      </c>
      <c r="J407" s="10">
        <f t="shared" ca="1" si="178"/>
        <v>1.3126147250952678</v>
      </c>
      <c r="K407" s="10">
        <f t="shared" ref="K407:K421" ca="1" si="194">RAND()*($E$9-$D$9)+$D$9</f>
        <v>1.1404804935810555</v>
      </c>
      <c r="L407" s="10">
        <f t="shared" ref="L407:L421" ca="1" si="195">RANDBETWEEN($D$12,$E$12)</f>
        <v>15</v>
      </c>
      <c r="M407" s="10">
        <f t="shared" ca="1" si="182"/>
        <v>-1.134232822106775</v>
      </c>
      <c r="N407" s="10">
        <f t="shared" ref="N407:N421" ca="1" si="196">RAND()*($E$9-$D$9)+$D$9</f>
        <v>0.57627035252701497</v>
      </c>
      <c r="O407" s="10">
        <f t="shared" ref="O407:O421" ca="1" si="197">RANDBETWEEN($D$13,$E$13)</f>
        <v>10</v>
      </c>
      <c r="P407" s="10">
        <f t="shared" ca="1" si="183"/>
        <v>-0.33872321454876286</v>
      </c>
      <c r="Q407" s="10">
        <f t="shared" ref="Q407:Q421" ca="1" si="198">IF(RAND()&gt;$I$14,M407+P407,M407-P407)</f>
        <v>-1.4729560366555379</v>
      </c>
      <c r="R407" s="10">
        <f t="shared" ref="R407:R421" ca="1" si="199">J407+Q407</f>
        <v>-0.16034131156027009</v>
      </c>
      <c r="S407" s="10">
        <f t="shared" ca="1" si="184"/>
        <v>0</v>
      </c>
      <c r="T407" s="10">
        <f t="shared" ref="T407:T421" ca="1" si="200">IF(AND(RAND()&gt;0.95,G407=2),RAND()*((-5)-(-7)+(-7)),0)</f>
        <v>0</v>
      </c>
      <c r="U407" s="10">
        <f t="shared" ref="U407:U421" ca="1" si="201">IF(AND(RAND()&gt;0.95,G407=4),RAND()*5,0)</f>
        <v>0</v>
      </c>
      <c r="V407" s="10">
        <f t="shared" ref="V407:V421" ca="1" si="202">SUM(S407:U407)</f>
        <v>0</v>
      </c>
      <c r="W407" s="10">
        <f t="shared" ref="W407:W421" ca="1" si="203">IF(V407=0,R407,R407+V407)</f>
        <v>-0.16034131156027009</v>
      </c>
      <c r="X407" s="10">
        <f t="shared" ref="X407:X421" ca="1" si="204">W408</f>
        <v>2.3187026363019596</v>
      </c>
      <c r="Z407" s="10">
        <v>1.6650900000136915</v>
      </c>
      <c r="AA407" s="10">
        <v>-9.4722499991206632E-2</v>
      </c>
      <c r="AB407" s="10">
        <v>-0.92411500000721958</v>
      </c>
      <c r="AC407" s="10">
        <v>-0.13415749998557658</v>
      </c>
      <c r="AD407" s="10">
        <v>3.1703024999742979</v>
      </c>
      <c r="AE407" s="10">
        <f t="shared" si="185"/>
        <v>3.2853024999752733</v>
      </c>
      <c r="AF407" s="10">
        <v>386</v>
      </c>
      <c r="AG407" s="2">
        <f t="shared" ref="AG407:AG421" si="205">AG406+$W$3</f>
        <v>72.699999999999747</v>
      </c>
      <c r="AH407" s="10">
        <f t="shared" si="186"/>
        <v>399</v>
      </c>
      <c r="AI407" s="10">
        <f t="shared" si="187"/>
        <v>1</v>
      </c>
      <c r="AJ407" s="2">
        <f t="shared" si="188"/>
        <v>0</v>
      </c>
      <c r="AK407" s="10">
        <v>386</v>
      </c>
      <c r="AL407" s="10">
        <f t="shared" ref="AL407:AL421" ca="1" si="206">W407</f>
        <v>-0.16034131156027009</v>
      </c>
      <c r="AM407" s="10">
        <f t="shared" ca="1" si="189"/>
        <v>2.3187026363019596</v>
      </c>
      <c r="AN407" s="2">
        <f t="shared" si="179"/>
        <v>72.699999999999747</v>
      </c>
      <c r="AO407" s="10">
        <f t="shared" ca="1" si="190"/>
        <v>399</v>
      </c>
      <c r="AP407" s="10">
        <f t="shared" ca="1" si="191"/>
        <v>1</v>
      </c>
      <c r="AQ407" s="2">
        <f t="shared" ca="1" si="192"/>
        <v>0</v>
      </c>
    </row>
    <row r="408" spans="2:43" x14ac:dyDescent="0.15">
      <c r="B408" s="10">
        <v>3.2853024999752733</v>
      </c>
      <c r="C408" s="10">
        <f t="shared" si="193"/>
        <v>2.9963024999766219</v>
      </c>
      <c r="F408" s="10">
        <v>387</v>
      </c>
      <c r="G408" s="10">
        <f t="shared" ca="1" si="180"/>
        <v>4</v>
      </c>
      <c r="H408" s="10">
        <f t="shared" ref="H408:H421" ca="1" si="207">H407+$K$9</f>
        <v>6.1006706586826844</v>
      </c>
      <c r="I408" s="10">
        <f t="shared" ca="1" si="181"/>
        <v>2.7022727272727275E-2</v>
      </c>
      <c r="J408" s="10">
        <f t="shared" ref="J408:J421" ca="1" si="208">J407+I408</f>
        <v>1.339637452367995</v>
      </c>
      <c r="K408" s="10">
        <f t="shared" ca="1" si="194"/>
        <v>1.6387330735282459</v>
      </c>
      <c r="L408" s="10">
        <f t="shared" ca="1" si="195"/>
        <v>2</v>
      </c>
      <c r="M408" s="10">
        <f t="shared" ca="1" si="182"/>
        <v>-5.6207183302533127E-14</v>
      </c>
      <c r="N408" s="10">
        <f t="shared" ca="1" si="196"/>
        <v>0.97906518393402076</v>
      </c>
      <c r="O408" s="10">
        <f t="shared" ca="1" si="197"/>
        <v>12</v>
      </c>
      <c r="P408" s="10">
        <f t="shared" ca="1" si="183"/>
        <v>0.97906518393402076</v>
      </c>
      <c r="Q408" s="10">
        <f t="shared" ca="1" si="198"/>
        <v>0.97906518393396458</v>
      </c>
      <c r="R408" s="10">
        <f t="shared" ca="1" si="199"/>
        <v>2.3187026363019596</v>
      </c>
      <c r="S408" s="10">
        <f t="shared" ca="1" si="184"/>
        <v>0</v>
      </c>
      <c r="T408" s="10">
        <f t="shared" ca="1" si="200"/>
        <v>0</v>
      </c>
      <c r="U408" s="10">
        <f t="shared" ca="1" si="201"/>
        <v>0</v>
      </c>
      <c r="V408" s="10">
        <f t="shared" ca="1" si="202"/>
        <v>0</v>
      </c>
      <c r="W408" s="10">
        <f t="shared" ca="1" si="203"/>
        <v>2.3187026363019596</v>
      </c>
      <c r="X408" s="10">
        <f t="shared" ca="1" si="204"/>
        <v>-0.33912035697001253</v>
      </c>
      <c r="Z408" s="10">
        <v>2.8390900000161423</v>
      </c>
      <c r="AA408" s="10">
        <v>2.4502775000101451</v>
      </c>
      <c r="AB408" s="10">
        <v>-1.7221150000068519</v>
      </c>
      <c r="AC408" s="10">
        <v>1.6858425000165767</v>
      </c>
      <c r="AD408" s="10">
        <v>3.2853024999752733</v>
      </c>
      <c r="AE408" s="10">
        <f t="shared" si="185"/>
        <v>2.9963024999766219</v>
      </c>
      <c r="AF408" s="10">
        <v>387</v>
      </c>
      <c r="AG408" s="2">
        <f t="shared" si="205"/>
        <v>72.919999999999746</v>
      </c>
      <c r="AH408" s="10">
        <f t="shared" si="186"/>
        <v>399</v>
      </c>
      <c r="AI408" s="10">
        <f t="shared" si="187"/>
        <v>1</v>
      </c>
      <c r="AJ408" s="2">
        <f t="shared" si="188"/>
        <v>0</v>
      </c>
      <c r="AK408" s="10">
        <v>387</v>
      </c>
      <c r="AL408" s="10">
        <f t="shared" ca="1" si="206"/>
        <v>2.3187026363019596</v>
      </c>
      <c r="AM408" s="10">
        <f t="shared" ca="1" si="189"/>
        <v>-0.33912035697001253</v>
      </c>
      <c r="AN408" s="2">
        <f t="shared" ref="AN408:AN421" si="209">AN407+$W$3</f>
        <v>72.919999999999746</v>
      </c>
      <c r="AO408" s="10">
        <f t="shared" ca="1" si="190"/>
        <v>399</v>
      </c>
      <c r="AP408" s="10">
        <f t="shared" ca="1" si="191"/>
        <v>1</v>
      </c>
      <c r="AQ408" s="2">
        <f t="shared" ca="1" si="192"/>
        <v>0</v>
      </c>
    </row>
    <row r="409" spans="2:43" x14ac:dyDescent="0.15">
      <c r="B409" s="10">
        <v>2.9963024999766219</v>
      </c>
      <c r="C409" s="10">
        <f t="shared" si="193"/>
        <v>3.0563024999743504</v>
      </c>
      <c r="F409" s="10">
        <v>388</v>
      </c>
      <c r="G409" s="10">
        <f t="shared" ca="1" si="180"/>
        <v>4</v>
      </c>
      <c r="H409" s="10">
        <f t="shared" ca="1" si="207"/>
        <v>6.1167604790419663</v>
      </c>
      <c r="I409" s="10">
        <f t="shared" ca="1" si="181"/>
        <v>2.7022727272727275E-2</v>
      </c>
      <c r="J409" s="10">
        <f t="shared" ca="1" si="208"/>
        <v>1.3666601796407223</v>
      </c>
      <c r="K409" s="10">
        <f t="shared" ca="1" si="194"/>
        <v>0.61740898942002231</v>
      </c>
      <c r="L409" s="10">
        <f t="shared" ca="1" si="195"/>
        <v>6</v>
      </c>
      <c r="M409" s="10">
        <f t="shared" ca="1" si="182"/>
        <v>-0.53469186936260193</v>
      </c>
      <c r="N409" s="10">
        <f t="shared" ca="1" si="196"/>
        <v>1.2012053943837961</v>
      </c>
      <c r="O409" s="10">
        <f t="shared" ca="1" si="197"/>
        <v>14</v>
      </c>
      <c r="P409" s="10">
        <f t="shared" ca="1" si="183"/>
        <v>-1.1710886672481329</v>
      </c>
      <c r="Q409" s="10">
        <f t="shared" ca="1" si="198"/>
        <v>-1.7057805366107348</v>
      </c>
      <c r="R409" s="10">
        <f t="shared" ca="1" si="199"/>
        <v>-0.33912035697001253</v>
      </c>
      <c r="S409" s="10">
        <f t="shared" ca="1" si="184"/>
        <v>0</v>
      </c>
      <c r="T409" s="10">
        <f t="shared" ca="1" si="200"/>
        <v>0</v>
      </c>
      <c r="U409" s="10">
        <f t="shared" ca="1" si="201"/>
        <v>0</v>
      </c>
      <c r="V409" s="10">
        <f t="shared" ca="1" si="202"/>
        <v>0</v>
      </c>
      <c r="W409" s="10">
        <f t="shared" ca="1" si="203"/>
        <v>-0.33912035697001253</v>
      </c>
      <c r="X409" s="10">
        <f t="shared" ca="1" si="204"/>
        <v>2.6979640680566064</v>
      </c>
      <c r="Z409" s="10">
        <v>2.5350900000162824</v>
      </c>
      <c r="AA409" s="10">
        <v>2.3052775000103054</v>
      </c>
      <c r="AB409" s="10">
        <v>-0.18711500000634373</v>
      </c>
      <c r="AC409" s="10">
        <v>0.11584250001561713</v>
      </c>
      <c r="AD409" s="10">
        <v>2.9963024999766219</v>
      </c>
      <c r="AE409" s="10">
        <f t="shared" si="185"/>
        <v>3.0563024999743504</v>
      </c>
      <c r="AF409" s="10">
        <v>388</v>
      </c>
      <c r="AG409" s="2">
        <f t="shared" si="205"/>
        <v>73.139999999999745</v>
      </c>
      <c r="AH409" s="10">
        <f t="shared" si="186"/>
        <v>399</v>
      </c>
      <c r="AI409" s="10">
        <f t="shared" si="187"/>
        <v>1</v>
      </c>
      <c r="AJ409" s="2">
        <f t="shared" si="188"/>
        <v>0</v>
      </c>
      <c r="AK409" s="10">
        <v>388</v>
      </c>
      <c r="AL409" s="10">
        <f t="shared" ca="1" si="206"/>
        <v>-0.33912035697001253</v>
      </c>
      <c r="AM409" s="10">
        <f t="shared" ca="1" si="189"/>
        <v>2.6979640680566064</v>
      </c>
      <c r="AN409" s="2">
        <f t="shared" si="209"/>
        <v>73.139999999999745</v>
      </c>
      <c r="AO409" s="10">
        <f t="shared" ca="1" si="190"/>
        <v>399</v>
      </c>
      <c r="AP409" s="10">
        <f t="shared" ca="1" si="191"/>
        <v>1</v>
      </c>
      <c r="AQ409" s="2">
        <f t="shared" ca="1" si="192"/>
        <v>0</v>
      </c>
    </row>
    <row r="410" spans="2:43" x14ac:dyDescent="0.15">
      <c r="B410" s="10">
        <v>3.0563024999743504</v>
      </c>
      <c r="C410" s="10">
        <f t="shared" si="193"/>
        <v>2.8863024999736808</v>
      </c>
      <c r="F410" s="10">
        <v>389</v>
      </c>
      <c r="G410" s="10">
        <f t="shared" ca="1" si="180"/>
        <v>4</v>
      </c>
      <c r="H410" s="10">
        <f t="shared" ca="1" si="207"/>
        <v>6.1328502994012482</v>
      </c>
      <c r="I410" s="10">
        <f t="shared" ca="1" si="181"/>
        <v>2.7022727272727275E-2</v>
      </c>
      <c r="J410" s="10">
        <f t="shared" ca="1" si="208"/>
        <v>1.3936829069134495</v>
      </c>
      <c r="K410" s="10">
        <f t="shared" ca="1" si="194"/>
        <v>1.0284875742925059</v>
      </c>
      <c r="L410" s="10">
        <f t="shared" ca="1" si="195"/>
        <v>12</v>
      </c>
      <c r="M410" s="10">
        <f t="shared" ca="1" si="182"/>
        <v>0.51424378714625951</v>
      </c>
      <c r="N410" s="10">
        <f t="shared" ca="1" si="196"/>
        <v>1.2290799668371977</v>
      </c>
      <c r="O410" s="10">
        <f t="shared" ca="1" si="197"/>
        <v>18</v>
      </c>
      <c r="P410" s="10">
        <f t="shared" ca="1" si="183"/>
        <v>-0.79003737399689755</v>
      </c>
      <c r="Q410" s="10">
        <f t="shared" ca="1" si="198"/>
        <v>1.3042811611431571</v>
      </c>
      <c r="R410" s="10">
        <f t="shared" ca="1" si="199"/>
        <v>2.6979640680566064</v>
      </c>
      <c r="S410" s="10">
        <f t="shared" ca="1" si="184"/>
        <v>0</v>
      </c>
      <c r="T410" s="10">
        <f t="shared" ca="1" si="200"/>
        <v>0</v>
      </c>
      <c r="U410" s="10">
        <f t="shared" ca="1" si="201"/>
        <v>0</v>
      </c>
      <c r="V410" s="10">
        <f t="shared" ca="1" si="202"/>
        <v>0</v>
      </c>
      <c r="W410" s="10">
        <f t="shared" ca="1" si="203"/>
        <v>2.6979640680566064</v>
      </c>
      <c r="X410" s="10">
        <f t="shared" ca="1" si="204"/>
        <v>1.600530652288586</v>
      </c>
      <c r="Z410" s="10">
        <v>-3.5909999983374519E-2</v>
      </c>
      <c r="AA410" s="10">
        <v>2.650277500009679</v>
      </c>
      <c r="AB410" s="10">
        <v>-0.24511500000912179</v>
      </c>
      <c r="AC410" s="10">
        <v>1.3078425000152549</v>
      </c>
      <c r="AD410" s="10">
        <v>3.0563024999743504</v>
      </c>
      <c r="AE410" s="10">
        <f t="shared" si="185"/>
        <v>2.8863024999736808</v>
      </c>
      <c r="AF410" s="10">
        <v>389</v>
      </c>
      <c r="AG410" s="2">
        <f t="shared" si="205"/>
        <v>73.359999999999744</v>
      </c>
      <c r="AH410" s="10">
        <f t="shared" si="186"/>
        <v>399</v>
      </c>
      <c r="AI410" s="10">
        <f t="shared" si="187"/>
        <v>1</v>
      </c>
      <c r="AJ410" s="2">
        <f t="shared" si="188"/>
        <v>0</v>
      </c>
      <c r="AK410" s="10">
        <v>389</v>
      </c>
      <c r="AL410" s="10">
        <f t="shared" ca="1" si="206"/>
        <v>2.6979640680566064</v>
      </c>
      <c r="AM410" s="10">
        <f t="shared" ca="1" si="189"/>
        <v>1.600530652288586</v>
      </c>
      <c r="AN410" s="2">
        <f t="shared" si="209"/>
        <v>73.359999999999744</v>
      </c>
      <c r="AO410" s="10">
        <f t="shared" ca="1" si="190"/>
        <v>399</v>
      </c>
      <c r="AP410" s="10">
        <f t="shared" ca="1" si="191"/>
        <v>1</v>
      </c>
      <c r="AQ410" s="2">
        <f t="shared" ca="1" si="192"/>
        <v>0</v>
      </c>
    </row>
    <row r="411" spans="2:43" x14ac:dyDescent="0.15">
      <c r="B411" s="10">
        <v>2.8863024999736808</v>
      </c>
      <c r="C411" s="10">
        <f t="shared" si="193"/>
        <v>3.9123024999767608</v>
      </c>
      <c r="F411" s="10">
        <v>390</v>
      </c>
      <c r="G411" s="10">
        <f t="shared" ca="1" si="180"/>
        <v>4</v>
      </c>
      <c r="H411" s="10">
        <f t="shared" ca="1" si="207"/>
        <v>6.14894011976053</v>
      </c>
      <c r="I411" s="10">
        <f t="shared" ca="1" si="181"/>
        <v>2.7022727272727275E-2</v>
      </c>
      <c r="J411" s="10">
        <f t="shared" ca="1" si="208"/>
        <v>1.4207056341861768</v>
      </c>
      <c r="K411" s="10">
        <f t="shared" ca="1" si="194"/>
        <v>1.3036083879755638</v>
      </c>
      <c r="L411" s="10">
        <f t="shared" ca="1" si="195"/>
        <v>12</v>
      </c>
      <c r="M411" s="10">
        <f t="shared" ca="1" si="182"/>
        <v>2.4275281770451731E-14</v>
      </c>
      <c r="N411" s="10">
        <f t="shared" ca="1" si="196"/>
        <v>0.63828270370463613</v>
      </c>
      <c r="O411" s="10">
        <f t="shared" ca="1" si="197"/>
        <v>11</v>
      </c>
      <c r="P411" s="10">
        <f t="shared" ca="1" si="183"/>
        <v>0.17982501810238502</v>
      </c>
      <c r="Q411" s="10">
        <f t="shared" ca="1" si="198"/>
        <v>0.17982501810240931</v>
      </c>
      <c r="R411" s="10">
        <f t="shared" ca="1" si="199"/>
        <v>1.600530652288586</v>
      </c>
      <c r="S411" s="10">
        <f t="shared" ca="1" si="184"/>
        <v>0</v>
      </c>
      <c r="T411" s="10">
        <f t="shared" ca="1" si="200"/>
        <v>0</v>
      </c>
      <c r="U411" s="10">
        <f t="shared" ca="1" si="201"/>
        <v>0</v>
      </c>
      <c r="V411" s="10">
        <f t="shared" ca="1" si="202"/>
        <v>0</v>
      </c>
      <c r="W411" s="10">
        <f t="shared" ca="1" si="203"/>
        <v>1.600530652288586</v>
      </c>
      <c r="X411" s="10">
        <f t="shared" ca="1" si="204"/>
        <v>1.4394686120863451</v>
      </c>
      <c r="Z411" s="10">
        <v>2.140090000015249</v>
      </c>
      <c r="AA411" s="10">
        <v>5.8277500009751293E-2</v>
      </c>
      <c r="AB411" s="10">
        <v>0.1988849999925435</v>
      </c>
      <c r="AC411" s="10">
        <v>-0.70715749998484512</v>
      </c>
      <c r="AD411" s="10">
        <v>2.8863024999736808</v>
      </c>
      <c r="AE411" s="10">
        <f t="shared" si="185"/>
        <v>3.9123024999767608</v>
      </c>
      <c r="AF411" s="10">
        <v>390</v>
      </c>
      <c r="AG411" s="2">
        <f t="shared" si="205"/>
        <v>73.579999999999742</v>
      </c>
      <c r="AH411" s="10">
        <f t="shared" si="186"/>
        <v>399</v>
      </c>
      <c r="AI411" s="10">
        <f t="shared" si="187"/>
        <v>1</v>
      </c>
      <c r="AJ411" s="2">
        <f t="shared" si="188"/>
        <v>0</v>
      </c>
      <c r="AK411" s="10">
        <v>390</v>
      </c>
      <c r="AL411" s="10">
        <f t="shared" ca="1" si="206"/>
        <v>1.600530652288586</v>
      </c>
      <c r="AM411" s="10">
        <f t="shared" ca="1" si="189"/>
        <v>1.4394686120863451</v>
      </c>
      <c r="AN411" s="2">
        <f t="shared" si="209"/>
        <v>73.579999999999742</v>
      </c>
      <c r="AO411" s="10">
        <f t="shared" ca="1" si="190"/>
        <v>399</v>
      </c>
      <c r="AP411" s="10">
        <f t="shared" ca="1" si="191"/>
        <v>1</v>
      </c>
      <c r="AQ411" s="2">
        <f t="shared" ca="1" si="192"/>
        <v>0</v>
      </c>
    </row>
    <row r="412" spans="2:43" x14ac:dyDescent="0.15">
      <c r="B412" s="10">
        <v>3.9123024999767608</v>
      </c>
      <c r="C412" s="10">
        <f t="shared" si="193"/>
        <v>3.7463024999766503</v>
      </c>
      <c r="F412" s="10">
        <v>391</v>
      </c>
      <c r="G412" s="10">
        <f t="shared" ca="1" si="180"/>
        <v>4</v>
      </c>
      <c r="H412" s="10">
        <f t="shared" ca="1" si="207"/>
        <v>6.1650299401198119</v>
      </c>
      <c r="I412" s="10">
        <f t="shared" ca="1" si="181"/>
        <v>2.7022727272727275E-2</v>
      </c>
      <c r="J412" s="10">
        <f t="shared" ca="1" si="208"/>
        <v>1.447728361458904</v>
      </c>
      <c r="K412" s="10">
        <f t="shared" ca="1" si="194"/>
        <v>1.3322793375806097</v>
      </c>
      <c r="L412" s="10">
        <f t="shared" ca="1" si="195"/>
        <v>20</v>
      </c>
      <c r="M412" s="10">
        <f t="shared" ca="1" si="182"/>
        <v>-0.41169695656699762</v>
      </c>
      <c r="N412" s="10">
        <f t="shared" ca="1" si="196"/>
        <v>1.054232227146819</v>
      </c>
      <c r="O412" s="10">
        <f t="shared" ca="1" si="197"/>
        <v>16</v>
      </c>
      <c r="P412" s="10">
        <f t="shared" ca="1" si="183"/>
        <v>0.40343720719443871</v>
      </c>
      <c r="Q412" s="10">
        <f t="shared" ca="1" si="198"/>
        <v>-8.2597493725589111E-3</v>
      </c>
      <c r="R412" s="10">
        <f t="shared" ca="1" si="199"/>
        <v>1.4394686120863451</v>
      </c>
      <c r="S412" s="10">
        <f t="shared" ca="1" si="184"/>
        <v>0</v>
      </c>
      <c r="T412" s="10">
        <f t="shared" ca="1" si="200"/>
        <v>0</v>
      </c>
      <c r="U412" s="10">
        <f t="shared" ca="1" si="201"/>
        <v>0</v>
      </c>
      <c r="V412" s="10">
        <f t="shared" ca="1" si="202"/>
        <v>0</v>
      </c>
      <c r="W412" s="10">
        <f t="shared" ca="1" si="203"/>
        <v>1.4394686120863451</v>
      </c>
      <c r="X412" s="10">
        <f t="shared" ca="1" si="204"/>
        <v>2.7993926032319205</v>
      </c>
      <c r="Z412" s="10">
        <v>2.1020900000152665</v>
      </c>
      <c r="AA412" s="10">
        <v>1.6277500009209689E-2</v>
      </c>
      <c r="AB412" s="10">
        <v>1.2518849999914039</v>
      </c>
      <c r="AC412" s="10">
        <v>-1.8681574999845907</v>
      </c>
      <c r="AD412" s="10">
        <v>3.9123024999767608</v>
      </c>
      <c r="AE412" s="10">
        <f t="shared" si="185"/>
        <v>3.7463024999766503</v>
      </c>
      <c r="AF412" s="10">
        <v>391</v>
      </c>
      <c r="AG412" s="2">
        <f t="shared" si="205"/>
        <v>73.799999999999741</v>
      </c>
      <c r="AH412" s="10">
        <f t="shared" si="186"/>
        <v>399</v>
      </c>
      <c r="AI412" s="10">
        <f t="shared" si="187"/>
        <v>1</v>
      </c>
      <c r="AJ412" s="2">
        <f t="shared" si="188"/>
        <v>0</v>
      </c>
      <c r="AK412" s="10">
        <v>391</v>
      </c>
      <c r="AL412" s="10">
        <f t="shared" ca="1" si="206"/>
        <v>1.4394686120863451</v>
      </c>
      <c r="AM412" s="10">
        <f t="shared" ca="1" si="189"/>
        <v>2.7993926032319205</v>
      </c>
      <c r="AN412" s="2">
        <f t="shared" si="209"/>
        <v>73.799999999999741</v>
      </c>
      <c r="AO412" s="10">
        <f t="shared" ca="1" si="190"/>
        <v>399</v>
      </c>
      <c r="AP412" s="10">
        <f t="shared" ca="1" si="191"/>
        <v>1</v>
      </c>
      <c r="AQ412" s="2">
        <f t="shared" ca="1" si="192"/>
        <v>0</v>
      </c>
    </row>
    <row r="413" spans="2:43" x14ac:dyDescent="0.15">
      <c r="B413" s="10">
        <v>3.7463024999766503</v>
      </c>
      <c r="C413" s="10">
        <f t="shared" si="193"/>
        <v>3.1953024999751278</v>
      </c>
      <c r="F413" s="10">
        <v>392</v>
      </c>
      <c r="G413" s="10">
        <f t="shared" ca="1" si="180"/>
        <v>4</v>
      </c>
      <c r="H413" s="10">
        <f t="shared" ca="1" si="207"/>
        <v>6.1811197604790937</v>
      </c>
      <c r="I413" s="10">
        <f t="shared" ca="1" si="181"/>
        <v>2.7022727272727275E-2</v>
      </c>
      <c r="J413" s="10">
        <f t="shared" ca="1" si="208"/>
        <v>1.4747510887316313</v>
      </c>
      <c r="K413" s="10">
        <f t="shared" ca="1" si="194"/>
        <v>0.4152528486155887</v>
      </c>
      <c r="L413" s="10">
        <f t="shared" ca="1" si="195"/>
        <v>10</v>
      </c>
      <c r="M413" s="10">
        <f t="shared" ca="1" si="182"/>
        <v>0.3949289275859757</v>
      </c>
      <c r="N413" s="10">
        <f t="shared" ca="1" si="196"/>
        <v>1.2510516860789309</v>
      </c>
      <c r="O413" s="10">
        <f t="shared" ca="1" si="197"/>
        <v>15</v>
      </c>
      <c r="P413" s="10">
        <f t="shared" ca="1" si="183"/>
        <v>0.92971258691431358</v>
      </c>
      <c r="Q413" s="10">
        <f t="shared" ca="1" si="198"/>
        <v>1.3246415145002892</v>
      </c>
      <c r="R413" s="10">
        <f t="shared" ca="1" si="199"/>
        <v>2.7993926032319205</v>
      </c>
      <c r="S413" s="10">
        <f t="shared" ca="1" si="184"/>
        <v>0</v>
      </c>
      <c r="T413" s="10">
        <f t="shared" ca="1" si="200"/>
        <v>0</v>
      </c>
      <c r="U413" s="10">
        <f t="shared" ca="1" si="201"/>
        <v>0</v>
      </c>
      <c r="V413" s="10">
        <f t="shared" ca="1" si="202"/>
        <v>0</v>
      </c>
      <c r="W413" s="10">
        <f t="shared" ca="1" si="203"/>
        <v>2.7993926032319205</v>
      </c>
      <c r="X413" s="10">
        <f t="shared" ca="1" si="204"/>
        <v>-0.62654540722591512</v>
      </c>
      <c r="Z413" s="10">
        <v>0.69009000001685195</v>
      </c>
      <c r="AA413" s="10">
        <v>1.1782775000099832</v>
      </c>
      <c r="AB413" s="10">
        <v>2.6718849999909366</v>
      </c>
      <c r="AC413" s="10">
        <v>-9.7157499986622042E-2</v>
      </c>
      <c r="AD413" s="10">
        <v>3.7463024999766503</v>
      </c>
      <c r="AE413" s="10">
        <f t="shared" si="185"/>
        <v>3.1953024999751278</v>
      </c>
      <c r="AF413" s="10">
        <v>392</v>
      </c>
      <c r="AG413" s="2">
        <f t="shared" si="205"/>
        <v>74.01999999999974</v>
      </c>
      <c r="AH413" s="10">
        <f t="shared" si="186"/>
        <v>399</v>
      </c>
      <c r="AI413" s="10">
        <f t="shared" si="187"/>
        <v>1</v>
      </c>
      <c r="AJ413" s="2">
        <f t="shared" si="188"/>
        <v>0</v>
      </c>
      <c r="AK413" s="10">
        <v>392</v>
      </c>
      <c r="AL413" s="10">
        <f t="shared" ca="1" si="206"/>
        <v>2.7993926032319205</v>
      </c>
      <c r="AM413" s="10">
        <f t="shared" ca="1" si="189"/>
        <v>-0.62654540722591512</v>
      </c>
      <c r="AN413" s="2">
        <f t="shared" si="209"/>
        <v>74.01999999999974</v>
      </c>
      <c r="AO413" s="10">
        <f t="shared" ca="1" si="190"/>
        <v>399</v>
      </c>
      <c r="AP413" s="10">
        <f t="shared" ca="1" si="191"/>
        <v>1</v>
      </c>
      <c r="AQ413" s="2">
        <f t="shared" ca="1" si="192"/>
        <v>0</v>
      </c>
    </row>
    <row r="414" spans="2:43" x14ac:dyDescent="0.15">
      <c r="B414" s="10">
        <v>3.1953024999751278</v>
      </c>
      <c r="C414" s="10">
        <f t="shared" si="193"/>
        <v>1.7873024999737197</v>
      </c>
      <c r="F414" s="10">
        <v>393</v>
      </c>
      <c r="G414" s="10">
        <f t="shared" ca="1" si="180"/>
        <v>4</v>
      </c>
      <c r="H414" s="10">
        <f t="shared" ca="1" si="207"/>
        <v>6.1972095808383756</v>
      </c>
      <c r="I414" s="10">
        <f t="shared" ca="1" si="181"/>
        <v>2.7022727272727275E-2</v>
      </c>
      <c r="J414" s="10">
        <f t="shared" ca="1" si="208"/>
        <v>1.5017738160043586</v>
      </c>
      <c r="K414" s="10">
        <f t="shared" ca="1" si="194"/>
        <v>1.588763096657055</v>
      </c>
      <c r="L414" s="10">
        <f t="shared" ca="1" si="195"/>
        <v>5</v>
      </c>
      <c r="M414" s="10">
        <f t="shared" ca="1" si="182"/>
        <v>-0.93385151760152219</v>
      </c>
      <c r="N414" s="10">
        <f t="shared" ca="1" si="196"/>
        <v>1.2067506876381036</v>
      </c>
      <c r="O414" s="10">
        <f t="shared" ca="1" si="197"/>
        <v>11</v>
      </c>
      <c r="P414" s="10">
        <f t="shared" ca="1" si="183"/>
        <v>-1.1944677056287516</v>
      </c>
      <c r="Q414" s="10">
        <f t="shared" ca="1" si="198"/>
        <v>-2.1283192232302737</v>
      </c>
      <c r="R414" s="10">
        <f t="shared" ca="1" si="199"/>
        <v>-0.62654540722591512</v>
      </c>
      <c r="S414" s="10">
        <f t="shared" ca="1" si="184"/>
        <v>0</v>
      </c>
      <c r="T414" s="10">
        <f t="shared" ca="1" si="200"/>
        <v>0</v>
      </c>
      <c r="U414" s="10">
        <f t="shared" ca="1" si="201"/>
        <v>0</v>
      </c>
      <c r="V414" s="10">
        <f t="shared" ca="1" si="202"/>
        <v>0</v>
      </c>
      <c r="W414" s="10">
        <f t="shared" ca="1" si="203"/>
        <v>-0.62654540722591512</v>
      </c>
      <c r="X414" s="10">
        <f t="shared" ca="1" si="204"/>
        <v>1.6758329602136475</v>
      </c>
      <c r="Z414" s="10">
        <v>1.1850900000140996</v>
      </c>
      <c r="AA414" s="10">
        <v>-1.9007224999896266</v>
      </c>
      <c r="AB414" s="10">
        <v>-0.74111500000739738</v>
      </c>
      <c r="AC414" s="10">
        <v>1.515842500015907</v>
      </c>
      <c r="AD414" s="10">
        <v>3.1953024999751278</v>
      </c>
      <c r="AE414" s="10">
        <f t="shared" si="185"/>
        <v>1.7873024999737197</v>
      </c>
      <c r="AF414" s="10">
        <v>393</v>
      </c>
      <c r="AG414" s="2">
        <f t="shared" si="205"/>
        <v>74.239999999999739</v>
      </c>
      <c r="AH414" s="10">
        <f t="shared" si="186"/>
        <v>399</v>
      </c>
      <c r="AI414" s="10">
        <f t="shared" si="187"/>
        <v>1</v>
      </c>
      <c r="AJ414" s="2">
        <f t="shared" si="188"/>
        <v>0</v>
      </c>
      <c r="AK414" s="10">
        <v>393</v>
      </c>
      <c r="AL414" s="10">
        <f t="shared" ca="1" si="206"/>
        <v>-0.62654540722591512</v>
      </c>
      <c r="AM414" s="10">
        <f t="shared" ca="1" si="189"/>
        <v>1.6758329602136475</v>
      </c>
      <c r="AN414" s="2">
        <f t="shared" si="209"/>
        <v>74.239999999999739</v>
      </c>
      <c r="AO414" s="10">
        <f t="shared" ca="1" si="190"/>
        <v>399</v>
      </c>
      <c r="AP414" s="10">
        <f t="shared" ca="1" si="191"/>
        <v>1</v>
      </c>
      <c r="AQ414" s="2">
        <f t="shared" ca="1" si="192"/>
        <v>0</v>
      </c>
    </row>
    <row r="415" spans="2:43" x14ac:dyDescent="0.15">
      <c r="B415" s="10">
        <v>1.7873024999737197</v>
      </c>
      <c r="C415" s="10">
        <f t="shared" si="193"/>
        <v>2.8293024999754834</v>
      </c>
      <c r="F415" s="10">
        <v>394</v>
      </c>
      <c r="G415" s="10">
        <f t="shared" ca="1" si="180"/>
        <v>4</v>
      </c>
      <c r="H415" s="10">
        <f t="shared" ca="1" si="207"/>
        <v>6.2132994011976574</v>
      </c>
      <c r="I415" s="10">
        <f t="shared" ca="1" si="181"/>
        <v>2.7022727272727275E-2</v>
      </c>
      <c r="J415" s="10">
        <f t="shared" ca="1" si="208"/>
        <v>1.5287965432770858</v>
      </c>
      <c r="K415" s="10">
        <f t="shared" ca="1" si="194"/>
        <v>1.8482110851148619</v>
      </c>
      <c r="L415" s="10">
        <f t="shared" ca="1" si="195"/>
        <v>20</v>
      </c>
      <c r="M415" s="10">
        <f t="shared" ca="1" si="182"/>
        <v>-1.7577531959874173</v>
      </c>
      <c r="N415" s="10">
        <f t="shared" ca="1" si="196"/>
        <v>1.9152817266216442</v>
      </c>
      <c r="O415" s="10">
        <f t="shared" ca="1" si="197"/>
        <v>15</v>
      </c>
      <c r="P415" s="10">
        <f t="shared" ca="1" si="183"/>
        <v>1.904789612923979</v>
      </c>
      <c r="Q415" s="10">
        <f t="shared" ca="1" si="198"/>
        <v>0.14703641693656166</v>
      </c>
      <c r="R415" s="10">
        <f t="shared" ca="1" si="199"/>
        <v>1.6758329602136475</v>
      </c>
      <c r="S415" s="10">
        <f t="shared" ca="1" si="184"/>
        <v>0</v>
      </c>
      <c r="T415" s="10">
        <f t="shared" ca="1" si="200"/>
        <v>0</v>
      </c>
      <c r="U415" s="10">
        <f t="shared" ca="1" si="201"/>
        <v>0</v>
      </c>
      <c r="V415" s="10">
        <f t="shared" ca="1" si="202"/>
        <v>0</v>
      </c>
      <c r="W415" s="10">
        <f t="shared" ca="1" si="203"/>
        <v>1.6758329602136475</v>
      </c>
      <c r="X415" s="10">
        <f t="shared" ca="1" si="204"/>
        <v>3.1494131489328931</v>
      </c>
      <c r="Z415" s="10">
        <v>1.3460900000161757</v>
      </c>
      <c r="AA415" s="10">
        <v>1.0562775000089175</v>
      </c>
      <c r="AB415" s="10">
        <v>1.1848849999935851</v>
      </c>
      <c r="AC415" s="10">
        <v>0.93184250001598912</v>
      </c>
      <c r="AD415" s="10">
        <v>1.7873024999737197</v>
      </c>
      <c r="AE415" s="10">
        <f t="shared" si="185"/>
        <v>2.8293024999754834</v>
      </c>
      <c r="AF415" s="10">
        <v>394</v>
      </c>
      <c r="AG415" s="2">
        <f t="shared" si="205"/>
        <v>74.459999999999738</v>
      </c>
      <c r="AH415" s="10">
        <f t="shared" si="186"/>
        <v>399</v>
      </c>
      <c r="AI415" s="10">
        <f t="shared" si="187"/>
        <v>1</v>
      </c>
      <c r="AJ415" s="2">
        <f t="shared" si="188"/>
        <v>0</v>
      </c>
      <c r="AK415" s="10">
        <v>394</v>
      </c>
      <c r="AL415" s="10">
        <f t="shared" ca="1" si="206"/>
        <v>1.6758329602136475</v>
      </c>
      <c r="AM415" s="10">
        <f t="shared" ca="1" si="189"/>
        <v>3.1494131489328931</v>
      </c>
      <c r="AN415" s="2">
        <f t="shared" si="209"/>
        <v>74.459999999999738</v>
      </c>
      <c r="AO415" s="10">
        <f t="shared" ca="1" si="190"/>
        <v>399</v>
      </c>
      <c r="AP415" s="10">
        <f t="shared" ca="1" si="191"/>
        <v>1</v>
      </c>
      <c r="AQ415" s="2">
        <f t="shared" ca="1" si="192"/>
        <v>0</v>
      </c>
    </row>
    <row r="416" spans="2:43" x14ac:dyDescent="0.15">
      <c r="B416" s="10">
        <v>2.8293024999754834</v>
      </c>
      <c r="C416" s="10">
        <f t="shared" si="193"/>
        <v>2.7323024999752477</v>
      </c>
      <c r="F416" s="10">
        <v>395</v>
      </c>
      <c r="G416" s="10">
        <f t="shared" ca="1" si="180"/>
        <v>4</v>
      </c>
      <c r="H416" s="10">
        <f t="shared" ca="1" si="207"/>
        <v>6.2293892215569393</v>
      </c>
      <c r="I416" s="10">
        <f t="shared" ca="1" si="181"/>
        <v>2.7022727272727275E-2</v>
      </c>
      <c r="J416" s="10">
        <f t="shared" ca="1" si="208"/>
        <v>1.5558192705498131</v>
      </c>
      <c r="K416" s="10">
        <f t="shared" ca="1" si="194"/>
        <v>1.6004209921894192</v>
      </c>
      <c r="L416" s="10">
        <f t="shared" ca="1" si="195"/>
        <v>17</v>
      </c>
      <c r="M416" s="10">
        <f t="shared" ca="1" si="182"/>
        <v>1.5935938783830128</v>
      </c>
      <c r="N416" s="10">
        <f t="shared" ca="1" si="196"/>
        <v>1.2959995093868941</v>
      </c>
      <c r="O416" s="10">
        <f t="shared" ca="1" si="197"/>
        <v>2</v>
      </c>
      <c r="P416" s="10">
        <f t="shared" ca="1" si="183"/>
        <v>6.7322091145981026E-14</v>
      </c>
      <c r="Q416" s="10">
        <f t="shared" ca="1" si="198"/>
        <v>1.5935938783830801</v>
      </c>
      <c r="R416" s="10">
        <f t="shared" ca="1" si="199"/>
        <v>3.1494131489328931</v>
      </c>
      <c r="S416" s="10">
        <f t="shared" ca="1" si="184"/>
        <v>0</v>
      </c>
      <c r="T416" s="10">
        <f t="shared" ca="1" si="200"/>
        <v>0</v>
      </c>
      <c r="U416" s="10">
        <f t="shared" ca="1" si="201"/>
        <v>0</v>
      </c>
      <c r="V416" s="10">
        <f t="shared" ca="1" si="202"/>
        <v>0</v>
      </c>
      <c r="W416" s="10">
        <f t="shared" ca="1" si="203"/>
        <v>3.1494131489328931</v>
      </c>
      <c r="X416" s="10">
        <f t="shared" ca="1" si="204"/>
        <v>1.5828419978225525</v>
      </c>
      <c r="Z416" s="10">
        <v>2.2270900000158633</v>
      </c>
      <c r="AA416" s="10">
        <v>0.36627750001017034</v>
      </c>
      <c r="AB416" s="10">
        <v>0.89188499999082183</v>
      </c>
      <c r="AC416" s="10">
        <v>0.40084250001370947</v>
      </c>
      <c r="AD416" s="10">
        <v>2.8293024999754834</v>
      </c>
      <c r="AE416" s="10">
        <f t="shared" si="185"/>
        <v>2.7323024999752477</v>
      </c>
      <c r="AF416" s="10">
        <v>395</v>
      </c>
      <c r="AG416" s="2">
        <f t="shared" si="205"/>
        <v>74.679999999999737</v>
      </c>
      <c r="AH416" s="10">
        <f t="shared" si="186"/>
        <v>399</v>
      </c>
      <c r="AI416" s="10">
        <f t="shared" si="187"/>
        <v>1</v>
      </c>
      <c r="AJ416" s="2">
        <f t="shared" si="188"/>
        <v>0</v>
      </c>
      <c r="AK416" s="10">
        <v>395</v>
      </c>
      <c r="AL416" s="10">
        <f t="shared" ca="1" si="206"/>
        <v>3.1494131489328931</v>
      </c>
      <c r="AM416" s="10">
        <f t="shared" ca="1" si="189"/>
        <v>1.5828419978225525</v>
      </c>
      <c r="AN416" s="2">
        <f t="shared" si="209"/>
        <v>74.679999999999737</v>
      </c>
      <c r="AO416" s="10">
        <f t="shared" ca="1" si="190"/>
        <v>399</v>
      </c>
      <c r="AP416" s="10">
        <f t="shared" ca="1" si="191"/>
        <v>1</v>
      </c>
      <c r="AQ416" s="2">
        <f t="shared" ca="1" si="192"/>
        <v>0</v>
      </c>
    </row>
    <row r="417" spans="2:43" x14ac:dyDescent="0.15">
      <c r="B417" s="10">
        <v>2.7323024999752477</v>
      </c>
      <c r="C417" s="10">
        <f t="shared" si="193"/>
        <v>1.4603024999750858</v>
      </c>
      <c r="F417" s="10">
        <v>396</v>
      </c>
      <c r="G417" s="10">
        <f t="shared" ca="1" si="180"/>
        <v>4</v>
      </c>
      <c r="H417" s="10">
        <f t="shared" ca="1" si="207"/>
        <v>6.2454790419162212</v>
      </c>
      <c r="I417" s="10">
        <f t="shared" ca="1" si="181"/>
        <v>2.7022727272727275E-2</v>
      </c>
      <c r="J417" s="10">
        <f t="shared" ca="1" si="208"/>
        <v>1.5828419978225403</v>
      </c>
      <c r="K417" s="10">
        <f t="shared" ca="1" si="194"/>
        <v>0.25463221494150862</v>
      </c>
      <c r="L417" s="10">
        <f t="shared" ca="1" si="195"/>
        <v>8</v>
      </c>
      <c r="M417" s="10">
        <f t="shared" ca="1" si="182"/>
        <v>-3.2440210510168346E-15</v>
      </c>
      <c r="N417" s="10">
        <f t="shared" ca="1" si="196"/>
        <v>1.7430983081351081</v>
      </c>
      <c r="O417" s="10">
        <f t="shared" ca="1" si="197"/>
        <v>18</v>
      </c>
      <c r="P417" s="10">
        <f t="shared" ca="1" si="183"/>
        <v>1.5374478335773984E-14</v>
      </c>
      <c r="Q417" s="10">
        <f t="shared" ca="1" si="198"/>
        <v>1.2130457284757149E-14</v>
      </c>
      <c r="R417" s="10">
        <f t="shared" ca="1" si="199"/>
        <v>1.5828419978225525</v>
      </c>
      <c r="S417" s="10">
        <f t="shared" ca="1" si="184"/>
        <v>0</v>
      </c>
      <c r="T417" s="10">
        <f t="shared" ca="1" si="200"/>
        <v>0</v>
      </c>
      <c r="U417" s="10">
        <f t="shared" ca="1" si="201"/>
        <v>0</v>
      </c>
      <c r="V417" s="10">
        <f t="shared" ca="1" si="202"/>
        <v>0</v>
      </c>
      <c r="W417" s="10">
        <f t="shared" ca="1" si="203"/>
        <v>1.5828419978225525</v>
      </c>
      <c r="X417" s="10">
        <f t="shared" ca="1" si="204"/>
        <v>1.7956485574564252</v>
      </c>
      <c r="Z417" s="10">
        <v>2.7610900000141214</v>
      </c>
      <c r="AA417" s="10">
        <v>0.79627750001165509</v>
      </c>
      <c r="AB417" s="10">
        <v>2.4168849999917086</v>
      </c>
      <c r="AC417" s="10">
        <v>0.10984250001655482</v>
      </c>
      <c r="AD417" s="10">
        <v>2.7323024999752477</v>
      </c>
      <c r="AE417" s="10">
        <f t="shared" si="185"/>
        <v>1.4603024999750858</v>
      </c>
      <c r="AF417" s="10">
        <v>396</v>
      </c>
      <c r="AG417" s="2">
        <f t="shared" si="205"/>
        <v>74.899999999999736</v>
      </c>
      <c r="AH417" s="10">
        <f t="shared" si="186"/>
        <v>399</v>
      </c>
      <c r="AI417" s="10">
        <f t="shared" si="187"/>
        <v>1</v>
      </c>
      <c r="AJ417" s="2">
        <f t="shared" si="188"/>
        <v>0</v>
      </c>
      <c r="AK417" s="10">
        <v>396</v>
      </c>
      <c r="AL417" s="10">
        <f t="shared" ca="1" si="206"/>
        <v>1.5828419978225525</v>
      </c>
      <c r="AM417" s="10">
        <f t="shared" ca="1" si="189"/>
        <v>1.7956485574564252</v>
      </c>
      <c r="AN417" s="2">
        <f t="shared" si="209"/>
        <v>74.899999999999736</v>
      </c>
      <c r="AO417" s="10">
        <f t="shared" ca="1" si="190"/>
        <v>399</v>
      </c>
      <c r="AP417" s="10">
        <f t="shared" ca="1" si="191"/>
        <v>1</v>
      </c>
      <c r="AQ417" s="2">
        <f t="shared" ca="1" si="192"/>
        <v>0</v>
      </c>
    </row>
    <row r="418" spans="2:43" x14ac:dyDescent="0.15">
      <c r="B418" s="10">
        <v>1.4603024999750858</v>
      </c>
      <c r="C418" s="10">
        <f t="shared" si="193"/>
        <v>0.53030249997476631</v>
      </c>
      <c r="F418" s="10">
        <v>397</v>
      </c>
      <c r="G418" s="10">
        <f t="shared" ca="1" si="180"/>
        <v>4</v>
      </c>
      <c r="H418" s="10">
        <f t="shared" ca="1" si="207"/>
        <v>6.261568862275503</v>
      </c>
      <c r="I418" s="10">
        <f t="shared" ca="1" si="181"/>
        <v>2.7022727272727275E-2</v>
      </c>
      <c r="J418" s="10">
        <f t="shared" ca="1" si="208"/>
        <v>1.6098647250952676</v>
      </c>
      <c r="K418" s="10">
        <f t="shared" ca="1" si="194"/>
        <v>0.28581654776279158</v>
      </c>
      <c r="L418" s="10">
        <f t="shared" ca="1" si="195"/>
        <v>10</v>
      </c>
      <c r="M418" s="10">
        <f t="shared" ca="1" si="182"/>
        <v>-0.27182769021478614</v>
      </c>
      <c r="N418" s="10">
        <f t="shared" ca="1" si="196"/>
        <v>0.64716042152511322</v>
      </c>
      <c r="O418" s="10">
        <f t="shared" ca="1" si="197"/>
        <v>8</v>
      </c>
      <c r="P418" s="10">
        <f t="shared" ca="1" si="183"/>
        <v>-0.45761152257594373</v>
      </c>
      <c r="Q418" s="10">
        <f t="shared" ca="1" si="198"/>
        <v>0.18578383236115759</v>
      </c>
      <c r="R418" s="10">
        <f t="shared" ca="1" si="199"/>
        <v>1.7956485574564252</v>
      </c>
      <c r="S418" s="10">
        <f t="shared" ca="1" si="184"/>
        <v>0</v>
      </c>
      <c r="T418" s="10">
        <f t="shared" ca="1" si="200"/>
        <v>0</v>
      </c>
      <c r="U418" s="10">
        <f t="shared" ca="1" si="201"/>
        <v>0</v>
      </c>
      <c r="V418" s="10">
        <f t="shared" ca="1" si="202"/>
        <v>0</v>
      </c>
      <c r="W418" s="10">
        <f t="shared" ca="1" si="203"/>
        <v>1.7956485574564252</v>
      </c>
      <c r="X418" s="10">
        <f t="shared" ca="1" si="204"/>
        <v>2.6794994764410527</v>
      </c>
      <c r="Z418" s="10">
        <v>2.1090900000153567</v>
      </c>
      <c r="AA418" s="10">
        <v>1.4612775000095723</v>
      </c>
      <c r="AB418" s="10">
        <v>0.3228849999921124</v>
      </c>
      <c r="AC418" s="10">
        <v>9.5842500016374288E-2</v>
      </c>
      <c r="AD418" s="10">
        <v>1.4603024999750858</v>
      </c>
      <c r="AE418" s="10">
        <f t="shared" si="185"/>
        <v>0.53030249997476631</v>
      </c>
      <c r="AF418" s="10">
        <v>397</v>
      </c>
      <c r="AG418" s="2">
        <f t="shared" si="205"/>
        <v>75.119999999999735</v>
      </c>
      <c r="AH418" s="10">
        <f t="shared" si="186"/>
        <v>399</v>
      </c>
      <c r="AI418" s="10">
        <f t="shared" si="187"/>
        <v>1</v>
      </c>
      <c r="AJ418" s="2">
        <f t="shared" si="188"/>
        <v>0</v>
      </c>
      <c r="AK418" s="10">
        <v>397</v>
      </c>
      <c r="AL418" s="10">
        <f t="shared" ca="1" si="206"/>
        <v>1.7956485574564252</v>
      </c>
      <c r="AM418" s="10">
        <f t="shared" ca="1" si="189"/>
        <v>2.6794994764410527</v>
      </c>
      <c r="AN418" s="2">
        <f t="shared" si="209"/>
        <v>75.119999999999735</v>
      </c>
      <c r="AO418" s="10">
        <f t="shared" ca="1" si="190"/>
        <v>399</v>
      </c>
      <c r="AP418" s="10">
        <f t="shared" ca="1" si="191"/>
        <v>1</v>
      </c>
      <c r="AQ418" s="2">
        <f t="shared" ca="1" si="192"/>
        <v>0</v>
      </c>
    </row>
    <row r="419" spans="2:43" x14ac:dyDescent="0.15">
      <c r="B419" s="10">
        <v>0.53030249997476631</v>
      </c>
      <c r="C419" s="10">
        <f t="shared" si="193"/>
        <v>1.8393024999738827</v>
      </c>
      <c r="F419" s="10">
        <v>398</v>
      </c>
      <c r="G419" s="10">
        <f t="shared" ca="1" si="180"/>
        <v>4</v>
      </c>
      <c r="H419" s="10">
        <f t="shared" ca="1" si="207"/>
        <v>6.2776586826347849</v>
      </c>
      <c r="I419" s="10">
        <f t="shared" ca="1" si="181"/>
        <v>2.7022727272727275E-2</v>
      </c>
      <c r="J419" s="10">
        <f t="shared" ca="1" si="208"/>
        <v>1.6368874523679948</v>
      </c>
      <c r="K419" s="10">
        <f t="shared" ca="1" si="194"/>
        <v>1.2919617327648774</v>
      </c>
      <c r="L419" s="10">
        <f t="shared" ca="1" si="195"/>
        <v>2</v>
      </c>
      <c r="M419" s="10">
        <f t="shared" ca="1" si="182"/>
        <v>3.7982114806794172E-14</v>
      </c>
      <c r="N419" s="10">
        <f t="shared" ca="1" si="196"/>
        <v>1.9805249329265238</v>
      </c>
      <c r="O419" s="10">
        <f t="shared" ca="1" si="197"/>
        <v>17</v>
      </c>
      <c r="P419" s="10">
        <f t="shared" ca="1" si="183"/>
        <v>1.0426120240730199</v>
      </c>
      <c r="Q419" s="10">
        <f t="shared" ca="1" si="198"/>
        <v>1.0426120240730579</v>
      </c>
      <c r="R419" s="10">
        <f t="shared" ca="1" si="199"/>
        <v>2.6794994764410527</v>
      </c>
      <c r="S419" s="10">
        <f t="shared" ca="1" si="184"/>
        <v>0</v>
      </c>
      <c r="T419" s="10">
        <f t="shared" ca="1" si="200"/>
        <v>0</v>
      </c>
      <c r="U419" s="10">
        <f t="shared" ca="1" si="201"/>
        <v>0</v>
      </c>
      <c r="V419" s="10">
        <f t="shared" ca="1" si="202"/>
        <v>0</v>
      </c>
      <c r="W419" s="10">
        <f t="shared" ca="1" si="203"/>
        <v>2.6794994764410527</v>
      </c>
      <c r="X419" s="10">
        <f t="shared" ca="1" si="204"/>
        <v>2.4654430174210811</v>
      </c>
      <c r="Z419" s="10">
        <v>0.9410900000155209</v>
      </c>
      <c r="AA419" s="10">
        <v>0.89327750000833817</v>
      </c>
      <c r="AB419" s="10">
        <v>0.44588499999065334</v>
      </c>
      <c r="AC419" s="10">
        <v>0.97484250001400596</v>
      </c>
      <c r="AD419" s="10">
        <v>0.53030249997476631</v>
      </c>
      <c r="AE419" s="10">
        <f t="shared" si="185"/>
        <v>1.8393024999738827</v>
      </c>
      <c r="AF419" s="10">
        <v>398</v>
      </c>
      <c r="AG419" s="2">
        <f t="shared" si="205"/>
        <v>75.339999999999733</v>
      </c>
      <c r="AH419" s="10">
        <f t="shared" si="186"/>
        <v>399</v>
      </c>
      <c r="AI419" s="10">
        <f t="shared" si="187"/>
        <v>1</v>
      </c>
      <c r="AJ419" s="2">
        <f t="shared" si="188"/>
        <v>0</v>
      </c>
      <c r="AK419" s="10">
        <v>398</v>
      </c>
      <c r="AL419" s="10">
        <f t="shared" ca="1" si="206"/>
        <v>2.6794994764410527</v>
      </c>
      <c r="AM419" s="10">
        <f t="shared" ca="1" si="189"/>
        <v>2.4654430174210811</v>
      </c>
      <c r="AN419" s="2">
        <f t="shared" si="209"/>
        <v>75.339999999999733</v>
      </c>
      <c r="AO419" s="10">
        <f t="shared" ca="1" si="190"/>
        <v>399</v>
      </c>
      <c r="AP419" s="10">
        <f t="shared" ca="1" si="191"/>
        <v>1</v>
      </c>
      <c r="AQ419" s="2">
        <f t="shared" ca="1" si="192"/>
        <v>0</v>
      </c>
    </row>
    <row r="420" spans="2:43" x14ac:dyDescent="0.15">
      <c r="B420" s="10">
        <v>1.8393024999738827</v>
      </c>
      <c r="C420" s="10">
        <f t="shared" si="193"/>
        <v>1.9113024999768413</v>
      </c>
      <c r="F420" s="10">
        <v>399</v>
      </c>
      <c r="G420" s="10">
        <f t="shared" ca="1" si="180"/>
        <v>4</v>
      </c>
      <c r="H420" s="10">
        <f t="shared" ca="1" si="207"/>
        <v>6.2937485029940667</v>
      </c>
      <c r="I420" s="10">
        <f t="shared" ca="1" si="181"/>
        <v>2.7022727272727275E-2</v>
      </c>
      <c r="J420" s="10">
        <f t="shared" ca="1" si="208"/>
        <v>1.6639101796407221</v>
      </c>
      <c r="K420" s="10">
        <f t="shared" ca="1" si="194"/>
        <v>1.196588567610571</v>
      </c>
      <c r="L420" s="10">
        <f t="shared" ca="1" si="195"/>
        <v>6</v>
      </c>
      <c r="M420" s="10">
        <f t="shared" ca="1" si="182"/>
        <v>1.5246645270386776E-14</v>
      </c>
      <c r="N420" s="10">
        <f t="shared" ca="1" si="196"/>
        <v>0.63288239090518728</v>
      </c>
      <c r="O420" s="10">
        <f t="shared" ca="1" si="197"/>
        <v>18</v>
      </c>
      <c r="P420" s="10">
        <f t="shared" ca="1" si="183"/>
        <v>0.54809222813172143</v>
      </c>
      <c r="Q420" s="10">
        <f t="shared" ca="1" si="198"/>
        <v>-0.54809222813170622</v>
      </c>
      <c r="R420" s="10">
        <f t="shared" ca="1" si="199"/>
        <v>1.1158179515090159</v>
      </c>
      <c r="S420" s="10">
        <f t="shared" ca="1" si="184"/>
        <v>0</v>
      </c>
      <c r="T420" s="10">
        <f t="shared" ca="1" si="200"/>
        <v>0</v>
      </c>
      <c r="U420" s="10">
        <f t="shared" ca="1" si="201"/>
        <v>1.3496250659120652</v>
      </c>
      <c r="V420" s="10">
        <f t="shared" ca="1" si="202"/>
        <v>1.3496250659120652</v>
      </c>
      <c r="W420" s="10">
        <f t="shared" ca="1" si="203"/>
        <v>2.4654430174210811</v>
      </c>
      <c r="X420" s="10">
        <f t="shared" ca="1" si="204"/>
        <v>2.3911595926835867</v>
      </c>
      <c r="Z420" s="10">
        <v>1.3870900000156894</v>
      </c>
      <c r="AA420" s="10">
        <v>-0.15672249999099108</v>
      </c>
      <c r="AB420" s="10">
        <v>0.43088499999299756</v>
      </c>
      <c r="AC420" s="10">
        <v>2.2328425000139873</v>
      </c>
      <c r="AD420" s="10">
        <v>1.8393024999738827</v>
      </c>
      <c r="AE420" s="10">
        <f t="shared" si="185"/>
        <v>1.9113024999768413</v>
      </c>
      <c r="AF420" s="10">
        <v>399</v>
      </c>
      <c r="AG420" s="2">
        <f t="shared" si="205"/>
        <v>75.559999999999732</v>
      </c>
      <c r="AH420" s="10">
        <f t="shared" si="186"/>
        <v>399</v>
      </c>
      <c r="AI420" s="10">
        <f t="shared" si="187"/>
        <v>1</v>
      </c>
      <c r="AJ420" s="2">
        <f t="shared" si="188"/>
        <v>0</v>
      </c>
      <c r="AK420" s="10">
        <v>399</v>
      </c>
      <c r="AL420" s="10">
        <f t="shared" ca="1" si="206"/>
        <v>2.4654430174210811</v>
      </c>
      <c r="AM420" s="10">
        <f t="shared" ca="1" si="189"/>
        <v>2.3911595926835867</v>
      </c>
      <c r="AN420" s="2">
        <f t="shared" si="209"/>
        <v>75.559999999999732</v>
      </c>
      <c r="AO420" s="10">
        <f t="shared" ca="1" si="190"/>
        <v>399</v>
      </c>
      <c r="AP420" s="10">
        <f t="shared" ca="1" si="191"/>
        <v>1</v>
      </c>
      <c r="AQ420" s="2">
        <f t="shared" ca="1" si="192"/>
        <v>0</v>
      </c>
    </row>
    <row r="421" spans="2:43" x14ac:dyDescent="0.15">
      <c r="B421" s="10">
        <v>1.9113024999768413</v>
      </c>
      <c r="C421" s="10">
        <f t="shared" si="193"/>
        <v>0</v>
      </c>
      <c r="F421" s="10">
        <v>400</v>
      </c>
      <c r="G421" s="10">
        <f t="shared" ca="1" si="180"/>
        <v>4</v>
      </c>
      <c r="H421" s="10">
        <f t="shared" ca="1" si="207"/>
        <v>6.3098383233533486</v>
      </c>
      <c r="I421" s="10">
        <f t="shared" ca="1" si="181"/>
        <v>2.7022727272727275E-2</v>
      </c>
      <c r="J421" s="10">
        <f t="shared" ca="1" si="208"/>
        <v>1.6909329069134493</v>
      </c>
      <c r="K421" s="10">
        <f t="shared" ca="1" si="194"/>
        <v>1.185099242241525</v>
      </c>
      <c r="L421" s="10">
        <f t="shared" ca="1" si="195"/>
        <v>9</v>
      </c>
      <c r="M421" s="10">
        <f t="shared" ca="1" si="182"/>
        <v>0.40532781268657175</v>
      </c>
      <c r="N421" s="10">
        <f t="shared" ca="1" si="196"/>
        <v>0.90822098910690952</v>
      </c>
      <c r="O421" s="10">
        <f t="shared" ca="1" si="197"/>
        <v>19</v>
      </c>
      <c r="P421" s="10">
        <f t="shared" ca="1" si="183"/>
        <v>0.29489887308356555</v>
      </c>
      <c r="Q421" s="10">
        <f t="shared" ca="1" si="198"/>
        <v>0.70022668577013736</v>
      </c>
      <c r="R421" s="10">
        <f t="shared" ca="1" si="199"/>
        <v>2.3911595926835867</v>
      </c>
      <c r="S421" s="10">
        <f t="shared" ca="1" si="184"/>
        <v>0</v>
      </c>
      <c r="T421" s="10">
        <f t="shared" ca="1" si="200"/>
        <v>0</v>
      </c>
      <c r="U421" s="10">
        <f t="shared" ca="1" si="201"/>
        <v>0</v>
      </c>
      <c r="V421" s="10">
        <f t="shared" ca="1" si="202"/>
        <v>0</v>
      </c>
      <c r="W421" s="10">
        <f t="shared" ca="1" si="203"/>
        <v>2.3911595926835867</v>
      </c>
      <c r="X421" s="10">
        <f t="shared" si="204"/>
        <v>0</v>
      </c>
      <c r="Z421" s="10">
        <v>0.74909000001710524</v>
      </c>
      <c r="AA421" s="10">
        <v>1.6812775000083491</v>
      </c>
      <c r="AB421" s="10">
        <v>8.9884999990630376E-2</v>
      </c>
      <c r="AC421" s="10">
        <v>0.54084250001551482</v>
      </c>
      <c r="AD421" s="10">
        <v>1.9113024999768413</v>
      </c>
      <c r="AE421" s="10">
        <f>AD423</f>
        <v>0</v>
      </c>
      <c r="AF421" s="10">
        <v>400</v>
      </c>
      <c r="AG421" s="2">
        <f t="shared" si="205"/>
        <v>75.779999999999731</v>
      </c>
      <c r="AH421" s="10">
        <f t="shared" si="186"/>
        <v>399</v>
      </c>
      <c r="AI421" s="10">
        <f t="shared" si="187"/>
        <v>1</v>
      </c>
      <c r="AJ421" s="2">
        <f>(AI423-AI421)/(AG423-AG421)</f>
        <v>1.3196093956189014E-2</v>
      </c>
      <c r="AK421" s="10">
        <v>400</v>
      </c>
      <c r="AL421" s="10">
        <f t="shared" ca="1" si="206"/>
        <v>2.3911595926835867</v>
      </c>
      <c r="AM421" s="10">
        <f>AL423</f>
        <v>0</v>
      </c>
      <c r="AN421" s="2">
        <f t="shared" si="209"/>
        <v>75.779999999999731</v>
      </c>
      <c r="AO421" s="10">
        <f t="shared" ca="1" si="190"/>
        <v>399</v>
      </c>
      <c r="AP421" s="10">
        <f t="shared" ca="1" si="191"/>
        <v>1</v>
      </c>
      <c r="AQ421" s="2">
        <f ca="1">(AP423-AP421)/(AN423-AN421)</f>
        <v>1.3196093956189014E-2</v>
      </c>
    </row>
  </sheetData>
  <mergeCells count="8">
    <mergeCell ref="G7:G12"/>
    <mergeCell ref="L7:L14"/>
    <mergeCell ref="B8:B13"/>
    <mergeCell ref="AD19:AQ19"/>
    <mergeCell ref="N6:O6"/>
    <mergeCell ref="N11:O11"/>
    <mergeCell ref="P11:Q11"/>
    <mergeCell ref="P6:Q6"/>
  </mergeCells>
  <phoneticPr fontId="18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7409" r:id="rId4">
          <objectPr defaultSize="0" autoPict="0" r:id="rId5">
            <anchor moveWithCells="1" sizeWithCells="1">
              <from>
                <xdr:col>19</xdr:col>
                <xdr:colOff>371475</xdr:colOff>
                <xdr:row>7</xdr:row>
                <xdr:rowOff>133350</xdr:rowOff>
              </from>
              <to>
                <xdr:col>23</xdr:col>
                <xdr:colOff>657225</xdr:colOff>
                <xdr:row>14</xdr:row>
                <xdr:rowOff>133350</xdr:rowOff>
              </to>
            </anchor>
          </objectPr>
        </oleObject>
      </mc:Choice>
      <mc:Fallback>
        <oleObject progId="Equation.3" shapeId="1740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421"/>
  <sheetViews>
    <sheetView zoomScaleNormal="100" workbookViewId="0">
      <selection activeCell="BA14" sqref="BA14"/>
    </sheetView>
  </sheetViews>
  <sheetFormatPr defaultColWidth="9" defaultRowHeight="13.5" x14ac:dyDescent="0.15"/>
  <cols>
    <col min="1" max="12" width="9" style="4"/>
    <col min="13" max="13" width="13.875" style="4" bestFit="1" customWidth="1"/>
    <col min="14" max="14" width="12.75" style="4" bestFit="1" customWidth="1"/>
    <col min="15" max="15" width="9" style="4"/>
    <col min="16" max="17" width="12.75" style="4" bestFit="1" customWidth="1"/>
    <col min="18" max="18" width="9" style="4"/>
    <col min="19" max="19" width="9.5" style="4" bestFit="1" customWidth="1"/>
    <col min="20" max="20" width="11.625" style="4" bestFit="1" customWidth="1"/>
    <col min="21" max="32" width="9" style="4"/>
    <col min="33" max="33" width="9.875" style="4" bestFit="1" customWidth="1"/>
    <col min="34" max="16384" width="9" style="4"/>
  </cols>
  <sheetData>
    <row r="2" spans="2:23" x14ac:dyDescent="0.15">
      <c r="T2" s="4" t="s">
        <v>55</v>
      </c>
      <c r="U2" s="4" t="s">
        <v>106</v>
      </c>
      <c r="V2" s="4" t="s">
        <v>107</v>
      </c>
      <c r="W2" s="4" t="s">
        <v>108</v>
      </c>
    </row>
    <row r="3" spans="2:23" x14ac:dyDescent="0.15">
      <c r="U3" s="4">
        <v>-12</v>
      </c>
      <c r="V3" s="4">
        <v>10</v>
      </c>
      <c r="W3" s="2">
        <f>(V3-U3)/100</f>
        <v>0.22</v>
      </c>
    </row>
    <row r="6" spans="2:23" x14ac:dyDescent="0.15">
      <c r="N6" s="30" t="s">
        <v>104</v>
      </c>
      <c r="O6" s="30"/>
      <c r="P6" s="30"/>
      <c r="Q6" s="30" t="s">
        <v>102</v>
      </c>
      <c r="R6" s="30"/>
      <c r="S6" s="30"/>
    </row>
    <row r="7" spans="2:23" x14ac:dyDescent="0.15">
      <c r="B7" s="1"/>
      <c r="C7" s="1"/>
      <c r="D7" s="1"/>
      <c r="E7" s="1"/>
      <c r="F7" s="1"/>
      <c r="G7" s="32" t="s">
        <v>69</v>
      </c>
      <c r="H7" s="7"/>
      <c r="I7" s="7" t="s">
        <v>56</v>
      </c>
      <c r="J7" s="7" t="s">
        <v>85</v>
      </c>
      <c r="K7" s="7" t="s">
        <v>84</v>
      </c>
      <c r="L7" s="29" t="s">
        <v>94</v>
      </c>
      <c r="M7" s="7"/>
      <c r="N7" s="7" t="s">
        <v>95</v>
      </c>
      <c r="O7" s="7" t="s">
        <v>96</v>
      </c>
      <c r="P7" s="7" t="s">
        <v>99</v>
      </c>
      <c r="Q7" s="7" t="s">
        <v>95</v>
      </c>
      <c r="R7" s="7" t="s">
        <v>96</v>
      </c>
      <c r="S7" s="7" t="s">
        <v>99</v>
      </c>
    </row>
    <row r="8" spans="2:23" x14ac:dyDescent="0.15">
      <c r="B8" s="29" t="s">
        <v>92</v>
      </c>
      <c r="C8" s="7" t="s">
        <v>70</v>
      </c>
      <c r="D8" s="7" t="s">
        <v>72</v>
      </c>
      <c r="E8" s="7" t="s">
        <v>73</v>
      </c>
      <c r="F8" s="1"/>
      <c r="G8" s="32"/>
      <c r="H8" s="7" t="s">
        <v>60</v>
      </c>
      <c r="I8" s="7">
        <v>1</v>
      </c>
      <c r="J8" s="7">
        <f ca="1">ROUND((RAND()*(0.5-(-1.5))+(-1.5)),3)</f>
        <v>4.7E-2</v>
      </c>
      <c r="K8" s="7"/>
      <c r="L8" s="29"/>
      <c r="M8" s="7" t="s">
        <v>97</v>
      </c>
      <c r="N8" s="7">
        <v>50</v>
      </c>
      <c r="O8" s="7">
        <f ca="1">$I$9</f>
        <v>166</v>
      </c>
      <c r="P8" s="7">
        <f ca="1">RANDBETWEEN(N8,O8)</f>
        <v>147</v>
      </c>
      <c r="Q8" s="7">
        <f ca="1">$I$10</f>
        <v>198</v>
      </c>
      <c r="R8" s="7">
        <f ca="1">$I$11</f>
        <v>233</v>
      </c>
      <c r="S8" s="7">
        <f ca="1">RANDBETWEEN(Q8,R8)</f>
        <v>215</v>
      </c>
    </row>
    <row r="9" spans="2:23" x14ac:dyDescent="0.15">
      <c r="B9" s="29"/>
      <c r="C9" s="7" t="s">
        <v>57</v>
      </c>
      <c r="D9" s="7">
        <v>0.2</v>
      </c>
      <c r="E9" s="7">
        <v>2</v>
      </c>
      <c r="F9" s="1"/>
      <c r="G9" s="32"/>
      <c r="H9" s="7" t="s">
        <v>61</v>
      </c>
      <c r="I9" s="7">
        <f ca="1">INT(NORMINV(RAND(),170,5))</f>
        <v>166</v>
      </c>
      <c r="J9" s="7">
        <f ca="1">ROUND((RAND()*(2.9-1.5)+1.5),3)</f>
        <v>2.077</v>
      </c>
      <c r="K9" s="7">
        <f ca="1">(J9-J8)/(I9-I8)</f>
        <v>1.2303030303030302E-2</v>
      </c>
      <c r="L9" s="29"/>
      <c r="M9" s="7" t="s">
        <v>54</v>
      </c>
      <c r="N9" s="7">
        <v>5</v>
      </c>
      <c r="O9" s="7">
        <v>8</v>
      </c>
      <c r="P9" s="7">
        <f ca="1">RAND()*(O9-N9)+N9</f>
        <v>7.4331145255582554</v>
      </c>
      <c r="Q9" s="7">
        <v>-4</v>
      </c>
      <c r="R9" s="7">
        <v>1</v>
      </c>
      <c r="S9" s="7">
        <f ca="1">RAND()*(R9-Q9)+Q9</f>
        <v>-4.3151705192652656E-2</v>
      </c>
    </row>
    <row r="10" spans="2:23" x14ac:dyDescent="0.15">
      <c r="B10" s="29"/>
      <c r="C10" s="7" t="s">
        <v>71</v>
      </c>
      <c r="D10" s="7">
        <v>0.2</v>
      </c>
      <c r="E10" s="7">
        <v>2</v>
      </c>
      <c r="F10" s="1"/>
      <c r="G10" s="32"/>
      <c r="H10" s="7" t="s">
        <v>62</v>
      </c>
      <c r="I10" s="7">
        <f ca="1">INT(NORMINV(RAND(),200,2))</f>
        <v>198</v>
      </c>
      <c r="J10" s="7">
        <f ca="1">ROUND((RAND()*(-8.5-(-9.5))+(-9.5)),3)</f>
        <v>-8.6940000000000008</v>
      </c>
      <c r="K10" s="7">
        <f ca="1">(J10-J9)/(I10-I9)</f>
        <v>-0.33659375000000002</v>
      </c>
      <c r="L10" s="29"/>
      <c r="M10" s="7" t="s">
        <v>98</v>
      </c>
      <c r="N10" s="7">
        <v>5</v>
      </c>
      <c r="O10" s="7"/>
      <c r="P10" s="7"/>
      <c r="Q10" s="7">
        <v>0.5</v>
      </c>
      <c r="R10" s="7"/>
      <c r="S10" s="7"/>
    </row>
    <row r="11" spans="2:23" x14ac:dyDescent="0.15">
      <c r="B11" s="29"/>
      <c r="C11" s="7" t="s">
        <v>74</v>
      </c>
      <c r="D11" s="7"/>
      <c r="E11" s="7"/>
      <c r="F11" s="1"/>
      <c r="G11" s="32"/>
      <c r="H11" s="7" t="s">
        <v>63</v>
      </c>
      <c r="I11" s="7">
        <f ca="1">INT(NORMINV(RAND(),230,5))</f>
        <v>233</v>
      </c>
      <c r="J11" s="7">
        <f ca="1">ROUND((RAND()*((-2)-(-3.3))+(-3.3)),3)</f>
        <v>-2.1920000000000002</v>
      </c>
      <c r="K11" s="7">
        <f ca="1">(J11-J10)/(I11-I10)</f>
        <v>0.18577142857142859</v>
      </c>
      <c r="L11" s="29"/>
      <c r="M11" s="1"/>
      <c r="N11" s="31" t="s">
        <v>101</v>
      </c>
      <c r="O11" s="31"/>
      <c r="P11" s="31"/>
      <c r="Q11" s="31" t="s">
        <v>103</v>
      </c>
      <c r="R11" s="31"/>
      <c r="S11" s="31"/>
    </row>
    <row r="12" spans="2:23" x14ac:dyDescent="0.15">
      <c r="B12" s="29"/>
      <c r="C12" s="7" t="s">
        <v>75</v>
      </c>
      <c r="D12" s="7">
        <v>1</v>
      </c>
      <c r="E12" s="7">
        <v>5</v>
      </c>
      <c r="F12" s="1"/>
      <c r="G12" s="32"/>
      <c r="H12" s="7" t="s">
        <v>64</v>
      </c>
      <c r="I12" s="7">
        <v>400</v>
      </c>
      <c r="J12" s="7">
        <f ca="1">ROUND((RAND()*(3-0.5)+0.5),3)</f>
        <v>1.865</v>
      </c>
      <c r="K12" s="7">
        <f ca="1">(J12-J11)/(I12-I11)</f>
        <v>2.4293413173652696E-2</v>
      </c>
      <c r="L12" s="29"/>
      <c r="M12" s="7" t="s">
        <v>97</v>
      </c>
      <c r="N12" s="7">
        <f ca="1">I9</f>
        <v>166</v>
      </c>
      <c r="O12" s="7">
        <f ca="1">$I$10</f>
        <v>198</v>
      </c>
      <c r="P12" s="7">
        <f ca="1">RANDBETWEEN(N12,O12)</f>
        <v>169</v>
      </c>
      <c r="Q12" s="7">
        <f ca="1">$I$11</f>
        <v>233</v>
      </c>
      <c r="R12" s="7">
        <f>$I$12</f>
        <v>400</v>
      </c>
      <c r="S12" s="7">
        <f ca="1">RANDBETWEEN(Q12,R12)</f>
        <v>261</v>
      </c>
    </row>
    <row r="13" spans="2:23" x14ac:dyDescent="0.15">
      <c r="B13" s="29"/>
      <c r="C13" s="7" t="s">
        <v>76</v>
      </c>
      <c r="D13" s="7">
        <v>1</v>
      </c>
      <c r="E13" s="7">
        <v>5</v>
      </c>
      <c r="F13" s="1"/>
      <c r="G13" s="1"/>
      <c r="H13" s="1"/>
      <c r="I13" s="1"/>
      <c r="J13" s="1"/>
      <c r="K13" s="1"/>
      <c r="L13" s="29"/>
      <c r="M13" s="7" t="s">
        <v>54</v>
      </c>
      <c r="N13" s="7">
        <v>-8</v>
      </c>
      <c r="O13" s="7">
        <v>1</v>
      </c>
      <c r="P13" s="7">
        <f ca="1">RAND()*(O13-N13)+N13</f>
        <v>-5.0887803003088177</v>
      </c>
      <c r="Q13" s="7">
        <v>-4</v>
      </c>
      <c r="R13" s="7">
        <v>5</v>
      </c>
      <c r="S13" s="7">
        <f ca="1">RAND()*(R13-Q13)+Q13</f>
        <v>3.9850653190644252</v>
      </c>
    </row>
    <row r="14" spans="2:23" x14ac:dyDescent="0.15">
      <c r="H14" s="4" t="s">
        <v>82</v>
      </c>
      <c r="I14" s="4">
        <f ca="1">RAND()</f>
        <v>0.30254101870482375</v>
      </c>
      <c r="L14" s="29"/>
      <c r="M14" s="7" t="s">
        <v>98</v>
      </c>
      <c r="N14" s="7">
        <v>5</v>
      </c>
      <c r="O14" s="7"/>
      <c r="P14" s="7"/>
      <c r="Q14" s="7">
        <v>-1</v>
      </c>
      <c r="R14" s="7"/>
      <c r="S14" s="7"/>
    </row>
    <row r="19" spans="1:56" x14ac:dyDescent="0.15">
      <c r="K19" s="33" t="s">
        <v>115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5"/>
    </row>
    <row r="20" spans="1:56" x14ac:dyDescent="0.15">
      <c r="B20" s="4" t="s">
        <v>110</v>
      </c>
      <c r="K20" s="4" t="s">
        <v>110</v>
      </c>
      <c r="S20" s="4" t="s">
        <v>116</v>
      </c>
      <c r="Z20" s="4" t="s">
        <v>88</v>
      </c>
      <c r="AH20" s="4" t="s">
        <v>89</v>
      </c>
      <c r="AP20" s="4" t="s">
        <v>90</v>
      </c>
      <c r="AX20" s="4" t="s">
        <v>91</v>
      </c>
    </row>
    <row r="21" spans="1:56" x14ac:dyDescent="0.15">
      <c r="A21" s="4" t="s">
        <v>65</v>
      </c>
      <c r="B21" s="4" t="s">
        <v>109</v>
      </c>
      <c r="C21" s="4" t="s">
        <v>105</v>
      </c>
      <c r="E21" s="4" t="s">
        <v>88</v>
      </c>
      <c r="F21" s="4" t="s">
        <v>89</v>
      </c>
      <c r="G21" s="4" t="s">
        <v>90</v>
      </c>
      <c r="H21" s="4" t="s">
        <v>91</v>
      </c>
      <c r="I21" s="4" t="s">
        <v>116</v>
      </c>
      <c r="K21" s="4" t="s">
        <v>109</v>
      </c>
      <c r="L21" s="4" t="s">
        <v>105</v>
      </c>
      <c r="N21" s="5" t="s">
        <v>55</v>
      </c>
      <c r="O21" s="5" t="s">
        <v>113</v>
      </c>
      <c r="P21" s="5" t="s">
        <v>112</v>
      </c>
      <c r="Q21" s="5" t="s">
        <v>84</v>
      </c>
      <c r="S21" s="6" t="s">
        <v>109</v>
      </c>
      <c r="T21" s="6" t="s">
        <v>105</v>
      </c>
      <c r="U21" s="6" t="s">
        <v>75</v>
      </c>
      <c r="V21" s="5" t="s">
        <v>113</v>
      </c>
      <c r="W21" s="5" t="s">
        <v>112</v>
      </c>
      <c r="X21" s="5" t="s">
        <v>84</v>
      </c>
      <c r="Z21" s="4" t="s">
        <v>109</v>
      </c>
      <c r="AA21" s="4" t="s">
        <v>105</v>
      </c>
      <c r="AC21" s="5" t="s">
        <v>55</v>
      </c>
      <c r="AD21" s="5" t="s">
        <v>113</v>
      </c>
      <c r="AE21" s="5" t="s">
        <v>112</v>
      </c>
      <c r="AF21" s="5" t="s">
        <v>84</v>
      </c>
      <c r="AH21" s="4" t="s">
        <v>109</v>
      </c>
      <c r="AI21" s="4" t="s">
        <v>105</v>
      </c>
      <c r="AK21" s="5" t="s">
        <v>55</v>
      </c>
      <c r="AL21" s="5" t="s">
        <v>113</v>
      </c>
      <c r="AM21" s="5" t="s">
        <v>112</v>
      </c>
      <c r="AN21" s="5" t="s">
        <v>84</v>
      </c>
      <c r="AP21" s="4" t="s">
        <v>109</v>
      </c>
      <c r="AQ21" s="4" t="s">
        <v>105</v>
      </c>
      <c r="AS21" s="5" t="s">
        <v>55</v>
      </c>
      <c r="AT21" s="5" t="s">
        <v>113</v>
      </c>
      <c r="AU21" s="5" t="s">
        <v>112</v>
      </c>
      <c r="AV21" s="5" t="s">
        <v>84</v>
      </c>
      <c r="AX21" s="4" t="s">
        <v>109</v>
      </c>
      <c r="AY21" s="4" t="s">
        <v>105</v>
      </c>
      <c r="BA21" s="5" t="s">
        <v>55</v>
      </c>
      <c r="BB21" s="5" t="s">
        <v>113</v>
      </c>
      <c r="BC21" s="5" t="s">
        <v>112</v>
      </c>
      <c r="BD21" s="5" t="s">
        <v>84</v>
      </c>
    </row>
    <row r="22" spans="1:56" x14ac:dyDescent="0.15">
      <c r="A22" s="4">
        <v>1</v>
      </c>
      <c r="B22" s="4">
        <v>-0.49669750002578894</v>
      </c>
      <c r="C22" s="4">
        <f>B23</f>
        <v>-1.2496975000253485</v>
      </c>
      <c r="E22" s="4">
        <v>-1.425909999984043</v>
      </c>
      <c r="F22" s="4">
        <v>1.811277500010533</v>
      </c>
      <c r="G22" s="4">
        <v>0.98388499999302326</v>
      </c>
      <c r="H22" s="4">
        <v>-0.81715749998423348</v>
      </c>
      <c r="I22" s="4">
        <f ca="1">'Result (Al-Ti)'!U22</f>
        <v>0.73968372763164869</v>
      </c>
      <c r="K22" s="4">
        <v>-0.49669750002578894</v>
      </c>
      <c r="L22" s="4">
        <f>K23</f>
        <v>-1.2496975000253485</v>
      </c>
      <c r="M22" s="4">
        <v>1</v>
      </c>
      <c r="N22" s="4">
        <f>$U$3</f>
        <v>-12</v>
      </c>
      <c r="O22" s="4">
        <f t="shared" ref="O22:O85" si="0">COUNTIFS($K$22:$K$420,"&lt;"&amp;N22,$L$22:$L$420,"&lt;"&amp;N22)</f>
        <v>0</v>
      </c>
      <c r="P22" s="4">
        <f t="shared" ref="P22:P85" si="1">O22/$O$421</f>
        <v>0</v>
      </c>
      <c r="Q22" s="2">
        <f>(P23-P22)/(N23-N22)</f>
        <v>0</v>
      </c>
      <c r="R22" s="4">
        <v>1</v>
      </c>
      <c r="S22" s="4">
        <f ca="1">I22</f>
        <v>0.73968372763164869</v>
      </c>
      <c r="T22" s="4">
        <f ca="1">S23</f>
        <v>0.5436303205085351</v>
      </c>
      <c r="U22" s="4">
        <f>$U$3</f>
        <v>-12</v>
      </c>
      <c r="V22" s="4">
        <f t="shared" ref="V22:V85" ca="1" si="2">COUNTIFS($S$22:$S$420,"&lt;"&amp;U22,$T$22:$T$420,"&lt;"&amp;U22)</f>
        <v>0</v>
      </c>
      <c r="W22" s="4">
        <f t="shared" ref="W22:W85" ca="1" si="3">V22/$V$421</f>
        <v>0</v>
      </c>
      <c r="X22" s="2">
        <f ca="1">(W23-W22)/(U23-U22)</f>
        <v>0</v>
      </c>
      <c r="Z22" s="4">
        <v>-1.425909999984043</v>
      </c>
      <c r="AA22" s="4">
        <f>Z23</f>
        <v>-0.1079099999863331</v>
      </c>
      <c r="AB22" s="4">
        <v>1</v>
      </c>
      <c r="AC22" s="4">
        <f>$U$3</f>
        <v>-12</v>
      </c>
      <c r="AD22" s="4">
        <f>COUNTIFS($Z$22:$Z$420,"&lt;"&amp;AC22,$AA$22:$AA$420,"&lt;"&amp;AC22)</f>
        <v>0</v>
      </c>
      <c r="AE22" s="4">
        <f>AD22/$AD$421</f>
        <v>0</v>
      </c>
      <c r="AF22" s="2">
        <f>(AE23-AE22)/(AC23-AC22)</f>
        <v>0</v>
      </c>
      <c r="AH22" s="4">
        <v>1.811277500010533</v>
      </c>
      <c r="AI22" s="4">
        <f>AH23</f>
        <v>-6.7224999895643123E-3</v>
      </c>
      <c r="AJ22" s="4">
        <v>1</v>
      </c>
      <c r="AK22" s="4">
        <f>$U$3</f>
        <v>-12</v>
      </c>
      <c r="AL22" s="4">
        <f>COUNTIFS($AH$22:$AH$420,"&lt;"&amp;AK22,$AI$22:$AI$420,"&lt;"&amp;AK22)</f>
        <v>0</v>
      </c>
      <c r="AM22" s="4">
        <f>AL22/$AL$421</f>
        <v>0</v>
      </c>
      <c r="AN22" s="2">
        <f>(AM23-AM22)/(AK23-AK22)</f>
        <v>0</v>
      </c>
      <c r="AP22" s="4">
        <v>0.98388499999302326</v>
      </c>
      <c r="AQ22" s="4">
        <f>AP23</f>
        <v>-1.3701150000073881</v>
      </c>
      <c r="AR22" s="4">
        <v>1</v>
      </c>
      <c r="AS22" s="4">
        <f>$U$3</f>
        <v>-12</v>
      </c>
      <c r="AT22" s="4">
        <f>COUNTIFS($AP$22:$AP$420,"&lt;"&amp;AS22,$AQ$22:$AQ$420,"&lt;"&amp;AS22)</f>
        <v>0</v>
      </c>
      <c r="AU22" s="4">
        <f>AT22/$AT$421</f>
        <v>0</v>
      </c>
      <c r="AV22" s="2">
        <f>(AU23-AU22)/(AS23-AS22)</f>
        <v>0</v>
      </c>
      <c r="AX22" s="4">
        <v>-0.81715749998423348</v>
      </c>
      <c r="AY22" s="4">
        <f>AX23</f>
        <v>-0.40415749998601314</v>
      </c>
      <c r="AZ22" s="4">
        <v>1</v>
      </c>
      <c r="BA22" s="4">
        <f>$U$3</f>
        <v>-12</v>
      </c>
      <c r="BB22" s="4">
        <f>COUNTIFS($AX$22:$AX$420,"&lt;"&amp;BA22,$AY$22:$AY$420,"&lt;"&amp;BA22)</f>
        <v>0</v>
      </c>
      <c r="BC22" s="4">
        <f>BB22/$BB$421</f>
        <v>0</v>
      </c>
      <c r="BD22" s="2">
        <f>(BC23-BC22)/(BA23-BA22)</f>
        <v>0</v>
      </c>
    </row>
    <row r="23" spans="1:56" x14ac:dyDescent="0.15">
      <c r="A23" s="4">
        <v>2</v>
      </c>
      <c r="B23" s="4">
        <v>-1.2496975000253485</v>
      </c>
      <c r="C23" s="4">
        <f t="shared" ref="C23:C86" si="4">B24</f>
        <v>-1.6736975000242182</v>
      </c>
      <c r="E23" s="4">
        <v>-0.1079099999863331</v>
      </c>
      <c r="F23" s="4">
        <v>-6.7224999895643123E-3</v>
      </c>
      <c r="G23" s="4">
        <v>-1.3701150000073881</v>
      </c>
      <c r="H23" s="4">
        <v>-0.40415749998601314</v>
      </c>
      <c r="I23" s="4">
        <f ca="1">'Result (Al-Ti)'!U23</f>
        <v>0.5436303205085351</v>
      </c>
      <c r="K23" s="4">
        <v>-1.2496975000253485</v>
      </c>
      <c r="L23" s="4">
        <f t="shared" ref="L23:L86" si="5">K24</f>
        <v>-1.6736975000242182</v>
      </c>
      <c r="M23" s="4">
        <v>2</v>
      </c>
      <c r="N23" s="2">
        <f>N22+$W$3</f>
        <v>-11.78</v>
      </c>
      <c r="O23" s="4">
        <f t="shared" si="0"/>
        <v>0</v>
      </c>
      <c r="P23" s="4">
        <f t="shared" si="1"/>
        <v>0</v>
      </c>
      <c r="Q23" s="2">
        <f t="shared" ref="Q23:Q86" si="6">(P24-P23)/(N24-N23)</f>
        <v>0</v>
      </c>
      <c r="R23" s="4">
        <v>2</v>
      </c>
      <c r="S23" s="4">
        <f t="shared" ref="S23:S86" ca="1" si="7">I23</f>
        <v>0.5436303205085351</v>
      </c>
      <c r="T23" s="4">
        <f t="shared" ref="T23:T86" ca="1" si="8">S24</f>
        <v>-2.4213437990021935</v>
      </c>
      <c r="U23" s="2">
        <f>N22+$W$3</f>
        <v>-11.78</v>
      </c>
      <c r="V23" s="4">
        <f t="shared" ca="1" si="2"/>
        <v>0</v>
      </c>
      <c r="W23" s="4">
        <f t="shared" ca="1" si="3"/>
        <v>0</v>
      </c>
      <c r="X23" s="2">
        <f t="shared" ref="X23:X86" ca="1" si="9">(W24-W23)/(U24-U23)</f>
        <v>0</v>
      </c>
      <c r="Z23" s="4">
        <v>-0.1079099999863331</v>
      </c>
      <c r="AA23" s="4">
        <f t="shared" ref="AA23:AA86" si="10">Z24</f>
        <v>-0.15890999998546818</v>
      </c>
      <c r="AB23" s="4">
        <v>2</v>
      </c>
      <c r="AC23" s="2">
        <f>AC22+$W$3</f>
        <v>-11.78</v>
      </c>
      <c r="AD23" s="4">
        <f t="shared" ref="AD23:AD86" si="11">COUNTIFS($Z$22:$Z$420,"&lt;"&amp;AC23,$AA$22:$AA$420,"&lt;"&amp;AC23)</f>
        <v>0</v>
      </c>
      <c r="AE23" s="4">
        <f t="shared" ref="AE23:AE86" si="12">AD23/$O$421</f>
        <v>0</v>
      </c>
      <c r="AF23" s="2">
        <f>(AE24-AE23)/(AC24-AC23)</f>
        <v>0</v>
      </c>
      <c r="AH23" s="4">
        <v>-6.7224999895643123E-3</v>
      </c>
      <c r="AI23" s="4">
        <f t="shared" ref="AI23:AI86" si="13">AH24</f>
        <v>2.2882775000105937</v>
      </c>
      <c r="AJ23" s="4">
        <v>2</v>
      </c>
      <c r="AK23" s="2">
        <f>AK22+$W$3</f>
        <v>-11.78</v>
      </c>
      <c r="AL23" s="4">
        <f t="shared" ref="AL23:AL86" si="14">COUNTIFS($AH$22:$AH$420,"&lt;"&amp;AK23,$AI$22:$AI$420,"&lt;"&amp;AK23)</f>
        <v>0</v>
      </c>
      <c r="AM23" s="4">
        <f t="shared" ref="AM23:AM86" si="15">AL23/$AL$421</f>
        <v>0</v>
      </c>
      <c r="AN23" s="2">
        <f t="shared" ref="AN23:AN86" si="16">(AM24-AM23)/(AK24-AK23)</f>
        <v>0</v>
      </c>
      <c r="AP23" s="4">
        <v>-1.3701150000073881</v>
      </c>
      <c r="AQ23" s="4">
        <f t="shared" ref="AQ23:AQ86" si="17">AP24</f>
        <v>-3.1851150000079542</v>
      </c>
      <c r="AR23" s="4">
        <v>2</v>
      </c>
      <c r="AS23" s="2">
        <f>AS22+$W$3</f>
        <v>-11.78</v>
      </c>
      <c r="AT23" s="4">
        <f t="shared" ref="AT23:AT86" si="18">COUNTIFS($AP$22:$AP$420,"&lt;"&amp;AS23,$AQ$22:$AQ$420,"&lt;"&amp;AS23)</f>
        <v>0</v>
      </c>
      <c r="AU23" s="4">
        <f t="shared" ref="AU23:AU86" si="19">AT23/$AT$421</f>
        <v>0</v>
      </c>
      <c r="AV23" s="2">
        <f t="shared" ref="AV23:AV86" si="20">(AU24-AU23)/(AS24-AS23)</f>
        <v>0</v>
      </c>
      <c r="AX23" s="4">
        <v>-0.40415749998601314</v>
      </c>
      <c r="AY23" s="4">
        <f t="shared" ref="AY23:AY86" si="21">AX24</f>
        <v>-0.34315749998370393</v>
      </c>
      <c r="AZ23" s="4">
        <v>2</v>
      </c>
      <c r="BA23" s="2">
        <f>BA22+$W$3</f>
        <v>-11.78</v>
      </c>
      <c r="BB23" s="4">
        <f t="shared" ref="BB23:BB86" si="22">COUNTIFS($AX$22:$AX$420,"&lt;"&amp;BA23,$AY$22:$AY$420,"&lt;"&amp;BA23)</f>
        <v>0</v>
      </c>
      <c r="BC23" s="4">
        <f t="shared" ref="BC23:BC86" si="23">BB23/$BB$421</f>
        <v>0</v>
      </c>
      <c r="BD23" s="2">
        <f t="shared" ref="BD23" si="24">(BC24-BC23)/(BA24-BA23)</f>
        <v>0</v>
      </c>
    </row>
    <row r="24" spans="1:56" x14ac:dyDescent="0.15">
      <c r="A24" s="4">
        <v>3</v>
      </c>
      <c r="B24" s="4">
        <v>-1.6736975000242182</v>
      </c>
      <c r="C24" s="4">
        <f t="shared" si="4"/>
        <v>0.90730249997506007</v>
      </c>
      <c r="E24" s="4">
        <v>-0.15890999998546818</v>
      </c>
      <c r="F24" s="4">
        <v>2.2882775000105937</v>
      </c>
      <c r="G24" s="4">
        <v>-3.1851150000079542</v>
      </c>
      <c r="H24" s="4">
        <v>-0.34315749998370393</v>
      </c>
      <c r="I24" s="4">
        <f ca="1">'Result (Al-Ti)'!U24</f>
        <v>-2.4213437990021935</v>
      </c>
      <c r="K24" s="4">
        <v>-1.6736975000242182</v>
      </c>
      <c r="L24" s="4">
        <f t="shared" si="5"/>
        <v>0.90730249997506007</v>
      </c>
      <c r="M24" s="4">
        <v>3</v>
      </c>
      <c r="N24" s="2">
        <f t="shared" ref="N24:N87" si="25">N23+$W$3</f>
        <v>-11.559999999999999</v>
      </c>
      <c r="O24" s="4">
        <f t="shared" si="0"/>
        <v>0</v>
      </c>
      <c r="P24" s="4">
        <f t="shared" si="1"/>
        <v>0</v>
      </c>
      <c r="Q24" s="2">
        <f t="shared" si="6"/>
        <v>0</v>
      </c>
      <c r="R24" s="4">
        <v>3</v>
      </c>
      <c r="S24" s="4">
        <f t="shared" ca="1" si="7"/>
        <v>-2.4213437990021935</v>
      </c>
      <c r="T24" s="4">
        <f t="shared" ca="1" si="8"/>
        <v>1.043873892146842</v>
      </c>
      <c r="U24" s="2">
        <f t="shared" ref="U24:U87" si="26">N23+$W$3</f>
        <v>-11.559999999999999</v>
      </c>
      <c r="V24" s="4">
        <f t="shared" ca="1" si="2"/>
        <v>0</v>
      </c>
      <c r="W24" s="4">
        <f t="shared" ca="1" si="3"/>
        <v>0</v>
      </c>
      <c r="X24" s="2">
        <f t="shared" ca="1" si="9"/>
        <v>0</v>
      </c>
      <c r="Z24" s="4">
        <v>-0.15890999998546818</v>
      </c>
      <c r="AA24" s="4">
        <f t="shared" si="10"/>
        <v>-2.0949099999860721</v>
      </c>
      <c r="AB24" s="4">
        <v>3</v>
      </c>
      <c r="AC24" s="2">
        <f>AC23+$W$3</f>
        <v>-11.559999999999999</v>
      </c>
      <c r="AD24" s="4">
        <f t="shared" si="11"/>
        <v>0</v>
      </c>
      <c r="AE24" s="4">
        <f t="shared" si="12"/>
        <v>0</v>
      </c>
      <c r="AF24" s="2">
        <f t="shared" ref="AF24:AF86" si="27">(AE25-AE24)/(AC25-AC24)</f>
        <v>0</v>
      </c>
      <c r="AH24" s="4">
        <v>2.2882775000105937</v>
      </c>
      <c r="AI24" s="4">
        <f t="shared" si="13"/>
        <v>-1.246722499988806</v>
      </c>
      <c r="AJ24" s="4">
        <v>3</v>
      </c>
      <c r="AK24" s="2">
        <f>AK23+$W$3</f>
        <v>-11.559999999999999</v>
      </c>
      <c r="AL24" s="4">
        <f t="shared" si="14"/>
        <v>0</v>
      </c>
      <c r="AM24" s="4">
        <f t="shared" si="15"/>
        <v>0</v>
      </c>
      <c r="AN24" s="2">
        <f t="shared" si="16"/>
        <v>0</v>
      </c>
      <c r="AP24" s="4">
        <v>-3.1851150000079542</v>
      </c>
      <c r="AQ24" s="4">
        <f t="shared" si="17"/>
        <v>-1.1115000006611808E-2</v>
      </c>
      <c r="AR24" s="4">
        <v>3</v>
      </c>
      <c r="AS24" s="2">
        <f>AS23+$W$3</f>
        <v>-11.559999999999999</v>
      </c>
      <c r="AT24" s="4">
        <f>COUNTIFS($AP$22:$AP$420,"&lt;"&amp;AS24,$AQ$22:$AQ$420,"&lt;"&amp;AS24)</f>
        <v>0</v>
      </c>
      <c r="AU24" s="4">
        <f t="shared" si="19"/>
        <v>0</v>
      </c>
      <c r="AV24" s="2">
        <f>(AU25-AU24)/(AS25-AS24)</f>
        <v>0</v>
      </c>
      <c r="AX24" s="4">
        <v>-0.34315749998370393</v>
      </c>
      <c r="AY24" s="4">
        <f t="shared" si="21"/>
        <v>0.11684250001664509</v>
      </c>
      <c r="AZ24" s="4">
        <v>3</v>
      </c>
      <c r="BA24" s="2">
        <f>BA23+$W$3</f>
        <v>-11.559999999999999</v>
      </c>
      <c r="BB24" s="4">
        <f t="shared" si="22"/>
        <v>0</v>
      </c>
      <c r="BC24" s="4">
        <f t="shared" si="23"/>
        <v>0</v>
      </c>
      <c r="BD24" s="2">
        <f>(BC25-BC24)/(BA25-BA24)</f>
        <v>0</v>
      </c>
    </row>
    <row r="25" spans="1:56" x14ac:dyDescent="0.15">
      <c r="A25" s="4">
        <v>4</v>
      </c>
      <c r="B25" s="4">
        <v>0.90730249997506007</v>
      </c>
      <c r="C25" s="4">
        <f t="shared" si="4"/>
        <v>0.1753024999757713</v>
      </c>
      <c r="E25" s="4">
        <v>-2.0949099999860721</v>
      </c>
      <c r="F25" s="4">
        <v>-1.246722499988806</v>
      </c>
      <c r="G25" s="4">
        <v>-1.1115000006611808E-2</v>
      </c>
      <c r="H25" s="4">
        <v>0.11684250001664509</v>
      </c>
      <c r="I25" s="4">
        <f ca="1">'Result (Al-Ti)'!U25</f>
        <v>1.043873892146842</v>
      </c>
      <c r="K25" s="4">
        <v>0.90730249997506007</v>
      </c>
      <c r="L25" s="4">
        <f t="shared" si="5"/>
        <v>0.1753024999757713</v>
      </c>
      <c r="M25" s="4">
        <v>4</v>
      </c>
      <c r="N25" s="2">
        <f t="shared" si="25"/>
        <v>-11.339999999999998</v>
      </c>
      <c r="O25" s="4">
        <f t="shared" si="0"/>
        <v>0</v>
      </c>
      <c r="P25" s="4">
        <f t="shared" si="1"/>
        <v>0</v>
      </c>
      <c r="Q25" s="2">
        <f t="shared" si="6"/>
        <v>0</v>
      </c>
      <c r="R25" s="4">
        <v>4</v>
      </c>
      <c r="S25" s="4">
        <f t="shared" ca="1" si="7"/>
        <v>1.043873892146842</v>
      </c>
      <c r="T25" s="4">
        <f t="shared" ca="1" si="8"/>
        <v>-0.30173861643741329</v>
      </c>
      <c r="U25" s="2">
        <f t="shared" si="26"/>
        <v>-11.339999999999998</v>
      </c>
      <c r="V25" s="4">
        <f t="shared" ca="1" si="2"/>
        <v>0</v>
      </c>
      <c r="W25" s="4">
        <f t="shared" ca="1" si="3"/>
        <v>0</v>
      </c>
      <c r="X25" s="2">
        <f t="shared" ca="1" si="9"/>
        <v>0</v>
      </c>
      <c r="Z25" s="4">
        <v>-2.0949099999860721</v>
      </c>
      <c r="AA25" s="4">
        <f t="shared" si="10"/>
        <v>3.7310900000164793</v>
      </c>
      <c r="AB25" s="4">
        <v>4</v>
      </c>
      <c r="AC25" s="2">
        <f t="shared" ref="AC25:AC87" si="28">AC24+$W$3</f>
        <v>-11.339999999999998</v>
      </c>
      <c r="AD25" s="4">
        <f t="shared" si="11"/>
        <v>0</v>
      </c>
      <c r="AE25" s="4">
        <f t="shared" si="12"/>
        <v>0</v>
      </c>
      <c r="AF25" s="2">
        <f t="shared" si="27"/>
        <v>0</v>
      </c>
      <c r="AH25" s="4">
        <v>-1.246722499988806</v>
      </c>
      <c r="AI25" s="4">
        <f t="shared" si="13"/>
        <v>1.450277500008923</v>
      </c>
      <c r="AJ25" s="4">
        <v>4</v>
      </c>
      <c r="AK25" s="2">
        <f t="shared" ref="AK25:AK88" si="29">AK24+$W$3</f>
        <v>-11.339999999999998</v>
      </c>
      <c r="AL25" s="4">
        <f t="shared" si="14"/>
        <v>0</v>
      </c>
      <c r="AM25" s="4">
        <f t="shared" si="15"/>
        <v>0</v>
      </c>
      <c r="AN25" s="2">
        <f t="shared" si="16"/>
        <v>0</v>
      </c>
      <c r="AP25" s="4">
        <v>-1.1115000006611808E-2</v>
      </c>
      <c r="AQ25" s="4">
        <f t="shared" si="17"/>
        <v>1.3518849999911708</v>
      </c>
      <c r="AR25" s="4">
        <v>4</v>
      </c>
      <c r="AS25" s="2">
        <f t="shared" ref="AS25:AS88" si="30">AS24+$W$3</f>
        <v>-11.339999999999998</v>
      </c>
      <c r="AT25" s="4">
        <f t="shared" si="18"/>
        <v>0</v>
      </c>
      <c r="AU25" s="4">
        <f t="shared" si="19"/>
        <v>0</v>
      </c>
      <c r="AV25" s="2">
        <f t="shared" si="20"/>
        <v>0</v>
      </c>
      <c r="AX25" s="4">
        <v>0.11684250001664509</v>
      </c>
      <c r="AY25" s="4">
        <f t="shared" si="21"/>
        <v>0.45184250001639725</v>
      </c>
      <c r="AZ25" s="4">
        <v>4</v>
      </c>
      <c r="BA25" s="2">
        <f t="shared" ref="BA25:BA88" si="31">BA24+$W$3</f>
        <v>-11.339999999999998</v>
      </c>
      <c r="BB25" s="4">
        <f t="shared" si="22"/>
        <v>0</v>
      </c>
      <c r="BC25" s="4">
        <f t="shared" si="23"/>
        <v>0</v>
      </c>
      <c r="BD25" s="2">
        <f t="shared" ref="BD25:BD88" si="32">(BC26-BC25)/(BA26-BA25)</f>
        <v>0</v>
      </c>
    </row>
    <row r="26" spans="1:56" x14ac:dyDescent="0.15">
      <c r="A26" s="4">
        <v>5</v>
      </c>
      <c r="B26" s="4">
        <v>0.1753024999757713</v>
      </c>
      <c r="C26" s="4">
        <f t="shared" si="4"/>
        <v>-0.94069750002390151</v>
      </c>
      <c r="E26" s="4">
        <v>3.7310900000164793</v>
      </c>
      <c r="F26" s="4">
        <v>1.450277500008923</v>
      </c>
      <c r="G26" s="4">
        <v>1.3518849999911708</v>
      </c>
      <c r="H26" s="4">
        <v>0.45184250001639725</v>
      </c>
      <c r="I26" s="4">
        <f ca="1">'Result (Al-Ti)'!U26</f>
        <v>-0.30173861643741329</v>
      </c>
      <c r="K26" s="4">
        <v>0.1753024999757713</v>
      </c>
      <c r="L26" s="4">
        <f t="shared" si="5"/>
        <v>-0.94069750002390151</v>
      </c>
      <c r="M26" s="4">
        <v>5</v>
      </c>
      <c r="N26" s="2">
        <f t="shared" si="25"/>
        <v>-11.119999999999997</v>
      </c>
      <c r="O26" s="4">
        <f t="shared" si="0"/>
        <v>0</v>
      </c>
      <c r="P26" s="4">
        <f t="shared" si="1"/>
        <v>0</v>
      </c>
      <c r="Q26" s="2">
        <f t="shared" si="6"/>
        <v>0</v>
      </c>
      <c r="R26" s="4">
        <v>5</v>
      </c>
      <c r="S26" s="4">
        <f t="shared" ca="1" si="7"/>
        <v>-0.30173861643741329</v>
      </c>
      <c r="T26" s="4">
        <f t="shared" ca="1" si="8"/>
        <v>0.77198909588019471</v>
      </c>
      <c r="U26" s="2">
        <f t="shared" si="26"/>
        <v>-11.119999999999997</v>
      </c>
      <c r="V26" s="4">
        <f t="shared" ca="1" si="2"/>
        <v>0</v>
      </c>
      <c r="W26" s="4">
        <f t="shared" ca="1" si="3"/>
        <v>0</v>
      </c>
      <c r="X26" s="2">
        <f ca="1">(W27-W26)/(U27-U26)</f>
        <v>0</v>
      </c>
      <c r="Z26" s="4">
        <v>3.7310900000164793</v>
      </c>
      <c r="AA26" s="4">
        <f t="shared" si="10"/>
        <v>1.1290900000169302</v>
      </c>
      <c r="AB26" s="4">
        <v>5</v>
      </c>
      <c r="AC26" s="2">
        <f t="shared" si="28"/>
        <v>-11.119999999999997</v>
      </c>
      <c r="AD26" s="4">
        <f t="shared" si="11"/>
        <v>0</v>
      </c>
      <c r="AE26" s="4">
        <f t="shared" si="12"/>
        <v>0</v>
      </c>
      <c r="AF26" s="2">
        <f t="shared" si="27"/>
        <v>0</v>
      </c>
      <c r="AH26" s="4">
        <v>1.450277500008923</v>
      </c>
      <c r="AI26" s="4">
        <f t="shared" si="13"/>
        <v>0.39627750000903461</v>
      </c>
      <c r="AJ26" s="4">
        <v>5</v>
      </c>
      <c r="AK26" s="2">
        <f t="shared" si="29"/>
        <v>-11.119999999999997</v>
      </c>
      <c r="AL26" s="4">
        <f t="shared" si="14"/>
        <v>0</v>
      </c>
      <c r="AM26" s="4">
        <f t="shared" si="15"/>
        <v>0</v>
      </c>
      <c r="AN26" s="2">
        <f t="shared" si="16"/>
        <v>0</v>
      </c>
      <c r="AP26" s="4">
        <v>1.3518849999911708</v>
      </c>
      <c r="AQ26" s="4">
        <f t="shared" si="17"/>
        <v>2.5798849999922879</v>
      </c>
      <c r="AR26" s="4">
        <v>5</v>
      </c>
      <c r="AS26" s="2">
        <f t="shared" si="30"/>
        <v>-11.119999999999997</v>
      </c>
      <c r="AT26" s="4">
        <f t="shared" si="18"/>
        <v>0</v>
      </c>
      <c r="AU26" s="4">
        <f t="shared" si="19"/>
        <v>0</v>
      </c>
      <c r="AV26" s="2">
        <f t="shared" si="20"/>
        <v>0</v>
      </c>
      <c r="AX26" s="4">
        <v>0.45184250001639725</v>
      </c>
      <c r="AY26" s="4">
        <f t="shared" si="21"/>
        <v>-0.21915749998413503</v>
      </c>
      <c r="AZ26" s="4">
        <v>5</v>
      </c>
      <c r="BA26" s="2">
        <f t="shared" si="31"/>
        <v>-11.119999999999997</v>
      </c>
      <c r="BB26" s="4">
        <f t="shared" si="22"/>
        <v>0</v>
      </c>
      <c r="BC26" s="4">
        <f t="shared" si="23"/>
        <v>0</v>
      </c>
      <c r="BD26" s="2">
        <f t="shared" si="32"/>
        <v>0</v>
      </c>
    </row>
    <row r="27" spans="1:56" x14ac:dyDescent="0.15">
      <c r="A27" s="4">
        <v>6</v>
      </c>
      <c r="B27" s="4">
        <v>-0.94069750002390151</v>
      </c>
      <c r="C27" s="4">
        <f t="shared" si="4"/>
        <v>-1.5706975000249201</v>
      </c>
      <c r="E27" s="4">
        <v>1.1290900000169302</v>
      </c>
      <c r="F27" s="4">
        <v>0.39627750000903461</v>
      </c>
      <c r="G27" s="4">
        <v>2.5798849999922879</v>
      </c>
      <c r="H27" s="4">
        <v>-0.21915749998413503</v>
      </c>
      <c r="I27" s="4">
        <f ca="1">'Result (Al-Ti)'!U27</f>
        <v>0.77198909588019471</v>
      </c>
      <c r="K27" s="4">
        <v>-0.94069750002390151</v>
      </c>
      <c r="L27" s="4">
        <f t="shared" si="5"/>
        <v>-1.5706975000249201</v>
      </c>
      <c r="M27" s="4">
        <v>6</v>
      </c>
      <c r="N27" s="2">
        <f t="shared" si="25"/>
        <v>-10.899999999999997</v>
      </c>
      <c r="O27" s="4">
        <f t="shared" si="0"/>
        <v>0</v>
      </c>
      <c r="P27" s="4">
        <f t="shared" si="1"/>
        <v>0</v>
      </c>
      <c r="Q27" s="2">
        <f t="shared" si="6"/>
        <v>0</v>
      </c>
      <c r="R27" s="4">
        <v>6</v>
      </c>
      <c r="S27" s="4">
        <f t="shared" ca="1" si="7"/>
        <v>0.77198909588019471</v>
      </c>
      <c r="T27" s="4">
        <f t="shared" ca="1" si="8"/>
        <v>-0.5456757323145196</v>
      </c>
      <c r="U27" s="2">
        <f t="shared" si="26"/>
        <v>-10.899999999999997</v>
      </c>
      <c r="V27" s="4">
        <f t="shared" ca="1" si="2"/>
        <v>0</v>
      </c>
      <c r="W27" s="4">
        <f t="shared" ca="1" si="3"/>
        <v>0</v>
      </c>
      <c r="X27" s="2">
        <f t="shared" ca="1" si="9"/>
        <v>0</v>
      </c>
      <c r="Z27" s="4">
        <v>1.1290900000169302</v>
      </c>
      <c r="AA27" s="4">
        <f t="shared" si="10"/>
        <v>-0.85890999998383677</v>
      </c>
      <c r="AB27" s="4">
        <v>6</v>
      </c>
      <c r="AC27" s="2">
        <f t="shared" si="28"/>
        <v>-10.899999999999997</v>
      </c>
      <c r="AD27" s="4">
        <f t="shared" si="11"/>
        <v>0</v>
      </c>
      <c r="AE27" s="4">
        <f t="shared" si="12"/>
        <v>0</v>
      </c>
      <c r="AF27" s="2">
        <f t="shared" si="27"/>
        <v>0</v>
      </c>
      <c r="AH27" s="4">
        <v>0.39627750000903461</v>
      </c>
      <c r="AI27" s="4">
        <f t="shared" si="13"/>
        <v>-0.48672249998915618</v>
      </c>
      <c r="AJ27" s="4">
        <v>6</v>
      </c>
      <c r="AK27" s="2">
        <f t="shared" si="29"/>
        <v>-10.899999999999997</v>
      </c>
      <c r="AL27" s="4">
        <f t="shared" si="14"/>
        <v>0</v>
      </c>
      <c r="AM27" s="4">
        <f t="shared" si="15"/>
        <v>0</v>
      </c>
      <c r="AN27" s="2">
        <f t="shared" si="16"/>
        <v>0</v>
      </c>
      <c r="AP27" s="4">
        <v>2.5798849999922879</v>
      </c>
      <c r="AQ27" s="4">
        <f t="shared" si="17"/>
        <v>-0.11611500000796582</v>
      </c>
      <c r="AR27" s="4">
        <v>6</v>
      </c>
      <c r="AS27" s="2">
        <f t="shared" si="30"/>
        <v>-10.899999999999997</v>
      </c>
      <c r="AT27" s="4">
        <f t="shared" si="18"/>
        <v>0</v>
      </c>
      <c r="AU27" s="4">
        <f t="shared" si="19"/>
        <v>0</v>
      </c>
      <c r="AV27" s="2">
        <f t="shared" si="20"/>
        <v>0</v>
      </c>
      <c r="AX27" s="4">
        <v>-0.21915749998413503</v>
      </c>
      <c r="AY27" s="4">
        <f t="shared" si="21"/>
        <v>0.30984250001608871</v>
      </c>
      <c r="AZ27" s="4">
        <v>6</v>
      </c>
      <c r="BA27" s="2">
        <f t="shared" si="31"/>
        <v>-10.899999999999997</v>
      </c>
      <c r="BB27" s="4">
        <f t="shared" si="22"/>
        <v>0</v>
      </c>
      <c r="BC27" s="4">
        <f t="shared" si="23"/>
        <v>0</v>
      </c>
      <c r="BD27" s="2">
        <f t="shared" si="32"/>
        <v>0</v>
      </c>
    </row>
    <row r="28" spans="1:56" x14ac:dyDescent="0.15">
      <c r="A28" s="4">
        <v>7</v>
      </c>
      <c r="B28" s="4">
        <v>-1.5706975000249201</v>
      </c>
      <c r="C28" s="4">
        <f t="shared" si="4"/>
        <v>-1.5246975000238194</v>
      </c>
      <c r="E28" s="4">
        <v>-0.85890999998383677</v>
      </c>
      <c r="F28" s="4">
        <v>-0.48672249998915618</v>
      </c>
      <c r="G28" s="4">
        <v>-0.11611500000796582</v>
      </c>
      <c r="H28" s="4">
        <v>0.30984250001608871</v>
      </c>
      <c r="I28" s="4">
        <f ca="1">'Result (Al-Ti)'!U28</f>
        <v>-0.5456757323145196</v>
      </c>
      <c r="K28" s="4">
        <v>-1.5706975000249201</v>
      </c>
      <c r="L28" s="4">
        <f t="shared" si="5"/>
        <v>-1.5246975000238194</v>
      </c>
      <c r="M28" s="4">
        <v>7</v>
      </c>
      <c r="N28" s="2">
        <f t="shared" si="25"/>
        <v>-10.679999999999996</v>
      </c>
      <c r="O28" s="4">
        <f t="shared" si="0"/>
        <v>0</v>
      </c>
      <c r="P28" s="4">
        <f t="shared" si="1"/>
        <v>0</v>
      </c>
      <c r="Q28" s="2">
        <f t="shared" si="6"/>
        <v>0</v>
      </c>
      <c r="R28" s="4">
        <v>7</v>
      </c>
      <c r="S28" s="4">
        <f t="shared" ca="1" si="7"/>
        <v>-0.5456757323145196</v>
      </c>
      <c r="T28" s="4">
        <f t="shared" ca="1" si="8"/>
        <v>-2.7987641747780461</v>
      </c>
      <c r="U28" s="2">
        <f t="shared" si="26"/>
        <v>-10.679999999999996</v>
      </c>
      <c r="V28" s="4">
        <f t="shared" ca="1" si="2"/>
        <v>0</v>
      </c>
      <c r="W28" s="4">
        <f t="shared" ca="1" si="3"/>
        <v>0</v>
      </c>
      <c r="X28" s="2">
        <f t="shared" ca="1" si="9"/>
        <v>0</v>
      </c>
      <c r="Z28" s="4">
        <v>-0.85890999998383677</v>
      </c>
      <c r="AA28" s="4">
        <f t="shared" si="10"/>
        <v>0.28409000001516915</v>
      </c>
      <c r="AB28" s="4">
        <v>7</v>
      </c>
      <c r="AC28" s="2">
        <f t="shared" si="28"/>
        <v>-10.679999999999996</v>
      </c>
      <c r="AD28" s="4">
        <f t="shared" si="11"/>
        <v>0</v>
      </c>
      <c r="AE28" s="4">
        <f t="shared" si="12"/>
        <v>0</v>
      </c>
      <c r="AF28" s="2">
        <f t="shared" si="27"/>
        <v>0</v>
      </c>
      <c r="AH28" s="4">
        <v>-0.48672249998915618</v>
      </c>
      <c r="AI28" s="4">
        <f t="shared" si="13"/>
        <v>-1.6757224999892628</v>
      </c>
      <c r="AJ28" s="4">
        <v>7</v>
      </c>
      <c r="AK28" s="2">
        <f t="shared" si="29"/>
        <v>-10.679999999999996</v>
      </c>
      <c r="AL28" s="4">
        <f t="shared" si="14"/>
        <v>0</v>
      </c>
      <c r="AM28" s="4">
        <f t="shared" si="15"/>
        <v>0</v>
      </c>
      <c r="AN28" s="2">
        <f t="shared" si="16"/>
        <v>0</v>
      </c>
      <c r="AP28" s="4">
        <v>-0.11611500000796582</v>
      </c>
      <c r="AQ28" s="4">
        <f t="shared" si="17"/>
        <v>0.13388499999322789</v>
      </c>
      <c r="AR28" s="4">
        <v>7</v>
      </c>
      <c r="AS28" s="2">
        <f t="shared" si="30"/>
        <v>-10.679999999999996</v>
      </c>
      <c r="AT28" s="4">
        <f t="shared" si="18"/>
        <v>0</v>
      </c>
      <c r="AU28" s="4">
        <f t="shared" si="19"/>
        <v>0</v>
      </c>
      <c r="AV28" s="2">
        <f t="shared" si="20"/>
        <v>0</v>
      </c>
      <c r="AX28" s="4">
        <v>0.30984250001608871</v>
      </c>
      <c r="AY28" s="4">
        <f t="shared" si="21"/>
        <v>0.88084250001330133</v>
      </c>
      <c r="AZ28" s="4">
        <v>7</v>
      </c>
      <c r="BA28" s="2">
        <f t="shared" si="31"/>
        <v>-10.679999999999996</v>
      </c>
      <c r="BB28" s="4">
        <f t="shared" si="22"/>
        <v>0</v>
      </c>
      <c r="BC28" s="4">
        <f t="shared" si="23"/>
        <v>0</v>
      </c>
      <c r="BD28" s="2">
        <f t="shared" si="32"/>
        <v>0</v>
      </c>
    </row>
    <row r="29" spans="1:56" x14ac:dyDescent="0.15">
      <c r="A29" s="4">
        <v>8</v>
      </c>
      <c r="B29" s="4">
        <v>-1.5246975000238194</v>
      </c>
      <c r="C29" s="4">
        <f t="shared" si="4"/>
        <v>-1.5806975000245416</v>
      </c>
      <c r="E29" s="4">
        <v>0.28409000001516915</v>
      </c>
      <c r="F29" s="4">
        <v>-1.6757224999892628</v>
      </c>
      <c r="G29" s="4">
        <v>0.13388499999322789</v>
      </c>
      <c r="H29" s="4">
        <v>0.88084250001330133</v>
      </c>
      <c r="I29" s="4">
        <f ca="1">'Result (Al-Ti)'!U29</f>
        <v>-2.7987641747780461</v>
      </c>
      <c r="K29" s="4">
        <v>-1.5246975000238194</v>
      </c>
      <c r="L29" s="4">
        <f t="shared" si="5"/>
        <v>-1.5806975000245416</v>
      </c>
      <c r="M29" s="4">
        <v>8</v>
      </c>
      <c r="N29" s="2">
        <f t="shared" si="25"/>
        <v>-10.459999999999996</v>
      </c>
      <c r="O29" s="4">
        <f t="shared" si="0"/>
        <v>0</v>
      </c>
      <c r="P29" s="4">
        <f t="shared" si="1"/>
        <v>0</v>
      </c>
      <c r="Q29" s="2">
        <f t="shared" si="6"/>
        <v>0</v>
      </c>
      <c r="R29" s="4">
        <v>8</v>
      </c>
      <c r="S29" s="4">
        <f t="shared" ca="1" si="7"/>
        <v>-2.7987641747780461</v>
      </c>
      <c r="T29" s="4">
        <f t="shared" ca="1" si="8"/>
        <v>-1.3181712703852806</v>
      </c>
      <c r="U29" s="2">
        <f t="shared" si="26"/>
        <v>-10.459999999999996</v>
      </c>
      <c r="V29" s="4">
        <f t="shared" ca="1" si="2"/>
        <v>0</v>
      </c>
      <c r="W29" s="4">
        <f t="shared" ca="1" si="3"/>
        <v>0</v>
      </c>
      <c r="X29" s="2">
        <f t="shared" ca="1" si="9"/>
        <v>0</v>
      </c>
      <c r="Z29" s="4">
        <v>0.28409000001516915</v>
      </c>
      <c r="AA29" s="4">
        <f t="shared" si="10"/>
        <v>0.20209000001614186</v>
      </c>
      <c r="AB29" s="4">
        <v>8</v>
      </c>
      <c r="AC29" s="2">
        <f t="shared" si="28"/>
        <v>-10.459999999999996</v>
      </c>
      <c r="AD29" s="4">
        <f t="shared" si="11"/>
        <v>0</v>
      </c>
      <c r="AE29" s="4">
        <f t="shared" si="12"/>
        <v>0</v>
      </c>
      <c r="AF29" s="2">
        <f t="shared" si="27"/>
        <v>0</v>
      </c>
      <c r="AH29" s="4">
        <v>-1.6757224999892628</v>
      </c>
      <c r="AI29" s="4">
        <f t="shared" si="13"/>
        <v>-0.56672249998968027</v>
      </c>
      <c r="AJ29" s="4">
        <v>8</v>
      </c>
      <c r="AK29" s="2">
        <f t="shared" si="29"/>
        <v>-10.459999999999996</v>
      </c>
      <c r="AL29" s="4">
        <f t="shared" si="14"/>
        <v>0</v>
      </c>
      <c r="AM29" s="4">
        <f t="shared" si="15"/>
        <v>0</v>
      </c>
      <c r="AN29" s="2">
        <f t="shared" si="16"/>
        <v>0</v>
      </c>
      <c r="AP29" s="4">
        <v>0.13388499999322789</v>
      </c>
      <c r="AQ29" s="4">
        <f t="shared" si="17"/>
        <v>2.7758849999912627</v>
      </c>
      <c r="AR29" s="4">
        <v>8</v>
      </c>
      <c r="AS29" s="2">
        <f t="shared" si="30"/>
        <v>-10.459999999999996</v>
      </c>
      <c r="AT29" s="4">
        <f t="shared" si="18"/>
        <v>0</v>
      </c>
      <c r="AU29" s="4">
        <f t="shared" si="19"/>
        <v>0</v>
      </c>
      <c r="AV29" s="2">
        <f t="shared" si="20"/>
        <v>0</v>
      </c>
      <c r="AX29" s="4">
        <v>0.88084250001330133</v>
      </c>
      <c r="AY29" s="4">
        <f t="shared" si="21"/>
        <v>0.27684250001414057</v>
      </c>
      <c r="AZ29" s="4">
        <v>8</v>
      </c>
      <c r="BA29" s="2">
        <f t="shared" si="31"/>
        <v>-10.459999999999996</v>
      </c>
      <c r="BB29" s="4">
        <f t="shared" si="22"/>
        <v>0</v>
      </c>
      <c r="BC29" s="4">
        <f t="shared" si="23"/>
        <v>0</v>
      </c>
      <c r="BD29" s="2">
        <f t="shared" si="32"/>
        <v>0</v>
      </c>
    </row>
    <row r="30" spans="1:56" x14ac:dyDescent="0.15">
      <c r="A30" s="4">
        <v>9</v>
      </c>
      <c r="B30" s="4">
        <v>-1.5806975000245416</v>
      </c>
      <c r="C30" s="4">
        <f t="shared" si="4"/>
        <v>1.5302499974723105E-2</v>
      </c>
      <c r="E30" s="4">
        <v>0.20209000001614186</v>
      </c>
      <c r="F30" s="4">
        <v>-0.56672249998968027</v>
      </c>
      <c r="G30" s="4">
        <v>2.7758849999912627</v>
      </c>
      <c r="H30" s="4">
        <v>0.27684250001414057</v>
      </c>
      <c r="I30" s="4">
        <f ca="1">'Result (Al-Ti)'!U30</f>
        <v>-1.3181712703852806</v>
      </c>
      <c r="K30" s="4">
        <v>-1.5806975000245416</v>
      </c>
      <c r="L30" s="4">
        <f t="shared" si="5"/>
        <v>1.5302499974723105E-2</v>
      </c>
      <c r="M30" s="4">
        <v>9</v>
      </c>
      <c r="N30" s="2">
        <f t="shared" si="25"/>
        <v>-10.239999999999995</v>
      </c>
      <c r="O30" s="4">
        <f t="shared" si="0"/>
        <v>0</v>
      </c>
      <c r="P30" s="4">
        <f t="shared" si="1"/>
        <v>0</v>
      </c>
      <c r="Q30" s="2">
        <f t="shared" si="6"/>
        <v>0</v>
      </c>
      <c r="R30" s="4">
        <v>9</v>
      </c>
      <c r="S30" s="4">
        <f t="shared" ca="1" si="7"/>
        <v>-1.3181712703852806</v>
      </c>
      <c r="T30" s="4">
        <f t="shared" ca="1" si="8"/>
        <v>-0.15681051934837864</v>
      </c>
      <c r="U30" s="2">
        <f t="shared" si="26"/>
        <v>-10.239999999999995</v>
      </c>
      <c r="V30" s="4">
        <f t="shared" ca="1" si="2"/>
        <v>0</v>
      </c>
      <c r="W30" s="4">
        <f t="shared" ca="1" si="3"/>
        <v>0</v>
      </c>
      <c r="X30" s="2">
        <f t="shared" ca="1" si="9"/>
        <v>0</v>
      </c>
      <c r="Z30" s="4">
        <v>0.20209000001614186</v>
      </c>
      <c r="AA30" s="4">
        <f t="shared" si="10"/>
        <v>-0.30890999998334223</v>
      </c>
      <c r="AB30" s="4">
        <v>9</v>
      </c>
      <c r="AC30" s="2">
        <f t="shared" si="28"/>
        <v>-10.239999999999995</v>
      </c>
      <c r="AD30" s="4">
        <f t="shared" si="11"/>
        <v>0</v>
      </c>
      <c r="AE30" s="4">
        <f t="shared" si="12"/>
        <v>0</v>
      </c>
      <c r="AF30" s="2">
        <f t="shared" si="27"/>
        <v>0</v>
      </c>
      <c r="AH30" s="4">
        <v>-0.56672249998968027</v>
      </c>
      <c r="AI30" s="4">
        <f t="shared" si="13"/>
        <v>0.50727750000945093</v>
      </c>
      <c r="AJ30" s="4">
        <v>9</v>
      </c>
      <c r="AK30" s="2">
        <f t="shared" si="29"/>
        <v>-10.239999999999995</v>
      </c>
      <c r="AL30" s="4">
        <f t="shared" si="14"/>
        <v>0</v>
      </c>
      <c r="AM30" s="4">
        <f t="shared" si="15"/>
        <v>0</v>
      </c>
      <c r="AN30" s="2">
        <f t="shared" si="16"/>
        <v>0</v>
      </c>
      <c r="AP30" s="4">
        <v>2.7758849999912627</v>
      </c>
      <c r="AQ30" s="4">
        <f t="shared" si="17"/>
        <v>0.15588499999097394</v>
      </c>
      <c r="AR30" s="4">
        <v>9</v>
      </c>
      <c r="AS30" s="2">
        <f t="shared" si="30"/>
        <v>-10.239999999999995</v>
      </c>
      <c r="AT30" s="4">
        <f t="shared" si="18"/>
        <v>0</v>
      </c>
      <c r="AU30" s="4">
        <f t="shared" si="19"/>
        <v>0</v>
      </c>
      <c r="AV30" s="2">
        <f t="shared" si="20"/>
        <v>0</v>
      </c>
      <c r="AX30" s="4">
        <v>0.27684250001414057</v>
      </c>
      <c r="AY30" s="4">
        <f t="shared" si="21"/>
        <v>-3.9157499983843991E-2</v>
      </c>
      <c r="AZ30" s="4">
        <v>9</v>
      </c>
      <c r="BA30" s="2">
        <f t="shared" si="31"/>
        <v>-10.239999999999995</v>
      </c>
      <c r="BB30" s="4">
        <f t="shared" si="22"/>
        <v>0</v>
      </c>
      <c r="BC30" s="4">
        <f t="shared" si="23"/>
        <v>0</v>
      </c>
      <c r="BD30" s="2">
        <f t="shared" si="32"/>
        <v>0</v>
      </c>
    </row>
    <row r="31" spans="1:56" x14ac:dyDescent="0.15">
      <c r="A31" s="4">
        <v>10</v>
      </c>
      <c r="B31" s="4">
        <v>1.5302499974723105E-2</v>
      </c>
      <c r="C31" s="4">
        <f t="shared" si="4"/>
        <v>-1.0486975000247867</v>
      </c>
      <c r="E31" s="4">
        <v>-0.30890999998334223</v>
      </c>
      <c r="F31" s="4">
        <v>0.50727750000945093</v>
      </c>
      <c r="G31" s="4">
        <v>0.15588499999097394</v>
      </c>
      <c r="H31" s="4">
        <v>-3.9157499983843991E-2</v>
      </c>
      <c r="I31" s="4">
        <f ca="1">'Result (Al-Ti)'!U31</f>
        <v>-0.15681051934837864</v>
      </c>
      <c r="K31" s="4">
        <v>1.5302499974723105E-2</v>
      </c>
      <c r="L31" s="4">
        <f t="shared" si="5"/>
        <v>-1.0486975000247867</v>
      </c>
      <c r="M31" s="4">
        <v>10</v>
      </c>
      <c r="N31" s="2">
        <f t="shared" si="25"/>
        <v>-10.019999999999994</v>
      </c>
      <c r="O31" s="4">
        <f t="shared" si="0"/>
        <v>0</v>
      </c>
      <c r="P31" s="4">
        <f t="shared" si="1"/>
        <v>0</v>
      </c>
      <c r="Q31" s="2">
        <f t="shared" si="6"/>
        <v>0</v>
      </c>
      <c r="R31" s="4">
        <v>10</v>
      </c>
      <c r="S31" s="4">
        <f t="shared" ca="1" si="7"/>
        <v>-0.15681051934837864</v>
      </c>
      <c r="T31" s="4">
        <f t="shared" ca="1" si="8"/>
        <v>-0.4503492571688068</v>
      </c>
      <c r="U31" s="2">
        <f t="shared" si="26"/>
        <v>-10.019999999999994</v>
      </c>
      <c r="V31" s="4">
        <f t="shared" ca="1" si="2"/>
        <v>0</v>
      </c>
      <c r="W31" s="4">
        <f t="shared" ca="1" si="3"/>
        <v>0</v>
      </c>
      <c r="X31" s="2">
        <f t="shared" ca="1" si="9"/>
        <v>0</v>
      </c>
      <c r="Z31" s="4">
        <v>-0.30890999998334223</v>
      </c>
      <c r="AA31" s="4">
        <f t="shared" si="10"/>
        <v>-0.20390999998554094</v>
      </c>
      <c r="AB31" s="4">
        <v>10</v>
      </c>
      <c r="AC31" s="2">
        <f t="shared" si="28"/>
        <v>-10.019999999999994</v>
      </c>
      <c r="AD31" s="4">
        <f t="shared" si="11"/>
        <v>0</v>
      </c>
      <c r="AE31" s="4">
        <f t="shared" si="12"/>
        <v>0</v>
      </c>
      <c r="AF31" s="2">
        <f t="shared" si="27"/>
        <v>0</v>
      </c>
      <c r="AH31" s="4">
        <v>0.50727750000945093</v>
      </c>
      <c r="AI31" s="4">
        <f t="shared" si="13"/>
        <v>0.58227750000838796</v>
      </c>
      <c r="AJ31" s="4">
        <v>10</v>
      </c>
      <c r="AK31" s="2">
        <f t="shared" si="29"/>
        <v>-10.019999999999994</v>
      </c>
      <c r="AL31" s="4">
        <f t="shared" si="14"/>
        <v>0</v>
      </c>
      <c r="AM31" s="4">
        <f t="shared" si="15"/>
        <v>0</v>
      </c>
      <c r="AN31" s="2">
        <f t="shared" si="16"/>
        <v>0</v>
      </c>
      <c r="AP31" s="4">
        <v>0.15588499999097394</v>
      </c>
      <c r="AQ31" s="4">
        <f t="shared" si="17"/>
        <v>-4.3621150000063835</v>
      </c>
      <c r="AR31" s="4">
        <v>10</v>
      </c>
      <c r="AS31" s="2">
        <f t="shared" si="30"/>
        <v>-10.019999999999994</v>
      </c>
      <c r="AT31" s="4">
        <f t="shared" si="18"/>
        <v>0</v>
      </c>
      <c r="AU31" s="4">
        <f t="shared" si="19"/>
        <v>0</v>
      </c>
      <c r="AV31" s="2">
        <f t="shared" si="20"/>
        <v>0</v>
      </c>
      <c r="AX31" s="4">
        <v>-3.9157499983843991E-2</v>
      </c>
      <c r="AY31" s="4">
        <f t="shared" si="21"/>
        <v>-2.1574999848894549E-3</v>
      </c>
      <c r="AZ31" s="4">
        <v>10</v>
      </c>
      <c r="BA31" s="2">
        <f t="shared" si="31"/>
        <v>-10.019999999999994</v>
      </c>
      <c r="BB31" s="4">
        <f t="shared" si="22"/>
        <v>0</v>
      </c>
      <c r="BC31" s="4">
        <f t="shared" si="23"/>
        <v>0</v>
      </c>
      <c r="BD31" s="2">
        <f t="shared" si="32"/>
        <v>0</v>
      </c>
    </row>
    <row r="32" spans="1:56" x14ac:dyDescent="0.15">
      <c r="A32" s="4">
        <v>11</v>
      </c>
      <c r="B32" s="4">
        <v>-1.0486975000247867</v>
      </c>
      <c r="C32" s="4">
        <f t="shared" si="4"/>
        <v>-0.68069750002308638</v>
      </c>
      <c r="E32" s="4">
        <v>-0.20390999998554094</v>
      </c>
      <c r="F32" s="4">
        <v>0.58227750000838796</v>
      </c>
      <c r="G32" s="4">
        <v>-4.3621150000063835</v>
      </c>
      <c r="H32" s="4">
        <v>-2.1574999848894549E-3</v>
      </c>
      <c r="I32" s="4">
        <f ca="1">'Result (Al-Ti)'!U32</f>
        <v>-0.4503492571688068</v>
      </c>
      <c r="K32" s="4">
        <v>-1.0486975000247867</v>
      </c>
      <c r="L32" s="4">
        <f t="shared" si="5"/>
        <v>-0.68069750002308638</v>
      </c>
      <c r="M32" s="4">
        <v>11</v>
      </c>
      <c r="N32" s="2">
        <f t="shared" si="25"/>
        <v>-9.7999999999999936</v>
      </c>
      <c r="O32" s="4">
        <f t="shared" si="0"/>
        <v>0</v>
      </c>
      <c r="P32" s="4">
        <f t="shared" si="1"/>
        <v>0</v>
      </c>
      <c r="Q32" s="2">
        <f t="shared" si="6"/>
        <v>0</v>
      </c>
      <c r="R32" s="4">
        <v>11</v>
      </c>
      <c r="S32" s="4">
        <f t="shared" ca="1" si="7"/>
        <v>-0.4503492571688068</v>
      </c>
      <c r="T32" s="4">
        <f t="shared" ca="1" si="8"/>
        <v>-9.5039821803039493E-2</v>
      </c>
      <c r="U32" s="2">
        <f t="shared" si="26"/>
        <v>-9.7999999999999936</v>
      </c>
      <c r="V32" s="4">
        <f t="shared" ca="1" si="2"/>
        <v>0</v>
      </c>
      <c r="W32" s="4">
        <f t="shared" ca="1" si="3"/>
        <v>0</v>
      </c>
      <c r="X32" s="2">
        <f t="shared" ca="1" si="9"/>
        <v>0</v>
      </c>
      <c r="Z32" s="4">
        <v>-0.20390999998554094</v>
      </c>
      <c r="AA32" s="4">
        <f t="shared" si="10"/>
        <v>0.46909000001704726</v>
      </c>
      <c r="AB32" s="4">
        <v>11</v>
      </c>
      <c r="AC32" s="2">
        <f t="shared" si="28"/>
        <v>-9.7999999999999936</v>
      </c>
      <c r="AD32" s="4">
        <f t="shared" si="11"/>
        <v>0</v>
      </c>
      <c r="AE32" s="4">
        <f t="shared" si="12"/>
        <v>0</v>
      </c>
      <c r="AF32" s="2">
        <f t="shared" si="27"/>
        <v>0</v>
      </c>
      <c r="AH32" s="4">
        <v>0.58227750000838796</v>
      </c>
      <c r="AI32" s="4">
        <f t="shared" si="13"/>
        <v>0.69327750000880428</v>
      </c>
      <c r="AJ32" s="4">
        <v>11</v>
      </c>
      <c r="AK32" s="2">
        <f t="shared" si="29"/>
        <v>-9.7999999999999936</v>
      </c>
      <c r="AL32" s="4">
        <f t="shared" si="14"/>
        <v>0</v>
      </c>
      <c r="AM32" s="4">
        <f t="shared" si="15"/>
        <v>0</v>
      </c>
      <c r="AN32" s="2">
        <f t="shared" si="16"/>
        <v>0</v>
      </c>
      <c r="AP32" s="4">
        <v>-4.3621150000063835</v>
      </c>
      <c r="AQ32" s="4">
        <f t="shared" si="17"/>
        <v>0.3208849999936092</v>
      </c>
      <c r="AR32" s="4">
        <v>11</v>
      </c>
      <c r="AS32" s="2">
        <f t="shared" si="30"/>
        <v>-9.7999999999999936</v>
      </c>
      <c r="AT32" s="4">
        <f t="shared" si="18"/>
        <v>0</v>
      </c>
      <c r="AU32" s="4">
        <f t="shared" si="19"/>
        <v>0</v>
      </c>
      <c r="AV32" s="2">
        <f t="shared" si="20"/>
        <v>0</v>
      </c>
      <c r="AX32" s="4">
        <v>-2.1574999848894549E-3</v>
      </c>
      <c r="AY32" s="4">
        <f t="shared" si="21"/>
        <v>0.19984250001314763</v>
      </c>
      <c r="AZ32" s="4">
        <v>11</v>
      </c>
      <c r="BA32" s="2">
        <f t="shared" si="31"/>
        <v>-9.7999999999999936</v>
      </c>
      <c r="BB32" s="4">
        <f t="shared" si="22"/>
        <v>0</v>
      </c>
      <c r="BC32" s="4">
        <f t="shared" si="23"/>
        <v>0</v>
      </c>
      <c r="BD32" s="2">
        <f t="shared" si="32"/>
        <v>0</v>
      </c>
    </row>
    <row r="33" spans="1:56" x14ac:dyDescent="0.15">
      <c r="A33" s="4">
        <v>12</v>
      </c>
      <c r="B33" s="4">
        <v>-0.68069750002308638</v>
      </c>
      <c r="C33" s="4">
        <f t="shared" si="4"/>
        <v>-1.1706975000258524</v>
      </c>
      <c r="E33" s="4">
        <v>0.46909000001704726</v>
      </c>
      <c r="F33" s="4">
        <v>0.69327750000880428</v>
      </c>
      <c r="G33" s="4">
        <v>0.3208849999936092</v>
      </c>
      <c r="H33" s="4">
        <v>0.19984250001314763</v>
      </c>
      <c r="I33" s="4">
        <f ca="1">'Result (Al-Ti)'!U33</f>
        <v>-9.5039821803039493E-2</v>
      </c>
      <c r="K33" s="4">
        <v>-0.68069750002308638</v>
      </c>
      <c r="L33" s="4">
        <f t="shared" si="5"/>
        <v>-1.1706975000258524</v>
      </c>
      <c r="M33" s="4">
        <v>12</v>
      </c>
      <c r="N33" s="2">
        <f t="shared" si="25"/>
        <v>-9.579999999999993</v>
      </c>
      <c r="O33" s="4">
        <f t="shared" si="0"/>
        <v>0</v>
      </c>
      <c r="P33" s="4">
        <f t="shared" si="1"/>
        <v>0</v>
      </c>
      <c r="Q33" s="2">
        <f t="shared" si="6"/>
        <v>0</v>
      </c>
      <c r="R33" s="4">
        <v>12</v>
      </c>
      <c r="S33" s="4">
        <f t="shared" ca="1" si="7"/>
        <v>-9.5039821803039493E-2</v>
      </c>
      <c r="T33" s="4">
        <f t="shared" ca="1" si="8"/>
        <v>-0.86293060803742283</v>
      </c>
      <c r="U33" s="2">
        <f t="shared" si="26"/>
        <v>-9.579999999999993</v>
      </c>
      <c r="V33" s="4">
        <f t="shared" ca="1" si="2"/>
        <v>0</v>
      </c>
      <c r="W33" s="4">
        <f t="shared" ca="1" si="3"/>
        <v>0</v>
      </c>
      <c r="X33" s="2">
        <f t="shared" ca="1" si="9"/>
        <v>0</v>
      </c>
      <c r="Z33" s="4">
        <v>0.46909000001704726</v>
      </c>
      <c r="AA33" s="4">
        <f t="shared" si="10"/>
        <v>0.97609000001597224</v>
      </c>
      <c r="AB33" s="4">
        <v>12</v>
      </c>
      <c r="AC33" s="2">
        <f t="shared" si="28"/>
        <v>-9.579999999999993</v>
      </c>
      <c r="AD33" s="4">
        <f t="shared" si="11"/>
        <v>0</v>
      </c>
      <c r="AE33" s="4">
        <f t="shared" si="12"/>
        <v>0</v>
      </c>
      <c r="AF33" s="2">
        <f t="shared" si="27"/>
        <v>0</v>
      </c>
      <c r="AH33" s="4">
        <v>0.69327750000880428</v>
      </c>
      <c r="AI33" s="4">
        <f t="shared" si="13"/>
        <v>-0.16472249998855659</v>
      </c>
      <c r="AJ33" s="4">
        <v>12</v>
      </c>
      <c r="AK33" s="2">
        <f t="shared" si="29"/>
        <v>-9.579999999999993</v>
      </c>
      <c r="AL33" s="4">
        <f t="shared" si="14"/>
        <v>0</v>
      </c>
      <c r="AM33" s="4">
        <f t="shared" si="15"/>
        <v>0</v>
      </c>
      <c r="AN33" s="2">
        <f t="shared" si="16"/>
        <v>0</v>
      </c>
      <c r="AP33" s="4">
        <v>0.3208849999936092</v>
      </c>
      <c r="AQ33" s="4">
        <f t="shared" si="17"/>
        <v>0.92188499999323881</v>
      </c>
      <c r="AR33" s="4">
        <v>12</v>
      </c>
      <c r="AS33" s="2">
        <f t="shared" si="30"/>
        <v>-9.579999999999993</v>
      </c>
      <c r="AT33" s="4">
        <f t="shared" si="18"/>
        <v>0</v>
      </c>
      <c r="AU33" s="4">
        <f t="shared" si="19"/>
        <v>0</v>
      </c>
      <c r="AV33" s="2">
        <f t="shared" si="20"/>
        <v>0</v>
      </c>
      <c r="AX33" s="4">
        <v>0.19984250001314763</v>
      </c>
      <c r="AY33" s="4">
        <f t="shared" si="21"/>
        <v>0.34584250001401529</v>
      </c>
      <c r="AZ33" s="4">
        <v>12</v>
      </c>
      <c r="BA33" s="2">
        <f t="shared" si="31"/>
        <v>-9.579999999999993</v>
      </c>
      <c r="BB33" s="4">
        <f t="shared" si="22"/>
        <v>0</v>
      </c>
      <c r="BC33" s="4">
        <f t="shared" si="23"/>
        <v>0</v>
      </c>
      <c r="BD33" s="2">
        <f t="shared" si="32"/>
        <v>0</v>
      </c>
    </row>
    <row r="34" spans="1:56" x14ac:dyDescent="0.15">
      <c r="A34" s="4">
        <v>13</v>
      </c>
      <c r="B34" s="4">
        <v>-1.1706975000258524</v>
      </c>
      <c r="C34" s="4">
        <f t="shared" si="4"/>
        <v>6.4302499975354976E-2</v>
      </c>
      <c r="E34" s="4">
        <v>0.97609000001597224</v>
      </c>
      <c r="F34" s="4">
        <v>-0.16472249998855659</v>
      </c>
      <c r="G34" s="4">
        <v>0.92188499999323881</v>
      </c>
      <c r="H34" s="4">
        <v>0.34584250001401529</v>
      </c>
      <c r="I34" s="4">
        <f ca="1">'Result (Al-Ti)'!U34</f>
        <v>-0.86293060803742283</v>
      </c>
      <c r="K34" s="4">
        <v>-1.1706975000258524</v>
      </c>
      <c r="L34" s="4">
        <f t="shared" si="5"/>
        <v>6.4302499975354976E-2</v>
      </c>
      <c r="M34" s="4">
        <v>13</v>
      </c>
      <c r="N34" s="2">
        <f t="shared" si="25"/>
        <v>-9.3599999999999923</v>
      </c>
      <c r="O34" s="4">
        <f t="shared" si="0"/>
        <v>0</v>
      </c>
      <c r="P34" s="4">
        <f t="shared" si="1"/>
        <v>0</v>
      </c>
      <c r="Q34" s="2">
        <f t="shared" si="6"/>
        <v>0</v>
      </c>
      <c r="R34" s="4">
        <v>13</v>
      </c>
      <c r="S34" s="4">
        <f t="shared" ca="1" si="7"/>
        <v>-0.86293060803742283</v>
      </c>
      <c r="T34" s="4">
        <f t="shared" ca="1" si="8"/>
        <v>-2.3807887337676465</v>
      </c>
      <c r="U34" s="2">
        <f t="shared" si="26"/>
        <v>-9.3599999999999923</v>
      </c>
      <c r="V34" s="4">
        <f t="shared" ca="1" si="2"/>
        <v>0</v>
      </c>
      <c r="W34" s="4">
        <f t="shared" ca="1" si="3"/>
        <v>0</v>
      </c>
      <c r="X34" s="2">
        <f t="shared" ca="1" si="9"/>
        <v>0</v>
      </c>
      <c r="Z34" s="4">
        <v>0.97609000001597224</v>
      </c>
      <c r="AA34" s="4">
        <f t="shared" si="10"/>
        <v>0.46009000001490108</v>
      </c>
      <c r="AB34" s="4">
        <v>13</v>
      </c>
      <c r="AC34" s="2">
        <f t="shared" si="28"/>
        <v>-9.3599999999999923</v>
      </c>
      <c r="AD34" s="4">
        <f t="shared" si="11"/>
        <v>0</v>
      </c>
      <c r="AE34" s="4">
        <f t="shared" si="12"/>
        <v>0</v>
      </c>
      <c r="AF34" s="2">
        <f t="shared" si="27"/>
        <v>0</v>
      </c>
      <c r="AH34" s="4">
        <v>-0.16472249998855659</v>
      </c>
      <c r="AI34" s="4">
        <f t="shared" si="13"/>
        <v>-0.60372249998863481</v>
      </c>
      <c r="AJ34" s="4">
        <v>13</v>
      </c>
      <c r="AK34" s="2">
        <f t="shared" si="29"/>
        <v>-9.3599999999999923</v>
      </c>
      <c r="AL34" s="4">
        <f t="shared" si="14"/>
        <v>0</v>
      </c>
      <c r="AM34" s="4">
        <f t="shared" si="15"/>
        <v>0</v>
      </c>
      <c r="AN34" s="2">
        <f t="shared" si="16"/>
        <v>0</v>
      </c>
      <c r="AP34" s="4">
        <v>0.92188499999323881</v>
      </c>
      <c r="AQ34" s="4">
        <f t="shared" si="17"/>
        <v>0.72188499999370492</v>
      </c>
      <c r="AR34" s="4">
        <v>13</v>
      </c>
      <c r="AS34" s="2">
        <f t="shared" si="30"/>
        <v>-9.3599999999999923</v>
      </c>
      <c r="AT34" s="4">
        <f t="shared" si="18"/>
        <v>0</v>
      </c>
      <c r="AU34" s="4">
        <f t="shared" si="19"/>
        <v>0</v>
      </c>
      <c r="AV34" s="2">
        <f t="shared" si="20"/>
        <v>0</v>
      </c>
      <c r="AX34" s="4">
        <v>0.34584250001401529</v>
      </c>
      <c r="AY34" s="4">
        <f t="shared" si="21"/>
        <v>-1.0021574999861116</v>
      </c>
      <c r="AZ34" s="4">
        <v>13</v>
      </c>
      <c r="BA34" s="2">
        <f t="shared" si="31"/>
        <v>-9.3599999999999923</v>
      </c>
      <c r="BB34" s="4">
        <f t="shared" si="22"/>
        <v>0</v>
      </c>
      <c r="BC34" s="4">
        <f t="shared" si="23"/>
        <v>0</v>
      </c>
      <c r="BD34" s="2">
        <f t="shared" si="32"/>
        <v>0</v>
      </c>
    </row>
    <row r="35" spans="1:56" x14ac:dyDescent="0.15">
      <c r="A35" s="4">
        <v>14</v>
      </c>
      <c r="B35" s="4">
        <v>6.4302499975354976E-2</v>
      </c>
      <c r="C35" s="4">
        <f t="shared" si="4"/>
        <v>0.16630249997717783</v>
      </c>
      <c r="E35" s="4">
        <v>0.46009000001490108</v>
      </c>
      <c r="F35" s="4">
        <v>-0.60372249998863481</v>
      </c>
      <c r="G35" s="4">
        <v>0.72188499999370492</v>
      </c>
      <c r="H35" s="4">
        <v>-1.0021574999861116</v>
      </c>
      <c r="I35" s="4">
        <f ca="1">'Result (Al-Ti)'!U35</f>
        <v>-2.3807887337676465</v>
      </c>
      <c r="K35" s="4">
        <v>6.4302499975354976E-2</v>
      </c>
      <c r="L35" s="4">
        <f t="shared" si="5"/>
        <v>0.16630249997717783</v>
      </c>
      <c r="M35" s="4">
        <v>14</v>
      </c>
      <c r="N35" s="2">
        <f t="shared" si="25"/>
        <v>-9.1399999999999917</v>
      </c>
      <c r="O35" s="4">
        <f t="shared" si="0"/>
        <v>0</v>
      </c>
      <c r="P35" s="4">
        <f t="shared" si="1"/>
        <v>0</v>
      </c>
      <c r="Q35" s="2">
        <f t="shared" si="6"/>
        <v>0</v>
      </c>
      <c r="R35" s="4">
        <v>14</v>
      </c>
      <c r="S35" s="4">
        <f t="shared" ca="1" si="7"/>
        <v>-2.3807887337676465</v>
      </c>
      <c r="T35" s="4">
        <f t="shared" ca="1" si="8"/>
        <v>0.52433762827637487</v>
      </c>
      <c r="U35" s="2">
        <f t="shared" si="26"/>
        <v>-9.1399999999999917</v>
      </c>
      <c r="V35" s="4">
        <f t="shared" ca="1" si="2"/>
        <v>0</v>
      </c>
      <c r="W35" s="4">
        <f t="shared" ca="1" si="3"/>
        <v>0</v>
      </c>
      <c r="X35" s="2">
        <f t="shared" ca="1" si="9"/>
        <v>0</v>
      </c>
      <c r="Z35" s="4">
        <v>0.46009000001490108</v>
      </c>
      <c r="AA35" s="4">
        <f t="shared" si="10"/>
        <v>-0.86490999998289908</v>
      </c>
      <c r="AB35" s="4">
        <v>14</v>
      </c>
      <c r="AC35" s="2">
        <f t="shared" si="28"/>
        <v>-9.1399999999999917</v>
      </c>
      <c r="AD35" s="4">
        <f t="shared" si="11"/>
        <v>0</v>
      </c>
      <c r="AE35" s="4">
        <f t="shared" si="12"/>
        <v>0</v>
      </c>
      <c r="AF35" s="2">
        <f t="shared" si="27"/>
        <v>0</v>
      </c>
      <c r="AH35" s="4">
        <v>-0.60372249998863481</v>
      </c>
      <c r="AI35" s="4">
        <f t="shared" si="13"/>
        <v>0.48827750001123604</v>
      </c>
      <c r="AJ35" s="4">
        <v>14</v>
      </c>
      <c r="AK35" s="2">
        <f t="shared" si="29"/>
        <v>-9.1399999999999917</v>
      </c>
      <c r="AL35" s="4">
        <f t="shared" si="14"/>
        <v>0</v>
      </c>
      <c r="AM35" s="4">
        <f t="shared" si="15"/>
        <v>0</v>
      </c>
      <c r="AN35" s="2">
        <f t="shared" si="16"/>
        <v>0</v>
      </c>
      <c r="AP35" s="4">
        <v>0.72188499999370492</v>
      </c>
      <c r="AQ35" s="4">
        <f t="shared" si="17"/>
        <v>0.78688499999302053</v>
      </c>
      <c r="AR35" s="4">
        <v>14</v>
      </c>
      <c r="AS35" s="2">
        <f t="shared" si="30"/>
        <v>-9.1399999999999917</v>
      </c>
      <c r="AT35" s="4">
        <f t="shared" si="18"/>
        <v>0</v>
      </c>
      <c r="AU35" s="4">
        <f t="shared" si="19"/>
        <v>0</v>
      </c>
      <c r="AV35" s="2">
        <f t="shared" si="20"/>
        <v>0</v>
      </c>
      <c r="AX35" s="4">
        <v>-1.0021574999861116</v>
      </c>
      <c r="AY35" s="4">
        <f t="shared" si="21"/>
        <v>-0.71415749998493538</v>
      </c>
      <c r="AZ35" s="4">
        <v>14</v>
      </c>
      <c r="BA35" s="2">
        <f t="shared" si="31"/>
        <v>-9.1399999999999917</v>
      </c>
      <c r="BB35" s="4">
        <f t="shared" si="22"/>
        <v>0</v>
      </c>
      <c r="BC35" s="4">
        <f t="shared" si="23"/>
        <v>0</v>
      </c>
      <c r="BD35" s="2">
        <f t="shared" si="32"/>
        <v>2.2784233310549032E-2</v>
      </c>
    </row>
    <row r="36" spans="1:56" x14ac:dyDescent="0.15">
      <c r="A36" s="4">
        <v>15</v>
      </c>
      <c r="B36" s="4">
        <v>0.16630249997717783</v>
      </c>
      <c r="C36" s="4">
        <f t="shared" si="4"/>
        <v>-0.90069750002541582</v>
      </c>
      <c r="E36" s="4">
        <v>-0.86490999998289908</v>
      </c>
      <c r="F36" s="4">
        <v>0.48827750001123604</v>
      </c>
      <c r="G36" s="4">
        <v>0.78688499999302053</v>
      </c>
      <c r="H36" s="4">
        <v>-0.71415749998493538</v>
      </c>
      <c r="I36" s="4">
        <f ca="1">'Result (Al-Ti)'!U36</f>
        <v>0.52433762827637487</v>
      </c>
      <c r="K36" s="4">
        <v>0.16630249997717783</v>
      </c>
      <c r="L36" s="4">
        <f t="shared" si="5"/>
        <v>-0.90069750002541582</v>
      </c>
      <c r="M36" s="4">
        <v>15</v>
      </c>
      <c r="N36" s="2">
        <f t="shared" si="25"/>
        <v>-8.919999999999991</v>
      </c>
      <c r="O36" s="4">
        <f t="shared" si="0"/>
        <v>0</v>
      </c>
      <c r="P36" s="4">
        <f t="shared" si="1"/>
        <v>0</v>
      </c>
      <c r="Q36" s="2">
        <f t="shared" si="6"/>
        <v>0</v>
      </c>
      <c r="R36" s="4">
        <v>15</v>
      </c>
      <c r="S36" s="4">
        <f t="shared" ca="1" si="7"/>
        <v>0.52433762827637487</v>
      </c>
      <c r="T36" s="4">
        <f t="shared" ca="1" si="8"/>
        <v>-0.33515284319570132</v>
      </c>
      <c r="U36" s="2">
        <f t="shared" si="26"/>
        <v>-8.919999999999991</v>
      </c>
      <c r="V36" s="4">
        <f t="shared" ca="1" si="2"/>
        <v>0</v>
      </c>
      <c r="W36" s="4">
        <f t="shared" ca="1" si="3"/>
        <v>0</v>
      </c>
      <c r="X36" s="2">
        <f t="shared" ca="1" si="9"/>
        <v>0</v>
      </c>
      <c r="Z36" s="4">
        <v>-0.86490999998289908</v>
      </c>
      <c r="AA36" s="4">
        <f t="shared" si="10"/>
        <v>4.2090000015093665E-2</v>
      </c>
      <c r="AB36" s="4">
        <v>15</v>
      </c>
      <c r="AC36" s="2">
        <f t="shared" si="28"/>
        <v>-8.919999999999991</v>
      </c>
      <c r="AD36" s="4">
        <f t="shared" si="11"/>
        <v>0</v>
      </c>
      <c r="AE36" s="4">
        <f t="shared" si="12"/>
        <v>0</v>
      </c>
      <c r="AF36" s="2">
        <f t="shared" si="27"/>
        <v>0</v>
      </c>
      <c r="AH36" s="4">
        <v>0.48827750001123604</v>
      </c>
      <c r="AI36" s="4">
        <f t="shared" si="13"/>
        <v>0.39127750001100026</v>
      </c>
      <c r="AJ36" s="4">
        <v>15</v>
      </c>
      <c r="AK36" s="2">
        <f t="shared" si="29"/>
        <v>-8.919999999999991</v>
      </c>
      <c r="AL36" s="4">
        <f t="shared" si="14"/>
        <v>0</v>
      </c>
      <c r="AM36" s="4">
        <f t="shared" si="15"/>
        <v>0</v>
      </c>
      <c r="AN36" s="2">
        <f t="shared" si="16"/>
        <v>0</v>
      </c>
      <c r="AP36" s="4">
        <v>0.78688499999302053</v>
      </c>
      <c r="AQ36" s="4">
        <f t="shared" si="17"/>
        <v>1.6948849999920412</v>
      </c>
      <c r="AR36" s="4">
        <v>15</v>
      </c>
      <c r="AS36" s="2">
        <f t="shared" si="30"/>
        <v>-8.919999999999991</v>
      </c>
      <c r="AT36" s="4">
        <f t="shared" si="18"/>
        <v>0</v>
      </c>
      <c r="AU36" s="4">
        <f t="shared" si="19"/>
        <v>0</v>
      </c>
      <c r="AV36" s="2">
        <f t="shared" si="20"/>
        <v>1.1392116655274516E-2</v>
      </c>
      <c r="AX36" s="4">
        <v>-0.71415749998493538</v>
      </c>
      <c r="AY36" s="4">
        <f t="shared" si="21"/>
        <v>-9.4157499983538173E-2</v>
      </c>
      <c r="AZ36" s="4">
        <v>15</v>
      </c>
      <c r="BA36" s="2">
        <f t="shared" si="31"/>
        <v>-8.919999999999991</v>
      </c>
      <c r="BB36" s="4">
        <f t="shared" si="22"/>
        <v>2</v>
      </c>
      <c r="BC36" s="4">
        <f t="shared" si="23"/>
        <v>5.0125313283208017E-3</v>
      </c>
      <c r="BD36" s="2">
        <f t="shared" si="32"/>
        <v>0</v>
      </c>
    </row>
    <row r="37" spans="1:56" x14ac:dyDescent="0.15">
      <c r="A37" s="4">
        <v>16</v>
      </c>
      <c r="B37" s="4">
        <v>-0.90069750002541582</v>
      </c>
      <c r="C37" s="4">
        <f t="shared" si="4"/>
        <v>-1.0056975000232171</v>
      </c>
      <c r="E37" s="4">
        <v>4.2090000015093665E-2</v>
      </c>
      <c r="F37" s="4">
        <v>0.39127750001100026</v>
      </c>
      <c r="G37" s="4">
        <v>1.6948849999920412</v>
      </c>
      <c r="H37" s="4">
        <v>-9.4157499983538173E-2</v>
      </c>
      <c r="I37" s="4">
        <f ca="1">'Result (Al-Ti)'!U37</f>
        <v>-0.33515284319570132</v>
      </c>
      <c r="K37" s="4">
        <v>-0.90069750002541582</v>
      </c>
      <c r="L37" s="4">
        <f t="shared" si="5"/>
        <v>-1.0056975000232171</v>
      </c>
      <c r="M37" s="4">
        <v>16</v>
      </c>
      <c r="N37" s="2">
        <f t="shared" si="25"/>
        <v>-8.6999999999999904</v>
      </c>
      <c r="O37" s="4">
        <f t="shared" si="0"/>
        <v>0</v>
      </c>
      <c r="P37" s="4">
        <f t="shared" si="1"/>
        <v>0</v>
      </c>
      <c r="Q37" s="2">
        <f t="shared" si="6"/>
        <v>0</v>
      </c>
      <c r="R37" s="4">
        <v>16</v>
      </c>
      <c r="S37" s="4">
        <f t="shared" ca="1" si="7"/>
        <v>-0.33515284319570132</v>
      </c>
      <c r="T37" s="4">
        <f t="shared" ca="1" si="8"/>
        <v>-0.28055269051185394</v>
      </c>
      <c r="U37" s="2">
        <f t="shared" si="26"/>
        <v>-8.6999999999999904</v>
      </c>
      <c r="V37" s="4">
        <f t="shared" ca="1" si="2"/>
        <v>0</v>
      </c>
      <c r="W37" s="4">
        <f t="shared" ca="1" si="3"/>
        <v>0</v>
      </c>
      <c r="X37" s="2">
        <f t="shared" ca="1" si="9"/>
        <v>0</v>
      </c>
      <c r="Z37" s="4">
        <v>4.2090000015093665E-2</v>
      </c>
      <c r="AA37" s="4">
        <f t="shared" si="10"/>
        <v>-0.63790999998403208</v>
      </c>
      <c r="AB37" s="4">
        <v>16</v>
      </c>
      <c r="AC37" s="2">
        <f t="shared" si="28"/>
        <v>-8.6999999999999904</v>
      </c>
      <c r="AD37" s="4">
        <f t="shared" si="11"/>
        <v>0</v>
      </c>
      <c r="AE37" s="4">
        <f t="shared" si="12"/>
        <v>0</v>
      </c>
      <c r="AF37" s="2">
        <f t="shared" si="27"/>
        <v>0</v>
      </c>
      <c r="AH37" s="4">
        <v>0.39127750001100026</v>
      </c>
      <c r="AI37" s="4">
        <f t="shared" si="13"/>
        <v>0.44527750000966648</v>
      </c>
      <c r="AJ37" s="4">
        <v>16</v>
      </c>
      <c r="AK37" s="2">
        <f t="shared" si="29"/>
        <v>-8.6999999999999904</v>
      </c>
      <c r="AL37" s="4">
        <f t="shared" si="14"/>
        <v>0</v>
      </c>
      <c r="AM37" s="4">
        <f t="shared" si="15"/>
        <v>0</v>
      </c>
      <c r="AN37" s="2">
        <f t="shared" si="16"/>
        <v>0</v>
      </c>
      <c r="AP37" s="4">
        <v>1.6948849999920412</v>
      </c>
      <c r="AQ37" s="4">
        <f t="shared" si="17"/>
        <v>0.80488499999376018</v>
      </c>
      <c r="AR37" s="4">
        <v>16</v>
      </c>
      <c r="AS37" s="2">
        <f t="shared" si="30"/>
        <v>-8.6999999999999904</v>
      </c>
      <c r="AT37" s="4">
        <f t="shared" si="18"/>
        <v>1</v>
      </c>
      <c r="AU37" s="4">
        <f t="shared" si="19"/>
        <v>2.5062656641604009E-3</v>
      </c>
      <c r="AV37" s="2">
        <f t="shared" si="20"/>
        <v>3.4176349965823548E-2</v>
      </c>
      <c r="AX37" s="4">
        <v>-9.4157499983538173E-2</v>
      </c>
      <c r="AY37" s="4">
        <f t="shared" si="21"/>
        <v>-0.45415749998412025</v>
      </c>
      <c r="AZ37" s="4">
        <v>16</v>
      </c>
      <c r="BA37" s="2">
        <f t="shared" si="31"/>
        <v>-8.6999999999999904</v>
      </c>
      <c r="BB37" s="4">
        <f t="shared" si="22"/>
        <v>2</v>
      </c>
      <c r="BC37" s="4">
        <f t="shared" si="23"/>
        <v>5.0125313283208017E-3</v>
      </c>
      <c r="BD37" s="2">
        <f t="shared" si="32"/>
        <v>0</v>
      </c>
    </row>
    <row r="38" spans="1:56" x14ac:dyDescent="0.15">
      <c r="A38" s="4">
        <v>17</v>
      </c>
      <c r="B38" s="4">
        <v>-1.0056975000232171</v>
      </c>
      <c r="C38" s="4">
        <f t="shared" si="4"/>
        <v>-1.4196975000260181</v>
      </c>
      <c r="E38" s="4">
        <v>-0.63790999998403208</v>
      </c>
      <c r="F38" s="4">
        <v>0.44527750000966648</v>
      </c>
      <c r="G38" s="4">
        <v>0.80488499999376018</v>
      </c>
      <c r="H38" s="4">
        <v>-0.45415749998412025</v>
      </c>
      <c r="I38" s="4">
        <f ca="1">'Result (Al-Ti)'!U38</f>
        <v>-0.28055269051185394</v>
      </c>
      <c r="K38" s="4">
        <v>-1.0056975000232171</v>
      </c>
      <c r="L38" s="4">
        <f t="shared" si="5"/>
        <v>-1.4196975000260181</v>
      </c>
      <c r="M38" s="4">
        <v>17</v>
      </c>
      <c r="N38" s="2">
        <f t="shared" si="25"/>
        <v>-8.4799999999999898</v>
      </c>
      <c r="O38" s="4">
        <f t="shared" si="0"/>
        <v>0</v>
      </c>
      <c r="P38" s="4">
        <f t="shared" si="1"/>
        <v>0</v>
      </c>
      <c r="Q38" s="2">
        <f t="shared" si="6"/>
        <v>1.1392116655274516E-2</v>
      </c>
      <c r="R38" s="4">
        <v>17</v>
      </c>
      <c r="S38" s="4">
        <f t="shared" ca="1" si="7"/>
        <v>-0.28055269051185394</v>
      </c>
      <c r="T38" s="4">
        <f t="shared" ca="1" si="8"/>
        <v>1.9076608796096315</v>
      </c>
      <c r="U38" s="2">
        <f t="shared" si="26"/>
        <v>-8.4799999999999898</v>
      </c>
      <c r="V38" s="4">
        <f t="shared" ca="1" si="2"/>
        <v>0</v>
      </c>
      <c r="W38" s="4">
        <f t="shared" ca="1" si="3"/>
        <v>0</v>
      </c>
      <c r="X38" s="2">
        <f t="shared" ca="1" si="9"/>
        <v>1.1392116655274516E-2</v>
      </c>
      <c r="Z38" s="4">
        <v>-0.63790999998403208</v>
      </c>
      <c r="AA38" s="4">
        <f t="shared" si="10"/>
        <v>-0.22390999998478378</v>
      </c>
      <c r="AB38" s="4">
        <v>17</v>
      </c>
      <c r="AC38" s="2">
        <f t="shared" si="28"/>
        <v>-8.4799999999999898</v>
      </c>
      <c r="AD38" s="4">
        <f t="shared" si="11"/>
        <v>0</v>
      </c>
      <c r="AE38" s="4">
        <f t="shared" si="12"/>
        <v>0</v>
      </c>
      <c r="AF38" s="2">
        <f t="shared" si="27"/>
        <v>0</v>
      </c>
      <c r="AH38" s="4">
        <v>0.44527750000966648</v>
      </c>
      <c r="AI38" s="4">
        <f t="shared" si="13"/>
        <v>0.81327750001136678</v>
      </c>
      <c r="AJ38" s="4">
        <v>17</v>
      </c>
      <c r="AK38" s="2">
        <f t="shared" si="29"/>
        <v>-8.4799999999999898</v>
      </c>
      <c r="AL38" s="4">
        <f t="shared" si="14"/>
        <v>0</v>
      </c>
      <c r="AM38" s="4">
        <f t="shared" si="15"/>
        <v>0</v>
      </c>
      <c r="AN38" s="2">
        <f t="shared" si="16"/>
        <v>0</v>
      </c>
      <c r="AP38" s="4">
        <v>0.80488499999376018</v>
      </c>
      <c r="AQ38" s="4">
        <f t="shared" si="17"/>
        <v>0.12888499999164083</v>
      </c>
      <c r="AR38" s="4">
        <v>17</v>
      </c>
      <c r="AS38" s="2">
        <f t="shared" si="30"/>
        <v>-8.4799999999999898</v>
      </c>
      <c r="AT38" s="4">
        <f t="shared" si="18"/>
        <v>4</v>
      </c>
      <c r="AU38" s="4">
        <f t="shared" si="19"/>
        <v>1.0025062656641603E-2</v>
      </c>
      <c r="AV38" s="2">
        <f t="shared" si="20"/>
        <v>0</v>
      </c>
      <c r="AX38" s="4">
        <v>-0.45415749998412025</v>
      </c>
      <c r="AY38" s="4">
        <f t="shared" si="21"/>
        <v>2.1268425000151581</v>
      </c>
      <c r="AZ38" s="4">
        <v>17</v>
      </c>
      <c r="BA38" s="2">
        <f t="shared" si="31"/>
        <v>-8.4799999999999898</v>
      </c>
      <c r="BB38" s="4">
        <f t="shared" si="22"/>
        <v>2</v>
      </c>
      <c r="BC38" s="4">
        <f t="shared" si="23"/>
        <v>5.0125313283208017E-3</v>
      </c>
      <c r="BD38" s="2">
        <f t="shared" si="32"/>
        <v>0</v>
      </c>
    </row>
    <row r="39" spans="1:56" x14ac:dyDescent="0.15">
      <c r="A39" s="4">
        <v>18</v>
      </c>
      <c r="B39" s="4">
        <v>-1.4196975000260181</v>
      </c>
      <c r="C39" s="4">
        <f t="shared" si="4"/>
        <v>-1.0216975000254536</v>
      </c>
      <c r="E39" s="4">
        <v>-0.22390999998478378</v>
      </c>
      <c r="F39" s="4">
        <v>0.81327750001136678</v>
      </c>
      <c r="G39" s="4">
        <v>0.12888499999164083</v>
      </c>
      <c r="H39" s="4">
        <v>2.1268425000151581</v>
      </c>
      <c r="I39" s="4">
        <f ca="1">'Result (Al-Ti)'!U39</f>
        <v>1.9076608796096315</v>
      </c>
      <c r="K39" s="4">
        <v>-1.4196975000260181</v>
      </c>
      <c r="L39" s="4">
        <f t="shared" si="5"/>
        <v>-1.0216975000254536</v>
      </c>
      <c r="M39" s="4">
        <v>18</v>
      </c>
      <c r="N39" s="2">
        <f t="shared" si="25"/>
        <v>-8.2599999999999891</v>
      </c>
      <c r="O39" s="4">
        <f t="shared" si="0"/>
        <v>1</v>
      </c>
      <c r="P39" s="4">
        <f t="shared" si="1"/>
        <v>2.5062656641604009E-3</v>
      </c>
      <c r="Q39" s="2">
        <f t="shared" si="6"/>
        <v>1.1392116655274516E-2</v>
      </c>
      <c r="R39" s="4">
        <v>18</v>
      </c>
      <c r="S39" s="4">
        <f t="shared" ca="1" si="7"/>
        <v>1.9076608796096315</v>
      </c>
      <c r="T39" s="4">
        <f t="shared" ca="1" si="8"/>
        <v>0.57430771621431054</v>
      </c>
      <c r="U39" s="2">
        <f t="shared" si="26"/>
        <v>-8.2599999999999891</v>
      </c>
      <c r="V39" s="4">
        <f t="shared" ca="1" si="2"/>
        <v>1</v>
      </c>
      <c r="W39" s="4">
        <f t="shared" ca="1" si="3"/>
        <v>2.5062656641604009E-3</v>
      </c>
      <c r="X39" s="2">
        <f t="shared" ca="1" si="9"/>
        <v>3.4176349965823548E-2</v>
      </c>
      <c r="Z39" s="4">
        <v>-0.22390999998478378</v>
      </c>
      <c r="AA39" s="4">
        <f t="shared" si="10"/>
        <v>-3.0909999985340164E-2</v>
      </c>
      <c r="AB39" s="4">
        <v>18</v>
      </c>
      <c r="AC39" s="2">
        <f t="shared" si="28"/>
        <v>-8.2599999999999891</v>
      </c>
      <c r="AD39" s="4">
        <f t="shared" si="11"/>
        <v>0</v>
      </c>
      <c r="AE39" s="4">
        <f t="shared" si="12"/>
        <v>0</v>
      </c>
      <c r="AF39" s="2">
        <f t="shared" si="27"/>
        <v>0</v>
      </c>
      <c r="AH39" s="4">
        <v>0.81327750001136678</v>
      </c>
      <c r="AI39" s="4">
        <f t="shared" si="13"/>
        <v>1.5277500008181732E-2</v>
      </c>
      <c r="AJ39" s="4">
        <v>18</v>
      </c>
      <c r="AK39" s="2">
        <f t="shared" si="29"/>
        <v>-8.2599999999999891</v>
      </c>
      <c r="AL39" s="4">
        <f t="shared" si="14"/>
        <v>0</v>
      </c>
      <c r="AM39" s="4">
        <f t="shared" si="15"/>
        <v>0</v>
      </c>
      <c r="AN39" s="2">
        <f t="shared" si="16"/>
        <v>1.1392116655274516E-2</v>
      </c>
      <c r="AP39" s="4">
        <v>0.12888499999164083</v>
      </c>
      <c r="AQ39" s="4">
        <f t="shared" si="17"/>
        <v>0.11988499999304736</v>
      </c>
      <c r="AR39" s="4">
        <v>18</v>
      </c>
      <c r="AS39" s="2">
        <f t="shared" si="30"/>
        <v>-8.2599999999999891</v>
      </c>
      <c r="AT39" s="4">
        <f t="shared" si="18"/>
        <v>4</v>
      </c>
      <c r="AU39" s="4">
        <f t="shared" si="19"/>
        <v>1.0025062656641603E-2</v>
      </c>
      <c r="AV39" s="2">
        <f t="shared" si="20"/>
        <v>0</v>
      </c>
      <c r="AX39" s="4">
        <v>2.1268425000151581</v>
      </c>
      <c r="AY39" s="4">
        <f t="shared" si="21"/>
        <v>5.9378425000140567</v>
      </c>
      <c r="AZ39" s="4">
        <v>18</v>
      </c>
      <c r="BA39" s="2">
        <f t="shared" si="31"/>
        <v>-8.2599999999999891</v>
      </c>
      <c r="BB39" s="4">
        <f t="shared" si="22"/>
        <v>2</v>
      </c>
      <c r="BC39" s="4">
        <f t="shared" si="23"/>
        <v>5.0125313283208017E-3</v>
      </c>
      <c r="BD39" s="2">
        <f t="shared" si="32"/>
        <v>0</v>
      </c>
    </row>
    <row r="40" spans="1:56" x14ac:dyDescent="0.15">
      <c r="A40" s="4">
        <v>19</v>
      </c>
      <c r="B40" s="4">
        <v>-1.0216975000254536</v>
      </c>
      <c r="C40" s="4">
        <f t="shared" si="4"/>
        <v>-2.2636975000231985</v>
      </c>
      <c r="E40" s="4">
        <v>-3.0909999985340164E-2</v>
      </c>
      <c r="F40" s="4">
        <v>1.5277500008181732E-2</v>
      </c>
      <c r="G40" s="4">
        <v>0.11988499999304736</v>
      </c>
      <c r="H40" s="4">
        <v>5.9378425000140567</v>
      </c>
      <c r="I40" s="4">
        <f ca="1">'Result (Al-Ti)'!U40</f>
        <v>0.57430771621431054</v>
      </c>
      <c r="K40" s="4">
        <v>-1.0216975000254536</v>
      </c>
      <c r="L40" s="4">
        <f t="shared" si="5"/>
        <v>-2.2636975000231985</v>
      </c>
      <c r="M40" s="4">
        <v>19</v>
      </c>
      <c r="N40" s="2">
        <f t="shared" si="25"/>
        <v>-8.0399999999999885</v>
      </c>
      <c r="O40" s="4">
        <f t="shared" si="0"/>
        <v>2</v>
      </c>
      <c r="P40" s="4">
        <f t="shared" si="1"/>
        <v>5.0125313283208017E-3</v>
      </c>
      <c r="Q40" s="2">
        <f t="shared" si="6"/>
        <v>0</v>
      </c>
      <c r="R40" s="4">
        <v>19</v>
      </c>
      <c r="S40" s="4">
        <f t="shared" ca="1" si="7"/>
        <v>0.57430771621431054</v>
      </c>
      <c r="T40" s="4">
        <f t="shared" ca="1" si="8"/>
        <v>-2.1118969650560091</v>
      </c>
      <c r="U40" s="2">
        <f t="shared" si="26"/>
        <v>-8.0399999999999885</v>
      </c>
      <c r="V40" s="4">
        <f t="shared" ca="1" si="2"/>
        <v>4</v>
      </c>
      <c r="W40" s="4">
        <f t="shared" ca="1" si="3"/>
        <v>1.0025062656641603E-2</v>
      </c>
      <c r="X40" s="2">
        <f t="shared" ca="1" si="9"/>
        <v>2.2784233310549126E-2</v>
      </c>
      <c r="Z40" s="4">
        <v>-3.0909999985340164E-2</v>
      </c>
      <c r="AA40" s="4">
        <f t="shared" si="10"/>
        <v>-0.10590999998427719</v>
      </c>
      <c r="AB40" s="4">
        <v>19</v>
      </c>
      <c r="AC40" s="2">
        <f t="shared" si="28"/>
        <v>-8.0399999999999885</v>
      </c>
      <c r="AD40" s="4">
        <f t="shared" si="11"/>
        <v>0</v>
      </c>
      <c r="AE40" s="4">
        <f t="shared" si="12"/>
        <v>0</v>
      </c>
      <c r="AF40" s="2">
        <f t="shared" si="27"/>
        <v>0</v>
      </c>
      <c r="AH40" s="4">
        <v>1.5277500008181732E-2</v>
      </c>
      <c r="AI40" s="4">
        <f t="shared" si="13"/>
        <v>0.29727750001029563</v>
      </c>
      <c r="AJ40" s="4">
        <v>19</v>
      </c>
      <c r="AK40" s="2">
        <f t="shared" si="29"/>
        <v>-8.0399999999999885</v>
      </c>
      <c r="AL40" s="4">
        <f t="shared" si="14"/>
        <v>1</v>
      </c>
      <c r="AM40" s="4">
        <f t="shared" si="15"/>
        <v>2.5062656641604009E-3</v>
      </c>
      <c r="AN40" s="2">
        <f t="shared" si="16"/>
        <v>0</v>
      </c>
      <c r="AP40" s="4">
        <v>0.11988499999304736</v>
      </c>
      <c r="AQ40" s="4">
        <f t="shared" si="17"/>
        <v>0.5498849999909794</v>
      </c>
      <c r="AR40" s="4">
        <v>19</v>
      </c>
      <c r="AS40" s="2">
        <f t="shared" si="30"/>
        <v>-8.0399999999999885</v>
      </c>
      <c r="AT40" s="4">
        <f t="shared" si="18"/>
        <v>4</v>
      </c>
      <c r="AU40" s="4">
        <f t="shared" si="19"/>
        <v>1.0025062656641603E-2</v>
      </c>
      <c r="AV40" s="2">
        <f t="shared" si="20"/>
        <v>0</v>
      </c>
      <c r="AX40" s="4">
        <v>5.9378425000140567</v>
      </c>
      <c r="AY40" s="4">
        <f t="shared" si="21"/>
        <v>0.36784250001531404</v>
      </c>
      <c r="AZ40" s="4">
        <v>19</v>
      </c>
      <c r="BA40" s="2">
        <f t="shared" si="31"/>
        <v>-8.0399999999999885</v>
      </c>
      <c r="BB40" s="4">
        <f t="shared" si="22"/>
        <v>2</v>
      </c>
      <c r="BC40" s="4">
        <f t="shared" si="23"/>
        <v>5.0125313283208017E-3</v>
      </c>
      <c r="BD40" s="2">
        <f t="shared" si="32"/>
        <v>0</v>
      </c>
    </row>
    <row r="41" spans="1:56" x14ac:dyDescent="0.15">
      <c r="A41" s="4">
        <v>20</v>
      </c>
      <c r="B41" s="4">
        <v>-2.2636975000231985</v>
      </c>
      <c r="C41" s="4">
        <f t="shared" si="4"/>
        <v>-0.93869750002539831</v>
      </c>
      <c r="E41" s="4">
        <v>-0.10590999998427719</v>
      </c>
      <c r="F41" s="4">
        <v>0.29727750001029563</v>
      </c>
      <c r="G41" s="4">
        <v>0.5498849999909794</v>
      </c>
      <c r="H41" s="4">
        <v>0.36784250001531404</v>
      </c>
      <c r="I41" s="4">
        <f ca="1">'Result (Al-Ti)'!U41</f>
        <v>-2.1118969650560091</v>
      </c>
      <c r="K41" s="4">
        <v>-2.2636975000231985</v>
      </c>
      <c r="L41" s="4">
        <f t="shared" si="5"/>
        <v>-0.93869750002539831</v>
      </c>
      <c r="M41" s="4">
        <v>20</v>
      </c>
      <c r="N41" s="2">
        <f t="shared" si="25"/>
        <v>-7.8199999999999887</v>
      </c>
      <c r="O41" s="4">
        <f t="shared" si="0"/>
        <v>2</v>
      </c>
      <c r="P41" s="4">
        <f t="shared" si="1"/>
        <v>5.0125313283208017E-3</v>
      </c>
      <c r="Q41" s="2">
        <f t="shared" si="6"/>
        <v>0</v>
      </c>
      <c r="R41" s="4">
        <v>20</v>
      </c>
      <c r="S41" s="4">
        <f t="shared" ca="1" si="7"/>
        <v>-2.1118969650560091</v>
      </c>
      <c r="T41" s="4">
        <f t="shared" ca="1" si="8"/>
        <v>2.612455080039513</v>
      </c>
      <c r="U41" s="2">
        <f t="shared" si="26"/>
        <v>-7.8199999999999887</v>
      </c>
      <c r="V41" s="4">
        <f t="shared" ca="1" si="2"/>
        <v>6</v>
      </c>
      <c r="W41" s="4">
        <f t="shared" ca="1" si="3"/>
        <v>1.5037593984962405E-2</v>
      </c>
      <c r="X41" s="2">
        <f t="shared" ca="1" si="9"/>
        <v>0</v>
      </c>
      <c r="Z41" s="4">
        <v>-0.10590999998427719</v>
      </c>
      <c r="AA41" s="4">
        <f t="shared" si="10"/>
        <v>-1.2129099999853565</v>
      </c>
      <c r="AB41" s="4">
        <v>20</v>
      </c>
      <c r="AC41" s="2">
        <f t="shared" si="28"/>
        <v>-7.8199999999999887</v>
      </c>
      <c r="AD41" s="4">
        <f t="shared" si="11"/>
        <v>0</v>
      </c>
      <c r="AE41" s="4">
        <f t="shared" si="12"/>
        <v>0</v>
      </c>
      <c r="AF41" s="2">
        <f t="shared" si="27"/>
        <v>1.1392116655274563E-2</v>
      </c>
      <c r="AH41" s="4">
        <v>0.29727750001029563</v>
      </c>
      <c r="AI41" s="4">
        <f t="shared" si="13"/>
        <v>0.47627750000955871</v>
      </c>
      <c r="AJ41" s="4">
        <v>20</v>
      </c>
      <c r="AK41" s="2">
        <f t="shared" si="29"/>
        <v>-7.8199999999999887</v>
      </c>
      <c r="AL41" s="4">
        <f t="shared" si="14"/>
        <v>1</v>
      </c>
      <c r="AM41" s="4">
        <f t="shared" si="15"/>
        <v>2.5062656641604009E-3</v>
      </c>
      <c r="AN41" s="2">
        <f t="shared" si="16"/>
        <v>1.1392116655274563E-2</v>
      </c>
      <c r="AP41" s="4">
        <v>0.5498849999909794</v>
      </c>
      <c r="AQ41" s="4">
        <f t="shared" si="17"/>
        <v>0.83088499999206533</v>
      </c>
      <c r="AR41" s="4">
        <v>20</v>
      </c>
      <c r="AS41" s="2">
        <f t="shared" si="30"/>
        <v>-7.8199999999999887</v>
      </c>
      <c r="AT41" s="4">
        <f t="shared" si="18"/>
        <v>4</v>
      </c>
      <c r="AU41" s="4">
        <f t="shared" si="19"/>
        <v>1.0025062656641603E-2</v>
      </c>
      <c r="AV41" s="2">
        <f t="shared" si="20"/>
        <v>0</v>
      </c>
      <c r="AX41" s="4">
        <v>0.36784250001531404</v>
      </c>
      <c r="AY41" s="4">
        <f t="shared" si="21"/>
        <v>1.0698425000157386</v>
      </c>
      <c r="AZ41" s="4">
        <v>20</v>
      </c>
      <c r="BA41" s="2">
        <f t="shared" si="31"/>
        <v>-7.8199999999999887</v>
      </c>
      <c r="BB41" s="4">
        <f t="shared" si="22"/>
        <v>2</v>
      </c>
      <c r="BC41" s="4">
        <f t="shared" si="23"/>
        <v>5.0125313283208017E-3</v>
      </c>
      <c r="BD41" s="2">
        <f t="shared" si="32"/>
        <v>2.2784233310549126E-2</v>
      </c>
    </row>
    <row r="42" spans="1:56" x14ac:dyDescent="0.15">
      <c r="A42" s="4">
        <v>21</v>
      </c>
      <c r="B42" s="4">
        <v>-0.93869750002539831</v>
      </c>
      <c r="C42" s="4">
        <f t="shared" si="4"/>
        <v>-1.1866975000245361</v>
      </c>
      <c r="E42" s="4">
        <v>-1.2129099999853565</v>
      </c>
      <c r="F42" s="4">
        <v>0.47627750000955871</v>
      </c>
      <c r="G42" s="4">
        <v>0.83088499999206533</v>
      </c>
      <c r="H42" s="4">
        <v>1.0698425000157386</v>
      </c>
      <c r="I42" s="4">
        <f ca="1">'Result (Al-Ti)'!U42</f>
        <v>2.612455080039513</v>
      </c>
      <c r="K42" s="4">
        <v>-0.93869750002539831</v>
      </c>
      <c r="L42" s="4">
        <f t="shared" si="5"/>
        <v>-1.1866975000245361</v>
      </c>
      <c r="M42" s="4">
        <v>21</v>
      </c>
      <c r="N42" s="2">
        <f t="shared" si="25"/>
        <v>-7.599999999999989</v>
      </c>
      <c r="O42" s="4">
        <f t="shared" si="0"/>
        <v>2</v>
      </c>
      <c r="P42" s="4">
        <f t="shared" si="1"/>
        <v>5.0125313283208017E-3</v>
      </c>
      <c r="Q42" s="2">
        <f t="shared" si="6"/>
        <v>3.4176349965823687E-2</v>
      </c>
      <c r="R42" s="4">
        <v>21</v>
      </c>
      <c r="S42" s="4">
        <f t="shared" ca="1" si="7"/>
        <v>2.612455080039513</v>
      </c>
      <c r="T42" s="4">
        <f t="shared" ca="1" si="8"/>
        <v>-1.8189590112610252</v>
      </c>
      <c r="U42" s="2">
        <f t="shared" si="26"/>
        <v>-7.599999999999989</v>
      </c>
      <c r="V42" s="4">
        <f t="shared" ca="1" si="2"/>
        <v>6</v>
      </c>
      <c r="W42" s="4">
        <f t="shared" ca="1" si="3"/>
        <v>1.5037593984962405E-2</v>
      </c>
      <c r="X42" s="2">
        <f t="shared" ca="1" si="9"/>
        <v>0</v>
      </c>
      <c r="Z42" s="4">
        <v>-1.2129099999853565</v>
      </c>
      <c r="AA42" s="4">
        <f t="shared" si="10"/>
        <v>-1.9909999984690785E-2</v>
      </c>
      <c r="AB42" s="4">
        <v>21</v>
      </c>
      <c r="AC42" s="2">
        <f t="shared" si="28"/>
        <v>-7.599999999999989</v>
      </c>
      <c r="AD42" s="4">
        <f t="shared" si="11"/>
        <v>1</v>
      </c>
      <c r="AE42" s="4">
        <f t="shared" si="12"/>
        <v>2.5062656641604009E-3</v>
      </c>
      <c r="AF42" s="2">
        <f t="shared" si="27"/>
        <v>0</v>
      </c>
      <c r="AH42" s="4">
        <v>0.47627750000955871</v>
      </c>
      <c r="AI42" s="4">
        <f t="shared" si="13"/>
        <v>0.83527750000911283</v>
      </c>
      <c r="AJ42" s="4">
        <v>21</v>
      </c>
      <c r="AK42" s="2">
        <f t="shared" si="29"/>
        <v>-7.599999999999989</v>
      </c>
      <c r="AL42" s="4">
        <f t="shared" si="14"/>
        <v>2</v>
      </c>
      <c r="AM42" s="4">
        <f t="shared" si="15"/>
        <v>5.0125313283208017E-3</v>
      </c>
      <c r="AN42" s="2">
        <f t="shared" si="16"/>
        <v>0</v>
      </c>
      <c r="AP42" s="4">
        <v>0.83088499999206533</v>
      </c>
      <c r="AQ42" s="4">
        <f t="shared" si="17"/>
        <v>0.37888499999283454</v>
      </c>
      <c r="AR42" s="4">
        <v>21</v>
      </c>
      <c r="AS42" s="2">
        <f t="shared" si="30"/>
        <v>-7.599999999999989</v>
      </c>
      <c r="AT42" s="4">
        <f t="shared" si="18"/>
        <v>4</v>
      </c>
      <c r="AU42" s="4">
        <f t="shared" si="19"/>
        <v>1.0025062656641603E-2</v>
      </c>
      <c r="AV42" s="2">
        <f t="shared" si="20"/>
        <v>1.1392116655274563E-2</v>
      </c>
      <c r="AX42" s="4">
        <v>1.0698425000157386</v>
      </c>
      <c r="AY42" s="4">
        <f t="shared" si="21"/>
        <v>0.50084250001347641</v>
      </c>
      <c r="AZ42" s="4">
        <v>21</v>
      </c>
      <c r="BA42" s="2">
        <f t="shared" si="31"/>
        <v>-7.599999999999989</v>
      </c>
      <c r="BB42" s="4">
        <f t="shared" si="22"/>
        <v>4</v>
      </c>
      <c r="BC42" s="4">
        <f t="shared" si="23"/>
        <v>1.0025062656641603E-2</v>
      </c>
      <c r="BD42" s="2">
        <f t="shared" si="32"/>
        <v>0</v>
      </c>
    </row>
    <row r="43" spans="1:56" x14ac:dyDescent="0.15">
      <c r="A43" s="4">
        <v>22</v>
      </c>
      <c r="B43" s="4">
        <v>-1.1866975000245361</v>
      </c>
      <c r="C43" s="4">
        <f t="shared" si="4"/>
        <v>-0.82369750002442288</v>
      </c>
      <c r="E43" s="4">
        <v>-1.9909999984690785E-2</v>
      </c>
      <c r="F43" s="4">
        <v>0.83527750000911283</v>
      </c>
      <c r="G43" s="4">
        <v>0.37888499999283454</v>
      </c>
      <c r="H43" s="4">
        <v>0.50084250001347641</v>
      </c>
      <c r="I43" s="4">
        <f ca="1">'Result (Al-Ti)'!U43</f>
        <v>-1.8189590112610252</v>
      </c>
      <c r="K43" s="4">
        <v>-1.1866975000245361</v>
      </c>
      <c r="L43" s="4">
        <f t="shared" si="5"/>
        <v>-0.82369750002442288</v>
      </c>
      <c r="M43" s="4">
        <v>22</v>
      </c>
      <c r="N43" s="2">
        <f t="shared" si="25"/>
        <v>-7.3799999999999892</v>
      </c>
      <c r="O43" s="4">
        <f t="shared" si="0"/>
        <v>5</v>
      </c>
      <c r="P43" s="4">
        <f t="shared" si="1"/>
        <v>1.2531328320802004E-2</v>
      </c>
      <c r="Q43" s="2">
        <f t="shared" si="6"/>
        <v>0</v>
      </c>
      <c r="R43" s="4">
        <v>22</v>
      </c>
      <c r="S43" s="4">
        <f t="shared" ca="1" si="7"/>
        <v>-1.8189590112610252</v>
      </c>
      <c r="T43" s="4">
        <f t="shared" ca="1" si="8"/>
        <v>-0.47812856782046631</v>
      </c>
      <c r="U43" s="2">
        <f t="shared" si="26"/>
        <v>-7.3799999999999892</v>
      </c>
      <c r="V43" s="4">
        <f t="shared" ca="1" si="2"/>
        <v>6</v>
      </c>
      <c r="W43" s="4">
        <f t="shared" ca="1" si="3"/>
        <v>1.5037593984962405E-2</v>
      </c>
      <c r="X43" s="2">
        <f t="shared" ca="1" si="9"/>
        <v>1.1392116655274563E-2</v>
      </c>
      <c r="Z43" s="4">
        <v>-1.9909999984690785E-2</v>
      </c>
      <c r="AA43" s="4">
        <f t="shared" si="10"/>
        <v>0.42909000001500885</v>
      </c>
      <c r="AB43" s="4">
        <v>22</v>
      </c>
      <c r="AC43" s="2">
        <f t="shared" si="28"/>
        <v>-7.3799999999999892</v>
      </c>
      <c r="AD43" s="4">
        <f t="shared" si="11"/>
        <v>1</v>
      </c>
      <c r="AE43" s="4">
        <f t="shared" si="12"/>
        <v>2.5062656641604009E-3</v>
      </c>
      <c r="AF43" s="2">
        <f t="shared" si="27"/>
        <v>1.1392116655274563E-2</v>
      </c>
      <c r="AH43" s="4">
        <v>0.83527750000911283</v>
      </c>
      <c r="AI43" s="4">
        <f t="shared" si="13"/>
        <v>1.0272775000110812</v>
      </c>
      <c r="AJ43" s="4">
        <v>22</v>
      </c>
      <c r="AK43" s="2">
        <f t="shared" si="29"/>
        <v>-7.3799999999999892</v>
      </c>
      <c r="AL43" s="4">
        <f t="shared" si="14"/>
        <v>2</v>
      </c>
      <c r="AM43" s="4">
        <f t="shared" si="15"/>
        <v>5.0125313283208017E-3</v>
      </c>
      <c r="AN43" s="2">
        <f t="shared" si="16"/>
        <v>0</v>
      </c>
      <c r="AP43" s="4">
        <v>0.37888499999283454</v>
      </c>
      <c r="AQ43" s="4">
        <f t="shared" si="17"/>
        <v>-0.22111500000931983</v>
      </c>
      <c r="AR43" s="4">
        <v>22</v>
      </c>
      <c r="AS43" s="2">
        <f t="shared" si="30"/>
        <v>-7.3799999999999892</v>
      </c>
      <c r="AT43" s="4">
        <f t="shared" si="18"/>
        <v>5</v>
      </c>
      <c r="AU43" s="4">
        <f t="shared" si="19"/>
        <v>1.2531328320802004E-2</v>
      </c>
      <c r="AV43" s="2">
        <f t="shared" si="20"/>
        <v>3.4176349965823687E-2</v>
      </c>
      <c r="AX43" s="4">
        <v>0.50084250001347641</v>
      </c>
      <c r="AY43" s="4">
        <f t="shared" si="21"/>
        <v>0.65984250001349665</v>
      </c>
      <c r="AZ43" s="4">
        <v>22</v>
      </c>
      <c r="BA43" s="2">
        <f t="shared" si="31"/>
        <v>-7.3799999999999892</v>
      </c>
      <c r="BB43" s="4">
        <f t="shared" si="22"/>
        <v>4</v>
      </c>
      <c r="BC43" s="4">
        <f t="shared" si="23"/>
        <v>1.0025062656641603E-2</v>
      </c>
      <c r="BD43" s="2">
        <f t="shared" si="32"/>
        <v>0</v>
      </c>
    </row>
    <row r="44" spans="1:56" x14ac:dyDescent="0.15">
      <c r="A44" s="4">
        <v>23</v>
      </c>
      <c r="B44" s="4">
        <v>-0.82369750002442288</v>
      </c>
      <c r="C44" s="4">
        <f t="shared" si="4"/>
        <v>-0.11869750002446722</v>
      </c>
      <c r="E44" s="4">
        <v>0.42909000001500885</v>
      </c>
      <c r="F44" s="4">
        <v>1.0272775000110812</v>
      </c>
      <c r="G44" s="4">
        <v>-0.22111500000931983</v>
      </c>
      <c r="H44" s="4">
        <v>0.65984250001349665</v>
      </c>
      <c r="I44" s="4">
        <f ca="1">'Result (Al-Ti)'!U44</f>
        <v>-0.47812856782046631</v>
      </c>
      <c r="K44" s="4">
        <v>-0.82369750002442288</v>
      </c>
      <c r="L44" s="4">
        <f t="shared" si="5"/>
        <v>-0.11869750002446722</v>
      </c>
      <c r="M44" s="4">
        <v>23</v>
      </c>
      <c r="N44" s="2">
        <f t="shared" si="25"/>
        <v>-7.1599999999999895</v>
      </c>
      <c r="O44" s="4">
        <f t="shared" si="0"/>
        <v>5</v>
      </c>
      <c r="P44" s="4">
        <f t="shared" si="1"/>
        <v>1.2531328320802004E-2</v>
      </c>
      <c r="Q44" s="2">
        <f t="shared" si="6"/>
        <v>1.1392116655274563E-2</v>
      </c>
      <c r="R44" s="4">
        <v>23</v>
      </c>
      <c r="S44" s="4">
        <f t="shared" ca="1" si="7"/>
        <v>-0.47812856782046631</v>
      </c>
      <c r="T44" s="4">
        <f t="shared" ca="1" si="8"/>
        <v>-0.51514624828051259</v>
      </c>
      <c r="U44" s="2">
        <f t="shared" si="26"/>
        <v>-7.1599999999999895</v>
      </c>
      <c r="V44" s="4">
        <f t="shared" ca="1" si="2"/>
        <v>7</v>
      </c>
      <c r="W44" s="4">
        <f t="shared" ca="1" si="3"/>
        <v>1.7543859649122806E-2</v>
      </c>
      <c r="X44" s="2">
        <f t="shared" ca="1" si="9"/>
        <v>0</v>
      </c>
      <c r="Z44" s="4">
        <v>0.42909000001500885</v>
      </c>
      <c r="AA44" s="4">
        <f t="shared" si="10"/>
        <v>-0.98790999998499274</v>
      </c>
      <c r="AB44" s="4">
        <v>23</v>
      </c>
      <c r="AC44" s="2">
        <f t="shared" si="28"/>
        <v>-7.1599999999999895</v>
      </c>
      <c r="AD44" s="4">
        <f t="shared" si="11"/>
        <v>2</v>
      </c>
      <c r="AE44" s="4">
        <f t="shared" si="12"/>
        <v>5.0125313283208017E-3</v>
      </c>
      <c r="AF44" s="2">
        <f t="shared" si="27"/>
        <v>3.4176349965823687E-2</v>
      </c>
      <c r="AH44" s="4">
        <v>1.0272775000110812</v>
      </c>
      <c r="AI44" s="4">
        <f t="shared" si="13"/>
        <v>-1.5997224999892978</v>
      </c>
      <c r="AJ44" s="4">
        <v>23</v>
      </c>
      <c r="AK44" s="2">
        <f t="shared" si="29"/>
        <v>-7.1599999999999895</v>
      </c>
      <c r="AL44" s="4">
        <f t="shared" si="14"/>
        <v>2</v>
      </c>
      <c r="AM44" s="4">
        <f t="shared" si="15"/>
        <v>5.0125313283208017E-3</v>
      </c>
      <c r="AN44" s="2">
        <f t="shared" si="16"/>
        <v>2.2784233310549126E-2</v>
      </c>
      <c r="AP44" s="4">
        <v>-0.22111500000931983</v>
      </c>
      <c r="AQ44" s="4">
        <f t="shared" si="17"/>
        <v>-1.2161150000089549</v>
      </c>
      <c r="AR44" s="4">
        <v>23</v>
      </c>
      <c r="AS44" s="2">
        <f t="shared" si="30"/>
        <v>-7.1599999999999895</v>
      </c>
      <c r="AT44" s="4">
        <f t="shared" si="18"/>
        <v>8</v>
      </c>
      <c r="AU44" s="4">
        <f t="shared" si="19"/>
        <v>2.0050125313283207E-2</v>
      </c>
      <c r="AV44" s="2">
        <f t="shared" si="20"/>
        <v>0</v>
      </c>
      <c r="AX44" s="4">
        <v>0.65984250001349665</v>
      </c>
      <c r="AY44" s="4">
        <f t="shared" si="21"/>
        <v>0.31284250001561986</v>
      </c>
      <c r="AZ44" s="4">
        <v>23</v>
      </c>
      <c r="BA44" s="2">
        <f t="shared" si="31"/>
        <v>-7.1599999999999895</v>
      </c>
      <c r="BB44" s="4">
        <f t="shared" si="22"/>
        <v>4</v>
      </c>
      <c r="BC44" s="4">
        <f t="shared" si="23"/>
        <v>1.0025062656641603E-2</v>
      </c>
      <c r="BD44" s="2">
        <f t="shared" si="32"/>
        <v>0</v>
      </c>
    </row>
    <row r="45" spans="1:56" x14ac:dyDescent="0.15">
      <c r="A45" s="4">
        <v>24</v>
      </c>
      <c r="B45" s="4">
        <v>-0.11869750002446722</v>
      </c>
      <c r="C45" s="4">
        <f t="shared" si="4"/>
        <v>-0.67569750002505202</v>
      </c>
      <c r="E45" s="4">
        <v>-0.98790999998499274</v>
      </c>
      <c r="F45" s="4">
        <v>-1.5997224999892978</v>
      </c>
      <c r="G45" s="4">
        <v>-1.2161150000089549</v>
      </c>
      <c r="H45" s="4">
        <v>0.31284250001561986</v>
      </c>
      <c r="I45" s="4">
        <f ca="1">'Result (Al-Ti)'!U45</f>
        <v>-0.51514624828051259</v>
      </c>
      <c r="K45" s="4">
        <v>-0.11869750002446722</v>
      </c>
      <c r="L45" s="4">
        <f t="shared" si="5"/>
        <v>-0.67569750002505202</v>
      </c>
      <c r="M45" s="4">
        <v>24</v>
      </c>
      <c r="N45" s="2">
        <f t="shared" si="25"/>
        <v>-6.9399999999999897</v>
      </c>
      <c r="O45" s="4">
        <f t="shared" si="0"/>
        <v>6</v>
      </c>
      <c r="P45" s="4">
        <f t="shared" si="1"/>
        <v>1.5037593984962405E-2</v>
      </c>
      <c r="Q45" s="2">
        <f t="shared" si="6"/>
        <v>2.2784233310549126E-2</v>
      </c>
      <c r="R45" s="4">
        <v>24</v>
      </c>
      <c r="S45" s="4">
        <f t="shared" ca="1" si="7"/>
        <v>-0.51514624828051259</v>
      </c>
      <c r="T45" s="4">
        <f t="shared" ca="1" si="8"/>
        <v>1.93186011586993</v>
      </c>
      <c r="U45" s="2">
        <f t="shared" si="26"/>
        <v>-6.9399999999999897</v>
      </c>
      <c r="V45" s="4">
        <f t="shared" ca="1" si="2"/>
        <v>7</v>
      </c>
      <c r="W45" s="4">
        <f t="shared" ca="1" si="3"/>
        <v>1.7543859649122806E-2</v>
      </c>
      <c r="X45" s="2">
        <f t="shared" ca="1" si="9"/>
        <v>1.1392116655274563E-2</v>
      </c>
      <c r="Z45" s="4">
        <v>-0.98790999998499274</v>
      </c>
      <c r="AA45" s="4">
        <f t="shared" si="10"/>
        <v>-1.0299099999855343</v>
      </c>
      <c r="AB45" s="4">
        <v>24</v>
      </c>
      <c r="AC45" s="2">
        <f t="shared" si="28"/>
        <v>-6.9399999999999897</v>
      </c>
      <c r="AD45" s="4">
        <f t="shared" si="11"/>
        <v>5</v>
      </c>
      <c r="AE45" s="4">
        <f t="shared" si="12"/>
        <v>1.2531328320802004E-2</v>
      </c>
      <c r="AF45" s="2">
        <f t="shared" si="27"/>
        <v>2.2784233310549126E-2</v>
      </c>
      <c r="AH45" s="4">
        <v>-1.5997224999892978</v>
      </c>
      <c r="AI45" s="4">
        <f t="shared" si="13"/>
        <v>1.8612775000086401</v>
      </c>
      <c r="AJ45" s="4">
        <v>24</v>
      </c>
      <c r="AK45" s="2">
        <f t="shared" si="29"/>
        <v>-6.9399999999999897</v>
      </c>
      <c r="AL45" s="4">
        <f t="shared" si="14"/>
        <v>4</v>
      </c>
      <c r="AM45" s="4">
        <f t="shared" si="15"/>
        <v>1.0025062656641603E-2</v>
      </c>
      <c r="AN45" s="2">
        <f t="shared" si="16"/>
        <v>0</v>
      </c>
      <c r="AP45" s="4">
        <v>-1.2161150000089549</v>
      </c>
      <c r="AQ45" s="4">
        <f t="shared" si="17"/>
        <v>2.5358849999932431</v>
      </c>
      <c r="AR45" s="4">
        <v>24</v>
      </c>
      <c r="AS45" s="2">
        <f t="shared" si="30"/>
        <v>-6.9399999999999897</v>
      </c>
      <c r="AT45" s="4">
        <f t="shared" si="18"/>
        <v>8</v>
      </c>
      <c r="AU45" s="4">
        <f t="shared" si="19"/>
        <v>2.0050125313283207E-2</v>
      </c>
      <c r="AV45" s="2">
        <f t="shared" si="20"/>
        <v>3.4176349965823687E-2</v>
      </c>
      <c r="AX45" s="4">
        <v>0.31284250001561986</v>
      </c>
      <c r="AY45" s="4">
        <f t="shared" si="21"/>
        <v>0.30584250001552959</v>
      </c>
      <c r="AZ45" s="4">
        <v>24</v>
      </c>
      <c r="BA45" s="2">
        <f t="shared" si="31"/>
        <v>-6.9399999999999897</v>
      </c>
      <c r="BB45" s="4">
        <f t="shared" si="22"/>
        <v>4</v>
      </c>
      <c r="BC45" s="4">
        <f t="shared" si="23"/>
        <v>1.0025062656641603E-2</v>
      </c>
      <c r="BD45" s="2">
        <f t="shared" si="32"/>
        <v>1.1392116655274563E-2</v>
      </c>
    </row>
    <row r="46" spans="1:56" x14ac:dyDescent="0.15">
      <c r="A46" s="4">
        <v>25</v>
      </c>
      <c r="B46" s="4">
        <v>-0.67569750002505202</v>
      </c>
      <c r="C46" s="4">
        <f t="shared" si="4"/>
        <v>1.3302499976219906E-2</v>
      </c>
      <c r="E46" s="4">
        <v>-1.0299099999855343</v>
      </c>
      <c r="F46" s="4">
        <v>1.8612775000086401</v>
      </c>
      <c r="G46" s="4">
        <v>2.5358849999932431</v>
      </c>
      <c r="H46" s="4">
        <v>0.30584250001552959</v>
      </c>
      <c r="I46" s="4">
        <f ca="1">'Result (Al-Ti)'!U46</f>
        <v>1.93186011586993</v>
      </c>
      <c r="K46" s="4">
        <v>-0.67569750002505202</v>
      </c>
      <c r="L46" s="4">
        <f t="shared" si="5"/>
        <v>1.3302499976219906E-2</v>
      </c>
      <c r="M46" s="4">
        <v>25</v>
      </c>
      <c r="N46" s="2">
        <f t="shared" si="25"/>
        <v>-6.71999999999999</v>
      </c>
      <c r="O46" s="4">
        <f t="shared" si="0"/>
        <v>8</v>
      </c>
      <c r="P46" s="4">
        <f t="shared" si="1"/>
        <v>2.0050125313283207E-2</v>
      </c>
      <c r="Q46" s="2">
        <f t="shared" si="6"/>
        <v>1.1392116655274563E-2</v>
      </c>
      <c r="R46" s="4">
        <v>25</v>
      </c>
      <c r="S46" s="4">
        <f t="shared" ca="1" si="7"/>
        <v>1.93186011586993</v>
      </c>
      <c r="T46" s="4">
        <f t="shared" ca="1" si="8"/>
        <v>0.93240952955249301</v>
      </c>
      <c r="U46" s="2">
        <f t="shared" si="26"/>
        <v>-6.71999999999999</v>
      </c>
      <c r="V46" s="4">
        <f t="shared" ca="1" si="2"/>
        <v>8</v>
      </c>
      <c r="W46" s="4">
        <f t="shared" ca="1" si="3"/>
        <v>2.0050125313283207E-2</v>
      </c>
      <c r="X46" s="2">
        <f t="shared" ca="1" si="9"/>
        <v>0</v>
      </c>
      <c r="Z46" s="4">
        <v>-1.0299099999855343</v>
      </c>
      <c r="AA46" s="4">
        <f t="shared" si="10"/>
        <v>-0.86490999998289908</v>
      </c>
      <c r="AB46" s="4">
        <v>25</v>
      </c>
      <c r="AC46" s="2">
        <f t="shared" si="28"/>
        <v>-6.71999999999999</v>
      </c>
      <c r="AD46" s="4">
        <f t="shared" si="11"/>
        <v>7</v>
      </c>
      <c r="AE46" s="4">
        <f t="shared" si="12"/>
        <v>1.7543859649122806E-2</v>
      </c>
      <c r="AF46" s="2">
        <f t="shared" si="27"/>
        <v>2.2784233310549126E-2</v>
      </c>
      <c r="AH46" s="4">
        <v>1.8612775000086401</v>
      </c>
      <c r="AI46" s="4">
        <f t="shared" si="13"/>
        <v>3.3422775000104821</v>
      </c>
      <c r="AJ46" s="4">
        <v>25</v>
      </c>
      <c r="AK46" s="2">
        <f t="shared" si="29"/>
        <v>-6.71999999999999</v>
      </c>
      <c r="AL46" s="4">
        <f t="shared" si="14"/>
        <v>4</v>
      </c>
      <c r="AM46" s="4">
        <f t="shared" si="15"/>
        <v>1.0025062656641603E-2</v>
      </c>
      <c r="AN46" s="2">
        <f t="shared" si="16"/>
        <v>0</v>
      </c>
      <c r="AP46" s="4">
        <v>2.5358849999932431</v>
      </c>
      <c r="AQ46" s="4">
        <f t="shared" si="17"/>
        <v>2.6748849999904678</v>
      </c>
      <c r="AR46" s="4">
        <v>25</v>
      </c>
      <c r="AS46" s="2">
        <f t="shared" si="30"/>
        <v>-6.71999999999999</v>
      </c>
      <c r="AT46" s="4">
        <f t="shared" si="18"/>
        <v>11</v>
      </c>
      <c r="AU46" s="4">
        <f t="shared" si="19"/>
        <v>2.7568922305764409E-2</v>
      </c>
      <c r="AV46" s="2">
        <f t="shared" si="20"/>
        <v>0</v>
      </c>
      <c r="AX46" s="4">
        <v>0.30584250001552959</v>
      </c>
      <c r="AY46" s="4">
        <f t="shared" si="21"/>
        <v>0.69084250001338887</v>
      </c>
      <c r="AZ46" s="4">
        <v>25</v>
      </c>
      <c r="BA46" s="2">
        <f t="shared" si="31"/>
        <v>-6.71999999999999</v>
      </c>
      <c r="BB46" s="4">
        <f t="shared" si="22"/>
        <v>5</v>
      </c>
      <c r="BC46" s="4">
        <f t="shared" si="23"/>
        <v>1.2531328320802004E-2</v>
      </c>
      <c r="BD46" s="2">
        <f t="shared" si="32"/>
        <v>2.2784233310549126E-2</v>
      </c>
    </row>
    <row r="47" spans="1:56" x14ac:dyDescent="0.15">
      <c r="A47" s="4">
        <v>26</v>
      </c>
      <c r="B47" s="4">
        <v>1.3302499976219906E-2</v>
      </c>
      <c r="C47" s="4">
        <f t="shared" si="4"/>
        <v>0.78430249997651913</v>
      </c>
      <c r="E47" s="4">
        <v>-0.86490999998289908</v>
      </c>
      <c r="F47" s="4">
        <v>3.3422775000104821</v>
      </c>
      <c r="G47" s="4">
        <v>2.6748849999904678</v>
      </c>
      <c r="H47" s="4">
        <v>0.69084250001338887</v>
      </c>
      <c r="I47" s="4">
        <f ca="1">'Result (Al-Ti)'!U47</f>
        <v>0.93240952955249301</v>
      </c>
      <c r="K47" s="4">
        <v>1.3302499976219906E-2</v>
      </c>
      <c r="L47" s="4">
        <f t="shared" si="5"/>
        <v>0.78430249997651913</v>
      </c>
      <c r="M47" s="4">
        <v>26</v>
      </c>
      <c r="N47" s="2">
        <f t="shared" si="25"/>
        <v>-6.4999999999999902</v>
      </c>
      <c r="O47" s="4">
        <f t="shared" si="0"/>
        <v>9</v>
      </c>
      <c r="P47" s="4">
        <f t="shared" si="1"/>
        <v>2.2556390977443608E-2</v>
      </c>
      <c r="Q47" s="2">
        <f t="shared" si="6"/>
        <v>1.1392116655274563E-2</v>
      </c>
      <c r="R47" s="4">
        <v>26</v>
      </c>
      <c r="S47" s="4">
        <f t="shared" ca="1" si="7"/>
        <v>0.93240952955249301</v>
      </c>
      <c r="T47" s="4">
        <f t="shared" ca="1" si="8"/>
        <v>0.20271103469113849</v>
      </c>
      <c r="U47" s="2">
        <f t="shared" si="26"/>
        <v>-6.4999999999999902</v>
      </c>
      <c r="V47" s="4">
        <f t="shared" ca="1" si="2"/>
        <v>8</v>
      </c>
      <c r="W47" s="4">
        <f t="shared" ca="1" si="3"/>
        <v>2.0050125313283207E-2</v>
      </c>
      <c r="X47" s="2">
        <f t="shared" ca="1" si="9"/>
        <v>1.1392116655274563E-2</v>
      </c>
      <c r="Z47" s="4">
        <v>-0.86490999998289908</v>
      </c>
      <c r="AA47" s="4">
        <f t="shared" si="10"/>
        <v>-0.88490999998569464</v>
      </c>
      <c r="AB47" s="4">
        <v>26</v>
      </c>
      <c r="AC47" s="2">
        <f t="shared" si="28"/>
        <v>-6.4999999999999902</v>
      </c>
      <c r="AD47" s="4">
        <f t="shared" si="11"/>
        <v>9</v>
      </c>
      <c r="AE47" s="4">
        <f t="shared" si="12"/>
        <v>2.2556390977443608E-2</v>
      </c>
      <c r="AF47" s="2">
        <f t="shared" si="27"/>
        <v>3.4176349965823687E-2</v>
      </c>
      <c r="AH47" s="4">
        <v>3.3422775000104821</v>
      </c>
      <c r="AI47" s="4">
        <f t="shared" si="13"/>
        <v>0.13027750000915717</v>
      </c>
      <c r="AJ47" s="4">
        <v>26</v>
      </c>
      <c r="AK47" s="2">
        <f t="shared" si="29"/>
        <v>-6.4999999999999902</v>
      </c>
      <c r="AL47" s="4">
        <f t="shared" si="14"/>
        <v>4</v>
      </c>
      <c r="AM47" s="4">
        <f t="shared" si="15"/>
        <v>1.0025062656641603E-2</v>
      </c>
      <c r="AN47" s="2">
        <f t="shared" si="16"/>
        <v>1.1392116655274563E-2</v>
      </c>
      <c r="AP47" s="4">
        <v>2.6748849999904678</v>
      </c>
      <c r="AQ47" s="4">
        <f t="shared" si="17"/>
        <v>1.3618849999907923</v>
      </c>
      <c r="AR47" s="4">
        <v>26</v>
      </c>
      <c r="AS47" s="2">
        <f t="shared" si="30"/>
        <v>-6.4999999999999902</v>
      </c>
      <c r="AT47" s="4">
        <f t="shared" si="18"/>
        <v>11</v>
      </c>
      <c r="AU47" s="4">
        <f t="shared" si="19"/>
        <v>2.7568922305764409E-2</v>
      </c>
      <c r="AV47" s="2">
        <f t="shared" si="20"/>
        <v>0</v>
      </c>
      <c r="AX47" s="4">
        <v>0.69084250001338887</v>
      </c>
      <c r="AY47" s="4">
        <f t="shared" si="21"/>
        <v>1.1178425000153425</v>
      </c>
      <c r="AZ47" s="4">
        <v>26</v>
      </c>
      <c r="BA47" s="2">
        <f t="shared" si="31"/>
        <v>-6.4999999999999902</v>
      </c>
      <c r="BB47" s="4">
        <f t="shared" si="22"/>
        <v>7</v>
      </c>
      <c r="BC47" s="4">
        <f t="shared" si="23"/>
        <v>1.7543859649122806E-2</v>
      </c>
      <c r="BD47" s="2">
        <f t="shared" si="32"/>
        <v>0</v>
      </c>
    </row>
    <row r="48" spans="1:56" x14ac:dyDescent="0.15">
      <c r="A48" s="4">
        <v>27</v>
      </c>
      <c r="B48" s="4">
        <v>0.78430249997651913</v>
      </c>
      <c r="C48" s="4">
        <f t="shared" si="4"/>
        <v>-0.82569750002292608</v>
      </c>
      <c r="E48" s="4">
        <v>-0.88490999998569464</v>
      </c>
      <c r="F48" s="4">
        <v>0.13027750000915717</v>
      </c>
      <c r="G48" s="4">
        <v>1.3618849999907923</v>
      </c>
      <c r="H48" s="4">
        <v>1.1178425000153425</v>
      </c>
      <c r="I48" s="4">
        <f ca="1">'Result (Al-Ti)'!U48</f>
        <v>0.20271103469113849</v>
      </c>
      <c r="K48" s="4">
        <v>0.78430249997651913</v>
      </c>
      <c r="L48" s="4">
        <f t="shared" si="5"/>
        <v>-0.82569750002292608</v>
      </c>
      <c r="M48" s="4">
        <v>27</v>
      </c>
      <c r="N48" s="2">
        <f t="shared" si="25"/>
        <v>-6.2799999999999905</v>
      </c>
      <c r="O48" s="4">
        <f t="shared" si="0"/>
        <v>10</v>
      </c>
      <c r="P48" s="4">
        <f t="shared" si="1"/>
        <v>2.5062656641604009E-2</v>
      </c>
      <c r="Q48" s="2">
        <f t="shared" si="6"/>
        <v>1.1392116655274563E-2</v>
      </c>
      <c r="R48" s="4">
        <v>27</v>
      </c>
      <c r="S48" s="4">
        <f t="shared" ca="1" si="7"/>
        <v>0.20271103469113849</v>
      </c>
      <c r="T48" s="4">
        <f t="shared" ca="1" si="8"/>
        <v>-0.63730756290247004</v>
      </c>
      <c r="U48" s="2">
        <f t="shared" si="26"/>
        <v>-6.2799999999999905</v>
      </c>
      <c r="V48" s="4">
        <f t="shared" ca="1" si="2"/>
        <v>9</v>
      </c>
      <c r="W48" s="4">
        <f t="shared" ca="1" si="3"/>
        <v>2.2556390977443608E-2</v>
      </c>
      <c r="X48" s="2">
        <f t="shared" ca="1" si="9"/>
        <v>0</v>
      </c>
      <c r="Z48" s="4">
        <v>-0.88490999998569464</v>
      </c>
      <c r="AA48" s="4">
        <f t="shared" si="10"/>
        <v>0.29409000001479058</v>
      </c>
      <c r="AB48" s="4">
        <v>27</v>
      </c>
      <c r="AC48" s="2">
        <f t="shared" si="28"/>
        <v>-6.2799999999999905</v>
      </c>
      <c r="AD48" s="4">
        <f t="shared" si="11"/>
        <v>12</v>
      </c>
      <c r="AE48" s="4">
        <f t="shared" si="12"/>
        <v>3.007518796992481E-2</v>
      </c>
      <c r="AF48" s="2">
        <f t="shared" si="27"/>
        <v>0</v>
      </c>
      <c r="AH48" s="4">
        <v>0.13027750000915717</v>
      </c>
      <c r="AI48" s="4">
        <f t="shared" si="13"/>
        <v>0.4322775000105139</v>
      </c>
      <c r="AJ48" s="4">
        <v>27</v>
      </c>
      <c r="AK48" s="2">
        <f t="shared" si="29"/>
        <v>-6.2799999999999905</v>
      </c>
      <c r="AL48" s="4">
        <f t="shared" si="14"/>
        <v>5</v>
      </c>
      <c r="AM48" s="4">
        <f t="shared" si="15"/>
        <v>1.2531328320802004E-2</v>
      </c>
      <c r="AN48" s="2">
        <f t="shared" si="16"/>
        <v>1.1392116655274563E-2</v>
      </c>
      <c r="AP48" s="4">
        <v>1.3618849999907923</v>
      </c>
      <c r="AQ48" s="4">
        <f t="shared" si="17"/>
        <v>0.72188499999370492</v>
      </c>
      <c r="AR48" s="4">
        <v>27</v>
      </c>
      <c r="AS48" s="2">
        <f t="shared" si="30"/>
        <v>-6.2799999999999905</v>
      </c>
      <c r="AT48" s="4">
        <f t="shared" si="18"/>
        <v>11</v>
      </c>
      <c r="AU48" s="4">
        <f t="shared" si="19"/>
        <v>2.7568922305764409E-2</v>
      </c>
      <c r="AV48" s="2">
        <f t="shared" si="20"/>
        <v>0</v>
      </c>
      <c r="AX48" s="4">
        <v>1.1178425000153425</v>
      </c>
      <c r="AY48" s="4">
        <f t="shared" si="21"/>
        <v>1.7518425000133675</v>
      </c>
      <c r="AZ48" s="4">
        <v>27</v>
      </c>
      <c r="BA48" s="2">
        <f t="shared" si="31"/>
        <v>-6.2799999999999905</v>
      </c>
      <c r="BB48" s="4">
        <f t="shared" si="22"/>
        <v>7</v>
      </c>
      <c r="BC48" s="4">
        <f t="shared" si="23"/>
        <v>1.7543859649122806E-2</v>
      </c>
      <c r="BD48" s="2">
        <f t="shared" si="32"/>
        <v>0</v>
      </c>
    </row>
    <row r="49" spans="1:56" x14ac:dyDescent="0.15">
      <c r="A49" s="4">
        <v>28</v>
      </c>
      <c r="B49" s="4">
        <v>-0.82569750002292608</v>
      </c>
      <c r="C49" s="4">
        <f t="shared" si="4"/>
        <v>-0.81469750002582941</v>
      </c>
      <c r="E49" s="4">
        <v>0.29409000001479058</v>
      </c>
      <c r="F49" s="4">
        <v>0.4322775000105139</v>
      </c>
      <c r="G49" s="4">
        <v>0.72188499999370492</v>
      </c>
      <c r="H49" s="4">
        <v>1.7518425000133675</v>
      </c>
      <c r="I49" s="4">
        <f ca="1">'Result (Al-Ti)'!U49</f>
        <v>-0.63730756290247004</v>
      </c>
      <c r="K49" s="4">
        <v>-0.82569750002292608</v>
      </c>
      <c r="L49" s="4">
        <f t="shared" si="5"/>
        <v>-0.81469750002582941</v>
      </c>
      <c r="M49" s="4">
        <v>28</v>
      </c>
      <c r="N49" s="2">
        <f t="shared" si="25"/>
        <v>-6.0599999999999907</v>
      </c>
      <c r="O49" s="4">
        <f t="shared" si="0"/>
        <v>11</v>
      </c>
      <c r="P49" s="4">
        <f t="shared" si="1"/>
        <v>2.7568922305764409E-2</v>
      </c>
      <c r="Q49" s="2">
        <f t="shared" si="6"/>
        <v>2.2784233310549126E-2</v>
      </c>
      <c r="R49" s="4">
        <v>28</v>
      </c>
      <c r="S49" s="4">
        <f t="shared" ca="1" si="7"/>
        <v>-0.63730756290247004</v>
      </c>
      <c r="T49" s="4">
        <f t="shared" ca="1" si="8"/>
        <v>-0.88872093321288992</v>
      </c>
      <c r="U49" s="2">
        <f t="shared" si="26"/>
        <v>-6.0599999999999907</v>
      </c>
      <c r="V49" s="4">
        <f t="shared" ca="1" si="2"/>
        <v>9</v>
      </c>
      <c r="W49" s="4">
        <f t="shared" ca="1" si="3"/>
        <v>2.2556390977443608E-2</v>
      </c>
      <c r="X49" s="2">
        <f t="shared" ca="1" si="9"/>
        <v>2.2784233310549126E-2</v>
      </c>
      <c r="Z49" s="4">
        <v>0.29409000001479058</v>
      </c>
      <c r="AA49" s="4">
        <f t="shared" si="10"/>
        <v>0.76509000001578897</v>
      </c>
      <c r="AB49" s="4">
        <v>28</v>
      </c>
      <c r="AC49" s="2">
        <f t="shared" si="28"/>
        <v>-6.0599999999999907</v>
      </c>
      <c r="AD49" s="4">
        <f t="shared" si="11"/>
        <v>12</v>
      </c>
      <c r="AE49" s="4">
        <f t="shared" si="12"/>
        <v>3.007518796992481E-2</v>
      </c>
      <c r="AF49" s="2">
        <f t="shared" si="27"/>
        <v>0</v>
      </c>
      <c r="AH49" s="4">
        <v>0.4322775000105139</v>
      </c>
      <c r="AI49" s="4">
        <f t="shared" si="13"/>
        <v>0.11127750001094228</v>
      </c>
      <c r="AJ49" s="4">
        <v>28</v>
      </c>
      <c r="AK49" s="2">
        <f t="shared" si="29"/>
        <v>-6.0599999999999907</v>
      </c>
      <c r="AL49" s="4">
        <f t="shared" si="14"/>
        <v>6</v>
      </c>
      <c r="AM49" s="4">
        <f t="shared" si="15"/>
        <v>1.5037593984962405E-2</v>
      </c>
      <c r="AN49" s="2">
        <f t="shared" si="16"/>
        <v>0</v>
      </c>
      <c r="AP49" s="4">
        <v>0.72188499999370492</v>
      </c>
      <c r="AQ49" s="4">
        <f t="shared" si="17"/>
        <v>1.1638849999933143</v>
      </c>
      <c r="AR49" s="4">
        <v>28</v>
      </c>
      <c r="AS49" s="2">
        <f t="shared" si="30"/>
        <v>-6.0599999999999907</v>
      </c>
      <c r="AT49" s="4">
        <f t="shared" si="18"/>
        <v>11</v>
      </c>
      <c r="AU49" s="4">
        <f t="shared" si="19"/>
        <v>2.7568922305764409E-2</v>
      </c>
      <c r="AV49" s="2">
        <f t="shared" si="20"/>
        <v>0</v>
      </c>
      <c r="AX49" s="4">
        <v>1.7518425000133675</v>
      </c>
      <c r="AY49" s="4">
        <f t="shared" si="21"/>
        <v>1.6128425000161428</v>
      </c>
      <c r="AZ49" s="4">
        <v>28</v>
      </c>
      <c r="BA49" s="2">
        <f t="shared" si="31"/>
        <v>-6.0599999999999907</v>
      </c>
      <c r="BB49" s="4">
        <f t="shared" si="22"/>
        <v>7</v>
      </c>
      <c r="BC49" s="4">
        <f t="shared" si="23"/>
        <v>1.7543859649122806E-2</v>
      </c>
      <c r="BD49" s="2">
        <f t="shared" si="32"/>
        <v>4.5568466621098251E-2</v>
      </c>
    </row>
    <row r="50" spans="1:56" x14ac:dyDescent="0.15">
      <c r="A50" s="4">
        <v>29</v>
      </c>
      <c r="B50" s="4">
        <v>-0.81469750002582941</v>
      </c>
      <c r="C50" s="4">
        <f t="shared" si="4"/>
        <v>-1.7336975000254995</v>
      </c>
      <c r="E50" s="4">
        <v>0.76509000001578897</v>
      </c>
      <c r="F50" s="4">
        <v>0.11127750001094228</v>
      </c>
      <c r="G50" s="4">
        <v>1.1638849999933143</v>
      </c>
      <c r="H50" s="4">
        <v>1.6128425000161428</v>
      </c>
      <c r="I50" s="4">
        <f ca="1">'Result (Al-Ti)'!U50</f>
        <v>-0.88872093321288992</v>
      </c>
      <c r="K50" s="4">
        <v>-0.81469750002582941</v>
      </c>
      <c r="L50" s="4">
        <f t="shared" si="5"/>
        <v>-1.7336975000254995</v>
      </c>
      <c r="M50" s="4">
        <v>29</v>
      </c>
      <c r="N50" s="2">
        <f t="shared" si="25"/>
        <v>-5.839999999999991</v>
      </c>
      <c r="O50" s="4">
        <f t="shared" si="0"/>
        <v>13</v>
      </c>
      <c r="P50" s="4">
        <f t="shared" si="1"/>
        <v>3.2581453634085211E-2</v>
      </c>
      <c r="Q50" s="2">
        <f t="shared" si="6"/>
        <v>0</v>
      </c>
      <c r="R50" s="4">
        <v>29</v>
      </c>
      <c r="S50" s="4">
        <f t="shared" ca="1" si="7"/>
        <v>-0.88872093321288992</v>
      </c>
      <c r="T50" s="4">
        <f t="shared" ca="1" si="8"/>
        <v>-0.37786671704831648</v>
      </c>
      <c r="U50" s="2">
        <f t="shared" si="26"/>
        <v>-5.839999999999991</v>
      </c>
      <c r="V50" s="4">
        <f t="shared" ca="1" si="2"/>
        <v>11</v>
      </c>
      <c r="W50" s="4">
        <f t="shared" ca="1" si="3"/>
        <v>2.7568922305764409E-2</v>
      </c>
      <c r="X50" s="2">
        <f t="shared" ca="1" si="9"/>
        <v>2.2784233310549126E-2</v>
      </c>
      <c r="Z50" s="4">
        <v>0.76509000001578897</v>
      </c>
      <c r="AA50" s="4">
        <f t="shared" si="10"/>
        <v>-0.36890999998462348</v>
      </c>
      <c r="AB50" s="4">
        <v>29</v>
      </c>
      <c r="AC50" s="2">
        <f t="shared" si="28"/>
        <v>-5.839999999999991</v>
      </c>
      <c r="AD50" s="4">
        <f t="shared" si="11"/>
        <v>12</v>
      </c>
      <c r="AE50" s="4">
        <f t="shared" si="12"/>
        <v>3.007518796992481E-2</v>
      </c>
      <c r="AF50" s="2">
        <f t="shared" si="27"/>
        <v>0</v>
      </c>
      <c r="AH50" s="4">
        <v>0.11127750001094228</v>
      </c>
      <c r="AI50" s="4">
        <f t="shared" si="13"/>
        <v>-2.115722499990369</v>
      </c>
      <c r="AJ50" s="4">
        <v>29</v>
      </c>
      <c r="AK50" s="2">
        <f t="shared" si="29"/>
        <v>-5.839999999999991</v>
      </c>
      <c r="AL50" s="4">
        <f t="shared" si="14"/>
        <v>6</v>
      </c>
      <c r="AM50" s="4">
        <f t="shared" si="15"/>
        <v>1.5037593984962405E-2</v>
      </c>
      <c r="AN50" s="2">
        <f t="shared" si="16"/>
        <v>1.1392116655274563E-2</v>
      </c>
      <c r="AP50" s="4">
        <v>1.1638849999933143</v>
      </c>
      <c r="AQ50" s="4">
        <f t="shared" si="17"/>
        <v>3.7148849999937283</v>
      </c>
      <c r="AR50" s="4">
        <v>29</v>
      </c>
      <c r="AS50" s="2">
        <f t="shared" si="30"/>
        <v>-5.839999999999991</v>
      </c>
      <c r="AT50" s="4">
        <f t="shared" si="18"/>
        <v>11</v>
      </c>
      <c r="AU50" s="4">
        <f t="shared" si="19"/>
        <v>2.7568922305764409E-2</v>
      </c>
      <c r="AV50" s="2">
        <f t="shared" si="20"/>
        <v>0</v>
      </c>
      <c r="AX50" s="4">
        <v>1.6128425000161428</v>
      </c>
      <c r="AY50" s="4">
        <f t="shared" si="21"/>
        <v>0.35184250001663031</v>
      </c>
      <c r="AZ50" s="4">
        <v>29</v>
      </c>
      <c r="BA50" s="2">
        <f t="shared" si="31"/>
        <v>-5.839999999999991</v>
      </c>
      <c r="BB50" s="4">
        <f t="shared" si="22"/>
        <v>11</v>
      </c>
      <c r="BC50" s="4">
        <f t="shared" si="23"/>
        <v>2.7568922305764409E-2</v>
      </c>
      <c r="BD50" s="2">
        <f t="shared" si="32"/>
        <v>0</v>
      </c>
    </row>
    <row r="51" spans="1:56" x14ac:dyDescent="0.15">
      <c r="A51" s="4">
        <v>30</v>
      </c>
      <c r="B51" s="4">
        <v>-1.7336975000254995</v>
      </c>
      <c r="C51" s="4">
        <f t="shared" si="4"/>
        <v>0.12530249997411147</v>
      </c>
      <c r="E51" s="4">
        <v>-0.36890999998462348</v>
      </c>
      <c r="F51" s="4">
        <v>-2.115722499990369</v>
      </c>
      <c r="G51" s="4">
        <v>3.7148849999937283</v>
      </c>
      <c r="H51" s="4">
        <v>0.35184250001663031</v>
      </c>
      <c r="I51" s="4">
        <f ca="1">'Result (Al-Ti)'!U51</f>
        <v>-0.37786671704831648</v>
      </c>
      <c r="K51" s="4">
        <v>-1.7336975000254995</v>
      </c>
      <c r="L51" s="4">
        <f t="shared" si="5"/>
        <v>0.12530249997411147</v>
      </c>
      <c r="M51" s="4">
        <v>30</v>
      </c>
      <c r="N51" s="2">
        <f t="shared" si="25"/>
        <v>-5.6199999999999912</v>
      </c>
      <c r="O51" s="4">
        <f t="shared" si="0"/>
        <v>13</v>
      </c>
      <c r="P51" s="4">
        <f t="shared" si="1"/>
        <v>3.2581453634085211E-2</v>
      </c>
      <c r="Q51" s="2">
        <f t="shared" si="6"/>
        <v>2.2784233310549126E-2</v>
      </c>
      <c r="R51" s="4">
        <v>30</v>
      </c>
      <c r="S51" s="4">
        <f t="shared" ca="1" si="7"/>
        <v>-0.37786671704831648</v>
      </c>
      <c r="T51" s="4">
        <f t="shared" ca="1" si="8"/>
        <v>-0.812280752066463</v>
      </c>
      <c r="U51" s="2">
        <f t="shared" si="26"/>
        <v>-5.6199999999999912</v>
      </c>
      <c r="V51" s="4">
        <f t="shared" ca="1" si="2"/>
        <v>13</v>
      </c>
      <c r="W51" s="4">
        <f t="shared" ca="1" si="3"/>
        <v>3.2581453634085211E-2</v>
      </c>
      <c r="X51" s="2">
        <f t="shared" ca="1" si="9"/>
        <v>0</v>
      </c>
      <c r="Z51" s="4">
        <v>-0.36890999998462348</v>
      </c>
      <c r="AA51" s="4">
        <f t="shared" si="10"/>
        <v>-0.27490999998391885</v>
      </c>
      <c r="AB51" s="4">
        <v>30</v>
      </c>
      <c r="AC51" s="2">
        <f t="shared" si="28"/>
        <v>-5.6199999999999912</v>
      </c>
      <c r="AD51" s="4">
        <f t="shared" si="11"/>
        <v>12</v>
      </c>
      <c r="AE51" s="4">
        <f t="shared" si="12"/>
        <v>3.007518796992481E-2</v>
      </c>
      <c r="AF51" s="2">
        <f t="shared" si="27"/>
        <v>0</v>
      </c>
      <c r="AH51" s="4">
        <v>-2.115722499990369</v>
      </c>
      <c r="AI51" s="4">
        <f t="shared" si="13"/>
        <v>-0.85372249998982852</v>
      </c>
      <c r="AJ51" s="4">
        <v>30</v>
      </c>
      <c r="AK51" s="2">
        <f t="shared" si="29"/>
        <v>-5.6199999999999912</v>
      </c>
      <c r="AL51" s="4">
        <f t="shared" si="14"/>
        <v>7</v>
      </c>
      <c r="AM51" s="4">
        <f t="shared" si="15"/>
        <v>1.7543859649122806E-2</v>
      </c>
      <c r="AN51" s="2">
        <f t="shared" si="16"/>
        <v>0</v>
      </c>
      <c r="AP51" s="4">
        <v>3.7148849999937283</v>
      </c>
      <c r="AQ51" s="4">
        <f t="shared" si="17"/>
        <v>2.4648849999913125</v>
      </c>
      <c r="AR51" s="4">
        <v>30</v>
      </c>
      <c r="AS51" s="2">
        <f t="shared" si="30"/>
        <v>-5.6199999999999912</v>
      </c>
      <c r="AT51" s="4">
        <f t="shared" si="18"/>
        <v>11</v>
      </c>
      <c r="AU51" s="4">
        <f t="shared" si="19"/>
        <v>2.7568922305764409E-2</v>
      </c>
      <c r="AV51" s="2">
        <f t="shared" si="20"/>
        <v>0</v>
      </c>
      <c r="AX51" s="4">
        <v>0.35184250001663031</v>
      </c>
      <c r="AY51" s="4">
        <f t="shared" si="21"/>
        <v>0.26184250001648479</v>
      </c>
      <c r="AZ51" s="4">
        <v>30</v>
      </c>
      <c r="BA51" s="2">
        <f t="shared" si="31"/>
        <v>-5.6199999999999912</v>
      </c>
      <c r="BB51" s="4">
        <f t="shared" si="22"/>
        <v>11</v>
      </c>
      <c r="BC51" s="4">
        <f t="shared" si="23"/>
        <v>2.7568922305764409E-2</v>
      </c>
      <c r="BD51" s="2">
        <f t="shared" si="32"/>
        <v>0</v>
      </c>
    </row>
    <row r="52" spans="1:56" x14ac:dyDescent="0.15">
      <c r="A52" s="4">
        <v>31</v>
      </c>
      <c r="B52" s="4">
        <v>0.12530249997411147</v>
      </c>
      <c r="C52" s="4">
        <f t="shared" si="4"/>
        <v>-0.53869750002277783</v>
      </c>
      <c r="E52" s="4">
        <v>-0.27490999998391885</v>
      </c>
      <c r="F52" s="4">
        <v>-0.85372249998982852</v>
      </c>
      <c r="G52" s="4">
        <v>2.4648849999913125</v>
      </c>
      <c r="H52" s="4">
        <v>0.26184250001648479</v>
      </c>
      <c r="I52" s="4">
        <f ca="1">'Result (Al-Ti)'!U52</f>
        <v>-0.812280752066463</v>
      </c>
      <c r="K52" s="4">
        <v>0.12530249997411147</v>
      </c>
      <c r="L52" s="4">
        <f t="shared" si="5"/>
        <v>-0.53869750002277783</v>
      </c>
      <c r="M52" s="4">
        <v>31</v>
      </c>
      <c r="N52" s="2">
        <f t="shared" si="25"/>
        <v>-5.3999999999999915</v>
      </c>
      <c r="O52" s="4">
        <f t="shared" si="0"/>
        <v>15</v>
      </c>
      <c r="P52" s="4">
        <f t="shared" si="1"/>
        <v>3.7593984962406013E-2</v>
      </c>
      <c r="Q52" s="2">
        <f t="shared" si="6"/>
        <v>2.2784233310549126E-2</v>
      </c>
      <c r="R52" s="4">
        <v>31</v>
      </c>
      <c r="S52" s="4">
        <f t="shared" ca="1" si="7"/>
        <v>-0.812280752066463</v>
      </c>
      <c r="T52" s="4">
        <f t="shared" ca="1" si="8"/>
        <v>0.58436467035484418</v>
      </c>
      <c r="U52" s="2">
        <f t="shared" si="26"/>
        <v>-5.3999999999999915</v>
      </c>
      <c r="V52" s="4">
        <f t="shared" ca="1" si="2"/>
        <v>13</v>
      </c>
      <c r="W52" s="4">
        <f t="shared" ca="1" si="3"/>
        <v>3.2581453634085211E-2</v>
      </c>
      <c r="X52" s="2">
        <f t="shared" ca="1" si="9"/>
        <v>0</v>
      </c>
      <c r="Z52" s="4">
        <v>-0.27490999998391885</v>
      </c>
      <c r="AA52" s="4">
        <f t="shared" si="10"/>
        <v>0.15109000001700679</v>
      </c>
      <c r="AB52" s="4">
        <v>31</v>
      </c>
      <c r="AC52" s="2">
        <f t="shared" si="28"/>
        <v>-5.3999999999999915</v>
      </c>
      <c r="AD52" s="4">
        <f t="shared" si="11"/>
        <v>12</v>
      </c>
      <c r="AE52" s="4">
        <f t="shared" si="12"/>
        <v>3.007518796992481E-2</v>
      </c>
      <c r="AF52" s="2">
        <f t="shared" si="27"/>
        <v>0</v>
      </c>
      <c r="AH52" s="4">
        <v>-0.85372249998982852</v>
      </c>
      <c r="AI52" s="4">
        <f t="shared" si="13"/>
        <v>3.3772775000109334</v>
      </c>
      <c r="AJ52" s="4">
        <v>31</v>
      </c>
      <c r="AK52" s="2">
        <f t="shared" si="29"/>
        <v>-5.3999999999999915</v>
      </c>
      <c r="AL52" s="4">
        <f t="shared" si="14"/>
        <v>7</v>
      </c>
      <c r="AM52" s="4">
        <f t="shared" si="15"/>
        <v>1.7543859649122806E-2</v>
      </c>
      <c r="AN52" s="2">
        <f t="shared" si="16"/>
        <v>3.4176349965823687E-2</v>
      </c>
      <c r="AP52" s="4">
        <v>2.4648849999913125</v>
      </c>
      <c r="AQ52" s="4">
        <f t="shared" si="17"/>
        <v>0.97588499999190503</v>
      </c>
      <c r="AR52" s="4">
        <v>31</v>
      </c>
      <c r="AS52" s="2">
        <f t="shared" si="30"/>
        <v>-5.3999999999999915</v>
      </c>
      <c r="AT52" s="4">
        <f t="shared" si="18"/>
        <v>11</v>
      </c>
      <c r="AU52" s="4">
        <f t="shared" si="19"/>
        <v>2.7568922305764409E-2</v>
      </c>
      <c r="AV52" s="2">
        <f t="shared" si="20"/>
        <v>0</v>
      </c>
      <c r="AX52" s="4">
        <v>0.26184250001648479</v>
      </c>
      <c r="AY52" s="4">
        <f t="shared" si="21"/>
        <v>-0.19715749998638898</v>
      </c>
      <c r="AZ52" s="4">
        <v>31</v>
      </c>
      <c r="BA52" s="2">
        <f t="shared" si="31"/>
        <v>-5.3999999999999915</v>
      </c>
      <c r="BB52" s="4">
        <f t="shared" si="22"/>
        <v>11</v>
      </c>
      <c r="BC52" s="4">
        <f t="shared" si="23"/>
        <v>2.7568922305764409E-2</v>
      </c>
      <c r="BD52" s="2">
        <f t="shared" si="32"/>
        <v>0</v>
      </c>
    </row>
    <row r="53" spans="1:56" x14ac:dyDescent="0.15">
      <c r="A53" s="4">
        <v>32</v>
      </c>
      <c r="B53" s="4">
        <v>-0.53869750002277783</v>
      </c>
      <c r="C53" s="4">
        <f t="shared" si="4"/>
        <v>-0.21469750002367505</v>
      </c>
      <c r="E53" s="4">
        <v>0.15109000001700679</v>
      </c>
      <c r="F53" s="4">
        <v>3.3772775000109334</v>
      </c>
      <c r="G53" s="4">
        <v>0.97588499999190503</v>
      </c>
      <c r="H53" s="4">
        <v>-0.19715749998638898</v>
      </c>
      <c r="I53" s="4">
        <f ca="1">'Result (Al-Ti)'!U53</f>
        <v>0.58436467035484418</v>
      </c>
      <c r="K53" s="4">
        <v>-0.53869750002277783</v>
      </c>
      <c r="L53" s="4">
        <f t="shared" si="5"/>
        <v>-0.21469750002367505</v>
      </c>
      <c r="M53" s="4">
        <v>32</v>
      </c>
      <c r="N53" s="2">
        <f t="shared" si="25"/>
        <v>-5.1799999999999917</v>
      </c>
      <c r="O53" s="4">
        <f t="shared" si="0"/>
        <v>17</v>
      </c>
      <c r="P53" s="4">
        <f t="shared" si="1"/>
        <v>4.2606516290726815E-2</v>
      </c>
      <c r="Q53" s="2">
        <f t="shared" si="6"/>
        <v>2.2784233310549126E-2</v>
      </c>
      <c r="R53" s="4">
        <v>32</v>
      </c>
      <c r="S53" s="4">
        <f t="shared" ca="1" si="7"/>
        <v>0.58436467035484418</v>
      </c>
      <c r="T53" s="4">
        <f t="shared" ca="1" si="8"/>
        <v>1.3188483439707834</v>
      </c>
      <c r="U53" s="2">
        <f t="shared" si="26"/>
        <v>-5.1799999999999917</v>
      </c>
      <c r="V53" s="4">
        <f t="shared" ca="1" si="2"/>
        <v>13</v>
      </c>
      <c r="W53" s="4">
        <f t="shared" ca="1" si="3"/>
        <v>3.2581453634085211E-2</v>
      </c>
      <c r="X53" s="2">
        <f t="shared" ca="1" si="9"/>
        <v>0</v>
      </c>
      <c r="Z53" s="4">
        <v>0.15109000001700679</v>
      </c>
      <c r="AA53" s="4">
        <f t="shared" si="10"/>
        <v>0.28509000001619711</v>
      </c>
      <c r="AB53" s="4">
        <v>32</v>
      </c>
      <c r="AC53" s="2">
        <f t="shared" si="28"/>
        <v>-5.1799999999999917</v>
      </c>
      <c r="AD53" s="4">
        <f t="shared" si="11"/>
        <v>12</v>
      </c>
      <c r="AE53" s="4">
        <f t="shared" si="12"/>
        <v>3.007518796992481E-2</v>
      </c>
      <c r="AF53" s="2">
        <f t="shared" si="27"/>
        <v>1.1392116655274563E-2</v>
      </c>
      <c r="AH53" s="4">
        <v>3.3772775000109334</v>
      </c>
      <c r="AI53" s="4">
        <f t="shared" si="13"/>
        <v>2.4152775000096938</v>
      </c>
      <c r="AJ53" s="4">
        <v>32</v>
      </c>
      <c r="AK53" s="2">
        <f t="shared" si="29"/>
        <v>-5.1799999999999917</v>
      </c>
      <c r="AL53" s="4">
        <f t="shared" si="14"/>
        <v>10</v>
      </c>
      <c r="AM53" s="4">
        <f t="shared" si="15"/>
        <v>2.5062656641604009E-2</v>
      </c>
      <c r="AN53" s="2">
        <f t="shared" si="16"/>
        <v>3.4176349965823687E-2</v>
      </c>
      <c r="AP53" s="4">
        <v>0.97588499999190503</v>
      </c>
      <c r="AQ53" s="4">
        <f t="shared" si="17"/>
        <v>0.31788499999052533</v>
      </c>
      <c r="AR53" s="4">
        <v>32</v>
      </c>
      <c r="AS53" s="2">
        <f t="shared" si="30"/>
        <v>-5.1799999999999917</v>
      </c>
      <c r="AT53" s="4">
        <f t="shared" si="18"/>
        <v>11</v>
      </c>
      <c r="AU53" s="4">
        <f t="shared" si="19"/>
        <v>2.7568922305764409E-2</v>
      </c>
      <c r="AV53" s="2">
        <f t="shared" si="20"/>
        <v>2.2784233310549126E-2</v>
      </c>
      <c r="AX53" s="4">
        <v>-0.19715749998638898</v>
      </c>
      <c r="AY53" s="4">
        <f t="shared" si="21"/>
        <v>0.47584250001619921</v>
      </c>
      <c r="AZ53" s="4">
        <v>32</v>
      </c>
      <c r="BA53" s="2">
        <f t="shared" si="31"/>
        <v>-5.1799999999999917</v>
      </c>
      <c r="BB53" s="4">
        <f t="shared" si="22"/>
        <v>11</v>
      </c>
      <c r="BC53" s="4">
        <f t="shared" si="23"/>
        <v>2.7568922305764409E-2</v>
      </c>
      <c r="BD53" s="2">
        <f t="shared" si="32"/>
        <v>2.2784233310549126E-2</v>
      </c>
    </row>
    <row r="54" spans="1:56" x14ac:dyDescent="0.15">
      <c r="A54" s="4">
        <v>33</v>
      </c>
      <c r="B54" s="4">
        <v>-0.21469750002367505</v>
      </c>
      <c r="C54" s="4">
        <f t="shared" si="4"/>
        <v>1.1043024999750628</v>
      </c>
      <c r="E54" s="4">
        <v>0.28509000001619711</v>
      </c>
      <c r="F54" s="4">
        <v>2.4152775000096938</v>
      </c>
      <c r="G54" s="4">
        <v>0.31788499999052533</v>
      </c>
      <c r="H54" s="4">
        <v>0.47584250001619921</v>
      </c>
      <c r="I54" s="4">
        <f ca="1">'Result (Al-Ti)'!U54</f>
        <v>1.3188483439707834</v>
      </c>
      <c r="K54" s="4">
        <v>-0.21469750002367505</v>
      </c>
      <c r="L54" s="4">
        <f t="shared" si="5"/>
        <v>1.1043024999750628</v>
      </c>
      <c r="M54" s="4">
        <v>33</v>
      </c>
      <c r="N54" s="2">
        <f t="shared" si="25"/>
        <v>-4.959999999999992</v>
      </c>
      <c r="O54" s="4">
        <f t="shared" si="0"/>
        <v>19</v>
      </c>
      <c r="P54" s="4">
        <f t="shared" si="1"/>
        <v>4.7619047619047616E-2</v>
      </c>
      <c r="Q54" s="2">
        <f t="shared" si="6"/>
        <v>0</v>
      </c>
      <c r="R54" s="4">
        <v>33</v>
      </c>
      <c r="S54" s="4">
        <f t="shared" ca="1" si="7"/>
        <v>1.3188483439707834</v>
      </c>
      <c r="T54" s="4">
        <f t="shared" ca="1" si="8"/>
        <v>0.16634692116304672</v>
      </c>
      <c r="U54" s="2">
        <f t="shared" si="26"/>
        <v>-4.959999999999992</v>
      </c>
      <c r="V54" s="4">
        <f t="shared" ca="1" si="2"/>
        <v>13</v>
      </c>
      <c r="W54" s="4">
        <f t="shared" ca="1" si="3"/>
        <v>3.2581453634085211E-2</v>
      </c>
      <c r="X54" s="2">
        <f t="shared" ca="1" si="9"/>
        <v>4.5568466621098251E-2</v>
      </c>
      <c r="Z54" s="4">
        <v>0.28509000001619711</v>
      </c>
      <c r="AA54" s="4">
        <f t="shared" si="10"/>
        <v>-3.9709099999853947</v>
      </c>
      <c r="AB54" s="4">
        <v>33</v>
      </c>
      <c r="AC54" s="2">
        <f t="shared" si="28"/>
        <v>-4.959999999999992</v>
      </c>
      <c r="AD54" s="4">
        <f t="shared" si="11"/>
        <v>13</v>
      </c>
      <c r="AE54" s="4">
        <f t="shared" si="12"/>
        <v>3.2581453634085211E-2</v>
      </c>
      <c r="AF54" s="2">
        <f t="shared" si="27"/>
        <v>1.1392116655274563E-2</v>
      </c>
      <c r="AH54" s="4">
        <v>2.4152775000096938</v>
      </c>
      <c r="AI54" s="4">
        <f t="shared" si="13"/>
        <v>2.5812775000098043</v>
      </c>
      <c r="AJ54" s="4">
        <v>33</v>
      </c>
      <c r="AK54" s="2">
        <f t="shared" si="29"/>
        <v>-4.959999999999992</v>
      </c>
      <c r="AL54" s="4">
        <f t="shared" si="14"/>
        <v>13</v>
      </c>
      <c r="AM54" s="4">
        <f t="shared" si="15"/>
        <v>3.2581453634085211E-2</v>
      </c>
      <c r="AN54" s="2">
        <f t="shared" si="16"/>
        <v>2.2784233310549126E-2</v>
      </c>
      <c r="AP54" s="4">
        <v>0.31788499999052533</v>
      </c>
      <c r="AQ54" s="4">
        <f t="shared" si="17"/>
        <v>0.41988499999234818</v>
      </c>
      <c r="AR54" s="4">
        <v>33</v>
      </c>
      <c r="AS54" s="2">
        <f t="shared" si="30"/>
        <v>-4.959999999999992</v>
      </c>
      <c r="AT54" s="4">
        <f t="shared" si="18"/>
        <v>13</v>
      </c>
      <c r="AU54" s="4">
        <f t="shared" si="19"/>
        <v>3.2581453634085211E-2</v>
      </c>
      <c r="AV54" s="2">
        <f t="shared" si="20"/>
        <v>0</v>
      </c>
      <c r="AX54" s="4">
        <v>0.47584250001619921</v>
      </c>
      <c r="AY54" s="4">
        <f t="shared" si="21"/>
        <v>1.4678425000163031</v>
      </c>
      <c r="AZ54" s="4">
        <v>33</v>
      </c>
      <c r="BA54" s="2">
        <f t="shared" si="31"/>
        <v>-4.959999999999992</v>
      </c>
      <c r="BB54" s="4">
        <f t="shared" si="22"/>
        <v>13</v>
      </c>
      <c r="BC54" s="4">
        <f t="shared" si="23"/>
        <v>3.2581453634085211E-2</v>
      </c>
      <c r="BD54" s="2">
        <f t="shared" si="32"/>
        <v>1.1392116655274563E-2</v>
      </c>
    </row>
    <row r="55" spans="1:56" x14ac:dyDescent="0.15">
      <c r="A55" s="4">
        <v>34</v>
      </c>
      <c r="B55" s="4">
        <v>1.1043024999750628</v>
      </c>
      <c r="C55" s="4">
        <f t="shared" si="4"/>
        <v>0.88530249997376131</v>
      </c>
      <c r="E55" s="4">
        <v>-3.9709099999853947</v>
      </c>
      <c r="F55" s="4">
        <v>2.5812775000098043</v>
      </c>
      <c r="G55" s="4">
        <v>0.41988499999234818</v>
      </c>
      <c r="H55" s="4">
        <v>1.4678425000163031</v>
      </c>
      <c r="I55" s="4">
        <f ca="1">'Result (Al-Ti)'!U55</f>
        <v>0.16634692116304672</v>
      </c>
      <c r="K55" s="4">
        <v>1.1043024999750628</v>
      </c>
      <c r="L55" s="4">
        <f t="shared" si="5"/>
        <v>0.88530249997376131</v>
      </c>
      <c r="M55" s="4">
        <v>34</v>
      </c>
      <c r="N55" s="2">
        <f t="shared" si="25"/>
        <v>-4.7399999999999922</v>
      </c>
      <c r="O55" s="4">
        <f t="shared" si="0"/>
        <v>19</v>
      </c>
      <c r="P55" s="4">
        <f t="shared" si="1"/>
        <v>4.7619047619047616E-2</v>
      </c>
      <c r="Q55" s="2">
        <f t="shared" si="6"/>
        <v>2.2784233310549126E-2</v>
      </c>
      <c r="R55" s="4">
        <v>34</v>
      </c>
      <c r="S55" s="4">
        <f t="shared" ca="1" si="7"/>
        <v>0.16634692116304672</v>
      </c>
      <c r="T55" s="4">
        <f t="shared" ca="1" si="8"/>
        <v>-1.6722974387484832</v>
      </c>
      <c r="U55" s="2">
        <f t="shared" si="26"/>
        <v>-4.7399999999999922</v>
      </c>
      <c r="V55" s="4">
        <f t="shared" ca="1" si="2"/>
        <v>17</v>
      </c>
      <c r="W55" s="4">
        <f t="shared" ca="1" si="3"/>
        <v>4.2606516290726815E-2</v>
      </c>
      <c r="X55" s="2">
        <f t="shared" ca="1" si="9"/>
        <v>0</v>
      </c>
      <c r="Z55" s="4">
        <v>-3.9709099999853947</v>
      </c>
      <c r="AA55" s="4">
        <f t="shared" si="10"/>
        <v>-2.398909999985932</v>
      </c>
      <c r="AB55" s="4">
        <v>34</v>
      </c>
      <c r="AC55" s="2">
        <f t="shared" si="28"/>
        <v>-4.7399999999999922</v>
      </c>
      <c r="AD55" s="4">
        <f t="shared" si="11"/>
        <v>14</v>
      </c>
      <c r="AE55" s="4">
        <f t="shared" si="12"/>
        <v>3.5087719298245612E-2</v>
      </c>
      <c r="AF55" s="2">
        <f t="shared" si="27"/>
        <v>2.2784233310549126E-2</v>
      </c>
      <c r="AH55" s="4">
        <v>2.5812775000098043</v>
      </c>
      <c r="AI55" s="4">
        <f t="shared" si="13"/>
        <v>1.3602775000087775</v>
      </c>
      <c r="AJ55" s="4">
        <v>34</v>
      </c>
      <c r="AK55" s="2">
        <f t="shared" si="29"/>
        <v>-4.7399999999999922</v>
      </c>
      <c r="AL55" s="4">
        <f t="shared" si="14"/>
        <v>15</v>
      </c>
      <c r="AM55" s="4">
        <f t="shared" si="15"/>
        <v>3.7593984962406013E-2</v>
      </c>
      <c r="AN55" s="2">
        <f t="shared" si="16"/>
        <v>2.2784233310549126E-2</v>
      </c>
      <c r="AP55" s="4">
        <v>0.41988499999234818</v>
      </c>
      <c r="AQ55" s="4">
        <f t="shared" si="17"/>
        <v>1.0138849999918875</v>
      </c>
      <c r="AR55" s="4">
        <v>34</v>
      </c>
      <c r="AS55" s="2">
        <f t="shared" si="30"/>
        <v>-4.7399999999999922</v>
      </c>
      <c r="AT55" s="4">
        <f t="shared" si="18"/>
        <v>13</v>
      </c>
      <c r="AU55" s="4">
        <f t="shared" si="19"/>
        <v>3.2581453634085211E-2</v>
      </c>
      <c r="AV55" s="2">
        <f t="shared" si="20"/>
        <v>3.4176349965823687E-2</v>
      </c>
      <c r="AX55" s="4">
        <v>1.4678425000163031</v>
      </c>
      <c r="AY55" s="4">
        <f t="shared" si="21"/>
        <v>1.63784250001342</v>
      </c>
      <c r="AZ55" s="4">
        <v>34</v>
      </c>
      <c r="BA55" s="2">
        <f t="shared" si="31"/>
        <v>-4.7399999999999922</v>
      </c>
      <c r="BB55" s="4">
        <f t="shared" si="22"/>
        <v>14</v>
      </c>
      <c r="BC55" s="4">
        <f t="shared" si="23"/>
        <v>3.5087719298245612E-2</v>
      </c>
      <c r="BD55" s="2">
        <f t="shared" si="32"/>
        <v>1.1392116655274563E-2</v>
      </c>
    </row>
    <row r="56" spans="1:56" x14ac:dyDescent="0.15">
      <c r="A56" s="4">
        <v>35</v>
      </c>
      <c r="B56" s="4">
        <v>0.88530249997376131</v>
      </c>
      <c r="C56" s="4">
        <f t="shared" si="4"/>
        <v>0.14030249997531996</v>
      </c>
      <c r="E56" s="4">
        <v>-2.398909999985932</v>
      </c>
      <c r="F56" s="4">
        <v>1.3602775000087775</v>
      </c>
      <c r="G56" s="4">
        <v>1.0138849999918875</v>
      </c>
      <c r="H56" s="4">
        <v>1.63784250001342</v>
      </c>
      <c r="I56" s="4">
        <f ca="1">'Result (Al-Ti)'!U56</f>
        <v>-1.6722974387484832</v>
      </c>
      <c r="K56" s="4">
        <v>0.88530249997376131</v>
      </c>
      <c r="L56" s="4">
        <f t="shared" si="5"/>
        <v>0.14030249997531996</v>
      </c>
      <c r="M56" s="4">
        <v>35</v>
      </c>
      <c r="N56" s="2">
        <f t="shared" si="25"/>
        <v>-4.5199999999999925</v>
      </c>
      <c r="O56" s="4">
        <f t="shared" si="0"/>
        <v>21</v>
      </c>
      <c r="P56" s="4">
        <f t="shared" si="1"/>
        <v>5.2631578947368418E-2</v>
      </c>
      <c r="Q56" s="2">
        <f t="shared" si="6"/>
        <v>3.4176349965823687E-2</v>
      </c>
      <c r="R56" s="4">
        <v>35</v>
      </c>
      <c r="S56" s="4">
        <f t="shared" ca="1" si="7"/>
        <v>-1.6722974387484832</v>
      </c>
      <c r="T56" s="4">
        <f t="shared" ca="1" si="8"/>
        <v>0.16953683122921331</v>
      </c>
      <c r="U56" s="2">
        <f t="shared" si="26"/>
        <v>-4.5199999999999925</v>
      </c>
      <c r="V56" s="4">
        <f t="shared" ca="1" si="2"/>
        <v>17</v>
      </c>
      <c r="W56" s="4">
        <f t="shared" ca="1" si="3"/>
        <v>4.2606516290726815E-2</v>
      </c>
      <c r="X56" s="2">
        <f t="shared" ca="1" si="9"/>
        <v>1.1392116655274563E-2</v>
      </c>
      <c r="Z56" s="4">
        <v>-2.398909999985932</v>
      </c>
      <c r="AA56" s="4">
        <f t="shared" si="10"/>
        <v>-0.99890999998564212</v>
      </c>
      <c r="AB56" s="4">
        <v>35</v>
      </c>
      <c r="AC56" s="2">
        <f t="shared" si="28"/>
        <v>-4.5199999999999925</v>
      </c>
      <c r="AD56" s="4">
        <f t="shared" si="11"/>
        <v>16</v>
      </c>
      <c r="AE56" s="4">
        <f t="shared" si="12"/>
        <v>4.0100250626566414E-2</v>
      </c>
      <c r="AF56" s="2">
        <f t="shared" si="27"/>
        <v>4.5568466621098251E-2</v>
      </c>
      <c r="AH56" s="4">
        <v>1.3602775000087775</v>
      </c>
      <c r="AI56" s="4">
        <f t="shared" si="13"/>
        <v>6.9822775000112358</v>
      </c>
      <c r="AJ56" s="4">
        <v>35</v>
      </c>
      <c r="AK56" s="2">
        <f t="shared" si="29"/>
        <v>-4.5199999999999925</v>
      </c>
      <c r="AL56" s="4">
        <f t="shared" si="14"/>
        <v>17</v>
      </c>
      <c r="AM56" s="4">
        <f t="shared" si="15"/>
        <v>4.2606516290726815E-2</v>
      </c>
      <c r="AN56" s="2">
        <f t="shared" si="16"/>
        <v>4.5568466621098251E-2</v>
      </c>
      <c r="AP56" s="4">
        <v>1.0138849999918875</v>
      </c>
      <c r="AQ56" s="4">
        <f t="shared" si="17"/>
        <v>1.5108849999911911</v>
      </c>
      <c r="AR56" s="4">
        <v>35</v>
      </c>
      <c r="AS56" s="2">
        <f t="shared" si="30"/>
        <v>-4.5199999999999925</v>
      </c>
      <c r="AT56" s="4">
        <f t="shared" si="18"/>
        <v>16</v>
      </c>
      <c r="AU56" s="4">
        <f t="shared" si="19"/>
        <v>4.0100250626566414E-2</v>
      </c>
      <c r="AV56" s="2">
        <f t="shared" si="20"/>
        <v>2.2784233310549126E-2</v>
      </c>
      <c r="AX56" s="4">
        <v>1.63784250001342</v>
      </c>
      <c r="AY56" s="4">
        <f t="shared" si="21"/>
        <v>1.4698425000148063</v>
      </c>
      <c r="AZ56" s="4">
        <v>35</v>
      </c>
      <c r="BA56" s="2">
        <f t="shared" si="31"/>
        <v>-4.5199999999999925</v>
      </c>
      <c r="BB56" s="4">
        <f t="shared" si="22"/>
        <v>15</v>
      </c>
      <c r="BC56" s="4">
        <f t="shared" si="23"/>
        <v>3.7593984962406013E-2</v>
      </c>
      <c r="BD56" s="2">
        <f t="shared" si="32"/>
        <v>4.5568466621098251E-2</v>
      </c>
    </row>
    <row r="57" spans="1:56" x14ac:dyDescent="0.15">
      <c r="A57" s="4">
        <v>36</v>
      </c>
      <c r="B57" s="4">
        <v>0.14030249997531996</v>
      </c>
      <c r="C57" s="4">
        <f t="shared" si="4"/>
        <v>-1.4556975000239447</v>
      </c>
      <c r="E57" s="4">
        <v>-0.99890999998564212</v>
      </c>
      <c r="F57" s="4">
        <v>6.9822775000112358</v>
      </c>
      <c r="G57" s="4">
        <v>1.5108849999911911</v>
      </c>
      <c r="H57" s="4">
        <v>1.4698425000148063</v>
      </c>
      <c r="I57" s="4">
        <f ca="1">'Result (Al-Ti)'!U57</f>
        <v>0.16953683122921331</v>
      </c>
      <c r="K57" s="4">
        <v>0.14030249997531996</v>
      </c>
      <c r="L57" s="4">
        <f t="shared" si="5"/>
        <v>-1.4556975000239447</v>
      </c>
      <c r="M57" s="4">
        <v>36</v>
      </c>
      <c r="N57" s="2">
        <f t="shared" si="25"/>
        <v>-4.2999999999999927</v>
      </c>
      <c r="O57" s="4">
        <f t="shared" si="0"/>
        <v>24</v>
      </c>
      <c r="P57" s="4">
        <f t="shared" si="1"/>
        <v>6.0150375939849621E-2</v>
      </c>
      <c r="Q57" s="2">
        <f t="shared" si="6"/>
        <v>2.2784233310549126E-2</v>
      </c>
      <c r="R57" s="4">
        <v>36</v>
      </c>
      <c r="S57" s="4">
        <f t="shared" ca="1" si="7"/>
        <v>0.16953683122921331</v>
      </c>
      <c r="T57" s="4">
        <f t="shared" ca="1" si="8"/>
        <v>-1.7106783309601692E-2</v>
      </c>
      <c r="U57" s="2">
        <f t="shared" si="26"/>
        <v>-4.2999999999999927</v>
      </c>
      <c r="V57" s="4">
        <f t="shared" ca="1" si="2"/>
        <v>18</v>
      </c>
      <c r="W57" s="4">
        <f t="shared" ca="1" si="3"/>
        <v>4.5112781954887216E-2</v>
      </c>
      <c r="X57" s="2">
        <f t="shared" ca="1" si="9"/>
        <v>1.1392116655274563E-2</v>
      </c>
      <c r="Z57" s="4">
        <v>-0.99890999998564212</v>
      </c>
      <c r="AA57" s="4">
        <f t="shared" si="10"/>
        <v>-0.662909999984862</v>
      </c>
      <c r="AB57" s="4">
        <v>36</v>
      </c>
      <c r="AC57" s="2">
        <f t="shared" si="28"/>
        <v>-4.2999999999999927</v>
      </c>
      <c r="AD57" s="4">
        <f t="shared" si="11"/>
        <v>20</v>
      </c>
      <c r="AE57" s="4">
        <f t="shared" si="12"/>
        <v>5.0125313283208017E-2</v>
      </c>
      <c r="AF57" s="2">
        <f t="shared" si="27"/>
        <v>6.8352699931647373E-2</v>
      </c>
      <c r="AH57" s="4">
        <v>6.9822775000112358</v>
      </c>
      <c r="AI57" s="4">
        <f t="shared" si="13"/>
        <v>2.4622775000082697</v>
      </c>
      <c r="AJ57" s="4">
        <v>36</v>
      </c>
      <c r="AK57" s="2">
        <f t="shared" si="29"/>
        <v>-4.2999999999999927</v>
      </c>
      <c r="AL57" s="4">
        <f t="shared" si="14"/>
        <v>21</v>
      </c>
      <c r="AM57" s="4">
        <f t="shared" si="15"/>
        <v>5.2631578947368418E-2</v>
      </c>
      <c r="AN57" s="2">
        <f t="shared" si="16"/>
        <v>2.2784233310549126E-2</v>
      </c>
      <c r="AP57" s="4">
        <v>1.5108849999911911</v>
      </c>
      <c r="AQ57" s="4">
        <f t="shared" si="17"/>
        <v>2.4138849999921774</v>
      </c>
      <c r="AR57" s="4">
        <v>36</v>
      </c>
      <c r="AS57" s="2">
        <f t="shared" si="30"/>
        <v>-4.2999999999999927</v>
      </c>
      <c r="AT57" s="4">
        <f t="shared" si="18"/>
        <v>18</v>
      </c>
      <c r="AU57" s="4">
        <f t="shared" si="19"/>
        <v>4.5112781954887216E-2</v>
      </c>
      <c r="AV57" s="2">
        <f t="shared" si="20"/>
        <v>1.1392116655274563E-2</v>
      </c>
      <c r="AX57" s="4">
        <v>1.4698425000148063</v>
      </c>
      <c r="AY57" s="4">
        <f t="shared" si="21"/>
        <v>1.3768425000151296</v>
      </c>
      <c r="AZ57" s="4">
        <v>36</v>
      </c>
      <c r="BA57" s="2">
        <f t="shared" si="31"/>
        <v>-4.2999999999999927</v>
      </c>
      <c r="BB57" s="4">
        <f t="shared" si="22"/>
        <v>19</v>
      </c>
      <c r="BC57" s="4">
        <f t="shared" si="23"/>
        <v>4.7619047619047616E-2</v>
      </c>
      <c r="BD57" s="2">
        <f t="shared" si="32"/>
        <v>1.1392116655274563E-2</v>
      </c>
    </row>
    <row r="58" spans="1:56" x14ac:dyDescent="0.15">
      <c r="A58" s="4">
        <v>37</v>
      </c>
      <c r="B58" s="4">
        <v>-1.4556975000239447</v>
      </c>
      <c r="C58" s="4">
        <f t="shared" si="4"/>
        <v>-1.5966975000232253</v>
      </c>
      <c r="E58" s="4">
        <v>-0.662909999984862</v>
      </c>
      <c r="F58" s="4">
        <v>2.4622775000082697</v>
      </c>
      <c r="G58" s="4">
        <v>2.4138849999921774</v>
      </c>
      <c r="H58" s="4">
        <v>1.3768425000151296</v>
      </c>
      <c r="I58" s="4">
        <f ca="1">'Result (Al-Ti)'!U58</f>
        <v>-1.7106783309601692E-2</v>
      </c>
      <c r="K58" s="4">
        <v>-1.4556975000239447</v>
      </c>
      <c r="L58" s="4">
        <f t="shared" si="5"/>
        <v>-1.5966975000232253</v>
      </c>
      <c r="M58" s="4">
        <v>37</v>
      </c>
      <c r="N58" s="2">
        <f t="shared" si="25"/>
        <v>-4.079999999999993</v>
      </c>
      <c r="O58" s="4">
        <f t="shared" si="0"/>
        <v>26</v>
      </c>
      <c r="P58" s="4">
        <f t="shared" si="1"/>
        <v>6.5162907268170422E-2</v>
      </c>
      <c r="Q58" s="2">
        <f t="shared" si="6"/>
        <v>3.4176349965823617E-2</v>
      </c>
      <c r="R58" s="4">
        <v>37</v>
      </c>
      <c r="S58" s="4">
        <f t="shared" ca="1" si="7"/>
        <v>-1.7106783309601692E-2</v>
      </c>
      <c r="T58" s="4">
        <f t="shared" ca="1" si="8"/>
        <v>1.8435292464064912</v>
      </c>
      <c r="U58" s="2">
        <f t="shared" si="26"/>
        <v>-4.079999999999993</v>
      </c>
      <c r="V58" s="4">
        <f t="shared" ca="1" si="2"/>
        <v>19</v>
      </c>
      <c r="W58" s="4">
        <f t="shared" ca="1" si="3"/>
        <v>4.7619047619047616E-2</v>
      </c>
      <c r="X58" s="2">
        <f t="shared" ca="1" si="9"/>
        <v>3.4176349965823617E-2</v>
      </c>
      <c r="Z58" s="4">
        <v>-0.662909999984862</v>
      </c>
      <c r="AA58" s="4">
        <f t="shared" si="10"/>
        <v>-0.51390999998446318</v>
      </c>
      <c r="AB58" s="4">
        <v>37</v>
      </c>
      <c r="AC58" s="2">
        <f t="shared" si="28"/>
        <v>-4.079999999999993</v>
      </c>
      <c r="AD58" s="4">
        <f t="shared" si="11"/>
        <v>26</v>
      </c>
      <c r="AE58" s="4">
        <f t="shared" si="12"/>
        <v>6.5162907268170422E-2</v>
      </c>
      <c r="AF58" s="2">
        <f t="shared" si="27"/>
        <v>1.1392116655274538E-2</v>
      </c>
      <c r="AH58" s="4">
        <v>2.4622775000082697</v>
      </c>
      <c r="AI58" s="4">
        <f t="shared" si="13"/>
        <v>0.23027750000892411</v>
      </c>
      <c r="AJ58" s="4">
        <v>37</v>
      </c>
      <c r="AK58" s="2">
        <f t="shared" si="29"/>
        <v>-4.079999999999993</v>
      </c>
      <c r="AL58" s="4">
        <f t="shared" si="14"/>
        <v>23</v>
      </c>
      <c r="AM58" s="4">
        <f t="shared" si="15"/>
        <v>5.764411027568922E-2</v>
      </c>
      <c r="AN58" s="2">
        <f t="shared" si="16"/>
        <v>4.5568466621098154E-2</v>
      </c>
      <c r="AP58" s="4">
        <v>2.4138849999921774</v>
      </c>
      <c r="AQ58" s="4">
        <f t="shared" si="17"/>
        <v>1.5898849999906872</v>
      </c>
      <c r="AR58" s="4">
        <v>37</v>
      </c>
      <c r="AS58" s="2">
        <f t="shared" si="30"/>
        <v>-4.079999999999993</v>
      </c>
      <c r="AT58" s="4">
        <f t="shared" si="18"/>
        <v>19</v>
      </c>
      <c r="AU58" s="4">
        <f t="shared" si="19"/>
        <v>4.7619047619047616E-2</v>
      </c>
      <c r="AV58" s="2">
        <f t="shared" si="20"/>
        <v>5.6960583276372698E-2</v>
      </c>
      <c r="AX58" s="4">
        <v>1.3768425000151296</v>
      </c>
      <c r="AY58" s="4">
        <f t="shared" si="21"/>
        <v>13.007842500016409</v>
      </c>
      <c r="AZ58" s="4">
        <v>37</v>
      </c>
      <c r="BA58" s="2">
        <f t="shared" si="31"/>
        <v>-4.079999999999993</v>
      </c>
      <c r="BB58" s="4">
        <f t="shared" si="22"/>
        <v>20</v>
      </c>
      <c r="BC58" s="4">
        <f t="shared" si="23"/>
        <v>5.0125313283208017E-2</v>
      </c>
      <c r="BD58" s="2">
        <f t="shared" si="32"/>
        <v>7.9744816586921771E-2</v>
      </c>
    </row>
    <row r="59" spans="1:56" x14ac:dyDescent="0.15">
      <c r="A59" s="4">
        <v>38</v>
      </c>
      <c r="B59" s="4">
        <v>-1.5966975000232253</v>
      </c>
      <c r="C59" s="4">
        <f t="shared" si="4"/>
        <v>-1.2166975000234004</v>
      </c>
      <c r="E59" s="4">
        <v>-0.51390999998446318</v>
      </c>
      <c r="F59" s="4">
        <v>0.23027750000892411</v>
      </c>
      <c r="G59" s="4">
        <v>1.5898849999906872</v>
      </c>
      <c r="H59" s="4">
        <v>13.007842500016409</v>
      </c>
      <c r="I59" s="4">
        <f ca="1">'Result (Al-Ti)'!U59</f>
        <v>1.8435292464064912</v>
      </c>
      <c r="K59" s="4">
        <v>-1.5966975000232253</v>
      </c>
      <c r="L59" s="4">
        <f t="shared" si="5"/>
        <v>-1.2166975000234004</v>
      </c>
      <c r="M59" s="4">
        <v>38</v>
      </c>
      <c r="N59" s="2">
        <f t="shared" si="25"/>
        <v>-3.8599999999999928</v>
      </c>
      <c r="O59" s="4">
        <f t="shared" si="0"/>
        <v>29</v>
      </c>
      <c r="P59" s="4">
        <f t="shared" si="1"/>
        <v>7.2681704260651625E-2</v>
      </c>
      <c r="Q59" s="2">
        <f t="shared" si="6"/>
        <v>1.1392116655274538E-2</v>
      </c>
      <c r="R59" s="4">
        <v>38</v>
      </c>
      <c r="S59" s="4">
        <f t="shared" ca="1" si="7"/>
        <v>1.8435292464064912</v>
      </c>
      <c r="T59" s="4">
        <f t="shared" ca="1" si="8"/>
        <v>-0.64922038965694329</v>
      </c>
      <c r="U59" s="2">
        <f t="shared" si="26"/>
        <v>-3.8599999999999928</v>
      </c>
      <c r="V59" s="4">
        <f t="shared" ca="1" si="2"/>
        <v>22</v>
      </c>
      <c r="W59" s="4">
        <f t="shared" ca="1" si="3"/>
        <v>5.5137844611528819E-2</v>
      </c>
      <c r="X59" s="2">
        <f t="shared" ca="1" si="9"/>
        <v>3.4176349965823617E-2</v>
      </c>
      <c r="Z59" s="4">
        <v>-0.51390999998446318</v>
      </c>
      <c r="AA59" s="4">
        <f t="shared" si="10"/>
        <v>1.6170900000140875</v>
      </c>
      <c r="AB59" s="4">
        <v>38</v>
      </c>
      <c r="AC59" s="2">
        <f t="shared" si="28"/>
        <v>-3.8599999999999928</v>
      </c>
      <c r="AD59" s="4">
        <f t="shared" si="11"/>
        <v>27</v>
      </c>
      <c r="AE59" s="4">
        <f t="shared" si="12"/>
        <v>6.7669172932330823E-2</v>
      </c>
      <c r="AF59" s="2">
        <f t="shared" si="27"/>
        <v>5.6960583276372698E-2</v>
      </c>
      <c r="AH59" s="4">
        <v>0.23027750000892411</v>
      </c>
      <c r="AI59" s="4">
        <f t="shared" si="13"/>
        <v>-0.33772249998875736</v>
      </c>
      <c r="AJ59" s="4">
        <v>38</v>
      </c>
      <c r="AK59" s="2">
        <f t="shared" si="29"/>
        <v>-3.8599999999999928</v>
      </c>
      <c r="AL59" s="4">
        <f t="shared" si="14"/>
        <v>27</v>
      </c>
      <c r="AM59" s="4">
        <f t="shared" si="15"/>
        <v>6.7669172932330823E-2</v>
      </c>
      <c r="AN59" s="2">
        <f t="shared" si="16"/>
        <v>4.5568466621098154E-2</v>
      </c>
      <c r="AP59" s="4">
        <v>1.5898849999906872</v>
      </c>
      <c r="AQ59" s="4">
        <f t="shared" si="17"/>
        <v>2.8988849999933564</v>
      </c>
      <c r="AR59" s="4">
        <v>38</v>
      </c>
      <c r="AS59" s="2">
        <f t="shared" si="30"/>
        <v>-3.8599999999999928</v>
      </c>
      <c r="AT59" s="4">
        <f t="shared" si="18"/>
        <v>24</v>
      </c>
      <c r="AU59" s="4">
        <f t="shared" si="19"/>
        <v>6.0150375939849621E-2</v>
      </c>
      <c r="AV59" s="2">
        <f t="shared" si="20"/>
        <v>6.8352699931647234E-2</v>
      </c>
      <c r="AX59" s="4">
        <v>13.007842500016409</v>
      </c>
      <c r="AY59" s="4">
        <f t="shared" si="21"/>
        <v>3.4868425000134096</v>
      </c>
      <c r="AZ59" s="4">
        <v>38</v>
      </c>
      <c r="BA59" s="2">
        <f t="shared" si="31"/>
        <v>-3.8599999999999928</v>
      </c>
      <c r="BB59" s="4">
        <f t="shared" si="22"/>
        <v>27</v>
      </c>
      <c r="BC59" s="4">
        <f t="shared" si="23"/>
        <v>6.7669172932330823E-2</v>
      </c>
      <c r="BD59" s="2">
        <f t="shared" si="32"/>
        <v>6.8352699931647234E-2</v>
      </c>
    </row>
    <row r="60" spans="1:56" x14ac:dyDescent="0.15">
      <c r="A60" s="4">
        <v>39</v>
      </c>
      <c r="B60" s="4">
        <v>-1.2166975000234004</v>
      </c>
      <c r="C60" s="4">
        <f t="shared" si="4"/>
        <v>1.1313024999743959</v>
      </c>
      <c r="E60" s="4">
        <v>1.6170900000140875</v>
      </c>
      <c r="F60" s="4">
        <v>-0.33772249998875736</v>
      </c>
      <c r="G60" s="4">
        <v>2.8988849999933564</v>
      </c>
      <c r="H60" s="4">
        <v>3.4868425000134096</v>
      </c>
      <c r="I60" s="4">
        <f ca="1">'Result (Al-Ti)'!U60</f>
        <v>-0.64922038965694329</v>
      </c>
      <c r="K60" s="4">
        <v>-1.2166975000234004</v>
      </c>
      <c r="L60" s="4">
        <f t="shared" si="5"/>
        <v>1.1313024999743959</v>
      </c>
      <c r="M60" s="4">
        <v>39</v>
      </c>
      <c r="N60" s="2">
        <f t="shared" si="25"/>
        <v>-3.6399999999999926</v>
      </c>
      <c r="O60" s="4">
        <f t="shared" si="0"/>
        <v>30</v>
      </c>
      <c r="P60" s="4">
        <f t="shared" si="1"/>
        <v>7.5187969924812026E-2</v>
      </c>
      <c r="Q60" s="2">
        <f t="shared" si="6"/>
        <v>4.5568466621098154E-2</v>
      </c>
      <c r="R60" s="4">
        <v>39</v>
      </c>
      <c r="S60" s="4">
        <f t="shared" ca="1" si="7"/>
        <v>-0.64922038965694329</v>
      </c>
      <c r="T60" s="4">
        <f t="shared" ca="1" si="8"/>
        <v>-0.63949916511177607</v>
      </c>
      <c r="U60" s="2">
        <f t="shared" si="26"/>
        <v>-3.6399999999999926</v>
      </c>
      <c r="V60" s="4">
        <f t="shared" ca="1" si="2"/>
        <v>25</v>
      </c>
      <c r="W60" s="4">
        <f t="shared" ca="1" si="3"/>
        <v>6.2656641604010022E-2</v>
      </c>
      <c r="X60" s="2">
        <f t="shared" ca="1" si="9"/>
        <v>3.4176349965823617E-2</v>
      </c>
      <c r="Z60" s="4">
        <v>1.6170900000140875</v>
      </c>
      <c r="AA60" s="4">
        <f t="shared" si="10"/>
        <v>0.89609000001544814</v>
      </c>
      <c r="AB60" s="4">
        <v>39</v>
      </c>
      <c r="AC60" s="2">
        <f t="shared" si="28"/>
        <v>-3.6399999999999926</v>
      </c>
      <c r="AD60" s="4">
        <f t="shared" si="11"/>
        <v>32</v>
      </c>
      <c r="AE60" s="4">
        <f t="shared" si="12"/>
        <v>8.0200501253132828E-2</v>
      </c>
      <c r="AF60" s="2">
        <f t="shared" si="27"/>
        <v>0</v>
      </c>
      <c r="AH60" s="4">
        <v>-0.33772249998875736</v>
      </c>
      <c r="AI60" s="4">
        <f t="shared" si="13"/>
        <v>-1.5097224999891523</v>
      </c>
      <c r="AJ60" s="4">
        <v>39</v>
      </c>
      <c r="AK60" s="2">
        <f t="shared" si="29"/>
        <v>-3.6399999999999926</v>
      </c>
      <c r="AL60" s="4">
        <f t="shared" si="14"/>
        <v>31</v>
      </c>
      <c r="AM60" s="4">
        <f t="shared" si="15"/>
        <v>7.7694235588972427E-2</v>
      </c>
      <c r="AN60" s="2">
        <f t="shared" si="16"/>
        <v>7.9744816586921771E-2</v>
      </c>
      <c r="AP60" s="4">
        <v>2.8988849999933564</v>
      </c>
      <c r="AQ60" s="4">
        <f t="shared" si="17"/>
        <v>3.4488849999938509</v>
      </c>
      <c r="AR60" s="4">
        <v>39</v>
      </c>
      <c r="AS60" s="2">
        <f t="shared" si="30"/>
        <v>-3.6399999999999926</v>
      </c>
      <c r="AT60" s="4">
        <f t="shared" si="18"/>
        <v>30</v>
      </c>
      <c r="AU60" s="4">
        <f t="shared" si="19"/>
        <v>7.5187969924812026E-2</v>
      </c>
      <c r="AV60" s="2">
        <f t="shared" si="20"/>
        <v>3.4176349965823617E-2</v>
      </c>
      <c r="AX60" s="4">
        <v>3.4868425000134096</v>
      </c>
      <c r="AY60" s="4">
        <f t="shared" si="21"/>
        <v>1.1058425000136651</v>
      </c>
      <c r="AZ60" s="4">
        <v>39</v>
      </c>
      <c r="BA60" s="2">
        <f t="shared" si="31"/>
        <v>-3.6399999999999926</v>
      </c>
      <c r="BB60" s="4">
        <f t="shared" si="22"/>
        <v>33</v>
      </c>
      <c r="BC60" s="4">
        <f t="shared" si="23"/>
        <v>8.2706766917293228E-2</v>
      </c>
      <c r="BD60" s="2">
        <f t="shared" si="32"/>
        <v>3.4176349965823617E-2</v>
      </c>
    </row>
    <row r="61" spans="1:56" x14ac:dyDescent="0.15">
      <c r="A61" s="4">
        <v>40</v>
      </c>
      <c r="B61" s="4">
        <v>1.1313024999743959</v>
      </c>
      <c r="C61" s="4">
        <f t="shared" si="4"/>
        <v>0.52130249997617284</v>
      </c>
      <c r="E61" s="4">
        <v>0.89609000001544814</v>
      </c>
      <c r="F61" s="4">
        <v>-1.5097224999891523</v>
      </c>
      <c r="G61" s="4">
        <v>3.4488849999938509</v>
      </c>
      <c r="H61" s="4">
        <v>1.1058425000136651</v>
      </c>
      <c r="I61" s="4">
        <f ca="1">'Result (Al-Ti)'!U61</f>
        <v>-0.63949916511177607</v>
      </c>
      <c r="K61" s="4">
        <v>1.1313024999743959</v>
      </c>
      <c r="L61" s="4">
        <f t="shared" si="5"/>
        <v>0.52130249997617284</v>
      </c>
      <c r="M61" s="4">
        <v>40</v>
      </c>
      <c r="N61" s="2">
        <f t="shared" si="25"/>
        <v>-3.4199999999999924</v>
      </c>
      <c r="O61" s="4">
        <f t="shared" si="0"/>
        <v>34</v>
      </c>
      <c r="P61" s="4">
        <f t="shared" si="1"/>
        <v>8.5213032581453629E-2</v>
      </c>
      <c r="Q61" s="2">
        <f t="shared" si="6"/>
        <v>4.5568466621098154E-2</v>
      </c>
      <c r="R61" s="4">
        <v>40</v>
      </c>
      <c r="S61" s="4">
        <f t="shared" ca="1" si="7"/>
        <v>-0.63949916511177607</v>
      </c>
      <c r="T61" s="4">
        <f t="shared" ca="1" si="8"/>
        <v>0.87434834442928555</v>
      </c>
      <c r="U61" s="2">
        <f t="shared" si="26"/>
        <v>-3.4199999999999924</v>
      </c>
      <c r="V61" s="4">
        <f t="shared" ca="1" si="2"/>
        <v>28</v>
      </c>
      <c r="W61" s="4">
        <f t="shared" ca="1" si="3"/>
        <v>7.0175438596491224E-2</v>
      </c>
      <c r="X61" s="2">
        <f t="shared" ca="1" si="9"/>
        <v>0</v>
      </c>
      <c r="Z61" s="4">
        <v>0.89609000001544814</v>
      </c>
      <c r="AA61" s="4">
        <f t="shared" si="10"/>
        <v>-6.8909999985322656E-2</v>
      </c>
      <c r="AB61" s="4">
        <v>40</v>
      </c>
      <c r="AC61" s="2">
        <f t="shared" si="28"/>
        <v>-3.4199999999999924</v>
      </c>
      <c r="AD61" s="4">
        <f t="shared" si="11"/>
        <v>32</v>
      </c>
      <c r="AE61" s="4">
        <f t="shared" si="12"/>
        <v>8.0200501253132828E-2</v>
      </c>
      <c r="AF61" s="2">
        <f t="shared" si="27"/>
        <v>4.5568466621098154E-2</v>
      </c>
      <c r="AH61" s="4">
        <v>-1.5097224999891523</v>
      </c>
      <c r="AI61" s="4">
        <f t="shared" si="13"/>
        <v>0.39527750001155937</v>
      </c>
      <c r="AJ61" s="4">
        <v>40</v>
      </c>
      <c r="AK61" s="2">
        <f t="shared" si="29"/>
        <v>-3.4199999999999924</v>
      </c>
      <c r="AL61" s="4">
        <f t="shared" si="14"/>
        <v>38</v>
      </c>
      <c r="AM61" s="4">
        <f t="shared" si="15"/>
        <v>9.5238095238095233E-2</v>
      </c>
      <c r="AN61" s="2">
        <f t="shared" si="16"/>
        <v>4.5568466621098154E-2</v>
      </c>
      <c r="AP61" s="4">
        <v>3.4488849999938509</v>
      </c>
      <c r="AQ61" s="4">
        <f t="shared" si="17"/>
        <v>2.8758849999910296</v>
      </c>
      <c r="AR61" s="4">
        <v>40</v>
      </c>
      <c r="AS61" s="2">
        <f t="shared" si="30"/>
        <v>-3.4199999999999924</v>
      </c>
      <c r="AT61" s="4">
        <f t="shared" si="18"/>
        <v>33</v>
      </c>
      <c r="AU61" s="4">
        <f t="shared" si="19"/>
        <v>8.2706766917293228E-2</v>
      </c>
      <c r="AV61" s="2">
        <f t="shared" si="20"/>
        <v>5.6960583276372698E-2</v>
      </c>
      <c r="AX61" s="4">
        <v>1.1058425000136651</v>
      </c>
      <c r="AY61" s="4">
        <f t="shared" si="21"/>
        <v>0.54984250001410828</v>
      </c>
      <c r="AZ61" s="4">
        <v>40</v>
      </c>
      <c r="BA61" s="2">
        <f t="shared" si="31"/>
        <v>-3.4199999999999924</v>
      </c>
      <c r="BB61" s="4">
        <f t="shared" si="22"/>
        <v>36</v>
      </c>
      <c r="BC61" s="4">
        <f t="shared" si="23"/>
        <v>9.0225563909774431E-2</v>
      </c>
      <c r="BD61" s="2">
        <f t="shared" si="32"/>
        <v>0.10252904989747086</v>
      </c>
    </row>
    <row r="62" spans="1:56" x14ac:dyDescent="0.15">
      <c r="A62" s="4">
        <v>41</v>
      </c>
      <c r="B62" s="4">
        <v>0.52130249997617284</v>
      </c>
      <c r="C62" s="4">
        <f t="shared" si="4"/>
        <v>1.212302499975948</v>
      </c>
      <c r="E62" s="4">
        <v>-6.8909999985322656E-2</v>
      </c>
      <c r="F62" s="4">
        <v>0.39527750001155937</v>
      </c>
      <c r="G62" s="4">
        <v>2.8758849999910296</v>
      </c>
      <c r="H62" s="4">
        <v>0.54984250001410828</v>
      </c>
      <c r="I62" s="4">
        <f ca="1">'Result (Al-Ti)'!U62</f>
        <v>0.87434834442928555</v>
      </c>
      <c r="K62" s="4">
        <v>0.52130249997617284</v>
      </c>
      <c r="L62" s="4">
        <f t="shared" si="5"/>
        <v>1.212302499975948</v>
      </c>
      <c r="M62" s="4">
        <v>41</v>
      </c>
      <c r="N62" s="2">
        <f t="shared" si="25"/>
        <v>-3.1999999999999922</v>
      </c>
      <c r="O62" s="4">
        <f t="shared" si="0"/>
        <v>38</v>
      </c>
      <c r="P62" s="4">
        <f t="shared" si="1"/>
        <v>9.5238095238095233E-2</v>
      </c>
      <c r="Q62" s="2">
        <f t="shared" si="6"/>
        <v>4.5568466621098154E-2</v>
      </c>
      <c r="R62" s="4">
        <v>41</v>
      </c>
      <c r="S62" s="4">
        <f t="shared" ca="1" si="7"/>
        <v>0.87434834442928555</v>
      </c>
      <c r="T62" s="4">
        <f t="shared" ca="1" si="8"/>
        <v>-1.0796312911969581</v>
      </c>
      <c r="U62" s="2">
        <f t="shared" si="26"/>
        <v>-3.1999999999999922</v>
      </c>
      <c r="V62" s="4">
        <f t="shared" ca="1" si="2"/>
        <v>28</v>
      </c>
      <c r="W62" s="4">
        <f t="shared" ca="1" si="3"/>
        <v>7.0175438596491224E-2</v>
      </c>
      <c r="X62" s="2">
        <f t="shared" ca="1" si="9"/>
        <v>1.1392116655274538E-2</v>
      </c>
      <c r="Z62" s="4">
        <v>-6.8909999985322656E-2</v>
      </c>
      <c r="AA62" s="4">
        <f t="shared" si="10"/>
        <v>0.61409000001688696</v>
      </c>
      <c r="AB62" s="4">
        <v>41</v>
      </c>
      <c r="AC62" s="2">
        <f t="shared" si="28"/>
        <v>-3.1999999999999922</v>
      </c>
      <c r="AD62" s="4">
        <f t="shared" si="11"/>
        <v>36</v>
      </c>
      <c r="AE62" s="4">
        <f t="shared" si="12"/>
        <v>9.0225563909774431E-2</v>
      </c>
      <c r="AF62" s="2">
        <f t="shared" si="27"/>
        <v>7.9744816586921771E-2</v>
      </c>
      <c r="AH62" s="4">
        <v>0.39527750001155937</v>
      </c>
      <c r="AI62" s="4">
        <f t="shared" si="13"/>
        <v>2.1782775000112053</v>
      </c>
      <c r="AJ62" s="4">
        <v>41</v>
      </c>
      <c r="AK62" s="2">
        <f t="shared" si="29"/>
        <v>-3.1999999999999922</v>
      </c>
      <c r="AL62" s="4">
        <f t="shared" si="14"/>
        <v>42</v>
      </c>
      <c r="AM62" s="4">
        <f t="shared" si="15"/>
        <v>0.10526315789473684</v>
      </c>
      <c r="AN62" s="2">
        <f t="shared" si="16"/>
        <v>1.1392116655274538E-2</v>
      </c>
      <c r="AP62" s="4">
        <v>2.8758849999910296</v>
      </c>
      <c r="AQ62" s="4">
        <f t="shared" si="17"/>
        <v>0.90588499999100236</v>
      </c>
      <c r="AR62" s="4">
        <v>41</v>
      </c>
      <c r="AS62" s="2">
        <f t="shared" si="30"/>
        <v>-3.1999999999999922</v>
      </c>
      <c r="AT62" s="4">
        <f t="shared" si="18"/>
        <v>38</v>
      </c>
      <c r="AU62" s="4">
        <f t="shared" si="19"/>
        <v>9.5238095238095233E-2</v>
      </c>
      <c r="AV62" s="2">
        <f t="shared" si="20"/>
        <v>1.1392116655274538E-2</v>
      </c>
      <c r="AX62" s="4">
        <v>0.54984250001410828</v>
      </c>
      <c r="AY62" s="4">
        <f t="shared" si="21"/>
        <v>0.48684250001329588</v>
      </c>
      <c r="AZ62" s="4">
        <v>41</v>
      </c>
      <c r="BA62" s="2">
        <f t="shared" si="31"/>
        <v>-3.1999999999999922</v>
      </c>
      <c r="BB62" s="4">
        <f t="shared" si="22"/>
        <v>45</v>
      </c>
      <c r="BC62" s="4">
        <f t="shared" si="23"/>
        <v>0.11278195488721804</v>
      </c>
      <c r="BD62" s="2">
        <f t="shared" si="32"/>
        <v>4.5568466621098154E-2</v>
      </c>
    </row>
    <row r="63" spans="1:56" x14ac:dyDescent="0.15">
      <c r="A63" s="4">
        <v>42</v>
      </c>
      <c r="B63" s="4">
        <v>1.212302499975948</v>
      </c>
      <c r="C63" s="4">
        <f t="shared" si="4"/>
        <v>1.2363024999757499</v>
      </c>
      <c r="E63" s="4">
        <v>0.61409000001688696</v>
      </c>
      <c r="F63" s="4">
        <v>2.1782775000112053</v>
      </c>
      <c r="G63" s="4">
        <v>0.90588499999100236</v>
      </c>
      <c r="H63" s="4">
        <v>0.48684250001329588</v>
      </c>
      <c r="I63" s="4">
        <f ca="1">'Result (Al-Ti)'!U63</f>
        <v>-1.0796312911969581</v>
      </c>
      <c r="K63" s="4">
        <v>1.212302499975948</v>
      </c>
      <c r="L63" s="4">
        <f t="shared" si="5"/>
        <v>1.2363024999757499</v>
      </c>
      <c r="M63" s="4">
        <v>42</v>
      </c>
      <c r="N63" s="2">
        <f t="shared" si="25"/>
        <v>-2.979999999999992</v>
      </c>
      <c r="O63" s="4">
        <f t="shared" si="0"/>
        <v>42</v>
      </c>
      <c r="P63" s="4">
        <f t="shared" si="1"/>
        <v>0.10526315789473684</v>
      </c>
      <c r="Q63" s="2">
        <f t="shared" si="6"/>
        <v>4.5568466621098154E-2</v>
      </c>
      <c r="R63" s="4">
        <v>42</v>
      </c>
      <c r="S63" s="4">
        <f t="shared" ca="1" si="7"/>
        <v>-1.0796312911969581</v>
      </c>
      <c r="T63" s="4">
        <f t="shared" ca="1" si="8"/>
        <v>1.0416731439539801</v>
      </c>
      <c r="U63" s="2">
        <f t="shared" si="26"/>
        <v>-2.979999999999992</v>
      </c>
      <c r="V63" s="4">
        <f t="shared" ca="1" si="2"/>
        <v>29</v>
      </c>
      <c r="W63" s="4">
        <f t="shared" ca="1" si="3"/>
        <v>7.2681704260651625E-2</v>
      </c>
      <c r="X63" s="2">
        <f t="shared" ca="1" si="9"/>
        <v>2.2784233310549077E-2</v>
      </c>
      <c r="Z63" s="4">
        <v>0.61409000001688696</v>
      </c>
      <c r="AA63" s="4">
        <f t="shared" si="10"/>
        <v>2.4140900000162446</v>
      </c>
      <c r="AB63" s="4">
        <v>42</v>
      </c>
      <c r="AC63" s="2">
        <f t="shared" si="28"/>
        <v>-2.979999999999992</v>
      </c>
      <c r="AD63" s="4">
        <f t="shared" si="11"/>
        <v>43</v>
      </c>
      <c r="AE63" s="4">
        <f t="shared" si="12"/>
        <v>0.10776942355889724</v>
      </c>
      <c r="AF63" s="2">
        <f t="shared" si="27"/>
        <v>3.4176349965823617E-2</v>
      </c>
      <c r="AH63" s="4">
        <v>2.1782775000112053</v>
      </c>
      <c r="AI63" s="4">
        <f t="shared" si="13"/>
        <v>1.4612775000095723</v>
      </c>
      <c r="AJ63" s="4">
        <v>42</v>
      </c>
      <c r="AK63" s="2">
        <f t="shared" si="29"/>
        <v>-2.979999999999992</v>
      </c>
      <c r="AL63" s="4">
        <f t="shared" si="14"/>
        <v>43</v>
      </c>
      <c r="AM63" s="4">
        <f t="shared" si="15"/>
        <v>0.10776942355889724</v>
      </c>
      <c r="AN63" s="2">
        <f t="shared" si="16"/>
        <v>3.4176349965823617E-2</v>
      </c>
      <c r="AP63" s="4">
        <v>0.90588499999100236</v>
      </c>
      <c r="AQ63" s="4">
        <f t="shared" si="17"/>
        <v>0.56588499999321584</v>
      </c>
      <c r="AR63" s="4">
        <v>42</v>
      </c>
      <c r="AS63" s="2">
        <f t="shared" si="30"/>
        <v>-2.979999999999992</v>
      </c>
      <c r="AT63" s="4">
        <f t="shared" si="18"/>
        <v>39</v>
      </c>
      <c r="AU63" s="4">
        <f t="shared" si="19"/>
        <v>9.7744360902255634E-2</v>
      </c>
      <c r="AV63" s="2">
        <f t="shared" si="20"/>
        <v>0.12531328320801993</v>
      </c>
      <c r="AX63" s="4">
        <v>0.48684250001329588</v>
      </c>
      <c r="AY63" s="4">
        <f t="shared" si="21"/>
        <v>2.0018425000145612</v>
      </c>
      <c r="AZ63" s="4">
        <v>42</v>
      </c>
      <c r="BA63" s="2">
        <f t="shared" si="31"/>
        <v>-2.979999999999992</v>
      </c>
      <c r="BB63" s="4">
        <f t="shared" si="22"/>
        <v>49</v>
      </c>
      <c r="BC63" s="4">
        <f t="shared" si="23"/>
        <v>0.12280701754385964</v>
      </c>
      <c r="BD63" s="2">
        <f t="shared" si="32"/>
        <v>5.6960583276372698E-2</v>
      </c>
    </row>
    <row r="64" spans="1:56" x14ac:dyDescent="0.15">
      <c r="A64" s="4">
        <v>43</v>
      </c>
      <c r="B64" s="4">
        <v>1.2363024999757499</v>
      </c>
      <c r="C64" s="4">
        <f t="shared" si="4"/>
        <v>-0.1966975000229354</v>
      </c>
      <c r="E64" s="4">
        <v>2.4140900000162446</v>
      </c>
      <c r="F64" s="4">
        <v>1.4612775000095723</v>
      </c>
      <c r="G64" s="4">
        <v>0.56588499999321584</v>
      </c>
      <c r="H64" s="4">
        <v>2.0018425000145612</v>
      </c>
      <c r="I64" s="4">
        <f ca="1">'Result (Al-Ti)'!U64</f>
        <v>1.0416731439539801</v>
      </c>
      <c r="K64" s="4">
        <v>1.2363024999757499</v>
      </c>
      <c r="L64" s="4">
        <f t="shared" si="5"/>
        <v>-0.1966975000229354</v>
      </c>
      <c r="M64" s="4">
        <v>43</v>
      </c>
      <c r="N64" s="2">
        <f t="shared" si="25"/>
        <v>-2.7599999999999918</v>
      </c>
      <c r="O64" s="4">
        <f t="shared" si="0"/>
        <v>46</v>
      </c>
      <c r="P64" s="4">
        <f t="shared" si="1"/>
        <v>0.11528822055137844</v>
      </c>
      <c r="Q64" s="2">
        <f t="shared" si="6"/>
        <v>6.8352699931647234E-2</v>
      </c>
      <c r="R64" s="4">
        <v>43</v>
      </c>
      <c r="S64" s="4">
        <f t="shared" ca="1" si="7"/>
        <v>1.0416731439539801</v>
      </c>
      <c r="T64" s="4">
        <f t="shared" ca="1" si="8"/>
        <v>0.49350074568260571</v>
      </c>
      <c r="U64" s="2">
        <f t="shared" si="26"/>
        <v>-2.7599999999999918</v>
      </c>
      <c r="V64" s="4">
        <f t="shared" ca="1" si="2"/>
        <v>31</v>
      </c>
      <c r="W64" s="4">
        <f t="shared" ca="1" si="3"/>
        <v>7.7694235588972427E-2</v>
      </c>
      <c r="X64" s="2">
        <f t="shared" ca="1" si="9"/>
        <v>3.4176349965823617E-2</v>
      </c>
      <c r="Z64" s="4">
        <v>2.4140900000162446</v>
      </c>
      <c r="AA64" s="4">
        <f t="shared" si="10"/>
        <v>2.2020900000150334</v>
      </c>
      <c r="AB64" s="4">
        <v>43</v>
      </c>
      <c r="AC64" s="2">
        <f t="shared" si="28"/>
        <v>-2.7599999999999918</v>
      </c>
      <c r="AD64" s="4">
        <f t="shared" si="11"/>
        <v>46</v>
      </c>
      <c r="AE64" s="4">
        <f t="shared" si="12"/>
        <v>0.11528822055137844</v>
      </c>
      <c r="AF64" s="2">
        <f t="shared" si="27"/>
        <v>7.9744816586921771E-2</v>
      </c>
      <c r="AH64" s="4">
        <v>1.4612775000095723</v>
      </c>
      <c r="AI64" s="4">
        <f t="shared" si="13"/>
        <v>0.23527750001051118</v>
      </c>
      <c r="AJ64" s="4">
        <v>43</v>
      </c>
      <c r="AK64" s="2">
        <f t="shared" si="29"/>
        <v>-2.7599999999999918</v>
      </c>
      <c r="AL64" s="4">
        <f t="shared" si="14"/>
        <v>46</v>
      </c>
      <c r="AM64" s="4">
        <f t="shared" si="15"/>
        <v>0.11528822055137844</v>
      </c>
      <c r="AN64" s="2">
        <f t="shared" si="16"/>
        <v>7.9744816586921771E-2</v>
      </c>
      <c r="AP64" s="4">
        <v>0.56588499999321584</v>
      </c>
      <c r="AQ64" s="4">
        <f t="shared" si="17"/>
        <v>0.68488499999119767</v>
      </c>
      <c r="AR64" s="4">
        <v>43</v>
      </c>
      <c r="AS64" s="2">
        <f t="shared" si="30"/>
        <v>-2.7599999999999918</v>
      </c>
      <c r="AT64" s="4">
        <f t="shared" si="18"/>
        <v>50</v>
      </c>
      <c r="AU64" s="4">
        <f t="shared" si="19"/>
        <v>0.12531328320802004</v>
      </c>
      <c r="AV64" s="2">
        <f t="shared" si="20"/>
        <v>5.6960583276372698E-2</v>
      </c>
      <c r="AX64" s="4">
        <v>2.0018425000145612</v>
      </c>
      <c r="AY64" s="4">
        <f t="shared" si="21"/>
        <v>-1.1431574999853922</v>
      </c>
      <c r="AZ64" s="4">
        <v>43</v>
      </c>
      <c r="BA64" s="2">
        <f t="shared" si="31"/>
        <v>-2.7599999999999918</v>
      </c>
      <c r="BB64" s="4">
        <f t="shared" si="22"/>
        <v>54</v>
      </c>
      <c r="BC64" s="4">
        <f t="shared" si="23"/>
        <v>0.13533834586466165</v>
      </c>
      <c r="BD64" s="2">
        <f t="shared" si="32"/>
        <v>6.8352699931647234E-2</v>
      </c>
    </row>
    <row r="65" spans="1:56" x14ac:dyDescent="0.15">
      <c r="A65" s="4">
        <v>44</v>
      </c>
      <c r="B65" s="4">
        <v>-0.1966975000229354</v>
      </c>
      <c r="C65" s="4">
        <f t="shared" si="4"/>
        <v>1.1643024999763441</v>
      </c>
      <c r="E65" s="4">
        <v>2.2020900000150334</v>
      </c>
      <c r="F65" s="4">
        <v>0.23527750001051118</v>
      </c>
      <c r="G65" s="4">
        <v>0.68488499999119767</v>
      </c>
      <c r="H65" s="4">
        <v>-1.1431574999853922</v>
      </c>
      <c r="I65" s="4">
        <f ca="1">'Result (Al-Ti)'!U65</f>
        <v>0.49350074568260571</v>
      </c>
      <c r="K65" s="4">
        <v>-0.1966975000229354</v>
      </c>
      <c r="L65" s="4">
        <f t="shared" si="5"/>
        <v>1.1643024999763441</v>
      </c>
      <c r="M65" s="4">
        <v>44</v>
      </c>
      <c r="N65" s="2">
        <f t="shared" si="25"/>
        <v>-2.5399999999999916</v>
      </c>
      <c r="O65" s="4">
        <f t="shared" si="0"/>
        <v>52</v>
      </c>
      <c r="P65" s="4">
        <f t="shared" si="1"/>
        <v>0.13032581453634084</v>
      </c>
      <c r="Q65" s="2">
        <f t="shared" si="6"/>
        <v>6.8352699931647234E-2</v>
      </c>
      <c r="R65" s="4">
        <v>44</v>
      </c>
      <c r="S65" s="4">
        <f t="shared" ca="1" si="7"/>
        <v>0.49350074568260571</v>
      </c>
      <c r="T65" s="4">
        <f t="shared" ca="1" si="8"/>
        <v>0.20848273247933163</v>
      </c>
      <c r="U65" s="2">
        <f t="shared" si="26"/>
        <v>-2.5399999999999916</v>
      </c>
      <c r="V65" s="4">
        <f t="shared" ca="1" si="2"/>
        <v>34</v>
      </c>
      <c r="W65" s="4">
        <f t="shared" ca="1" si="3"/>
        <v>8.5213032581453629E-2</v>
      </c>
      <c r="X65" s="2">
        <f t="shared" ca="1" si="9"/>
        <v>4.5568466621098154E-2</v>
      </c>
      <c r="Z65" s="4">
        <v>2.2020900000150334</v>
      </c>
      <c r="AA65" s="4">
        <f t="shared" si="10"/>
        <v>2.6640900000138856</v>
      </c>
      <c r="AB65" s="4">
        <v>44</v>
      </c>
      <c r="AC65" s="2">
        <f t="shared" si="28"/>
        <v>-2.5399999999999916</v>
      </c>
      <c r="AD65" s="4">
        <f t="shared" si="11"/>
        <v>53</v>
      </c>
      <c r="AE65" s="4">
        <f t="shared" si="12"/>
        <v>0.13283208020050125</v>
      </c>
      <c r="AF65" s="2">
        <f t="shared" si="27"/>
        <v>6.8352699931647234E-2</v>
      </c>
      <c r="AH65" s="4">
        <v>0.23527750001051118</v>
      </c>
      <c r="AI65" s="4">
        <f t="shared" si="13"/>
        <v>3.2012775000112015</v>
      </c>
      <c r="AJ65" s="4">
        <v>44</v>
      </c>
      <c r="AK65" s="2">
        <f t="shared" si="29"/>
        <v>-2.5399999999999916</v>
      </c>
      <c r="AL65" s="4">
        <f t="shared" si="14"/>
        <v>53</v>
      </c>
      <c r="AM65" s="4">
        <f t="shared" si="15"/>
        <v>0.13283208020050125</v>
      </c>
      <c r="AN65" s="2">
        <f t="shared" si="16"/>
        <v>6.8352699931647234E-2</v>
      </c>
      <c r="AP65" s="4">
        <v>0.68488499999119767</v>
      </c>
      <c r="AQ65" s="4">
        <f t="shared" si="17"/>
        <v>0.6318849999935594</v>
      </c>
      <c r="AR65" s="4">
        <v>44</v>
      </c>
      <c r="AS65" s="2">
        <f t="shared" si="30"/>
        <v>-2.5399999999999916</v>
      </c>
      <c r="AT65" s="4">
        <f t="shared" si="18"/>
        <v>55</v>
      </c>
      <c r="AU65" s="4">
        <f t="shared" si="19"/>
        <v>0.13784461152882205</v>
      </c>
      <c r="AV65" s="2">
        <f t="shared" si="20"/>
        <v>7.9744816586921771E-2</v>
      </c>
      <c r="AX65" s="4">
        <v>-1.1431574999853922</v>
      </c>
      <c r="AY65" s="4">
        <f t="shared" si="21"/>
        <v>0.60684250001585838</v>
      </c>
      <c r="AZ65" s="4">
        <v>44</v>
      </c>
      <c r="BA65" s="2">
        <f t="shared" si="31"/>
        <v>-2.5399999999999916</v>
      </c>
      <c r="BB65" s="4">
        <f t="shared" si="22"/>
        <v>60</v>
      </c>
      <c r="BC65" s="4">
        <f t="shared" si="23"/>
        <v>0.15037593984962405</v>
      </c>
      <c r="BD65" s="2">
        <f t="shared" si="32"/>
        <v>6.8352699931647234E-2</v>
      </c>
    </row>
    <row r="66" spans="1:56" x14ac:dyDescent="0.15">
      <c r="A66" s="4">
        <v>45</v>
      </c>
      <c r="B66" s="4">
        <v>1.1643024999763441</v>
      </c>
      <c r="C66" s="4">
        <f t="shared" si="4"/>
        <v>0.90730249997506007</v>
      </c>
      <c r="E66" s="4">
        <v>2.6640900000138856</v>
      </c>
      <c r="F66" s="4">
        <v>3.2012775000112015</v>
      </c>
      <c r="G66" s="4">
        <v>0.6318849999935594</v>
      </c>
      <c r="H66" s="4">
        <v>0.60684250001585838</v>
      </c>
      <c r="I66" s="4">
        <f ca="1">'Result (Al-Ti)'!U66</f>
        <v>0.20848273247933163</v>
      </c>
      <c r="K66" s="4">
        <v>1.1643024999763441</v>
      </c>
      <c r="L66" s="4">
        <f t="shared" si="5"/>
        <v>0.90730249997506007</v>
      </c>
      <c r="M66" s="4">
        <v>45</v>
      </c>
      <c r="N66" s="2">
        <f t="shared" si="25"/>
        <v>-2.3199999999999914</v>
      </c>
      <c r="O66" s="4">
        <f t="shared" si="0"/>
        <v>58</v>
      </c>
      <c r="P66" s="4">
        <f t="shared" si="1"/>
        <v>0.14536340852130325</v>
      </c>
      <c r="Q66" s="2">
        <f t="shared" si="6"/>
        <v>4.5568466621098154E-2</v>
      </c>
      <c r="R66" s="4">
        <v>45</v>
      </c>
      <c r="S66" s="4">
        <f t="shared" ca="1" si="7"/>
        <v>0.20848273247933163</v>
      </c>
      <c r="T66" s="4">
        <f t="shared" ca="1" si="8"/>
        <v>-1.3765771098012316</v>
      </c>
      <c r="U66" s="2">
        <f t="shared" si="26"/>
        <v>-2.3199999999999914</v>
      </c>
      <c r="V66" s="4">
        <f t="shared" ca="1" si="2"/>
        <v>38</v>
      </c>
      <c r="W66" s="4">
        <f t="shared" ca="1" si="3"/>
        <v>9.5238095238095233E-2</v>
      </c>
      <c r="X66" s="2">
        <f t="shared" ca="1" si="9"/>
        <v>1.1392116655274538E-2</v>
      </c>
      <c r="Z66" s="4">
        <v>2.6640900000138856</v>
      </c>
      <c r="AA66" s="4">
        <f t="shared" si="10"/>
        <v>0.46909000001704726</v>
      </c>
      <c r="AB66" s="4">
        <v>45</v>
      </c>
      <c r="AC66" s="2">
        <f t="shared" si="28"/>
        <v>-2.3199999999999914</v>
      </c>
      <c r="AD66" s="4">
        <f t="shared" si="11"/>
        <v>59</v>
      </c>
      <c r="AE66" s="4">
        <f t="shared" si="12"/>
        <v>0.14786967418546365</v>
      </c>
      <c r="AF66" s="2">
        <f t="shared" si="27"/>
        <v>7.9744816586921771E-2</v>
      </c>
      <c r="AH66" s="4">
        <v>3.2012775000112015</v>
      </c>
      <c r="AI66" s="4">
        <f t="shared" si="13"/>
        <v>2.5962775000110128</v>
      </c>
      <c r="AJ66" s="4">
        <v>45</v>
      </c>
      <c r="AK66" s="2">
        <f t="shared" si="29"/>
        <v>-2.3199999999999914</v>
      </c>
      <c r="AL66" s="4">
        <f t="shared" si="14"/>
        <v>59</v>
      </c>
      <c r="AM66" s="4">
        <f t="shared" si="15"/>
        <v>0.14786967418546365</v>
      </c>
      <c r="AN66" s="2">
        <f t="shared" si="16"/>
        <v>9.1136933242196308E-2</v>
      </c>
      <c r="AP66" s="4">
        <v>0.6318849999935594</v>
      </c>
      <c r="AQ66" s="4">
        <f t="shared" si="17"/>
        <v>1.0398849999937454</v>
      </c>
      <c r="AR66" s="4">
        <v>45</v>
      </c>
      <c r="AS66" s="2">
        <f t="shared" si="30"/>
        <v>-2.3199999999999914</v>
      </c>
      <c r="AT66" s="4">
        <f t="shared" si="18"/>
        <v>62</v>
      </c>
      <c r="AU66" s="4">
        <f t="shared" si="19"/>
        <v>0.15538847117794485</v>
      </c>
      <c r="AV66" s="2">
        <f t="shared" si="20"/>
        <v>6.8352699931647234E-2</v>
      </c>
      <c r="AX66" s="4">
        <v>0.60684250001585838</v>
      </c>
      <c r="AY66" s="4">
        <f t="shared" si="21"/>
        <v>1.6398425000154759</v>
      </c>
      <c r="AZ66" s="4">
        <v>45</v>
      </c>
      <c r="BA66" s="2">
        <f t="shared" si="31"/>
        <v>-2.3199999999999914</v>
      </c>
      <c r="BB66" s="4">
        <f t="shared" si="22"/>
        <v>66</v>
      </c>
      <c r="BC66" s="4">
        <f t="shared" si="23"/>
        <v>0.16541353383458646</v>
      </c>
      <c r="BD66" s="2">
        <f t="shared" si="32"/>
        <v>2.2784233310549077E-2</v>
      </c>
    </row>
    <row r="67" spans="1:56" x14ac:dyDescent="0.15">
      <c r="A67" s="4">
        <v>46</v>
      </c>
      <c r="B67" s="4">
        <v>0.90730249997506007</v>
      </c>
      <c r="C67" s="4">
        <f t="shared" si="4"/>
        <v>0.40430249997669421</v>
      </c>
      <c r="E67" s="4">
        <v>0.46909000001704726</v>
      </c>
      <c r="F67" s="4">
        <v>2.5962775000110128</v>
      </c>
      <c r="G67" s="4">
        <v>1.0398849999937454</v>
      </c>
      <c r="H67" s="4">
        <v>1.6398425000154759</v>
      </c>
      <c r="I67" s="4">
        <f ca="1">'Result (Al-Ti)'!U67</f>
        <v>-1.3765771098012316</v>
      </c>
      <c r="K67" s="4">
        <v>0.90730249997506007</v>
      </c>
      <c r="L67" s="4">
        <f t="shared" si="5"/>
        <v>0.40430249997669421</v>
      </c>
      <c r="M67" s="4">
        <v>46</v>
      </c>
      <c r="N67" s="2">
        <f t="shared" si="25"/>
        <v>-2.0999999999999912</v>
      </c>
      <c r="O67" s="4">
        <f t="shared" si="0"/>
        <v>62</v>
      </c>
      <c r="P67" s="4">
        <f t="shared" si="1"/>
        <v>0.15538847117794485</v>
      </c>
      <c r="Q67" s="2">
        <f t="shared" si="6"/>
        <v>3.4176349965823652E-2</v>
      </c>
      <c r="R67" s="4">
        <v>46</v>
      </c>
      <c r="S67" s="4">
        <f t="shared" ca="1" si="7"/>
        <v>-1.3765771098012316</v>
      </c>
      <c r="T67" s="4">
        <f t="shared" ca="1" si="8"/>
        <v>1.6403167082663268</v>
      </c>
      <c r="U67" s="2">
        <f t="shared" si="26"/>
        <v>-2.0999999999999912</v>
      </c>
      <c r="V67" s="4">
        <f t="shared" ca="1" si="2"/>
        <v>39</v>
      </c>
      <c r="W67" s="4">
        <f t="shared" ca="1" si="3"/>
        <v>9.7744360902255634E-2</v>
      </c>
      <c r="X67" s="2">
        <f t="shared" ca="1" si="9"/>
        <v>5.6960583276372753E-2</v>
      </c>
      <c r="Z67" s="4">
        <v>0.46909000001704726</v>
      </c>
      <c r="AA67" s="4">
        <f t="shared" si="10"/>
        <v>-4.5909999982995942E-2</v>
      </c>
      <c r="AB67" s="4">
        <v>46</v>
      </c>
      <c r="AC67" s="2">
        <f t="shared" si="28"/>
        <v>-2.0999999999999912</v>
      </c>
      <c r="AD67" s="4">
        <f t="shared" si="11"/>
        <v>66</v>
      </c>
      <c r="AE67" s="4">
        <f t="shared" si="12"/>
        <v>0.16541353383458646</v>
      </c>
      <c r="AF67" s="2">
        <f t="shared" si="27"/>
        <v>7.9744816586921854E-2</v>
      </c>
      <c r="AH67" s="4">
        <v>2.5962775000110128</v>
      </c>
      <c r="AI67" s="4">
        <f t="shared" si="13"/>
        <v>2.3782775000107392</v>
      </c>
      <c r="AJ67" s="4">
        <v>46</v>
      </c>
      <c r="AK67" s="2">
        <f t="shared" si="29"/>
        <v>-2.0999999999999912</v>
      </c>
      <c r="AL67" s="4">
        <f t="shared" si="14"/>
        <v>67</v>
      </c>
      <c r="AM67" s="4">
        <f t="shared" si="15"/>
        <v>0.16791979949874686</v>
      </c>
      <c r="AN67" s="2">
        <f t="shared" si="16"/>
        <v>9.1136933242196405E-2</v>
      </c>
      <c r="AP67" s="4">
        <v>1.0398849999937454</v>
      </c>
      <c r="AQ67" s="4">
        <f t="shared" si="17"/>
        <v>1.7808849999916276</v>
      </c>
      <c r="AR67" s="4">
        <v>46</v>
      </c>
      <c r="AS67" s="2">
        <f t="shared" si="30"/>
        <v>-2.0999999999999912</v>
      </c>
      <c r="AT67" s="4">
        <f t="shared" si="18"/>
        <v>68</v>
      </c>
      <c r="AU67" s="4">
        <f t="shared" si="19"/>
        <v>0.17042606516290726</v>
      </c>
      <c r="AV67" s="2">
        <f t="shared" si="20"/>
        <v>0.10252904989747096</v>
      </c>
      <c r="AX67" s="4">
        <v>1.6398425000154759</v>
      </c>
      <c r="AY67" s="4">
        <f t="shared" si="21"/>
        <v>2.8468425000163222</v>
      </c>
      <c r="AZ67" s="4">
        <v>46</v>
      </c>
      <c r="BA67" s="2">
        <f t="shared" si="31"/>
        <v>-2.0999999999999912</v>
      </c>
      <c r="BB67" s="4">
        <f t="shared" si="22"/>
        <v>68</v>
      </c>
      <c r="BC67" s="4">
        <f t="shared" si="23"/>
        <v>0.17042606516290726</v>
      </c>
      <c r="BD67" s="2">
        <f t="shared" si="32"/>
        <v>4.5568466621098203E-2</v>
      </c>
    </row>
    <row r="68" spans="1:56" x14ac:dyDescent="0.15">
      <c r="A68" s="4">
        <v>47</v>
      </c>
      <c r="B68" s="4">
        <v>0.40430249997669421</v>
      </c>
      <c r="C68" s="4">
        <f t="shared" si="4"/>
        <v>-0.12069750002297042</v>
      </c>
      <c r="E68" s="4">
        <v>-4.5909999982995942E-2</v>
      </c>
      <c r="F68" s="4">
        <v>2.3782775000107392</v>
      </c>
      <c r="G68" s="4">
        <v>1.7808849999916276</v>
      </c>
      <c r="H68" s="4">
        <v>2.8468425000163222</v>
      </c>
      <c r="I68" s="4">
        <f ca="1">'Result (Al-Ti)'!U68</f>
        <v>1.6403167082663268</v>
      </c>
      <c r="K68" s="4">
        <v>0.40430249997669421</v>
      </c>
      <c r="L68" s="4">
        <f t="shared" si="5"/>
        <v>-0.12069750002297042</v>
      </c>
      <c r="M68" s="4">
        <v>47</v>
      </c>
      <c r="N68" s="2">
        <f t="shared" si="25"/>
        <v>-1.8799999999999912</v>
      </c>
      <c r="O68" s="4">
        <f t="shared" si="0"/>
        <v>65</v>
      </c>
      <c r="P68" s="4">
        <f t="shared" si="1"/>
        <v>0.16290726817042606</v>
      </c>
      <c r="Q68" s="2">
        <f t="shared" si="6"/>
        <v>5.6960583276372753E-2</v>
      </c>
      <c r="R68" s="4">
        <v>47</v>
      </c>
      <c r="S68" s="4">
        <f t="shared" ca="1" si="7"/>
        <v>1.6403167082663268</v>
      </c>
      <c r="T68" s="4">
        <f t="shared" ca="1" si="8"/>
        <v>1.267470286106245</v>
      </c>
      <c r="U68" s="2">
        <f t="shared" si="26"/>
        <v>-1.8799999999999912</v>
      </c>
      <c r="V68" s="4">
        <f t="shared" ca="1" si="2"/>
        <v>44</v>
      </c>
      <c r="W68" s="4">
        <f t="shared" ca="1" si="3"/>
        <v>0.11027568922305764</v>
      </c>
      <c r="X68" s="2">
        <f t="shared" ca="1" si="9"/>
        <v>5.6960583276372753E-2</v>
      </c>
      <c r="Z68" s="4">
        <v>-4.5909999982995942E-2</v>
      </c>
      <c r="AA68" s="4">
        <f t="shared" si="10"/>
        <v>0.57509000001587651</v>
      </c>
      <c r="AB68" s="4">
        <v>47</v>
      </c>
      <c r="AC68" s="2">
        <f t="shared" si="28"/>
        <v>-1.8799999999999912</v>
      </c>
      <c r="AD68" s="4">
        <f t="shared" si="11"/>
        <v>73</v>
      </c>
      <c r="AE68" s="4">
        <f t="shared" si="12"/>
        <v>0.18295739348370926</v>
      </c>
      <c r="AF68" s="2">
        <f t="shared" si="27"/>
        <v>2.2784233310549101E-2</v>
      </c>
      <c r="AH68" s="4">
        <v>2.3782775000107392</v>
      </c>
      <c r="AI68" s="4">
        <f t="shared" si="13"/>
        <v>1.608277500011468</v>
      </c>
      <c r="AJ68" s="4">
        <v>47</v>
      </c>
      <c r="AK68" s="2">
        <f t="shared" si="29"/>
        <v>-1.8799999999999912</v>
      </c>
      <c r="AL68" s="4">
        <f t="shared" si="14"/>
        <v>75</v>
      </c>
      <c r="AM68" s="4">
        <f t="shared" si="15"/>
        <v>0.18796992481203006</v>
      </c>
      <c r="AN68" s="2">
        <f t="shared" si="16"/>
        <v>4.5568466621098203E-2</v>
      </c>
      <c r="AP68" s="4">
        <v>1.7808849999916276</v>
      </c>
      <c r="AQ68" s="4">
        <f t="shared" si="17"/>
        <v>1.4808849999923268</v>
      </c>
      <c r="AR68" s="4">
        <v>47</v>
      </c>
      <c r="AS68" s="2">
        <f t="shared" si="30"/>
        <v>-1.8799999999999912</v>
      </c>
      <c r="AT68" s="4">
        <f t="shared" si="18"/>
        <v>77</v>
      </c>
      <c r="AU68" s="4">
        <f t="shared" si="19"/>
        <v>0.19298245614035087</v>
      </c>
      <c r="AV68" s="2">
        <f t="shared" si="20"/>
        <v>0.12531328320802007</v>
      </c>
      <c r="AX68" s="4">
        <v>2.8468425000163222</v>
      </c>
      <c r="AY68" s="4">
        <f t="shared" si="21"/>
        <v>2.7618425000142111</v>
      </c>
      <c r="AZ68" s="4">
        <v>47</v>
      </c>
      <c r="BA68" s="2">
        <f t="shared" si="31"/>
        <v>-1.8799999999999912</v>
      </c>
      <c r="BB68" s="4">
        <f t="shared" si="22"/>
        <v>72</v>
      </c>
      <c r="BC68" s="4">
        <f t="shared" si="23"/>
        <v>0.18045112781954886</v>
      </c>
      <c r="BD68" s="2">
        <f t="shared" si="32"/>
        <v>6.8352699931647304E-2</v>
      </c>
    </row>
    <row r="69" spans="1:56" x14ac:dyDescent="0.15">
      <c r="A69" s="4">
        <v>48</v>
      </c>
      <c r="B69" s="4">
        <v>-0.12069750002297042</v>
      </c>
      <c r="C69" s="4">
        <f t="shared" si="4"/>
        <v>-1.1446975000239945</v>
      </c>
      <c r="E69" s="4">
        <v>0.57509000001587651</v>
      </c>
      <c r="F69" s="4">
        <v>1.608277500011468</v>
      </c>
      <c r="G69" s="4">
        <v>1.4808849999923268</v>
      </c>
      <c r="H69" s="4">
        <v>2.7618425000142111</v>
      </c>
      <c r="I69" s="4">
        <f ca="1">'Result (Al-Ti)'!U69</f>
        <v>1.267470286106245</v>
      </c>
      <c r="K69" s="4">
        <v>-0.12069750002297042</v>
      </c>
      <c r="L69" s="4">
        <f t="shared" si="5"/>
        <v>-1.1446975000239945</v>
      </c>
      <c r="M69" s="4">
        <v>48</v>
      </c>
      <c r="N69" s="2">
        <f t="shared" si="25"/>
        <v>-1.6599999999999913</v>
      </c>
      <c r="O69" s="4">
        <f t="shared" si="0"/>
        <v>70</v>
      </c>
      <c r="P69" s="4">
        <f t="shared" si="1"/>
        <v>0.17543859649122806</v>
      </c>
      <c r="Q69" s="2">
        <f t="shared" si="6"/>
        <v>4.5568466621098203E-2</v>
      </c>
      <c r="R69" s="4">
        <v>48</v>
      </c>
      <c r="S69" s="4">
        <f t="shared" ca="1" si="7"/>
        <v>1.267470286106245</v>
      </c>
      <c r="T69" s="4">
        <f t="shared" ca="1" si="8"/>
        <v>0.30489954434156258</v>
      </c>
      <c r="U69" s="2">
        <f t="shared" si="26"/>
        <v>-1.6599999999999913</v>
      </c>
      <c r="V69" s="4">
        <f t="shared" ca="1" si="2"/>
        <v>49</v>
      </c>
      <c r="W69" s="4">
        <f t="shared" ca="1" si="3"/>
        <v>0.12280701754385964</v>
      </c>
      <c r="X69" s="2">
        <f t="shared" ca="1" si="9"/>
        <v>7.9744816586921854E-2</v>
      </c>
      <c r="Z69" s="4">
        <v>0.57509000001587651</v>
      </c>
      <c r="AA69" s="4">
        <f t="shared" si="10"/>
        <v>0.70909000001506683</v>
      </c>
      <c r="AB69" s="4">
        <v>48</v>
      </c>
      <c r="AC69" s="2">
        <f t="shared" si="28"/>
        <v>-1.6599999999999913</v>
      </c>
      <c r="AD69" s="4">
        <f t="shared" si="11"/>
        <v>75</v>
      </c>
      <c r="AE69" s="4">
        <f t="shared" si="12"/>
        <v>0.18796992481203006</v>
      </c>
      <c r="AF69" s="2">
        <f t="shared" si="27"/>
        <v>7.9744816586921854E-2</v>
      </c>
      <c r="AH69" s="4">
        <v>1.608277500011468</v>
      </c>
      <c r="AI69" s="4">
        <f t="shared" si="13"/>
        <v>6.1662775000108638</v>
      </c>
      <c r="AJ69" s="4">
        <v>48</v>
      </c>
      <c r="AK69" s="2">
        <f t="shared" si="29"/>
        <v>-1.6599999999999913</v>
      </c>
      <c r="AL69" s="4">
        <f t="shared" si="14"/>
        <v>79</v>
      </c>
      <c r="AM69" s="4">
        <f t="shared" si="15"/>
        <v>0.19799498746867167</v>
      </c>
      <c r="AN69" s="2">
        <f t="shared" si="16"/>
        <v>0.10252904989747096</v>
      </c>
      <c r="AP69" s="4">
        <v>1.4808849999923268</v>
      </c>
      <c r="AQ69" s="4">
        <f t="shared" si="17"/>
        <v>1.8038849999904016</v>
      </c>
      <c r="AR69" s="4">
        <v>48</v>
      </c>
      <c r="AS69" s="2">
        <f t="shared" si="30"/>
        <v>-1.6599999999999913</v>
      </c>
      <c r="AT69" s="4">
        <f t="shared" si="18"/>
        <v>88</v>
      </c>
      <c r="AU69" s="4">
        <f t="shared" si="19"/>
        <v>0.22055137844611528</v>
      </c>
      <c r="AV69" s="2">
        <f t="shared" si="20"/>
        <v>7.9744816586921854E-2</v>
      </c>
      <c r="AX69" s="4">
        <v>2.7618425000142111</v>
      </c>
      <c r="AY69" s="4">
        <f t="shared" si="21"/>
        <v>2.1328425000142204</v>
      </c>
      <c r="AZ69" s="4">
        <v>48</v>
      </c>
      <c r="BA69" s="2">
        <f t="shared" si="31"/>
        <v>-1.6599999999999913</v>
      </c>
      <c r="BB69" s="4">
        <f t="shared" si="22"/>
        <v>78</v>
      </c>
      <c r="BC69" s="4">
        <f t="shared" si="23"/>
        <v>0.19548872180451127</v>
      </c>
      <c r="BD69" s="2">
        <f t="shared" si="32"/>
        <v>0.13670539986329461</v>
      </c>
    </row>
    <row r="70" spans="1:56" x14ac:dyDescent="0.15">
      <c r="A70" s="4">
        <v>49</v>
      </c>
      <c r="B70" s="4">
        <v>-1.1446975000239945</v>
      </c>
      <c r="C70" s="4">
        <f t="shared" si="4"/>
        <v>1.3613024999763468</v>
      </c>
      <c r="E70" s="4">
        <v>0.70909000001506683</v>
      </c>
      <c r="F70" s="4">
        <v>6.1662775000108638</v>
      </c>
      <c r="G70" s="4">
        <v>1.8038849999904016</v>
      </c>
      <c r="H70" s="4">
        <v>2.1328425000142204</v>
      </c>
      <c r="I70" s="4">
        <f ca="1">'Result (Al-Ti)'!U70</f>
        <v>0.30489954434156258</v>
      </c>
      <c r="K70" s="4">
        <v>-1.1446975000239945</v>
      </c>
      <c r="L70" s="4">
        <f t="shared" si="5"/>
        <v>1.3613024999763468</v>
      </c>
      <c r="M70" s="4">
        <v>49</v>
      </c>
      <c r="N70" s="2">
        <f t="shared" si="25"/>
        <v>-1.4399999999999913</v>
      </c>
      <c r="O70" s="4">
        <f t="shared" si="0"/>
        <v>74</v>
      </c>
      <c r="P70" s="4">
        <f t="shared" si="1"/>
        <v>0.18546365914786966</v>
      </c>
      <c r="Q70" s="2">
        <f t="shared" si="6"/>
        <v>4.5568466621098203E-2</v>
      </c>
      <c r="R70" s="4">
        <v>49</v>
      </c>
      <c r="S70" s="4">
        <f t="shared" ca="1" si="7"/>
        <v>0.30489954434156258</v>
      </c>
      <c r="T70" s="4">
        <f t="shared" ca="1" si="8"/>
        <v>-2.0472121689315488</v>
      </c>
      <c r="U70" s="2">
        <f t="shared" si="26"/>
        <v>-1.4399999999999913</v>
      </c>
      <c r="V70" s="4">
        <f t="shared" ca="1" si="2"/>
        <v>56</v>
      </c>
      <c r="W70" s="4">
        <f t="shared" ca="1" si="3"/>
        <v>0.14035087719298245</v>
      </c>
      <c r="X70" s="2">
        <f t="shared" ca="1" si="9"/>
        <v>0.11392116655274551</v>
      </c>
      <c r="Z70" s="4">
        <v>0.70909000001506683</v>
      </c>
      <c r="AA70" s="4">
        <f t="shared" si="10"/>
        <v>1.5890900000137265</v>
      </c>
      <c r="AB70" s="4">
        <v>49</v>
      </c>
      <c r="AC70" s="2">
        <f t="shared" si="28"/>
        <v>-1.4399999999999913</v>
      </c>
      <c r="AD70" s="4">
        <f t="shared" si="11"/>
        <v>82</v>
      </c>
      <c r="AE70" s="4">
        <f t="shared" si="12"/>
        <v>0.20551378446115287</v>
      </c>
      <c r="AF70" s="2">
        <f t="shared" si="27"/>
        <v>6.8352699931647304E-2</v>
      </c>
      <c r="AH70" s="4">
        <v>6.1662775000108638</v>
      </c>
      <c r="AI70" s="4">
        <f t="shared" si="13"/>
        <v>0.25327750001125082</v>
      </c>
      <c r="AJ70" s="4">
        <v>49</v>
      </c>
      <c r="AK70" s="2">
        <f t="shared" si="29"/>
        <v>-1.4399999999999913</v>
      </c>
      <c r="AL70" s="4">
        <f t="shared" si="14"/>
        <v>88</v>
      </c>
      <c r="AM70" s="4">
        <f t="shared" si="15"/>
        <v>0.22055137844611528</v>
      </c>
      <c r="AN70" s="2">
        <f t="shared" si="16"/>
        <v>6.8352699931647304E-2</v>
      </c>
      <c r="AP70" s="4">
        <v>1.8038849999904016</v>
      </c>
      <c r="AQ70" s="4">
        <f t="shared" si="17"/>
        <v>3.9948849999937863</v>
      </c>
      <c r="AR70" s="4">
        <v>49</v>
      </c>
      <c r="AS70" s="2">
        <f t="shared" si="30"/>
        <v>-1.4399999999999913</v>
      </c>
      <c r="AT70" s="4">
        <f t="shared" si="18"/>
        <v>95</v>
      </c>
      <c r="AU70" s="4">
        <f t="shared" si="19"/>
        <v>0.23809523809523808</v>
      </c>
      <c r="AV70" s="2">
        <f t="shared" si="20"/>
        <v>6.8352699931647304E-2</v>
      </c>
      <c r="AX70" s="4">
        <v>2.1328425000142204</v>
      </c>
      <c r="AY70" s="4">
        <f t="shared" si="21"/>
        <v>-1.6841574999837405</v>
      </c>
      <c r="AZ70" s="4">
        <v>49</v>
      </c>
      <c r="BA70" s="2">
        <f t="shared" si="31"/>
        <v>-1.4399999999999913</v>
      </c>
      <c r="BB70" s="4">
        <f t="shared" si="22"/>
        <v>90</v>
      </c>
      <c r="BC70" s="4">
        <f t="shared" si="23"/>
        <v>0.22556390977443608</v>
      </c>
      <c r="BD70" s="2">
        <f t="shared" si="32"/>
        <v>4.5568466621098203E-2</v>
      </c>
    </row>
    <row r="71" spans="1:56" x14ac:dyDescent="0.15">
      <c r="A71" s="4">
        <v>50</v>
      </c>
      <c r="B71" s="4">
        <v>1.3613024999763468</v>
      </c>
      <c r="C71" s="4">
        <f t="shared" si="4"/>
        <v>1.0003024999747367</v>
      </c>
      <c r="E71" s="4">
        <v>1.5890900000137265</v>
      </c>
      <c r="F71" s="4">
        <v>0.25327750001125082</v>
      </c>
      <c r="G71" s="4">
        <v>3.9948849999937863</v>
      </c>
      <c r="H71" s="4">
        <v>-1.6841574999837405</v>
      </c>
      <c r="I71" s="4">
        <f ca="1">'Result (Al-Ti)'!U71</f>
        <v>-2.0472121689315488</v>
      </c>
      <c r="K71" s="4">
        <v>1.3613024999763468</v>
      </c>
      <c r="L71" s="4">
        <f t="shared" si="5"/>
        <v>1.0003024999747367</v>
      </c>
      <c r="M71" s="4">
        <v>50</v>
      </c>
      <c r="N71" s="2">
        <f t="shared" si="25"/>
        <v>-1.2199999999999913</v>
      </c>
      <c r="O71" s="4">
        <f t="shared" si="0"/>
        <v>78</v>
      </c>
      <c r="P71" s="4">
        <f t="shared" si="1"/>
        <v>0.19548872180451127</v>
      </c>
      <c r="Q71" s="2">
        <f t="shared" si="6"/>
        <v>7.9744816586921854E-2</v>
      </c>
      <c r="R71" s="4">
        <v>50</v>
      </c>
      <c r="S71" s="4">
        <f t="shared" ca="1" si="7"/>
        <v>-2.0472121689315488</v>
      </c>
      <c r="T71" s="4">
        <f t="shared" ca="1" si="8"/>
        <v>-2.1183117274270704</v>
      </c>
      <c r="U71" s="2">
        <f t="shared" si="26"/>
        <v>-1.2199999999999913</v>
      </c>
      <c r="V71" s="4">
        <f t="shared" ca="1" si="2"/>
        <v>66</v>
      </c>
      <c r="W71" s="4">
        <f t="shared" ca="1" si="3"/>
        <v>0.16541353383458646</v>
      </c>
      <c r="X71" s="2">
        <f t="shared" ca="1" si="9"/>
        <v>5.6960583276372753E-2</v>
      </c>
      <c r="Z71" s="4">
        <v>1.5890900000137265</v>
      </c>
      <c r="AA71" s="4">
        <f t="shared" si="10"/>
        <v>0.21409000001426648</v>
      </c>
      <c r="AB71" s="4">
        <v>50</v>
      </c>
      <c r="AC71" s="2">
        <f t="shared" si="28"/>
        <v>-1.2199999999999913</v>
      </c>
      <c r="AD71" s="4">
        <f t="shared" si="11"/>
        <v>88</v>
      </c>
      <c r="AE71" s="4">
        <f t="shared" si="12"/>
        <v>0.22055137844611528</v>
      </c>
      <c r="AF71" s="2">
        <f t="shared" si="27"/>
        <v>9.1136933242196405E-2</v>
      </c>
      <c r="AH71" s="4">
        <v>0.25327750001125082</v>
      </c>
      <c r="AI71" s="4">
        <f t="shared" si="13"/>
        <v>1.2562775000084514</v>
      </c>
      <c r="AJ71" s="4">
        <v>50</v>
      </c>
      <c r="AK71" s="2">
        <f t="shared" si="29"/>
        <v>-1.2199999999999913</v>
      </c>
      <c r="AL71" s="4">
        <f t="shared" si="14"/>
        <v>94</v>
      </c>
      <c r="AM71" s="4">
        <f t="shared" si="15"/>
        <v>0.23558897243107768</v>
      </c>
      <c r="AN71" s="2">
        <f t="shared" si="16"/>
        <v>3.4176349965823652E-2</v>
      </c>
      <c r="AP71" s="4">
        <v>3.9948849999937863</v>
      </c>
      <c r="AQ71" s="4">
        <f t="shared" si="17"/>
        <v>1.6138849999904892</v>
      </c>
      <c r="AR71" s="4">
        <v>50</v>
      </c>
      <c r="AS71" s="2">
        <f t="shared" si="30"/>
        <v>-1.2199999999999913</v>
      </c>
      <c r="AT71" s="4">
        <f t="shared" si="18"/>
        <v>101</v>
      </c>
      <c r="AU71" s="4">
        <f t="shared" si="19"/>
        <v>0.25313283208020049</v>
      </c>
      <c r="AV71" s="2">
        <f t="shared" si="20"/>
        <v>6.8352699931647304E-2</v>
      </c>
      <c r="AX71" s="4">
        <v>-1.6841574999837405</v>
      </c>
      <c r="AY71" s="4">
        <f t="shared" si="21"/>
        <v>0.54984250001410828</v>
      </c>
      <c r="AZ71" s="4">
        <v>50</v>
      </c>
      <c r="BA71" s="2">
        <f t="shared" si="31"/>
        <v>-1.2199999999999913</v>
      </c>
      <c r="BB71" s="4">
        <f t="shared" si="22"/>
        <v>94</v>
      </c>
      <c r="BC71" s="4">
        <f t="shared" si="23"/>
        <v>0.23558897243107768</v>
      </c>
      <c r="BD71" s="2">
        <f t="shared" si="32"/>
        <v>0.10252904989747096</v>
      </c>
    </row>
    <row r="72" spans="1:56" x14ac:dyDescent="0.15">
      <c r="A72" s="4">
        <v>51</v>
      </c>
      <c r="B72" s="4">
        <v>1.0003024999747367</v>
      </c>
      <c r="C72" s="4">
        <f t="shared" si="4"/>
        <v>0.98430249997605301</v>
      </c>
      <c r="E72" s="4">
        <v>0.21409000001426648</v>
      </c>
      <c r="F72" s="4">
        <v>1.2562775000084514</v>
      </c>
      <c r="G72" s="4">
        <v>1.6138849999904892</v>
      </c>
      <c r="H72" s="4">
        <v>0.54984250001410828</v>
      </c>
      <c r="I72" s="4">
        <f ca="1">'Result (Al-Ti)'!U72</f>
        <v>-2.1183117274270704</v>
      </c>
      <c r="K72" s="4">
        <v>1.0003024999747367</v>
      </c>
      <c r="L72" s="4">
        <f t="shared" si="5"/>
        <v>0.98430249997605301</v>
      </c>
      <c r="M72" s="4">
        <v>51</v>
      </c>
      <c r="N72" s="2">
        <f t="shared" si="25"/>
        <v>-0.99999999999999134</v>
      </c>
      <c r="O72" s="4">
        <f t="shared" si="0"/>
        <v>85</v>
      </c>
      <c r="P72" s="4">
        <f t="shared" si="1"/>
        <v>0.21303258145363407</v>
      </c>
      <c r="Q72" s="2">
        <f t="shared" si="6"/>
        <v>0.14809751651856917</v>
      </c>
      <c r="R72" s="4">
        <v>51</v>
      </c>
      <c r="S72" s="4">
        <f t="shared" ca="1" si="7"/>
        <v>-2.1183117274270704</v>
      </c>
      <c r="T72" s="4">
        <f t="shared" ca="1" si="8"/>
        <v>0.95611101459053793</v>
      </c>
      <c r="U72" s="2">
        <f t="shared" si="26"/>
        <v>-0.99999999999999134</v>
      </c>
      <c r="V72" s="4">
        <f t="shared" ca="1" si="2"/>
        <v>71</v>
      </c>
      <c r="W72" s="4">
        <f t="shared" ca="1" si="3"/>
        <v>0.17794486215538846</v>
      </c>
      <c r="X72" s="2">
        <f t="shared" ca="1" si="9"/>
        <v>0.14809751651856917</v>
      </c>
      <c r="Z72" s="4">
        <v>0.21409000001426648</v>
      </c>
      <c r="AA72" s="4">
        <f t="shared" si="10"/>
        <v>1.9450900000137494</v>
      </c>
      <c r="AB72" s="4">
        <v>51</v>
      </c>
      <c r="AC72" s="2">
        <f t="shared" si="28"/>
        <v>-0.99999999999999134</v>
      </c>
      <c r="AD72" s="4">
        <f t="shared" si="11"/>
        <v>96</v>
      </c>
      <c r="AE72" s="4">
        <f t="shared" si="12"/>
        <v>0.24060150375939848</v>
      </c>
      <c r="AF72" s="2">
        <f t="shared" si="27"/>
        <v>0.14809751651856917</v>
      </c>
      <c r="AH72" s="4">
        <v>1.2562775000084514</v>
      </c>
      <c r="AI72" s="4">
        <f t="shared" si="13"/>
        <v>2.6432775000095887</v>
      </c>
      <c r="AJ72" s="4">
        <v>51</v>
      </c>
      <c r="AK72" s="2">
        <f t="shared" si="29"/>
        <v>-0.99999999999999134</v>
      </c>
      <c r="AL72" s="4">
        <f t="shared" si="14"/>
        <v>97</v>
      </c>
      <c r="AM72" s="4">
        <f t="shared" si="15"/>
        <v>0.24310776942355888</v>
      </c>
      <c r="AN72" s="2">
        <f t="shared" si="16"/>
        <v>0.13670539986329461</v>
      </c>
      <c r="AP72" s="4">
        <v>1.6138849999904892</v>
      </c>
      <c r="AQ72" s="4">
        <f t="shared" si="17"/>
        <v>1.8658849999937388</v>
      </c>
      <c r="AR72" s="4">
        <v>51</v>
      </c>
      <c r="AS72" s="2">
        <f t="shared" si="30"/>
        <v>-0.99999999999999134</v>
      </c>
      <c r="AT72" s="4">
        <f t="shared" si="18"/>
        <v>107</v>
      </c>
      <c r="AU72" s="4">
        <f t="shared" si="19"/>
        <v>0.26817042606516289</v>
      </c>
      <c r="AV72" s="2">
        <f t="shared" si="20"/>
        <v>0.11392116655274551</v>
      </c>
      <c r="AX72" s="4">
        <v>0.54984250001410828</v>
      </c>
      <c r="AY72" s="4">
        <f t="shared" si="21"/>
        <v>0.2698425000140503</v>
      </c>
      <c r="AZ72" s="4">
        <v>51</v>
      </c>
      <c r="BA72" s="2">
        <f t="shared" si="31"/>
        <v>-0.99999999999999134</v>
      </c>
      <c r="BB72" s="4">
        <f t="shared" si="22"/>
        <v>103</v>
      </c>
      <c r="BC72" s="4">
        <f t="shared" si="23"/>
        <v>0.25814536340852129</v>
      </c>
      <c r="BD72" s="2">
        <f t="shared" si="32"/>
        <v>6.8352699931647304E-2</v>
      </c>
    </row>
    <row r="73" spans="1:56" x14ac:dyDescent="0.15">
      <c r="A73" s="4">
        <v>52</v>
      </c>
      <c r="B73" s="4">
        <v>0.98430249997605301</v>
      </c>
      <c r="C73" s="4">
        <f t="shared" si="4"/>
        <v>-0.67969750002561113</v>
      </c>
      <c r="E73" s="4">
        <v>1.9450900000137494</v>
      </c>
      <c r="F73" s="4">
        <v>2.6432775000095887</v>
      </c>
      <c r="G73" s="4">
        <v>1.8658849999937388</v>
      </c>
      <c r="H73" s="4">
        <v>0.2698425000140503</v>
      </c>
      <c r="I73" s="4">
        <f ca="1">'Result (Al-Ti)'!U73</f>
        <v>0.95611101459053793</v>
      </c>
      <c r="K73" s="4">
        <v>0.98430249997605301</v>
      </c>
      <c r="L73" s="4">
        <f t="shared" si="5"/>
        <v>-0.67969750002561113</v>
      </c>
      <c r="M73" s="4">
        <v>52</v>
      </c>
      <c r="N73" s="2">
        <f t="shared" si="25"/>
        <v>-0.77999999999999137</v>
      </c>
      <c r="O73" s="4">
        <f t="shared" si="0"/>
        <v>98</v>
      </c>
      <c r="P73" s="4">
        <f t="shared" si="1"/>
        <v>0.24561403508771928</v>
      </c>
      <c r="Q73" s="2">
        <f t="shared" si="6"/>
        <v>9.1136933242196405E-2</v>
      </c>
      <c r="R73" s="4">
        <v>52</v>
      </c>
      <c r="S73" s="4">
        <f t="shared" ca="1" si="7"/>
        <v>0.95611101459053793</v>
      </c>
      <c r="T73" s="4">
        <f t="shared" ca="1" si="8"/>
        <v>-1.250346434537023</v>
      </c>
      <c r="U73" s="2">
        <f t="shared" si="26"/>
        <v>-0.77999999999999137</v>
      </c>
      <c r="V73" s="4">
        <f t="shared" ca="1" si="2"/>
        <v>84</v>
      </c>
      <c r="W73" s="4">
        <f t="shared" ca="1" si="3"/>
        <v>0.21052631578947367</v>
      </c>
      <c r="X73" s="2">
        <f t="shared" ca="1" si="9"/>
        <v>0.18227386648439281</v>
      </c>
      <c r="Z73" s="4">
        <v>1.9450900000137494</v>
      </c>
      <c r="AA73" s="4">
        <f t="shared" si="10"/>
        <v>1.6300900000167928</v>
      </c>
      <c r="AB73" s="4">
        <v>52</v>
      </c>
      <c r="AC73" s="2">
        <f t="shared" si="28"/>
        <v>-0.77999999999999137</v>
      </c>
      <c r="AD73" s="4">
        <f t="shared" si="11"/>
        <v>109</v>
      </c>
      <c r="AE73" s="4">
        <f t="shared" si="12"/>
        <v>0.27318295739348369</v>
      </c>
      <c r="AF73" s="2">
        <f t="shared" si="27"/>
        <v>0.12531328320802007</v>
      </c>
      <c r="AH73" s="4">
        <v>2.6432775000095887</v>
      </c>
      <c r="AI73" s="4">
        <f t="shared" si="13"/>
        <v>1.7312775000100089</v>
      </c>
      <c r="AJ73" s="4">
        <v>52</v>
      </c>
      <c r="AK73" s="2">
        <f t="shared" si="29"/>
        <v>-0.77999999999999137</v>
      </c>
      <c r="AL73" s="4">
        <f t="shared" si="14"/>
        <v>109</v>
      </c>
      <c r="AM73" s="4">
        <f t="shared" si="15"/>
        <v>0.27318295739348369</v>
      </c>
      <c r="AN73" s="2">
        <f t="shared" si="16"/>
        <v>0.13670539986329461</v>
      </c>
      <c r="AP73" s="4">
        <v>1.8658849999937388</v>
      </c>
      <c r="AQ73" s="4">
        <f t="shared" si="17"/>
        <v>1.1498849999931338</v>
      </c>
      <c r="AR73" s="4">
        <v>52</v>
      </c>
      <c r="AS73" s="2">
        <f t="shared" si="30"/>
        <v>-0.77999999999999137</v>
      </c>
      <c r="AT73" s="4">
        <f t="shared" si="18"/>
        <v>117</v>
      </c>
      <c r="AU73" s="4">
        <f t="shared" si="19"/>
        <v>0.2932330827067669</v>
      </c>
      <c r="AV73" s="2">
        <f t="shared" si="20"/>
        <v>7.9744816586921854E-2</v>
      </c>
      <c r="AX73" s="4">
        <v>0.2698425000140503</v>
      </c>
      <c r="AY73" s="4">
        <f t="shared" si="21"/>
        <v>1.3378425000141192</v>
      </c>
      <c r="AZ73" s="4">
        <v>52</v>
      </c>
      <c r="BA73" s="2">
        <f t="shared" si="31"/>
        <v>-0.77999999999999137</v>
      </c>
      <c r="BB73" s="4">
        <f t="shared" si="22"/>
        <v>109</v>
      </c>
      <c r="BC73" s="4">
        <f t="shared" si="23"/>
        <v>0.27318295739348369</v>
      </c>
      <c r="BD73" s="2">
        <f t="shared" si="32"/>
        <v>0.19366598313966737</v>
      </c>
    </row>
    <row r="74" spans="1:56" x14ac:dyDescent="0.15">
      <c r="A74" s="4">
        <v>53</v>
      </c>
      <c r="B74" s="4">
        <v>-0.67969750002561113</v>
      </c>
      <c r="C74" s="4">
        <f t="shared" si="4"/>
        <v>-0.48869750002467072</v>
      </c>
      <c r="E74" s="4">
        <v>1.6300900000167928</v>
      </c>
      <c r="F74" s="4">
        <v>1.7312775000100089</v>
      </c>
      <c r="G74" s="4">
        <v>1.1498849999931338</v>
      </c>
      <c r="H74" s="4">
        <v>1.3378425000141192</v>
      </c>
      <c r="I74" s="4">
        <f ca="1">'Result (Al-Ti)'!U74</f>
        <v>-1.250346434537023</v>
      </c>
      <c r="K74" s="4">
        <v>-0.67969750002561113</v>
      </c>
      <c r="L74" s="4">
        <f t="shared" si="5"/>
        <v>-0.48869750002467072</v>
      </c>
      <c r="M74" s="4">
        <v>53</v>
      </c>
      <c r="N74" s="2">
        <f t="shared" si="25"/>
        <v>-0.55999999999999139</v>
      </c>
      <c r="O74" s="4">
        <f t="shared" si="0"/>
        <v>106</v>
      </c>
      <c r="P74" s="4">
        <f t="shared" si="1"/>
        <v>0.26566416040100249</v>
      </c>
      <c r="Q74" s="2">
        <f t="shared" si="6"/>
        <v>7.9744816586921854E-2</v>
      </c>
      <c r="R74" s="4">
        <v>53</v>
      </c>
      <c r="S74" s="4">
        <f t="shared" ca="1" si="7"/>
        <v>-1.250346434537023</v>
      </c>
      <c r="T74" s="4">
        <f t="shared" ca="1" si="8"/>
        <v>-1.6978865900061073</v>
      </c>
      <c r="U74" s="2">
        <f t="shared" si="26"/>
        <v>-0.55999999999999139</v>
      </c>
      <c r="V74" s="4">
        <f t="shared" ca="1" si="2"/>
        <v>100</v>
      </c>
      <c r="W74" s="4">
        <f t="shared" ca="1" si="3"/>
        <v>0.25062656641604009</v>
      </c>
      <c r="X74" s="2">
        <f t="shared" ca="1" si="9"/>
        <v>0.12531328320802007</v>
      </c>
      <c r="Z74" s="4">
        <v>1.6300900000167928</v>
      </c>
      <c r="AA74" s="4">
        <f t="shared" si="10"/>
        <v>1.9770900000146696</v>
      </c>
      <c r="AB74" s="4">
        <v>53</v>
      </c>
      <c r="AC74" s="2">
        <f t="shared" si="28"/>
        <v>-0.55999999999999139</v>
      </c>
      <c r="AD74" s="4">
        <f t="shared" si="11"/>
        <v>120</v>
      </c>
      <c r="AE74" s="4">
        <f t="shared" si="12"/>
        <v>0.3007518796992481</v>
      </c>
      <c r="AF74" s="2">
        <f t="shared" si="27"/>
        <v>5.6960583276372753E-2</v>
      </c>
      <c r="AH74" s="4">
        <v>1.7312775000100089</v>
      </c>
      <c r="AI74" s="4">
        <f t="shared" si="13"/>
        <v>1.1532775000091533</v>
      </c>
      <c r="AJ74" s="4">
        <v>53</v>
      </c>
      <c r="AK74" s="2">
        <f t="shared" si="29"/>
        <v>-0.55999999999999139</v>
      </c>
      <c r="AL74" s="4">
        <f t="shared" si="14"/>
        <v>121</v>
      </c>
      <c r="AM74" s="4">
        <f t="shared" si="15"/>
        <v>0.3032581453634085</v>
      </c>
      <c r="AN74" s="2">
        <f t="shared" si="16"/>
        <v>5.6960583276372753E-2</v>
      </c>
      <c r="AP74" s="4">
        <v>1.1498849999931338</v>
      </c>
      <c r="AQ74" s="4">
        <f t="shared" si="17"/>
        <v>1.2318849999921611</v>
      </c>
      <c r="AR74" s="4">
        <v>53</v>
      </c>
      <c r="AS74" s="2">
        <f t="shared" si="30"/>
        <v>-0.55999999999999139</v>
      </c>
      <c r="AT74" s="4">
        <f t="shared" si="18"/>
        <v>124</v>
      </c>
      <c r="AU74" s="4">
        <f t="shared" si="19"/>
        <v>0.31077694235588971</v>
      </c>
      <c r="AV74" s="2">
        <f t="shared" si="20"/>
        <v>0.10252904989747096</v>
      </c>
      <c r="AX74" s="4">
        <v>1.3378425000141192</v>
      </c>
      <c r="AY74" s="4">
        <f t="shared" si="21"/>
        <v>2.6828425000147149</v>
      </c>
      <c r="AZ74" s="4">
        <v>53</v>
      </c>
      <c r="BA74" s="2">
        <f t="shared" si="31"/>
        <v>-0.55999999999999139</v>
      </c>
      <c r="BB74" s="4">
        <f t="shared" si="22"/>
        <v>126</v>
      </c>
      <c r="BC74" s="4">
        <f t="shared" si="23"/>
        <v>0.31578947368421051</v>
      </c>
      <c r="BD74" s="2">
        <f t="shared" si="32"/>
        <v>6.8352699931647304E-2</v>
      </c>
    </row>
    <row r="75" spans="1:56" x14ac:dyDescent="0.15">
      <c r="A75" s="4">
        <v>54</v>
      </c>
      <c r="B75" s="4">
        <v>-0.48869750002467072</v>
      </c>
      <c r="C75" s="4">
        <f t="shared" si="4"/>
        <v>-4.3697500025530189E-2</v>
      </c>
      <c r="E75" s="4">
        <v>1.9770900000146696</v>
      </c>
      <c r="F75" s="4">
        <v>1.1532775000091533</v>
      </c>
      <c r="G75" s="4">
        <v>1.2318849999921611</v>
      </c>
      <c r="H75" s="4">
        <v>2.6828425000147149</v>
      </c>
      <c r="I75" s="4">
        <f ca="1">'Result (Al-Ti)'!U75</f>
        <v>-1.6978865900061073</v>
      </c>
      <c r="K75" s="4">
        <v>-0.48869750002467072</v>
      </c>
      <c r="L75" s="4">
        <f t="shared" si="5"/>
        <v>-4.3697500025530189E-2</v>
      </c>
      <c r="M75" s="4">
        <v>54</v>
      </c>
      <c r="N75" s="2">
        <f t="shared" si="25"/>
        <v>-0.33999999999999142</v>
      </c>
      <c r="O75" s="4">
        <f t="shared" si="0"/>
        <v>113</v>
      </c>
      <c r="P75" s="4">
        <f t="shared" si="1"/>
        <v>0.2832080200501253</v>
      </c>
      <c r="Q75" s="2">
        <f t="shared" si="6"/>
        <v>4.5568466621098196E-2</v>
      </c>
      <c r="R75" s="4">
        <v>54</v>
      </c>
      <c r="S75" s="4">
        <f t="shared" ca="1" si="7"/>
        <v>-1.6978865900061073</v>
      </c>
      <c r="T75" s="4">
        <f t="shared" ca="1" si="8"/>
        <v>-0.18674110210342976</v>
      </c>
      <c r="U75" s="2">
        <f t="shared" si="26"/>
        <v>-0.33999999999999142</v>
      </c>
      <c r="V75" s="4">
        <f t="shared" ca="1" si="2"/>
        <v>111</v>
      </c>
      <c r="W75" s="4">
        <f t="shared" ca="1" si="3"/>
        <v>0.2781954887218045</v>
      </c>
      <c r="X75" s="2">
        <f t="shared" ca="1" si="9"/>
        <v>0.20505809979494188</v>
      </c>
      <c r="Z75" s="4">
        <v>1.9770900000146696</v>
      </c>
      <c r="AA75" s="4">
        <f t="shared" si="10"/>
        <v>0.68909000001582399</v>
      </c>
      <c r="AB75" s="4">
        <v>54</v>
      </c>
      <c r="AC75" s="2">
        <f t="shared" si="28"/>
        <v>-0.33999999999999142</v>
      </c>
      <c r="AD75" s="4">
        <f t="shared" si="11"/>
        <v>125</v>
      </c>
      <c r="AE75" s="4">
        <f t="shared" si="12"/>
        <v>0.31328320802005011</v>
      </c>
      <c r="AF75" s="2">
        <f t="shared" si="27"/>
        <v>9.1136933242196391E-2</v>
      </c>
      <c r="AH75" s="4">
        <v>1.1532775000091533</v>
      </c>
      <c r="AI75" s="4">
        <f t="shared" si="13"/>
        <v>1.531277500010475</v>
      </c>
      <c r="AJ75" s="4">
        <v>54</v>
      </c>
      <c r="AK75" s="2">
        <f t="shared" si="29"/>
        <v>-0.33999999999999142</v>
      </c>
      <c r="AL75" s="4">
        <f t="shared" si="14"/>
        <v>126</v>
      </c>
      <c r="AM75" s="4">
        <f t="shared" si="15"/>
        <v>0.31578947368421051</v>
      </c>
      <c r="AN75" s="2">
        <f t="shared" si="16"/>
        <v>7.9744816586921841E-2</v>
      </c>
      <c r="AP75" s="4">
        <v>1.2318849999921611</v>
      </c>
      <c r="AQ75" s="4">
        <f t="shared" si="17"/>
        <v>7.9884999991008954E-2</v>
      </c>
      <c r="AR75" s="4">
        <v>54</v>
      </c>
      <c r="AS75" s="2">
        <f t="shared" si="30"/>
        <v>-0.33999999999999142</v>
      </c>
      <c r="AT75" s="4">
        <f t="shared" si="18"/>
        <v>133</v>
      </c>
      <c r="AU75" s="4">
        <f t="shared" si="19"/>
        <v>0.33333333333333331</v>
      </c>
      <c r="AV75" s="2">
        <f t="shared" si="20"/>
        <v>9.1136933242196391E-2</v>
      </c>
      <c r="AX75" s="4">
        <v>2.6828425000147149</v>
      </c>
      <c r="AY75" s="4">
        <f t="shared" si="21"/>
        <v>4.1978425000159802</v>
      </c>
      <c r="AZ75" s="4">
        <v>54</v>
      </c>
      <c r="BA75" s="2">
        <f t="shared" si="31"/>
        <v>-0.33999999999999142</v>
      </c>
      <c r="BB75" s="4">
        <f t="shared" si="22"/>
        <v>132</v>
      </c>
      <c r="BC75" s="4">
        <f t="shared" si="23"/>
        <v>0.33082706766917291</v>
      </c>
      <c r="BD75" s="2">
        <f t="shared" si="32"/>
        <v>0.10252904989747094</v>
      </c>
    </row>
    <row r="76" spans="1:56" x14ac:dyDescent="0.15">
      <c r="A76" s="4">
        <v>55</v>
      </c>
      <c r="B76" s="4">
        <v>-4.3697500025530189E-2</v>
      </c>
      <c r="C76" s="4">
        <f t="shared" si="4"/>
        <v>1.5053024999751585</v>
      </c>
      <c r="E76" s="4">
        <v>0.68909000001582399</v>
      </c>
      <c r="F76" s="4">
        <v>1.531277500010475</v>
      </c>
      <c r="G76" s="4">
        <v>7.9884999991008954E-2</v>
      </c>
      <c r="H76" s="4">
        <v>4.1978425000159802</v>
      </c>
      <c r="I76" s="4">
        <f ca="1">'Result (Al-Ti)'!U76</f>
        <v>-0.18674110210342976</v>
      </c>
      <c r="K76" s="4">
        <v>-4.3697500025530189E-2</v>
      </c>
      <c r="L76" s="4">
        <f t="shared" si="5"/>
        <v>1.5053024999751585</v>
      </c>
      <c r="M76" s="4">
        <v>55</v>
      </c>
      <c r="N76" s="2">
        <f t="shared" si="25"/>
        <v>-0.11999999999999142</v>
      </c>
      <c r="O76" s="4">
        <f t="shared" si="0"/>
        <v>117</v>
      </c>
      <c r="P76" s="4">
        <f t="shared" si="1"/>
        <v>0.2932330827067669</v>
      </c>
      <c r="Q76" s="2">
        <f t="shared" si="6"/>
        <v>0.12531328320802004</v>
      </c>
      <c r="R76" s="4">
        <v>55</v>
      </c>
      <c r="S76" s="4">
        <f t="shared" ca="1" si="7"/>
        <v>-0.18674110210342976</v>
      </c>
      <c r="T76" s="4">
        <f t="shared" ca="1" si="8"/>
        <v>-0.36200011291201206</v>
      </c>
      <c r="U76" s="2">
        <f t="shared" si="26"/>
        <v>-0.11999999999999142</v>
      </c>
      <c r="V76" s="4">
        <f t="shared" ca="1" si="2"/>
        <v>129</v>
      </c>
      <c r="W76" s="4">
        <f t="shared" ca="1" si="3"/>
        <v>0.32330827067669171</v>
      </c>
      <c r="X76" s="2">
        <f t="shared" ca="1" si="9"/>
        <v>0.15948963317384368</v>
      </c>
      <c r="Z76" s="4">
        <v>0.68909000001582399</v>
      </c>
      <c r="AA76" s="4">
        <f t="shared" si="10"/>
        <v>0.4070900000137101</v>
      </c>
      <c r="AB76" s="4">
        <v>55</v>
      </c>
      <c r="AC76" s="2">
        <f t="shared" si="28"/>
        <v>-0.11999999999999142</v>
      </c>
      <c r="AD76" s="4">
        <f t="shared" si="11"/>
        <v>133</v>
      </c>
      <c r="AE76" s="4">
        <f t="shared" si="12"/>
        <v>0.33333333333333331</v>
      </c>
      <c r="AF76" s="2">
        <f t="shared" si="27"/>
        <v>0.23923444976076555</v>
      </c>
      <c r="AH76" s="4">
        <v>1.531277500010475</v>
      </c>
      <c r="AI76" s="4">
        <f t="shared" si="13"/>
        <v>2.8862775000106922</v>
      </c>
      <c r="AJ76" s="4">
        <v>55</v>
      </c>
      <c r="AK76" s="2">
        <f t="shared" si="29"/>
        <v>-0.11999999999999142</v>
      </c>
      <c r="AL76" s="4">
        <f t="shared" si="14"/>
        <v>133</v>
      </c>
      <c r="AM76" s="4">
        <f t="shared" si="15"/>
        <v>0.33333333333333331</v>
      </c>
      <c r="AN76" s="2">
        <f t="shared" si="16"/>
        <v>0.12531328320802004</v>
      </c>
      <c r="AP76" s="4">
        <v>7.9884999991008954E-2</v>
      </c>
      <c r="AQ76" s="4">
        <f t="shared" si="17"/>
        <v>3.371884999992858</v>
      </c>
      <c r="AR76" s="4">
        <v>55</v>
      </c>
      <c r="AS76" s="2">
        <f t="shared" si="30"/>
        <v>-0.11999999999999142</v>
      </c>
      <c r="AT76" s="4">
        <f t="shared" si="18"/>
        <v>141</v>
      </c>
      <c r="AU76" s="4">
        <f t="shared" si="19"/>
        <v>0.35338345864661652</v>
      </c>
      <c r="AV76" s="2">
        <f t="shared" si="20"/>
        <v>9.1136933242196391E-2</v>
      </c>
      <c r="AX76" s="4">
        <v>4.1978425000159802</v>
      </c>
      <c r="AY76" s="4">
        <f t="shared" si="21"/>
        <v>2.151842500015988</v>
      </c>
      <c r="AZ76" s="4">
        <v>55</v>
      </c>
      <c r="BA76" s="2">
        <f t="shared" si="31"/>
        <v>-0.11999999999999142</v>
      </c>
      <c r="BB76" s="4">
        <f t="shared" si="22"/>
        <v>141</v>
      </c>
      <c r="BC76" s="4">
        <f t="shared" si="23"/>
        <v>0.35338345864661652</v>
      </c>
      <c r="BD76" s="2">
        <f t="shared" si="32"/>
        <v>0.12531328320802004</v>
      </c>
    </row>
    <row r="77" spans="1:56" x14ac:dyDescent="0.15">
      <c r="A77" s="4">
        <v>56</v>
      </c>
      <c r="B77" s="4">
        <v>1.5053024999751585</v>
      </c>
      <c r="C77" s="4">
        <f t="shared" si="4"/>
        <v>0.66330249997648139</v>
      </c>
      <c r="E77" s="4">
        <v>0.4070900000137101</v>
      </c>
      <c r="F77" s="4">
        <v>2.8862775000106922</v>
      </c>
      <c r="G77" s="4">
        <v>3.371884999992858</v>
      </c>
      <c r="H77" s="4">
        <v>2.151842500015988</v>
      </c>
      <c r="I77" s="4">
        <f ca="1">'Result (Al-Ti)'!U77</f>
        <v>-0.36200011291201206</v>
      </c>
      <c r="K77" s="4">
        <v>1.5053024999751585</v>
      </c>
      <c r="L77" s="4">
        <f t="shared" si="5"/>
        <v>0.66330249997648139</v>
      </c>
      <c r="M77" s="4">
        <v>56</v>
      </c>
      <c r="N77" s="2">
        <f t="shared" si="25"/>
        <v>0.10000000000000858</v>
      </c>
      <c r="O77" s="4">
        <f t="shared" si="0"/>
        <v>128</v>
      </c>
      <c r="P77" s="4">
        <f t="shared" si="1"/>
        <v>0.32080200501253131</v>
      </c>
      <c r="Q77" s="2">
        <f t="shared" si="6"/>
        <v>0.22784233310549096</v>
      </c>
      <c r="R77" s="4">
        <v>56</v>
      </c>
      <c r="S77" s="4">
        <f t="shared" ca="1" si="7"/>
        <v>-0.36200011291201206</v>
      </c>
      <c r="T77" s="4">
        <f t="shared" ca="1" si="8"/>
        <v>0.62743016316847966</v>
      </c>
      <c r="U77" s="2">
        <f t="shared" si="26"/>
        <v>0.10000000000000858</v>
      </c>
      <c r="V77" s="4">
        <f t="shared" ca="1" si="2"/>
        <v>143</v>
      </c>
      <c r="W77" s="4">
        <f t="shared" ca="1" si="3"/>
        <v>0.35839598997493732</v>
      </c>
      <c r="X77" s="2">
        <f t="shared" ca="1" si="9"/>
        <v>0.19366598313966732</v>
      </c>
      <c r="Z77" s="4">
        <v>0.4070900000137101</v>
      </c>
      <c r="AA77" s="4">
        <f t="shared" si="10"/>
        <v>-0.32490999998557868</v>
      </c>
      <c r="AB77" s="4">
        <v>56</v>
      </c>
      <c r="AC77" s="2">
        <f t="shared" si="28"/>
        <v>0.10000000000000858</v>
      </c>
      <c r="AD77" s="4">
        <f t="shared" si="11"/>
        <v>154</v>
      </c>
      <c r="AE77" s="4">
        <f t="shared" si="12"/>
        <v>0.38596491228070173</v>
      </c>
      <c r="AF77" s="2">
        <f t="shared" si="27"/>
        <v>0.17088174982911822</v>
      </c>
      <c r="AH77" s="4">
        <v>2.8862775000106922</v>
      </c>
      <c r="AI77" s="4">
        <f t="shared" si="13"/>
        <v>3.0222775000083857</v>
      </c>
      <c r="AJ77" s="4">
        <v>56</v>
      </c>
      <c r="AK77" s="2">
        <f t="shared" si="29"/>
        <v>0.10000000000000858</v>
      </c>
      <c r="AL77" s="4">
        <f t="shared" si="14"/>
        <v>144</v>
      </c>
      <c r="AM77" s="4">
        <f t="shared" si="15"/>
        <v>0.36090225563909772</v>
      </c>
      <c r="AN77" s="2">
        <f t="shared" si="16"/>
        <v>5.6960583276372739E-2</v>
      </c>
      <c r="AP77" s="4">
        <v>3.371884999992858</v>
      </c>
      <c r="AQ77" s="4">
        <f t="shared" si="17"/>
        <v>2.478884999991493</v>
      </c>
      <c r="AR77" s="4">
        <v>56</v>
      </c>
      <c r="AS77" s="2">
        <f t="shared" si="30"/>
        <v>0.10000000000000858</v>
      </c>
      <c r="AT77" s="4">
        <f t="shared" si="18"/>
        <v>149</v>
      </c>
      <c r="AU77" s="4">
        <f t="shared" si="19"/>
        <v>0.37343358395989973</v>
      </c>
      <c r="AV77" s="2">
        <f t="shared" si="20"/>
        <v>0.14809751651856912</v>
      </c>
      <c r="AX77" s="4">
        <v>2.151842500015988</v>
      </c>
      <c r="AY77" s="4">
        <f t="shared" si="21"/>
        <v>3.1598425000147756</v>
      </c>
      <c r="AZ77" s="4">
        <v>56</v>
      </c>
      <c r="BA77" s="2">
        <f t="shared" si="31"/>
        <v>0.10000000000000858</v>
      </c>
      <c r="BB77" s="4">
        <f t="shared" si="22"/>
        <v>152</v>
      </c>
      <c r="BC77" s="4">
        <f t="shared" si="23"/>
        <v>0.38095238095238093</v>
      </c>
      <c r="BD77" s="2">
        <f t="shared" si="32"/>
        <v>0.12531328320802002</v>
      </c>
    </row>
    <row r="78" spans="1:56" x14ac:dyDescent="0.15">
      <c r="A78" s="4">
        <v>57</v>
      </c>
      <c r="B78" s="4">
        <v>0.66330249997648139</v>
      </c>
      <c r="C78" s="4">
        <f t="shared" si="4"/>
        <v>0.30330249997589931</v>
      </c>
      <c r="E78" s="4">
        <v>-0.32490999998557868</v>
      </c>
      <c r="F78" s="4">
        <v>3.0222775000083857</v>
      </c>
      <c r="G78" s="4">
        <v>2.478884999991493</v>
      </c>
      <c r="H78" s="4">
        <v>3.1598425000147756</v>
      </c>
      <c r="I78" s="4">
        <f ca="1">'Result (Al-Ti)'!U78</f>
        <v>0.62743016316847966</v>
      </c>
      <c r="K78" s="4">
        <v>0.66330249997648139</v>
      </c>
      <c r="L78" s="4">
        <f t="shared" si="5"/>
        <v>0.30330249997589931</v>
      </c>
      <c r="M78" s="4">
        <v>57</v>
      </c>
      <c r="N78" s="2">
        <f t="shared" si="25"/>
        <v>0.32000000000000861</v>
      </c>
      <c r="O78" s="4">
        <f t="shared" si="0"/>
        <v>148</v>
      </c>
      <c r="P78" s="4">
        <f t="shared" si="1"/>
        <v>0.37092731829573933</v>
      </c>
      <c r="Q78" s="2">
        <f t="shared" si="6"/>
        <v>0.17088174982911827</v>
      </c>
      <c r="R78" s="4">
        <v>57</v>
      </c>
      <c r="S78" s="4">
        <f t="shared" ca="1" si="7"/>
        <v>0.62743016316847966</v>
      </c>
      <c r="T78" s="4">
        <f t="shared" ca="1" si="8"/>
        <v>-0.39753593864688752</v>
      </c>
      <c r="U78" s="2">
        <f t="shared" si="26"/>
        <v>0.32000000000000861</v>
      </c>
      <c r="V78" s="4">
        <f t="shared" ca="1" si="2"/>
        <v>160</v>
      </c>
      <c r="W78" s="4">
        <f t="shared" ca="1" si="3"/>
        <v>0.40100250626566414</v>
      </c>
      <c r="X78" s="2">
        <f t="shared" ca="1" si="9"/>
        <v>0.13670539986329461</v>
      </c>
      <c r="Z78" s="4">
        <v>-0.32490999998557868</v>
      </c>
      <c r="AA78" s="4">
        <f t="shared" si="10"/>
        <v>0.82209000001398636</v>
      </c>
      <c r="AB78" s="4">
        <v>57</v>
      </c>
      <c r="AC78" s="2">
        <f t="shared" si="28"/>
        <v>0.32000000000000861</v>
      </c>
      <c r="AD78" s="4">
        <f t="shared" si="11"/>
        <v>169</v>
      </c>
      <c r="AE78" s="4">
        <f t="shared" si="12"/>
        <v>0.42355889724310775</v>
      </c>
      <c r="AF78" s="2">
        <f t="shared" si="27"/>
        <v>0.13670539986329461</v>
      </c>
      <c r="AH78" s="4">
        <v>3.0222775000083857</v>
      </c>
      <c r="AI78" s="4">
        <f t="shared" si="13"/>
        <v>1.4252775000116458</v>
      </c>
      <c r="AJ78" s="4">
        <v>57</v>
      </c>
      <c r="AK78" s="2">
        <f t="shared" si="29"/>
        <v>0.32000000000000861</v>
      </c>
      <c r="AL78" s="4">
        <f t="shared" si="14"/>
        <v>149</v>
      </c>
      <c r="AM78" s="4">
        <f t="shared" si="15"/>
        <v>0.37343358395989973</v>
      </c>
      <c r="AN78" s="2">
        <f t="shared" si="16"/>
        <v>0.26201868307131465</v>
      </c>
      <c r="AP78" s="4">
        <v>2.478884999991493</v>
      </c>
      <c r="AQ78" s="4">
        <f t="shared" si="17"/>
        <v>2.6818849999905581</v>
      </c>
      <c r="AR78" s="4">
        <v>57</v>
      </c>
      <c r="AS78" s="2">
        <f t="shared" si="30"/>
        <v>0.32000000000000861</v>
      </c>
      <c r="AT78" s="4">
        <f t="shared" si="18"/>
        <v>162</v>
      </c>
      <c r="AU78" s="4">
        <f t="shared" si="19"/>
        <v>0.40601503759398494</v>
      </c>
      <c r="AV78" s="2">
        <f t="shared" si="20"/>
        <v>9.1136933242196405E-2</v>
      </c>
      <c r="AX78" s="4">
        <v>3.1598425000147756</v>
      </c>
      <c r="AY78" s="4">
        <f t="shared" si="21"/>
        <v>1.4958425000131115</v>
      </c>
      <c r="AZ78" s="4">
        <v>57</v>
      </c>
      <c r="BA78" s="2">
        <f t="shared" si="31"/>
        <v>0.32000000000000861</v>
      </c>
      <c r="BB78" s="4">
        <f t="shared" si="22"/>
        <v>163</v>
      </c>
      <c r="BC78" s="4">
        <f t="shared" si="23"/>
        <v>0.40852130325814534</v>
      </c>
      <c r="BD78" s="2">
        <f t="shared" si="32"/>
        <v>0.19366598313966737</v>
      </c>
    </row>
    <row r="79" spans="1:56" x14ac:dyDescent="0.15">
      <c r="A79" s="4">
        <v>58</v>
      </c>
      <c r="B79" s="4">
        <v>0.30330249997589931</v>
      </c>
      <c r="C79" s="4">
        <f t="shared" si="4"/>
        <v>0.27130249997497913</v>
      </c>
      <c r="E79" s="4">
        <v>0.82209000001398636</v>
      </c>
      <c r="F79" s="4">
        <v>1.4252775000116458</v>
      </c>
      <c r="G79" s="4">
        <v>2.6818849999905581</v>
      </c>
      <c r="H79" s="4">
        <v>1.4958425000131115</v>
      </c>
      <c r="I79" s="4">
        <f ca="1">'Result (Al-Ti)'!U79</f>
        <v>-0.39753593864688752</v>
      </c>
      <c r="K79" s="4">
        <v>0.30330249997589931</v>
      </c>
      <c r="L79" s="4">
        <f t="shared" si="5"/>
        <v>0.27130249997497913</v>
      </c>
      <c r="M79" s="4">
        <v>58</v>
      </c>
      <c r="N79" s="2">
        <f t="shared" si="25"/>
        <v>0.54000000000000858</v>
      </c>
      <c r="O79" s="4">
        <f t="shared" si="0"/>
        <v>163</v>
      </c>
      <c r="P79" s="4">
        <f t="shared" si="1"/>
        <v>0.40852130325814534</v>
      </c>
      <c r="Q79" s="2">
        <f t="shared" si="6"/>
        <v>0.18227386648439281</v>
      </c>
      <c r="R79" s="4">
        <v>58</v>
      </c>
      <c r="S79" s="4">
        <f t="shared" ca="1" si="7"/>
        <v>-0.39753593864688752</v>
      </c>
      <c r="T79" s="4">
        <f t="shared" ca="1" si="8"/>
        <v>0.11709528795469351</v>
      </c>
      <c r="U79" s="2">
        <f t="shared" si="26"/>
        <v>0.54000000000000858</v>
      </c>
      <c r="V79" s="4">
        <f t="shared" ca="1" si="2"/>
        <v>172</v>
      </c>
      <c r="W79" s="4">
        <f t="shared" ca="1" si="3"/>
        <v>0.43107769423558895</v>
      </c>
      <c r="X79" s="2">
        <f t="shared" ca="1" si="9"/>
        <v>0.21645021645021648</v>
      </c>
      <c r="Z79" s="4">
        <v>0.82209000001398636</v>
      </c>
      <c r="AA79" s="4">
        <f t="shared" si="10"/>
        <v>2.2040900000170893</v>
      </c>
      <c r="AB79" s="4">
        <v>58</v>
      </c>
      <c r="AC79" s="2">
        <f t="shared" si="28"/>
        <v>0.54000000000000858</v>
      </c>
      <c r="AD79" s="4">
        <f t="shared" si="11"/>
        <v>181</v>
      </c>
      <c r="AE79" s="4">
        <f t="shared" si="12"/>
        <v>0.45363408521303256</v>
      </c>
      <c r="AF79" s="2">
        <f t="shared" si="27"/>
        <v>0.13670539986329461</v>
      </c>
      <c r="AH79" s="4">
        <v>1.4252775000116458</v>
      </c>
      <c r="AI79" s="4">
        <f t="shared" si="13"/>
        <v>0.46127750000835022</v>
      </c>
      <c r="AJ79" s="4">
        <v>58</v>
      </c>
      <c r="AK79" s="2">
        <f t="shared" si="29"/>
        <v>0.54000000000000858</v>
      </c>
      <c r="AL79" s="4">
        <f t="shared" si="14"/>
        <v>172</v>
      </c>
      <c r="AM79" s="4">
        <f t="shared" si="15"/>
        <v>0.43107769423558895</v>
      </c>
      <c r="AN79" s="2">
        <f t="shared" si="16"/>
        <v>0.19366598313966737</v>
      </c>
      <c r="AP79" s="4">
        <v>2.6818849999905581</v>
      </c>
      <c r="AQ79" s="4">
        <f t="shared" si="17"/>
        <v>2.1308849999925883</v>
      </c>
      <c r="AR79" s="4">
        <v>58</v>
      </c>
      <c r="AS79" s="2">
        <f t="shared" si="30"/>
        <v>0.54000000000000858</v>
      </c>
      <c r="AT79" s="4">
        <f t="shared" si="18"/>
        <v>170</v>
      </c>
      <c r="AU79" s="4">
        <f t="shared" si="19"/>
        <v>0.42606516290726815</v>
      </c>
      <c r="AV79" s="2">
        <f t="shared" si="20"/>
        <v>0.10252904989747096</v>
      </c>
      <c r="AX79" s="4">
        <v>1.4958425000131115</v>
      </c>
      <c r="AY79" s="4">
        <f t="shared" si="21"/>
        <v>2.7958425000136344</v>
      </c>
      <c r="AZ79" s="4">
        <v>58</v>
      </c>
      <c r="BA79" s="2">
        <f t="shared" si="31"/>
        <v>0.54000000000000858</v>
      </c>
      <c r="BB79" s="4">
        <f t="shared" si="22"/>
        <v>180</v>
      </c>
      <c r="BC79" s="4">
        <f t="shared" si="23"/>
        <v>0.45112781954887216</v>
      </c>
      <c r="BD79" s="2">
        <f t="shared" si="32"/>
        <v>0.17088174982911827</v>
      </c>
    </row>
    <row r="80" spans="1:56" x14ac:dyDescent="0.15">
      <c r="A80" s="4">
        <v>59</v>
      </c>
      <c r="B80" s="4">
        <v>0.27130249997497913</v>
      </c>
      <c r="C80" s="4">
        <f t="shared" si="4"/>
        <v>0.51630249997458577</v>
      </c>
      <c r="E80" s="4">
        <v>2.2040900000170893</v>
      </c>
      <c r="F80" s="4">
        <v>0.46127750000835022</v>
      </c>
      <c r="G80" s="4">
        <v>2.1308849999925883</v>
      </c>
      <c r="H80" s="4">
        <v>2.7958425000136344</v>
      </c>
      <c r="I80" s="4">
        <f ca="1">'Result (Al-Ti)'!U80</f>
        <v>0.11709528795469351</v>
      </c>
      <c r="K80" s="4">
        <v>0.27130249997497913</v>
      </c>
      <c r="L80" s="4">
        <f t="shared" si="5"/>
        <v>0.51630249997458577</v>
      </c>
      <c r="M80" s="4">
        <v>59</v>
      </c>
      <c r="N80" s="2">
        <f t="shared" si="25"/>
        <v>0.76000000000000856</v>
      </c>
      <c r="O80" s="4">
        <f t="shared" si="0"/>
        <v>179</v>
      </c>
      <c r="P80" s="4">
        <f t="shared" si="1"/>
        <v>0.44862155388471175</v>
      </c>
      <c r="Q80" s="2">
        <f t="shared" si="6"/>
        <v>0.15948963317384371</v>
      </c>
      <c r="R80" s="4">
        <v>59</v>
      </c>
      <c r="S80" s="4">
        <f t="shared" ca="1" si="7"/>
        <v>0.11709528795469351</v>
      </c>
      <c r="T80" s="4">
        <f t="shared" ca="1" si="8"/>
        <v>1.5977767040340352</v>
      </c>
      <c r="U80" s="2">
        <f t="shared" si="26"/>
        <v>0.76000000000000856</v>
      </c>
      <c r="V80" s="4">
        <f t="shared" ca="1" si="2"/>
        <v>191</v>
      </c>
      <c r="W80" s="4">
        <f t="shared" ca="1" si="3"/>
        <v>0.47869674185463656</v>
      </c>
      <c r="X80" s="2">
        <f t="shared" ca="1" si="9"/>
        <v>0.18227386648439306</v>
      </c>
      <c r="Z80" s="4">
        <v>2.2040900000170893</v>
      </c>
      <c r="AA80" s="4">
        <f t="shared" si="10"/>
        <v>2.2690900000164049</v>
      </c>
      <c r="AB80" s="4">
        <v>59</v>
      </c>
      <c r="AC80" s="2">
        <f t="shared" si="28"/>
        <v>0.76000000000000856</v>
      </c>
      <c r="AD80" s="4">
        <f t="shared" si="11"/>
        <v>193</v>
      </c>
      <c r="AE80" s="4">
        <f t="shared" si="12"/>
        <v>0.48370927318295737</v>
      </c>
      <c r="AF80" s="2">
        <f t="shared" si="27"/>
        <v>0.19366598313966737</v>
      </c>
      <c r="AH80" s="4">
        <v>0.46127750000835022</v>
      </c>
      <c r="AI80" s="4">
        <f t="shared" si="13"/>
        <v>4.5277500010598715E-2</v>
      </c>
      <c r="AJ80" s="4">
        <v>59</v>
      </c>
      <c r="AK80" s="2">
        <f t="shared" si="29"/>
        <v>0.76000000000000856</v>
      </c>
      <c r="AL80" s="4">
        <f t="shared" si="14"/>
        <v>189</v>
      </c>
      <c r="AM80" s="4">
        <f t="shared" si="15"/>
        <v>0.47368421052631576</v>
      </c>
      <c r="AN80" s="2">
        <f t="shared" si="16"/>
        <v>0.18227386648439306</v>
      </c>
      <c r="AP80" s="4">
        <v>2.1308849999925883</v>
      </c>
      <c r="AQ80" s="4">
        <f t="shared" si="17"/>
        <v>2.5608849999905203</v>
      </c>
      <c r="AR80" s="4">
        <v>59</v>
      </c>
      <c r="AS80" s="2">
        <f t="shared" si="30"/>
        <v>0.76000000000000856</v>
      </c>
      <c r="AT80" s="4">
        <f t="shared" si="18"/>
        <v>179</v>
      </c>
      <c r="AU80" s="4">
        <f t="shared" si="19"/>
        <v>0.44862155388471175</v>
      </c>
      <c r="AV80" s="2">
        <f t="shared" si="20"/>
        <v>0.20505809979494191</v>
      </c>
      <c r="AX80" s="4">
        <v>2.7958425000136344</v>
      </c>
      <c r="AY80" s="4">
        <f t="shared" si="21"/>
        <v>1.5118425000153479</v>
      </c>
      <c r="AZ80" s="4">
        <v>59</v>
      </c>
      <c r="BA80" s="2">
        <f t="shared" si="31"/>
        <v>0.76000000000000856</v>
      </c>
      <c r="BB80" s="4">
        <f t="shared" si="22"/>
        <v>195</v>
      </c>
      <c r="BC80" s="4">
        <f t="shared" si="23"/>
        <v>0.48872180451127817</v>
      </c>
      <c r="BD80" s="2">
        <f t="shared" si="32"/>
        <v>0.14809751651856917</v>
      </c>
    </row>
    <row r="81" spans="1:56" x14ac:dyDescent="0.15">
      <c r="A81" s="4">
        <v>60</v>
      </c>
      <c r="B81" s="4">
        <v>0.51630249997458577</v>
      </c>
      <c r="C81" s="4">
        <f t="shared" si="4"/>
        <v>0.55430249997456826</v>
      </c>
      <c r="E81" s="4">
        <v>2.2690900000164049</v>
      </c>
      <c r="F81" s="4">
        <v>4.5277500010598715E-2</v>
      </c>
      <c r="G81" s="4">
        <v>2.5608849999905203</v>
      </c>
      <c r="H81" s="4">
        <v>1.5118425000153479</v>
      </c>
      <c r="I81" s="4">
        <f ca="1">'Result (Al-Ti)'!U81</f>
        <v>1.5977767040340352</v>
      </c>
      <c r="K81" s="4">
        <v>0.51630249997458577</v>
      </c>
      <c r="L81" s="4">
        <f t="shared" si="5"/>
        <v>0.55430249997456826</v>
      </c>
      <c r="M81" s="4">
        <v>60</v>
      </c>
      <c r="N81" s="2">
        <f t="shared" si="25"/>
        <v>0.98000000000000853</v>
      </c>
      <c r="O81" s="4">
        <f t="shared" si="0"/>
        <v>193</v>
      </c>
      <c r="P81" s="4">
        <f t="shared" si="1"/>
        <v>0.48370927318295737</v>
      </c>
      <c r="Q81" s="2">
        <f t="shared" si="6"/>
        <v>0.31897926634768753</v>
      </c>
      <c r="R81" s="4">
        <v>60</v>
      </c>
      <c r="S81" s="4">
        <f t="shared" ca="1" si="7"/>
        <v>1.5977767040340352</v>
      </c>
      <c r="T81" s="4">
        <f t="shared" ca="1" si="8"/>
        <v>-0.50163506846175454</v>
      </c>
      <c r="U81" s="2">
        <f t="shared" si="26"/>
        <v>0.98000000000000853</v>
      </c>
      <c r="V81" s="4">
        <f t="shared" ca="1" si="2"/>
        <v>207</v>
      </c>
      <c r="W81" s="4">
        <f t="shared" ca="1" si="3"/>
        <v>0.51879699248120303</v>
      </c>
      <c r="X81" s="2">
        <f t="shared" ca="1" si="9"/>
        <v>0.28480291638186339</v>
      </c>
      <c r="Z81" s="4">
        <v>2.2690900000164049</v>
      </c>
      <c r="AA81" s="4">
        <f t="shared" si="10"/>
        <v>0.7750900000154104</v>
      </c>
      <c r="AB81" s="4">
        <v>60</v>
      </c>
      <c r="AC81" s="2">
        <f t="shared" si="28"/>
        <v>0.98000000000000853</v>
      </c>
      <c r="AD81" s="4">
        <f t="shared" si="11"/>
        <v>210</v>
      </c>
      <c r="AE81" s="4">
        <f t="shared" si="12"/>
        <v>0.52631578947368418</v>
      </c>
      <c r="AF81" s="2">
        <f t="shared" si="27"/>
        <v>0.15948963317384363</v>
      </c>
      <c r="AH81" s="4">
        <v>4.5277500010598715E-2</v>
      </c>
      <c r="AI81" s="4">
        <f t="shared" si="13"/>
        <v>0.35827750000905212</v>
      </c>
      <c r="AJ81" s="4">
        <v>60</v>
      </c>
      <c r="AK81" s="2">
        <f t="shared" si="29"/>
        <v>0.98000000000000853</v>
      </c>
      <c r="AL81" s="4">
        <f t="shared" si="14"/>
        <v>205</v>
      </c>
      <c r="AM81" s="4">
        <f t="shared" si="15"/>
        <v>0.51378446115288223</v>
      </c>
      <c r="AN81" s="2">
        <f t="shared" si="16"/>
        <v>0.26201868307131426</v>
      </c>
      <c r="AP81" s="4">
        <v>2.5608849999905203</v>
      </c>
      <c r="AQ81" s="4">
        <f t="shared" si="17"/>
        <v>3.854884999991981</v>
      </c>
      <c r="AR81" s="4">
        <v>60</v>
      </c>
      <c r="AS81" s="2">
        <f t="shared" si="30"/>
        <v>0.98000000000000853</v>
      </c>
      <c r="AT81" s="4">
        <f t="shared" si="18"/>
        <v>197</v>
      </c>
      <c r="AU81" s="4">
        <f t="shared" si="19"/>
        <v>0.49373433583959897</v>
      </c>
      <c r="AV81" s="2">
        <f t="shared" si="20"/>
        <v>0.1367053998632948</v>
      </c>
      <c r="AX81" s="4">
        <v>1.5118425000153479</v>
      </c>
      <c r="AY81" s="4">
        <f t="shared" si="21"/>
        <v>1.410842500014553</v>
      </c>
      <c r="AZ81" s="4">
        <v>60</v>
      </c>
      <c r="BA81" s="2">
        <f t="shared" si="31"/>
        <v>0.98000000000000853</v>
      </c>
      <c r="BB81" s="4">
        <f t="shared" si="22"/>
        <v>208</v>
      </c>
      <c r="BC81" s="4">
        <f t="shared" si="23"/>
        <v>0.52130325814536338</v>
      </c>
      <c r="BD81" s="2">
        <f t="shared" si="32"/>
        <v>0.18227386648439273</v>
      </c>
    </row>
    <row r="82" spans="1:56" x14ac:dyDescent="0.15">
      <c r="A82" s="4">
        <v>61</v>
      </c>
      <c r="B82" s="4">
        <v>0.55430249997456826</v>
      </c>
      <c r="C82" s="4">
        <f t="shared" si="4"/>
        <v>0.97730249997596275</v>
      </c>
      <c r="E82" s="4">
        <v>0.7750900000154104</v>
      </c>
      <c r="F82" s="4">
        <v>0.35827750000905212</v>
      </c>
      <c r="G82" s="4">
        <v>3.854884999991981</v>
      </c>
      <c r="H82" s="4">
        <v>1.410842500014553</v>
      </c>
      <c r="I82" s="4">
        <f ca="1">'Result (Al-Ti)'!U82</f>
        <v>-0.50163506846175454</v>
      </c>
      <c r="K82" s="4">
        <v>0.55430249997456826</v>
      </c>
      <c r="L82" s="4">
        <f t="shared" si="5"/>
        <v>0.97730249997596275</v>
      </c>
      <c r="M82" s="4">
        <v>61</v>
      </c>
      <c r="N82" s="2">
        <f t="shared" si="25"/>
        <v>1.2000000000000086</v>
      </c>
      <c r="O82" s="4">
        <f t="shared" si="0"/>
        <v>221</v>
      </c>
      <c r="P82" s="4">
        <f t="shared" si="1"/>
        <v>0.55388471177944865</v>
      </c>
      <c r="Q82" s="2">
        <f t="shared" si="6"/>
        <v>0.2848029163818635</v>
      </c>
      <c r="R82" s="4">
        <v>61</v>
      </c>
      <c r="S82" s="4">
        <f t="shared" ca="1" si="7"/>
        <v>-0.50163506846175454</v>
      </c>
      <c r="T82" s="4">
        <f t="shared" ca="1" si="8"/>
        <v>-0.52256734765087809</v>
      </c>
      <c r="U82" s="2">
        <f t="shared" si="26"/>
        <v>1.2000000000000086</v>
      </c>
      <c r="V82" s="4">
        <f t="shared" ca="1" si="2"/>
        <v>232</v>
      </c>
      <c r="W82" s="4">
        <f t="shared" ca="1" si="3"/>
        <v>0.581453634085213</v>
      </c>
      <c r="X82" s="2">
        <f t="shared" ca="1" si="9"/>
        <v>0.19366598313966762</v>
      </c>
      <c r="Z82" s="4">
        <v>0.7750900000154104</v>
      </c>
      <c r="AA82" s="4">
        <f t="shared" si="10"/>
        <v>1.4100900000144634</v>
      </c>
      <c r="AB82" s="4">
        <v>61</v>
      </c>
      <c r="AC82" s="2">
        <f t="shared" si="28"/>
        <v>1.2000000000000086</v>
      </c>
      <c r="AD82" s="4">
        <f t="shared" si="11"/>
        <v>224</v>
      </c>
      <c r="AE82" s="4">
        <f t="shared" si="12"/>
        <v>0.56140350877192979</v>
      </c>
      <c r="AF82" s="2">
        <f t="shared" si="27"/>
        <v>7.9744816586922104E-2</v>
      </c>
      <c r="AH82" s="4">
        <v>0.35827750000905212</v>
      </c>
      <c r="AI82" s="4">
        <f t="shared" si="13"/>
        <v>1.1972775000081981</v>
      </c>
      <c r="AJ82" s="4">
        <v>61</v>
      </c>
      <c r="AK82" s="2">
        <f t="shared" si="29"/>
        <v>1.2000000000000086</v>
      </c>
      <c r="AL82" s="4">
        <f t="shared" si="14"/>
        <v>228</v>
      </c>
      <c r="AM82" s="4">
        <f t="shared" si="15"/>
        <v>0.5714285714285714</v>
      </c>
      <c r="AN82" s="2">
        <f t="shared" si="16"/>
        <v>7.9744816586922104E-2</v>
      </c>
      <c r="AP82" s="4">
        <v>3.854884999991981</v>
      </c>
      <c r="AQ82" s="4">
        <f t="shared" si="17"/>
        <v>3.5198849999922288</v>
      </c>
      <c r="AR82" s="4">
        <v>61</v>
      </c>
      <c r="AS82" s="2">
        <f t="shared" si="30"/>
        <v>1.2000000000000086</v>
      </c>
      <c r="AT82" s="4">
        <f t="shared" si="18"/>
        <v>209</v>
      </c>
      <c r="AU82" s="4">
        <f t="shared" si="19"/>
        <v>0.52380952380952384</v>
      </c>
      <c r="AV82" s="2">
        <f t="shared" si="20"/>
        <v>0.2392344497607653</v>
      </c>
      <c r="AX82" s="4">
        <v>1.410842500014553</v>
      </c>
      <c r="AY82" s="4">
        <f t="shared" si="21"/>
        <v>1.1068425000146931</v>
      </c>
      <c r="AZ82" s="4">
        <v>61</v>
      </c>
      <c r="BA82" s="2">
        <f t="shared" si="31"/>
        <v>1.2000000000000086</v>
      </c>
      <c r="BB82" s="4">
        <f t="shared" si="22"/>
        <v>224</v>
      </c>
      <c r="BC82" s="4">
        <f t="shared" si="23"/>
        <v>0.56140350877192979</v>
      </c>
      <c r="BD82" s="2">
        <f t="shared" si="32"/>
        <v>7.9744816586922104E-2</v>
      </c>
    </row>
    <row r="83" spans="1:56" x14ac:dyDescent="0.15">
      <c r="A83" s="4">
        <v>62</v>
      </c>
      <c r="B83" s="4">
        <v>0.97730249997596275</v>
      </c>
      <c r="C83" s="4">
        <f t="shared" si="4"/>
        <v>0.11130249997393094</v>
      </c>
      <c r="E83" s="4">
        <v>1.4100900000144634</v>
      </c>
      <c r="F83" s="4">
        <v>1.1972775000081981</v>
      </c>
      <c r="G83" s="4">
        <v>3.5198849999922288</v>
      </c>
      <c r="H83" s="4">
        <v>1.1068425000146931</v>
      </c>
      <c r="I83" s="4">
        <f ca="1">'Result (Al-Ti)'!U83</f>
        <v>-0.52256734765087809</v>
      </c>
      <c r="K83" s="4">
        <v>0.97730249997596275</v>
      </c>
      <c r="L83" s="4">
        <f t="shared" si="5"/>
        <v>0.11130249997393094</v>
      </c>
      <c r="M83" s="4">
        <v>62</v>
      </c>
      <c r="N83" s="2">
        <f t="shared" si="25"/>
        <v>1.4200000000000086</v>
      </c>
      <c r="O83" s="4">
        <f t="shared" si="0"/>
        <v>246</v>
      </c>
      <c r="P83" s="4">
        <f t="shared" si="1"/>
        <v>0.61654135338345861</v>
      </c>
      <c r="Q83" s="2">
        <f t="shared" si="6"/>
        <v>5.6960583276373003E-2</v>
      </c>
      <c r="R83" s="4">
        <v>62</v>
      </c>
      <c r="S83" s="4">
        <f t="shared" ca="1" si="7"/>
        <v>-0.52256734765087809</v>
      </c>
      <c r="T83" s="4">
        <f t="shared" ca="1" si="8"/>
        <v>-0.21817128881120748</v>
      </c>
      <c r="U83" s="2">
        <f t="shared" si="26"/>
        <v>1.4200000000000086</v>
      </c>
      <c r="V83" s="4">
        <f t="shared" ca="1" si="2"/>
        <v>249</v>
      </c>
      <c r="W83" s="4">
        <f t="shared" ca="1" si="3"/>
        <v>0.62406015037593987</v>
      </c>
      <c r="X83" s="2">
        <f t="shared" ca="1" si="9"/>
        <v>0.170881749829118</v>
      </c>
      <c r="Z83" s="4">
        <v>1.4100900000144634</v>
      </c>
      <c r="AA83" s="4">
        <f t="shared" si="10"/>
        <v>1.784090000015226</v>
      </c>
      <c r="AB83" s="4">
        <v>62</v>
      </c>
      <c r="AC83" s="2">
        <f t="shared" si="28"/>
        <v>1.4200000000000086</v>
      </c>
      <c r="AD83" s="4">
        <f t="shared" si="11"/>
        <v>231</v>
      </c>
      <c r="AE83" s="4">
        <f t="shared" si="12"/>
        <v>0.57894736842105265</v>
      </c>
      <c r="AF83" s="2">
        <f t="shared" si="27"/>
        <v>0.13670539986329461</v>
      </c>
      <c r="AH83" s="4">
        <v>1.1972775000081981</v>
      </c>
      <c r="AI83" s="4">
        <f t="shared" si="13"/>
        <v>0.57727750001035361</v>
      </c>
      <c r="AJ83" s="4">
        <v>62</v>
      </c>
      <c r="AK83" s="2">
        <f t="shared" si="29"/>
        <v>1.4200000000000086</v>
      </c>
      <c r="AL83" s="4">
        <f t="shared" si="14"/>
        <v>235</v>
      </c>
      <c r="AM83" s="4">
        <f t="shared" si="15"/>
        <v>0.58897243107769426</v>
      </c>
      <c r="AN83" s="2">
        <f t="shared" si="16"/>
        <v>0.25062656641604014</v>
      </c>
      <c r="AP83" s="4">
        <v>3.5198849999922288</v>
      </c>
      <c r="AQ83" s="4">
        <f t="shared" si="17"/>
        <v>2.57888499999126</v>
      </c>
      <c r="AR83" s="4">
        <v>62</v>
      </c>
      <c r="AS83" s="2">
        <f t="shared" si="30"/>
        <v>1.4200000000000086</v>
      </c>
      <c r="AT83" s="4">
        <f t="shared" si="18"/>
        <v>230</v>
      </c>
      <c r="AU83" s="4">
        <f t="shared" si="19"/>
        <v>0.5764411027568922</v>
      </c>
      <c r="AV83" s="2">
        <f t="shared" si="20"/>
        <v>5.6960583276373003E-2</v>
      </c>
      <c r="AX83" s="4">
        <v>1.1068425000146931</v>
      </c>
      <c r="AY83" s="4">
        <f t="shared" si="21"/>
        <v>1.0248425000156658</v>
      </c>
      <c r="AZ83" s="4">
        <v>62</v>
      </c>
      <c r="BA83" s="2">
        <f t="shared" si="31"/>
        <v>1.4200000000000086</v>
      </c>
      <c r="BB83" s="4">
        <f t="shared" si="22"/>
        <v>231</v>
      </c>
      <c r="BC83" s="4">
        <f t="shared" si="23"/>
        <v>0.57894736842105265</v>
      </c>
      <c r="BD83" s="2">
        <f t="shared" si="32"/>
        <v>0.14809751651856889</v>
      </c>
    </row>
    <row r="84" spans="1:56" x14ac:dyDescent="0.15">
      <c r="A84" s="4">
        <v>63</v>
      </c>
      <c r="B84" s="4">
        <v>0.11130249997393094</v>
      </c>
      <c r="C84" s="4">
        <f t="shared" si="4"/>
        <v>-3.4697500023384009E-2</v>
      </c>
      <c r="E84" s="4">
        <v>1.784090000015226</v>
      </c>
      <c r="F84" s="4">
        <v>0.57727750001035361</v>
      </c>
      <c r="G84" s="4">
        <v>2.57888499999126</v>
      </c>
      <c r="H84" s="4">
        <v>1.0248425000156658</v>
      </c>
      <c r="I84" s="4">
        <f ca="1">'Result (Al-Ti)'!U84</f>
        <v>-0.21817128881120748</v>
      </c>
      <c r="K84" s="4">
        <v>0.11130249997393094</v>
      </c>
      <c r="L84" s="4">
        <f t="shared" si="5"/>
        <v>-3.4697500023384009E-2</v>
      </c>
      <c r="M84" s="4">
        <v>63</v>
      </c>
      <c r="N84" s="2">
        <f t="shared" si="25"/>
        <v>1.6400000000000086</v>
      </c>
      <c r="O84" s="4">
        <f t="shared" si="0"/>
        <v>251</v>
      </c>
      <c r="P84" s="4">
        <f t="shared" si="1"/>
        <v>0.62907268170426067</v>
      </c>
      <c r="Q84" s="2">
        <f t="shared" si="6"/>
        <v>0.13670539986329461</v>
      </c>
      <c r="R84" s="4">
        <v>63</v>
      </c>
      <c r="S84" s="4">
        <f t="shared" ca="1" si="7"/>
        <v>-0.21817128881120748</v>
      </c>
      <c r="T84" s="4">
        <f t="shared" ca="1" si="8"/>
        <v>1.0832441309139942</v>
      </c>
      <c r="U84" s="2">
        <f t="shared" si="26"/>
        <v>1.6400000000000086</v>
      </c>
      <c r="V84" s="4">
        <f t="shared" ca="1" si="2"/>
        <v>264</v>
      </c>
      <c r="W84" s="4">
        <f t="shared" ca="1" si="3"/>
        <v>0.66165413533834583</v>
      </c>
      <c r="X84" s="2">
        <f t="shared" ca="1" si="9"/>
        <v>0.30758714969241313</v>
      </c>
      <c r="Z84" s="4">
        <v>1.784090000015226</v>
      </c>
      <c r="AA84" s="4">
        <f t="shared" si="10"/>
        <v>2.3110900000169465</v>
      </c>
      <c r="AB84" s="4">
        <v>63</v>
      </c>
      <c r="AC84" s="2">
        <f t="shared" si="28"/>
        <v>1.6400000000000086</v>
      </c>
      <c r="AD84" s="4">
        <f t="shared" si="11"/>
        <v>243</v>
      </c>
      <c r="AE84" s="4">
        <f t="shared" si="12"/>
        <v>0.60902255639097747</v>
      </c>
      <c r="AF84" s="2">
        <f t="shared" si="27"/>
        <v>0.11392116655274551</v>
      </c>
      <c r="AH84" s="4">
        <v>0.57727750001035361</v>
      </c>
      <c r="AI84" s="4">
        <f t="shared" si="13"/>
        <v>1.5582775000098081</v>
      </c>
      <c r="AJ84" s="4">
        <v>63</v>
      </c>
      <c r="AK84" s="2">
        <f t="shared" si="29"/>
        <v>1.6400000000000086</v>
      </c>
      <c r="AL84" s="4">
        <f t="shared" si="14"/>
        <v>257</v>
      </c>
      <c r="AM84" s="4">
        <f t="shared" si="15"/>
        <v>0.64411027568922308</v>
      </c>
      <c r="AN84" s="2">
        <f t="shared" si="16"/>
        <v>0.12531328320801979</v>
      </c>
      <c r="AP84" s="4">
        <v>2.57888499999126</v>
      </c>
      <c r="AQ84" s="4">
        <f t="shared" si="17"/>
        <v>1.2108849999918903</v>
      </c>
      <c r="AR84" s="4">
        <v>63</v>
      </c>
      <c r="AS84" s="2">
        <f t="shared" si="30"/>
        <v>1.6400000000000086</v>
      </c>
      <c r="AT84" s="4">
        <f t="shared" si="18"/>
        <v>235</v>
      </c>
      <c r="AU84" s="4">
        <f t="shared" si="19"/>
        <v>0.58897243107769426</v>
      </c>
      <c r="AV84" s="2">
        <f t="shared" si="20"/>
        <v>0.15948963317384371</v>
      </c>
      <c r="AX84" s="4">
        <v>1.0248425000156658</v>
      </c>
      <c r="AY84" s="4">
        <f t="shared" si="21"/>
        <v>7.632842500015613</v>
      </c>
      <c r="AZ84" s="4">
        <v>63</v>
      </c>
      <c r="BA84" s="2">
        <f t="shared" si="31"/>
        <v>1.6400000000000086</v>
      </c>
      <c r="BB84" s="4">
        <f t="shared" si="22"/>
        <v>244</v>
      </c>
      <c r="BC84" s="4">
        <f t="shared" si="23"/>
        <v>0.61152882205513781</v>
      </c>
      <c r="BD84" s="2">
        <f t="shared" si="32"/>
        <v>0.17088174982911852</v>
      </c>
    </row>
    <row r="85" spans="1:56" x14ac:dyDescent="0.15">
      <c r="A85" s="4">
        <v>64</v>
      </c>
      <c r="B85" s="4">
        <v>-3.4697500023384009E-2</v>
      </c>
      <c r="C85" s="4">
        <f t="shared" si="4"/>
        <v>0.64030249997415467</v>
      </c>
      <c r="E85" s="4">
        <v>2.3110900000169465</v>
      </c>
      <c r="F85" s="4">
        <v>1.5582775000098081</v>
      </c>
      <c r="G85" s="4">
        <v>1.2108849999918903</v>
      </c>
      <c r="H85" s="4">
        <v>7.632842500015613</v>
      </c>
      <c r="I85" s="4">
        <f ca="1">'Result (Al-Ti)'!U85</f>
        <v>1.0832441309139942</v>
      </c>
      <c r="K85" s="4">
        <v>-3.4697500023384009E-2</v>
      </c>
      <c r="L85" s="4">
        <f t="shared" si="5"/>
        <v>0.64030249997415467</v>
      </c>
      <c r="M85" s="4">
        <v>64</v>
      </c>
      <c r="N85" s="2">
        <f t="shared" si="25"/>
        <v>1.8600000000000085</v>
      </c>
      <c r="O85" s="4">
        <f t="shared" si="0"/>
        <v>263</v>
      </c>
      <c r="P85" s="4">
        <f t="shared" si="1"/>
        <v>0.65914786967418548</v>
      </c>
      <c r="Q85" s="2">
        <f t="shared" si="6"/>
        <v>0.20505809979494191</v>
      </c>
      <c r="R85" s="4">
        <v>64</v>
      </c>
      <c r="S85" s="4">
        <f t="shared" ca="1" si="7"/>
        <v>1.0832441309139942</v>
      </c>
      <c r="T85" s="4">
        <f t="shared" ca="1" si="8"/>
        <v>0.6864923288180097</v>
      </c>
      <c r="U85" s="2">
        <f t="shared" si="26"/>
        <v>1.8600000000000085</v>
      </c>
      <c r="V85" s="4">
        <f t="shared" ca="1" si="2"/>
        <v>291</v>
      </c>
      <c r="W85" s="4">
        <f t="shared" ca="1" si="3"/>
        <v>0.72932330827067671</v>
      </c>
      <c r="X85" s="2">
        <f t="shared" ca="1" si="9"/>
        <v>0.29619503303713834</v>
      </c>
      <c r="Z85" s="4">
        <v>2.3110900000169465</v>
      </c>
      <c r="AA85" s="4">
        <f t="shared" si="10"/>
        <v>1.3350900000155264</v>
      </c>
      <c r="AB85" s="4">
        <v>64</v>
      </c>
      <c r="AC85" s="2">
        <f t="shared" si="28"/>
        <v>1.8600000000000085</v>
      </c>
      <c r="AD85" s="4">
        <f t="shared" si="11"/>
        <v>253</v>
      </c>
      <c r="AE85" s="4">
        <f t="shared" si="12"/>
        <v>0.63408521303258147</v>
      </c>
      <c r="AF85" s="2">
        <f t="shared" si="27"/>
        <v>0.1936659831396671</v>
      </c>
      <c r="AH85" s="4">
        <v>1.5582775000098081</v>
      </c>
      <c r="AI85" s="4">
        <f t="shared" si="13"/>
        <v>1.0672775000095669</v>
      </c>
      <c r="AJ85" s="4">
        <v>64</v>
      </c>
      <c r="AK85" s="2">
        <f t="shared" si="29"/>
        <v>1.8600000000000085</v>
      </c>
      <c r="AL85" s="4">
        <f t="shared" si="14"/>
        <v>268</v>
      </c>
      <c r="AM85" s="4">
        <f t="shared" si="15"/>
        <v>0.67167919799498743</v>
      </c>
      <c r="AN85" s="2">
        <f t="shared" si="16"/>
        <v>7.9744816586922104E-2</v>
      </c>
      <c r="AP85" s="4">
        <v>1.2108849999918903</v>
      </c>
      <c r="AQ85" s="4">
        <f t="shared" si="17"/>
        <v>0.21288499999272403</v>
      </c>
      <c r="AR85" s="4">
        <v>64</v>
      </c>
      <c r="AS85" s="2">
        <f t="shared" si="30"/>
        <v>1.8600000000000085</v>
      </c>
      <c r="AT85" s="4">
        <f t="shared" si="18"/>
        <v>249</v>
      </c>
      <c r="AU85" s="4">
        <f t="shared" si="19"/>
        <v>0.62406015037593987</v>
      </c>
      <c r="AV85" s="2">
        <f t="shared" si="20"/>
        <v>0.11392116655274551</v>
      </c>
      <c r="AX85" s="4">
        <v>7.632842500015613</v>
      </c>
      <c r="AY85" s="4">
        <f t="shared" si="21"/>
        <v>2.5708425000132706</v>
      </c>
      <c r="AZ85" s="4">
        <v>64</v>
      </c>
      <c r="BA85" s="2">
        <f t="shared" si="31"/>
        <v>1.8600000000000085</v>
      </c>
      <c r="BB85" s="4">
        <f t="shared" si="22"/>
        <v>259</v>
      </c>
      <c r="BC85" s="4">
        <f t="shared" si="23"/>
        <v>0.64912280701754388</v>
      </c>
      <c r="BD85" s="2">
        <f t="shared" si="32"/>
        <v>0.14809751651856889</v>
      </c>
    </row>
    <row r="86" spans="1:56" x14ac:dyDescent="0.15">
      <c r="A86" s="4">
        <v>65</v>
      </c>
      <c r="B86" s="4">
        <v>0.64030249997415467</v>
      </c>
      <c r="C86" s="4">
        <f t="shared" si="4"/>
        <v>1.8403024999749107</v>
      </c>
      <c r="E86" s="4">
        <v>1.3350900000155264</v>
      </c>
      <c r="F86" s="4">
        <v>1.0672775000095669</v>
      </c>
      <c r="G86" s="4">
        <v>0.21288499999272403</v>
      </c>
      <c r="H86" s="4">
        <v>2.5708425000132706</v>
      </c>
      <c r="I86" s="4">
        <f ca="1">'Result (Al-Ti)'!U86</f>
        <v>0.6864923288180097</v>
      </c>
      <c r="K86" s="4">
        <v>0.64030249997415467</v>
      </c>
      <c r="L86" s="4">
        <f t="shared" si="5"/>
        <v>1.8403024999749107</v>
      </c>
      <c r="M86" s="4">
        <v>65</v>
      </c>
      <c r="N86" s="2">
        <f t="shared" si="25"/>
        <v>2.0800000000000085</v>
      </c>
      <c r="O86" s="4">
        <f t="shared" ref="O86:O149" si="33">COUNTIFS($K$22:$K$420,"&lt;"&amp;N86,$L$22:$L$420,"&lt;"&amp;N86)</f>
        <v>281</v>
      </c>
      <c r="P86" s="4">
        <f t="shared" ref="P86:P149" si="34">O86/$O$421</f>
        <v>0.7042606516290727</v>
      </c>
      <c r="Q86" s="2">
        <f t="shared" si="6"/>
        <v>0.1936659831396669</v>
      </c>
      <c r="R86" s="4">
        <v>65</v>
      </c>
      <c r="S86" s="4">
        <f t="shared" ca="1" si="7"/>
        <v>0.6864923288180097</v>
      </c>
      <c r="T86" s="4">
        <f t="shared" ca="1" si="8"/>
        <v>-1.0213684605938567</v>
      </c>
      <c r="U86" s="2">
        <f t="shared" si="26"/>
        <v>2.0800000000000085</v>
      </c>
      <c r="V86" s="4">
        <f t="shared" ref="V86:V149" ca="1" si="35">COUNTIFS($S$22:$S$420,"&lt;"&amp;U86,$T$22:$T$420,"&lt;"&amp;U86)</f>
        <v>317</v>
      </c>
      <c r="W86" s="4">
        <f t="shared" ref="W86:W149" ca="1" si="36">V86/$V$421</f>
        <v>0.79448621553884713</v>
      </c>
      <c r="X86" s="2">
        <f t="shared" ca="1" si="9"/>
        <v>0.27341079972658894</v>
      </c>
      <c r="Z86" s="4">
        <v>1.3350900000155264</v>
      </c>
      <c r="AA86" s="4">
        <f t="shared" si="10"/>
        <v>4.5520900000148856</v>
      </c>
      <c r="AB86" s="4">
        <v>65</v>
      </c>
      <c r="AC86" s="2">
        <f t="shared" si="28"/>
        <v>2.0800000000000085</v>
      </c>
      <c r="AD86" s="4">
        <f t="shared" si="11"/>
        <v>270</v>
      </c>
      <c r="AE86" s="4">
        <f t="shared" si="12"/>
        <v>0.67669172932330823</v>
      </c>
      <c r="AF86" s="2">
        <f t="shared" si="27"/>
        <v>0.25062656641603986</v>
      </c>
      <c r="AH86" s="4">
        <v>1.0672775000095669</v>
      </c>
      <c r="AI86" s="4">
        <f t="shared" si="13"/>
        <v>2.3462775000098191</v>
      </c>
      <c r="AJ86" s="4">
        <v>65</v>
      </c>
      <c r="AK86" s="2">
        <f t="shared" si="29"/>
        <v>2.0800000000000085</v>
      </c>
      <c r="AL86" s="4">
        <f t="shared" si="14"/>
        <v>275</v>
      </c>
      <c r="AM86" s="4">
        <f t="shared" si="15"/>
        <v>0.68922305764411029</v>
      </c>
      <c r="AN86" s="2">
        <f t="shared" si="16"/>
        <v>0.10252904989747059</v>
      </c>
      <c r="AP86" s="4">
        <v>0.21288499999272403</v>
      </c>
      <c r="AQ86" s="4">
        <f t="shared" si="17"/>
        <v>2.3468849999908059</v>
      </c>
      <c r="AR86" s="4">
        <v>65</v>
      </c>
      <c r="AS86" s="2">
        <f t="shared" si="30"/>
        <v>2.0800000000000085</v>
      </c>
      <c r="AT86" s="4">
        <f t="shared" si="18"/>
        <v>259</v>
      </c>
      <c r="AU86" s="4">
        <f t="shared" si="19"/>
        <v>0.64912280701754388</v>
      </c>
      <c r="AV86" s="2">
        <f t="shared" si="20"/>
        <v>7.9744816586921521E-2</v>
      </c>
      <c r="AX86" s="4">
        <v>2.5708425000132706</v>
      </c>
      <c r="AY86" s="4">
        <f t="shared" si="21"/>
        <v>1.5258425000155285</v>
      </c>
      <c r="AZ86" s="4">
        <v>65</v>
      </c>
      <c r="BA86" s="2">
        <f t="shared" si="31"/>
        <v>2.0800000000000085</v>
      </c>
      <c r="BB86" s="4">
        <f t="shared" si="22"/>
        <v>272</v>
      </c>
      <c r="BC86" s="4">
        <f t="shared" si="23"/>
        <v>0.68170426065162903</v>
      </c>
      <c r="BD86" s="2">
        <f t="shared" si="32"/>
        <v>0.15948963317384354</v>
      </c>
    </row>
    <row r="87" spans="1:56" x14ac:dyDescent="0.15">
      <c r="A87" s="4">
        <v>66</v>
      </c>
      <c r="B87" s="4">
        <v>1.8403024999749107</v>
      </c>
      <c r="C87" s="4">
        <f t="shared" ref="C87:C150" si="37">B88</f>
        <v>1.9303024999750562</v>
      </c>
      <c r="E87" s="4">
        <v>4.5520900000148856</v>
      </c>
      <c r="F87" s="4">
        <v>2.3462775000098191</v>
      </c>
      <c r="G87" s="4">
        <v>2.3468849999908059</v>
      </c>
      <c r="H87" s="4">
        <v>1.5258425000155285</v>
      </c>
      <c r="I87" s="4">
        <f ca="1">'Result (Al-Ti)'!U87</f>
        <v>-1.0213684605938567</v>
      </c>
      <c r="K87" s="4">
        <v>1.8403024999749107</v>
      </c>
      <c r="L87" s="4">
        <f t="shared" ref="L87:L150" si="38">K88</f>
        <v>1.9303024999750562</v>
      </c>
      <c r="M87" s="4">
        <v>66</v>
      </c>
      <c r="N87" s="2">
        <f t="shared" si="25"/>
        <v>2.3000000000000087</v>
      </c>
      <c r="O87" s="4">
        <f t="shared" si="33"/>
        <v>298</v>
      </c>
      <c r="P87" s="4">
        <f t="shared" si="34"/>
        <v>0.74686716791979946</v>
      </c>
      <c r="Q87" s="2">
        <f t="shared" ref="Q87:Q150" si="39">(P88-P87)/(N88-N87)</f>
        <v>0.14809751651856926</v>
      </c>
      <c r="R87" s="4">
        <v>66</v>
      </c>
      <c r="S87" s="4">
        <f t="shared" ref="S87:S150" ca="1" si="40">I87</f>
        <v>-1.0213684605938567</v>
      </c>
      <c r="T87" s="4">
        <f t="shared" ref="T87:T150" ca="1" si="41">S88</f>
        <v>-0.82436298811862074</v>
      </c>
      <c r="U87" s="2">
        <f t="shared" si="26"/>
        <v>2.3000000000000087</v>
      </c>
      <c r="V87" s="4">
        <f t="shared" ca="1" si="35"/>
        <v>341</v>
      </c>
      <c r="W87" s="4">
        <f t="shared" ca="1" si="36"/>
        <v>0.85463659147869675</v>
      </c>
      <c r="X87" s="2">
        <f t="shared" ref="X87:X150" ca="1" si="42">(W88-W87)/(U88-U87)</f>
        <v>0.14809751651856876</v>
      </c>
      <c r="Z87" s="4">
        <v>4.5520900000148856</v>
      </c>
      <c r="AA87" s="4">
        <f t="shared" ref="AA87:AA150" si="43">Z88</f>
        <v>0.32009000001664845</v>
      </c>
      <c r="AB87" s="4">
        <v>66</v>
      </c>
      <c r="AC87" s="2">
        <f t="shared" si="28"/>
        <v>2.3000000000000087</v>
      </c>
      <c r="AD87" s="4">
        <f t="shared" ref="AD87:AD150" si="44">COUNTIFS($Z$22:$Z$420,"&lt;"&amp;AC87,$AA$22:$AA$420,"&lt;"&amp;AC87)</f>
        <v>292</v>
      </c>
      <c r="AE87" s="4">
        <f t="shared" ref="AE87:AE150" si="45">AD87/$O$421</f>
        <v>0.73182957393483705</v>
      </c>
      <c r="AF87" s="2">
        <f t="shared" ref="AF87:AF115" si="46">(AE88-AE87)/(AC88-AC87)</f>
        <v>0.18227386648439262</v>
      </c>
      <c r="AH87" s="4">
        <v>2.3462775000098191</v>
      </c>
      <c r="AI87" s="4">
        <f t="shared" ref="AI87:AI150" si="47">AH88</f>
        <v>3.9832775000085974</v>
      </c>
      <c r="AJ87" s="4">
        <v>66</v>
      </c>
      <c r="AK87" s="2">
        <f t="shared" si="29"/>
        <v>2.3000000000000087</v>
      </c>
      <c r="AL87" s="4">
        <f t="shared" ref="AL87:AL150" si="48">COUNTIFS($AH$22:$AH$420,"&lt;"&amp;AK87,$AI$22:$AI$420,"&lt;"&amp;AK87)</f>
        <v>284</v>
      </c>
      <c r="AM87" s="4">
        <f t="shared" ref="AM87:AM150" si="49">AL87/$AL$421</f>
        <v>0.71177944862155385</v>
      </c>
      <c r="AN87" s="2">
        <f t="shared" ref="AN87:AN115" si="50">(AM88-AM87)/(AK88-AK87)</f>
        <v>0.19366598313966743</v>
      </c>
      <c r="AP87" s="4">
        <v>2.3468849999908059</v>
      </c>
      <c r="AQ87" s="4">
        <f t="shared" ref="AQ87:AQ150" si="51">AP88</f>
        <v>2.7918849999934992</v>
      </c>
      <c r="AR87" s="4">
        <v>66</v>
      </c>
      <c r="AS87" s="2">
        <f t="shared" si="30"/>
        <v>2.3000000000000087</v>
      </c>
      <c r="AT87" s="4">
        <f t="shared" ref="AT87:AT150" si="52">COUNTIFS($AP$22:$AP$420,"&lt;"&amp;AS87,$AQ$22:$AQ$420,"&lt;"&amp;AS87)</f>
        <v>266</v>
      </c>
      <c r="AU87" s="4">
        <f t="shared" ref="AU87:AU150" si="53">AT87/$AT$421</f>
        <v>0.66666666666666663</v>
      </c>
      <c r="AV87" s="2">
        <f t="shared" ref="AV87:AV115" si="54">(AU88-AU87)/(AS88-AS87)</f>
        <v>0.19366598313966743</v>
      </c>
      <c r="AX87" s="4">
        <v>1.5258425000155285</v>
      </c>
      <c r="AY87" s="4">
        <f t="shared" ref="AY87:AY150" si="55">AX88</f>
        <v>1.5148425000148791</v>
      </c>
      <c r="AZ87" s="4">
        <v>66</v>
      </c>
      <c r="BA87" s="2">
        <f t="shared" si="31"/>
        <v>2.3000000000000087</v>
      </c>
      <c r="BB87" s="4">
        <f t="shared" ref="BB87:BB150" si="56">COUNTIFS($AX$22:$AX$420,"&lt;"&amp;BA87,$AY$22:$AY$420,"&lt;"&amp;BA87)</f>
        <v>286</v>
      </c>
      <c r="BC87" s="4">
        <f t="shared" ref="BC87:BC150" si="57">BB87/$BB$421</f>
        <v>0.71679197994987465</v>
      </c>
      <c r="BD87" s="2">
        <f t="shared" si="32"/>
        <v>0.13670539986329447</v>
      </c>
    </row>
    <row r="88" spans="1:56" x14ac:dyDescent="0.15">
      <c r="A88" s="4">
        <v>67</v>
      </c>
      <c r="B88" s="4">
        <v>1.9303024999750562</v>
      </c>
      <c r="C88" s="4">
        <f t="shared" si="37"/>
        <v>0.55530249997559622</v>
      </c>
      <c r="E88" s="4">
        <v>0.32009000001664845</v>
      </c>
      <c r="F88" s="4">
        <v>3.9832775000085974</v>
      </c>
      <c r="G88" s="4">
        <v>2.7918849999934992</v>
      </c>
      <c r="H88" s="4">
        <v>1.5148425000148791</v>
      </c>
      <c r="I88" s="4">
        <f ca="1">'Result (Al-Ti)'!U88</f>
        <v>-0.82436298811862074</v>
      </c>
      <c r="K88" s="4">
        <v>1.9303024999750562</v>
      </c>
      <c r="L88" s="4">
        <f t="shared" si="38"/>
        <v>0.55530249997559622</v>
      </c>
      <c r="M88" s="4">
        <v>67</v>
      </c>
      <c r="N88" s="2">
        <f t="shared" ref="N88:N151" si="58">N87+$W$3</f>
        <v>2.5200000000000089</v>
      </c>
      <c r="O88" s="4">
        <f t="shared" si="33"/>
        <v>311</v>
      </c>
      <c r="P88" s="4">
        <f t="shared" si="34"/>
        <v>0.77944862155388472</v>
      </c>
      <c r="Q88" s="2">
        <f t="shared" si="39"/>
        <v>0.17088174982911783</v>
      </c>
      <c r="R88" s="4">
        <v>67</v>
      </c>
      <c r="S88" s="4">
        <f t="shared" ca="1" si="40"/>
        <v>-0.82436298811862074</v>
      </c>
      <c r="T88" s="4">
        <f t="shared" ca="1" si="41"/>
        <v>-0.78223355547408535</v>
      </c>
      <c r="U88" s="2">
        <f t="shared" ref="U88:U151" si="59">N87+$W$3</f>
        <v>2.5200000000000089</v>
      </c>
      <c r="V88" s="4">
        <f t="shared" ca="1" si="35"/>
        <v>354</v>
      </c>
      <c r="W88" s="4">
        <f t="shared" ca="1" si="36"/>
        <v>0.88721804511278191</v>
      </c>
      <c r="X88" s="2">
        <f t="shared" ca="1" si="42"/>
        <v>0.12531328320802018</v>
      </c>
      <c r="Z88" s="4">
        <v>0.32009000001664845</v>
      </c>
      <c r="AA88" s="4">
        <f t="shared" si="43"/>
        <v>-0.89890999998587517</v>
      </c>
      <c r="AB88" s="4">
        <v>67</v>
      </c>
      <c r="AC88" s="2">
        <f t="shared" ref="AC88:AC151" si="60">AC87+$W$3</f>
        <v>2.5200000000000089</v>
      </c>
      <c r="AD88" s="4">
        <f t="shared" si="44"/>
        <v>308</v>
      </c>
      <c r="AE88" s="4">
        <f t="shared" si="45"/>
        <v>0.77192982456140347</v>
      </c>
      <c r="AF88" s="2">
        <f t="shared" si="46"/>
        <v>0.18227386648439262</v>
      </c>
      <c r="AH88" s="4">
        <v>3.9832775000085974</v>
      </c>
      <c r="AI88" s="4">
        <f t="shared" si="47"/>
        <v>-0.46372249999038218</v>
      </c>
      <c r="AJ88" s="4">
        <v>67</v>
      </c>
      <c r="AK88" s="2">
        <f t="shared" si="29"/>
        <v>2.5200000000000089</v>
      </c>
      <c r="AL88" s="4">
        <f t="shared" si="48"/>
        <v>301</v>
      </c>
      <c r="AM88" s="4">
        <f t="shared" si="49"/>
        <v>0.75438596491228072</v>
      </c>
      <c r="AN88" s="2">
        <f t="shared" si="50"/>
        <v>0.12531328320801968</v>
      </c>
      <c r="AP88" s="4">
        <v>2.7918849999934992</v>
      </c>
      <c r="AQ88" s="4">
        <f t="shared" si="51"/>
        <v>2.5248849999925937</v>
      </c>
      <c r="AR88" s="4">
        <v>67</v>
      </c>
      <c r="AS88" s="2">
        <f t="shared" si="30"/>
        <v>2.5200000000000089</v>
      </c>
      <c r="AT88" s="4">
        <f t="shared" si="52"/>
        <v>283</v>
      </c>
      <c r="AU88" s="4">
        <f t="shared" si="53"/>
        <v>0.7092731829573935</v>
      </c>
      <c r="AV88" s="2">
        <f t="shared" si="54"/>
        <v>0.22784233310549079</v>
      </c>
      <c r="AX88" s="4">
        <v>1.5148425000148791</v>
      </c>
      <c r="AY88" s="4">
        <f t="shared" si="55"/>
        <v>1.5808425000152226</v>
      </c>
      <c r="AZ88" s="4">
        <v>67</v>
      </c>
      <c r="BA88" s="2">
        <f t="shared" si="31"/>
        <v>2.5200000000000089</v>
      </c>
      <c r="BB88" s="4">
        <f t="shared" si="56"/>
        <v>298</v>
      </c>
      <c r="BC88" s="4">
        <f t="shared" si="57"/>
        <v>0.74686716791979946</v>
      </c>
      <c r="BD88" s="2">
        <f t="shared" si="32"/>
        <v>0.18227386648439262</v>
      </c>
    </row>
    <row r="89" spans="1:56" x14ac:dyDescent="0.15">
      <c r="A89" s="4">
        <v>68</v>
      </c>
      <c r="B89" s="4">
        <v>0.55530249997559622</v>
      </c>
      <c r="C89" s="4">
        <f t="shared" si="37"/>
        <v>-0.33369750002520959</v>
      </c>
      <c r="E89" s="4">
        <v>-0.89890999998587517</v>
      </c>
      <c r="F89" s="4">
        <v>-0.46372249999038218</v>
      </c>
      <c r="G89" s="4">
        <v>2.5248849999925937</v>
      </c>
      <c r="H89" s="4">
        <v>1.5808425000152226</v>
      </c>
      <c r="I89" s="4">
        <f ca="1">'Result (Al-Ti)'!U89</f>
        <v>-0.78223355547408535</v>
      </c>
      <c r="K89" s="4">
        <v>0.55530249997559622</v>
      </c>
      <c r="L89" s="4">
        <f t="shared" si="38"/>
        <v>-0.33369750002520959</v>
      </c>
      <c r="M89" s="4">
        <v>68</v>
      </c>
      <c r="N89" s="2">
        <f t="shared" si="58"/>
        <v>2.7400000000000091</v>
      </c>
      <c r="O89" s="4">
        <f t="shared" si="33"/>
        <v>326</v>
      </c>
      <c r="P89" s="4">
        <f t="shared" si="34"/>
        <v>0.81704260651629068</v>
      </c>
      <c r="Q89" s="2">
        <f t="shared" si="39"/>
        <v>0.3075871496924128</v>
      </c>
      <c r="R89" s="4">
        <v>68</v>
      </c>
      <c r="S89" s="4">
        <f t="shared" ca="1" si="40"/>
        <v>-0.78223355547408535</v>
      </c>
      <c r="T89" s="4">
        <f t="shared" ca="1" si="41"/>
        <v>-0.37939441754084641</v>
      </c>
      <c r="U89" s="2">
        <f t="shared" si="59"/>
        <v>2.7400000000000091</v>
      </c>
      <c r="V89" s="4">
        <f t="shared" ca="1" si="35"/>
        <v>365</v>
      </c>
      <c r="W89" s="4">
        <f t="shared" ca="1" si="36"/>
        <v>0.91478696741854637</v>
      </c>
      <c r="X89" s="2">
        <f t="shared" ca="1" si="42"/>
        <v>3.4176349965823367E-2</v>
      </c>
      <c r="Z89" s="4">
        <v>-0.89890999998587517</v>
      </c>
      <c r="AA89" s="4">
        <f t="shared" si="43"/>
        <v>2.2300900000153945</v>
      </c>
      <c r="AB89" s="4">
        <v>68</v>
      </c>
      <c r="AC89" s="2">
        <f t="shared" si="60"/>
        <v>2.7400000000000091</v>
      </c>
      <c r="AD89" s="4">
        <f t="shared" si="44"/>
        <v>324</v>
      </c>
      <c r="AE89" s="4">
        <f t="shared" si="45"/>
        <v>0.81203007518796988</v>
      </c>
      <c r="AF89" s="2">
        <f t="shared" si="46"/>
        <v>0.25062656641603986</v>
      </c>
      <c r="AH89" s="4">
        <v>-0.46372249999038218</v>
      </c>
      <c r="AI89" s="4">
        <f t="shared" si="47"/>
        <v>1.4872775000114302</v>
      </c>
      <c r="AJ89" s="4">
        <v>68</v>
      </c>
      <c r="AK89" s="2">
        <f t="shared" ref="AK89:AK152" si="61">AK88+$W$3</f>
        <v>2.7400000000000091</v>
      </c>
      <c r="AL89" s="4">
        <f t="shared" si="48"/>
        <v>312</v>
      </c>
      <c r="AM89" s="4">
        <f t="shared" si="49"/>
        <v>0.78195488721804507</v>
      </c>
      <c r="AN89" s="2">
        <f t="shared" si="50"/>
        <v>0.13670539986329447</v>
      </c>
      <c r="AP89" s="4">
        <v>2.5248849999925937</v>
      </c>
      <c r="AQ89" s="4">
        <f t="shared" si="51"/>
        <v>1.1368849999904285</v>
      </c>
      <c r="AR89" s="4">
        <v>68</v>
      </c>
      <c r="AS89" s="2">
        <f t="shared" ref="AS89:AS152" si="62">AS88+$W$3</f>
        <v>2.7400000000000091</v>
      </c>
      <c r="AT89" s="4">
        <f t="shared" si="52"/>
        <v>303</v>
      </c>
      <c r="AU89" s="4">
        <f t="shared" si="53"/>
        <v>0.75939849624060152</v>
      </c>
      <c r="AV89" s="2">
        <f t="shared" si="54"/>
        <v>0.14809751651856876</v>
      </c>
      <c r="AX89" s="4">
        <v>1.5808425000152226</v>
      </c>
      <c r="AY89" s="4">
        <f t="shared" si="55"/>
        <v>2.5558425000156149</v>
      </c>
      <c r="AZ89" s="4">
        <v>68</v>
      </c>
      <c r="BA89" s="2">
        <f t="shared" ref="BA89:BA152" si="63">BA88+$W$3</f>
        <v>2.7400000000000091</v>
      </c>
      <c r="BB89" s="4">
        <f t="shared" si="56"/>
        <v>314</v>
      </c>
      <c r="BC89" s="4">
        <f t="shared" si="57"/>
        <v>0.78696741854636587</v>
      </c>
      <c r="BD89" s="2">
        <f t="shared" ref="BD89:BD115" si="64">(BC90-BC89)/(BA90-BA89)</f>
        <v>0.15948963317384354</v>
      </c>
    </row>
    <row r="90" spans="1:56" x14ac:dyDescent="0.15">
      <c r="A90" s="4">
        <v>69</v>
      </c>
      <c r="B90" s="4">
        <v>-0.33369750002520959</v>
      </c>
      <c r="C90" s="4">
        <f t="shared" si="37"/>
        <v>1.08430249997582</v>
      </c>
      <c r="E90" s="4">
        <v>2.2300900000153945</v>
      </c>
      <c r="F90" s="4">
        <v>1.4872775000114302</v>
      </c>
      <c r="G90" s="4">
        <v>1.1368849999904285</v>
      </c>
      <c r="H90" s="4">
        <v>2.5558425000156149</v>
      </c>
      <c r="I90" s="4">
        <f ca="1">'Result (Al-Ti)'!U90</f>
        <v>-0.37939441754084641</v>
      </c>
      <c r="K90" s="4">
        <v>-0.33369750002520959</v>
      </c>
      <c r="L90" s="4">
        <f t="shared" si="38"/>
        <v>1.08430249997582</v>
      </c>
      <c r="M90" s="4">
        <v>69</v>
      </c>
      <c r="N90" s="2">
        <f t="shared" si="58"/>
        <v>2.9600000000000093</v>
      </c>
      <c r="O90" s="4">
        <f t="shared" si="33"/>
        <v>353</v>
      </c>
      <c r="P90" s="4">
        <f t="shared" si="34"/>
        <v>0.88471177944862156</v>
      </c>
      <c r="Q90" s="2">
        <f t="shared" si="39"/>
        <v>0.12531328320801968</v>
      </c>
      <c r="R90" s="4">
        <v>69</v>
      </c>
      <c r="S90" s="4">
        <f t="shared" ca="1" si="40"/>
        <v>-0.37939441754084641</v>
      </c>
      <c r="T90" s="4">
        <f t="shared" ca="1" si="41"/>
        <v>0.58939442098970019</v>
      </c>
      <c r="U90" s="2">
        <f t="shared" si="59"/>
        <v>2.9600000000000093</v>
      </c>
      <c r="V90" s="4">
        <f t="shared" ca="1" si="35"/>
        <v>368</v>
      </c>
      <c r="W90" s="4">
        <f t="shared" ca="1" si="36"/>
        <v>0.92230576441102752</v>
      </c>
      <c r="X90" s="2">
        <f t="shared" ca="1" si="42"/>
        <v>0.13670539986329447</v>
      </c>
      <c r="Z90" s="4">
        <v>2.2300900000153945</v>
      </c>
      <c r="AA90" s="4">
        <f t="shared" si="43"/>
        <v>2.1340900000161867</v>
      </c>
      <c r="AB90" s="4">
        <v>69</v>
      </c>
      <c r="AC90" s="2">
        <f t="shared" si="60"/>
        <v>2.9600000000000093</v>
      </c>
      <c r="AD90" s="4">
        <f t="shared" si="44"/>
        <v>346</v>
      </c>
      <c r="AE90" s="4">
        <f t="shared" si="45"/>
        <v>0.8671679197994987</v>
      </c>
      <c r="AF90" s="2">
        <f t="shared" si="46"/>
        <v>0.1139211665527454</v>
      </c>
      <c r="AH90" s="4">
        <v>1.4872775000114302</v>
      </c>
      <c r="AI90" s="4">
        <f t="shared" si="47"/>
        <v>-1.6487224999899297</v>
      </c>
      <c r="AJ90" s="4">
        <v>69</v>
      </c>
      <c r="AK90" s="2">
        <f t="shared" si="61"/>
        <v>2.9600000000000093</v>
      </c>
      <c r="AL90" s="4">
        <f t="shared" si="48"/>
        <v>324</v>
      </c>
      <c r="AM90" s="4">
        <f t="shared" si="49"/>
        <v>0.81203007518796988</v>
      </c>
      <c r="AN90" s="2">
        <f t="shared" si="50"/>
        <v>0.1139211665527454</v>
      </c>
      <c r="AP90" s="4">
        <v>1.1368849999904285</v>
      </c>
      <c r="AQ90" s="4">
        <f t="shared" si="51"/>
        <v>2.1458849999937968</v>
      </c>
      <c r="AR90" s="4">
        <v>69</v>
      </c>
      <c r="AS90" s="2">
        <f t="shared" si="62"/>
        <v>2.9600000000000093</v>
      </c>
      <c r="AT90" s="4">
        <f t="shared" si="52"/>
        <v>316</v>
      </c>
      <c r="AU90" s="4">
        <f t="shared" si="53"/>
        <v>0.79197994987468667</v>
      </c>
      <c r="AV90" s="2">
        <f t="shared" si="54"/>
        <v>5.6960583276372947E-2</v>
      </c>
      <c r="AX90" s="4">
        <v>2.5558425000156149</v>
      </c>
      <c r="AY90" s="4">
        <f t="shared" si="55"/>
        <v>2.7258425000162845</v>
      </c>
      <c r="AZ90" s="4">
        <v>69</v>
      </c>
      <c r="BA90" s="2">
        <f t="shared" si="63"/>
        <v>2.9600000000000093</v>
      </c>
      <c r="BB90" s="4">
        <f t="shared" si="56"/>
        <v>328</v>
      </c>
      <c r="BC90" s="4">
        <f t="shared" si="57"/>
        <v>0.82205513784461148</v>
      </c>
      <c r="BD90" s="2">
        <f t="shared" si="64"/>
        <v>0.10252904989747111</v>
      </c>
    </row>
    <row r="91" spans="1:56" x14ac:dyDescent="0.15">
      <c r="A91" s="4">
        <v>70</v>
      </c>
      <c r="B91" s="4">
        <v>1.08430249997582</v>
      </c>
      <c r="C91" s="4">
        <f t="shared" si="37"/>
        <v>1.391302499975211</v>
      </c>
      <c r="E91" s="4">
        <v>2.1340900000161867</v>
      </c>
      <c r="F91" s="4">
        <v>-1.6487224999899297</v>
      </c>
      <c r="G91" s="4">
        <v>2.1458849999937968</v>
      </c>
      <c r="H91" s="4">
        <v>2.7258425000162845</v>
      </c>
      <c r="I91" s="4">
        <f ca="1">'Result (Al-Ti)'!U91</f>
        <v>0.58939442098970019</v>
      </c>
      <c r="K91" s="4">
        <v>1.08430249997582</v>
      </c>
      <c r="L91" s="4">
        <f t="shared" si="38"/>
        <v>1.391302499975211</v>
      </c>
      <c r="M91" s="4">
        <v>70</v>
      </c>
      <c r="N91" s="2">
        <f t="shared" si="58"/>
        <v>3.1800000000000095</v>
      </c>
      <c r="O91" s="4">
        <f t="shared" si="33"/>
        <v>364</v>
      </c>
      <c r="P91" s="4">
        <f t="shared" si="34"/>
        <v>0.91228070175438591</v>
      </c>
      <c r="Q91" s="2">
        <f t="shared" si="39"/>
        <v>0.1139211665527454</v>
      </c>
      <c r="R91" s="4">
        <v>70</v>
      </c>
      <c r="S91" s="4">
        <f t="shared" ca="1" si="40"/>
        <v>0.58939442098970019</v>
      </c>
      <c r="T91" s="4">
        <f t="shared" ca="1" si="41"/>
        <v>-0.97945440416838281</v>
      </c>
      <c r="U91" s="2">
        <f t="shared" si="59"/>
        <v>3.1800000000000095</v>
      </c>
      <c r="V91" s="4">
        <f t="shared" ca="1" si="35"/>
        <v>380</v>
      </c>
      <c r="W91" s="4">
        <f t="shared" ca="1" si="36"/>
        <v>0.95238095238095233</v>
      </c>
      <c r="X91" s="2">
        <f t="shared" ca="1" si="42"/>
        <v>4.5568466621098154E-2</v>
      </c>
      <c r="Z91" s="4">
        <v>2.1340900000161867</v>
      </c>
      <c r="AA91" s="4">
        <f t="shared" si="43"/>
        <v>1.4010900000158699</v>
      </c>
      <c r="AB91" s="4">
        <v>70</v>
      </c>
      <c r="AC91" s="2">
        <f t="shared" si="60"/>
        <v>3.1800000000000095</v>
      </c>
      <c r="AD91" s="4">
        <f t="shared" si="44"/>
        <v>356</v>
      </c>
      <c r="AE91" s="4">
        <f t="shared" si="45"/>
        <v>0.89223057644110271</v>
      </c>
      <c r="AF91" s="2">
        <f t="shared" si="46"/>
        <v>5.6960583276372947E-2</v>
      </c>
      <c r="AH91" s="4">
        <v>-1.6487224999899297</v>
      </c>
      <c r="AI91" s="4">
        <f t="shared" si="47"/>
        <v>-1.7507224999917526</v>
      </c>
      <c r="AJ91" s="4">
        <v>70</v>
      </c>
      <c r="AK91" s="2">
        <f t="shared" si="61"/>
        <v>3.1800000000000095</v>
      </c>
      <c r="AL91" s="4">
        <f t="shared" si="48"/>
        <v>334</v>
      </c>
      <c r="AM91" s="4">
        <f t="shared" si="49"/>
        <v>0.83709273182957389</v>
      </c>
      <c r="AN91" s="2">
        <f t="shared" si="50"/>
        <v>0.15948963317384354</v>
      </c>
      <c r="AP91" s="4">
        <v>2.1458849999937968</v>
      </c>
      <c r="AQ91" s="4">
        <f t="shared" si="51"/>
        <v>2.8998849999908316</v>
      </c>
      <c r="AR91" s="4">
        <v>70</v>
      </c>
      <c r="AS91" s="2">
        <f t="shared" si="62"/>
        <v>3.1800000000000095</v>
      </c>
      <c r="AT91" s="4">
        <f t="shared" si="52"/>
        <v>321</v>
      </c>
      <c r="AU91" s="4">
        <f t="shared" si="53"/>
        <v>0.80451127819548873</v>
      </c>
      <c r="AV91" s="2">
        <f t="shared" si="54"/>
        <v>0.20505809979494172</v>
      </c>
      <c r="AX91" s="4">
        <v>2.7258425000162845</v>
      </c>
      <c r="AY91" s="4">
        <f t="shared" si="55"/>
        <v>2.3728425000157927</v>
      </c>
      <c r="AZ91" s="4">
        <v>70</v>
      </c>
      <c r="BA91" s="2">
        <f t="shared" si="63"/>
        <v>3.1800000000000095</v>
      </c>
      <c r="BB91" s="4">
        <f t="shared" si="56"/>
        <v>337</v>
      </c>
      <c r="BC91" s="4">
        <f t="shared" si="57"/>
        <v>0.84461152882205515</v>
      </c>
      <c r="BD91" s="2">
        <f t="shared" si="64"/>
        <v>0.10252904989747059</v>
      </c>
    </row>
    <row r="92" spans="1:56" x14ac:dyDescent="0.15">
      <c r="A92" s="4">
        <v>71</v>
      </c>
      <c r="B92" s="4">
        <v>1.391302499975211</v>
      </c>
      <c r="C92" s="4">
        <f t="shared" si="37"/>
        <v>0.25430249997526744</v>
      </c>
      <c r="E92" s="4">
        <v>1.4010900000158699</v>
      </c>
      <c r="F92" s="4">
        <v>-1.7507224999917526</v>
      </c>
      <c r="G92" s="4">
        <v>2.8998849999908316</v>
      </c>
      <c r="H92" s="4">
        <v>2.3728425000157927</v>
      </c>
      <c r="I92" s="4">
        <f ca="1">'Result (Al-Ti)'!U92</f>
        <v>-0.97945440416838281</v>
      </c>
      <c r="K92" s="4">
        <v>1.391302499975211</v>
      </c>
      <c r="L92" s="4">
        <f t="shared" si="38"/>
        <v>0.25430249997526744</v>
      </c>
      <c r="M92" s="4">
        <v>71</v>
      </c>
      <c r="N92" s="2">
        <f t="shared" si="58"/>
        <v>3.4000000000000097</v>
      </c>
      <c r="O92" s="4">
        <f t="shared" si="33"/>
        <v>374</v>
      </c>
      <c r="P92" s="4">
        <f t="shared" si="34"/>
        <v>0.93734335839598992</v>
      </c>
      <c r="Q92" s="2">
        <f t="shared" si="39"/>
        <v>3.4176349965823867E-2</v>
      </c>
      <c r="R92" s="4">
        <v>71</v>
      </c>
      <c r="S92" s="4">
        <f t="shared" ca="1" si="40"/>
        <v>-0.97945440416838281</v>
      </c>
      <c r="T92" s="4">
        <f t="shared" ca="1" si="41"/>
        <v>0.39783720930232574</v>
      </c>
      <c r="U92" s="2">
        <f t="shared" si="59"/>
        <v>3.4000000000000097</v>
      </c>
      <c r="V92" s="4">
        <f t="shared" ca="1" si="35"/>
        <v>384</v>
      </c>
      <c r="W92" s="4">
        <f t="shared" ca="1" si="36"/>
        <v>0.96240601503759393</v>
      </c>
      <c r="X92" s="2">
        <f t="shared" ca="1" si="42"/>
        <v>2.2784233310549077E-2</v>
      </c>
      <c r="Z92" s="4">
        <v>1.4010900000158699</v>
      </c>
      <c r="AA92" s="4">
        <f t="shared" si="43"/>
        <v>0.68109000001470577</v>
      </c>
      <c r="AB92" s="4">
        <v>71</v>
      </c>
      <c r="AC92" s="2">
        <f t="shared" si="60"/>
        <v>3.4000000000000097</v>
      </c>
      <c r="AD92" s="4">
        <f t="shared" si="44"/>
        <v>361</v>
      </c>
      <c r="AE92" s="4">
        <f t="shared" si="45"/>
        <v>0.90476190476190477</v>
      </c>
      <c r="AF92" s="2">
        <f t="shared" si="46"/>
        <v>6.8352699931647234E-2</v>
      </c>
      <c r="AH92" s="4">
        <v>-1.7507224999917526</v>
      </c>
      <c r="AI92" s="4">
        <f t="shared" si="47"/>
        <v>1.3322775000084164</v>
      </c>
      <c r="AJ92" s="4">
        <v>71</v>
      </c>
      <c r="AK92" s="2">
        <f t="shared" si="61"/>
        <v>3.4000000000000097</v>
      </c>
      <c r="AL92" s="4">
        <f t="shared" si="48"/>
        <v>348</v>
      </c>
      <c r="AM92" s="4">
        <f t="shared" si="49"/>
        <v>0.8721804511278195</v>
      </c>
      <c r="AN92" s="2">
        <f t="shared" si="50"/>
        <v>9.1136933242196308E-2</v>
      </c>
      <c r="AP92" s="4">
        <v>2.8998849999908316</v>
      </c>
      <c r="AQ92" s="4">
        <f t="shared" si="51"/>
        <v>3.4838849999907495</v>
      </c>
      <c r="AR92" s="4">
        <v>71</v>
      </c>
      <c r="AS92" s="2">
        <f t="shared" si="62"/>
        <v>3.4000000000000097</v>
      </c>
      <c r="AT92" s="4">
        <f t="shared" si="52"/>
        <v>339</v>
      </c>
      <c r="AU92" s="4">
        <f t="shared" si="53"/>
        <v>0.84962406015037595</v>
      </c>
      <c r="AV92" s="2">
        <f t="shared" si="54"/>
        <v>0.23923444976076508</v>
      </c>
      <c r="AX92" s="4">
        <v>2.3728425000157927</v>
      </c>
      <c r="AY92" s="4">
        <f t="shared" si="55"/>
        <v>0.26084250001545684</v>
      </c>
      <c r="AZ92" s="4">
        <v>71</v>
      </c>
      <c r="BA92" s="2">
        <f t="shared" si="63"/>
        <v>3.4000000000000097</v>
      </c>
      <c r="BB92" s="4">
        <f t="shared" si="56"/>
        <v>346</v>
      </c>
      <c r="BC92" s="4">
        <f t="shared" si="57"/>
        <v>0.8671679197994987</v>
      </c>
      <c r="BD92" s="2">
        <f t="shared" si="64"/>
        <v>5.6960583276372947E-2</v>
      </c>
    </row>
    <row r="93" spans="1:56" x14ac:dyDescent="0.15">
      <c r="A93" s="4">
        <v>72</v>
      </c>
      <c r="B93" s="4">
        <v>0.25430249997526744</v>
      </c>
      <c r="C93" s="4">
        <f t="shared" si="37"/>
        <v>1.0163024999769732</v>
      </c>
      <c r="E93" s="4">
        <v>0.68109000001470577</v>
      </c>
      <c r="F93" s="4">
        <v>1.3322775000084164</v>
      </c>
      <c r="G93" s="4">
        <v>3.4838849999907495</v>
      </c>
      <c r="H93" s="4">
        <v>0.26084250001545684</v>
      </c>
      <c r="I93" s="4">
        <f ca="1">'Result (Al-Ti)'!U93</f>
        <v>0.39783720930232574</v>
      </c>
      <c r="K93" s="4">
        <v>0.25430249997526744</v>
      </c>
      <c r="L93" s="4">
        <f t="shared" si="38"/>
        <v>1.0163024999769732</v>
      </c>
      <c r="M93" s="4">
        <v>72</v>
      </c>
      <c r="N93" s="2">
        <f t="shared" si="58"/>
        <v>3.6200000000000099</v>
      </c>
      <c r="O93" s="4">
        <f t="shared" si="33"/>
        <v>377</v>
      </c>
      <c r="P93" s="4">
        <f t="shared" si="34"/>
        <v>0.94486215538847118</v>
      </c>
      <c r="Q93" s="2">
        <f t="shared" si="39"/>
        <v>9.1136933242196308E-2</v>
      </c>
      <c r="R93" s="4">
        <v>72</v>
      </c>
      <c r="S93" s="4">
        <f t="shared" ca="1" si="40"/>
        <v>0.39783720930232574</v>
      </c>
      <c r="T93" s="4">
        <f t="shared" ca="1" si="41"/>
        <v>1.9322800604480295</v>
      </c>
      <c r="U93" s="2">
        <f t="shared" si="59"/>
        <v>3.6200000000000099</v>
      </c>
      <c r="V93" s="4">
        <f t="shared" ca="1" si="35"/>
        <v>386</v>
      </c>
      <c r="W93" s="4">
        <f t="shared" ca="1" si="36"/>
        <v>0.96741854636591473</v>
      </c>
      <c r="X93" s="2">
        <f t="shared" ca="1" si="42"/>
        <v>3.4176349965823867E-2</v>
      </c>
      <c r="Z93" s="4">
        <v>0.68109000001470577</v>
      </c>
      <c r="AA93" s="4">
        <f t="shared" si="43"/>
        <v>0.85409000001490654</v>
      </c>
      <c r="AB93" s="4">
        <v>72</v>
      </c>
      <c r="AC93" s="2">
        <f t="shared" si="60"/>
        <v>3.6200000000000099</v>
      </c>
      <c r="AD93" s="4">
        <f t="shared" si="44"/>
        <v>367</v>
      </c>
      <c r="AE93" s="4">
        <f t="shared" si="45"/>
        <v>0.91979949874686717</v>
      </c>
      <c r="AF93" s="2">
        <f t="shared" si="46"/>
        <v>9.1136933242196308E-2</v>
      </c>
      <c r="AH93" s="4">
        <v>1.3322775000084164</v>
      </c>
      <c r="AI93" s="4">
        <f t="shared" si="47"/>
        <v>2.8002775000111058</v>
      </c>
      <c r="AJ93" s="4">
        <v>72</v>
      </c>
      <c r="AK93" s="2">
        <f t="shared" si="61"/>
        <v>3.6200000000000099</v>
      </c>
      <c r="AL93" s="4">
        <f t="shared" si="48"/>
        <v>356</v>
      </c>
      <c r="AM93" s="4">
        <f t="shared" si="49"/>
        <v>0.89223057644110271</v>
      </c>
      <c r="AN93" s="2">
        <f t="shared" si="50"/>
        <v>6.8352699931647234E-2</v>
      </c>
      <c r="AP93" s="4">
        <v>3.4838849999907495</v>
      </c>
      <c r="AQ93" s="4">
        <f t="shared" si="51"/>
        <v>2.3108849999928793</v>
      </c>
      <c r="AR93" s="4">
        <v>72</v>
      </c>
      <c r="AS93" s="2">
        <f t="shared" si="62"/>
        <v>3.6200000000000099</v>
      </c>
      <c r="AT93" s="4">
        <f t="shared" si="52"/>
        <v>360</v>
      </c>
      <c r="AU93" s="4">
        <f t="shared" si="53"/>
        <v>0.90225563909774431</v>
      </c>
      <c r="AV93" s="2">
        <f t="shared" si="54"/>
        <v>9.1136933242196308E-2</v>
      </c>
      <c r="AX93" s="4">
        <v>0.26084250001545684</v>
      </c>
      <c r="AY93" s="4">
        <f t="shared" si="55"/>
        <v>0.44084250001574787</v>
      </c>
      <c r="AZ93" s="4">
        <v>72</v>
      </c>
      <c r="BA93" s="2">
        <f t="shared" si="63"/>
        <v>3.6200000000000099</v>
      </c>
      <c r="BB93" s="4">
        <f t="shared" si="56"/>
        <v>351</v>
      </c>
      <c r="BC93" s="4">
        <f t="shared" si="57"/>
        <v>0.87969924812030076</v>
      </c>
      <c r="BD93" s="2">
        <f t="shared" si="64"/>
        <v>0.10252904989747059</v>
      </c>
    </row>
    <row r="94" spans="1:56" x14ac:dyDescent="0.15">
      <c r="A94" s="4">
        <v>73</v>
      </c>
      <c r="B94" s="4">
        <v>1.0163024999769732</v>
      </c>
      <c r="C94" s="4">
        <f t="shared" si="37"/>
        <v>0.95430249997718875</v>
      </c>
      <c r="E94" s="4">
        <v>0.85409000001490654</v>
      </c>
      <c r="F94" s="4">
        <v>2.8002775000111058</v>
      </c>
      <c r="G94" s="4">
        <v>2.3108849999928793</v>
      </c>
      <c r="H94" s="4">
        <v>0.44084250001574787</v>
      </c>
      <c r="I94" s="4">
        <f ca="1">'Result (Al-Ti)'!U94</f>
        <v>1.9322800604480295</v>
      </c>
      <c r="K94" s="4">
        <v>1.0163024999769732</v>
      </c>
      <c r="L94" s="4">
        <f t="shared" si="38"/>
        <v>0.95430249997718875</v>
      </c>
      <c r="M94" s="4">
        <v>73</v>
      </c>
      <c r="N94" s="2">
        <f t="shared" si="58"/>
        <v>3.8400000000000101</v>
      </c>
      <c r="O94" s="4">
        <f t="shared" si="33"/>
        <v>385</v>
      </c>
      <c r="P94" s="4">
        <f t="shared" si="34"/>
        <v>0.96491228070175439</v>
      </c>
      <c r="Q94" s="2">
        <f t="shared" si="39"/>
        <v>4.5568466621098154E-2</v>
      </c>
      <c r="R94" s="4">
        <v>73</v>
      </c>
      <c r="S94" s="4">
        <f t="shared" ca="1" si="40"/>
        <v>1.9322800604480295</v>
      </c>
      <c r="T94" s="4">
        <f t="shared" ca="1" si="41"/>
        <v>1.7946051023571157</v>
      </c>
      <c r="U94" s="2">
        <f t="shared" si="59"/>
        <v>3.8400000000000101</v>
      </c>
      <c r="V94" s="4">
        <f t="shared" ca="1" si="35"/>
        <v>389</v>
      </c>
      <c r="W94" s="4">
        <f t="shared" ca="1" si="36"/>
        <v>0.97493734335839599</v>
      </c>
      <c r="X94" s="2">
        <f t="shared" ca="1" si="42"/>
        <v>6.8352699931647234E-2</v>
      </c>
      <c r="Z94" s="4">
        <v>0.85409000001490654</v>
      </c>
      <c r="AA94" s="4">
        <f t="shared" si="43"/>
        <v>-2.3209099999839111</v>
      </c>
      <c r="AB94" s="4">
        <v>73</v>
      </c>
      <c r="AC94" s="2">
        <f t="shared" si="60"/>
        <v>3.8400000000000101</v>
      </c>
      <c r="AD94" s="4">
        <f t="shared" si="44"/>
        <v>375</v>
      </c>
      <c r="AE94" s="4">
        <f t="shared" si="45"/>
        <v>0.93984962406015038</v>
      </c>
      <c r="AF94" s="2">
        <f t="shared" si="46"/>
        <v>5.6960583276372441E-2</v>
      </c>
      <c r="AH94" s="4">
        <v>2.8002775000111058</v>
      </c>
      <c r="AI94" s="4">
        <f t="shared" si="47"/>
        <v>-0.60172249999013161</v>
      </c>
      <c r="AJ94" s="4">
        <v>73</v>
      </c>
      <c r="AK94" s="2">
        <f t="shared" si="61"/>
        <v>3.8400000000000101</v>
      </c>
      <c r="AL94" s="4">
        <f t="shared" si="48"/>
        <v>362</v>
      </c>
      <c r="AM94" s="4">
        <f t="shared" si="49"/>
        <v>0.90726817042606511</v>
      </c>
      <c r="AN94" s="2">
        <f t="shared" si="50"/>
        <v>4.5568466621098154E-2</v>
      </c>
      <c r="AP94" s="4">
        <v>2.3108849999928793</v>
      </c>
      <c r="AQ94" s="4">
        <f t="shared" si="51"/>
        <v>1.9888849999922797</v>
      </c>
      <c r="AR94" s="4">
        <v>73</v>
      </c>
      <c r="AS94" s="2">
        <f t="shared" si="62"/>
        <v>3.8400000000000101</v>
      </c>
      <c r="AT94" s="4">
        <f t="shared" si="52"/>
        <v>368</v>
      </c>
      <c r="AU94" s="4">
        <f t="shared" si="53"/>
        <v>0.92230576441102752</v>
      </c>
      <c r="AV94" s="2">
        <f t="shared" si="54"/>
        <v>0.12531328320802018</v>
      </c>
      <c r="AX94" s="4">
        <v>0.44084250001574787</v>
      </c>
      <c r="AY94" s="4">
        <f t="shared" si="55"/>
        <v>0.52584250001430632</v>
      </c>
      <c r="AZ94" s="4">
        <v>73</v>
      </c>
      <c r="BA94" s="2">
        <f t="shared" si="63"/>
        <v>3.8400000000000101</v>
      </c>
      <c r="BB94" s="4">
        <f t="shared" si="56"/>
        <v>360</v>
      </c>
      <c r="BC94" s="4">
        <f t="shared" si="57"/>
        <v>0.90225563909774431</v>
      </c>
      <c r="BD94" s="2">
        <f t="shared" si="64"/>
        <v>3.4176349965823867E-2</v>
      </c>
    </row>
    <row r="95" spans="1:56" x14ac:dyDescent="0.15">
      <c r="A95" s="4">
        <v>74</v>
      </c>
      <c r="B95" s="4">
        <v>0.95430249997718875</v>
      </c>
      <c r="C95" s="4">
        <f t="shared" si="37"/>
        <v>1.8293024999742613</v>
      </c>
      <c r="E95" s="4">
        <v>-2.3209099999839111</v>
      </c>
      <c r="F95" s="4">
        <v>-0.60172249999013161</v>
      </c>
      <c r="G95" s="4">
        <v>1.9888849999922797</v>
      </c>
      <c r="H95" s="4">
        <v>0.52584250001430632</v>
      </c>
      <c r="I95" s="4">
        <f ca="1">'Result (Al-Ti)'!U95</f>
        <v>1.7946051023571157</v>
      </c>
      <c r="K95" s="4">
        <v>0.95430249997718875</v>
      </c>
      <c r="L95" s="4">
        <f t="shared" si="38"/>
        <v>1.8293024999742613</v>
      </c>
      <c r="M95" s="4">
        <v>74</v>
      </c>
      <c r="N95" s="2">
        <f t="shared" si="58"/>
        <v>4.0600000000000103</v>
      </c>
      <c r="O95" s="4">
        <f t="shared" si="33"/>
        <v>389</v>
      </c>
      <c r="P95" s="4">
        <f t="shared" si="34"/>
        <v>0.97493734335839599</v>
      </c>
      <c r="Q95" s="2">
        <f t="shared" si="39"/>
        <v>2.2784233310549126E-2</v>
      </c>
      <c r="R95" s="4">
        <v>74</v>
      </c>
      <c r="S95" s="4">
        <f t="shared" ca="1" si="40"/>
        <v>1.7946051023571157</v>
      </c>
      <c r="T95" s="4">
        <f t="shared" ca="1" si="41"/>
        <v>-0.29128030715494474</v>
      </c>
      <c r="U95" s="2">
        <f t="shared" si="59"/>
        <v>4.0600000000000103</v>
      </c>
      <c r="V95" s="4">
        <f t="shared" ca="1" si="35"/>
        <v>395</v>
      </c>
      <c r="W95" s="4">
        <f t="shared" ca="1" si="36"/>
        <v>0.9899749373433584</v>
      </c>
      <c r="X95" s="2">
        <f t="shared" ca="1" si="42"/>
        <v>0</v>
      </c>
      <c r="Z95" s="4">
        <v>-2.3209099999839111</v>
      </c>
      <c r="AA95" s="4">
        <f t="shared" si="43"/>
        <v>0.64409000001575123</v>
      </c>
      <c r="AB95" s="4">
        <v>74</v>
      </c>
      <c r="AC95" s="2">
        <f t="shared" si="60"/>
        <v>4.0600000000000103</v>
      </c>
      <c r="AD95" s="4">
        <f t="shared" si="44"/>
        <v>380</v>
      </c>
      <c r="AE95" s="4">
        <f t="shared" si="45"/>
        <v>0.95238095238095233</v>
      </c>
      <c r="AF95" s="2">
        <f t="shared" si="46"/>
        <v>2.2784233310549126E-2</v>
      </c>
      <c r="AH95" s="4">
        <v>-0.60172249999013161</v>
      </c>
      <c r="AI95" s="4">
        <f t="shared" si="47"/>
        <v>0.63327750001107574</v>
      </c>
      <c r="AJ95" s="4">
        <v>74</v>
      </c>
      <c r="AK95" s="2">
        <f t="shared" si="61"/>
        <v>4.0600000000000103</v>
      </c>
      <c r="AL95" s="4">
        <f t="shared" si="48"/>
        <v>366</v>
      </c>
      <c r="AM95" s="4">
        <f t="shared" si="49"/>
        <v>0.91729323308270672</v>
      </c>
      <c r="AN95" s="2">
        <f t="shared" si="50"/>
        <v>2.2784233310549126E-2</v>
      </c>
      <c r="AP95" s="4">
        <v>1.9888849999922797</v>
      </c>
      <c r="AQ95" s="4">
        <f t="shared" si="51"/>
        <v>1.2748849999937306</v>
      </c>
      <c r="AR95" s="4">
        <v>74</v>
      </c>
      <c r="AS95" s="2">
        <f t="shared" si="62"/>
        <v>4.0600000000000103</v>
      </c>
      <c r="AT95" s="4">
        <f t="shared" si="52"/>
        <v>379</v>
      </c>
      <c r="AU95" s="4">
        <f t="shared" si="53"/>
        <v>0.94987468671679198</v>
      </c>
      <c r="AV95" s="2">
        <f t="shared" si="54"/>
        <v>3.4176349965823437E-2</v>
      </c>
      <c r="AX95" s="4">
        <v>0.52584250001430632</v>
      </c>
      <c r="AY95" s="4">
        <f t="shared" si="55"/>
        <v>0.2698425000140503</v>
      </c>
      <c r="AZ95" s="4">
        <v>74</v>
      </c>
      <c r="BA95" s="2">
        <f t="shared" si="63"/>
        <v>4.0600000000000103</v>
      </c>
      <c r="BB95" s="4">
        <f t="shared" si="56"/>
        <v>363</v>
      </c>
      <c r="BC95" s="4">
        <f t="shared" si="57"/>
        <v>0.90977443609022557</v>
      </c>
      <c r="BD95" s="2">
        <f t="shared" si="64"/>
        <v>4.5568466621098251E-2</v>
      </c>
    </row>
    <row r="96" spans="1:56" x14ac:dyDescent="0.15">
      <c r="A96" s="4">
        <v>75</v>
      </c>
      <c r="B96" s="4">
        <v>1.8293024999742613</v>
      </c>
      <c r="C96" s="4">
        <f t="shared" si="37"/>
        <v>3.8743024999767783</v>
      </c>
      <c r="E96" s="4">
        <v>0.64409000001575123</v>
      </c>
      <c r="F96" s="4">
        <v>0.63327750001107574</v>
      </c>
      <c r="G96" s="4">
        <v>1.2748849999937306</v>
      </c>
      <c r="H96" s="4">
        <v>0.2698425000140503</v>
      </c>
      <c r="I96" s="4">
        <f ca="1">'Result (Al-Ti)'!U96</f>
        <v>-0.29128030715494474</v>
      </c>
      <c r="K96" s="4">
        <v>1.8293024999742613</v>
      </c>
      <c r="L96" s="4">
        <f t="shared" si="38"/>
        <v>3.8743024999767783</v>
      </c>
      <c r="M96" s="4">
        <v>75</v>
      </c>
      <c r="N96" s="2">
        <f t="shared" si="58"/>
        <v>4.28000000000001</v>
      </c>
      <c r="O96" s="4">
        <f t="shared" si="33"/>
        <v>391</v>
      </c>
      <c r="P96" s="4">
        <f t="shared" si="34"/>
        <v>0.97994987468671679</v>
      </c>
      <c r="Q96" s="2">
        <f t="shared" si="39"/>
        <v>2.2784233310549126E-2</v>
      </c>
      <c r="R96" s="4">
        <v>75</v>
      </c>
      <c r="S96" s="4">
        <f t="shared" ca="1" si="40"/>
        <v>-0.29128030715494474</v>
      </c>
      <c r="T96" s="4">
        <f t="shared" ca="1" si="41"/>
        <v>-6.6995747342638523E-2</v>
      </c>
      <c r="U96" s="2">
        <f t="shared" si="59"/>
        <v>4.28000000000001</v>
      </c>
      <c r="V96" s="4">
        <f t="shared" ca="1" si="35"/>
        <v>395</v>
      </c>
      <c r="W96" s="4">
        <f t="shared" ca="1" si="36"/>
        <v>0.9899749373433584</v>
      </c>
      <c r="X96" s="2">
        <f t="shared" ca="1" si="42"/>
        <v>0</v>
      </c>
      <c r="Z96" s="4">
        <v>0.64409000001575123</v>
      </c>
      <c r="AA96" s="4">
        <f t="shared" si="43"/>
        <v>-0.40890999998310917</v>
      </c>
      <c r="AB96" s="4">
        <v>75</v>
      </c>
      <c r="AC96" s="2">
        <f t="shared" si="60"/>
        <v>4.28000000000001</v>
      </c>
      <c r="AD96" s="4">
        <f t="shared" si="44"/>
        <v>382</v>
      </c>
      <c r="AE96" s="4">
        <f t="shared" si="45"/>
        <v>0.95739348370927313</v>
      </c>
      <c r="AF96" s="2">
        <f t="shared" si="46"/>
        <v>4.5568466621098251E-2</v>
      </c>
      <c r="AH96" s="4">
        <v>0.63327750001107574</v>
      </c>
      <c r="AI96" s="4">
        <f t="shared" si="47"/>
        <v>0.37227750000923265</v>
      </c>
      <c r="AJ96" s="4">
        <v>75</v>
      </c>
      <c r="AK96" s="2">
        <f t="shared" si="61"/>
        <v>4.28000000000001</v>
      </c>
      <c r="AL96" s="4">
        <f t="shared" si="48"/>
        <v>368</v>
      </c>
      <c r="AM96" s="4">
        <f t="shared" si="49"/>
        <v>0.92230576441102752</v>
      </c>
      <c r="AN96" s="2">
        <f t="shared" si="50"/>
        <v>4.5568466621098251E-2</v>
      </c>
      <c r="AP96" s="4">
        <v>1.2748849999937306</v>
      </c>
      <c r="AQ96" s="4">
        <f t="shared" si="51"/>
        <v>1.0348849999921583</v>
      </c>
      <c r="AR96" s="4">
        <v>75</v>
      </c>
      <c r="AS96" s="2">
        <f t="shared" si="62"/>
        <v>4.28000000000001</v>
      </c>
      <c r="AT96" s="4">
        <f t="shared" si="52"/>
        <v>382</v>
      </c>
      <c r="AU96" s="4">
        <f t="shared" si="53"/>
        <v>0.95739348370927313</v>
      </c>
      <c r="AV96" s="2">
        <f t="shared" si="54"/>
        <v>9.1136933242196502E-2</v>
      </c>
      <c r="AX96" s="4">
        <v>0.2698425000140503</v>
      </c>
      <c r="AY96" s="4">
        <f t="shared" si="55"/>
        <v>1.0458425000159366</v>
      </c>
      <c r="AZ96" s="4">
        <v>75</v>
      </c>
      <c r="BA96" s="2">
        <f t="shared" si="63"/>
        <v>4.28000000000001</v>
      </c>
      <c r="BB96" s="4">
        <f t="shared" si="56"/>
        <v>367</v>
      </c>
      <c r="BC96" s="4">
        <f t="shared" si="57"/>
        <v>0.91979949874686717</v>
      </c>
      <c r="BD96" s="2">
        <f t="shared" si="64"/>
        <v>9.1136933242196502E-2</v>
      </c>
    </row>
    <row r="97" spans="1:56" x14ac:dyDescent="0.15">
      <c r="A97" s="4">
        <v>76</v>
      </c>
      <c r="B97" s="4">
        <v>3.8743024999767783</v>
      </c>
      <c r="C97" s="4">
        <f t="shared" si="37"/>
        <v>2.8793024999771433</v>
      </c>
      <c r="E97" s="4">
        <v>-0.40890999998310917</v>
      </c>
      <c r="F97" s="4">
        <v>0.37227750000923265</v>
      </c>
      <c r="G97" s="4">
        <v>1.0348849999921583</v>
      </c>
      <c r="H97" s="4">
        <v>1.0458425000159366</v>
      </c>
      <c r="I97" s="4">
        <f ca="1">'Result (Al-Ti)'!U97</f>
        <v>-6.6995747342638523E-2</v>
      </c>
      <c r="K97" s="4">
        <v>3.8743024999767783</v>
      </c>
      <c r="L97" s="4">
        <f t="shared" si="38"/>
        <v>2.8793024999771433</v>
      </c>
      <c r="M97" s="4">
        <v>76</v>
      </c>
      <c r="N97" s="2">
        <f t="shared" si="58"/>
        <v>4.5000000000000098</v>
      </c>
      <c r="O97" s="4">
        <f t="shared" si="33"/>
        <v>393</v>
      </c>
      <c r="P97" s="4">
        <f t="shared" si="34"/>
        <v>0.98496240601503759</v>
      </c>
      <c r="Q97" s="2">
        <f t="shared" si="39"/>
        <v>2.2784233310549126E-2</v>
      </c>
      <c r="R97" s="4">
        <v>76</v>
      </c>
      <c r="S97" s="4">
        <f t="shared" ca="1" si="40"/>
        <v>-6.6995747342638523E-2</v>
      </c>
      <c r="T97" s="4">
        <f t="shared" ca="1" si="41"/>
        <v>5.4892277556886804E-2</v>
      </c>
      <c r="U97" s="2">
        <f t="shared" si="59"/>
        <v>4.5000000000000098</v>
      </c>
      <c r="V97" s="4">
        <f t="shared" ca="1" si="35"/>
        <v>395</v>
      </c>
      <c r="W97" s="4">
        <f t="shared" ca="1" si="36"/>
        <v>0.9899749373433584</v>
      </c>
      <c r="X97" s="2">
        <f t="shared" ca="1" si="42"/>
        <v>0</v>
      </c>
      <c r="Z97" s="4">
        <v>-0.40890999998310917</v>
      </c>
      <c r="AA97" s="4">
        <f t="shared" si="43"/>
        <v>0.63109000001659865</v>
      </c>
      <c r="AB97" s="4">
        <v>76</v>
      </c>
      <c r="AC97" s="2">
        <f t="shared" si="60"/>
        <v>4.5000000000000098</v>
      </c>
      <c r="AD97" s="4">
        <f t="shared" si="44"/>
        <v>386</v>
      </c>
      <c r="AE97" s="4">
        <f t="shared" si="45"/>
        <v>0.96741854636591473</v>
      </c>
      <c r="AF97" s="2">
        <f t="shared" si="46"/>
        <v>2.2784233310549126E-2</v>
      </c>
      <c r="AH97" s="4">
        <v>0.37227750000923265</v>
      </c>
      <c r="AI97" s="4">
        <f t="shared" si="47"/>
        <v>2.9632775000116851</v>
      </c>
      <c r="AJ97" s="4">
        <v>76</v>
      </c>
      <c r="AK97" s="2">
        <f t="shared" si="61"/>
        <v>4.5000000000000098</v>
      </c>
      <c r="AL97" s="4">
        <f t="shared" si="48"/>
        <v>372</v>
      </c>
      <c r="AM97" s="4">
        <f t="shared" si="49"/>
        <v>0.93233082706766912</v>
      </c>
      <c r="AN97" s="2">
        <f t="shared" si="50"/>
        <v>2.2784233310549126E-2</v>
      </c>
      <c r="AP97" s="4">
        <v>1.0348849999921583</v>
      </c>
      <c r="AQ97" s="4">
        <f t="shared" si="51"/>
        <v>2.4258849999938548</v>
      </c>
      <c r="AR97" s="4">
        <v>76</v>
      </c>
      <c r="AS97" s="2">
        <f t="shared" si="62"/>
        <v>4.5000000000000098</v>
      </c>
      <c r="AT97" s="4">
        <f t="shared" si="52"/>
        <v>390</v>
      </c>
      <c r="AU97" s="4">
        <f t="shared" si="53"/>
        <v>0.97744360902255634</v>
      </c>
      <c r="AV97" s="2">
        <f t="shared" si="54"/>
        <v>2.2784233310549126E-2</v>
      </c>
      <c r="AX97" s="4">
        <v>1.0458425000159366</v>
      </c>
      <c r="AY97" s="4">
        <f t="shared" si="55"/>
        <v>1.1178425000153425</v>
      </c>
      <c r="AZ97" s="4">
        <v>76</v>
      </c>
      <c r="BA97" s="2">
        <f t="shared" si="63"/>
        <v>4.5000000000000098</v>
      </c>
      <c r="BB97" s="4">
        <f t="shared" si="56"/>
        <v>375</v>
      </c>
      <c r="BC97" s="4">
        <f t="shared" si="57"/>
        <v>0.93984962406015038</v>
      </c>
      <c r="BD97" s="2">
        <f t="shared" si="64"/>
        <v>0</v>
      </c>
    </row>
    <row r="98" spans="1:56" x14ac:dyDescent="0.15">
      <c r="A98" s="4">
        <v>77</v>
      </c>
      <c r="B98" s="4">
        <v>2.8793024999771433</v>
      </c>
      <c r="C98" s="4">
        <f t="shared" si="37"/>
        <v>0.24430249997564601</v>
      </c>
      <c r="E98" s="4">
        <v>0.63109000001659865</v>
      </c>
      <c r="F98" s="4">
        <v>2.9632775000116851</v>
      </c>
      <c r="G98" s="4">
        <v>2.4258849999938548</v>
      </c>
      <c r="H98" s="4">
        <v>1.1178425000153425</v>
      </c>
      <c r="I98" s="4">
        <f ca="1">'Result (Al-Ti)'!U98</f>
        <v>5.4892277556886804E-2</v>
      </c>
      <c r="K98" s="4">
        <v>2.8793024999771433</v>
      </c>
      <c r="L98" s="4">
        <f t="shared" si="38"/>
        <v>0.24430249997564601</v>
      </c>
      <c r="M98" s="4">
        <v>77</v>
      </c>
      <c r="N98" s="2">
        <f t="shared" si="58"/>
        <v>4.7200000000000095</v>
      </c>
      <c r="O98" s="4">
        <f t="shared" si="33"/>
        <v>395</v>
      </c>
      <c r="P98" s="4">
        <f t="shared" si="34"/>
        <v>0.9899749373433584</v>
      </c>
      <c r="Q98" s="2">
        <f t="shared" si="39"/>
        <v>2.2784233310549126E-2</v>
      </c>
      <c r="R98" s="4">
        <v>77</v>
      </c>
      <c r="S98" s="4">
        <f t="shared" ca="1" si="40"/>
        <v>5.4892277556886804E-2</v>
      </c>
      <c r="T98" s="4">
        <f t="shared" ca="1" si="41"/>
        <v>-8.4497706335574851E-2</v>
      </c>
      <c r="U98" s="2">
        <f t="shared" si="59"/>
        <v>4.7200000000000095</v>
      </c>
      <c r="V98" s="4">
        <f t="shared" ca="1" si="35"/>
        <v>395</v>
      </c>
      <c r="W98" s="4">
        <f t="shared" ca="1" si="36"/>
        <v>0.9899749373433584</v>
      </c>
      <c r="X98" s="2">
        <f t="shared" ca="1" si="42"/>
        <v>0</v>
      </c>
      <c r="Z98" s="4">
        <v>0.63109000001659865</v>
      </c>
      <c r="AA98" s="4">
        <f t="shared" si="43"/>
        <v>0.94909000001663912</v>
      </c>
      <c r="AB98" s="4">
        <v>77</v>
      </c>
      <c r="AC98" s="2">
        <f t="shared" si="60"/>
        <v>4.7200000000000095</v>
      </c>
      <c r="AD98" s="4">
        <f t="shared" si="44"/>
        <v>388</v>
      </c>
      <c r="AE98" s="4">
        <f t="shared" si="45"/>
        <v>0.97243107769423553</v>
      </c>
      <c r="AF98" s="2">
        <f t="shared" si="46"/>
        <v>0</v>
      </c>
      <c r="AH98" s="4">
        <v>2.9632775000116851</v>
      </c>
      <c r="AI98" s="4">
        <f t="shared" si="47"/>
        <v>2.8822775000101331</v>
      </c>
      <c r="AJ98" s="4">
        <v>77</v>
      </c>
      <c r="AK98" s="2">
        <f t="shared" si="61"/>
        <v>4.7200000000000095</v>
      </c>
      <c r="AL98" s="4">
        <f t="shared" si="48"/>
        <v>374</v>
      </c>
      <c r="AM98" s="4">
        <f t="shared" si="49"/>
        <v>0.93734335839598992</v>
      </c>
      <c r="AN98" s="2">
        <f t="shared" si="50"/>
        <v>1.1392116655274814E-2</v>
      </c>
      <c r="AP98" s="4">
        <v>2.4258849999938548</v>
      </c>
      <c r="AQ98" s="4">
        <f t="shared" si="51"/>
        <v>2.379884999992754</v>
      </c>
      <c r="AR98" s="4">
        <v>77</v>
      </c>
      <c r="AS98" s="2">
        <f t="shared" si="62"/>
        <v>4.7200000000000095</v>
      </c>
      <c r="AT98" s="4">
        <f t="shared" si="52"/>
        <v>392</v>
      </c>
      <c r="AU98" s="4">
        <f t="shared" si="53"/>
        <v>0.98245614035087714</v>
      </c>
      <c r="AV98" s="2">
        <f t="shared" si="54"/>
        <v>5.6960583276373065E-2</v>
      </c>
      <c r="AX98" s="4">
        <v>1.1178425000153425</v>
      </c>
      <c r="AY98" s="4">
        <f t="shared" si="55"/>
        <v>0.15684250001513078</v>
      </c>
      <c r="AZ98" s="4">
        <v>77</v>
      </c>
      <c r="BA98" s="2">
        <f t="shared" si="63"/>
        <v>4.7200000000000095</v>
      </c>
      <c r="BB98" s="4">
        <f t="shared" si="56"/>
        <v>375</v>
      </c>
      <c r="BC98" s="4">
        <f t="shared" si="57"/>
        <v>0.93984962406015038</v>
      </c>
      <c r="BD98" s="2">
        <f t="shared" si="64"/>
        <v>4.5568466621098251E-2</v>
      </c>
    </row>
    <row r="99" spans="1:56" x14ac:dyDescent="0.15">
      <c r="A99" s="4">
        <v>78</v>
      </c>
      <c r="B99" s="4">
        <v>0.24430249997564601</v>
      </c>
      <c r="C99" s="4">
        <f t="shared" si="37"/>
        <v>0.60430249997622809</v>
      </c>
      <c r="E99" s="4">
        <v>0.94909000001663912</v>
      </c>
      <c r="F99" s="4">
        <v>2.8822775000101331</v>
      </c>
      <c r="G99" s="4">
        <v>2.379884999992754</v>
      </c>
      <c r="H99" s="4">
        <v>0.15684250001513078</v>
      </c>
      <c r="I99" s="4">
        <f ca="1">'Result (Al-Ti)'!U99</f>
        <v>-8.4497706335574851E-2</v>
      </c>
      <c r="K99" s="4">
        <v>0.24430249997564601</v>
      </c>
      <c r="L99" s="4">
        <f t="shared" si="38"/>
        <v>0.60430249997622809</v>
      </c>
      <c r="M99" s="4">
        <v>78</v>
      </c>
      <c r="N99" s="2">
        <f t="shared" si="58"/>
        <v>4.9400000000000093</v>
      </c>
      <c r="O99" s="4">
        <f t="shared" si="33"/>
        <v>397</v>
      </c>
      <c r="P99" s="4">
        <f t="shared" si="34"/>
        <v>0.9949874686716792</v>
      </c>
      <c r="Q99" s="2">
        <f t="shared" si="39"/>
        <v>0</v>
      </c>
      <c r="R99" s="4">
        <v>78</v>
      </c>
      <c r="S99" s="4">
        <f t="shared" ca="1" si="40"/>
        <v>-8.4497706335574851E-2</v>
      </c>
      <c r="T99" s="4">
        <f t="shared" ca="1" si="41"/>
        <v>1.0155323327956343</v>
      </c>
      <c r="U99" s="2">
        <f t="shared" si="59"/>
        <v>4.9400000000000093</v>
      </c>
      <c r="V99" s="4">
        <f t="shared" ca="1" si="35"/>
        <v>395</v>
      </c>
      <c r="W99" s="4">
        <f t="shared" ca="1" si="36"/>
        <v>0.9899749373433584</v>
      </c>
      <c r="X99" s="2">
        <f t="shared" ca="1" si="42"/>
        <v>0</v>
      </c>
      <c r="Z99" s="4">
        <v>0.94909000001663912</v>
      </c>
      <c r="AA99" s="4">
        <f t="shared" si="43"/>
        <v>-1.5709099999838827</v>
      </c>
      <c r="AB99" s="4">
        <v>78</v>
      </c>
      <c r="AC99" s="2">
        <f t="shared" si="60"/>
        <v>4.9400000000000093</v>
      </c>
      <c r="AD99" s="4">
        <f t="shared" si="44"/>
        <v>388</v>
      </c>
      <c r="AE99" s="4">
        <f t="shared" si="45"/>
        <v>0.97243107769423553</v>
      </c>
      <c r="AF99" s="2">
        <f t="shared" si="46"/>
        <v>0</v>
      </c>
      <c r="AH99" s="4">
        <v>2.8822775000101331</v>
      </c>
      <c r="AI99" s="4">
        <f t="shared" si="47"/>
        <v>0.64527750000920037</v>
      </c>
      <c r="AJ99" s="4">
        <v>78</v>
      </c>
      <c r="AK99" s="2">
        <f t="shared" si="61"/>
        <v>4.9400000000000093</v>
      </c>
      <c r="AL99" s="4">
        <f t="shared" si="48"/>
        <v>375</v>
      </c>
      <c r="AM99" s="4">
        <f t="shared" si="49"/>
        <v>0.93984962406015038</v>
      </c>
      <c r="AN99" s="2">
        <f t="shared" si="50"/>
        <v>1.139211665527431E-2</v>
      </c>
      <c r="AP99" s="4">
        <v>2.379884999992754</v>
      </c>
      <c r="AQ99" s="4">
        <f t="shared" si="51"/>
        <v>2.3858849999918164</v>
      </c>
      <c r="AR99" s="4">
        <v>78</v>
      </c>
      <c r="AS99" s="2">
        <f t="shared" si="62"/>
        <v>4.9400000000000093</v>
      </c>
      <c r="AT99" s="4">
        <f t="shared" si="52"/>
        <v>397</v>
      </c>
      <c r="AU99" s="4">
        <f t="shared" si="53"/>
        <v>0.9949874686716792</v>
      </c>
      <c r="AV99" s="2">
        <f t="shared" si="54"/>
        <v>2.2784233310549126E-2</v>
      </c>
      <c r="AX99" s="4">
        <v>0.15684250001513078</v>
      </c>
      <c r="AY99" s="4">
        <f t="shared" si="55"/>
        <v>0.54084250001551482</v>
      </c>
      <c r="AZ99" s="4">
        <v>78</v>
      </c>
      <c r="BA99" s="2">
        <f t="shared" si="63"/>
        <v>4.9400000000000093</v>
      </c>
      <c r="BB99" s="4">
        <f t="shared" si="56"/>
        <v>379</v>
      </c>
      <c r="BC99" s="4">
        <f t="shared" si="57"/>
        <v>0.94987468671679198</v>
      </c>
      <c r="BD99" s="2">
        <f t="shared" si="64"/>
        <v>2.2784233310549126E-2</v>
      </c>
    </row>
    <row r="100" spans="1:56" x14ac:dyDescent="0.15">
      <c r="A100" s="4">
        <v>79</v>
      </c>
      <c r="B100" s="4">
        <v>0.60430249997622809</v>
      </c>
      <c r="C100" s="4">
        <f t="shared" si="37"/>
        <v>0.25430249997526744</v>
      </c>
      <c r="E100" s="4">
        <v>-1.5709099999838827</v>
      </c>
      <c r="F100" s="4">
        <v>0.64527750000920037</v>
      </c>
      <c r="G100" s="4">
        <v>2.3858849999918164</v>
      </c>
      <c r="H100" s="4">
        <v>0.54084250001551482</v>
      </c>
      <c r="I100" s="4">
        <f ca="1">'Result (Al-Ti)'!U100</f>
        <v>1.0155323327956343</v>
      </c>
      <c r="K100" s="4">
        <v>0.60430249997622809</v>
      </c>
      <c r="L100" s="4">
        <f t="shared" si="38"/>
        <v>0.25430249997526744</v>
      </c>
      <c r="M100" s="4">
        <v>79</v>
      </c>
      <c r="N100" s="2">
        <f t="shared" si="58"/>
        <v>5.160000000000009</v>
      </c>
      <c r="O100" s="4">
        <f t="shared" si="33"/>
        <v>397</v>
      </c>
      <c r="P100" s="4">
        <f t="shared" si="34"/>
        <v>0.9949874686716792</v>
      </c>
      <c r="Q100" s="2">
        <f t="shared" si="39"/>
        <v>0</v>
      </c>
      <c r="R100" s="4">
        <v>79</v>
      </c>
      <c r="S100" s="4">
        <f t="shared" ca="1" si="40"/>
        <v>1.0155323327956343</v>
      </c>
      <c r="T100" s="4">
        <f t="shared" ca="1" si="41"/>
        <v>-1.9243693072040986</v>
      </c>
      <c r="U100" s="2">
        <f t="shared" si="59"/>
        <v>5.160000000000009</v>
      </c>
      <c r="V100" s="4">
        <f t="shared" ca="1" si="35"/>
        <v>395</v>
      </c>
      <c r="W100" s="4">
        <f t="shared" ca="1" si="36"/>
        <v>0.9899749373433584</v>
      </c>
      <c r="X100" s="2">
        <f t="shared" ca="1" si="42"/>
        <v>0</v>
      </c>
      <c r="Z100" s="4">
        <v>-1.5709099999838827</v>
      </c>
      <c r="AA100" s="4">
        <f t="shared" si="43"/>
        <v>1.1260900000138463</v>
      </c>
      <c r="AB100" s="4">
        <v>79</v>
      </c>
      <c r="AC100" s="2">
        <f t="shared" si="60"/>
        <v>5.160000000000009</v>
      </c>
      <c r="AD100" s="4">
        <f t="shared" si="44"/>
        <v>388</v>
      </c>
      <c r="AE100" s="4">
        <f t="shared" si="45"/>
        <v>0.97243107769423553</v>
      </c>
      <c r="AF100" s="2">
        <f t="shared" si="46"/>
        <v>2.2784233310549126E-2</v>
      </c>
      <c r="AH100" s="4">
        <v>0.64527750000920037</v>
      </c>
      <c r="AI100" s="4">
        <f t="shared" si="47"/>
        <v>1.6982775000116135</v>
      </c>
      <c r="AJ100" s="4">
        <v>79</v>
      </c>
      <c r="AK100" s="2">
        <f t="shared" si="61"/>
        <v>5.160000000000009</v>
      </c>
      <c r="AL100" s="4">
        <f t="shared" si="48"/>
        <v>376</v>
      </c>
      <c r="AM100" s="4">
        <f t="shared" si="49"/>
        <v>0.94235588972431072</v>
      </c>
      <c r="AN100" s="2">
        <f t="shared" si="50"/>
        <v>7.9744816586922188E-2</v>
      </c>
      <c r="AP100" s="4">
        <v>2.3858849999918164</v>
      </c>
      <c r="AQ100" s="4">
        <f t="shared" si="51"/>
        <v>2.2118849999905876</v>
      </c>
      <c r="AR100" s="4">
        <v>79</v>
      </c>
      <c r="AS100" s="2">
        <f t="shared" si="62"/>
        <v>5.160000000000009</v>
      </c>
      <c r="AT100" s="4">
        <f t="shared" si="52"/>
        <v>399</v>
      </c>
      <c r="AU100" s="4">
        <f t="shared" si="53"/>
        <v>1</v>
      </c>
      <c r="AV100" s="2">
        <f t="shared" si="54"/>
        <v>0</v>
      </c>
      <c r="AX100" s="4">
        <v>0.54084250001551482</v>
      </c>
      <c r="AY100" s="4">
        <f t="shared" si="55"/>
        <v>1.155842500015325</v>
      </c>
      <c r="AZ100" s="4">
        <v>79</v>
      </c>
      <c r="BA100" s="2">
        <f t="shared" si="63"/>
        <v>5.160000000000009</v>
      </c>
      <c r="BB100" s="4">
        <f t="shared" si="56"/>
        <v>381</v>
      </c>
      <c r="BC100" s="4">
        <f t="shared" si="57"/>
        <v>0.95488721804511278</v>
      </c>
      <c r="BD100" s="2">
        <f t="shared" si="64"/>
        <v>0</v>
      </c>
    </row>
    <row r="101" spans="1:56" x14ac:dyDescent="0.15">
      <c r="A101" s="4">
        <v>80</v>
      </c>
      <c r="B101" s="4">
        <v>0.25430249997526744</v>
      </c>
      <c r="C101" s="4">
        <f t="shared" si="37"/>
        <v>1.4193024999755721</v>
      </c>
      <c r="E101" s="4">
        <v>1.1260900000138463</v>
      </c>
      <c r="F101" s="4">
        <v>1.6982775000116135</v>
      </c>
      <c r="G101" s="4">
        <v>2.2118849999905876</v>
      </c>
      <c r="H101" s="4">
        <v>1.155842500015325</v>
      </c>
      <c r="I101" s="4">
        <f ca="1">'Result (Al-Ti)'!U101</f>
        <v>-1.9243693072040986</v>
      </c>
      <c r="K101" s="4">
        <v>0.25430249997526744</v>
      </c>
      <c r="L101" s="4">
        <f t="shared" si="38"/>
        <v>1.4193024999755721</v>
      </c>
      <c r="M101" s="4">
        <v>80</v>
      </c>
      <c r="N101" s="2">
        <f t="shared" si="58"/>
        <v>5.3800000000000088</v>
      </c>
      <c r="O101" s="4">
        <f t="shared" si="33"/>
        <v>397</v>
      </c>
      <c r="P101" s="4">
        <f t="shared" si="34"/>
        <v>0.9949874686716792</v>
      </c>
      <c r="Q101" s="2">
        <f t="shared" si="39"/>
        <v>0</v>
      </c>
      <c r="R101" s="4">
        <v>80</v>
      </c>
      <c r="S101" s="4">
        <f t="shared" ca="1" si="40"/>
        <v>-1.9243693072040986</v>
      </c>
      <c r="T101" s="4">
        <f t="shared" ca="1" si="41"/>
        <v>-2.1076551517270503E-2</v>
      </c>
      <c r="U101" s="2">
        <f t="shared" si="59"/>
        <v>5.3800000000000088</v>
      </c>
      <c r="V101" s="4">
        <f t="shared" ca="1" si="35"/>
        <v>395</v>
      </c>
      <c r="W101" s="4">
        <f t="shared" ca="1" si="36"/>
        <v>0.9899749373433584</v>
      </c>
      <c r="X101" s="2">
        <f t="shared" ca="1" si="42"/>
        <v>0</v>
      </c>
      <c r="Z101" s="4">
        <v>1.1260900000138463</v>
      </c>
      <c r="AA101" s="4">
        <f t="shared" si="43"/>
        <v>0.77909000001596951</v>
      </c>
      <c r="AB101" s="4">
        <v>80</v>
      </c>
      <c r="AC101" s="2">
        <f t="shared" si="60"/>
        <v>5.3800000000000088</v>
      </c>
      <c r="AD101" s="4">
        <f t="shared" si="44"/>
        <v>390</v>
      </c>
      <c r="AE101" s="4">
        <f t="shared" si="45"/>
        <v>0.97744360902255634</v>
      </c>
      <c r="AF101" s="2">
        <f t="shared" si="46"/>
        <v>0</v>
      </c>
      <c r="AH101" s="4">
        <v>1.6982775000116135</v>
      </c>
      <c r="AI101" s="4">
        <f t="shared" si="47"/>
        <v>0.62027750000837045</v>
      </c>
      <c r="AJ101" s="4">
        <v>80</v>
      </c>
      <c r="AK101" s="2">
        <f t="shared" si="61"/>
        <v>5.3800000000000088</v>
      </c>
      <c r="AL101" s="4">
        <f t="shared" si="48"/>
        <v>383</v>
      </c>
      <c r="AM101" s="4">
        <f t="shared" si="49"/>
        <v>0.95989974937343359</v>
      </c>
      <c r="AN101" s="2">
        <f t="shared" si="50"/>
        <v>4.5568466621098251E-2</v>
      </c>
      <c r="AP101" s="4">
        <v>2.2118849999905876</v>
      </c>
      <c r="AQ101" s="4">
        <f t="shared" si="51"/>
        <v>3.2738849999915942</v>
      </c>
      <c r="AR101" s="4">
        <v>80</v>
      </c>
      <c r="AS101" s="2">
        <f t="shared" si="62"/>
        <v>5.3800000000000088</v>
      </c>
      <c r="AT101" s="4">
        <f t="shared" si="52"/>
        <v>399</v>
      </c>
      <c r="AU101" s="4">
        <f t="shared" si="53"/>
        <v>1</v>
      </c>
      <c r="AV101" s="2">
        <f t="shared" si="54"/>
        <v>0</v>
      </c>
      <c r="AX101" s="4">
        <v>1.155842500015325</v>
      </c>
      <c r="AY101" s="4">
        <f t="shared" si="55"/>
        <v>2.6248425000154896</v>
      </c>
      <c r="AZ101" s="4">
        <v>80</v>
      </c>
      <c r="BA101" s="2">
        <f t="shared" si="63"/>
        <v>5.3800000000000088</v>
      </c>
      <c r="BB101" s="4">
        <f t="shared" si="56"/>
        <v>381</v>
      </c>
      <c r="BC101" s="4">
        <f t="shared" si="57"/>
        <v>0.95488721804511278</v>
      </c>
      <c r="BD101" s="2">
        <f t="shared" si="64"/>
        <v>2.2784233310549126E-2</v>
      </c>
    </row>
    <row r="102" spans="1:56" x14ac:dyDescent="0.15">
      <c r="A102" s="4">
        <v>81</v>
      </c>
      <c r="B102" s="4">
        <v>1.4193024999755721</v>
      </c>
      <c r="C102" s="4">
        <f t="shared" si="37"/>
        <v>0.61630249997435271</v>
      </c>
      <c r="E102" s="4">
        <v>0.77909000001596951</v>
      </c>
      <c r="F102" s="4">
        <v>0.62027750000837045</v>
      </c>
      <c r="G102" s="4">
        <v>3.2738849999915942</v>
      </c>
      <c r="H102" s="4">
        <v>2.6248425000154896</v>
      </c>
      <c r="I102" s="4">
        <f ca="1">'Result (Al-Ti)'!U102</f>
        <v>-2.1076551517270503E-2</v>
      </c>
      <c r="K102" s="4">
        <v>1.4193024999755721</v>
      </c>
      <c r="L102" s="4">
        <f t="shared" si="38"/>
        <v>0.61630249997435271</v>
      </c>
      <c r="M102" s="4">
        <v>81</v>
      </c>
      <c r="N102" s="2">
        <f t="shared" si="58"/>
        <v>5.6000000000000085</v>
      </c>
      <c r="O102" s="4">
        <f t="shared" si="33"/>
        <v>397</v>
      </c>
      <c r="P102" s="4">
        <f t="shared" si="34"/>
        <v>0.9949874686716792</v>
      </c>
      <c r="Q102" s="2">
        <f t="shared" si="39"/>
        <v>0</v>
      </c>
      <c r="R102" s="4">
        <v>81</v>
      </c>
      <c r="S102" s="4">
        <f t="shared" ca="1" si="40"/>
        <v>-2.1076551517270503E-2</v>
      </c>
      <c r="T102" s="4">
        <f t="shared" ca="1" si="41"/>
        <v>1.1878002369338407</v>
      </c>
      <c r="U102" s="2">
        <f t="shared" si="59"/>
        <v>5.6000000000000085</v>
      </c>
      <c r="V102" s="4">
        <f t="shared" ca="1" si="35"/>
        <v>395</v>
      </c>
      <c r="W102" s="4">
        <f t="shared" ca="1" si="36"/>
        <v>0.9899749373433584</v>
      </c>
      <c r="X102" s="2">
        <f t="shared" ca="1" si="42"/>
        <v>0</v>
      </c>
      <c r="Z102" s="4">
        <v>0.77909000001596951</v>
      </c>
      <c r="AA102" s="4">
        <f t="shared" si="43"/>
        <v>-0.19090999998283564</v>
      </c>
      <c r="AB102" s="4">
        <v>81</v>
      </c>
      <c r="AC102" s="2">
        <f t="shared" si="60"/>
        <v>5.6000000000000085</v>
      </c>
      <c r="AD102" s="4">
        <f t="shared" si="44"/>
        <v>390</v>
      </c>
      <c r="AE102" s="4">
        <f t="shared" si="45"/>
        <v>0.97744360902255634</v>
      </c>
      <c r="AF102" s="2">
        <f t="shared" si="46"/>
        <v>0</v>
      </c>
      <c r="AH102" s="4">
        <v>0.62027750000837045</v>
      </c>
      <c r="AI102" s="4">
        <f t="shared" si="47"/>
        <v>1.0272775000110812</v>
      </c>
      <c r="AJ102" s="4">
        <v>81</v>
      </c>
      <c r="AK102" s="2">
        <f t="shared" si="61"/>
        <v>5.6000000000000085</v>
      </c>
      <c r="AL102" s="4">
        <f t="shared" si="48"/>
        <v>387</v>
      </c>
      <c r="AM102" s="4">
        <f t="shared" si="49"/>
        <v>0.96992481203007519</v>
      </c>
      <c r="AN102" s="2">
        <f t="shared" si="50"/>
        <v>0</v>
      </c>
      <c r="AP102" s="4">
        <v>3.2738849999915942</v>
      </c>
      <c r="AQ102" s="4">
        <f t="shared" si="51"/>
        <v>2.8748849999935544</v>
      </c>
      <c r="AR102" s="4">
        <v>81</v>
      </c>
      <c r="AS102" s="2">
        <f t="shared" si="62"/>
        <v>5.6000000000000085</v>
      </c>
      <c r="AT102" s="4">
        <f t="shared" si="52"/>
        <v>399</v>
      </c>
      <c r="AU102" s="4">
        <f t="shared" si="53"/>
        <v>1</v>
      </c>
      <c r="AV102" s="2">
        <f t="shared" si="54"/>
        <v>0</v>
      </c>
      <c r="AX102" s="4">
        <v>2.6248425000154896</v>
      </c>
      <c r="AY102" s="4">
        <f t="shared" si="55"/>
        <v>1.8468425000151001</v>
      </c>
      <c r="AZ102" s="4">
        <v>81</v>
      </c>
      <c r="BA102" s="2">
        <f t="shared" si="63"/>
        <v>5.6000000000000085</v>
      </c>
      <c r="BB102" s="4">
        <f t="shared" si="56"/>
        <v>383</v>
      </c>
      <c r="BC102" s="4">
        <f t="shared" si="57"/>
        <v>0.95989974937343359</v>
      </c>
      <c r="BD102" s="2">
        <f t="shared" si="64"/>
        <v>3.4176349965823437E-2</v>
      </c>
    </row>
    <row r="103" spans="1:56" x14ac:dyDescent="0.15">
      <c r="A103" s="4">
        <v>82</v>
      </c>
      <c r="B103" s="4">
        <v>0.61630249997435271</v>
      </c>
      <c r="C103" s="4">
        <f t="shared" si="37"/>
        <v>1.1953024999762363</v>
      </c>
      <c r="E103" s="4">
        <v>-0.19090999998283564</v>
      </c>
      <c r="F103" s="4">
        <v>1.0272775000110812</v>
      </c>
      <c r="G103" s="4">
        <v>2.8748849999935544</v>
      </c>
      <c r="H103" s="4">
        <v>1.8468425000151001</v>
      </c>
      <c r="I103" s="4">
        <f ca="1">'Result (Al-Ti)'!U103</f>
        <v>1.1878002369338407</v>
      </c>
      <c r="K103" s="4">
        <v>0.61630249997435271</v>
      </c>
      <c r="L103" s="4">
        <f t="shared" si="38"/>
        <v>1.1953024999762363</v>
      </c>
      <c r="M103" s="4">
        <v>82</v>
      </c>
      <c r="N103" s="2">
        <f t="shared" si="58"/>
        <v>5.8200000000000083</v>
      </c>
      <c r="O103" s="4">
        <f t="shared" si="33"/>
        <v>397</v>
      </c>
      <c r="P103" s="4">
        <f t="shared" si="34"/>
        <v>0.9949874686716792</v>
      </c>
      <c r="Q103" s="2">
        <f t="shared" si="39"/>
        <v>0</v>
      </c>
      <c r="R103" s="4">
        <v>82</v>
      </c>
      <c r="S103" s="4">
        <f t="shared" ca="1" si="40"/>
        <v>1.1878002369338407</v>
      </c>
      <c r="T103" s="4">
        <f t="shared" ca="1" si="41"/>
        <v>1.442086293796087</v>
      </c>
      <c r="U103" s="2">
        <f t="shared" si="59"/>
        <v>5.8200000000000083</v>
      </c>
      <c r="V103" s="4">
        <f t="shared" ca="1" si="35"/>
        <v>395</v>
      </c>
      <c r="W103" s="4">
        <f t="shared" ca="1" si="36"/>
        <v>0.9899749373433584</v>
      </c>
      <c r="X103" s="2">
        <f t="shared" ca="1" si="42"/>
        <v>0</v>
      </c>
      <c r="Z103" s="4">
        <v>-0.19090999998283564</v>
      </c>
      <c r="AA103" s="4">
        <f t="shared" si="43"/>
        <v>1.0170900000154859</v>
      </c>
      <c r="AB103" s="4">
        <v>82</v>
      </c>
      <c r="AC103" s="2">
        <f t="shared" si="60"/>
        <v>5.8200000000000083</v>
      </c>
      <c r="AD103" s="4">
        <f t="shared" si="44"/>
        <v>390</v>
      </c>
      <c r="AE103" s="4">
        <f t="shared" si="45"/>
        <v>0.97744360902255634</v>
      </c>
      <c r="AF103" s="2">
        <f t="shared" si="46"/>
        <v>2.2784233310549126E-2</v>
      </c>
      <c r="AH103" s="4">
        <v>1.0272775000110812</v>
      </c>
      <c r="AI103" s="4">
        <f t="shared" si="47"/>
        <v>1.1412775000110287</v>
      </c>
      <c r="AJ103" s="4">
        <v>82</v>
      </c>
      <c r="AK103" s="2">
        <f t="shared" si="61"/>
        <v>5.8200000000000083</v>
      </c>
      <c r="AL103" s="4">
        <f t="shared" si="48"/>
        <v>387</v>
      </c>
      <c r="AM103" s="4">
        <f t="shared" si="49"/>
        <v>0.96992481203007519</v>
      </c>
      <c r="AN103" s="2">
        <f t="shared" si="50"/>
        <v>0</v>
      </c>
      <c r="AP103" s="4">
        <v>2.8748849999935544</v>
      </c>
      <c r="AQ103" s="4">
        <f t="shared" si="51"/>
        <v>4.7668849999915608</v>
      </c>
      <c r="AR103" s="4">
        <v>82</v>
      </c>
      <c r="AS103" s="2">
        <f t="shared" si="62"/>
        <v>5.8200000000000083</v>
      </c>
      <c r="AT103" s="4">
        <f t="shared" si="52"/>
        <v>399</v>
      </c>
      <c r="AU103" s="4">
        <f t="shared" si="53"/>
        <v>1</v>
      </c>
      <c r="AV103" s="2">
        <f t="shared" si="54"/>
        <v>0</v>
      </c>
      <c r="AX103" s="4">
        <v>1.8468425000151001</v>
      </c>
      <c r="AY103" s="4">
        <f t="shared" si="55"/>
        <v>1.4478425000135076</v>
      </c>
      <c r="AZ103" s="4">
        <v>82</v>
      </c>
      <c r="BA103" s="2">
        <f t="shared" si="63"/>
        <v>5.8200000000000083</v>
      </c>
      <c r="BB103" s="4">
        <f t="shared" si="56"/>
        <v>386</v>
      </c>
      <c r="BC103" s="4">
        <f t="shared" si="57"/>
        <v>0.96741854636591473</v>
      </c>
      <c r="BD103" s="2">
        <f t="shared" si="64"/>
        <v>2.2784233310549126E-2</v>
      </c>
    </row>
    <row r="104" spans="1:56" x14ac:dyDescent="0.15">
      <c r="A104" s="4">
        <v>83</v>
      </c>
      <c r="B104" s="4">
        <v>1.1953024999762363</v>
      </c>
      <c r="C104" s="4">
        <f t="shared" si="37"/>
        <v>1.0293024999761258</v>
      </c>
      <c r="E104" s="4">
        <v>1.0170900000154859</v>
      </c>
      <c r="F104" s="4">
        <v>1.1412775000110287</v>
      </c>
      <c r="G104" s="4">
        <v>4.7668849999915608</v>
      </c>
      <c r="H104" s="4">
        <v>1.4478425000135076</v>
      </c>
      <c r="I104" s="4">
        <f ca="1">'Result (Al-Ti)'!U104</f>
        <v>1.442086293796087</v>
      </c>
      <c r="K104" s="4">
        <v>1.1953024999762363</v>
      </c>
      <c r="L104" s="4">
        <f t="shared" si="38"/>
        <v>1.0293024999761258</v>
      </c>
      <c r="M104" s="4">
        <v>83</v>
      </c>
      <c r="N104" s="2">
        <f t="shared" si="58"/>
        <v>6.040000000000008</v>
      </c>
      <c r="O104" s="4">
        <f t="shared" si="33"/>
        <v>397</v>
      </c>
      <c r="P104" s="4">
        <f t="shared" si="34"/>
        <v>0.9949874686716792</v>
      </c>
      <c r="Q104" s="2">
        <f t="shared" si="39"/>
        <v>0</v>
      </c>
      <c r="R104" s="4">
        <v>83</v>
      </c>
      <c r="S104" s="4">
        <f t="shared" ca="1" si="40"/>
        <v>1.442086293796087</v>
      </c>
      <c r="T104" s="4">
        <f t="shared" ca="1" si="41"/>
        <v>0.61076744186046272</v>
      </c>
      <c r="U104" s="2">
        <f t="shared" si="59"/>
        <v>6.040000000000008</v>
      </c>
      <c r="V104" s="4">
        <f t="shared" ca="1" si="35"/>
        <v>395</v>
      </c>
      <c r="W104" s="4">
        <f t="shared" ca="1" si="36"/>
        <v>0.9899749373433584</v>
      </c>
      <c r="X104" s="2">
        <f t="shared" ca="1" si="42"/>
        <v>0</v>
      </c>
      <c r="Z104" s="4">
        <v>1.0170900000154859</v>
      </c>
      <c r="AA104" s="4">
        <f t="shared" si="43"/>
        <v>0.48209000001619984</v>
      </c>
      <c r="AB104" s="4">
        <v>83</v>
      </c>
      <c r="AC104" s="2">
        <f t="shared" si="60"/>
        <v>6.040000000000008</v>
      </c>
      <c r="AD104" s="4">
        <f t="shared" si="44"/>
        <v>392</v>
      </c>
      <c r="AE104" s="4">
        <f t="shared" si="45"/>
        <v>0.98245614035087714</v>
      </c>
      <c r="AF104" s="2">
        <f t="shared" si="46"/>
        <v>2.2784233310549126E-2</v>
      </c>
      <c r="AH104" s="4">
        <v>1.1412775000110287</v>
      </c>
      <c r="AI104" s="4">
        <f t="shared" si="47"/>
        <v>0.69827750001039135</v>
      </c>
      <c r="AJ104" s="4">
        <v>83</v>
      </c>
      <c r="AK104" s="2">
        <f t="shared" si="61"/>
        <v>6.040000000000008</v>
      </c>
      <c r="AL104" s="4">
        <f t="shared" si="48"/>
        <v>387</v>
      </c>
      <c r="AM104" s="4">
        <f t="shared" si="49"/>
        <v>0.96992481203007519</v>
      </c>
      <c r="AN104" s="2">
        <f t="shared" si="50"/>
        <v>2.2784233310549126E-2</v>
      </c>
      <c r="AP104" s="4">
        <v>4.7668849999915608</v>
      </c>
      <c r="AQ104" s="4">
        <f t="shared" si="51"/>
        <v>1.6048849999918957</v>
      </c>
      <c r="AR104" s="4">
        <v>83</v>
      </c>
      <c r="AS104" s="2">
        <f t="shared" si="62"/>
        <v>6.040000000000008</v>
      </c>
      <c r="AT104" s="4">
        <f t="shared" si="52"/>
        <v>399</v>
      </c>
      <c r="AU104" s="4">
        <f t="shared" si="53"/>
        <v>1</v>
      </c>
      <c r="AV104" s="2">
        <f t="shared" si="54"/>
        <v>0</v>
      </c>
      <c r="AX104" s="4">
        <v>1.4478425000135076</v>
      </c>
      <c r="AY104" s="4">
        <f t="shared" si="55"/>
        <v>4.3268425000135835</v>
      </c>
      <c r="AZ104" s="4">
        <v>83</v>
      </c>
      <c r="BA104" s="2">
        <f t="shared" si="63"/>
        <v>6.040000000000008</v>
      </c>
      <c r="BB104" s="4">
        <f t="shared" si="56"/>
        <v>388</v>
      </c>
      <c r="BC104" s="4">
        <f t="shared" si="57"/>
        <v>0.97243107769423553</v>
      </c>
      <c r="BD104" s="2">
        <f t="shared" si="64"/>
        <v>0</v>
      </c>
    </row>
    <row r="105" spans="1:56" x14ac:dyDescent="0.15">
      <c r="A105" s="4">
        <v>84</v>
      </c>
      <c r="B105" s="4">
        <v>1.0293024999761258</v>
      </c>
      <c r="C105" s="4">
        <f t="shared" si="37"/>
        <v>1.0303024999771537</v>
      </c>
      <c r="E105" s="4">
        <v>0.48209000001619984</v>
      </c>
      <c r="F105" s="4">
        <v>0.69827750001039135</v>
      </c>
      <c r="G105" s="4">
        <v>1.6048849999918957</v>
      </c>
      <c r="H105" s="4">
        <v>4.3268425000135835</v>
      </c>
      <c r="I105" s="4">
        <f ca="1">'Result (Al-Ti)'!U105</f>
        <v>0.61076744186046272</v>
      </c>
      <c r="K105" s="4">
        <v>1.0293024999761258</v>
      </c>
      <c r="L105" s="4">
        <f t="shared" si="38"/>
        <v>1.0303024999771537</v>
      </c>
      <c r="M105" s="4">
        <v>84</v>
      </c>
      <c r="N105" s="2">
        <f t="shared" si="58"/>
        <v>6.2600000000000078</v>
      </c>
      <c r="O105" s="4">
        <f t="shared" si="33"/>
        <v>397</v>
      </c>
      <c r="P105" s="4">
        <f t="shared" si="34"/>
        <v>0.9949874686716792</v>
      </c>
      <c r="Q105" s="2">
        <f t="shared" si="39"/>
        <v>0</v>
      </c>
      <c r="R105" s="4">
        <v>84</v>
      </c>
      <c r="S105" s="4">
        <f t="shared" ca="1" si="40"/>
        <v>0.61076744186046272</v>
      </c>
      <c r="T105" s="4">
        <f t="shared" ca="1" si="41"/>
        <v>0.94761320509897429</v>
      </c>
      <c r="U105" s="2">
        <f t="shared" si="59"/>
        <v>6.2600000000000078</v>
      </c>
      <c r="V105" s="4">
        <f t="shared" ca="1" si="35"/>
        <v>395</v>
      </c>
      <c r="W105" s="4">
        <f t="shared" ca="1" si="36"/>
        <v>0.9899749373433584</v>
      </c>
      <c r="X105" s="2">
        <f t="shared" ca="1" si="42"/>
        <v>0</v>
      </c>
      <c r="Z105" s="4">
        <v>0.48209000001619984</v>
      </c>
      <c r="AA105" s="4">
        <f t="shared" si="43"/>
        <v>2.0720900000164022</v>
      </c>
      <c r="AB105" s="4">
        <v>84</v>
      </c>
      <c r="AC105" s="2">
        <f t="shared" si="60"/>
        <v>6.2600000000000078</v>
      </c>
      <c r="AD105" s="4">
        <f t="shared" si="44"/>
        <v>394</v>
      </c>
      <c r="AE105" s="4">
        <f t="shared" si="45"/>
        <v>0.98746867167919794</v>
      </c>
      <c r="AF105" s="2">
        <f t="shared" si="46"/>
        <v>0</v>
      </c>
      <c r="AH105" s="4">
        <v>0.69827750001039135</v>
      </c>
      <c r="AI105" s="4">
        <f t="shared" si="47"/>
        <v>1.9922775000082993</v>
      </c>
      <c r="AJ105" s="4">
        <v>84</v>
      </c>
      <c r="AK105" s="2">
        <f t="shared" si="61"/>
        <v>6.2600000000000078</v>
      </c>
      <c r="AL105" s="4">
        <f t="shared" si="48"/>
        <v>389</v>
      </c>
      <c r="AM105" s="4">
        <f t="shared" si="49"/>
        <v>0.97493734335839599</v>
      </c>
      <c r="AN105" s="2">
        <f t="shared" si="50"/>
        <v>4.5568466621098251E-2</v>
      </c>
      <c r="AP105" s="4">
        <v>1.6048849999918957</v>
      </c>
      <c r="AQ105" s="4">
        <f t="shared" si="51"/>
        <v>1.9058849999922245</v>
      </c>
      <c r="AR105" s="4">
        <v>84</v>
      </c>
      <c r="AS105" s="2">
        <f t="shared" si="62"/>
        <v>6.2600000000000078</v>
      </c>
      <c r="AT105" s="4">
        <f t="shared" si="52"/>
        <v>399</v>
      </c>
      <c r="AU105" s="4">
        <f t="shared" si="53"/>
        <v>1</v>
      </c>
      <c r="AV105" s="2">
        <f t="shared" si="54"/>
        <v>0</v>
      </c>
      <c r="AX105" s="4">
        <v>4.3268425000135835</v>
      </c>
      <c r="AY105" s="4">
        <f t="shared" si="55"/>
        <v>3.0998425000134944</v>
      </c>
      <c r="AZ105" s="4">
        <v>84</v>
      </c>
      <c r="BA105" s="2">
        <f t="shared" si="63"/>
        <v>6.2600000000000078</v>
      </c>
      <c r="BB105" s="4">
        <f t="shared" si="56"/>
        <v>388</v>
      </c>
      <c r="BC105" s="4">
        <f t="shared" si="57"/>
        <v>0.97243107769423553</v>
      </c>
      <c r="BD105" s="2">
        <f t="shared" si="64"/>
        <v>0</v>
      </c>
    </row>
    <row r="106" spans="1:56" x14ac:dyDescent="0.15">
      <c r="A106" s="4">
        <v>85</v>
      </c>
      <c r="B106" s="4">
        <v>1.0303024999771537</v>
      </c>
      <c r="C106" s="4">
        <f t="shared" si="37"/>
        <v>2.2643024999737804</v>
      </c>
      <c r="E106" s="4">
        <v>2.0720900000164022</v>
      </c>
      <c r="F106" s="4">
        <v>1.9922775000082993</v>
      </c>
      <c r="G106" s="4">
        <v>1.9058849999922245</v>
      </c>
      <c r="H106" s="4">
        <v>3.0998425000134944</v>
      </c>
      <c r="I106" s="4">
        <f ca="1">'Result (Al-Ti)'!U106</f>
        <v>0.94761320509897429</v>
      </c>
      <c r="K106" s="4">
        <v>1.0303024999771537</v>
      </c>
      <c r="L106" s="4">
        <f t="shared" si="38"/>
        <v>2.2643024999737804</v>
      </c>
      <c r="M106" s="4">
        <v>85</v>
      </c>
      <c r="N106" s="2">
        <f t="shared" si="58"/>
        <v>6.4800000000000075</v>
      </c>
      <c r="O106" s="4">
        <f t="shared" si="33"/>
        <v>397</v>
      </c>
      <c r="P106" s="4">
        <f t="shared" si="34"/>
        <v>0.9949874686716792</v>
      </c>
      <c r="Q106" s="2">
        <f t="shared" si="39"/>
        <v>0</v>
      </c>
      <c r="R106" s="4">
        <v>85</v>
      </c>
      <c r="S106" s="4">
        <f t="shared" ca="1" si="40"/>
        <v>0.94761320509897429</v>
      </c>
      <c r="T106" s="4">
        <f t="shared" ca="1" si="41"/>
        <v>0.567610630528808</v>
      </c>
      <c r="U106" s="2">
        <f t="shared" si="59"/>
        <v>6.4800000000000075</v>
      </c>
      <c r="V106" s="4">
        <f t="shared" ca="1" si="35"/>
        <v>395</v>
      </c>
      <c r="W106" s="4">
        <f t="shared" ca="1" si="36"/>
        <v>0.9899749373433584</v>
      </c>
      <c r="X106" s="2">
        <f t="shared" ca="1" si="42"/>
        <v>0</v>
      </c>
      <c r="Z106" s="4">
        <v>2.0720900000164022</v>
      </c>
      <c r="AA106" s="4">
        <f t="shared" si="43"/>
        <v>1.5100900000142303</v>
      </c>
      <c r="AB106" s="4">
        <v>85</v>
      </c>
      <c r="AC106" s="2">
        <f t="shared" si="60"/>
        <v>6.4800000000000075</v>
      </c>
      <c r="AD106" s="4">
        <f t="shared" si="44"/>
        <v>394</v>
      </c>
      <c r="AE106" s="4">
        <f t="shared" si="45"/>
        <v>0.98746867167919794</v>
      </c>
      <c r="AF106" s="2">
        <f t="shared" si="46"/>
        <v>0</v>
      </c>
      <c r="AH106" s="4">
        <v>1.9922775000082993</v>
      </c>
      <c r="AI106" s="4">
        <f t="shared" si="47"/>
        <v>1.4162775000094996</v>
      </c>
      <c r="AJ106" s="4">
        <v>85</v>
      </c>
      <c r="AK106" s="2">
        <f t="shared" si="61"/>
        <v>6.4800000000000075</v>
      </c>
      <c r="AL106" s="4">
        <f t="shared" si="48"/>
        <v>393</v>
      </c>
      <c r="AM106" s="4">
        <f t="shared" si="49"/>
        <v>0.98496240601503759</v>
      </c>
      <c r="AN106" s="2">
        <f t="shared" si="50"/>
        <v>0</v>
      </c>
      <c r="AP106" s="4">
        <v>1.9058849999922245</v>
      </c>
      <c r="AQ106" s="4">
        <f t="shared" si="51"/>
        <v>2.095884999992137</v>
      </c>
      <c r="AR106" s="4">
        <v>85</v>
      </c>
      <c r="AS106" s="2">
        <f t="shared" si="62"/>
        <v>6.4800000000000075</v>
      </c>
      <c r="AT106" s="4">
        <f t="shared" si="52"/>
        <v>399</v>
      </c>
      <c r="AU106" s="4">
        <f t="shared" si="53"/>
        <v>1</v>
      </c>
      <c r="AV106" s="2">
        <f t="shared" si="54"/>
        <v>0</v>
      </c>
      <c r="AX106" s="4">
        <v>3.0998425000134944</v>
      </c>
      <c r="AY106" s="4">
        <f t="shared" si="55"/>
        <v>1.917842500013478</v>
      </c>
      <c r="AZ106" s="4">
        <v>85</v>
      </c>
      <c r="BA106" s="2">
        <f t="shared" si="63"/>
        <v>6.4800000000000075</v>
      </c>
      <c r="BB106" s="4">
        <f t="shared" si="56"/>
        <v>388</v>
      </c>
      <c r="BC106" s="4">
        <f t="shared" si="57"/>
        <v>0.97243107769423553</v>
      </c>
      <c r="BD106" s="2">
        <f t="shared" si="64"/>
        <v>0</v>
      </c>
    </row>
    <row r="107" spans="1:56" x14ac:dyDescent="0.15">
      <c r="A107" s="4">
        <v>86</v>
      </c>
      <c r="B107" s="4">
        <v>2.2643024999737804</v>
      </c>
      <c r="C107" s="4">
        <f t="shared" si="37"/>
        <v>2.2203024999747356</v>
      </c>
      <c r="E107" s="4">
        <v>1.5100900000142303</v>
      </c>
      <c r="F107" s="4">
        <v>1.4162775000094996</v>
      </c>
      <c r="G107" s="4">
        <v>2.095884999992137</v>
      </c>
      <c r="H107" s="4">
        <v>1.917842500013478</v>
      </c>
      <c r="I107" s="4">
        <f ca="1">'Result (Al-Ti)'!U107</f>
        <v>0.567610630528808</v>
      </c>
      <c r="K107" s="4">
        <v>2.2643024999737804</v>
      </c>
      <c r="L107" s="4">
        <f t="shared" si="38"/>
        <v>2.2203024999747356</v>
      </c>
      <c r="M107" s="4">
        <v>86</v>
      </c>
      <c r="N107" s="2">
        <f t="shared" si="58"/>
        <v>6.7000000000000073</v>
      </c>
      <c r="O107" s="4">
        <f t="shared" si="33"/>
        <v>397</v>
      </c>
      <c r="P107" s="4">
        <f t="shared" si="34"/>
        <v>0.9949874686716792</v>
      </c>
      <c r="Q107" s="2">
        <f t="shared" si="39"/>
        <v>0</v>
      </c>
      <c r="R107" s="4">
        <v>86</v>
      </c>
      <c r="S107" s="4">
        <f t="shared" ca="1" si="40"/>
        <v>0.567610630528808</v>
      </c>
      <c r="T107" s="4">
        <f t="shared" ca="1" si="41"/>
        <v>7.470582942255529</v>
      </c>
      <c r="U107" s="2">
        <f t="shared" si="59"/>
        <v>6.7000000000000073</v>
      </c>
      <c r="V107" s="4">
        <f t="shared" ca="1" si="35"/>
        <v>395</v>
      </c>
      <c r="W107" s="4">
        <f t="shared" ca="1" si="36"/>
        <v>0.9899749373433584</v>
      </c>
      <c r="X107" s="2">
        <f t="shared" ca="1" si="42"/>
        <v>0</v>
      </c>
      <c r="Z107" s="4">
        <v>1.5100900000142303</v>
      </c>
      <c r="AA107" s="4">
        <f t="shared" si="43"/>
        <v>2.8170900000148436</v>
      </c>
      <c r="AB107" s="4">
        <v>86</v>
      </c>
      <c r="AC107" s="2">
        <f t="shared" si="60"/>
        <v>6.7000000000000073</v>
      </c>
      <c r="AD107" s="4">
        <f t="shared" si="44"/>
        <v>394</v>
      </c>
      <c r="AE107" s="4">
        <f t="shared" si="45"/>
        <v>0.98746867167919794</v>
      </c>
      <c r="AF107" s="2">
        <f t="shared" si="46"/>
        <v>0</v>
      </c>
      <c r="AH107" s="4">
        <v>1.4162775000094996</v>
      </c>
      <c r="AI107" s="4">
        <f t="shared" si="47"/>
        <v>1.8732775000103175</v>
      </c>
      <c r="AJ107" s="4">
        <v>86</v>
      </c>
      <c r="AK107" s="2">
        <f t="shared" si="61"/>
        <v>6.7000000000000073</v>
      </c>
      <c r="AL107" s="4">
        <f t="shared" si="48"/>
        <v>393</v>
      </c>
      <c r="AM107" s="4">
        <f t="shared" si="49"/>
        <v>0.98496240601503759</v>
      </c>
      <c r="AN107" s="2">
        <f t="shared" si="50"/>
        <v>0</v>
      </c>
      <c r="AP107" s="4">
        <v>2.095884999992137</v>
      </c>
      <c r="AQ107" s="4">
        <f t="shared" si="51"/>
        <v>3.3138849999936326</v>
      </c>
      <c r="AR107" s="4">
        <v>86</v>
      </c>
      <c r="AS107" s="2">
        <f t="shared" si="62"/>
        <v>6.7000000000000073</v>
      </c>
      <c r="AT107" s="4">
        <f t="shared" si="52"/>
        <v>399</v>
      </c>
      <c r="AU107" s="4">
        <f t="shared" si="53"/>
        <v>1</v>
      </c>
      <c r="AV107" s="2">
        <f t="shared" si="54"/>
        <v>0</v>
      </c>
      <c r="AX107" s="4">
        <v>1.917842500013478</v>
      </c>
      <c r="AY107" s="4">
        <f t="shared" si="55"/>
        <v>2.0358425000139846</v>
      </c>
      <c r="AZ107" s="4">
        <v>86</v>
      </c>
      <c r="BA107" s="2">
        <f t="shared" si="63"/>
        <v>6.7000000000000073</v>
      </c>
      <c r="BB107" s="4">
        <f t="shared" si="56"/>
        <v>388</v>
      </c>
      <c r="BC107" s="4">
        <f t="shared" si="57"/>
        <v>0.97243107769423553</v>
      </c>
      <c r="BD107" s="2">
        <f t="shared" si="64"/>
        <v>0</v>
      </c>
    </row>
    <row r="108" spans="1:56" x14ac:dyDescent="0.15">
      <c r="A108" s="4">
        <v>87</v>
      </c>
      <c r="B108" s="4">
        <v>2.2203024999747356</v>
      </c>
      <c r="C108" s="4">
        <f t="shared" si="37"/>
        <v>2.1923024999743745</v>
      </c>
      <c r="E108" s="4">
        <v>2.8170900000148436</v>
      </c>
      <c r="F108" s="4">
        <v>1.8732775000103175</v>
      </c>
      <c r="G108" s="4">
        <v>3.3138849999936326</v>
      </c>
      <c r="H108" s="4">
        <v>2.0358425000139846</v>
      </c>
      <c r="I108" s="4">
        <f ca="1">'Result (Al-Ti)'!U108</f>
        <v>7.470582942255529</v>
      </c>
      <c r="K108" s="4">
        <v>2.2203024999747356</v>
      </c>
      <c r="L108" s="4">
        <f t="shared" si="38"/>
        <v>2.1923024999743745</v>
      </c>
      <c r="M108" s="4">
        <v>87</v>
      </c>
      <c r="N108" s="2">
        <f t="shared" si="58"/>
        <v>6.920000000000007</v>
      </c>
      <c r="O108" s="4">
        <f t="shared" si="33"/>
        <v>397</v>
      </c>
      <c r="P108" s="4">
        <f t="shared" si="34"/>
        <v>0.9949874686716792</v>
      </c>
      <c r="Q108" s="2">
        <f t="shared" si="39"/>
        <v>0</v>
      </c>
      <c r="R108" s="4">
        <v>87</v>
      </c>
      <c r="S108" s="4">
        <f t="shared" ca="1" si="40"/>
        <v>7.470582942255529</v>
      </c>
      <c r="T108" s="4">
        <f t="shared" ca="1" si="41"/>
        <v>-0.55160980215146804</v>
      </c>
      <c r="U108" s="2">
        <f t="shared" si="59"/>
        <v>6.920000000000007</v>
      </c>
      <c r="V108" s="4">
        <f t="shared" ca="1" si="35"/>
        <v>395</v>
      </c>
      <c r="W108" s="4">
        <f t="shared" ca="1" si="36"/>
        <v>0.9899749373433584</v>
      </c>
      <c r="X108" s="2">
        <f t="shared" ca="1" si="42"/>
        <v>0</v>
      </c>
      <c r="Z108" s="4">
        <v>2.8170900000148436</v>
      </c>
      <c r="AA108" s="4">
        <f t="shared" si="43"/>
        <v>1.7540900000163617</v>
      </c>
      <c r="AB108" s="4">
        <v>87</v>
      </c>
      <c r="AC108" s="2">
        <f t="shared" si="60"/>
        <v>6.920000000000007</v>
      </c>
      <c r="AD108" s="4">
        <f t="shared" si="44"/>
        <v>394</v>
      </c>
      <c r="AE108" s="4">
        <f t="shared" si="45"/>
        <v>0.98746867167919794</v>
      </c>
      <c r="AF108" s="2">
        <f t="shared" si="46"/>
        <v>0</v>
      </c>
      <c r="AH108" s="4">
        <v>1.8732775000103175</v>
      </c>
      <c r="AI108" s="4">
        <f t="shared" si="47"/>
        <v>1.682277500009377</v>
      </c>
      <c r="AJ108" s="4">
        <v>87</v>
      </c>
      <c r="AK108" s="2">
        <f t="shared" si="61"/>
        <v>6.920000000000007</v>
      </c>
      <c r="AL108" s="4">
        <f t="shared" si="48"/>
        <v>393</v>
      </c>
      <c r="AM108" s="4">
        <f t="shared" si="49"/>
        <v>0.98496240601503759</v>
      </c>
      <c r="AN108" s="2">
        <f t="shared" si="50"/>
        <v>2.2784233310549126E-2</v>
      </c>
      <c r="AP108" s="4">
        <v>3.3138849999936326</v>
      </c>
      <c r="AQ108" s="4">
        <f t="shared" si="51"/>
        <v>3.3798849999904235</v>
      </c>
      <c r="AR108" s="4">
        <v>87</v>
      </c>
      <c r="AS108" s="2">
        <f t="shared" si="62"/>
        <v>6.920000000000007</v>
      </c>
      <c r="AT108" s="4">
        <f t="shared" si="52"/>
        <v>399</v>
      </c>
      <c r="AU108" s="4">
        <f t="shared" si="53"/>
        <v>1</v>
      </c>
      <c r="AV108" s="2">
        <f t="shared" si="54"/>
        <v>0</v>
      </c>
      <c r="AX108" s="4">
        <v>2.0358425000139846</v>
      </c>
      <c r="AY108" s="4">
        <f t="shared" si="55"/>
        <v>2.074842500014995</v>
      </c>
      <c r="AZ108" s="4">
        <v>87</v>
      </c>
      <c r="BA108" s="2">
        <f t="shared" si="63"/>
        <v>6.920000000000007</v>
      </c>
      <c r="BB108" s="4">
        <f t="shared" si="56"/>
        <v>388</v>
      </c>
      <c r="BC108" s="4">
        <f t="shared" si="57"/>
        <v>0.97243107769423553</v>
      </c>
      <c r="BD108" s="2">
        <f t="shared" si="64"/>
        <v>0</v>
      </c>
    </row>
    <row r="109" spans="1:56" x14ac:dyDescent="0.15">
      <c r="A109" s="4">
        <v>88</v>
      </c>
      <c r="B109" s="4">
        <v>2.1923024999743745</v>
      </c>
      <c r="C109" s="4">
        <f t="shared" si="37"/>
        <v>0.51830249997664168</v>
      </c>
      <c r="E109" s="4">
        <v>1.7540900000163617</v>
      </c>
      <c r="F109" s="4">
        <v>1.682277500009377</v>
      </c>
      <c r="G109" s="4">
        <v>3.3798849999904235</v>
      </c>
      <c r="H109" s="4">
        <v>2.074842500014995</v>
      </c>
      <c r="I109" s="4">
        <f ca="1">'Result (Al-Ti)'!U109</f>
        <v>-0.55160980215146804</v>
      </c>
      <c r="K109" s="4">
        <v>2.1923024999743745</v>
      </c>
      <c r="L109" s="4">
        <f t="shared" si="38"/>
        <v>0.51830249997664168</v>
      </c>
      <c r="M109" s="4">
        <v>88</v>
      </c>
      <c r="N109" s="2">
        <f t="shared" si="58"/>
        <v>7.1400000000000068</v>
      </c>
      <c r="O109" s="4">
        <f t="shared" si="33"/>
        <v>397</v>
      </c>
      <c r="P109" s="4">
        <f t="shared" si="34"/>
        <v>0.9949874686716792</v>
      </c>
      <c r="Q109" s="2">
        <f t="shared" si="39"/>
        <v>0</v>
      </c>
      <c r="R109" s="4">
        <v>88</v>
      </c>
      <c r="S109" s="4">
        <f t="shared" ca="1" si="40"/>
        <v>-0.55160980215146804</v>
      </c>
      <c r="T109" s="4">
        <f t="shared" ca="1" si="41"/>
        <v>-0.24836166534400217</v>
      </c>
      <c r="U109" s="2">
        <f t="shared" si="59"/>
        <v>7.1400000000000068</v>
      </c>
      <c r="V109" s="4">
        <f t="shared" ca="1" si="35"/>
        <v>395</v>
      </c>
      <c r="W109" s="4">
        <f t="shared" ca="1" si="36"/>
        <v>0.9899749373433584</v>
      </c>
      <c r="X109" s="2">
        <f t="shared" ca="1" si="42"/>
        <v>0</v>
      </c>
      <c r="Z109" s="4">
        <v>1.7540900000163617</v>
      </c>
      <c r="AA109" s="4">
        <f t="shared" si="43"/>
        <v>2.7440900000144097</v>
      </c>
      <c r="AB109" s="4">
        <v>88</v>
      </c>
      <c r="AC109" s="2">
        <f t="shared" si="60"/>
        <v>7.1400000000000068</v>
      </c>
      <c r="AD109" s="4">
        <f t="shared" si="44"/>
        <v>394</v>
      </c>
      <c r="AE109" s="4">
        <f t="shared" si="45"/>
        <v>0.98746867167919794</v>
      </c>
      <c r="AF109" s="2">
        <f t="shared" si="46"/>
        <v>2.2784233310549126E-2</v>
      </c>
      <c r="AH109" s="4">
        <v>1.682277500009377</v>
      </c>
      <c r="AI109" s="4">
        <f t="shared" si="47"/>
        <v>1.6372775000093043</v>
      </c>
      <c r="AJ109" s="4">
        <v>88</v>
      </c>
      <c r="AK109" s="2">
        <f t="shared" si="61"/>
        <v>7.1400000000000068</v>
      </c>
      <c r="AL109" s="4">
        <f t="shared" si="48"/>
        <v>395</v>
      </c>
      <c r="AM109" s="4">
        <f t="shared" si="49"/>
        <v>0.9899749373433584</v>
      </c>
      <c r="AN109" s="2">
        <f t="shared" si="50"/>
        <v>0</v>
      </c>
      <c r="AP109" s="4">
        <v>3.3798849999904235</v>
      </c>
      <c r="AQ109" s="4">
        <f t="shared" si="51"/>
        <v>2.3788849999917261</v>
      </c>
      <c r="AR109" s="4">
        <v>88</v>
      </c>
      <c r="AS109" s="2">
        <f t="shared" si="62"/>
        <v>7.1400000000000068</v>
      </c>
      <c r="AT109" s="4">
        <f t="shared" si="52"/>
        <v>399</v>
      </c>
      <c r="AU109" s="4">
        <f t="shared" si="53"/>
        <v>1</v>
      </c>
      <c r="AV109" s="2">
        <f t="shared" si="54"/>
        <v>0</v>
      </c>
      <c r="AX109" s="4">
        <v>2.074842500014995</v>
      </c>
      <c r="AY109" s="4">
        <f t="shared" si="55"/>
        <v>1.9648425000156067</v>
      </c>
      <c r="AZ109" s="4">
        <v>88</v>
      </c>
      <c r="BA109" s="2">
        <f t="shared" si="63"/>
        <v>7.1400000000000068</v>
      </c>
      <c r="BB109" s="4">
        <f t="shared" si="56"/>
        <v>388</v>
      </c>
      <c r="BC109" s="4">
        <f t="shared" si="57"/>
        <v>0.97243107769423553</v>
      </c>
      <c r="BD109" s="2">
        <f t="shared" si="64"/>
        <v>0</v>
      </c>
    </row>
    <row r="110" spans="1:56" x14ac:dyDescent="0.15">
      <c r="A110" s="4">
        <v>89</v>
      </c>
      <c r="B110" s="4">
        <v>0.51830249997664168</v>
      </c>
      <c r="C110" s="4">
        <f t="shared" si="37"/>
        <v>0.79230249997408464</v>
      </c>
      <c r="E110" s="4">
        <v>2.7440900000144097</v>
      </c>
      <c r="F110" s="4">
        <v>1.6372775000093043</v>
      </c>
      <c r="G110" s="4">
        <v>2.3788849999917261</v>
      </c>
      <c r="H110" s="4">
        <v>1.9648425000156067</v>
      </c>
      <c r="I110" s="4">
        <f ca="1">'Result (Al-Ti)'!U110</f>
        <v>-0.24836166534400217</v>
      </c>
      <c r="K110" s="4">
        <v>0.51830249997664168</v>
      </c>
      <c r="L110" s="4">
        <f t="shared" si="38"/>
        <v>0.79230249997408464</v>
      </c>
      <c r="M110" s="4">
        <v>89</v>
      </c>
      <c r="N110" s="2">
        <f t="shared" si="58"/>
        <v>7.3600000000000065</v>
      </c>
      <c r="O110" s="4">
        <f t="shared" si="33"/>
        <v>397</v>
      </c>
      <c r="P110" s="4">
        <f t="shared" si="34"/>
        <v>0.9949874686716792</v>
      </c>
      <c r="Q110" s="2">
        <f t="shared" si="39"/>
        <v>0</v>
      </c>
      <c r="R110" s="4">
        <v>89</v>
      </c>
      <c r="S110" s="4">
        <f t="shared" ca="1" si="40"/>
        <v>-0.24836166534400217</v>
      </c>
      <c r="T110" s="4">
        <f t="shared" ca="1" si="41"/>
        <v>2.0500781501016361</v>
      </c>
      <c r="U110" s="2">
        <f t="shared" si="59"/>
        <v>7.3600000000000065</v>
      </c>
      <c r="V110" s="4">
        <f t="shared" ca="1" si="35"/>
        <v>395</v>
      </c>
      <c r="W110" s="4">
        <f t="shared" ca="1" si="36"/>
        <v>0.9899749373433584</v>
      </c>
      <c r="X110" s="2">
        <f t="shared" ca="1" si="42"/>
        <v>4.5568466621098251E-2</v>
      </c>
      <c r="Z110" s="4">
        <v>2.7440900000144097</v>
      </c>
      <c r="AA110" s="4">
        <f t="shared" si="43"/>
        <v>2.8470900000137078</v>
      </c>
      <c r="AB110" s="4">
        <v>89</v>
      </c>
      <c r="AC110" s="2">
        <f t="shared" si="60"/>
        <v>7.3600000000000065</v>
      </c>
      <c r="AD110" s="4">
        <f t="shared" si="44"/>
        <v>396</v>
      </c>
      <c r="AE110" s="4">
        <f t="shared" si="45"/>
        <v>0.99248120300751874</v>
      </c>
      <c r="AF110" s="2">
        <f t="shared" si="46"/>
        <v>0</v>
      </c>
      <c r="AH110" s="4">
        <v>1.6372775000093043</v>
      </c>
      <c r="AI110" s="4">
        <f t="shared" si="47"/>
        <v>1.275277500010219</v>
      </c>
      <c r="AJ110" s="4">
        <v>89</v>
      </c>
      <c r="AK110" s="2">
        <f t="shared" si="61"/>
        <v>7.3600000000000065</v>
      </c>
      <c r="AL110" s="4">
        <f t="shared" si="48"/>
        <v>395</v>
      </c>
      <c r="AM110" s="4">
        <f t="shared" si="49"/>
        <v>0.9899749373433584</v>
      </c>
      <c r="AN110" s="2">
        <f t="shared" si="50"/>
        <v>2.2784233310549126E-2</v>
      </c>
      <c r="AP110" s="4">
        <v>2.3788849999917261</v>
      </c>
      <c r="AQ110" s="4">
        <f t="shared" si="51"/>
        <v>2.2048849999904974</v>
      </c>
      <c r="AR110" s="4">
        <v>89</v>
      </c>
      <c r="AS110" s="2">
        <f t="shared" si="62"/>
        <v>7.3600000000000065</v>
      </c>
      <c r="AT110" s="4">
        <f t="shared" si="52"/>
        <v>399</v>
      </c>
      <c r="AU110" s="4">
        <f t="shared" si="53"/>
        <v>1</v>
      </c>
      <c r="AV110" s="2">
        <f t="shared" si="54"/>
        <v>0</v>
      </c>
      <c r="AX110" s="4">
        <v>1.9648425000156067</v>
      </c>
      <c r="AY110" s="4">
        <f t="shared" si="55"/>
        <v>2.2198425000148347</v>
      </c>
      <c r="AZ110" s="4">
        <v>89</v>
      </c>
      <c r="BA110" s="2">
        <f t="shared" si="63"/>
        <v>7.3600000000000065</v>
      </c>
      <c r="BB110" s="4">
        <f t="shared" si="56"/>
        <v>388</v>
      </c>
      <c r="BC110" s="4">
        <f t="shared" si="57"/>
        <v>0.97243107769423553</v>
      </c>
      <c r="BD110" s="2">
        <f t="shared" si="64"/>
        <v>0</v>
      </c>
    </row>
    <row r="111" spans="1:56" x14ac:dyDescent="0.15">
      <c r="A111" s="4">
        <v>90</v>
      </c>
      <c r="B111" s="4">
        <v>0.79230249997408464</v>
      </c>
      <c r="C111" s="4">
        <f t="shared" si="37"/>
        <v>0.6713024999740469</v>
      </c>
      <c r="E111" s="4">
        <v>2.8470900000137078</v>
      </c>
      <c r="F111" s="4">
        <v>1.275277500010219</v>
      </c>
      <c r="G111" s="4">
        <v>2.2048849999904974</v>
      </c>
      <c r="H111" s="4">
        <v>2.2198425000148347</v>
      </c>
      <c r="I111" s="4">
        <f ca="1">'Result (Al-Ti)'!U111</f>
        <v>2.0500781501016361</v>
      </c>
      <c r="K111" s="4">
        <v>0.79230249997408464</v>
      </c>
      <c r="L111" s="4">
        <f t="shared" si="38"/>
        <v>0.6713024999740469</v>
      </c>
      <c r="M111" s="4">
        <v>90</v>
      </c>
      <c r="N111" s="2">
        <f t="shared" si="58"/>
        <v>7.5800000000000063</v>
      </c>
      <c r="O111" s="4">
        <f t="shared" si="33"/>
        <v>397</v>
      </c>
      <c r="P111" s="4">
        <f t="shared" si="34"/>
        <v>0.9949874686716792</v>
      </c>
      <c r="Q111" s="2">
        <f t="shared" si="39"/>
        <v>0</v>
      </c>
      <c r="R111" s="4">
        <v>90</v>
      </c>
      <c r="S111" s="4">
        <f t="shared" ca="1" si="40"/>
        <v>2.0500781501016361</v>
      </c>
      <c r="T111" s="4">
        <f t="shared" ca="1" si="41"/>
        <v>1.6227153267802663E-2</v>
      </c>
      <c r="U111" s="2">
        <f t="shared" si="59"/>
        <v>7.5800000000000063</v>
      </c>
      <c r="V111" s="4">
        <f t="shared" ca="1" si="35"/>
        <v>399</v>
      </c>
      <c r="W111" s="4">
        <f t="shared" ca="1" si="36"/>
        <v>1</v>
      </c>
      <c r="X111" s="2">
        <f t="shared" ca="1" si="42"/>
        <v>0</v>
      </c>
      <c r="Z111" s="4">
        <v>2.8470900000137078</v>
      </c>
      <c r="AA111" s="4">
        <f t="shared" si="43"/>
        <v>2.2220900000142763</v>
      </c>
      <c r="AB111" s="4">
        <v>90</v>
      </c>
      <c r="AC111" s="2">
        <f t="shared" si="60"/>
        <v>7.5800000000000063</v>
      </c>
      <c r="AD111" s="4">
        <f t="shared" si="44"/>
        <v>396</v>
      </c>
      <c r="AE111" s="4">
        <f t="shared" si="45"/>
        <v>0.99248120300751874</v>
      </c>
      <c r="AF111" s="2">
        <f t="shared" si="46"/>
        <v>0</v>
      </c>
      <c r="AH111" s="4">
        <v>1.275277500010219</v>
      </c>
      <c r="AI111" s="4">
        <f t="shared" si="47"/>
        <v>1.6652775000096653</v>
      </c>
      <c r="AJ111" s="4">
        <v>90</v>
      </c>
      <c r="AK111" s="2">
        <f t="shared" si="61"/>
        <v>7.5800000000000063</v>
      </c>
      <c r="AL111" s="4">
        <f t="shared" si="48"/>
        <v>397</v>
      </c>
      <c r="AM111" s="4">
        <f t="shared" si="49"/>
        <v>0.9949874686716792</v>
      </c>
      <c r="AN111" s="2">
        <f t="shared" si="50"/>
        <v>0</v>
      </c>
      <c r="AP111" s="4">
        <v>2.2048849999904974</v>
      </c>
      <c r="AQ111" s="4">
        <f t="shared" si="51"/>
        <v>3.4338849999926424</v>
      </c>
      <c r="AR111" s="4">
        <v>90</v>
      </c>
      <c r="AS111" s="2">
        <f t="shared" si="62"/>
        <v>7.5800000000000063</v>
      </c>
      <c r="AT111" s="4">
        <f t="shared" si="52"/>
        <v>399</v>
      </c>
      <c r="AU111" s="4">
        <f t="shared" si="53"/>
        <v>1</v>
      </c>
      <c r="AV111" s="2">
        <f t="shared" si="54"/>
        <v>0</v>
      </c>
      <c r="AX111" s="4">
        <v>2.2198425000148347</v>
      </c>
      <c r="AY111" s="4">
        <f t="shared" si="55"/>
        <v>1.9858425000158775</v>
      </c>
      <c r="AZ111" s="4">
        <v>90</v>
      </c>
      <c r="BA111" s="2">
        <f t="shared" si="63"/>
        <v>7.5800000000000063</v>
      </c>
      <c r="BB111" s="4">
        <f t="shared" si="56"/>
        <v>388</v>
      </c>
      <c r="BC111" s="4">
        <f t="shared" si="57"/>
        <v>0.97243107769423553</v>
      </c>
      <c r="BD111" s="2">
        <f t="shared" si="64"/>
        <v>2.2784233310549126E-2</v>
      </c>
    </row>
    <row r="112" spans="1:56" x14ac:dyDescent="0.15">
      <c r="A112" s="4">
        <v>91</v>
      </c>
      <c r="B112" s="4">
        <v>0.6713024999740469</v>
      </c>
      <c r="C112" s="4">
        <f t="shared" si="37"/>
        <v>2.2403024999739785</v>
      </c>
      <c r="E112" s="4">
        <v>2.2220900000142763</v>
      </c>
      <c r="F112" s="4">
        <v>1.6652775000096653</v>
      </c>
      <c r="G112" s="4">
        <v>3.4338849999926424</v>
      </c>
      <c r="H112" s="4">
        <v>1.9858425000158775</v>
      </c>
      <c r="I112" s="4">
        <f ca="1">'Result (Al-Ti)'!U112</f>
        <v>1.6227153267802663E-2</v>
      </c>
      <c r="K112" s="4">
        <v>0.6713024999740469</v>
      </c>
      <c r="L112" s="4">
        <f t="shared" si="38"/>
        <v>2.2403024999739785</v>
      </c>
      <c r="M112" s="4">
        <v>91</v>
      </c>
      <c r="N112" s="2">
        <f t="shared" si="58"/>
        <v>7.800000000000006</v>
      </c>
      <c r="O112" s="4">
        <f t="shared" si="33"/>
        <v>397</v>
      </c>
      <c r="P112" s="4">
        <f t="shared" si="34"/>
        <v>0.9949874686716792</v>
      </c>
      <c r="Q112" s="2">
        <f t="shared" si="39"/>
        <v>0</v>
      </c>
      <c r="R112" s="4">
        <v>91</v>
      </c>
      <c r="S112" s="4">
        <f t="shared" ca="1" si="40"/>
        <v>1.6227153267802663E-2</v>
      </c>
      <c r="T112" s="4">
        <f t="shared" ca="1" si="41"/>
        <v>0.6143358725437682</v>
      </c>
      <c r="U112" s="2">
        <f t="shared" si="59"/>
        <v>7.800000000000006</v>
      </c>
      <c r="V112" s="4">
        <f t="shared" ca="1" si="35"/>
        <v>399</v>
      </c>
      <c r="W112" s="4">
        <f t="shared" ca="1" si="36"/>
        <v>1</v>
      </c>
      <c r="X112" s="2">
        <f t="shared" ca="1" si="42"/>
        <v>0</v>
      </c>
      <c r="Z112" s="4">
        <v>2.2220900000142763</v>
      </c>
      <c r="AA112" s="4">
        <f t="shared" si="43"/>
        <v>2.1890900000158808</v>
      </c>
      <c r="AB112" s="4">
        <v>91</v>
      </c>
      <c r="AC112" s="2">
        <f t="shared" si="60"/>
        <v>7.800000000000006</v>
      </c>
      <c r="AD112" s="4">
        <f t="shared" si="44"/>
        <v>396</v>
      </c>
      <c r="AE112" s="4">
        <f t="shared" si="45"/>
        <v>0.99248120300751874</v>
      </c>
      <c r="AF112" s="2">
        <f t="shared" si="46"/>
        <v>0</v>
      </c>
      <c r="AH112" s="4">
        <v>1.6652775000096653</v>
      </c>
      <c r="AI112" s="4">
        <f t="shared" si="47"/>
        <v>1.7462775000112174</v>
      </c>
      <c r="AJ112" s="4">
        <v>91</v>
      </c>
      <c r="AK112" s="2">
        <f t="shared" si="61"/>
        <v>7.800000000000006</v>
      </c>
      <c r="AL112" s="4">
        <f t="shared" si="48"/>
        <v>397</v>
      </c>
      <c r="AM112" s="4">
        <f t="shared" si="49"/>
        <v>0.9949874686716792</v>
      </c>
      <c r="AN112" s="2">
        <f t="shared" si="50"/>
        <v>0</v>
      </c>
      <c r="AP112" s="4">
        <v>3.4338849999926424</v>
      </c>
      <c r="AQ112" s="4">
        <f t="shared" si="51"/>
        <v>1.3508849999936956</v>
      </c>
      <c r="AR112" s="4">
        <v>91</v>
      </c>
      <c r="AS112" s="2">
        <f t="shared" si="62"/>
        <v>7.800000000000006</v>
      </c>
      <c r="AT112" s="4">
        <f t="shared" si="52"/>
        <v>399</v>
      </c>
      <c r="AU112" s="4">
        <f t="shared" si="53"/>
        <v>1</v>
      </c>
      <c r="AV112" s="2">
        <f t="shared" si="54"/>
        <v>0</v>
      </c>
      <c r="AX112" s="4">
        <v>1.9858425000158775</v>
      </c>
      <c r="AY112" s="4">
        <f t="shared" si="55"/>
        <v>2.0718425000154639</v>
      </c>
      <c r="AZ112" s="4">
        <v>91</v>
      </c>
      <c r="BA112" s="2">
        <f t="shared" si="63"/>
        <v>7.800000000000006</v>
      </c>
      <c r="BB112" s="4">
        <f t="shared" si="56"/>
        <v>390</v>
      </c>
      <c r="BC112" s="4">
        <f t="shared" si="57"/>
        <v>0.97744360902255634</v>
      </c>
      <c r="BD112" s="2">
        <f t="shared" si="64"/>
        <v>0</v>
      </c>
    </row>
    <row r="113" spans="1:56" x14ac:dyDescent="0.15">
      <c r="A113" s="4">
        <v>92</v>
      </c>
      <c r="B113" s="4">
        <v>2.2403024999739785</v>
      </c>
      <c r="C113" s="4">
        <f t="shared" si="37"/>
        <v>1.9853024999747504</v>
      </c>
      <c r="E113" s="4">
        <v>2.1890900000158808</v>
      </c>
      <c r="F113" s="4">
        <v>1.7462775000112174</v>
      </c>
      <c r="G113" s="4">
        <v>1.3508849999936956</v>
      </c>
      <c r="H113" s="4">
        <v>2.0718425000154639</v>
      </c>
      <c r="I113" s="4">
        <f ca="1">'Result (Al-Ti)'!U113</f>
        <v>0.6143358725437682</v>
      </c>
      <c r="K113" s="4">
        <v>2.2403024999739785</v>
      </c>
      <c r="L113" s="4">
        <f t="shared" si="38"/>
        <v>1.9853024999747504</v>
      </c>
      <c r="M113" s="4">
        <v>92</v>
      </c>
      <c r="N113" s="2">
        <f t="shared" si="58"/>
        <v>8.0200000000000067</v>
      </c>
      <c r="O113" s="4">
        <f t="shared" si="33"/>
        <v>397</v>
      </c>
      <c r="P113" s="4">
        <f t="shared" si="34"/>
        <v>0.9949874686716792</v>
      </c>
      <c r="Q113" s="2">
        <f t="shared" si="39"/>
        <v>0</v>
      </c>
      <c r="R113" s="4">
        <v>92</v>
      </c>
      <c r="S113" s="4">
        <f t="shared" ca="1" si="40"/>
        <v>0.6143358725437682</v>
      </c>
      <c r="T113" s="4">
        <f t="shared" ca="1" si="41"/>
        <v>1.0822664765134722</v>
      </c>
      <c r="U113" s="2">
        <f t="shared" si="59"/>
        <v>8.0200000000000067</v>
      </c>
      <c r="V113" s="4">
        <f t="shared" ca="1" si="35"/>
        <v>399</v>
      </c>
      <c r="W113" s="4">
        <f t="shared" ca="1" si="36"/>
        <v>1</v>
      </c>
      <c r="X113" s="2">
        <f t="shared" ca="1" si="42"/>
        <v>0</v>
      </c>
      <c r="Z113" s="4">
        <v>2.1890900000158808</v>
      </c>
      <c r="AA113" s="4">
        <f t="shared" si="43"/>
        <v>2.3250900000171271</v>
      </c>
      <c r="AB113" s="4">
        <v>92</v>
      </c>
      <c r="AC113" s="2">
        <f t="shared" si="60"/>
        <v>8.0200000000000067</v>
      </c>
      <c r="AD113" s="4">
        <f t="shared" si="44"/>
        <v>396</v>
      </c>
      <c r="AE113" s="4">
        <f t="shared" si="45"/>
        <v>0.99248120300751874</v>
      </c>
      <c r="AF113" s="2">
        <f t="shared" si="46"/>
        <v>0</v>
      </c>
      <c r="AH113" s="4">
        <v>1.7462775000112174</v>
      </c>
      <c r="AI113" s="4">
        <f t="shared" si="47"/>
        <v>2.5832775000083075</v>
      </c>
      <c r="AJ113" s="4">
        <v>92</v>
      </c>
      <c r="AK113" s="2">
        <f t="shared" si="61"/>
        <v>8.0200000000000067</v>
      </c>
      <c r="AL113" s="4">
        <f t="shared" si="48"/>
        <v>397</v>
      </c>
      <c r="AM113" s="4">
        <f t="shared" si="49"/>
        <v>0.9949874686716792</v>
      </c>
      <c r="AN113" s="2">
        <f t="shared" si="50"/>
        <v>0</v>
      </c>
      <c r="AP113" s="4">
        <v>1.3508849999936956</v>
      </c>
      <c r="AQ113" s="4">
        <f t="shared" si="51"/>
        <v>1.966884999990981</v>
      </c>
      <c r="AR113" s="4">
        <v>92</v>
      </c>
      <c r="AS113" s="2">
        <f t="shared" si="62"/>
        <v>8.0200000000000067</v>
      </c>
      <c r="AT113" s="4">
        <f t="shared" si="52"/>
        <v>399</v>
      </c>
      <c r="AU113" s="4">
        <f t="shared" si="53"/>
        <v>1</v>
      </c>
      <c r="AV113" s="2">
        <f t="shared" si="54"/>
        <v>0</v>
      </c>
      <c r="AX113" s="4">
        <v>2.0718425000154639</v>
      </c>
      <c r="AY113" s="4">
        <f t="shared" si="55"/>
        <v>2.0708425000144359</v>
      </c>
      <c r="AZ113" s="4">
        <v>92</v>
      </c>
      <c r="BA113" s="2">
        <f t="shared" si="63"/>
        <v>8.0200000000000067</v>
      </c>
      <c r="BB113" s="4">
        <f t="shared" si="56"/>
        <v>390</v>
      </c>
      <c r="BC113" s="4">
        <f t="shared" si="57"/>
        <v>0.97744360902255634</v>
      </c>
      <c r="BD113" s="2">
        <f t="shared" si="64"/>
        <v>0</v>
      </c>
    </row>
    <row r="114" spans="1:56" x14ac:dyDescent="0.15">
      <c r="A114" s="4">
        <v>93</v>
      </c>
      <c r="B114" s="4">
        <v>1.9853024999747504</v>
      </c>
      <c r="C114" s="4">
        <f t="shared" si="37"/>
        <v>2.1353024999761772</v>
      </c>
      <c r="E114" s="4">
        <v>2.3250900000171271</v>
      </c>
      <c r="F114" s="4">
        <v>2.5832775000083075</v>
      </c>
      <c r="G114" s="4">
        <v>1.966884999990981</v>
      </c>
      <c r="H114" s="4">
        <v>2.0708425000144359</v>
      </c>
      <c r="I114" s="4">
        <f ca="1">'Result (Al-Ti)'!U114</f>
        <v>1.0822664765134722</v>
      </c>
      <c r="K114" s="4">
        <v>1.9853024999747504</v>
      </c>
      <c r="L114" s="4">
        <f t="shared" si="38"/>
        <v>2.1353024999761772</v>
      </c>
      <c r="M114" s="4">
        <v>93</v>
      </c>
      <c r="N114" s="2">
        <f t="shared" si="58"/>
        <v>8.2400000000000073</v>
      </c>
      <c r="O114" s="4">
        <f t="shared" si="33"/>
        <v>397</v>
      </c>
      <c r="P114" s="4">
        <f t="shared" si="34"/>
        <v>0.9949874686716792</v>
      </c>
      <c r="Q114" s="2">
        <f t="shared" si="39"/>
        <v>0</v>
      </c>
      <c r="R114" s="4">
        <v>93</v>
      </c>
      <c r="S114" s="4">
        <f t="shared" ca="1" si="40"/>
        <v>1.0822664765134722</v>
      </c>
      <c r="T114" s="4">
        <f t="shared" ca="1" si="41"/>
        <v>1.2587316793486467</v>
      </c>
      <c r="U114" s="2">
        <f t="shared" si="59"/>
        <v>8.2400000000000073</v>
      </c>
      <c r="V114" s="4">
        <f t="shared" ca="1" si="35"/>
        <v>399</v>
      </c>
      <c r="W114" s="4">
        <f t="shared" ca="1" si="36"/>
        <v>1</v>
      </c>
      <c r="X114" s="2">
        <f t="shared" ca="1" si="42"/>
        <v>0</v>
      </c>
      <c r="Z114" s="4">
        <v>2.3250900000171271</v>
      </c>
      <c r="AA114" s="4">
        <f t="shared" si="43"/>
        <v>1.7650900000170111</v>
      </c>
      <c r="AB114" s="4">
        <v>93</v>
      </c>
      <c r="AC114" s="2">
        <f t="shared" si="60"/>
        <v>8.2400000000000073</v>
      </c>
      <c r="AD114" s="4">
        <f t="shared" si="44"/>
        <v>396</v>
      </c>
      <c r="AE114" s="4">
        <f t="shared" si="45"/>
        <v>0.99248120300751874</v>
      </c>
      <c r="AF114" s="2">
        <f t="shared" si="46"/>
        <v>0</v>
      </c>
      <c r="AH114" s="4">
        <v>2.5832775000083075</v>
      </c>
      <c r="AI114" s="4">
        <f t="shared" si="47"/>
        <v>3.0472775000092156</v>
      </c>
      <c r="AJ114" s="4">
        <v>93</v>
      </c>
      <c r="AK114" s="2">
        <f t="shared" si="61"/>
        <v>8.2400000000000073</v>
      </c>
      <c r="AL114" s="4">
        <f t="shared" si="48"/>
        <v>397</v>
      </c>
      <c r="AM114" s="4">
        <f t="shared" si="49"/>
        <v>0.9949874686716792</v>
      </c>
      <c r="AN114" s="2">
        <f t="shared" si="50"/>
        <v>0</v>
      </c>
      <c r="AP114" s="4">
        <v>1.966884999990981</v>
      </c>
      <c r="AQ114" s="4">
        <f t="shared" si="51"/>
        <v>1.9658849999935057</v>
      </c>
      <c r="AR114" s="4">
        <v>93</v>
      </c>
      <c r="AS114" s="2">
        <f t="shared" si="62"/>
        <v>8.2400000000000073</v>
      </c>
      <c r="AT114" s="4">
        <f t="shared" si="52"/>
        <v>399</v>
      </c>
      <c r="AU114" s="4">
        <f t="shared" si="53"/>
        <v>1</v>
      </c>
      <c r="AV114" s="2">
        <f t="shared" si="54"/>
        <v>0</v>
      </c>
      <c r="AX114" s="4">
        <v>2.0708425000144359</v>
      </c>
      <c r="AY114" s="4">
        <f t="shared" si="55"/>
        <v>3.6858425000154682</v>
      </c>
      <c r="AZ114" s="4">
        <v>93</v>
      </c>
      <c r="BA114" s="2">
        <f t="shared" si="63"/>
        <v>8.2400000000000073</v>
      </c>
      <c r="BB114" s="4">
        <f t="shared" si="56"/>
        <v>390</v>
      </c>
      <c r="BC114" s="4">
        <f t="shared" si="57"/>
        <v>0.97744360902255634</v>
      </c>
      <c r="BD114" s="2">
        <f t="shared" si="64"/>
        <v>0</v>
      </c>
    </row>
    <row r="115" spans="1:56" x14ac:dyDescent="0.15">
      <c r="A115" s="4">
        <v>94</v>
      </c>
      <c r="B115" s="4">
        <v>2.1353024999761772</v>
      </c>
      <c r="C115" s="4">
        <f t="shared" si="37"/>
        <v>1.5113024999742208</v>
      </c>
      <c r="E115" s="4">
        <v>1.7650900000170111</v>
      </c>
      <c r="F115" s="4">
        <v>3.0472775000092156</v>
      </c>
      <c r="G115" s="4">
        <v>1.9658849999935057</v>
      </c>
      <c r="H115" s="4">
        <v>3.6858425000154682</v>
      </c>
      <c r="I115" s="4">
        <f ca="1">'Result (Al-Ti)'!U115</f>
        <v>1.2587316793486467</v>
      </c>
      <c r="K115" s="4">
        <v>2.1353024999761772</v>
      </c>
      <c r="L115" s="4">
        <f t="shared" si="38"/>
        <v>1.5113024999742208</v>
      </c>
      <c r="M115" s="4">
        <v>94</v>
      </c>
      <c r="N115" s="2">
        <f t="shared" si="58"/>
        <v>8.460000000000008</v>
      </c>
      <c r="O115" s="4">
        <f t="shared" si="33"/>
        <v>397</v>
      </c>
      <c r="P115" s="4">
        <f t="shared" si="34"/>
        <v>0.9949874686716792</v>
      </c>
      <c r="Q115" s="2">
        <f t="shared" si="39"/>
        <v>0</v>
      </c>
      <c r="R115" s="4">
        <v>94</v>
      </c>
      <c r="S115" s="4">
        <f t="shared" ca="1" si="40"/>
        <v>1.2587316793486467</v>
      </c>
      <c r="T115" s="4">
        <f t="shared" ca="1" si="41"/>
        <v>1.3844276654346324</v>
      </c>
      <c r="U115" s="2">
        <f t="shared" si="59"/>
        <v>8.460000000000008</v>
      </c>
      <c r="V115" s="4">
        <f t="shared" ca="1" si="35"/>
        <v>399</v>
      </c>
      <c r="W115" s="4">
        <f t="shared" ca="1" si="36"/>
        <v>1</v>
      </c>
      <c r="X115" s="2">
        <f t="shared" ca="1" si="42"/>
        <v>0</v>
      </c>
      <c r="Z115" s="4">
        <v>1.7650900000170111</v>
      </c>
      <c r="AA115" s="4">
        <f t="shared" si="43"/>
        <v>2.2710900000149081</v>
      </c>
      <c r="AB115" s="4">
        <v>94</v>
      </c>
      <c r="AC115" s="2">
        <f t="shared" si="60"/>
        <v>8.460000000000008</v>
      </c>
      <c r="AD115" s="4">
        <f t="shared" si="44"/>
        <v>396</v>
      </c>
      <c r="AE115" s="4">
        <f t="shared" si="45"/>
        <v>0.99248120300751874</v>
      </c>
      <c r="AF115" s="2">
        <f t="shared" si="46"/>
        <v>0</v>
      </c>
      <c r="AH115" s="4">
        <v>3.0472775000092156</v>
      </c>
      <c r="AI115" s="4">
        <f t="shared" si="47"/>
        <v>4.4912775000085503</v>
      </c>
      <c r="AJ115" s="4">
        <v>94</v>
      </c>
      <c r="AK115" s="2">
        <f t="shared" si="61"/>
        <v>8.460000000000008</v>
      </c>
      <c r="AL115" s="4">
        <f t="shared" si="48"/>
        <v>397</v>
      </c>
      <c r="AM115" s="4">
        <f t="shared" si="49"/>
        <v>0.9949874686716792</v>
      </c>
      <c r="AN115" s="2">
        <f t="shared" si="50"/>
        <v>2.2784233310549032E-2</v>
      </c>
      <c r="AP115" s="4">
        <v>1.9658849999935057</v>
      </c>
      <c r="AQ115" s="4">
        <f t="shared" si="51"/>
        <v>1.9548849999928564</v>
      </c>
      <c r="AR115" s="4">
        <v>94</v>
      </c>
      <c r="AS115" s="2">
        <f t="shared" si="62"/>
        <v>8.460000000000008</v>
      </c>
      <c r="AT115" s="4">
        <f t="shared" si="52"/>
        <v>399</v>
      </c>
      <c r="AU115" s="4">
        <f t="shared" si="53"/>
        <v>1</v>
      </c>
      <c r="AV115" s="2">
        <f t="shared" si="54"/>
        <v>0</v>
      </c>
      <c r="AX115" s="4">
        <v>3.6858425000154682</v>
      </c>
      <c r="AY115" s="4">
        <f t="shared" si="55"/>
        <v>2.255842500016314</v>
      </c>
      <c r="AZ115" s="4">
        <v>94</v>
      </c>
      <c r="BA115" s="2">
        <f t="shared" si="63"/>
        <v>8.460000000000008</v>
      </c>
      <c r="BB115" s="4">
        <f t="shared" si="56"/>
        <v>390</v>
      </c>
      <c r="BC115" s="4">
        <f t="shared" si="57"/>
        <v>0.97744360902255634</v>
      </c>
      <c r="BD115" s="2">
        <f t="shared" si="64"/>
        <v>1.1392116655274769E-2</v>
      </c>
    </row>
    <row r="116" spans="1:56" x14ac:dyDescent="0.15">
      <c r="A116" s="4">
        <v>95</v>
      </c>
      <c r="B116" s="4">
        <v>1.5113024999742208</v>
      </c>
      <c r="C116" s="4">
        <f t="shared" si="37"/>
        <v>4.2923024999765858</v>
      </c>
      <c r="E116" s="4">
        <v>2.2710900000149081</v>
      </c>
      <c r="F116" s="4">
        <v>4.4912775000085503</v>
      </c>
      <c r="G116" s="4">
        <v>1.9548849999928564</v>
      </c>
      <c r="H116" s="4">
        <v>2.255842500016314</v>
      </c>
      <c r="I116" s="4">
        <f ca="1">'Result (Al-Ti)'!U116</f>
        <v>1.3844276654346324</v>
      </c>
      <c r="K116" s="4">
        <v>1.5113024999742208</v>
      </c>
      <c r="L116" s="4">
        <f t="shared" si="38"/>
        <v>4.2923024999765858</v>
      </c>
      <c r="M116" s="4">
        <v>95</v>
      </c>
      <c r="N116" s="2">
        <f t="shared" si="58"/>
        <v>8.6800000000000086</v>
      </c>
      <c r="O116" s="4">
        <f t="shared" si="33"/>
        <v>397</v>
      </c>
      <c r="P116" s="4">
        <f t="shared" si="34"/>
        <v>0.9949874686716792</v>
      </c>
      <c r="Q116" s="2">
        <f>(P117-P116)/(N117-N116)</f>
        <v>2.2784233310549032E-2</v>
      </c>
      <c r="R116" s="4">
        <v>95</v>
      </c>
      <c r="S116" s="4">
        <f t="shared" ca="1" si="40"/>
        <v>1.3844276654346324</v>
      </c>
      <c r="T116" s="4">
        <f t="shared" ca="1" si="41"/>
        <v>-0.4896615408200512</v>
      </c>
      <c r="U116" s="2">
        <f t="shared" si="59"/>
        <v>8.6800000000000086</v>
      </c>
      <c r="V116" s="4">
        <f t="shared" ca="1" si="35"/>
        <v>399</v>
      </c>
      <c r="W116" s="4">
        <f t="shared" ca="1" si="36"/>
        <v>1</v>
      </c>
      <c r="X116" s="2">
        <f t="shared" ca="1" si="42"/>
        <v>0</v>
      </c>
      <c r="Z116" s="4">
        <v>2.2710900000149081</v>
      </c>
      <c r="AA116" s="4">
        <f t="shared" si="43"/>
        <v>2.2570900000147276</v>
      </c>
      <c r="AB116" s="4">
        <v>95</v>
      </c>
      <c r="AC116" s="2">
        <f t="shared" si="60"/>
        <v>8.6800000000000086</v>
      </c>
      <c r="AD116" s="4">
        <f t="shared" si="44"/>
        <v>396</v>
      </c>
      <c r="AE116" s="4">
        <f t="shared" si="45"/>
        <v>0.99248120300751874</v>
      </c>
      <c r="AF116" s="2">
        <f>(AE117-AE116)/(AC117-AC116)</f>
        <v>0</v>
      </c>
      <c r="AH116" s="4">
        <v>4.4912775000085503</v>
      </c>
      <c r="AI116" s="4">
        <f t="shared" si="47"/>
        <v>3.4382775000096899</v>
      </c>
      <c r="AJ116" s="4">
        <v>95</v>
      </c>
      <c r="AK116" s="2">
        <f t="shared" si="61"/>
        <v>8.6800000000000086</v>
      </c>
      <c r="AL116" s="4">
        <f t="shared" si="48"/>
        <v>399</v>
      </c>
      <c r="AM116" s="4">
        <f t="shared" si="49"/>
        <v>1</v>
      </c>
      <c r="AN116" s="2">
        <f>(AM117-AM116)/(AK117-AK116)</f>
        <v>0</v>
      </c>
      <c r="AP116" s="4">
        <v>1.9548849999928564</v>
      </c>
      <c r="AQ116" s="4">
        <f t="shared" si="51"/>
        <v>2.6508849999906658</v>
      </c>
      <c r="AR116" s="4">
        <v>95</v>
      </c>
      <c r="AS116" s="2">
        <f t="shared" si="62"/>
        <v>8.6800000000000086</v>
      </c>
      <c r="AT116" s="4">
        <f t="shared" si="52"/>
        <v>399</v>
      </c>
      <c r="AU116" s="4">
        <f t="shared" si="53"/>
        <v>1</v>
      </c>
      <c r="AV116" s="2">
        <f>(AU117-AU116)/(AS117-AS116)</f>
        <v>0</v>
      </c>
      <c r="AX116" s="4">
        <v>2.255842500016314</v>
      </c>
      <c r="AY116" s="4">
        <f t="shared" si="55"/>
        <v>3.3628425000138407</v>
      </c>
      <c r="AZ116" s="4">
        <v>95</v>
      </c>
      <c r="BA116" s="2">
        <f t="shared" si="63"/>
        <v>8.6800000000000086</v>
      </c>
      <c r="BB116" s="4">
        <f t="shared" si="56"/>
        <v>391</v>
      </c>
      <c r="BC116" s="4">
        <f t="shared" si="57"/>
        <v>0.97994987468671679</v>
      </c>
      <c r="BD116" s="2">
        <f>(BC117-BC116)/(BA117-BA116)</f>
        <v>0</v>
      </c>
    </row>
    <row r="117" spans="1:56" x14ac:dyDescent="0.15">
      <c r="A117" s="4">
        <v>96</v>
      </c>
      <c r="B117" s="4">
        <v>4.2923024999765858</v>
      </c>
      <c r="C117" s="4">
        <f t="shared" si="37"/>
        <v>0.45930249997638839</v>
      </c>
      <c r="E117" s="4">
        <v>2.2570900000147276</v>
      </c>
      <c r="F117" s="4">
        <v>3.4382775000096899</v>
      </c>
      <c r="G117" s="4">
        <v>2.6508849999906658</v>
      </c>
      <c r="H117" s="4">
        <v>3.3628425000138407</v>
      </c>
      <c r="I117" s="4">
        <f ca="1">'Result (Al-Ti)'!U117</f>
        <v>-0.4896615408200512</v>
      </c>
      <c r="K117" s="4">
        <v>4.2923024999765858</v>
      </c>
      <c r="L117" s="4">
        <f t="shared" si="38"/>
        <v>0.45930249997638839</v>
      </c>
      <c r="M117" s="4">
        <v>96</v>
      </c>
      <c r="N117" s="2">
        <f t="shared" si="58"/>
        <v>8.9000000000000092</v>
      </c>
      <c r="O117" s="4">
        <f t="shared" si="33"/>
        <v>399</v>
      </c>
      <c r="P117" s="4">
        <f t="shared" si="34"/>
        <v>1</v>
      </c>
      <c r="Q117" s="2">
        <f t="shared" si="39"/>
        <v>0</v>
      </c>
      <c r="R117" s="4">
        <v>96</v>
      </c>
      <c r="S117" s="4">
        <f t="shared" ca="1" si="40"/>
        <v>-0.4896615408200512</v>
      </c>
      <c r="T117" s="4">
        <f t="shared" ca="1" si="41"/>
        <v>1.6772889291425521</v>
      </c>
      <c r="U117" s="2">
        <f t="shared" si="59"/>
        <v>8.9000000000000092</v>
      </c>
      <c r="V117" s="4">
        <f t="shared" ca="1" si="35"/>
        <v>399</v>
      </c>
      <c r="W117" s="4">
        <f t="shared" ca="1" si="36"/>
        <v>1</v>
      </c>
      <c r="X117" s="2">
        <f t="shared" ca="1" si="42"/>
        <v>0</v>
      </c>
      <c r="Z117" s="4">
        <v>2.2570900000147276</v>
      </c>
      <c r="AA117" s="4">
        <f t="shared" si="43"/>
        <v>0.86709000001405911</v>
      </c>
      <c r="AB117" s="4">
        <v>96</v>
      </c>
      <c r="AC117" s="2">
        <f t="shared" si="60"/>
        <v>8.9000000000000092</v>
      </c>
      <c r="AD117" s="4">
        <f t="shared" si="44"/>
        <v>396</v>
      </c>
      <c r="AE117" s="4">
        <f t="shared" si="45"/>
        <v>0.99248120300751874</v>
      </c>
      <c r="AF117" s="2">
        <f t="shared" ref="AF117:AF180" si="65">(AE118-AE117)/(AC118-AC117)</f>
        <v>0</v>
      </c>
      <c r="AH117" s="4">
        <v>3.4382775000096899</v>
      </c>
      <c r="AI117" s="4">
        <f t="shared" si="47"/>
        <v>3.1672775000082254</v>
      </c>
      <c r="AJ117" s="4">
        <v>96</v>
      </c>
      <c r="AK117" s="2">
        <f t="shared" si="61"/>
        <v>8.9000000000000092</v>
      </c>
      <c r="AL117" s="4">
        <f t="shared" si="48"/>
        <v>399</v>
      </c>
      <c r="AM117" s="4">
        <f t="shared" si="49"/>
        <v>1</v>
      </c>
      <c r="AN117" s="2">
        <f t="shared" ref="AN117:AN180" si="66">(AM118-AM117)/(AK118-AK117)</f>
        <v>0</v>
      </c>
      <c r="AP117" s="4">
        <v>2.6508849999906658</v>
      </c>
      <c r="AQ117" s="4">
        <f t="shared" si="51"/>
        <v>3.9558849999927759</v>
      </c>
      <c r="AR117" s="4">
        <v>96</v>
      </c>
      <c r="AS117" s="2">
        <f t="shared" si="62"/>
        <v>8.9000000000000092</v>
      </c>
      <c r="AT117" s="4">
        <f t="shared" si="52"/>
        <v>399</v>
      </c>
      <c r="AU117" s="4">
        <f t="shared" si="53"/>
        <v>1</v>
      </c>
      <c r="AV117" s="2">
        <f t="shared" ref="AV117:AV180" si="67">(AU118-AU117)/(AS118-AS117)</f>
        <v>0</v>
      </c>
      <c r="AX117" s="4">
        <v>3.3628425000138407</v>
      </c>
      <c r="AY117" s="4">
        <f t="shared" si="55"/>
        <v>3.095842500016488</v>
      </c>
      <c r="AZ117" s="4">
        <v>96</v>
      </c>
      <c r="BA117" s="2">
        <f t="shared" si="63"/>
        <v>8.9000000000000092</v>
      </c>
      <c r="BB117" s="4">
        <f t="shared" si="56"/>
        <v>391</v>
      </c>
      <c r="BC117" s="4">
        <f t="shared" si="57"/>
        <v>0.97994987468671679</v>
      </c>
      <c r="BD117" s="2">
        <f t="shared" ref="BD117:BD180" si="68">(BC118-BC117)/(BA118-BA117)</f>
        <v>0</v>
      </c>
    </row>
    <row r="118" spans="1:56" x14ac:dyDescent="0.15">
      <c r="A118" s="4">
        <v>97</v>
      </c>
      <c r="B118" s="4">
        <v>0.45930249997638839</v>
      </c>
      <c r="C118" s="4">
        <f t="shared" si="37"/>
        <v>1.8943024999771296</v>
      </c>
      <c r="E118" s="4">
        <v>0.86709000001405911</v>
      </c>
      <c r="F118" s="4">
        <v>3.1672775000082254</v>
      </c>
      <c r="G118" s="4">
        <v>3.9558849999927759</v>
      </c>
      <c r="H118" s="4">
        <v>3.095842500016488</v>
      </c>
      <c r="I118" s="4">
        <f ca="1">'Result (Al-Ti)'!U118</f>
        <v>1.6772889291425521</v>
      </c>
      <c r="K118" s="4">
        <v>0.45930249997638839</v>
      </c>
      <c r="L118" s="4">
        <f t="shared" si="38"/>
        <v>1.8943024999771296</v>
      </c>
      <c r="M118" s="4">
        <v>97</v>
      </c>
      <c r="N118" s="2">
        <f t="shared" si="58"/>
        <v>9.1200000000000099</v>
      </c>
      <c r="O118" s="4">
        <f t="shared" si="33"/>
        <v>399</v>
      </c>
      <c r="P118" s="4">
        <f t="shared" si="34"/>
        <v>1</v>
      </c>
      <c r="Q118" s="2">
        <f t="shared" si="39"/>
        <v>0</v>
      </c>
      <c r="R118" s="4">
        <v>97</v>
      </c>
      <c r="S118" s="4">
        <f t="shared" ca="1" si="40"/>
        <v>1.6772889291425521</v>
      </c>
      <c r="T118" s="4">
        <f t="shared" ca="1" si="41"/>
        <v>0.85918604651162378</v>
      </c>
      <c r="U118" s="2">
        <f t="shared" si="59"/>
        <v>9.1200000000000099</v>
      </c>
      <c r="V118" s="4">
        <f t="shared" ca="1" si="35"/>
        <v>399</v>
      </c>
      <c r="W118" s="4">
        <f t="shared" ca="1" si="36"/>
        <v>1</v>
      </c>
      <c r="X118" s="2">
        <f t="shared" ca="1" si="42"/>
        <v>0</v>
      </c>
      <c r="Z118" s="4">
        <v>0.86709000001405911</v>
      </c>
      <c r="AA118" s="4">
        <f t="shared" si="43"/>
        <v>2.1090000014822863E-2</v>
      </c>
      <c r="AB118" s="4">
        <v>97</v>
      </c>
      <c r="AC118" s="2">
        <f t="shared" si="60"/>
        <v>9.1200000000000099</v>
      </c>
      <c r="AD118" s="4">
        <f t="shared" si="44"/>
        <v>396</v>
      </c>
      <c r="AE118" s="4">
        <f t="shared" si="45"/>
        <v>0.99248120300751874</v>
      </c>
      <c r="AF118" s="2">
        <f t="shared" si="65"/>
        <v>1.1392116655274769E-2</v>
      </c>
      <c r="AH118" s="4">
        <v>3.1672775000082254</v>
      </c>
      <c r="AI118" s="4">
        <f t="shared" si="47"/>
        <v>1.0762775000081604</v>
      </c>
      <c r="AJ118" s="4">
        <v>97</v>
      </c>
      <c r="AK118" s="2">
        <f t="shared" si="61"/>
        <v>9.1200000000000099</v>
      </c>
      <c r="AL118" s="4">
        <f t="shared" si="48"/>
        <v>399</v>
      </c>
      <c r="AM118" s="4">
        <f t="shared" si="49"/>
        <v>1</v>
      </c>
      <c r="AN118" s="2">
        <f t="shared" si="66"/>
        <v>0</v>
      </c>
      <c r="AP118" s="4">
        <v>3.9558849999927759</v>
      </c>
      <c r="AQ118" s="4">
        <f t="shared" si="51"/>
        <v>4.8158849999921927</v>
      </c>
      <c r="AR118" s="4">
        <v>97</v>
      </c>
      <c r="AS118" s="2">
        <f t="shared" si="62"/>
        <v>9.1200000000000099</v>
      </c>
      <c r="AT118" s="4">
        <f t="shared" si="52"/>
        <v>399</v>
      </c>
      <c r="AU118" s="4">
        <f t="shared" si="53"/>
        <v>1</v>
      </c>
      <c r="AV118" s="2">
        <f t="shared" si="67"/>
        <v>0</v>
      </c>
      <c r="AX118" s="4">
        <v>3.095842500016488</v>
      </c>
      <c r="AY118" s="4">
        <f t="shared" si="55"/>
        <v>2.605842500013722</v>
      </c>
      <c r="AZ118" s="4">
        <v>97</v>
      </c>
      <c r="BA118" s="2">
        <f t="shared" si="63"/>
        <v>9.1200000000000099</v>
      </c>
      <c r="BB118" s="4">
        <f t="shared" si="56"/>
        <v>391</v>
      </c>
      <c r="BC118" s="4">
        <f t="shared" si="57"/>
        <v>0.97994987468671679</v>
      </c>
      <c r="BD118" s="2">
        <f t="shared" si="68"/>
        <v>2.2784233310549032E-2</v>
      </c>
    </row>
    <row r="119" spans="1:56" x14ac:dyDescent="0.15">
      <c r="A119" s="4">
        <v>98</v>
      </c>
      <c r="B119" s="4">
        <v>1.8943024999771296</v>
      </c>
      <c r="C119" s="4">
        <f t="shared" si="37"/>
        <v>1.2963024999770312</v>
      </c>
      <c r="E119" s="4">
        <v>2.1090000014822863E-2</v>
      </c>
      <c r="F119" s="4">
        <v>1.0762775000081604</v>
      </c>
      <c r="G119" s="4">
        <v>4.8158849999921927</v>
      </c>
      <c r="H119" s="4">
        <v>2.605842500013722</v>
      </c>
      <c r="I119" s="4">
        <f ca="1">'Result (Al-Ti)'!U119</f>
        <v>0.85918604651162378</v>
      </c>
      <c r="K119" s="4">
        <v>1.8943024999771296</v>
      </c>
      <c r="L119" s="4">
        <f t="shared" si="38"/>
        <v>1.2963024999770312</v>
      </c>
      <c r="M119" s="4">
        <v>98</v>
      </c>
      <c r="N119" s="2">
        <f t="shared" si="58"/>
        <v>9.3400000000000105</v>
      </c>
      <c r="O119" s="4">
        <f t="shared" si="33"/>
        <v>399</v>
      </c>
      <c r="P119" s="4">
        <f t="shared" si="34"/>
        <v>1</v>
      </c>
      <c r="Q119" s="2">
        <f t="shared" si="39"/>
        <v>0</v>
      </c>
      <c r="R119" s="4">
        <v>98</v>
      </c>
      <c r="S119" s="4">
        <f t="shared" ca="1" si="40"/>
        <v>0.85918604651162378</v>
      </c>
      <c r="T119" s="4">
        <f t="shared" ca="1" si="41"/>
        <v>0.16914311448289066</v>
      </c>
      <c r="U119" s="2">
        <f t="shared" si="59"/>
        <v>9.3400000000000105</v>
      </c>
      <c r="V119" s="4">
        <f t="shared" ca="1" si="35"/>
        <v>399</v>
      </c>
      <c r="W119" s="4">
        <f t="shared" ca="1" si="36"/>
        <v>1</v>
      </c>
      <c r="X119" s="2">
        <f t="shared" ca="1" si="42"/>
        <v>0</v>
      </c>
      <c r="Z119" s="4">
        <v>2.1090000014822863E-2</v>
      </c>
      <c r="AA119" s="4">
        <f t="shared" si="43"/>
        <v>1.2690900000151828</v>
      </c>
      <c r="AB119" s="4">
        <v>98</v>
      </c>
      <c r="AC119" s="2">
        <f t="shared" si="60"/>
        <v>9.3400000000000105</v>
      </c>
      <c r="AD119" s="4">
        <f t="shared" si="44"/>
        <v>397</v>
      </c>
      <c r="AE119" s="4">
        <f t="shared" si="45"/>
        <v>0.9949874686716792</v>
      </c>
      <c r="AF119" s="2">
        <f t="shared" si="65"/>
        <v>0</v>
      </c>
      <c r="AH119" s="4">
        <v>1.0762775000081604</v>
      </c>
      <c r="AI119" s="4">
        <f t="shared" si="47"/>
        <v>2.8262775000094109</v>
      </c>
      <c r="AJ119" s="4">
        <v>98</v>
      </c>
      <c r="AK119" s="2">
        <f t="shared" si="61"/>
        <v>9.3400000000000105</v>
      </c>
      <c r="AL119" s="4">
        <f t="shared" si="48"/>
        <v>399</v>
      </c>
      <c r="AM119" s="4">
        <f t="shared" si="49"/>
        <v>1</v>
      </c>
      <c r="AN119" s="2">
        <f t="shared" si="66"/>
        <v>0</v>
      </c>
      <c r="AP119" s="4">
        <v>4.8158849999921927</v>
      </c>
      <c r="AQ119" s="4">
        <f t="shared" si="51"/>
        <v>4.926884999992609</v>
      </c>
      <c r="AR119" s="4">
        <v>98</v>
      </c>
      <c r="AS119" s="2">
        <f t="shared" si="62"/>
        <v>9.3400000000000105</v>
      </c>
      <c r="AT119" s="4">
        <f t="shared" si="52"/>
        <v>399</v>
      </c>
      <c r="AU119" s="4">
        <f t="shared" si="53"/>
        <v>1</v>
      </c>
      <c r="AV119" s="2">
        <f t="shared" si="67"/>
        <v>0</v>
      </c>
      <c r="AX119" s="4">
        <v>2.605842500013722</v>
      </c>
      <c r="AY119" s="4">
        <f t="shared" si="55"/>
        <v>2.5698425000157954</v>
      </c>
      <c r="AZ119" s="4">
        <v>98</v>
      </c>
      <c r="BA119" s="2">
        <f t="shared" si="63"/>
        <v>9.3400000000000105</v>
      </c>
      <c r="BB119" s="4">
        <f t="shared" si="56"/>
        <v>393</v>
      </c>
      <c r="BC119" s="4">
        <f t="shared" si="57"/>
        <v>0.98496240601503759</v>
      </c>
      <c r="BD119" s="2">
        <f t="shared" si="68"/>
        <v>0</v>
      </c>
    </row>
    <row r="120" spans="1:56" x14ac:dyDescent="0.15">
      <c r="A120" s="4">
        <v>99</v>
      </c>
      <c r="B120" s="4">
        <v>1.2963024999770312</v>
      </c>
      <c r="C120" s="4">
        <f t="shared" si="37"/>
        <v>0.84130249997471651</v>
      </c>
      <c r="E120" s="4">
        <v>1.2690900000151828</v>
      </c>
      <c r="F120" s="4">
        <v>2.8262775000094109</v>
      </c>
      <c r="G120" s="4">
        <v>4.926884999992609</v>
      </c>
      <c r="H120" s="4">
        <v>2.5698425000157954</v>
      </c>
      <c r="I120" s="4">
        <f ca="1">'Result (Al-Ti)'!U120</f>
        <v>0.16914311448289066</v>
      </c>
      <c r="K120" s="4">
        <v>1.2963024999770312</v>
      </c>
      <c r="L120" s="4">
        <f t="shared" si="38"/>
        <v>0.84130249997471651</v>
      </c>
      <c r="M120" s="4">
        <v>99</v>
      </c>
      <c r="N120" s="2">
        <f t="shared" si="58"/>
        <v>9.5600000000000112</v>
      </c>
      <c r="O120" s="4">
        <f t="shared" si="33"/>
        <v>399</v>
      </c>
      <c r="P120" s="4">
        <f t="shared" si="34"/>
        <v>1</v>
      </c>
      <c r="Q120" s="2">
        <f t="shared" si="39"/>
        <v>0</v>
      </c>
      <c r="R120" s="4">
        <v>99</v>
      </c>
      <c r="S120" s="4">
        <f t="shared" ca="1" si="40"/>
        <v>0.16914311448289066</v>
      </c>
      <c r="T120" s="4">
        <f t="shared" ca="1" si="41"/>
        <v>2.1458522893425265</v>
      </c>
      <c r="U120" s="2">
        <f t="shared" si="59"/>
        <v>9.5600000000000112</v>
      </c>
      <c r="V120" s="4">
        <f t="shared" ca="1" si="35"/>
        <v>399</v>
      </c>
      <c r="W120" s="4">
        <f t="shared" ca="1" si="36"/>
        <v>1</v>
      </c>
      <c r="X120" s="2">
        <f t="shared" ca="1" si="42"/>
        <v>0</v>
      </c>
      <c r="Z120" s="4">
        <v>1.2690900000151828</v>
      </c>
      <c r="AA120" s="4">
        <f t="shared" si="43"/>
        <v>1.9010900000147046</v>
      </c>
      <c r="AB120" s="4">
        <v>99</v>
      </c>
      <c r="AC120" s="2">
        <f t="shared" si="60"/>
        <v>9.5600000000000112</v>
      </c>
      <c r="AD120" s="4">
        <f t="shared" si="44"/>
        <v>397</v>
      </c>
      <c r="AE120" s="4">
        <f t="shared" si="45"/>
        <v>0.9949874686716792</v>
      </c>
      <c r="AF120" s="2">
        <f t="shared" si="65"/>
        <v>0</v>
      </c>
      <c r="AH120" s="4">
        <v>2.8262775000094109</v>
      </c>
      <c r="AI120" s="4">
        <f t="shared" si="47"/>
        <v>3.5372775000084289</v>
      </c>
      <c r="AJ120" s="4">
        <v>99</v>
      </c>
      <c r="AK120" s="2">
        <f t="shared" si="61"/>
        <v>9.5600000000000112</v>
      </c>
      <c r="AL120" s="4">
        <f t="shared" si="48"/>
        <v>399</v>
      </c>
      <c r="AM120" s="4">
        <f t="shared" si="49"/>
        <v>1</v>
      </c>
      <c r="AN120" s="2">
        <f t="shared" si="66"/>
        <v>0</v>
      </c>
      <c r="AP120" s="4">
        <v>4.926884999992609</v>
      </c>
      <c r="AQ120" s="4">
        <f t="shared" si="51"/>
        <v>2.7658849999916413</v>
      </c>
      <c r="AR120" s="4">
        <v>99</v>
      </c>
      <c r="AS120" s="2">
        <f t="shared" si="62"/>
        <v>9.5600000000000112</v>
      </c>
      <c r="AT120" s="4">
        <f t="shared" si="52"/>
        <v>399</v>
      </c>
      <c r="AU120" s="4">
        <f t="shared" si="53"/>
        <v>1</v>
      </c>
      <c r="AV120" s="2">
        <f t="shared" si="67"/>
        <v>0</v>
      </c>
      <c r="AX120" s="4">
        <v>2.5698425000157954</v>
      </c>
      <c r="AY120" s="4">
        <f t="shared" si="55"/>
        <v>2.4458425000162265</v>
      </c>
      <c r="AZ120" s="4">
        <v>99</v>
      </c>
      <c r="BA120" s="2">
        <f t="shared" si="63"/>
        <v>9.5600000000000112</v>
      </c>
      <c r="BB120" s="4">
        <f t="shared" si="56"/>
        <v>393</v>
      </c>
      <c r="BC120" s="4">
        <f t="shared" si="57"/>
        <v>0.98496240601503759</v>
      </c>
      <c r="BD120" s="2">
        <f t="shared" si="68"/>
        <v>0</v>
      </c>
    </row>
    <row r="121" spans="1:56" x14ac:dyDescent="0.15">
      <c r="A121" s="4">
        <v>100</v>
      </c>
      <c r="B121" s="4">
        <v>0.84130249997471651</v>
      </c>
      <c r="C121" s="4">
        <f t="shared" si="37"/>
        <v>0.33930249997382589</v>
      </c>
      <c r="E121" s="4">
        <v>1.9010900000147046</v>
      </c>
      <c r="F121" s="4">
        <v>3.5372775000084289</v>
      </c>
      <c r="G121" s="4">
        <v>2.7658849999916413</v>
      </c>
      <c r="H121" s="4">
        <v>2.4458425000162265</v>
      </c>
      <c r="I121" s="4">
        <f ca="1">'Result (Al-Ti)'!U121</f>
        <v>2.1458522893425265</v>
      </c>
      <c r="K121" s="4">
        <v>0.84130249997471651</v>
      </c>
      <c r="L121" s="4">
        <f t="shared" si="38"/>
        <v>0.33930249997382589</v>
      </c>
      <c r="M121" s="4">
        <v>100</v>
      </c>
      <c r="N121" s="2">
        <f t="shared" si="58"/>
        <v>9.7800000000000118</v>
      </c>
      <c r="O121" s="4">
        <f t="shared" si="33"/>
        <v>399</v>
      </c>
      <c r="P121" s="4">
        <f t="shared" si="34"/>
        <v>1</v>
      </c>
      <c r="Q121" s="2">
        <f t="shared" si="39"/>
        <v>0</v>
      </c>
      <c r="R121" s="4">
        <v>100</v>
      </c>
      <c r="S121" s="4">
        <f t="shared" ca="1" si="40"/>
        <v>2.1458522893425265</v>
      </c>
      <c r="T121" s="4">
        <f t="shared" ca="1" si="41"/>
        <v>1.5253017209365523</v>
      </c>
      <c r="U121" s="2">
        <f t="shared" si="59"/>
        <v>9.7800000000000118</v>
      </c>
      <c r="V121" s="4">
        <f t="shared" ca="1" si="35"/>
        <v>399</v>
      </c>
      <c r="W121" s="4">
        <f t="shared" ca="1" si="36"/>
        <v>1</v>
      </c>
      <c r="X121" s="2">
        <f t="shared" ca="1" si="42"/>
        <v>0</v>
      </c>
      <c r="Z121" s="4">
        <v>1.9010900000147046</v>
      </c>
      <c r="AA121" s="4">
        <f t="shared" si="43"/>
        <v>1.4500900000165018</v>
      </c>
      <c r="AB121" s="4">
        <v>100</v>
      </c>
      <c r="AC121" s="2">
        <f t="shared" si="60"/>
        <v>9.7800000000000118</v>
      </c>
      <c r="AD121" s="4">
        <f t="shared" si="44"/>
        <v>397</v>
      </c>
      <c r="AE121" s="4">
        <f t="shared" si="45"/>
        <v>0.9949874686716792</v>
      </c>
      <c r="AF121" s="2">
        <f t="shared" si="65"/>
        <v>0</v>
      </c>
      <c r="AH121" s="4">
        <v>3.5372775000084289</v>
      </c>
      <c r="AI121" s="4">
        <f t="shared" si="47"/>
        <v>2.1832775000092397</v>
      </c>
      <c r="AJ121" s="4">
        <v>100</v>
      </c>
      <c r="AK121" s="2">
        <f t="shared" si="61"/>
        <v>9.7800000000000118</v>
      </c>
      <c r="AL121" s="4">
        <f t="shared" si="48"/>
        <v>399</v>
      </c>
      <c r="AM121" s="4">
        <f t="shared" si="49"/>
        <v>1</v>
      </c>
      <c r="AN121" s="2">
        <f t="shared" si="66"/>
        <v>0</v>
      </c>
      <c r="AP121" s="4">
        <v>2.7658849999916413</v>
      </c>
      <c r="AQ121" s="4">
        <f t="shared" si="51"/>
        <v>2.3938849999929346</v>
      </c>
      <c r="AR121" s="4">
        <v>100</v>
      </c>
      <c r="AS121" s="2">
        <f t="shared" si="62"/>
        <v>9.7800000000000118</v>
      </c>
      <c r="AT121" s="4">
        <f t="shared" si="52"/>
        <v>399</v>
      </c>
      <c r="AU121" s="4">
        <f t="shared" si="53"/>
        <v>1</v>
      </c>
      <c r="AV121" s="2">
        <f t="shared" si="67"/>
        <v>0</v>
      </c>
      <c r="AX121" s="4">
        <v>2.4458425000162265</v>
      </c>
      <c r="AY121" s="4">
        <f t="shared" si="55"/>
        <v>4.8918425000152865</v>
      </c>
      <c r="AZ121" s="4">
        <v>100</v>
      </c>
      <c r="BA121" s="2">
        <f t="shared" si="63"/>
        <v>9.7800000000000118</v>
      </c>
      <c r="BB121" s="4">
        <f t="shared" si="56"/>
        <v>393</v>
      </c>
      <c r="BC121" s="4">
        <f t="shared" si="57"/>
        <v>0.98496240601503759</v>
      </c>
      <c r="BD121" s="2">
        <f t="shared" si="68"/>
        <v>0</v>
      </c>
    </row>
    <row r="122" spans="1:56" x14ac:dyDescent="0.15">
      <c r="A122" s="4">
        <v>101</v>
      </c>
      <c r="B122" s="4">
        <v>0.33930249997382589</v>
      </c>
      <c r="C122" s="4">
        <f t="shared" si="37"/>
        <v>2.1593024999759791</v>
      </c>
      <c r="E122" s="4">
        <v>1.4500900000165018</v>
      </c>
      <c r="F122" s="4">
        <v>2.1832775000092397</v>
      </c>
      <c r="G122" s="4">
        <v>2.3938849999929346</v>
      </c>
      <c r="H122" s="4">
        <v>4.8918425000152865</v>
      </c>
      <c r="I122" s="4">
        <f ca="1">'Result (Al-Ti)'!U122</f>
        <v>1.5253017209365523</v>
      </c>
      <c r="K122" s="4">
        <v>0.33930249997382589</v>
      </c>
      <c r="L122" s="4">
        <f t="shared" si="38"/>
        <v>2.1593024999759791</v>
      </c>
      <c r="M122" s="4">
        <v>101</v>
      </c>
      <c r="N122" s="2">
        <f t="shared" si="58"/>
        <v>10.000000000000012</v>
      </c>
      <c r="O122" s="4">
        <f t="shared" si="33"/>
        <v>399</v>
      </c>
      <c r="P122" s="4">
        <f t="shared" si="34"/>
        <v>1</v>
      </c>
      <c r="Q122" s="2">
        <f t="shared" si="39"/>
        <v>0</v>
      </c>
      <c r="R122" s="4">
        <v>101</v>
      </c>
      <c r="S122" s="4">
        <f t="shared" ca="1" si="40"/>
        <v>1.5253017209365523</v>
      </c>
      <c r="T122" s="4">
        <f t="shared" ca="1" si="41"/>
        <v>1.4868890791138791</v>
      </c>
      <c r="U122" s="2">
        <f t="shared" si="59"/>
        <v>10.000000000000012</v>
      </c>
      <c r="V122" s="4">
        <f t="shared" ca="1" si="35"/>
        <v>399</v>
      </c>
      <c r="W122" s="4">
        <f t="shared" ca="1" si="36"/>
        <v>1</v>
      </c>
      <c r="X122" s="2">
        <f t="shared" ca="1" si="42"/>
        <v>0</v>
      </c>
      <c r="Z122" s="4">
        <v>1.4500900000165018</v>
      </c>
      <c r="AA122" s="4">
        <f t="shared" si="43"/>
        <v>9.2540900000166459</v>
      </c>
      <c r="AB122" s="4">
        <v>101</v>
      </c>
      <c r="AC122" s="2">
        <f t="shared" si="60"/>
        <v>10.000000000000012</v>
      </c>
      <c r="AD122" s="4">
        <f t="shared" si="44"/>
        <v>397</v>
      </c>
      <c r="AE122" s="4">
        <f t="shared" si="45"/>
        <v>0.9949874686716792</v>
      </c>
      <c r="AF122" s="2">
        <f t="shared" si="65"/>
        <v>0</v>
      </c>
      <c r="AH122" s="4">
        <v>2.1832775000092397</v>
      </c>
      <c r="AI122" s="4">
        <f t="shared" si="47"/>
        <v>1.630277500009214</v>
      </c>
      <c r="AJ122" s="4">
        <v>101</v>
      </c>
      <c r="AK122" s="2">
        <f t="shared" si="61"/>
        <v>10.000000000000012</v>
      </c>
      <c r="AL122" s="4">
        <f t="shared" si="48"/>
        <v>399</v>
      </c>
      <c r="AM122" s="4">
        <f t="shared" si="49"/>
        <v>1</v>
      </c>
      <c r="AN122" s="2">
        <f t="shared" si="66"/>
        <v>0</v>
      </c>
      <c r="AP122" s="4">
        <v>2.3938849999929346</v>
      </c>
      <c r="AQ122" s="4">
        <f t="shared" si="51"/>
        <v>5.101884999991313</v>
      </c>
      <c r="AR122" s="4">
        <v>101</v>
      </c>
      <c r="AS122" s="2">
        <f t="shared" si="62"/>
        <v>10.000000000000012</v>
      </c>
      <c r="AT122" s="4">
        <f t="shared" si="52"/>
        <v>399</v>
      </c>
      <c r="AU122" s="4">
        <f t="shared" si="53"/>
        <v>1</v>
      </c>
      <c r="AV122" s="2">
        <f t="shared" si="67"/>
        <v>0</v>
      </c>
      <c r="AX122" s="4">
        <v>4.8918425000152865</v>
      </c>
      <c r="AY122" s="4">
        <f t="shared" si="55"/>
        <v>1.5768425000146635</v>
      </c>
      <c r="AZ122" s="4">
        <v>101</v>
      </c>
      <c r="BA122" s="2">
        <f t="shared" si="63"/>
        <v>10.000000000000012</v>
      </c>
      <c r="BB122" s="4">
        <f t="shared" si="56"/>
        <v>393</v>
      </c>
      <c r="BC122" s="4">
        <f t="shared" si="57"/>
        <v>0.98496240601503759</v>
      </c>
      <c r="BD122" s="2">
        <f t="shared" si="68"/>
        <v>0</v>
      </c>
    </row>
    <row r="123" spans="1:56" x14ac:dyDescent="0.15">
      <c r="A123" s="4">
        <v>102</v>
      </c>
      <c r="B123" s="4">
        <v>2.1593024999759791</v>
      </c>
      <c r="C123" s="4">
        <f t="shared" si="37"/>
        <v>2.9443024999764589</v>
      </c>
      <c r="E123" s="4">
        <v>9.2540900000166459</v>
      </c>
      <c r="F123" s="4">
        <v>1.630277500009214</v>
      </c>
      <c r="G123" s="4">
        <v>5.101884999991313</v>
      </c>
      <c r="H123" s="4">
        <v>1.5768425000146635</v>
      </c>
      <c r="I123" s="4">
        <f ca="1">'Result (Al-Ti)'!U123</f>
        <v>1.4868890791138791</v>
      </c>
      <c r="K123" s="4">
        <v>2.1593024999759791</v>
      </c>
      <c r="L123" s="4">
        <f t="shared" si="38"/>
        <v>2.9443024999764589</v>
      </c>
      <c r="M123" s="4">
        <v>102</v>
      </c>
      <c r="N123" s="2">
        <f t="shared" si="58"/>
        <v>10.220000000000013</v>
      </c>
      <c r="O123" s="4">
        <f t="shared" si="33"/>
        <v>399</v>
      </c>
      <c r="P123" s="4">
        <f t="shared" si="34"/>
        <v>1</v>
      </c>
      <c r="Q123" s="2">
        <f t="shared" si="39"/>
        <v>0</v>
      </c>
      <c r="R123" s="4">
        <v>102</v>
      </c>
      <c r="S123" s="4">
        <f t="shared" ca="1" si="40"/>
        <v>1.4868890791138791</v>
      </c>
      <c r="T123" s="4">
        <f t="shared" ca="1" si="41"/>
        <v>1.9146925749020161</v>
      </c>
      <c r="U123" s="2">
        <f t="shared" si="59"/>
        <v>10.220000000000013</v>
      </c>
      <c r="V123" s="4">
        <f t="shared" ca="1" si="35"/>
        <v>399</v>
      </c>
      <c r="W123" s="4">
        <f t="shared" ca="1" si="36"/>
        <v>1</v>
      </c>
      <c r="X123" s="2">
        <f t="shared" ca="1" si="42"/>
        <v>0</v>
      </c>
      <c r="Z123" s="4">
        <v>9.2540900000166459</v>
      </c>
      <c r="AA123" s="4">
        <f t="shared" si="43"/>
        <v>15.498090000015452</v>
      </c>
      <c r="AB123" s="4">
        <v>102</v>
      </c>
      <c r="AC123" s="2">
        <f t="shared" si="60"/>
        <v>10.220000000000013</v>
      </c>
      <c r="AD123" s="4">
        <f t="shared" si="44"/>
        <v>397</v>
      </c>
      <c r="AE123" s="4">
        <f t="shared" si="45"/>
        <v>0.9949874686716792</v>
      </c>
      <c r="AF123" s="2">
        <f t="shared" si="65"/>
        <v>0</v>
      </c>
      <c r="AH123" s="4">
        <v>1.630277500009214</v>
      </c>
      <c r="AI123" s="4">
        <f t="shared" si="47"/>
        <v>3.646277500010342</v>
      </c>
      <c r="AJ123" s="4">
        <v>102</v>
      </c>
      <c r="AK123" s="2">
        <f t="shared" si="61"/>
        <v>10.220000000000013</v>
      </c>
      <c r="AL123" s="4">
        <f t="shared" si="48"/>
        <v>399</v>
      </c>
      <c r="AM123" s="4">
        <f t="shared" si="49"/>
        <v>1</v>
      </c>
      <c r="AN123" s="2">
        <f t="shared" si="66"/>
        <v>0</v>
      </c>
      <c r="AP123" s="4">
        <v>5.101884999991313</v>
      </c>
      <c r="AQ123" s="4">
        <f t="shared" si="51"/>
        <v>4.2538849999935735</v>
      </c>
      <c r="AR123" s="4">
        <v>102</v>
      </c>
      <c r="AS123" s="2">
        <f t="shared" si="62"/>
        <v>10.220000000000013</v>
      </c>
      <c r="AT123" s="4">
        <f t="shared" si="52"/>
        <v>399</v>
      </c>
      <c r="AU123" s="4">
        <f t="shared" si="53"/>
        <v>1</v>
      </c>
      <c r="AV123" s="2">
        <f t="shared" si="67"/>
        <v>0</v>
      </c>
      <c r="AX123" s="4">
        <v>1.5768425000146635</v>
      </c>
      <c r="AY123" s="4">
        <f t="shared" si="55"/>
        <v>2.3108425000160082</v>
      </c>
      <c r="AZ123" s="4">
        <v>102</v>
      </c>
      <c r="BA123" s="2">
        <f t="shared" si="63"/>
        <v>10.220000000000013</v>
      </c>
      <c r="BB123" s="4">
        <f t="shared" si="56"/>
        <v>393</v>
      </c>
      <c r="BC123" s="4">
        <f t="shared" si="57"/>
        <v>0.98496240601503759</v>
      </c>
      <c r="BD123" s="2">
        <f t="shared" si="68"/>
        <v>0</v>
      </c>
    </row>
    <row r="124" spans="1:56" x14ac:dyDescent="0.15">
      <c r="A124" s="4">
        <v>103</v>
      </c>
      <c r="B124" s="4">
        <v>2.9443024999764589</v>
      </c>
      <c r="C124" s="4">
        <f t="shared" si="37"/>
        <v>1.87630249997639</v>
      </c>
      <c r="E124" s="4">
        <v>15.498090000015452</v>
      </c>
      <c r="F124" s="4">
        <v>3.646277500010342</v>
      </c>
      <c r="G124" s="4">
        <v>4.2538849999935735</v>
      </c>
      <c r="H124" s="4">
        <v>2.3108425000160082</v>
      </c>
      <c r="I124" s="4">
        <f ca="1">'Result (Al-Ti)'!U124</f>
        <v>1.9146925749020161</v>
      </c>
      <c r="K124" s="4">
        <v>2.9443024999764589</v>
      </c>
      <c r="L124" s="4">
        <f t="shared" si="38"/>
        <v>1.87630249997639</v>
      </c>
      <c r="M124" s="4">
        <v>103</v>
      </c>
      <c r="N124" s="2">
        <f t="shared" si="58"/>
        <v>10.440000000000014</v>
      </c>
      <c r="O124" s="4">
        <f t="shared" si="33"/>
        <v>399</v>
      </c>
      <c r="P124" s="4">
        <f t="shared" si="34"/>
        <v>1</v>
      </c>
      <c r="Q124" s="2">
        <f t="shared" si="39"/>
        <v>0</v>
      </c>
      <c r="R124" s="4">
        <v>103</v>
      </c>
      <c r="S124" s="4">
        <f t="shared" ca="1" si="40"/>
        <v>1.9146925749020161</v>
      </c>
      <c r="T124" s="4">
        <f t="shared" ca="1" si="41"/>
        <v>0.87652558690103843</v>
      </c>
      <c r="U124" s="2">
        <f t="shared" si="59"/>
        <v>10.440000000000014</v>
      </c>
      <c r="V124" s="4">
        <f t="shared" ca="1" si="35"/>
        <v>399</v>
      </c>
      <c r="W124" s="4">
        <f t="shared" ca="1" si="36"/>
        <v>1</v>
      </c>
      <c r="X124" s="2">
        <f t="shared" ca="1" si="42"/>
        <v>0</v>
      </c>
      <c r="Z124" s="4">
        <v>15.498090000015452</v>
      </c>
      <c r="AA124" s="4">
        <f t="shared" si="43"/>
        <v>1.9400900000157151</v>
      </c>
      <c r="AB124" s="4">
        <v>103</v>
      </c>
      <c r="AC124" s="2">
        <f t="shared" si="60"/>
        <v>10.440000000000014</v>
      </c>
      <c r="AD124" s="4">
        <f t="shared" si="44"/>
        <v>397</v>
      </c>
      <c r="AE124" s="4">
        <f t="shared" si="45"/>
        <v>0.9949874686716792</v>
      </c>
      <c r="AF124" s="2">
        <f t="shared" si="65"/>
        <v>0</v>
      </c>
      <c r="AH124" s="4">
        <v>3.646277500010342</v>
      </c>
      <c r="AI124" s="4">
        <f t="shared" si="47"/>
        <v>3.5812775000110264</v>
      </c>
      <c r="AJ124" s="4">
        <v>103</v>
      </c>
      <c r="AK124" s="2">
        <f t="shared" si="61"/>
        <v>10.440000000000014</v>
      </c>
      <c r="AL124" s="4">
        <f t="shared" si="48"/>
        <v>399</v>
      </c>
      <c r="AM124" s="4">
        <f t="shared" si="49"/>
        <v>1</v>
      </c>
      <c r="AN124" s="2">
        <f t="shared" si="66"/>
        <v>0</v>
      </c>
      <c r="AP124" s="4">
        <v>4.2538849999935735</v>
      </c>
      <c r="AQ124" s="4">
        <f t="shared" si="51"/>
        <v>1.0558849999924291</v>
      </c>
      <c r="AR124" s="4">
        <v>103</v>
      </c>
      <c r="AS124" s="2">
        <f t="shared" si="62"/>
        <v>10.440000000000014</v>
      </c>
      <c r="AT124" s="4">
        <f t="shared" si="52"/>
        <v>399</v>
      </c>
      <c r="AU124" s="4">
        <f t="shared" si="53"/>
        <v>1</v>
      </c>
      <c r="AV124" s="2">
        <f t="shared" si="67"/>
        <v>0</v>
      </c>
      <c r="AX124" s="4">
        <v>2.3108425000160082</v>
      </c>
      <c r="AY124" s="4">
        <f t="shared" si="55"/>
        <v>2.8868425000148079</v>
      </c>
      <c r="AZ124" s="4">
        <v>103</v>
      </c>
      <c r="BA124" s="2">
        <f t="shared" si="63"/>
        <v>10.440000000000014</v>
      </c>
      <c r="BB124" s="4">
        <f t="shared" si="56"/>
        <v>393</v>
      </c>
      <c r="BC124" s="4">
        <f t="shared" si="57"/>
        <v>0.98496240601503759</v>
      </c>
      <c r="BD124" s="2">
        <f t="shared" si="68"/>
        <v>0</v>
      </c>
    </row>
    <row r="125" spans="1:56" x14ac:dyDescent="0.15">
      <c r="A125" s="4">
        <v>104</v>
      </c>
      <c r="B125" s="4">
        <v>1.87630249997639</v>
      </c>
      <c r="C125" s="4">
        <f t="shared" si="37"/>
        <v>2.534302499974217</v>
      </c>
      <c r="E125" s="4">
        <v>1.9400900000157151</v>
      </c>
      <c r="F125" s="4">
        <v>3.5812775000110264</v>
      </c>
      <c r="G125" s="4">
        <v>1.0558849999924291</v>
      </c>
      <c r="H125" s="4">
        <v>2.8868425000148079</v>
      </c>
      <c r="I125" s="4">
        <f ca="1">'Result (Al-Ti)'!U125</f>
        <v>0.87652558690103843</v>
      </c>
      <c r="K125" s="4">
        <v>1.87630249997639</v>
      </c>
      <c r="L125" s="4">
        <f t="shared" si="38"/>
        <v>2.534302499974217</v>
      </c>
      <c r="M125" s="4">
        <v>104</v>
      </c>
      <c r="N125" s="2">
        <f t="shared" si="58"/>
        <v>10.660000000000014</v>
      </c>
      <c r="O125" s="4">
        <f t="shared" si="33"/>
        <v>399</v>
      </c>
      <c r="P125" s="4">
        <f t="shared" si="34"/>
        <v>1</v>
      </c>
      <c r="Q125" s="2">
        <f t="shared" si="39"/>
        <v>0</v>
      </c>
      <c r="R125" s="4">
        <v>104</v>
      </c>
      <c r="S125" s="4">
        <f t="shared" ca="1" si="40"/>
        <v>0.87652558690103843</v>
      </c>
      <c r="T125" s="4">
        <f t="shared" ca="1" si="41"/>
        <v>0.68618462399388824</v>
      </c>
      <c r="U125" s="2">
        <f t="shared" si="59"/>
        <v>10.660000000000014</v>
      </c>
      <c r="V125" s="4">
        <f t="shared" ca="1" si="35"/>
        <v>399</v>
      </c>
      <c r="W125" s="4">
        <f t="shared" ca="1" si="36"/>
        <v>1</v>
      </c>
      <c r="X125" s="2">
        <f t="shared" ca="1" si="42"/>
        <v>0</v>
      </c>
      <c r="Z125" s="4">
        <v>1.9400900000157151</v>
      </c>
      <c r="AA125" s="4">
        <f t="shared" si="43"/>
        <v>2.2170900000162419</v>
      </c>
      <c r="AB125" s="4">
        <v>104</v>
      </c>
      <c r="AC125" s="2">
        <f t="shared" si="60"/>
        <v>10.660000000000014</v>
      </c>
      <c r="AD125" s="4">
        <f t="shared" si="44"/>
        <v>397</v>
      </c>
      <c r="AE125" s="4">
        <f t="shared" si="45"/>
        <v>0.9949874686716792</v>
      </c>
      <c r="AF125" s="2">
        <f t="shared" si="65"/>
        <v>0</v>
      </c>
      <c r="AH125" s="4">
        <v>3.5812775000110264</v>
      </c>
      <c r="AI125" s="4">
        <f t="shared" si="47"/>
        <v>2.0052775000110046</v>
      </c>
      <c r="AJ125" s="4">
        <v>104</v>
      </c>
      <c r="AK125" s="2">
        <f t="shared" si="61"/>
        <v>10.660000000000014</v>
      </c>
      <c r="AL125" s="4">
        <f t="shared" si="48"/>
        <v>399</v>
      </c>
      <c r="AM125" s="4">
        <f t="shared" si="49"/>
        <v>1</v>
      </c>
      <c r="AN125" s="2">
        <f t="shared" si="66"/>
        <v>0</v>
      </c>
      <c r="AP125" s="4">
        <v>1.0558849999924291</v>
      </c>
      <c r="AQ125" s="4">
        <f t="shared" si="51"/>
        <v>1.1468849999936026</v>
      </c>
      <c r="AR125" s="4">
        <v>104</v>
      </c>
      <c r="AS125" s="2">
        <f t="shared" si="62"/>
        <v>10.660000000000014</v>
      </c>
      <c r="AT125" s="4">
        <f t="shared" si="52"/>
        <v>399</v>
      </c>
      <c r="AU125" s="4">
        <f t="shared" si="53"/>
        <v>1</v>
      </c>
      <c r="AV125" s="2">
        <f t="shared" si="67"/>
        <v>0</v>
      </c>
      <c r="AX125" s="4">
        <v>2.8868425000148079</v>
      </c>
      <c r="AY125" s="4">
        <f t="shared" si="55"/>
        <v>2.7318425000153468</v>
      </c>
      <c r="AZ125" s="4">
        <v>104</v>
      </c>
      <c r="BA125" s="2">
        <f t="shared" si="63"/>
        <v>10.660000000000014</v>
      </c>
      <c r="BB125" s="4">
        <f t="shared" si="56"/>
        <v>393</v>
      </c>
      <c r="BC125" s="4">
        <f t="shared" si="57"/>
        <v>0.98496240601503759</v>
      </c>
      <c r="BD125" s="2">
        <f t="shared" si="68"/>
        <v>0</v>
      </c>
    </row>
    <row r="126" spans="1:56" x14ac:dyDescent="0.15">
      <c r="A126" s="4">
        <v>105</v>
      </c>
      <c r="B126" s="4">
        <v>2.534302499974217</v>
      </c>
      <c r="C126" s="4">
        <f t="shared" si="37"/>
        <v>2.7653024999771958</v>
      </c>
      <c r="E126" s="4">
        <v>2.2170900000162419</v>
      </c>
      <c r="F126" s="4">
        <v>2.0052775000110046</v>
      </c>
      <c r="G126" s="4">
        <v>1.1468849999936026</v>
      </c>
      <c r="H126" s="4">
        <v>2.7318425000153468</v>
      </c>
      <c r="I126" s="4">
        <f ca="1">'Result (Al-Ti)'!U126</f>
        <v>0.68618462399388824</v>
      </c>
      <c r="K126" s="4">
        <v>2.534302499974217</v>
      </c>
      <c r="L126" s="4">
        <f t="shared" si="38"/>
        <v>2.7653024999771958</v>
      </c>
      <c r="M126" s="4">
        <v>105</v>
      </c>
      <c r="N126" s="2">
        <f t="shared" si="58"/>
        <v>10.880000000000015</v>
      </c>
      <c r="O126" s="4">
        <f t="shared" si="33"/>
        <v>399</v>
      </c>
      <c r="P126" s="4">
        <f t="shared" si="34"/>
        <v>1</v>
      </c>
      <c r="Q126" s="2">
        <f t="shared" si="39"/>
        <v>0</v>
      </c>
      <c r="R126" s="4">
        <v>105</v>
      </c>
      <c r="S126" s="4">
        <f t="shared" ca="1" si="40"/>
        <v>0.68618462399388824</v>
      </c>
      <c r="T126" s="4">
        <f t="shared" ca="1" si="41"/>
        <v>1.7885673016079404</v>
      </c>
      <c r="U126" s="2">
        <f t="shared" si="59"/>
        <v>10.880000000000015</v>
      </c>
      <c r="V126" s="4">
        <f t="shared" ca="1" si="35"/>
        <v>399</v>
      </c>
      <c r="W126" s="4">
        <f t="shared" ca="1" si="36"/>
        <v>1</v>
      </c>
      <c r="X126" s="2">
        <f t="shared" ca="1" si="42"/>
        <v>0</v>
      </c>
      <c r="Z126" s="4">
        <v>2.2170900000162419</v>
      </c>
      <c r="AA126" s="4">
        <f t="shared" si="43"/>
        <v>2.5940900000165357</v>
      </c>
      <c r="AB126" s="4">
        <v>105</v>
      </c>
      <c r="AC126" s="2">
        <f t="shared" si="60"/>
        <v>10.880000000000015</v>
      </c>
      <c r="AD126" s="4">
        <f t="shared" si="44"/>
        <v>397</v>
      </c>
      <c r="AE126" s="4">
        <f t="shared" si="45"/>
        <v>0.9949874686716792</v>
      </c>
      <c r="AF126" s="2">
        <f t="shared" si="65"/>
        <v>0</v>
      </c>
      <c r="AH126" s="4">
        <v>2.0052775000110046</v>
      </c>
      <c r="AI126" s="4">
        <f t="shared" si="47"/>
        <v>3.9932775000082188</v>
      </c>
      <c r="AJ126" s="4">
        <v>105</v>
      </c>
      <c r="AK126" s="2">
        <f t="shared" si="61"/>
        <v>10.880000000000015</v>
      </c>
      <c r="AL126" s="4">
        <f t="shared" si="48"/>
        <v>399</v>
      </c>
      <c r="AM126" s="4">
        <f t="shared" si="49"/>
        <v>1</v>
      </c>
      <c r="AN126" s="2">
        <f t="shared" si="66"/>
        <v>0</v>
      </c>
      <c r="AP126" s="4">
        <v>1.1468849999936026</v>
      </c>
      <c r="AQ126" s="4">
        <f t="shared" si="51"/>
        <v>1.5668849999919132</v>
      </c>
      <c r="AR126" s="4">
        <v>105</v>
      </c>
      <c r="AS126" s="2">
        <f t="shared" si="62"/>
        <v>10.880000000000015</v>
      </c>
      <c r="AT126" s="4">
        <f t="shared" si="52"/>
        <v>399</v>
      </c>
      <c r="AU126" s="4">
        <f t="shared" si="53"/>
        <v>1</v>
      </c>
      <c r="AV126" s="2">
        <f t="shared" si="67"/>
        <v>0</v>
      </c>
      <c r="AX126" s="4">
        <v>2.7318425000153468</v>
      </c>
      <c r="AY126" s="4">
        <f t="shared" si="55"/>
        <v>3.8228425000141897</v>
      </c>
      <c r="AZ126" s="4">
        <v>105</v>
      </c>
      <c r="BA126" s="2">
        <f t="shared" si="63"/>
        <v>10.880000000000015</v>
      </c>
      <c r="BB126" s="4">
        <f t="shared" si="56"/>
        <v>393</v>
      </c>
      <c r="BC126" s="4">
        <f t="shared" si="57"/>
        <v>0.98496240601503759</v>
      </c>
      <c r="BD126" s="2">
        <f t="shared" si="68"/>
        <v>2.2784233310549032E-2</v>
      </c>
    </row>
    <row r="127" spans="1:56" x14ac:dyDescent="0.15">
      <c r="A127" s="4">
        <v>106</v>
      </c>
      <c r="B127" s="4">
        <v>2.7653024999771958</v>
      </c>
      <c r="C127" s="4">
        <f t="shared" si="37"/>
        <v>2.842302499974636</v>
      </c>
      <c r="E127" s="4">
        <v>2.5940900000165357</v>
      </c>
      <c r="F127" s="4">
        <v>3.9932775000082188</v>
      </c>
      <c r="G127" s="4">
        <v>1.5668849999919132</v>
      </c>
      <c r="H127" s="4">
        <v>3.8228425000141897</v>
      </c>
      <c r="I127" s="4">
        <f ca="1">'Result (Al-Ti)'!U127</f>
        <v>1.7885673016079404</v>
      </c>
      <c r="K127" s="4">
        <v>2.7653024999771958</v>
      </c>
      <c r="L127" s="4">
        <f t="shared" si="38"/>
        <v>2.842302499974636</v>
      </c>
      <c r="M127" s="4">
        <v>106</v>
      </c>
      <c r="N127" s="2">
        <f t="shared" si="58"/>
        <v>11.100000000000016</v>
      </c>
      <c r="O127" s="4">
        <f t="shared" si="33"/>
        <v>399</v>
      </c>
      <c r="P127" s="4">
        <f t="shared" si="34"/>
        <v>1</v>
      </c>
      <c r="Q127" s="2">
        <f t="shared" si="39"/>
        <v>0</v>
      </c>
      <c r="R127" s="4">
        <v>106</v>
      </c>
      <c r="S127" s="4">
        <f t="shared" ca="1" si="40"/>
        <v>1.7885673016079404</v>
      </c>
      <c r="T127" s="4">
        <f t="shared" ca="1" si="41"/>
        <v>1.6240031799098635</v>
      </c>
      <c r="U127" s="2">
        <f t="shared" si="59"/>
        <v>11.100000000000016</v>
      </c>
      <c r="V127" s="4">
        <f t="shared" ca="1" si="35"/>
        <v>399</v>
      </c>
      <c r="W127" s="4">
        <f t="shared" ca="1" si="36"/>
        <v>1</v>
      </c>
      <c r="X127" s="2">
        <f t="shared" ca="1" si="42"/>
        <v>0</v>
      </c>
      <c r="Z127" s="4">
        <v>2.5940900000165357</v>
      </c>
      <c r="AA127" s="4">
        <f t="shared" si="43"/>
        <v>2.1900900000169088</v>
      </c>
      <c r="AB127" s="4">
        <v>106</v>
      </c>
      <c r="AC127" s="2">
        <f t="shared" si="60"/>
        <v>11.100000000000016</v>
      </c>
      <c r="AD127" s="4">
        <f t="shared" si="44"/>
        <v>397</v>
      </c>
      <c r="AE127" s="4">
        <f t="shared" si="45"/>
        <v>0.9949874686716792</v>
      </c>
      <c r="AF127" s="2">
        <f t="shared" si="65"/>
        <v>0</v>
      </c>
      <c r="AH127" s="4">
        <v>3.9932775000082188</v>
      </c>
      <c r="AI127" s="4">
        <f t="shared" si="47"/>
        <v>7.4262775000093484</v>
      </c>
      <c r="AJ127" s="4">
        <v>106</v>
      </c>
      <c r="AK127" s="2">
        <f t="shared" si="61"/>
        <v>11.100000000000016</v>
      </c>
      <c r="AL127" s="4">
        <f t="shared" si="48"/>
        <v>399</v>
      </c>
      <c r="AM127" s="4">
        <f t="shared" si="49"/>
        <v>1</v>
      </c>
      <c r="AN127" s="2">
        <f t="shared" si="66"/>
        <v>0</v>
      </c>
      <c r="AP127" s="4">
        <v>1.5668849999919132</v>
      </c>
      <c r="AQ127" s="4">
        <f t="shared" si="51"/>
        <v>3.905884999991116</v>
      </c>
      <c r="AR127" s="4">
        <v>106</v>
      </c>
      <c r="AS127" s="2">
        <f t="shared" si="62"/>
        <v>11.100000000000016</v>
      </c>
      <c r="AT127" s="4">
        <f t="shared" si="52"/>
        <v>399</v>
      </c>
      <c r="AU127" s="4">
        <f t="shared" si="53"/>
        <v>1</v>
      </c>
      <c r="AV127" s="2">
        <f t="shared" si="67"/>
        <v>0</v>
      </c>
      <c r="AX127" s="4">
        <v>3.8228425000141897</v>
      </c>
      <c r="AY127" s="4">
        <f t="shared" si="55"/>
        <v>2.2418425000161335</v>
      </c>
      <c r="AZ127" s="4">
        <v>106</v>
      </c>
      <c r="BA127" s="2">
        <f t="shared" si="63"/>
        <v>11.100000000000016</v>
      </c>
      <c r="BB127" s="4">
        <f t="shared" si="56"/>
        <v>395</v>
      </c>
      <c r="BC127" s="4">
        <f t="shared" si="57"/>
        <v>0.9899749373433584</v>
      </c>
      <c r="BD127" s="2">
        <f t="shared" si="68"/>
        <v>0</v>
      </c>
    </row>
    <row r="128" spans="1:56" x14ac:dyDescent="0.15">
      <c r="A128" s="4">
        <v>107</v>
      </c>
      <c r="B128" s="4">
        <v>2.842302499974636</v>
      </c>
      <c r="C128" s="4">
        <f t="shared" si="37"/>
        <v>2.6873024999751749</v>
      </c>
      <c r="E128" s="4">
        <v>2.1900900000169088</v>
      </c>
      <c r="F128" s="4">
        <v>7.4262775000093484</v>
      </c>
      <c r="G128" s="4">
        <v>3.905884999991116</v>
      </c>
      <c r="H128" s="4">
        <v>2.2418425000161335</v>
      </c>
      <c r="I128" s="4">
        <f ca="1">'Result (Al-Ti)'!U128</f>
        <v>1.6240031799098635</v>
      </c>
      <c r="K128" s="4">
        <v>2.842302499974636</v>
      </c>
      <c r="L128" s="4">
        <f t="shared" si="38"/>
        <v>2.6873024999751749</v>
      </c>
      <c r="M128" s="4">
        <v>107</v>
      </c>
      <c r="N128" s="2">
        <f t="shared" si="58"/>
        <v>11.320000000000016</v>
      </c>
      <c r="O128" s="4">
        <f t="shared" si="33"/>
        <v>399</v>
      </c>
      <c r="P128" s="4">
        <f t="shared" si="34"/>
        <v>1</v>
      </c>
      <c r="Q128" s="2">
        <f t="shared" si="39"/>
        <v>0</v>
      </c>
      <c r="R128" s="4">
        <v>107</v>
      </c>
      <c r="S128" s="4">
        <f t="shared" ca="1" si="40"/>
        <v>1.6240031799098635</v>
      </c>
      <c r="T128" s="4">
        <f t="shared" ca="1" si="41"/>
        <v>3.3595961987464742</v>
      </c>
      <c r="U128" s="2">
        <f t="shared" si="59"/>
        <v>11.320000000000016</v>
      </c>
      <c r="V128" s="4">
        <f t="shared" ca="1" si="35"/>
        <v>399</v>
      </c>
      <c r="W128" s="4">
        <f t="shared" ca="1" si="36"/>
        <v>1</v>
      </c>
      <c r="X128" s="2">
        <f t="shared" ca="1" si="42"/>
        <v>0</v>
      </c>
      <c r="Z128" s="4">
        <v>2.1900900000169088</v>
      </c>
      <c r="AA128" s="4">
        <f t="shared" si="43"/>
        <v>1.8450900000139825</v>
      </c>
      <c r="AB128" s="4">
        <v>107</v>
      </c>
      <c r="AC128" s="2">
        <f t="shared" si="60"/>
        <v>11.320000000000016</v>
      </c>
      <c r="AD128" s="4">
        <f t="shared" si="44"/>
        <v>397</v>
      </c>
      <c r="AE128" s="4">
        <f t="shared" si="45"/>
        <v>0.9949874686716792</v>
      </c>
      <c r="AF128" s="2">
        <f t="shared" si="65"/>
        <v>0</v>
      </c>
      <c r="AH128" s="4">
        <v>7.4262775000093484</v>
      </c>
      <c r="AI128" s="4">
        <f t="shared" si="47"/>
        <v>5.0032775000090624</v>
      </c>
      <c r="AJ128" s="4">
        <v>107</v>
      </c>
      <c r="AK128" s="2">
        <f t="shared" si="61"/>
        <v>11.320000000000016</v>
      </c>
      <c r="AL128" s="4">
        <f t="shared" si="48"/>
        <v>399</v>
      </c>
      <c r="AM128" s="4">
        <f t="shared" si="49"/>
        <v>1</v>
      </c>
      <c r="AN128" s="2">
        <f t="shared" si="66"/>
        <v>0</v>
      </c>
      <c r="AP128" s="4">
        <v>3.905884999991116</v>
      </c>
      <c r="AQ128" s="4">
        <f t="shared" si="51"/>
        <v>3.6288849999905892</v>
      </c>
      <c r="AR128" s="4">
        <v>107</v>
      </c>
      <c r="AS128" s="2">
        <f t="shared" si="62"/>
        <v>11.320000000000016</v>
      </c>
      <c r="AT128" s="4">
        <f t="shared" si="52"/>
        <v>399</v>
      </c>
      <c r="AU128" s="4">
        <f t="shared" si="53"/>
        <v>1</v>
      </c>
      <c r="AV128" s="2">
        <f t="shared" si="67"/>
        <v>0</v>
      </c>
      <c r="AX128" s="4">
        <v>2.2418425000161335</v>
      </c>
      <c r="AY128" s="4">
        <f t="shared" si="55"/>
        <v>2.0148425000137138</v>
      </c>
      <c r="AZ128" s="4">
        <v>107</v>
      </c>
      <c r="BA128" s="2">
        <f t="shared" si="63"/>
        <v>11.320000000000016</v>
      </c>
      <c r="BB128" s="4">
        <f t="shared" si="56"/>
        <v>395</v>
      </c>
      <c r="BC128" s="4">
        <f t="shared" si="57"/>
        <v>0.9899749373433584</v>
      </c>
      <c r="BD128" s="2">
        <f t="shared" si="68"/>
        <v>0</v>
      </c>
    </row>
    <row r="129" spans="1:56" x14ac:dyDescent="0.15">
      <c r="A129" s="4">
        <v>108</v>
      </c>
      <c r="B129" s="4">
        <v>2.6873024999751749</v>
      </c>
      <c r="C129" s="4">
        <f t="shared" si="37"/>
        <v>1.2463024999753713</v>
      </c>
      <c r="E129" s="4">
        <v>1.8450900000139825</v>
      </c>
      <c r="F129" s="4">
        <v>5.0032775000090624</v>
      </c>
      <c r="G129" s="4">
        <v>3.6288849999905892</v>
      </c>
      <c r="H129" s="4">
        <v>2.0148425000137138</v>
      </c>
      <c r="I129" s="4">
        <f ca="1">'Result (Al-Ti)'!U129</f>
        <v>3.3595961987464742</v>
      </c>
      <c r="K129" s="4">
        <v>2.6873024999751749</v>
      </c>
      <c r="L129" s="4">
        <f t="shared" si="38"/>
        <v>1.2463024999753713</v>
      </c>
      <c r="M129" s="4">
        <v>108</v>
      </c>
      <c r="N129" s="2">
        <f t="shared" si="58"/>
        <v>11.540000000000017</v>
      </c>
      <c r="O129" s="4">
        <f t="shared" si="33"/>
        <v>399</v>
      </c>
      <c r="P129" s="4">
        <f t="shared" si="34"/>
        <v>1</v>
      </c>
      <c r="Q129" s="2">
        <f t="shared" si="39"/>
        <v>0</v>
      </c>
      <c r="R129" s="4">
        <v>108</v>
      </c>
      <c r="S129" s="4">
        <f t="shared" ca="1" si="40"/>
        <v>3.3595961987464742</v>
      </c>
      <c r="T129" s="4">
        <f t="shared" ca="1" si="41"/>
        <v>-0.22263297436447815</v>
      </c>
      <c r="U129" s="2">
        <f t="shared" si="59"/>
        <v>11.540000000000017</v>
      </c>
      <c r="V129" s="4">
        <f t="shared" ca="1" si="35"/>
        <v>399</v>
      </c>
      <c r="W129" s="4">
        <f t="shared" ca="1" si="36"/>
        <v>1</v>
      </c>
      <c r="X129" s="2">
        <f t="shared" ca="1" si="42"/>
        <v>0</v>
      </c>
      <c r="Z129" s="4">
        <v>1.8450900000139825</v>
      </c>
      <c r="AA129" s="4">
        <f t="shared" si="43"/>
        <v>2.2840900000140607</v>
      </c>
      <c r="AB129" s="4">
        <v>108</v>
      </c>
      <c r="AC129" s="2">
        <f t="shared" si="60"/>
        <v>11.540000000000017</v>
      </c>
      <c r="AD129" s="4">
        <f t="shared" si="44"/>
        <v>397</v>
      </c>
      <c r="AE129" s="4">
        <f t="shared" si="45"/>
        <v>0.9949874686716792</v>
      </c>
      <c r="AF129" s="2">
        <f t="shared" si="65"/>
        <v>0</v>
      </c>
      <c r="AH129" s="4">
        <v>5.0032775000090624</v>
      </c>
      <c r="AI129" s="4">
        <f t="shared" si="47"/>
        <v>6.3562775000107763</v>
      </c>
      <c r="AJ129" s="4">
        <v>108</v>
      </c>
      <c r="AK129" s="2">
        <f t="shared" si="61"/>
        <v>11.540000000000017</v>
      </c>
      <c r="AL129" s="4">
        <f t="shared" si="48"/>
        <v>399</v>
      </c>
      <c r="AM129" s="4">
        <f t="shared" si="49"/>
        <v>1</v>
      </c>
      <c r="AN129" s="2">
        <f t="shared" si="66"/>
        <v>0</v>
      </c>
      <c r="AP129" s="4">
        <v>3.6288849999905892</v>
      </c>
      <c r="AQ129" s="4">
        <f t="shared" si="51"/>
        <v>1.943884999992207</v>
      </c>
      <c r="AR129" s="4">
        <v>108</v>
      </c>
      <c r="AS129" s="2">
        <f t="shared" si="62"/>
        <v>11.540000000000017</v>
      </c>
      <c r="AT129" s="4">
        <f t="shared" si="52"/>
        <v>399</v>
      </c>
      <c r="AU129" s="4">
        <f t="shared" si="53"/>
        <v>1</v>
      </c>
      <c r="AV129" s="2">
        <f t="shared" si="67"/>
        <v>0</v>
      </c>
      <c r="AX129" s="4">
        <v>2.0148425000137138</v>
      </c>
      <c r="AY129" s="4">
        <f t="shared" si="55"/>
        <v>1.7008425000142324</v>
      </c>
      <c r="AZ129" s="4">
        <v>108</v>
      </c>
      <c r="BA129" s="2">
        <f t="shared" si="63"/>
        <v>11.540000000000017</v>
      </c>
      <c r="BB129" s="4">
        <f t="shared" si="56"/>
        <v>395</v>
      </c>
      <c r="BC129" s="4">
        <f t="shared" si="57"/>
        <v>0.9899749373433584</v>
      </c>
      <c r="BD129" s="2">
        <f t="shared" si="68"/>
        <v>0</v>
      </c>
    </row>
    <row r="130" spans="1:56" x14ac:dyDescent="0.15">
      <c r="A130" s="4">
        <v>109</v>
      </c>
      <c r="B130" s="4">
        <v>1.2463024999753713</v>
      </c>
      <c r="C130" s="4">
        <f t="shared" si="37"/>
        <v>0.95430249997718875</v>
      </c>
      <c r="E130" s="4">
        <v>2.2840900000140607</v>
      </c>
      <c r="F130" s="4">
        <v>6.3562775000107763</v>
      </c>
      <c r="G130" s="4">
        <v>1.943884999992207</v>
      </c>
      <c r="H130" s="4">
        <v>1.7008425000142324</v>
      </c>
      <c r="I130" s="4">
        <f ca="1">'Result (Al-Ti)'!U130</f>
        <v>-0.22263297436447815</v>
      </c>
      <c r="K130" s="4">
        <v>1.2463024999753713</v>
      </c>
      <c r="L130" s="4">
        <f t="shared" si="38"/>
        <v>0.95430249997718875</v>
      </c>
      <c r="M130" s="4">
        <v>109</v>
      </c>
      <c r="N130" s="2">
        <f t="shared" si="58"/>
        <v>11.760000000000018</v>
      </c>
      <c r="O130" s="4">
        <f t="shared" si="33"/>
        <v>399</v>
      </c>
      <c r="P130" s="4">
        <f t="shared" si="34"/>
        <v>1</v>
      </c>
      <c r="Q130" s="2">
        <f t="shared" si="39"/>
        <v>0</v>
      </c>
      <c r="R130" s="4">
        <v>109</v>
      </c>
      <c r="S130" s="4">
        <f t="shared" ca="1" si="40"/>
        <v>-0.22263297436447815</v>
      </c>
      <c r="T130" s="4">
        <f t="shared" ca="1" si="41"/>
        <v>-0.59151968401843691</v>
      </c>
      <c r="U130" s="2">
        <f t="shared" si="59"/>
        <v>11.760000000000018</v>
      </c>
      <c r="V130" s="4">
        <f t="shared" ca="1" si="35"/>
        <v>399</v>
      </c>
      <c r="W130" s="4">
        <f t="shared" ca="1" si="36"/>
        <v>1</v>
      </c>
      <c r="X130" s="2">
        <f t="shared" ca="1" si="42"/>
        <v>0</v>
      </c>
      <c r="Z130" s="4">
        <v>2.2840900000140607</v>
      </c>
      <c r="AA130" s="4">
        <f t="shared" si="43"/>
        <v>5.9550900000147067</v>
      </c>
      <c r="AB130" s="4">
        <v>109</v>
      </c>
      <c r="AC130" s="2">
        <f t="shared" si="60"/>
        <v>11.760000000000018</v>
      </c>
      <c r="AD130" s="4">
        <f t="shared" si="44"/>
        <v>397</v>
      </c>
      <c r="AE130" s="4">
        <f t="shared" si="45"/>
        <v>0.9949874686716792</v>
      </c>
      <c r="AF130" s="2">
        <f t="shared" si="65"/>
        <v>0</v>
      </c>
      <c r="AH130" s="4">
        <v>6.3562775000107763</v>
      </c>
      <c r="AI130" s="4">
        <f t="shared" si="47"/>
        <v>2.9102775000104941</v>
      </c>
      <c r="AJ130" s="4">
        <v>109</v>
      </c>
      <c r="AK130" s="2">
        <f t="shared" si="61"/>
        <v>11.760000000000018</v>
      </c>
      <c r="AL130" s="4">
        <f t="shared" si="48"/>
        <v>399</v>
      </c>
      <c r="AM130" s="4">
        <f t="shared" si="49"/>
        <v>1</v>
      </c>
      <c r="AN130" s="2">
        <f t="shared" si="66"/>
        <v>0</v>
      </c>
      <c r="AP130" s="4">
        <v>1.943884999992207</v>
      </c>
      <c r="AQ130" s="4">
        <f t="shared" si="51"/>
        <v>2.2818849999914903</v>
      </c>
      <c r="AR130" s="4">
        <v>109</v>
      </c>
      <c r="AS130" s="2">
        <f t="shared" si="62"/>
        <v>11.760000000000018</v>
      </c>
      <c r="AT130" s="4">
        <f t="shared" si="52"/>
        <v>399</v>
      </c>
      <c r="AU130" s="4">
        <f t="shared" si="53"/>
        <v>1</v>
      </c>
      <c r="AV130" s="2">
        <f t="shared" si="67"/>
        <v>0</v>
      </c>
      <c r="AX130" s="4">
        <v>1.7008425000142324</v>
      </c>
      <c r="AY130" s="4">
        <f t="shared" si="55"/>
        <v>3.7728425000160826</v>
      </c>
      <c r="AZ130" s="4">
        <v>109</v>
      </c>
      <c r="BA130" s="2">
        <f t="shared" si="63"/>
        <v>11.760000000000018</v>
      </c>
      <c r="BB130" s="4">
        <f t="shared" si="56"/>
        <v>395</v>
      </c>
      <c r="BC130" s="4">
        <f t="shared" si="57"/>
        <v>0.9899749373433584</v>
      </c>
      <c r="BD130" s="2">
        <f t="shared" si="68"/>
        <v>0</v>
      </c>
    </row>
    <row r="131" spans="1:56" x14ac:dyDescent="0.15">
      <c r="A131" s="4">
        <v>110</v>
      </c>
      <c r="B131" s="4">
        <v>0.95430249997718875</v>
      </c>
      <c r="C131" s="4">
        <f t="shared" si="37"/>
        <v>1.0263024999765946</v>
      </c>
      <c r="E131" s="4">
        <v>5.9550900000147067</v>
      </c>
      <c r="F131" s="4">
        <v>2.9102775000104941</v>
      </c>
      <c r="G131" s="4">
        <v>2.2818849999914903</v>
      </c>
      <c r="H131" s="4">
        <v>3.7728425000160826</v>
      </c>
      <c r="I131" s="4">
        <f ca="1">'Result (Al-Ti)'!U131</f>
        <v>-0.59151968401843691</v>
      </c>
      <c r="K131" s="4">
        <v>0.95430249997718875</v>
      </c>
      <c r="L131" s="4">
        <f t="shared" si="38"/>
        <v>1.0263024999765946</v>
      </c>
      <c r="M131" s="4">
        <v>110</v>
      </c>
      <c r="N131" s="2">
        <f t="shared" si="58"/>
        <v>11.980000000000018</v>
      </c>
      <c r="O131" s="4">
        <f t="shared" si="33"/>
        <v>399</v>
      </c>
      <c r="P131" s="4">
        <f t="shared" si="34"/>
        <v>1</v>
      </c>
      <c r="Q131" s="2">
        <f t="shared" si="39"/>
        <v>0</v>
      </c>
      <c r="R131" s="4">
        <v>110</v>
      </c>
      <c r="S131" s="4">
        <f t="shared" ca="1" si="40"/>
        <v>-0.59151968401843691</v>
      </c>
      <c r="T131" s="4">
        <f t="shared" ca="1" si="41"/>
        <v>1.1340420722964817</v>
      </c>
      <c r="U131" s="2">
        <f t="shared" si="59"/>
        <v>11.980000000000018</v>
      </c>
      <c r="V131" s="4">
        <f t="shared" ca="1" si="35"/>
        <v>399</v>
      </c>
      <c r="W131" s="4">
        <f t="shared" ca="1" si="36"/>
        <v>1</v>
      </c>
      <c r="X131" s="2">
        <f t="shared" ca="1" si="42"/>
        <v>0</v>
      </c>
      <c r="Z131" s="4">
        <v>5.9550900000147067</v>
      </c>
      <c r="AA131" s="4">
        <f t="shared" si="43"/>
        <v>2.727090000014698</v>
      </c>
      <c r="AB131" s="4">
        <v>110</v>
      </c>
      <c r="AC131" s="2">
        <f t="shared" si="60"/>
        <v>11.980000000000018</v>
      </c>
      <c r="AD131" s="4">
        <f t="shared" si="44"/>
        <v>397</v>
      </c>
      <c r="AE131" s="4">
        <f t="shared" si="45"/>
        <v>0.9949874686716792</v>
      </c>
      <c r="AF131" s="2">
        <f t="shared" si="65"/>
        <v>0</v>
      </c>
      <c r="AH131" s="4">
        <v>2.9102775000104941</v>
      </c>
      <c r="AI131" s="4">
        <f t="shared" si="47"/>
        <v>3.3852775000084989</v>
      </c>
      <c r="AJ131" s="4">
        <v>110</v>
      </c>
      <c r="AK131" s="2">
        <f t="shared" si="61"/>
        <v>11.980000000000018</v>
      </c>
      <c r="AL131" s="4">
        <f t="shared" si="48"/>
        <v>399</v>
      </c>
      <c r="AM131" s="4">
        <f t="shared" si="49"/>
        <v>1</v>
      </c>
      <c r="AN131" s="2">
        <f t="shared" si="66"/>
        <v>0</v>
      </c>
      <c r="AP131" s="4">
        <v>2.2818849999914903</v>
      </c>
      <c r="AQ131" s="4">
        <f t="shared" si="51"/>
        <v>2.3018849999907331</v>
      </c>
      <c r="AR131" s="4">
        <v>110</v>
      </c>
      <c r="AS131" s="2">
        <f t="shared" si="62"/>
        <v>11.980000000000018</v>
      </c>
      <c r="AT131" s="4">
        <f t="shared" si="52"/>
        <v>399</v>
      </c>
      <c r="AU131" s="4">
        <f t="shared" si="53"/>
        <v>1</v>
      </c>
      <c r="AV131" s="2">
        <f t="shared" si="67"/>
        <v>0</v>
      </c>
      <c r="AX131" s="4">
        <v>3.7728425000160826</v>
      </c>
      <c r="AY131" s="4">
        <f t="shared" si="55"/>
        <v>3.2578425000160394</v>
      </c>
      <c r="AZ131" s="4">
        <v>110</v>
      </c>
      <c r="BA131" s="2">
        <f t="shared" si="63"/>
        <v>11.980000000000018</v>
      </c>
      <c r="BB131" s="4">
        <f t="shared" si="56"/>
        <v>395</v>
      </c>
      <c r="BC131" s="4">
        <f t="shared" si="57"/>
        <v>0.9899749373433584</v>
      </c>
      <c r="BD131" s="2">
        <f t="shared" si="68"/>
        <v>0</v>
      </c>
    </row>
    <row r="132" spans="1:56" x14ac:dyDescent="0.15">
      <c r="A132" s="4">
        <v>111</v>
      </c>
      <c r="B132" s="4">
        <v>1.0263024999765946</v>
      </c>
      <c r="C132" s="4">
        <f t="shared" si="37"/>
        <v>1.1553024999741979</v>
      </c>
      <c r="E132" s="4">
        <v>2.727090000014698</v>
      </c>
      <c r="F132" s="4">
        <v>3.3852775000084989</v>
      </c>
      <c r="G132" s="4">
        <v>2.3018849999907331</v>
      </c>
      <c r="H132" s="4">
        <v>3.2578425000160394</v>
      </c>
      <c r="I132" s="4">
        <f ca="1">'Result (Al-Ti)'!U132</f>
        <v>1.1340420722964817</v>
      </c>
      <c r="K132" s="4">
        <v>1.0263024999765946</v>
      </c>
      <c r="L132" s="4">
        <f t="shared" si="38"/>
        <v>1.1553024999741979</v>
      </c>
      <c r="M132" s="4">
        <v>111</v>
      </c>
      <c r="N132" s="2">
        <f t="shared" si="58"/>
        <v>12.200000000000019</v>
      </c>
      <c r="O132" s="4">
        <f t="shared" si="33"/>
        <v>399</v>
      </c>
      <c r="P132" s="4">
        <f t="shared" si="34"/>
        <v>1</v>
      </c>
      <c r="Q132" s="2">
        <f t="shared" si="39"/>
        <v>0</v>
      </c>
      <c r="R132" s="4">
        <v>111</v>
      </c>
      <c r="S132" s="4">
        <f t="shared" ca="1" si="40"/>
        <v>1.1340420722964817</v>
      </c>
      <c r="T132" s="4">
        <f t="shared" ca="1" si="41"/>
        <v>6.6508520204214161E-2</v>
      </c>
      <c r="U132" s="2">
        <f t="shared" si="59"/>
        <v>12.200000000000019</v>
      </c>
      <c r="V132" s="4">
        <f t="shared" ca="1" si="35"/>
        <v>399</v>
      </c>
      <c r="W132" s="4">
        <f t="shared" ca="1" si="36"/>
        <v>1</v>
      </c>
      <c r="X132" s="2">
        <f t="shared" ca="1" si="42"/>
        <v>0</v>
      </c>
      <c r="Z132" s="4">
        <v>2.727090000014698</v>
      </c>
      <c r="AA132" s="4">
        <f t="shared" si="43"/>
        <v>2.7500900000170247</v>
      </c>
      <c r="AB132" s="4">
        <v>111</v>
      </c>
      <c r="AC132" s="2">
        <f t="shared" si="60"/>
        <v>12.200000000000019</v>
      </c>
      <c r="AD132" s="4">
        <f t="shared" si="44"/>
        <v>397</v>
      </c>
      <c r="AE132" s="4">
        <f t="shared" si="45"/>
        <v>0.9949874686716792</v>
      </c>
      <c r="AF132" s="2">
        <f t="shared" si="65"/>
        <v>0</v>
      </c>
      <c r="AH132" s="4">
        <v>3.3852775000084989</v>
      </c>
      <c r="AI132" s="4">
        <f t="shared" si="47"/>
        <v>3.3312775000098327</v>
      </c>
      <c r="AJ132" s="4">
        <v>111</v>
      </c>
      <c r="AK132" s="2">
        <f t="shared" si="61"/>
        <v>12.200000000000019</v>
      </c>
      <c r="AL132" s="4">
        <f t="shared" si="48"/>
        <v>399</v>
      </c>
      <c r="AM132" s="4">
        <f t="shared" si="49"/>
        <v>1</v>
      </c>
      <c r="AN132" s="2">
        <f t="shared" si="66"/>
        <v>0</v>
      </c>
      <c r="AP132" s="4">
        <v>2.3018849999907331</v>
      </c>
      <c r="AQ132" s="4">
        <f t="shared" si="51"/>
        <v>3.1458849999914662</v>
      </c>
      <c r="AR132" s="4">
        <v>111</v>
      </c>
      <c r="AS132" s="2">
        <f t="shared" si="62"/>
        <v>12.200000000000019</v>
      </c>
      <c r="AT132" s="4">
        <f t="shared" si="52"/>
        <v>399</v>
      </c>
      <c r="AU132" s="4">
        <f t="shared" si="53"/>
        <v>1</v>
      </c>
      <c r="AV132" s="2">
        <f t="shared" si="67"/>
        <v>0</v>
      </c>
      <c r="AX132" s="4">
        <v>3.2578425000160394</v>
      </c>
      <c r="AY132" s="4">
        <f t="shared" si="55"/>
        <v>1.8808425000145235</v>
      </c>
      <c r="AZ132" s="4">
        <v>111</v>
      </c>
      <c r="BA132" s="2">
        <f t="shared" si="63"/>
        <v>12.200000000000019</v>
      </c>
      <c r="BB132" s="4">
        <f t="shared" si="56"/>
        <v>395</v>
      </c>
      <c r="BC132" s="4">
        <f t="shared" si="57"/>
        <v>0.9899749373433584</v>
      </c>
      <c r="BD132" s="2">
        <f t="shared" si="68"/>
        <v>0</v>
      </c>
    </row>
    <row r="133" spans="1:56" x14ac:dyDescent="0.15">
      <c r="A133" s="4">
        <v>112</v>
      </c>
      <c r="B133" s="4">
        <v>1.1553024999741979</v>
      </c>
      <c r="C133" s="4">
        <f t="shared" si="37"/>
        <v>3.0263024999754862</v>
      </c>
      <c r="E133" s="4">
        <v>2.7500900000170247</v>
      </c>
      <c r="F133" s="4">
        <v>3.3312775000098327</v>
      </c>
      <c r="G133" s="4">
        <v>3.1458849999914662</v>
      </c>
      <c r="H133" s="4">
        <v>1.8808425000145235</v>
      </c>
      <c r="I133" s="4">
        <f ca="1">'Result (Al-Ti)'!U133</f>
        <v>6.6508520204214161E-2</v>
      </c>
      <c r="K133" s="4">
        <v>1.1553024999741979</v>
      </c>
      <c r="L133" s="4">
        <f t="shared" si="38"/>
        <v>3.0263024999754862</v>
      </c>
      <c r="M133" s="4">
        <v>112</v>
      </c>
      <c r="N133" s="2">
        <f t="shared" si="58"/>
        <v>12.420000000000019</v>
      </c>
      <c r="O133" s="4">
        <f t="shared" si="33"/>
        <v>399</v>
      </c>
      <c r="P133" s="4">
        <f t="shared" si="34"/>
        <v>1</v>
      </c>
      <c r="Q133" s="2">
        <f t="shared" si="39"/>
        <v>0</v>
      </c>
      <c r="R133" s="4">
        <v>112</v>
      </c>
      <c r="S133" s="4">
        <f t="shared" ca="1" si="40"/>
        <v>6.6508520204214161E-2</v>
      </c>
      <c r="T133" s="4">
        <f t="shared" ca="1" si="41"/>
        <v>1.9205915647907039</v>
      </c>
      <c r="U133" s="2">
        <f t="shared" si="59"/>
        <v>12.420000000000019</v>
      </c>
      <c r="V133" s="4">
        <f t="shared" ca="1" si="35"/>
        <v>399</v>
      </c>
      <c r="W133" s="4">
        <f t="shared" ca="1" si="36"/>
        <v>1</v>
      </c>
      <c r="X133" s="2">
        <f t="shared" ca="1" si="42"/>
        <v>0</v>
      </c>
      <c r="Z133" s="4">
        <v>2.7500900000170247</v>
      </c>
      <c r="AA133" s="4">
        <f t="shared" si="43"/>
        <v>1.8450900000139825</v>
      </c>
      <c r="AB133" s="4">
        <v>112</v>
      </c>
      <c r="AC133" s="2">
        <f t="shared" si="60"/>
        <v>12.420000000000019</v>
      </c>
      <c r="AD133" s="4">
        <f t="shared" si="44"/>
        <v>397</v>
      </c>
      <c r="AE133" s="4">
        <f t="shared" si="45"/>
        <v>0.9949874686716792</v>
      </c>
      <c r="AF133" s="2">
        <f t="shared" si="65"/>
        <v>0</v>
      </c>
      <c r="AH133" s="4">
        <v>3.3312775000098327</v>
      </c>
      <c r="AI133" s="4">
        <f t="shared" si="47"/>
        <v>4.153277500009267</v>
      </c>
      <c r="AJ133" s="4">
        <v>112</v>
      </c>
      <c r="AK133" s="2">
        <f t="shared" si="61"/>
        <v>12.420000000000019</v>
      </c>
      <c r="AL133" s="4">
        <f t="shared" si="48"/>
        <v>399</v>
      </c>
      <c r="AM133" s="4">
        <f t="shared" si="49"/>
        <v>1</v>
      </c>
      <c r="AN133" s="2">
        <f t="shared" si="66"/>
        <v>0</v>
      </c>
      <c r="AP133" s="4">
        <v>3.1458849999914662</v>
      </c>
      <c r="AQ133" s="4">
        <f t="shared" si="51"/>
        <v>2.3218849999935287</v>
      </c>
      <c r="AR133" s="4">
        <v>112</v>
      </c>
      <c r="AS133" s="2">
        <f t="shared" si="62"/>
        <v>12.420000000000019</v>
      </c>
      <c r="AT133" s="4">
        <f t="shared" si="52"/>
        <v>399</v>
      </c>
      <c r="AU133" s="4">
        <f t="shared" si="53"/>
        <v>1</v>
      </c>
      <c r="AV133" s="2">
        <f t="shared" si="67"/>
        <v>0</v>
      </c>
      <c r="AX133" s="4">
        <v>1.8808425000145235</v>
      </c>
      <c r="AY133" s="4">
        <f t="shared" si="55"/>
        <v>-1.1801574999843467</v>
      </c>
      <c r="AZ133" s="4">
        <v>112</v>
      </c>
      <c r="BA133" s="2">
        <f t="shared" si="63"/>
        <v>12.420000000000019</v>
      </c>
      <c r="BB133" s="4">
        <f t="shared" si="56"/>
        <v>395</v>
      </c>
      <c r="BC133" s="4">
        <f t="shared" si="57"/>
        <v>0.9899749373433584</v>
      </c>
      <c r="BD133" s="2">
        <f t="shared" si="68"/>
        <v>2.2784233310549032E-2</v>
      </c>
    </row>
    <row r="134" spans="1:56" x14ac:dyDescent="0.15">
      <c r="A134" s="4">
        <v>113</v>
      </c>
      <c r="B134" s="4">
        <v>3.0263024999754862</v>
      </c>
      <c r="C134" s="4">
        <f t="shared" si="37"/>
        <v>1.7853024999752165</v>
      </c>
      <c r="E134" s="4">
        <v>1.8450900000139825</v>
      </c>
      <c r="F134" s="4">
        <v>4.153277500009267</v>
      </c>
      <c r="G134" s="4">
        <v>2.3218849999935287</v>
      </c>
      <c r="H134" s="4">
        <v>-1.1801574999843467</v>
      </c>
      <c r="I134" s="4">
        <f ca="1">'Result (Al-Ti)'!U134</f>
        <v>1.9205915647907039</v>
      </c>
      <c r="K134" s="4">
        <v>3.0263024999754862</v>
      </c>
      <c r="L134" s="4">
        <f t="shared" si="38"/>
        <v>1.7853024999752165</v>
      </c>
      <c r="M134" s="4">
        <v>113</v>
      </c>
      <c r="N134" s="2">
        <f t="shared" si="58"/>
        <v>12.64000000000002</v>
      </c>
      <c r="O134" s="4">
        <f t="shared" si="33"/>
        <v>399</v>
      </c>
      <c r="P134" s="4">
        <f t="shared" si="34"/>
        <v>1</v>
      </c>
      <c r="Q134" s="2">
        <f t="shared" si="39"/>
        <v>0</v>
      </c>
      <c r="R134" s="4">
        <v>113</v>
      </c>
      <c r="S134" s="4">
        <f t="shared" ca="1" si="40"/>
        <v>1.9205915647907039</v>
      </c>
      <c r="T134" s="4">
        <f t="shared" ca="1" si="41"/>
        <v>2.5021169462027295</v>
      </c>
      <c r="U134" s="2">
        <f t="shared" si="59"/>
        <v>12.64000000000002</v>
      </c>
      <c r="V134" s="4">
        <f t="shared" ca="1" si="35"/>
        <v>399</v>
      </c>
      <c r="W134" s="4">
        <f t="shared" ca="1" si="36"/>
        <v>1</v>
      </c>
      <c r="X134" s="2">
        <f t="shared" ca="1" si="42"/>
        <v>0</v>
      </c>
      <c r="Z134" s="4">
        <v>1.8450900000139825</v>
      </c>
      <c r="AA134" s="4">
        <f t="shared" si="43"/>
        <v>6.1860900000141328</v>
      </c>
      <c r="AB134" s="4">
        <v>113</v>
      </c>
      <c r="AC134" s="2">
        <f t="shared" si="60"/>
        <v>12.64000000000002</v>
      </c>
      <c r="AD134" s="4">
        <f t="shared" si="44"/>
        <v>397</v>
      </c>
      <c r="AE134" s="4">
        <f t="shared" si="45"/>
        <v>0.9949874686716792</v>
      </c>
      <c r="AF134" s="2">
        <f t="shared" si="65"/>
        <v>0</v>
      </c>
      <c r="AH134" s="4">
        <v>4.153277500009267</v>
      </c>
      <c r="AI134" s="4">
        <f t="shared" si="47"/>
        <v>4.5972775000109323</v>
      </c>
      <c r="AJ134" s="4">
        <v>113</v>
      </c>
      <c r="AK134" s="2">
        <f t="shared" si="61"/>
        <v>12.64000000000002</v>
      </c>
      <c r="AL134" s="4">
        <f t="shared" si="48"/>
        <v>399</v>
      </c>
      <c r="AM134" s="4">
        <f t="shared" si="49"/>
        <v>1</v>
      </c>
      <c r="AN134" s="2">
        <f t="shared" si="66"/>
        <v>0</v>
      </c>
      <c r="AP134" s="4">
        <v>2.3218849999935287</v>
      </c>
      <c r="AQ134" s="4">
        <f t="shared" si="51"/>
        <v>3.3148849999911079</v>
      </c>
      <c r="AR134" s="4">
        <v>113</v>
      </c>
      <c r="AS134" s="2">
        <f t="shared" si="62"/>
        <v>12.64000000000002</v>
      </c>
      <c r="AT134" s="4">
        <f t="shared" si="52"/>
        <v>399</v>
      </c>
      <c r="AU134" s="4">
        <f t="shared" si="53"/>
        <v>1</v>
      </c>
      <c r="AV134" s="2">
        <f t="shared" si="67"/>
        <v>0</v>
      </c>
      <c r="AX134" s="4">
        <v>-1.1801574999843467</v>
      </c>
      <c r="AY134" s="4">
        <f t="shared" si="55"/>
        <v>1.1668425000159743</v>
      </c>
      <c r="AZ134" s="4">
        <v>113</v>
      </c>
      <c r="BA134" s="2">
        <f t="shared" si="63"/>
        <v>12.64000000000002</v>
      </c>
      <c r="BB134" s="4">
        <f t="shared" si="56"/>
        <v>397</v>
      </c>
      <c r="BC134" s="4">
        <f t="shared" si="57"/>
        <v>0.9949874686716792</v>
      </c>
      <c r="BD134" s="2">
        <f t="shared" si="68"/>
        <v>0</v>
      </c>
    </row>
    <row r="135" spans="1:56" x14ac:dyDescent="0.15">
      <c r="A135" s="4">
        <v>114</v>
      </c>
      <c r="B135" s="4">
        <v>1.7853024999752165</v>
      </c>
      <c r="C135" s="4">
        <f t="shared" si="37"/>
        <v>1.439302499974815</v>
      </c>
      <c r="E135" s="4">
        <v>6.1860900000141328</v>
      </c>
      <c r="F135" s="4">
        <v>4.5972775000109323</v>
      </c>
      <c r="G135" s="4">
        <v>3.3148849999911079</v>
      </c>
      <c r="H135" s="4">
        <v>1.1668425000159743</v>
      </c>
      <c r="I135" s="4">
        <f ca="1">'Result (Al-Ti)'!U135</f>
        <v>2.5021169462027295</v>
      </c>
      <c r="K135" s="4">
        <v>1.7853024999752165</v>
      </c>
      <c r="L135" s="4">
        <f t="shared" si="38"/>
        <v>1.439302499974815</v>
      </c>
      <c r="M135" s="4">
        <v>114</v>
      </c>
      <c r="N135" s="2">
        <f t="shared" si="58"/>
        <v>12.860000000000021</v>
      </c>
      <c r="O135" s="4">
        <f t="shared" si="33"/>
        <v>399</v>
      </c>
      <c r="P135" s="4">
        <f t="shared" si="34"/>
        <v>1</v>
      </c>
      <c r="Q135" s="2">
        <f t="shared" si="39"/>
        <v>0</v>
      </c>
      <c r="R135" s="4">
        <v>114</v>
      </c>
      <c r="S135" s="4">
        <f t="shared" ca="1" si="40"/>
        <v>2.5021169462027295</v>
      </c>
      <c r="T135" s="4">
        <f t="shared" ca="1" si="41"/>
        <v>1.8893338023331534</v>
      </c>
      <c r="U135" s="2">
        <f t="shared" si="59"/>
        <v>12.860000000000021</v>
      </c>
      <c r="V135" s="4">
        <f t="shared" ca="1" si="35"/>
        <v>399</v>
      </c>
      <c r="W135" s="4">
        <f t="shared" ca="1" si="36"/>
        <v>1</v>
      </c>
      <c r="X135" s="2">
        <f t="shared" ca="1" si="42"/>
        <v>0</v>
      </c>
      <c r="Z135" s="4">
        <v>6.1860900000141328</v>
      </c>
      <c r="AA135" s="4">
        <f t="shared" si="43"/>
        <v>3.3550900000136608</v>
      </c>
      <c r="AB135" s="4">
        <v>114</v>
      </c>
      <c r="AC135" s="2">
        <f t="shared" si="60"/>
        <v>12.860000000000021</v>
      </c>
      <c r="AD135" s="4">
        <f t="shared" si="44"/>
        <v>397</v>
      </c>
      <c r="AE135" s="4">
        <f t="shared" si="45"/>
        <v>0.9949874686716792</v>
      </c>
      <c r="AF135" s="2">
        <f t="shared" si="65"/>
        <v>0</v>
      </c>
      <c r="AH135" s="4">
        <v>4.5972775000109323</v>
      </c>
      <c r="AI135" s="4">
        <f t="shared" si="47"/>
        <v>3.0362775000085662</v>
      </c>
      <c r="AJ135" s="4">
        <v>114</v>
      </c>
      <c r="AK135" s="2">
        <f t="shared" si="61"/>
        <v>12.860000000000021</v>
      </c>
      <c r="AL135" s="4">
        <f t="shared" si="48"/>
        <v>399</v>
      </c>
      <c r="AM135" s="4">
        <f t="shared" si="49"/>
        <v>1</v>
      </c>
      <c r="AN135" s="2">
        <f t="shared" si="66"/>
        <v>0</v>
      </c>
      <c r="AP135" s="4">
        <v>3.3148849999911079</v>
      </c>
      <c r="AQ135" s="4">
        <f t="shared" si="51"/>
        <v>2.4018849999905001</v>
      </c>
      <c r="AR135" s="4">
        <v>114</v>
      </c>
      <c r="AS135" s="2">
        <f t="shared" si="62"/>
        <v>12.860000000000021</v>
      </c>
      <c r="AT135" s="4">
        <f t="shared" si="52"/>
        <v>399</v>
      </c>
      <c r="AU135" s="4">
        <f t="shared" si="53"/>
        <v>1</v>
      </c>
      <c r="AV135" s="2">
        <f t="shared" si="67"/>
        <v>0</v>
      </c>
      <c r="AX135" s="4">
        <v>1.1668425000159743</v>
      </c>
      <c r="AY135" s="4">
        <f t="shared" si="55"/>
        <v>3.3518425000131913</v>
      </c>
      <c r="AZ135" s="4">
        <v>114</v>
      </c>
      <c r="BA135" s="2">
        <f t="shared" si="63"/>
        <v>12.860000000000021</v>
      </c>
      <c r="BB135" s="4">
        <f t="shared" si="56"/>
        <v>397</v>
      </c>
      <c r="BC135" s="4">
        <f t="shared" si="57"/>
        <v>0.9949874686716792</v>
      </c>
      <c r="BD135" s="2">
        <f t="shared" si="68"/>
        <v>2.2784233310549032E-2</v>
      </c>
    </row>
    <row r="136" spans="1:56" x14ac:dyDescent="0.15">
      <c r="A136" s="4">
        <v>115</v>
      </c>
      <c r="B136" s="4">
        <v>1.439302499974815</v>
      </c>
      <c r="C136" s="4">
        <f t="shared" si="37"/>
        <v>1.5843024999746547</v>
      </c>
      <c r="E136" s="4">
        <v>3.3550900000136608</v>
      </c>
      <c r="F136" s="4">
        <v>3.0362775000085662</v>
      </c>
      <c r="G136" s="4">
        <v>2.4018849999905001</v>
      </c>
      <c r="H136" s="4">
        <v>3.3518425000131913</v>
      </c>
      <c r="I136" s="4">
        <f ca="1">'Result (Al-Ti)'!U136</f>
        <v>1.8893338023331534</v>
      </c>
      <c r="K136" s="4">
        <v>1.439302499974815</v>
      </c>
      <c r="L136" s="4">
        <f t="shared" si="38"/>
        <v>1.5843024999746547</v>
      </c>
      <c r="M136" s="4">
        <v>115</v>
      </c>
      <c r="N136" s="2">
        <f t="shared" si="58"/>
        <v>13.080000000000021</v>
      </c>
      <c r="O136" s="4">
        <f t="shared" si="33"/>
        <v>399</v>
      </c>
      <c r="P136" s="4">
        <f t="shared" si="34"/>
        <v>1</v>
      </c>
      <c r="Q136" s="2">
        <f t="shared" si="39"/>
        <v>0</v>
      </c>
      <c r="R136" s="4">
        <v>115</v>
      </c>
      <c r="S136" s="4">
        <f t="shared" ca="1" si="40"/>
        <v>1.8893338023331534</v>
      </c>
      <c r="T136" s="4">
        <f t="shared" ca="1" si="41"/>
        <v>1.8306640410568471</v>
      </c>
      <c r="U136" s="2">
        <f t="shared" si="59"/>
        <v>13.080000000000021</v>
      </c>
      <c r="V136" s="4">
        <f t="shared" ca="1" si="35"/>
        <v>399</v>
      </c>
      <c r="W136" s="4">
        <f t="shared" ca="1" si="36"/>
        <v>1</v>
      </c>
      <c r="X136" s="2">
        <f t="shared" ca="1" si="42"/>
        <v>0</v>
      </c>
      <c r="Z136" s="4">
        <v>3.3550900000136608</v>
      </c>
      <c r="AA136" s="4">
        <f t="shared" si="43"/>
        <v>2.7170900000150766</v>
      </c>
      <c r="AB136" s="4">
        <v>115</v>
      </c>
      <c r="AC136" s="2">
        <f t="shared" si="60"/>
        <v>13.080000000000021</v>
      </c>
      <c r="AD136" s="4">
        <f t="shared" si="44"/>
        <v>397</v>
      </c>
      <c r="AE136" s="4">
        <f t="shared" si="45"/>
        <v>0.9949874686716792</v>
      </c>
      <c r="AF136" s="2">
        <f t="shared" si="65"/>
        <v>0</v>
      </c>
      <c r="AH136" s="4">
        <v>3.0362775000085662</v>
      </c>
      <c r="AI136" s="4">
        <f t="shared" si="47"/>
        <v>3.6352775000096926</v>
      </c>
      <c r="AJ136" s="4">
        <v>115</v>
      </c>
      <c r="AK136" s="2">
        <f t="shared" si="61"/>
        <v>13.080000000000021</v>
      </c>
      <c r="AL136" s="4">
        <f t="shared" si="48"/>
        <v>399</v>
      </c>
      <c r="AM136" s="4">
        <f t="shared" si="49"/>
        <v>1</v>
      </c>
      <c r="AN136" s="2">
        <f t="shared" si="66"/>
        <v>0</v>
      </c>
      <c r="AP136" s="4">
        <v>2.4018849999905001</v>
      </c>
      <c r="AQ136" s="4">
        <f t="shared" si="51"/>
        <v>2.7018849999933536</v>
      </c>
      <c r="AR136" s="4">
        <v>115</v>
      </c>
      <c r="AS136" s="2">
        <f t="shared" si="62"/>
        <v>13.080000000000021</v>
      </c>
      <c r="AT136" s="4">
        <f t="shared" si="52"/>
        <v>399</v>
      </c>
      <c r="AU136" s="4">
        <f t="shared" si="53"/>
        <v>1</v>
      </c>
      <c r="AV136" s="2">
        <f t="shared" si="67"/>
        <v>0</v>
      </c>
      <c r="AX136" s="4">
        <v>3.3518425000131913</v>
      </c>
      <c r="AY136" s="4">
        <f t="shared" si="55"/>
        <v>3.8978425000131267</v>
      </c>
      <c r="AZ136" s="4">
        <v>115</v>
      </c>
      <c r="BA136" s="2">
        <f t="shared" si="63"/>
        <v>13.080000000000021</v>
      </c>
      <c r="BB136" s="4">
        <f t="shared" si="56"/>
        <v>399</v>
      </c>
      <c r="BC136" s="4">
        <f t="shared" si="57"/>
        <v>1</v>
      </c>
      <c r="BD136" s="2">
        <f t="shared" si="68"/>
        <v>0</v>
      </c>
    </row>
    <row r="137" spans="1:56" x14ac:dyDescent="0.15">
      <c r="A137" s="4">
        <v>116</v>
      </c>
      <c r="B137" s="4">
        <v>1.5843024999746547</v>
      </c>
      <c r="C137" s="4">
        <f t="shared" si="37"/>
        <v>2.8523024999742574</v>
      </c>
      <c r="E137" s="4">
        <v>2.7170900000150766</v>
      </c>
      <c r="F137" s="4">
        <v>3.6352775000096926</v>
      </c>
      <c r="G137" s="4">
        <v>2.7018849999933536</v>
      </c>
      <c r="H137" s="4">
        <v>3.8978425000131267</v>
      </c>
      <c r="I137" s="4">
        <f ca="1">'Result (Al-Ti)'!U137</f>
        <v>1.8306640410568471</v>
      </c>
      <c r="K137" s="4">
        <v>1.5843024999746547</v>
      </c>
      <c r="L137" s="4">
        <f t="shared" si="38"/>
        <v>2.8523024999742574</v>
      </c>
      <c r="M137" s="4">
        <v>116</v>
      </c>
      <c r="N137" s="2">
        <f t="shared" si="58"/>
        <v>13.300000000000022</v>
      </c>
      <c r="O137" s="4">
        <f t="shared" si="33"/>
        <v>399</v>
      </c>
      <c r="P137" s="4">
        <f t="shared" si="34"/>
        <v>1</v>
      </c>
      <c r="Q137" s="2">
        <f t="shared" si="39"/>
        <v>0</v>
      </c>
      <c r="R137" s="4">
        <v>116</v>
      </c>
      <c r="S137" s="4">
        <f t="shared" ca="1" si="40"/>
        <v>1.8306640410568471</v>
      </c>
      <c r="T137" s="4">
        <f t="shared" ca="1" si="41"/>
        <v>3.0419556265893175</v>
      </c>
      <c r="U137" s="2">
        <f t="shared" si="59"/>
        <v>13.300000000000022</v>
      </c>
      <c r="V137" s="4">
        <f t="shared" ca="1" si="35"/>
        <v>399</v>
      </c>
      <c r="W137" s="4">
        <f t="shared" ca="1" si="36"/>
        <v>1</v>
      </c>
      <c r="X137" s="2">
        <f t="shared" ca="1" si="42"/>
        <v>0</v>
      </c>
      <c r="Z137" s="4">
        <v>2.7170900000150766</v>
      </c>
      <c r="AA137" s="4">
        <f t="shared" si="43"/>
        <v>2.4160900000147478</v>
      </c>
      <c r="AB137" s="4">
        <v>116</v>
      </c>
      <c r="AC137" s="2">
        <f t="shared" si="60"/>
        <v>13.300000000000022</v>
      </c>
      <c r="AD137" s="4">
        <f t="shared" si="44"/>
        <v>397</v>
      </c>
      <c r="AE137" s="4">
        <f t="shared" si="45"/>
        <v>0.9949874686716792</v>
      </c>
      <c r="AF137" s="2">
        <f t="shared" si="65"/>
        <v>0</v>
      </c>
      <c r="AH137" s="4">
        <v>3.6352775000096926</v>
      </c>
      <c r="AI137" s="4">
        <f t="shared" si="47"/>
        <v>3.6152775000104498</v>
      </c>
      <c r="AJ137" s="4">
        <v>116</v>
      </c>
      <c r="AK137" s="2">
        <f t="shared" si="61"/>
        <v>13.300000000000022</v>
      </c>
      <c r="AL137" s="4">
        <f t="shared" si="48"/>
        <v>399</v>
      </c>
      <c r="AM137" s="4">
        <f t="shared" si="49"/>
        <v>1</v>
      </c>
      <c r="AN137" s="2">
        <f t="shared" si="66"/>
        <v>0</v>
      </c>
      <c r="AP137" s="4">
        <v>2.7018849999933536</v>
      </c>
      <c r="AQ137" s="4">
        <f t="shared" si="51"/>
        <v>3.6608849999915094</v>
      </c>
      <c r="AR137" s="4">
        <v>116</v>
      </c>
      <c r="AS137" s="2">
        <f t="shared" si="62"/>
        <v>13.300000000000022</v>
      </c>
      <c r="AT137" s="4">
        <f t="shared" si="52"/>
        <v>399</v>
      </c>
      <c r="AU137" s="4">
        <f t="shared" si="53"/>
        <v>1</v>
      </c>
      <c r="AV137" s="2">
        <f t="shared" si="67"/>
        <v>0</v>
      </c>
      <c r="AX137" s="4">
        <v>3.8978425000131267</v>
      </c>
      <c r="AY137" s="4">
        <f t="shared" si="55"/>
        <v>7.8425000147319679E-3</v>
      </c>
      <c r="AZ137" s="4">
        <v>116</v>
      </c>
      <c r="BA137" s="2">
        <f t="shared" si="63"/>
        <v>13.300000000000022</v>
      </c>
      <c r="BB137" s="4">
        <f t="shared" si="56"/>
        <v>399</v>
      </c>
      <c r="BC137" s="4">
        <f t="shared" si="57"/>
        <v>1</v>
      </c>
      <c r="BD137" s="2">
        <f t="shared" si="68"/>
        <v>0</v>
      </c>
    </row>
    <row r="138" spans="1:56" x14ac:dyDescent="0.15">
      <c r="A138" s="4">
        <v>117</v>
      </c>
      <c r="B138" s="4">
        <v>2.8523024999742574</v>
      </c>
      <c r="C138" s="4">
        <f t="shared" si="37"/>
        <v>2.5353024999752449</v>
      </c>
      <c r="E138" s="4">
        <v>2.4160900000147478</v>
      </c>
      <c r="F138" s="4">
        <v>3.6152775000104498</v>
      </c>
      <c r="G138" s="4">
        <v>3.6608849999915094</v>
      </c>
      <c r="H138" s="4">
        <v>7.8425000147319679E-3</v>
      </c>
      <c r="I138" s="4">
        <f ca="1">'Result (Al-Ti)'!U138</f>
        <v>3.0419556265893175</v>
      </c>
      <c r="K138" s="4">
        <v>2.8523024999742574</v>
      </c>
      <c r="L138" s="4">
        <f t="shared" si="38"/>
        <v>2.5353024999752449</v>
      </c>
      <c r="M138" s="4">
        <v>117</v>
      </c>
      <c r="N138" s="2">
        <f t="shared" si="58"/>
        <v>13.520000000000023</v>
      </c>
      <c r="O138" s="4">
        <f t="shared" si="33"/>
        <v>399</v>
      </c>
      <c r="P138" s="4">
        <f t="shared" si="34"/>
        <v>1</v>
      </c>
      <c r="Q138" s="2">
        <f t="shared" si="39"/>
        <v>0</v>
      </c>
      <c r="R138" s="4">
        <v>117</v>
      </c>
      <c r="S138" s="4">
        <f t="shared" ca="1" si="40"/>
        <v>3.0419556265893175</v>
      </c>
      <c r="T138" s="4">
        <f t="shared" ca="1" si="41"/>
        <v>-0.2683713843903639</v>
      </c>
      <c r="U138" s="2">
        <f t="shared" si="59"/>
        <v>13.520000000000023</v>
      </c>
      <c r="V138" s="4">
        <f t="shared" ca="1" si="35"/>
        <v>399</v>
      </c>
      <c r="W138" s="4">
        <f t="shared" ca="1" si="36"/>
        <v>1</v>
      </c>
      <c r="X138" s="2">
        <f t="shared" ca="1" si="42"/>
        <v>0</v>
      </c>
      <c r="Z138" s="4">
        <v>2.4160900000147478</v>
      </c>
      <c r="AA138" s="4">
        <f t="shared" si="43"/>
        <v>2.2850900000150887</v>
      </c>
      <c r="AB138" s="4">
        <v>117</v>
      </c>
      <c r="AC138" s="2">
        <f t="shared" si="60"/>
        <v>13.520000000000023</v>
      </c>
      <c r="AD138" s="4">
        <f t="shared" si="44"/>
        <v>397</v>
      </c>
      <c r="AE138" s="4">
        <f t="shared" si="45"/>
        <v>0.9949874686716792</v>
      </c>
      <c r="AF138" s="2">
        <f t="shared" si="65"/>
        <v>0</v>
      </c>
      <c r="AH138" s="4">
        <v>3.6152775000104498</v>
      </c>
      <c r="AI138" s="4">
        <f t="shared" si="47"/>
        <v>8.5592775000087329</v>
      </c>
      <c r="AJ138" s="4">
        <v>117</v>
      </c>
      <c r="AK138" s="2">
        <f t="shared" si="61"/>
        <v>13.520000000000023</v>
      </c>
      <c r="AL138" s="4">
        <f t="shared" si="48"/>
        <v>399</v>
      </c>
      <c r="AM138" s="4">
        <f t="shared" si="49"/>
        <v>1</v>
      </c>
      <c r="AN138" s="2">
        <f t="shared" si="66"/>
        <v>0</v>
      </c>
      <c r="AP138" s="4">
        <v>3.6608849999915094</v>
      </c>
      <c r="AQ138" s="4">
        <f t="shared" si="51"/>
        <v>-3.2551150000088569</v>
      </c>
      <c r="AR138" s="4">
        <v>117</v>
      </c>
      <c r="AS138" s="2">
        <f t="shared" si="62"/>
        <v>13.520000000000023</v>
      </c>
      <c r="AT138" s="4">
        <f t="shared" si="52"/>
        <v>399</v>
      </c>
      <c r="AU138" s="4">
        <f t="shared" si="53"/>
        <v>1</v>
      </c>
      <c r="AV138" s="2">
        <f t="shared" si="67"/>
        <v>0</v>
      </c>
      <c r="AX138" s="4">
        <v>7.8425000147319679E-3</v>
      </c>
      <c r="AY138" s="4">
        <f t="shared" si="55"/>
        <v>2.5078425000160109</v>
      </c>
      <c r="AZ138" s="4">
        <v>117</v>
      </c>
      <c r="BA138" s="2">
        <f t="shared" si="63"/>
        <v>13.520000000000023</v>
      </c>
      <c r="BB138" s="4">
        <f t="shared" si="56"/>
        <v>399</v>
      </c>
      <c r="BC138" s="4">
        <f t="shared" si="57"/>
        <v>1</v>
      </c>
      <c r="BD138" s="2">
        <f t="shared" si="68"/>
        <v>0</v>
      </c>
    </row>
    <row r="139" spans="1:56" x14ac:dyDescent="0.15">
      <c r="A139" s="4">
        <v>118</v>
      </c>
      <c r="B139" s="4">
        <v>2.5353024999752449</v>
      </c>
      <c r="C139" s="4">
        <f t="shared" si="37"/>
        <v>2.2813024999770448</v>
      </c>
      <c r="E139" s="4">
        <v>2.2850900000150887</v>
      </c>
      <c r="F139" s="4">
        <v>8.5592775000087329</v>
      </c>
      <c r="G139" s="4">
        <v>-3.2551150000088569</v>
      </c>
      <c r="H139" s="4">
        <v>2.5078425000160109</v>
      </c>
      <c r="I139" s="4">
        <f ca="1">'Result (Al-Ti)'!U139</f>
        <v>-0.2683713843903639</v>
      </c>
      <c r="K139" s="4">
        <v>2.5353024999752449</v>
      </c>
      <c r="L139" s="4">
        <f t="shared" si="38"/>
        <v>2.2813024999770448</v>
      </c>
      <c r="M139" s="4">
        <v>118</v>
      </c>
      <c r="N139" s="2">
        <f t="shared" si="58"/>
        <v>13.740000000000023</v>
      </c>
      <c r="O139" s="4">
        <f t="shared" si="33"/>
        <v>399</v>
      </c>
      <c r="P139" s="4">
        <f t="shared" si="34"/>
        <v>1</v>
      </c>
      <c r="Q139" s="2">
        <f t="shared" si="39"/>
        <v>0</v>
      </c>
      <c r="R139" s="4">
        <v>118</v>
      </c>
      <c r="S139" s="4">
        <f t="shared" ca="1" si="40"/>
        <v>-0.2683713843903639</v>
      </c>
      <c r="T139" s="4">
        <f t="shared" ca="1" si="41"/>
        <v>1.941939207881699</v>
      </c>
      <c r="U139" s="2">
        <f t="shared" si="59"/>
        <v>13.740000000000023</v>
      </c>
      <c r="V139" s="4">
        <f t="shared" ca="1" si="35"/>
        <v>399</v>
      </c>
      <c r="W139" s="4">
        <f t="shared" ca="1" si="36"/>
        <v>1</v>
      </c>
      <c r="X139" s="2">
        <f t="shared" ca="1" si="42"/>
        <v>0</v>
      </c>
      <c r="Z139" s="4">
        <v>2.2850900000150887</v>
      </c>
      <c r="AA139" s="4">
        <f t="shared" si="43"/>
        <v>0.58009000001391087</v>
      </c>
      <c r="AB139" s="4">
        <v>118</v>
      </c>
      <c r="AC139" s="2">
        <f t="shared" si="60"/>
        <v>13.740000000000023</v>
      </c>
      <c r="AD139" s="4">
        <f t="shared" si="44"/>
        <v>397</v>
      </c>
      <c r="AE139" s="4">
        <f t="shared" si="45"/>
        <v>0.9949874686716792</v>
      </c>
      <c r="AF139" s="2">
        <f t="shared" si="65"/>
        <v>0</v>
      </c>
      <c r="AH139" s="4">
        <v>8.5592775000087329</v>
      </c>
      <c r="AI139" s="4">
        <f t="shared" si="47"/>
        <v>5.074277500010993</v>
      </c>
      <c r="AJ139" s="4">
        <v>118</v>
      </c>
      <c r="AK139" s="2">
        <f t="shared" si="61"/>
        <v>13.740000000000023</v>
      </c>
      <c r="AL139" s="4">
        <f t="shared" si="48"/>
        <v>399</v>
      </c>
      <c r="AM139" s="4">
        <f t="shared" si="49"/>
        <v>1</v>
      </c>
      <c r="AN139" s="2">
        <f t="shared" si="66"/>
        <v>0</v>
      </c>
      <c r="AP139" s="4">
        <v>-3.2551150000088569</v>
      </c>
      <c r="AQ139" s="4">
        <f t="shared" si="51"/>
        <v>3.4368849999921736</v>
      </c>
      <c r="AR139" s="4">
        <v>118</v>
      </c>
      <c r="AS139" s="2">
        <f t="shared" si="62"/>
        <v>13.740000000000023</v>
      </c>
      <c r="AT139" s="4">
        <f t="shared" si="52"/>
        <v>399</v>
      </c>
      <c r="AU139" s="4">
        <f t="shared" si="53"/>
        <v>1</v>
      </c>
      <c r="AV139" s="2">
        <f t="shared" si="67"/>
        <v>0</v>
      </c>
      <c r="AX139" s="4">
        <v>2.5078425000160109</v>
      </c>
      <c r="AY139" s="4">
        <f t="shared" si="55"/>
        <v>2.7498425000160864</v>
      </c>
      <c r="AZ139" s="4">
        <v>118</v>
      </c>
      <c r="BA139" s="2">
        <f t="shared" si="63"/>
        <v>13.740000000000023</v>
      </c>
      <c r="BB139" s="4">
        <f t="shared" si="56"/>
        <v>399</v>
      </c>
      <c r="BC139" s="4">
        <f t="shared" si="57"/>
        <v>1</v>
      </c>
      <c r="BD139" s="2">
        <f t="shared" si="68"/>
        <v>0</v>
      </c>
    </row>
    <row r="140" spans="1:56" x14ac:dyDescent="0.15">
      <c r="A140" s="4">
        <v>119</v>
      </c>
      <c r="B140" s="4">
        <v>2.2813024999770448</v>
      </c>
      <c r="C140" s="4">
        <f t="shared" si="37"/>
        <v>2.2143024999756733</v>
      </c>
      <c r="E140" s="4">
        <v>0.58009000001391087</v>
      </c>
      <c r="F140" s="4">
        <v>5.074277500010993</v>
      </c>
      <c r="G140" s="4">
        <v>3.4368849999921736</v>
      </c>
      <c r="H140" s="4">
        <v>2.7498425000160864</v>
      </c>
      <c r="I140" s="4">
        <f ca="1">'Result (Al-Ti)'!U140</f>
        <v>1.941939207881699</v>
      </c>
      <c r="K140" s="4">
        <v>2.2813024999770448</v>
      </c>
      <c r="L140" s="4">
        <f t="shared" si="38"/>
        <v>2.2143024999756733</v>
      </c>
      <c r="M140" s="4">
        <v>119</v>
      </c>
      <c r="N140" s="2">
        <f t="shared" si="58"/>
        <v>13.960000000000024</v>
      </c>
      <c r="O140" s="4">
        <f t="shared" si="33"/>
        <v>399</v>
      </c>
      <c r="P140" s="4">
        <f t="shared" si="34"/>
        <v>1</v>
      </c>
      <c r="Q140" s="2">
        <f t="shared" si="39"/>
        <v>0</v>
      </c>
      <c r="R140" s="4">
        <v>119</v>
      </c>
      <c r="S140" s="4">
        <f t="shared" ca="1" si="40"/>
        <v>1.941939207881699</v>
      </c>
      <c r="T140" s="4">
        <f t="shared" ca="1" si="41"/>
        <v>-0.33142893594318545</v>
      </c>
      <c r="U140" s="2">
        <f t="shared" si="59"/>
        <v>13.960000000000024</v>
      </c>
      <c r="V140" s="4">
        <f t="shared" ca="1" si="35"/>
        <v>399</v>
      </c>
      <c r="W140" s="4">
        <f t="shared" ca="1" si="36"/>
        <v>1</v>
      </c>
      <c r="X140" s="2">
        <f t="shared" ca="1" si="42"/>
        <v>0</v>
      </c>
      <c r="Z140" s="4">
        <v>0.58009000001391087</v>
      </c>
      <c r="AA140" s="4">
        <f t="shared" si="43"/>
        <v>1.5240900000144109</v>
      </c>
      <c r="AB140" s="4">
        <v>119</v>
      </c>
      <c r="AC140" s="2">
        <f t="shared" si="60"/>
        <v>13.960000000000024</v>
      </c>
      <c r="AD140" s="4">
        <f t="shared" si="44"/>
        <v>397</v>
      </c>
      <c r="AE140" s="4">
        <f t="shared" si="45"/>
        <v>0.9949874686716792</v>
      </c>
      <c r="AF140" s="2">
        <f t="shared" si="65"/>
        <v>0</v>
      </c>
      <c r="AH140" s="4">
        <v>5.074277500010993</v>
      </c>
      <c r="AI140" s="4">
        <f t="shared" si="47"/>
        <v>2.9372775000098272</v>
      </c>
      <c r="AJ140" s="4">
        <v>119</v>
      </c>
      <c r="AK140" s="2">
        <f t="shared" si="61"/>
        <v>13.960000000000024</v>
      </c>
      <c r="AL140" s="4">
        <f t="shared" si="48"/>
        <v>399</v>
      </c>
      <c r="AM140" s="4">
        <f t="shared" si="49"/>
        <v>1</v>
      </c>
      <c r="AN140" s="2">
        <f t="shared" si="66"/>
        <v>0</v>
      </c>
      <c r="AP140" s="4">
        <v>3.4368849999921736</v>
      </c>
      <c r="AQ140" s="4">
        <f t="shared" si="51"/>
        <v>0.67888499999213536</v>
      </c>
      <c r="AR140" s="4">
        <v>119</v>
      </c>
      <c r="AS140" s="2">
        <f t="shared" si="62"/>
        <v>13.960000000000024</v>
      </c>
      <c r="AT140" s="4">
        <f t="shared" si="52"/>
        <v>399</v>
      </c>
      <c r="AU140" s="4">
        <f t="shared" si="53"/>
        <v>1</v>
      </c>
      <c r="AV140" s="2">
        <f t="shared" si="67"/>
        <v>0</v>
      </c>
      <c r="AX140" s="4">
        <v>2.7498425000160864</v>
      </c>
      <c r="AY140" s="4">
        <f t="shared" si="55"/>
        <v>0.86784250001414875</v>
      </c>
      <c r="AZ140" s="4">
        <v>119</v>
      </c>
      <c r="BA140" s="2">
        <f t="shared" si="63"/>
        <v>13.960000000000024</v>
      </c>
      <c r="BB140" s="4">
        <f t="shared" si="56"/>
        <v>399</v>
      </c>
      <c r="BC140" s="4">
        <f t="shared" si="57"/>
        <v>1</v>
      </c>
      <c r="BD140" s="2">
        <f t="shared" si="68"/>
        <v>0</v>
      </c>
    </row>
    <row r="141" spans="1:56" x14ac:dyDescent="0.15">
      <c r="A141" s="4">
        <v>120</v>
      </c>
      <c r="B141" s="4">
        <v>2.2143024999756733</v>
      </c>
      <c r="C141" s="4">
        <f t="shared" si="37"/>
        <v>1.9723024999755978</v>
      </c>
      <c r="E141" s="4">
        <v>1.5240900000144109</v>
      </c>
      <c r="F141" s="4">
        <v>2.9372775000098272</v>
      </c>
      <c r="G141" s="4">
        <v>0.67888499999213536</v>
      </c>
      <c r="H141" s="4">
        <v>0.86784250001414875</v>
      </c>
      <c r="I141" s="4">
        <f ca="1">'Result (Al-Ti)'!U141</f>
        <v>-0.33142893594318545</v>
      </c>
      <c r="K141" s="4">
        <v>2.2143024999756733</v>
      </c>
      <c r="L141" s="4">
        <f t="shared" si="38"/>
        <v>1.9723024999755978</v>
      </c>
      <c r="M141" s="4">
        <v>120</v>
      </c>
      <c r="N141" s="2">
        <f t="shared" si="58"/>
        <v>14.180000000000025</v>
      </c>
      <c r="O141" s="4">
        <f t="shared" si="33"/>
        <v>399</v>
      </c>
      <c r="P141" s="4">
        <f t="shared" si="34"/>
        <v>1</v>
      </c>
      <c r="Q141" s="2">
        <f t="shared" si="39"/>
        <v>0</v>
      </c>
      <c r="R141" s="4">
        <v>120</v>
      </c>
      <c r="S141" s="4">
        <f t="shared" ca="1" si="40"/>
        <v>-0.33142893594318545</v>
      </c>
      <c r="T141" s="4">
        <f t="shared" ca="1" si="41"/>
        <v>0.12607850689375799</v>
      </c>
      <c r="U141" s="2">
        <f t="shared" si="59"/>
        <v>14.180000000000025</v>
      </c>
      <c r="V141" s="4">
        <f t="shared" ca="1" si="35"/>
        <v>399</v>
      </c>
      <c r="W141" s="4">
        <f t="shared" ca="1" si="36"/>
        <v>1</v>
      </c>
      <c r="X141" s="2">
        <f t="shared" ca="1" si="42"/>
        <v>0</v>
      </c>
      <c r="Z141" s="4">
        <v>1.5240900000144109</v>
      </c>
      <c r="AA141" s="4">
        <f t="shared" si="43"/>
        <v>2.5590900000160843</v>
      </c>
      <c r="AB141" s="4">
        <v>120</v>
      </c>
      <c r="AC141" s="2">
        <f t="shared" si="60"/>
        <v>14.180000000000025</v>
      </c>
      <c r="AD141" s="4">
        <f t="shared" si="44"/>
        <v>397</v>
      </c>
      <c r="AE141" s="4">
        <f t="shared" si="45"/>
        <v>0.9949874686716792</v>
      </c>
      <c r="AF141" s="2">
        <f t="shared" si="65"/>
        <v>0</v>
      </c>
      <c r="AH141" s="4">
        <v>2.9372775000098272</v>
      </c>
      <c r="AI141" s="4">
        <f t="shared" si="47"/>
        <v>4.356277500008332</v>
      </c>
      <c r="AJ141" s="4">
        <v>120</v>
      </c>
      <c r="AK141" s="2">
        <f t="shared" si="61"/>
        <v>14.180000000000025</v>
      </c>
      <c r="AL141" s="4">
        <f t="shared" si="48"/>
        <v>399</v>
      </c>
      <c r="AM141" s="4">
        <f t="shared" si="49"/>
        <v>1</v>
      </c>
      <c r="AN141" s="2">
        <f t="shared" si="66"/>
        <v>0</v>
      </c>
      <c r="AP141" s="4">
        <v>0.67888499999213536</v>
      </c>
      <c r="AQ141" s="4">
        <f t="shared" si="51"/>
        <v>4.3118849999927988</v>
      </c>
      <c r="AR141" s="4">
        <v>120</v>
      </c>
      <c r="AS141" s="2">
        <f t="shared" si="62"/>
        <v>14.180000000000025</v>
      </c>
      <c r="AT141" s="4">
        <f t="shared" si="52"/>
        <v>399</v>
      </c>
      <c r="AU141" s="4">
        <f t="shared" si="53"/>
        <v>1</v>
      </c>
      <c r="AV141" s="2">
        <f t="shared" si="67"/>
        <v>0</v>
      </c>
      <c r="AX141" s="4">
        <v>0.86784250001414875</v>
      </c>
      <c r="AY141" s="4">
        <f t="shared" si="55"/>
        <v>5.5568425000132038</v>
      </c>
      <c r="AZ141" s="4">
        <v>120</v>
      </c>
      <c r="BA141" s="2">
        <f t="shared" si="63"/>
        <v>14.180000000000025</v>
      </c>
      <c r="BB141" s="4">
        <f t="shared" si="56"/>
        <v>399</v>
      </c>
      <c r="BC141" s="4">
        <f t="shared" si="57"/>
        <v>1</v>
      </c>
      <c r="BD141" s="2">
        <f t="shared" si="68"/>
        <v>0</v>
      </c>
    </row>
    <row r="142" spans="1:56" x14ac:dyDescent="0.15">
      <c r="A142" s="4">
        <v>121</v>
      </c>
      <c r="B142" s="4">
        <v>1.9723024999755978</v>
      </c>
      <c r="C142" s="4">
        <f t="shared" si="37"/>
        <v>2.0723024999753648</v>
      </c>
      <c r="E142" s="4">
        <v>2.5590900000160843</v>
      </c>
      <c r="F142" s="4">
        <v>4.356277500008332</v>
      </c>
      <c r="G142" s="4">
        <v>4.3118849999927988</v>
      </c>
      <c r="H142" s="4">
        <v>5.5568425000132038</v>
      </c>
      <c r="I142" s="4">
        <f ca="1">'Result (Al-Ti)'!U142</f>
        <v>0.12607850689375799</v>
      </c>
      <c r="K142" s="4">
        <v>1.9723024999755978</v>
      </c>
      <c r="L142" s="4">
        <f t="shared" si="38"/>
        <v>2.0723024999753648</v>
      </c>
      <c r="M142" s="4">
        <v>121</v>
      </c>
      <c r="N142" s="2">
        <f t="shared" si="58"/>
        <v>14.400000000000025</v>
      </c>
      <c r="O142" s="4">
        <f t="shared" si="33"/>
        <v>399</v>
      </c>
      <c r="P142" s="4">
        <f t="shared" si="34"/>
        <v>1</v>
      </c>
      <c r="Q142" s="2">
        <f t="shared" si="39"/>
        <v>0</v>
      </c>
      <c r="R142" s="4">
        <v>121</v>
      </c>
      <c r="S142" s="4">
        <f t="shared" ca="1" si="40"/>
        <v>0.12607850689375799</v>
      </c>
      <c r="T142" s="4">
        <f t="shared" ca="1" si="41"/>
        <v>3.1329147401686948</v>
      </c>
      <c r="U142" s="2">
        <f t="shared" si="59"/>
        <v>14.400000000000025</v>
      </c>
      <c r="V142" s="4">
        <f t="shared" ca="1" si="35"/>
        <v>399</v>
      </c>
      <c r="W142" s="4">
        <f t="shared" ca="1" si="36"/>
        <v>1</v>
      </c>
      <c r="X142" s="2">
        <f t="shared" ca="1" si="42"/>
        <v>0</v>
      </c>
      <c r="Z142" s="4">
        <v>2.5590900000160843</v>
      </c>
      <c r="AA142" s="4">
        <f t="shared" si="43"/>
        <v>2.2900900000166757</v>
      </c>
      <c r="AB142" s="4">
        <v>121</v>
      </c>
      <c r="AC142" s="2">
        <f t="shared" si="60"/>
        <v>14.400000000000025</v>
      </c>
      <c r="AD142" s="4">
        <f t="shared" si="44"/>
        <v>397</v>
      </c>
      <c r="AE142" s="4">
        <f t="shared" si="45"/>
        <v>0.9949874686716792</v>
      </c>
      <c r="AF142" s="2">
        <f t="shared" si="65"/>
        <v>0</v>
      </c>
      <c r="AH142" s="4">
        <v>4.356277500008332</v>
      </c>
      <c r="AI142" s="4">
        <f t="shared" si="47"/>
        <v>2.0232775000081915</v>
      </c>
      <c r="AJ142" s="4">
        <v>121</v>
      </c>
      <c r="AK142" s="2">
        <f t="shared" si="61"/>
        <v>14.400000000000025</v>
      </c>
      <c r="AL142" s="4">
        <f t="shared" si="48"/>
        <v>399</v>
      </c>
      <c r="AM142" s="4">
        <f t="shared" si="49"/>
        <v>1</v>
      </c>
      <c r="AN142" s="2">
        <f t="shared" si="66"/>
        <v>0</v>
      </c>
      <c r="AP142" s="4">
        <v>4.3118849999927988</v>
      </c>
      <c r="AQ142" s="4">
        <f t="shared" si="51"/>
        <v>2.304884999993817</v>
      </c>
      <c r="AR142" s="4">
        <v>121</v>
      </c>
      <c r="AS142" s="2">
        <f t="shared" si="62"/>
        <v>14.400000000000025</v>
      </c>
      <c r="AT142" s="4">
        <f t="shared" si="52"/>
        <v>399</v>
      </c>
      <c r="AU142" s="4">
        <f t="shared" si="53"/>
        <v>1</v>
      </c>
      <c r="AV142" s="2">
        <f t="shared" si="67"/>
        <v>0</v>
      </c>
      <c r="AX142" s="4">
        <v>5.5568425000132038</v>
      </c>
      <c r="AY142" s="4">
        <f t="shared" si="55"/>
        <v>2.5468425000134687</v>
      </c>
      <c r="AZ142" s="4">
        <v>121</v>
      </c>
      <c r="BA142" s="2">
        <f t="shared" si="63"/>
        <v>14.400000000000025</v>
      </c>
      <c r="BB142" s="4">
        <f t="shared" si="56"/>
        <v>399</v>
      </c>
      <c r="BC142" s="4">
        <f t="shared" si="57"/>
        <v>1</v>
      </c>
      <c r="BD142" s="2">
        <f t="shared" si="68"/>
        <v>0</v>
      </c>
    </row>
    <row r="143" spans="1:56" x14ac:dyDescent="0.15">
      <c r="A143" s="4">
        <v>122</v>
      </c>
      <c r="B143" s="4">
        <v>2.0723024999753648</v>
      </c>
      <c r="C143" s="4">
        <f t="shared" si="37"/>
        <v>3.1273024999762811</v>
      </c>
      <c r="E143" s="4">
        <v>2.2900900000166757</v>
      </c>
      <c r="F143" s="4">
        <v>2.0232775000081915</v>
      </c>
      <c r="G143" s="4">
        <v>2.304884999993817</v>
      </c>
      <c r="H143" s="4">
        <v>2.5468425000134687</v>
      </c>
      <c r="I143" s="4">
        <f ca="1">'Result (Al-Ti)'!U143</f>
        <v>3.1329147401686948</v>
      </c>
      <c r="K143" s="4">
        <v>2.0723024999753648</v>
      </c>
      <c r="L143" s="4">
        <f t="shared" si="38"/>
        <v>3.1273024999762811</v>
      </c>
      <c r="M143" s="4">
        <v>122</v>
      </c>
      <c r="N143" s="2">
        <f t="shared" si="58"/>
        <v>14.620000000000026</v>
      </c>
      <c r="O143" s="4">
        <f t="shared" si="33"/>
        <v>399</v>
      </c>
      <c r="P143" s="4">
        <f t="shared" si="34"/>
        <v>1</v>
      </c>
      <c r="Q143" s="2">
        <f t="shared" si="39"/>
        <v>0</v>
      </c>
      <c r="R143" s="4">
        <v>122</v>
      </c>
      <c r="S143" s="4">
        <f t="shared" ca="1" si="40"/>
        <v>3.1329147401686948</v>
      </c>
      <c r="T143" s="4">
        <f t="shared" ca="1" si="41"/>
        <v>1.2769024704542216</v>
      </c>
      <c r="U143" s="2">
        <f t="shared" si="59"/>
        <v>14.620000000000026</v>
      </c>
      <c r="V143" s="4">
        <f t="shared" ca="1" si="35"/>
        <v>399</v>
      </c>
      <c r="W143" s="4">
        <f t="shared" ca="1" si="36"/>
        <v>1</v>
      </c>
      <c r="X143" s="2">
        <f t="shared" ca="1" si="42"/>
        <v>0</v>
      </c>
      <c r="Z143" s="4">
        <v>2.2900900000166757</v>
      </c>
      <c r="AA143" s="4">
        <f t="shared" si="43"/>
        <v>2.321090000016568</v>
      </c>
      <c r="AB143" s="4">
        <v>122</v>
      </c>
      <c r="AC143" s="2">
        <f t="shared" si="60"/>
        <v>14.620000000000026</v>
      </c>
      <c r="AD143" s="4">
        <f t="shared" si="44"/>
        <v>397</v>
      </c>
      <c r="AE143" s="4">
        <f t="shared" si="45"/>
        <v>0.9949874686716792</v>
      </c>
      <c r="AF143" s="2">
        <f t="shared" si="65"/>
        <v>0</v>
      </c>
      <c r="AH143" s="4">
        <v>2.0232775000081915</v>
      </c>
      <c r="AI143" s="4">
        <f t="shared" si="47"/>
        <v>4.101277500009104</v>
      </c>
      <c r="AJ143" s="4">
        <v>122</v>
      </c>
      <c r="AK143" s="2">
        <f t="shared" si="61"/>
        <v>14.620000000000026</v>
      </c>
      <c r="AL143" s="4">
        <f t="shared" si="48"/>
        <v>399</v>
      </c>
      <c r="AM143" s="4">
        <f t="shared" si="49"/>
        <v>1</v>
      </c>
      <c r="AN143" s="2">
        <f t="shared" si="66"/>
        <v>0</v>
      </c>
      <c r="AP143" s="4">
        <v>2.304884999993817</v>
      </c>
      <c r="AQ143" s="4">
        <f t="shared" si="51"/>
        <v>3.6158849999914366</v>
      </c>
      <c r="AR143" s="4">
        <v>122</v>
      </c>
      <c r="AS143" s="2">
        <f t="shared" si="62"/>
        <v>14.620000000000026</v>
      </c>
      <c r="AT143" s="4">
        <f t="shared" si="52"/>
        <v>399</v>
      </c>
      <c r="AU143" s="4">
        <f t="shared" si="53"/>
        <v>1</v>
      </c>
      <c r="AV143" s="2">
        <f t="shared" si="67"/>
        <v>0</v>
      </c>
      <c r="AX143" s="4">
        <v>2.5468425000134687</v>
      </c>
      <c r="AY143" s="4">
        <f t="shared" si="55"/>
        <v>2.4848425000136842</v>
      </c>
      <c r="AZ143" s="4">
        <v>122</v>
      </c>
      <c r="BA143" s="2">
        <f t="shared" si="63"/>
        <v>14.620000000000026</v>
      </c>
      <c r="BB143" s="4">
        <f t="shared" si="56"/>
        <v>399</v>
      </c>
      <c r="BC143" s="4">
        <f t="shared" si="57"/>
        <v>1</v>
      </c>
      <c r="BD143" s="2">
        <f t="shared" si="68"/>
        <v>0</v>
      </c>
    </row>
    <row r="144" spans="1:56" x14ac:dyDescent="0.15">
      <c r="A144" s="4">
        <v>123</v>
      </c>
      <c r="B144" s="4">
        <v>3.1273024999762811</v>
      </c>
      <c r="C144" s="4">
        <f t="shared" si="37"/>
        <v>3.0293024999750173</v>
      </c>
      <c r="E144" s="4">
        <v>2.321090000016568</v>
      </c>
      <c r="F144" s="4">
        <v>4.101277500009104</v>
      </c>
      <c r="G144" s="4">
        <v>3.6158849999914366</v>
      </c>
      <c r="H144" s="4">
        <v>2.4848425000136842</v>
      </c>
      <c r="I144" s="4">
        <f ca="1">'Result (Al-Ti)'!U144</f>
        <v>1.2769024704542216</v>
      </c>
      <c r="K144" s="4">
        <v>3.1273024999762811</v>
      </c>
      <c r="L144" s="4">
        <f t="shared" si="38"/>
        <v>3.0293024999750173</v>
      </c>
      <c r="M144" s="4">
        <v>123</v>
      </c>
      <c r="N144" s="2">
        <f t="shared" si="58"/>
        <v>14.840000000000027</v>
      </c>
      <c r="O144" s="4">
        <f t="shared" si="33"/>
        <v>399</v>
      </c>
      <c r="P144" s="4">
        <f t="shared" si="34"/>
        <v>1</v>
      </c>
      <c r="Q144" s="2">
        <f t="shared" si="39"/>
        <v>0</v>
      </c>
      <c r="R144" s="4">
        <v>123</v>
      </c>
      <c r="S144" s="4">
        <f t="shared" ca="1" si="40"/>
        <v>1.2769024704542216</v>
      </c>
      <c r="T144" s="4">
        <f t="shared" ca="1" si="41"/>
        <v>1.5503205885846831</v>
      </c>
      <c r="U144" s="2">
        <f t="shared" si="59"/>
        <v>14.840000000000027</v>
      </c>
      <c r="V144" s="4">
        <f t="shared" ca="1" si="35"/>
        <v>399</v>
      </c>
      <c r="W144" s="4">
        <f t="shared" ca="1" si="36"/>
        <v>1</v>
      </c>
      <c r="X144" s="2">
        <f t="shared" ca="1" si="42"/>
        <v>0</v>
      </c>
      <c r="Z144" s="4">
        <v>2.321090000016568</v>
      </c>
      <c r="AA144" s="4">
        <f t="shared" si="43"/>
        <v>4.4080900000160739</v>
      </c>
      <c r="AB144" s="4">
        <v>123</v>
      </c>
      <c r="AC144" s="2">
        <f t="shared" si="60"/>
        <v>14.840000000000027</v>
      </c>
      <c r="AD144" s="4">
        <f t="shared" si="44"/>
        <v>397</v>
      </c>
      <c r="AE144" s="4">
        <f t="shared" si="45"/>
        <v>0.9949874686716792</v>
      </c>
      <c r="AF144" s="2">
        <f t="shared" si="65"/>
        <v>0</v>
      </c>
      <c r="AH144" s="4">
        <v>4.101277500009104</v>
      </c>
      <c r="AI144" s="4">
        <f t="shared" si="47"/>
        <v>5.5182775000091056</v>
      </c>
      <c r="AJ144" s="4">
        <v>123</v>
      </c>
      <c r="AK144" s="2">
        <f t="shared" si="61"/>
        <v>14.840000000000027</v>
      </c>
      <c r="AL144" s="4">
        <f t="shared" si="48"/>
        <v>399</v>
      </c>
      <c r="AM144" s="4">
        <f t="shared" si="49"/>
        <v>1</v>
      </c>
      <c r="AN144" s="2">
        <f t="shared" si="66"/>
        <v>0</v>
      </c>
      <c r="AP144" s="4">
        <v>3.6158849999914366</v>
      </c>
      <c r="AQ144" s="4">
        <f t="shared" si="51"/>
        <v>4.0358849999933</v>
      </c>
      <c r="AR144" s="4">
        <v>123</v>
      </c>
      <c r="AS144" s="2">
        <f t="shared" si="62"/>
        <v>14.840000000000027</v>
      </c>
      <c r="AT144" s="4">
        <f t="shared" si="52"/>
        <v>399</v>
      </c>
      <c r="AU144" s="4">
        <f t="shared" si="53"/>
        <v>1</v>
      </c>
      <c r="AV144" s="2">
        <f t="shared" si="67"/>
        <v>0</v>
      </c>
      <c r="AX144" s="4">
        <v>2.4848425000136842</v>
      </c>
      <c r="AY144" s="4">
        <f t="shared" si="55"/>
        <v>1.8058425000155864</v>
      </c>
      <c r="AZ144" s="4">
        <v>123</v>
      </c>
      <c r="BA144" s="2">
        <f t="shared" si="63"/>
        <v>14.840000000000027</v>
      </c>
      <c r="BB144" s="4">
        <f t="shared" si="56"/>
        <v>399</v>
      </c>
      <c r="BC144" s="4">
        <f t="shared" si="57"/>
        <v>1</v>
      </c>
      <c r="BD144" s="2">
        <f t="shared" si="68"/>
        <v>0</v>
      </c>
    </row>
    <row r="145" spans="1:56" x14ac:dyDescent="0.15">
      <c r="A145" s="4">
        <v>124</v>
      </c>
      <c r="B145" s="4">
        <v>3.0293024999750173</v>
      </c>
      <c r="C145" s="4">
        <f t="shared" si="37"/>
        <v>1.2803024999747947</v>
      </c>
      <c r="E145" s="4">
        <v>4.4080900000160739</v>
      </c>
      <c r="F145" s="4">
        <v>5.5182775000091056</v>
      </c>
      <c r="G145" s="4">
        <v>4.0358849999933</v>
      </c>
      <c r="H145" s="4">
        <v>1.8058425000155864</v>
      </c>
      <c r="I145" s="4">
        <f ca="1">'Result (Al-Ti)'!U145</f>
        <v>1.5503205885846831</v>
      </c>
      <c r="K145" s="4">
        <v>3.0293024999750173</v>
      </c>
      <c r="L145" s="4">
        <f t="shared" si="38"/>
        <v>1.2803024999747947</v>
      </c>
      <c r="M145" s="4">
        <v>124</v>
      </c>
      <c r="N145" s="2">
        <f t="shared" si="58"/>
        <v>15.060000000000027</v>
      </c>
      <c r="O145" s="4">
        <f t="shared" si="33"/>
        <v>399</v>
      </c>
      <c r="P145" s="4">
        <f t="shared" si="34"/>
        <v>1</v>
      </c>
      <c r="Q145" s="2">
        <f t="shared" si="39"/>
        <v>0</v>
      </c>
      <c r="R145" s="4">
        <v>124</v>
      </c>
      <c r="S145" s="4">
        <f t="shared" ca="1" si="40"/>
        <v>1.5503205885846831</v>
      </c>
      <c r="T145" s="4">
        <f t="shared" ca="1" si="41"/>
        <v>1.2544693306728096</v>
      </c>
      <c r="U145" s="2">
        <f t="shared" si="59"/>
        <v>15.060000000000027</v>
      </c>
      <c r="V145" s="4">
        <f t="shared" ca="1" si="35"/>
        <v>399</v>
      </c>
      <c r="W145" s="4">
        <f t="shared" ca="1" si="36"/>
        <v>1</v>
      </c>
      <c r="X145" s="2">
        <f t="shared" ca="1" si="42"/>
        <v>0</v>
      </c>
      <c r="Z145" s="4">
        <v>4.4080900000160739</v>
      </c>
      <c r="AA145" s="4">
        <f t="shared" si="43"/>
        <v>3.9070900000162112</v>
      </c>
      <c r="AB145" s="4">
        <v>124</v>
      </c>
      <c r="AC145" s="2">
        <f t="shared" si="60"/>
        <v>15.060000000000027</v>
      </c>
      <c r="AD145" s="4">
        <f t="shared" si="44"/>
        <v>397</v>
      </c>
      <c r="AE145" s="4">
        <f t="shared" si="45"/>
        <v>0.9949874686716792</v>
      </c>
      <c r="AF145" s="2">
        <f t="shared" si="65"/>
        <v>0</v>
      </c>
      <c r="AH145" s="4">
        <v>5.5182775000091056</v>
      </c>
      <c r="AI145" s="4">
        <f t="shared" si="47"/>
        <v>3.8342775000081986</v>
      </c>
      <c r="AJ145" s="4">
        <v>124</v>
      </c>
      <c r="AK145" s="2">
        <f t="shared" si="61"/>
        <v>15.060000000000027</v>
      </c>
      <c r="AL145" s="4">
        <f t="shared" si="48"/>
        <v>399</v>
      </c>
      <c r="AM145" s="4">
        <f t="shared" si="49"/>
        <v>1</v>
      </c>
      <c r="AN145" s="2">
        <f t="shared" si="66"/>
        <v>0</v>
      </c>
      <c r="AP145" s="4">
        <v>4.0358849999933</v>
      </c>
      <c r="AQ145" s="4">
        <f t="shared" si="51"/>
        <v>3.5248849999938159</v>
      </c>
      <c r="AR145" s="4">
        <v>124</v>
      </c>
      <c r="AS145" s="2">
        <f t="shared" si="62"/>
        <v>15.060000000000027</v>
      </c>
      <c r="AT145" s="4">
        <f t="shared" si="52"/>
        <v>399</v>
      </c>
      <c r="AU145" s="4">
        <f t="shared" si="53"/>
        <v>1</v>
      </c>
      <c r="AV145" s="2">
        <f t="shared" si="67"/>
        <v>0</v>
      </c>
      <c r="AX145" s="4">
        <v>1.8058425000155864</v>
      </c>
      <c r="AY145" s="4">
        <f t="shared" si="55"/>
        <v>1.0908425000160094</v>
      </c>
      <c r="AZ145" s="4">
        <v>124</v>
      </c>
      <c r="BA145" s="2">
        <f t="shared" si="63"/>
        <v>15.060000000000027</v>
      </c>
      <c r="BB145" s="4">
        <f t="shared" si="56"/>
        <v>399</v>
      </c>
      <c r="BC145" s="4">
        <f t="shared" si="57"/>
        <v>1</v>
      </c>
      <c r="BD145" s="2">
        <f t="shared" si="68"/>
        <v>0</v>
      </c>
    </row>
    <row r="146" spans="1:56" x14ac:dyDescent="0.15">
      <c r="A146" s="4">
        <v>125</v>
      </c>
      <c r="B146" s="4">
        <v>1.2803024999747947</v>
      </c>
      <c r="C146" s="4">
        <f t="shared" si="37"/>
        <v>3.7003024999755496</v>
      </c>
      <c r="E146" s="4">
        <v>3.9070900000162112</v>
      </c>
      <c r="F146" s="4">
        <v>3.8342775000081986</v>
      </c>
      <c r="G146" s="4">
        <v>3.5248849999938159</v>
      </c>
      <c r="H146" s="4">
        <v>1.0908425000160094</v>
      </c>
      <c r="I146" s="4">
        <f ca="1">'Result (Al-Ti)'!U146</f>
        <v>1.2544693306728096</v>
      </c>
      <c r="K146" s="4">
        <v>1.2803024999747947</v>
      </c>
      <c r="L146" s="4">
        <f t="shared" si="38"/>
        <v>3.7003024999755496</v>
      </c>
      <c r="M146" s="4">
        <v>125</v>
      </c>
      <c r="N146" s="2">
        <f t="shared" si="58"/>
        <v>15.280000000000028</v>
      </c>
      <c r="O146" s="4">
        <f t="shared" si="33"/>
        <v>399</v>
      </c>
      <c r="P146" s="4">
        <f t="shared" si="34"/>
        <v>1</v>
      </c>
      <c r="Q146" s="2">
        <f t="shared" si="39"/>
        <v>0</v>
      </c>
      <c r="R146" s="4">
        <v>125</v>
      </c>
      <c r="S146" s="4">
        <f t="shared" ca="1" si="40"/>
        <v>1.2544693306728096</v>
      </c>
      <c r="T146" s="4">
        <f t="shared" ca="1" si="41"/>
        <v>2.2164555676877389</v>
      </c>
      <c r="U146" s="2">
        <f t="shared" si="59"/>
        <v>15.280000000000028</v>
      </c>
      <c r="V146" s="4">
        <f t="shared" ca="1" si="35"/>
        <v>399</v>
      </c>
      <c r="W146" s="4">
        <f t="shared" ca="1" si="36"/>
        <v>1</v>
      </c>
      <c r="X146" s="2">
        <f t="shared" ca="1" si="42"/>
        <v>0</v>
      </c>
      <c r="Z146" s="4">
        <v>3.9070900000162112</v>
      </c>
      <c r="AA146" s="4">
        <f t="shared" si="43"/>
        <v>3.8250900000136312</v>
      </c>
      <c r="AB146" s="4">
        <v>125</v>
      </c>
      <c r="AC146" s="2">
        <f t="shared" si="60"/>
        <v>15.280000000000028</v>
      </c>
      <c r="AD146" s="4">
        <f t="shared" si="44"/>
        <v>397</v>
      </c>
      <c r="AE146" s="4">
        <f t="shared" si="45"/>
        <v>0.9949874686716792</v>
      </c>
      <c r="AF146" s="2">
        <f t="shared" si="65"/>
        <v>2.2784233310549032E-2</v>
      </c>
      <c r="AH146" s="4">
        <v>3.8342775000081986</v>
      </c>
      <c r="AI146" s="4">
        <f t="shared" si="47"/>
        <v>-0.34372249999137239</v>
      </c>
      <c r="AJ146" s="4">
        <v>125</v>
      </c>
      <c r="AK146" s="2">
        <f t="shared" si="61"/>
        <v>15.280000000000028</v>
      </c>
      <c r="AL146" s="4">
        <f t="shared" si="48"/>
        <v>399</v>
      </c>
      <c r="AM146" s="4">
        <f t="shared" si="49"/>
        <v>1</v>
      </c>
      <c r="AN146" s="2">
        <f t="shared" si="66"/>
        <v>0</v>
      </c>
      <c r="AP146" s="4">
        <v>3.5248849999938159</v>
      </c>
      <c r="AQ146" s="4">
        <f t="shared" si="51"/>
        <v>3.5368849999919405</v>
      </c>
      <c r="AR146" s="4">
        <v>125</v>
      </c>
      <c r="AS146" s="2">
        <f t="shared" si="62"/>
        <v>15.280000000000028</v>
      </c>
      <c r="AT146" s="4">
        <f t="shared" si="52"/>
        <v>399</v>
      </c>
      <c r="AU146" s="4">
        <f t="shared" si="53"/>
        <v>1</v>
      </c>
      <c r="AV146" s="2">
        <f t="shared" si="67"/>
        <v>0</v>
      </c>
      <c r="AX146" s="4">
        <v>1.0908425000160094</v>
      </c>
      <c r="AY146" s="4">
        <f t="shared" si="55"/>
        <v>1.6458425000145382</v>
      </c>
      <c r="AZ146" s="4">
        <v>125</v>
      </c>
      <c r="BA146" s="2">
        <f t="shared" si="63"/>
        <v>15.280000000000028</v>
      </c>
      <c r="BB146" s="4">
        <f t="shared" si="56"/>
        <v>399</v>
      </c>
      <c r="BC146" s="4">
        <f t="shared" si="57"/>
        <v>1</v>
      </c>
      <c r="BD146" s="2">
        <f t="shared" si="68"/>
        <v>0</v>
      </c>
    </row>
    <row r="147" spans="1:56" x14ac:dyDescent="0.15">
      <c r="A147" s="4">
        <v>126</v>
      </c>
      <c r="B147" s="4">
        <v>3.7003024999755496</v>
      </c>
      <c r="C147" s="4">
        <f t="shared" si="37"/>
        <v>3.3773024999739221</v>
      </c>
      <c r="E147" s="4">
        <v>3.8250900000136312</v>
      </c>
      <c r="F147" s="4">
        <v>-0.34372249999137239</v>
      </c>
      <c r="G147" s="4">
        <v>3.5368849999919405</v>
      </c>
      <c r="H147" s="4">
        <v>1.6458425000145382</v>
      </c>
      <c r="I147" s="4">
        <f ca="1">'Result (Al-Ti)'!U147</f>
        <v>2.2164555676877389</v>
      </c>
      <c r="K147" s="4">
        <v>3.7003024999755496</v>
      </c>
      <c r="L147" s="4">
        <f t="shared" si="38"/>
        <v>3.3773024999739221</v>
      </c>
      <c r="M147" s="4">
        <v>126</v>
      </c>
      <c r="N147" s="2">
        <f t="shared" si="58"/>
        <v>15.500000000000028</v>
      </c>
      <c r="O147" s="4">
        <f t="shared" si="33"/>
        <v>399</v>
      </c>
      <c r="P147" s="4">
        <f t="shared" si="34"/>
        <v>1</v>
      </c>
      <c r="Q147" s="2">
        <f t="shared" si="39"/>
        <v>0</v>
      </c>
      <c r="R147" s="4">
        <v>126</v>
      </c>
      <c r="S147" s="4">
        <f t="shared" ca="1" si="40"/>
        <v>2.2164555676877389</v>
      </c>
      <c r="T147" s="4">
        <f t="shared" ca="1" si="41"/>
        <v>1.4463885990297365</v>
      </c>
      <c r="U147" s="2">
        <f t="shared" si="59"/>
        <v>15.500000000000028</v>
      </c>
      <c r="V147" s="4">
        <f t="shared" ca="1" si="35"/>
        <v>399</v>
      </c>
      <c r="W147" s="4">
        <f t="shared" ca="1" si="36"/>
        <v>1</v>
      </c>
      <c r="X147" s="2">
        <f t="shared" ca="1" si="42"/>
        <v>0</v>
      </c>
      <c r="Z147" s="4">
        <v>3.8250900000136312</v>
      </c>
      <c r="AA147" s="4">
        <f t="shared" si="43"/>
        <v>2.145090000016836</v>
      </c>
      <c r="AB147" s="4">
        <v>126</v>
      </c>
      <c r="AC147" s="2">
        <f t="shared" si="60"/>
        <v>15.500000000000028</v>
      </c>
      <c r="AD147" s="4">
        <f t="shared" si="44"/>
        <v>399</v>
      </c>
      <c r="AE147" s="4">
        <f t="shared" si="45"/>
        <v>1</v>
      </c>
      <c r="AF147" s="2">
        <f t="shared" si="65"/>
        <v>0</v>
      </c>
      <c r="AH147" s="4">
        <v>-0.34372249999137239</v>
      </c>
      <c r="AI147" s="4">
        <f t="shared" si="47"/>
        <v>2.1612775000114937</v>
      </c>
      <c r="AJ147" s="4">
        <v>126</v>
      </c>
      <c r="AK147" s="2">
        <f t="shared" si="61"/>
        <v>15.500000000000028</v>
      </c>
      <c r="AL147" s="4">
        <f t="shared" si="48"/>
        <v>399</v>
      </c>
      <c r="AM147" s="4">
        <f t="shared" si="49"/>
        <v>1</v>
      </c>
      <c r="AN147" s="2">
        <f t="shared" si="66"/>
        <v>0</v>
      </c>
      <c r="AP147" s="4">
        <v>3.5368849999919405</v>
      </c>
      <c r="AQ147" s="4">
        <f t="shared" si="51"/>
        <v>4.4088849999930346</v>
      </c>
      <c r="AR147" s="4">
        <v>126</v>
      </c>
      <c r="AS147" s="2">
        <f t="shared" si="62"/>
        <v>15.500000000000028</v>
      </c>
      <c r="AT147" s="4">
        <f t="shared" si="52"/>
        <v>399</v>
      </c>
      <c r="AU147" s="4">
        <f t="shared" si="53"/>
        <v>1</v>
      </c>
      <c r="AV147" s="2">
        <f t="shared" si="67"/>
        <v>0</v>
      </c>
      <c r="AX147" s="4">
        <v>1.6458425000145382</v>
      </c>
      <c r="AY147" s="4">
        <f t="shared" si="55"/>
        <v>2.7448425000144994</v>
      </c>
      <c r="AZ147" s="4">
        <v>126</v>
      </c>
      <c r="BA147" s="2">
        <f t="shared" si="63"/>
        <v>15.500000000000028</v>
      </c>
      <c r="BB147" s="4">
        <f t="shared" si="56"/>
        <v>399</v>
      </c>
      <c r="BC147" s="4">
        <f t="shared" si="57"/>
        <v>1</v>
      </c>
      <c r="BD147" s="2">
        <f t="shared" si="68"/>
        <v>0</v>
      </c>
    </row>
    <row r="148" spans="1:56" x14ac:dyDescent="0.15">
      <c r="A148" s="4">
        <v>127</v>
      </c>
      <c r="B148" s="4">
        <v>3.3773024999739221</v>
      </c>
      <c r="C148" s="4">
        <f t="shared" si="37"/>
        <v>2.3673024999766312</v>
      </c>
      <c r="E148" s="4">
        <v>2.145090000016836</v>
      </c>
      <c r="F148" s="4">
        <v>2.1612775000114937</v>
      </c>
      <c r="G148" s="4">
        <v>4.4088849999930346</v>
      </c>
      <c r="H148" s="4">
        <v>2.7448425000144994</v>
      </c>
      <c r="I148" s="4">
        <f ca="1">'Result (Al-Ti)'!U148</f>
        <v>1.4463885990297365</v>
      </c>
      <c r="K148" s="4">
        <v>3.3773024999739221</v>
      </c>
      <c r="L148" s="4">
        <f t="shared" si="38"/>
        <v>2.3673024999766312</v>
      </c>
      <c r="M148" s="4">
        <v>127</v>
      </c>
      <c r="N148" s="2">
        <f t="shared" si="58"/>
        <v>15.720000000000029</v>
      </c>
      <c r="O148" s="4">
        <f t="shared" si="33"/>
        <v>399</v>
      </c>
      <c r="P148" s="4">
        <f t="shared" si="34"/>
        <v>1</v>
      </c>
      <c r="Q148" s="2">
        <f t="shared" si="39"/>
        <v>0</v>
      </c>
      <c r="R148" s="4">
        <v>127</v>
      </c>
      <c r="S148" s="4">
        <f t="shared" ca="1" si="40"/>
        <v>1.4463885990297365</v>
      </c>
      <c r="T148" s="4">
        <f t="shared" ca="1" si="41"/>
        <v>2.5090703275060235</v>
      </c>
      <c r="U148" s="2">
        <f t="shared" si="59"/>
        <v>15.720000000000029</v>
      </c>
      <c r="V148" s="4">
        <f t="shared" ca="1" si="35"/>
        <v>399</v>
      </c>
      <c r="W148" s="4">
        <f t="shared" ca="1" si="36"/>
        <v>1</v>
      </c>
      <c r="X148" s="2">
        <f t="shared" ca="1" si="42"/>
        <v>0</v>
      </c>
      <c r="Z148" s="4">
        <v>2.145090000016836</v>
      </c>
      <c r="AA148" s="4">
        <f t="shared" si="43"/>
        <v>1.4470900000169706</v>
      </c>
      <c r="AB148" s="4">
        <v>127</v>
      </c>
      <c r="AC148" s="2">
        <f t="shared" si="60"/>
        <v>15.720000000000029</v>
      </c>
      <c r="AD148" s="4">
        <f t="shared" si="44"/>
        <v>399</v>
      </c>
      <c r="AE148" s="4">
        <f t="shared" si="45"/>
        <v>1</v>
      </c>
      <c r="AF148" s="2">
        <f t="shared" si="65"/>
        <v>0</v>
      </c>
      <c r="AH148" s="4">
        <v>2.1612775000114937</v>
      </c>
      <c r="AI148" s="4">
        <f t="shared" si="47"/>
        <v>6.4332775000082165</v>
      </c>
      <c r="AJ148" s="4">
        <v>127</v>
      </c>
      <c r="AK148" s="2">
        <f t="shared" si="61"/>
        <v>15.720000000000029</v>
      </c>
      <c r="AL148" s="4">
        <f t="shared" si="48"/>
        <v>399</v>
      </c>
      <c r="AM148" s="4">
        <f t="shared" si="49"/>
        <v>1</v>
      </c>
      <c r="AN148" s="2">
        <f t="shared" si="66"/>
        <v>0</v>
      </c>
      <c r="AP148" s="4">
        <v>4.4088849999930346</v>
      </c>
      <c r="AQ148" s="4">
        <f t="shared" si="51"/>
        <v>3.7618849999923043</v>
      </c>
      <c r="AR148" s="4">
        <v>127</v>
      </c>
      <c r="AS148" s="2">
        <f t="shared" si="62"/>
        <v>15.720000000000029</v>
      </c>
      <c r="AT148" s="4">
        <f t="shared" si="52"/>
        <v>399</v>
      </c>
      <c r="AU148" s="4">
        <f t="shared" si="53"/>
        <v>1</v>
      </c>
      <c r="AV148" s="2">
        <f t="shared" si="67"/>
        <v>0</v>
      </c>
      <c r="AX148" s="4">
        <v>2.7448425000144994</v>
      </c>
      <c r="AY148" s="4">
        <f t="shared" si="55"/>
        <v>3.0908425000149009</v>
      </c>
      <c r="AZ148" s="4">
        <v>127</v>
      </c>
      <c r="BA148" s="2">
        <f t="shared" si="63"/>
        <v>15.720000000000029</v>
      </c>
      <c r="BB148" s="4">
        <f t="shared" si="56"/>
        <v>399</v>
      </c>
      <c r="BC148" s="4">
        <f t="shared" si="57"/>
        <v>1</v>
      </c>
      <c r="BD148" s="2">
        <f t="shared" si="68"/>
        <v>0</v>
      </c>
    </row>
    <row r="149" spans="1:56" x14ac:dyDescent="0.15">
      <c r="A149" s="4">
        <v>128</v>
      </c>
      <c r="B149" s="4">
        <v>2.3673024999766312</v>
      </c>
      <c r="C149" s="4">
        <f t="shared" si="37"/>
        <v>1.5243024999769261</v>
      </c>
      <c r="E149" s="4">
        <v>1.4470900000169706</v>
      </c>
      <c r="F149" s="4">
        <v>6.4332775000082165</v>
      </c>
      <c r="G149" s="4">
        <v>3.7618849999923043</v>
      </c>
      <c r="H149" s="4">
        <v>3.0908425000149009</v>
      </c>
      <c r="I149" s="4">
        <f ca="1">'Result (Al-Ti)'!U149</f>
        <v>2.5090703275060235</v>
      </c>
      <c r="K149" s="4">
        <v>2.3673024999766312</v>
      </c>
      <c r="L149" s="4">
        <f t="shared" si="38"/>
        <v>1.5243024999769261</v>
      </c>
      <c r="M149" s="4">
        <v>128</v>
      </c>
      <c r="N149" s="2">
        <f t="shared" si="58"/>
        <v>15.94000000000003</v>
      </c>
      <c r="O149" s="4">
        <f t="shared" si="33"/>
        <v>399</v>
      </c>
      <c r="P149" s="4">
        <f t="shared" si="34"/>
        <v>1</v>
      </c>
      <c r="Q149" s="2">
        <f t="shared" si="39"/>
        <v>0</v>
      </c>
      <c r="R149" s="4">
        <v>128</v>
      </c>
      <c r="S149" s="4">
        <f t="shared" ca="1" si="40"/>
        <v>2.5090703275060235</v>
      </c>
      <c r="T149" s="4">
        <f t="shared" ca="1" si="41"/>
        <v>3.6876279994252501</v>
      </c>
      <c r="U149" s="2">
        <f t="shared" si="59"/>
        <v>15.94000000000003</v>
      </c>
      <c r="V149" s="4">
        <f t="shared" ca="1" si="35"/>
        <v>399</v>
      </c>
      <c r="W149" s="4">
        <f t="shared" ca="1" si="36"/>
        <v>1</v>
      </c>
      <c r="X149" s="2">
        <f t="shared" ca="1" si="42"/>
        <v>0</v>
      </c>
      <c r="Z149" s="4">
        <v>1.4470900000169706</v>
      </c>
      <c r="AA149" s="4">
        <f t="shared" si="43"/>
        <v>2.367090000014116</v>
      </c>
      <c r="AB149" s="4">
        <v>128</v>
      </c>
      <c r="AC149" s="2">
        <f t="shared" si="60"/>
        <v>15.94000000000003</v>
      </c>
      <c r="AD149" s="4">
        <f t="shared" si="44"/>
        <v>399</v>
      </c>
      <c r="AE149" s="4">
        <f t="shared" si="45"/>
        <v>1</v>
      </c>
      <c r="AF149" s="2">
        <f t="shared" si="65"/>
        <v>0</v>
      </c>
      <c r="AH149" s="4">
        <v>6.4332775000082165</v>
      </c>
      <c r="AI149" s="4">
        <f t="shared" si="47"/>
        <v>4.7232775000090044</v>
      </c>
      <c r="AJ149" s="4">
        <v>128</v>
      </c>
      <c r="AK149" s="2">
        <f t="shared" si="61"/>
        <v>15.94000000000003</v>
      </c>
      <c r="AL149" s="4">
        <f t="shared" si="48"/>
        <v>399</v>
      </c>
      <c r="AM149" s="4">
        <f t="shared" si="49"/>
        <v>1</v>
      </c>
      <c r="AN149" s="2">
        <f t="shared" si="66"/>
        <v>0</v>
      </c>
      <c r="AP149" s="4">
        <v>3.7618849999923043</v>
      </c>
      <c r="AQ149" s="4">
        <f t="shared" si="51"/>
        <v>3.0268849999934844</v>
      </c>
      <c r="AR149" s="4">
        <v>128</v>
      </c>
      <c r="AS149" s="2">
        <f t="shared" si="62"/>
        <v>15.94000000000003</v>
      </c>
      <c r="AT149" s="4">
        <f t="shared" si="52"/>
        <v>399</v>
      </c>
      <c r="AU149" s="4">
        <f t="shared" si="53"/>
        <v>1</v>
      </c>
      <c r="AV149" s="2">
        <f t="shared" si="67"/>
        <v>0</v>
      </c>
      <c r="AX149" s="4">
        <v>3.0908425000149009</v>
      </c>
      <c r="AY149" s="4">
        <f t="shared" si="55"/>
        <v>3.4028425000158791</v>
      </c>
      <c r="AZ149" s="4">
        <v>128</v>
      </c>
      <c r="BA149" s="2">
        <f t="shared" si="63"/>
        <v>15.94000000000003</v>
      </c>
      <c r="BB149" s="4">
        <f t="shared" si="56"/>
        <v>399</v>
      </c>
      <c r="BC149" s="4">
        <f t="shared" si="57"/>
        <v>1</v>
      </c>
      <c r="BD149" s="2">
        <f t="shared" si="68"/>
        <v>0</v>
      </c>
    </row>
    <row r="150" spans="1:56" x14ac:dyDescent="0.15">
      <c r="A150" s="4">
        <v>129</v>
      </c>
      <c r="B150" s="4">
        <v>1.5243024999769261</v>
      </c>
      <c r="C150" s="4">
        <f t="shared" si="37"/>
        <v>2.7723024999737333</v>
      </c>
      <c r="E150" s="4">
        <v>2.367090000014116</v>
      </c>
      <c r="F150" s="4">
        <v>4.7232775000090044</v>
      </c>
      <c r="G150" s="4">
        <v>3.0268849999934844</v>
      </c>
      <c r="H150" s="4">
        <v>3.4028425000158791</v>
      </c>
      <c r="I150" s="4">
        <f ca="1">'Result (Al-Ti)'!U150</f>
        <v>3.6876279994252501</v>
      </c>
      <c r="K150" s="4">
        <v>1.5243024999769261</v>
      </c>
      <c r="L150" s="4">
        <f t="shared" si="38"/>
        <v>2.7723024999737333</v>
      </c>
      <c r="M150" s="4">
        <v>129</v>
      </c>
      <c r="N150" s="2">
        <f t="shared" si="58"/>
        <v>16.160000000000029</v>
      </c>
      <c r="O150" s="4">
        <f t="shared" ref="O150:O213" si="69">COUNTIFS($K$22:$K$420,"&lt;"&amp;N150,$L$22:$L$420,"&lt;"&amp;N150)</f>
        <v>399</v>
      </c>
      <c r="P150" s="4">
        <f t="shared" ref="P150:P213" si="70">O150/$O$421</f>
        <v>1</v>
      </c>
      <c r="Q150" s="2">
        <f t="shared" si="39"/>
        <v>0</v>
      </c>
      <c r="R150" s="4">
        <v>129</v>
      </c>
      <c r="S150" s="4">
        <f t="shared" ca="1" si="40"/>
        <v>3.6876279994252501</v>
      </c>
      <c r="T150" s="4">
        <f t="shared" ca="1" si="41"/>
        <v>3.0559552693166232</v>
      </c>
      <c r="U150" s="2">
        <f t="shared" si="59"/>
        <v>16.160000000000029</v>
      </c>
      <c r="V150" s="4">
        <f t="shared" ref="V150:V213" ca="1" si="71">COUNTIFS($S$22:$S$420,"&lt;"&amp;U150,$T$22:$T$420,"&lt;"&amp;U150)</f>
        <v>399</v>
      </c>
      <c r="W150" s="4">
        <f t="shared" ref="W150:W213" ca="1" si="72">V150/$V$421</f>
        <v>1</v>
      </c>
      <c r="X150" s="2">
        <f t="shared" ca="1" si="42"/>
        <v>0</v>
      </c>
      <c r="Z150" s="4">
        <v>2.367090000014116</v>
      </c>
      <c r="AA150" s="4">
        <f t="shared" si="43"/>
        <v>1.5860900000141953</v>
      </c>
      <c r="AB150" s="4">
        <v>129</v>
      </c>
      <c r="AC150" s="2">
        <f t="shared" si="60"/>
        <v>16.160000000000029</v>
      </c>
      <c r="AD150" s="4">
        <f t="shared" si="44"/>
        <v>399</v>
      </c>
      <c r="AE150" s="4">
        <f t="shared" si="45"/>
        <v>1</v>
      </c>
      <c r="AF150" s="2">
        <f t="shared" si="65"/>
        <v>0</v>
      </c>
      <c r="AH150" s="4">
        <v>4.7232775000090044</v>
      </c>
      <c r="AI150" s="4">
        <f t="shared" si="47"/>
        <v>2.8402775000095914</v>
      </c>
      <c r="AJ150" s="4">
        <v>129</v>
      </c>
      <c r="AK150" s="2">
        <f t="shared" si="61"/>
        <v>16.160000000000029</v>
      </c>
      <c r="AL150" s="4">
        <f t="shared" si="48"/>
        <v>399</v>
      </c>
      <c r="AM150" s="4">
        <f t="shared" si="49"/>
        <v>1</v>
      </c>
      <c r="AN150" s="2">
        <f t="shared" si="66"/>
        <v>0</v>
      </c>
      <c r="AP150" s="4">
        <v>3.0268849999934844</v>
      </c>
      <c r="AQ150" s="4">
        <f t="shared" si="51"/>
        <v>3.241884999990674</v>
      </c>
      <c r="AR150" s="4">
        <v>129</v>
      </c>
      <c r="AS150" s="2">
        <f t="shared" si="62"/>
        <v>16.160000000000029</v>
      </c>
      <c r="AT150" s="4">
        <f t="shared" si="52"/>
        <v>399</v>
      </c>
      <c r="AU150" s="4">
        <f t="shared" si="53"/>
        <v>1</v>
      </c>
      <c r="AV150" s="2">
        <f t="shared" si="67"/>
        <v>0</v>
      </c>
      <c r="AX150" s="4">
        <v>3.4028425000158791</v>
      </c>
      <c r="AY150" s="4">
        <f t="shared" si="55"/>
        <v>4.4238425000138193</v>
      </c>
      <c r="AZ150" s="4">
        <v>129</v>
      </c>
      <c r="BA150" s="2">
        <f t="shared" si="63"/>
        <v>16.160000000000029</v>
      </c>
      <c r="BB150" s="4">
        <f t="shared" si="56"/>
        <v>399</v>
      </c>
      <c r="BC150" s="4">
        <f t="shared" si="57"/>
        <v>1</v>
      </c>
      <c r="BD150" s="2">
        <f t="shared" si="68"/>
        <v>0</v>
      </c>
    </row>
    <row r="151" spans="1:56" x14ac:dyDescent="0.15">
      <c r="A151" s="4">
        <v>130</v>
      </c>
      <c r="B151" s="4">
        <v>2.7723024999737333</v>
      </c>
      <c r="C151" s="4">
        <f t="shared" ref="C151:C214" si="73">B152</f>
        <v>1.8623024999762094</v>
      </c>
      <c r="E151" s="4">
        <v>1.5860900000141953</v>
      </c>
      <c r="F151" s="4">
        <v>2.8402775000095914</v>
      </c>
      <c r="G151" s="4">
        <v>3.241884999990674</v>
      </c>
      <c r="H151" s="4">
        <v>4.4238425000138193</v>
      </c>
      <c r="I151" s="4">
        <f ca="1">'Result (Al-Ti)'!U151</f>
        <v>3.0559552693166232</v>
      </c>
      <c r="K151" s="4">
        <v>2.7723024999737333</v>
      </c>
      <c r="L151" s="4">
        <f t="shared" ref="L151:L214" si="74">K152</f>
        <v>1.8623024999762094</v>
      </c>
      <c r="M151" s="4">
        <v>130</v>
      </c>
      <c r="N151" s="2">
        <f t="shared" si="58"/>
        <v>16.380000000000027</v>
      </c>
      <c r="O151" s="4">
        <f t="shared" si="69"/>
        <v>399</v>
      </c>
      <c r="P151" s="4">
        <f t="shared" si="70"/>
        <v>1</v>
      </c>
      <c r="Q151" s="2">
        <f t="shared" ref="Q151:Q214" si="75">(P152-P151)/(N152-N151)</f>
        <v>0</v>
      </c>
      <c r="R151" s="4">
        <v>130</v>
      </c>
      <c r="S151" s="4">
        <f t="shared" ref="S151:S214" ca="1" si="76">I151</f>
        <v>3.0559552693166232</v>
      </c>
      <c r="T151" s="4">
        <f t="shared" ref="T151:T214" ca="1" si="77">S152</f>
        <v>0.18023892340793535</v>
      </c>
      <c r="U151" s="2">
        <f t="shared" si="59"/>
        <v>16.380000000000027</v>
      </c>
      <c r="V151" s="4">
        <f t="shared" ca="1" si="71"/>
        <v>399</v>
      </c>
      <c r="W151" s="4">
        <f t="shared" ca="1" si="72"/>
        <v>1</v>
      </c>
      <c r="X151" s="2">
        <f t="shared" ref="X151:X214" ca="1" si="78">(W152-W151)/(U152-U151)</f>
        <v>0</v>
      </c>
      <c r="Z151" s="4">
        <v>1.5860900000141953</v>
      </c>
      <c r="AA151" s="4">
        <f t="shared" ref="AA151:AA214" si="79">Z152</f>
        <v>3.7260900000148922</v>
      </c>
      <c r="AB151" s="4">
        <v>130</v>
      </c>
      <c r="AC151" s="2">
        <f t="shared" si="60"/>
        <v>16.380000000000027</v>
      </c>
      <c r="AD151" s="4">
        <f t="shared" ref="AD151:AD214" si="80">COUNTIFS($Z$22:$Z$420,"&lt;"&amp;AC151,$AA$22:$AA$420,"&lt;"&amp;AC151)</f>
        <v>399</v>
      </c>
      <c r="AE151" s="4">
        <f t="shared" ref="AE151:AE214" si="81">AD151/$O$421</f>
        <v>1</v>
      </c>
      <c r="AF151" s="2">
        <f t="shared" si="65"/>
        <v>0</v>
      </c>
      <c r="AH151" s="4">
        <v>2.8402775000095914</v>
      </c>
      <c r="AI151" s="4">
        <f t="shared" ref="AI151:AI214" si="82">AH152</f>
        <v>2.5102775000114264</v>
      </c>
      <c r="AJ151" s="4">
        <v>130</v>
      </c>
      <c r="AK151" s="2">
        <f t="shared" si="61"/>
        <v>16.380000000000027</v>
      </c>
      <c r="AL151" s="4">
        <f t="shared" ref="AL151:AL214" si="83">COUNTIFS($AH$22:$AH$420,"&lt;"&amp;AK151,$AI$22:$AI$420,"&lt;"&amp;AK151)</f>
        <v>399</v>
      </c>
      <c r="AM151" s="4">
        <f t="shared" ref="AM151:AM214" si="84">AL151/$AL$421</f>
        <v>1</v>
      </c>
      <c r="AN151" s="2">
        <f t="shared" si="66"/>
        <v>0</v>
      </c>
      <c r="AP151" s="4">
        <v>3.241884999990674</v>
      </c>
      <c r="AQ151" s="4">
        <f t="shared" ref="AQ151:AQ214" si="85">AP152</f>
        <v>3.1568849999921156</v>
      </c>
      <c r="AR151" s="4">
        <v>130</v>
      </c>
      <c r="AS151" s="2">
        <f t="shared" si="62"/>
        <v>16.380000000000027</v>
      </c>
      <c r="AT151" s="4">
        <f t="shared" ref="AT151:AT214" si="86">COUNTIFS($AP$22:$AP$420,"&lt;"&amp;AS151,$AQ$22:$AQ$420,"&lt;"&amp;AS151)</f>
        <v>399</v>
      </c>
      <c r="AU151" s="4">
        <f t="shared" ref="AU151:AU214" si="87">AT151/$AT$421</f>
        <v>1</v>
      </c>
      <c r="AV151" s="2">
        <f t="shared" si="67"/>
        <v>0</v>
      </c>
      <c r="AX151" s="4">
        <v>4.4238425000138193</v>
      </c>
      <c r="AY151" s="4">
        <f t="shared" ref="AY151:AY214" si="88">AX152</f>
        <v>1.6708425000153682</v>
      </c>
      <c r="AZ151" s="4">
        <v>130</v>
      </c>
      <c r="BA151" s="2">
        <f t="shared" si="63"/>
        <v>16.380000000000027</v>
      </c>
      <c r="BB151" s="4">
        <f t="shared" ref="BB151:BB214" si="89">COUNTIFS($AX$22:$AX$420,"&lt;"&amp;BA151,$AY$22:$AY$420,"&lt;"&amp;BA151)</f>
        <v>399</v>
      </c>
      <c r="BC151" s="4">
        <f t="shared" ref="BC151:BC214" si="90">BB151/$BB$421</f>
        <v>1</v>
      </c>
      <c r="BD151" s="2">
        <f t="shared" si="68"/>
        <v>0</v>
      </c>
    </row>
    <row r="152" spans="1:56" x14ac:dyDescent="0.15">
      <c r="A152" s="4">
        <v>131</v>
      </c>
      <c r="B152" s="4">
        <v>1.8623024999762094</v>
      </c>
      <c r="C152" s="4">
        <f t="shared" si="73"/>
        <v>3.5843024999770989</v>
      </c>
      <c r="E152" s="4">
        <v>3.7260900000148922</v>
      </c>
      <c r="F152" s="4">
        <v>2.5102775000114264</v>
      </c>
      <c r="G152" s="4">
        <v>3.1568849999921156</v>
      </c>
      <c r="H152" s="4">
        <v>1.6708425000153682</v>
      </c>
      <c r="I152" s="4">
        <f ca="1">'Result (Al-Ti)'!U152</f>
        <v>0.18023892340793535</v>
      </c>
      <c r="K152" s="4">
        <v>1.8623024999762094</v>
      </c>
      <c r="L152" s="4">
        <f t="shared" si="74"/>
        <v>3.5843024999770989</v>
      </c>
      <c r="M152" s="4">
        <v>131</v>
      </c>
      <c r="N152" s="2">
        <f t="shared" ref="N152:N215" si="91">N151+$W$3</f>
        <v>16.600000000000026</v>
      </c>
      <c r="O152" s="4">
        <f t="shared" si="69"/>
        <v>399</v>
      </c>
      <c r="P152" s="4">
        <f t="shared" si="70"/>
        <v>1</v>
      </c>
      <c r="Q152" s="2">
        <f t="shared" si="75"/>
        <v>0</v>
      </c>
      <c r="R152" s="4">
        <v>131</v>
      </c>
      <c r="S152" s="4">
        <f t="shared" ca="1" si="76"/>
        <v>0.18023892340793535</v>
      </c>
      <c r="T152" s="4">
        <f t="shared" ca="1" si="77"/>
        <v>1.1517271118078445</v>
      </c>
      <c r="U152" s="2">
        <f t="shared" ref="U152:U215" si="92">N151+$W$3</f>
        <v>16.600000000000026</v>
      </c>
      <c r="V152" s="4">
        <f t="shared" ca="1" si="71"/>
        <v>399</v>
      </c>
      <c r="W152" s="4">
        <f t="shared" ca="1" si="72"/>
        <v>1</v>
      </c>
      <c r="X152" s="2">
        <f t="shared" ca="1" si="78"/>
        <v>0</v>
      </c>
      <c r="Z152" s="4">
        <v>3.7260900000148922</v>
      </c>
      <c r="AA152" s="4">
        <f t="shared" si="79"/>
        <v>3.8730900000167878</v>
      </c>
      <c r="AB152" s="4">
        <v>131</v>
      </c>
      <c r="AC152" s="2">
        <f t="shared" ref="AC152:AC215" si="93">AC151+$W$3</f>
        <v>16.600000000000026</v>
      </c>
      <c r="AD152" s="4">
        <f t="shared" si="80"/>
        <v>399</v>
      </c>
      <c r="AE152" s="4">
        <f t="shared" si="81"/>
        <v>1</v>
      </c>
      <c r="AF152" s="2">
        <f t="shared" si="65"/>
        <v>0</v>
      </c>
      <c r="AH152" s="4">
        <v>2.5102775000114264</v>
      </c>
      <c r="AI152" s="4">
        <f t="shared" si="82"/>
        <v>2.2012775000099793</v>
      </c>
      <c r="AJ152" s="4">
        <v>131</v>
      </c>
      <c r="AK152" s="2">
        <f t="shared" si="61"/>
        <v>16.600000000000026</v>
      </c>
      <c r="AL152" s="4">
        <f t="shared" si="83"/>
        <v>399</v>
      </c>
      <c r="AM152" s="4">
        <f t="shared" si="84"/>
        <v>1</v>
      </c>
      <c r="AN152" s="2">
        <f t="shared" si="66"/>
        <v>0</v>
      </c>
      <c r="AP152" s="4">
        <v>3.1568849999921156</v>
      </c>
      <c r="AQ152" s="4">
        <f t="shared" si="85"/>
        <v>3.0308849999904908</v>
      </c>
      <c r="AR152" s="4">
        <v>131</v>
      </c>
      <c r="AS152" s="2">
        <f t="shared" si="62"/>
        <v>16.600000000000026</v>
      </c>
      <c r="AT152" s="4">
        <f t="shared" si="86"/>
        <v>399</v>
      </c>
      <c r="AU152" s="4">
        <f t="shared" si="87"/>
        <v>1</v>
      </c>
      <c r="AV152" s="2">
        <f t="shared" si="67"/>
        <v>0</v>
      </c>
      <c r="AX152" s="4">
        <v>1.6708425000153682</v>
      </c>
      <c r="AY152" s="4">
        <f t="shared" si="88"/>
        <v>10.916842500016344</v>
      </c>
      <c r="AZ152" s="4">
        <v>131</v>
      </c>
      <c r="BA152" s="2">
        <f t="shared" si="63"/>
        <v>16.600000000000026</v>
      </c>
      <c r="BB152" s="4">
        <f t="shared" si="89"/>
        <v>399</v>
      </c>
      <c r="BC152" s="4">
        <f t="shared" si="90"/>
        <v>1</v>
      </c>
      <c r="BD152" s="2">
        <f t="shared" si="68"/>
        <v>0</v>
      </c>
    </row>
    <row r="153" spans="1:56" x14ac:dyDescent="0.15">
      <c r="A153" s="4">
        <v>132</v>
      </c>
      <c r="B153" s="4">
        <v>3.5843024999770989</v>
      </c>
      <c r="C153" s="4">
        <f t="shared" si="73"/>
        <v>4.0613024999771596</v>
      </c>
      <c r="E153" s="4">
        <v>3.8730900000167878</v>
      </c>
      <c r="F153" s="4">
        <v>2.2012775000099793</v>
      </c>
      <c r="G153" s="4">
        <v>3.0308849999904908</v>
      </c>
      <c r="H153" s="4">
        <v>10.916842500016344</v>
      </c>
      <c r="I153" s="4">
        <f ca="1">'Result (Al-Ti)'!U153</f>
        <v>1.1517271118078445</v>
      </c>
      <c r="K153" s="4">
        <v>3.5843024999770989</v>
      </c>
      <c r="L153" s="4">
        <f t="shared" si="74"/>
        <v>4.0613024999771596</v>
      </c>
      <c r="M153" s="4">
        <v>132</v>
      </c>
      <c r="N153" s="2">
        <f t="shared" si="91"/>
        <v>16.820000000000025</v>
      </c>
      <c r="O153" s="4">
        <f t="shared" si="69"/>
        <v>399</v>
      </c>
      <c r="P153" s="4">
        <f t="shared" si="70"/>
        <v>1</v>
      </c>
      <c r="Q153" s="2">
        <f t="shared" si="75"/>
        <v>0</v>
      </c>
      <c r="R153" s="4">
        <v>132</v>
      </c>
      <c r="S153" s="4">
        <f t="shared" ca="1" si="76"/>
        <v>1.1517271118078445</v>
      </c>
      <c r="T153" s="4">
        <f t="shared" ca="1" si="77"/>
        <v>2.2411621462581413</v>
      </c>
      <c r="U153" s="2">
        <f t="shared" si="92"/>
        <v>16.820000000000025</v>
      </c>
      <c r="V153" s="4">
        <f t="shared" ca="1" si="71"/>
        <v>399</v>
      </c>
      <c r="W153" s="4">
        <f t="shared" ca="1" si="72"/>
        <v>1</v>
      </c>
      <c r="X153" s="2">
        <f t="shared" ca="1" si="78"/>
        <v>0</v>
      </c>
      <c r="Z153" s="4">
        <v>3.8730900000167878</v>
      </c>
      <c r="AA153" s="4">
        <f t="shared" si="79"/>
        <v>3.8880900000144436</v>
      </c>
      <c r="AB153" s="4">
        <v>132</v>
      </c>
      <c r="AC153" s="2">
        <f t="shared" si="93"/>
        <v>16.820000000000025</v>
      </c>
      <c r="AD153" s="4">
        <f t="shared" si="80"/>
        <v>399</v>
      </c>
      <c r="AE153" s="4">
        <f t="shared" si="81"/>
        <v>1</v>
      </c>
      <c r="AF153" s="2">
        <f t="shared" si="65"/>
        <v>0</v>
      </c>
      <c r="AH153" s="4">
        <v>2.2012775000099793</v>
      </c>
      <c r="AI153" s="4">
        <f t="shared" si="82"/>
        <v>3.5632775000102868</v>
      </c>
      <c r="AJ153" s="4">
        <v>132</v>
      </c>
      <c r="AK153" s="2">
        <f t="shared" ref="AK153:AK216" si="94">AK152+$W$3</f>
        <v>16.820000000000025</v>
      </c>
      <c r="AL153" s="4">
        <f t="shared" si="83"/>
        <v>399</v>
      </c>
      <c r="AM153" s="4">
        <f t="shared" si="84"/>
        <v>1</v>
      </c>
      <c r="AN153" s="2">
        <f t="shared" si="66"/>
        <v>0</v>
      </c>
      <c r="AP153" s="4">
        <v>3.0308849999904908</v>
      </c>
      <c r="AQ153" s="4">
        <f t="shared" si="85"/>
        <v>3.8108849999929362</v>
      </c>
      <c r="AR153" s="4">
        <v>132</v>
      </c>
      <c r="AS153" s="2">
        <f t="shared" ref="AS153:AS216" si="95">AS152+$W$3</f>
        <v>16.820000000000025</v>
      </c>
      <c r="AT153" s="4">
        <f t="shared" si="86"/>
        <v>399</v>
      </c>
      <c r="AU153" s="4">
        <f t="shared" si="87"/>
        <v>1</v>
      </c>
      <c r="AV153" s="2">
        <f t="shared" si="67"/>
        <v>0</v>
      </c>
      <c r="AX153" s="4">
        <v>10.916842500016344</v>
      </c>
      <c r="AY153" s="4">
        <f t="shared" si="88"/>
        <v>2.9768425000149534</v>
      </c>
      <c r="AZ153" s="4">
        <v>132</v>
      </c>
      <c r="BA153" s="2">
        <f t="shared" ref="BA153:BA216" si="96">BA152+$W$3</f>
        <v>16.820000000000025</v>
      </c>
      <c r="BB153" s="4">
        <f t="shared" si="89"/>
        <v>399</v>
      </c>
      <c r="BC153" s="4">
        <f t="shared" si="90"/>
        <v>1</v>
      </c>
      <c r="BD153" s="2">
        <f t="shared" si="68"/>
        <v>0</v>
      </c>
    </row>
    <row r="154" spans="1:56" x14ac:dyDescent="0.15">
      <c r="A154" s="4">
        <v>133</v>
      </c>
      <c r="B154" s="4">
        <v>4.0613024999771596</v>
      </c>
      <c r="C154" s="4">
        <f t="shared" si="73"/>
        <v>2.9553024999771083</v>
      </c>
      <c r="E154" s="4">
        <v>3.8880900000144436</v>
      </c>
      <c r="F154" s="4">
        <v>3.5632775000102868</v>
      </c>
      <c r="G154" s="4">
        <v>3.8108849999929362</v>
      </c>
      <c r="H154" s="4">
        <v>2.9768425000149534</v>
      </c>
      <c r="I154" s="4">
        <f ca="1">'Result (Al-Ti)'!U154</f>
        <v>2.2411621462581413</v>
      </c>
      <c r="K154" s="4">
        <v>4.0613024999771596</v>
      </c>
      <c r="L154" s="4">
        <f t="shared" si="74"/>
        <v>2.9553024999771083</v>
      </c>
      <c r="M154" s="4">
        <v>133</v>
      </c>
      <c r="N154" s="2">
        <f t="shared" si="91"/>
        <v>17.040000000000024</v>
      </c>
      <c r="O154" s="4">
        <f t="shared" si="69"/>
        <v>399</v>
      </c>
      <c r="P154" s="4">
        <f t="shared" si="70"/>
        <v>1</v>
      </c>
      <c r="Q154" s="2">
        <f t="shared" si="75"/>
        <v>0</v>
      </c>
      <c r="R154" s="4">
        <v>133</v>
      </c>
      <c r="S154" s="4">
        <f t="shared" ca="1" si="76"/>
        <v>2.2411621462581413</v>
      </c>
      <c r="T154" s="4">
        <f t="shared" ca="1" si="77"/>
        <v>0.65675917136091821</v>
      </c>
      <c r="U154" s="2">
        <f t="shared" si="92"/>
        <v>17.040000000000024</v>
      </c>
      <c r="V154" s="4">
        <f t="shared" ca="1" si="71"/>
        <v>399</v>
      </c>
      <c r="W154" s="4">
        <f t="shared" ca="1" si="72"/>
        <v>1</v>
      </c>
      <c r="X154" s="2">
        <f t="shared" ca="1" si="78"/>
        <v>0</v>
      </c>
      <c r="Z154" s="4">
        <v>3.8880900000144436</v>
      </c>
      <c r="AA154" s="4">
        <f t="shared" si="79"/>
        <v>7.3320900000162226</v>
      </c>
      <c r="AB154" s="4">
        <v>133</v>
      </c>
      <c r="AC154" s="2">
        <f t="shared" si="93"/>
        <v>17.040000000000024</v>
      </c>
      <c r="AD154" s="4">
        <f t="shared" si="80"/>
        <v>399</v>
      </c>
      <c r="AE154" s="4">
        <f t="shared" si="81"/>
        <v>1</v>
      </c>
      <c r="AF154" s="2">
        <f t="shared" si="65"/>
        <v>0</v>
      </c>
      <c r="AH154" s="4">
        <v>3.5632775000102868</v>
      </c>
      <c r="AI154" s="4">
        <f t="shared" si="82"/>
        <v>3.0182775000113793</v>
      </c>
      <c r="AJ154" s="4">
        <v>133</v>
      </c>
      <c r="AK154" s="2">
        <f t="shared" si="94"/>
        <v>17.040000000000024</v>
      </c>
      <c r="AL154" s="4">
        <f t="shared" si="83"/>
        <v>399</v>
      </c>
      <c r="AM154" s="4">
        <f t="shared" si="84"/>
        <v>1</v>
      </c>
      <c r="AN154" s="2">
        <f t="shared" si="66"/>
        <v>0</v>
      </c>
      <c r="AP154" s="4">
        <v>3.8108849999929362</v>
      </c>
      <c r="AQ154" s="4">
        <f t="shared" si="85"/>
        <v>3.755884999993242</v>
      </c>
      <c r="AR154" s="4">
        <v>133</v>
      </c>
      <c r="AS154" s="2">
        <f t="shared" si="95"/>
        <v>17.040000000000024</v>
      </c>
      <c r="AT154" s="4">
        <f t="shared" si="86"/>
        <v>399</v>
      </c>
      <c r="AU154" s="4">
        <f t="shared" si="87"/>
        <v>1</v>
      </c>
      <c r="AV154" s="2">
        <f t="shared" si="67"/>
        <v>0</v>
      </c>
      <c r="AX154" s="4">
        <v>2.9768425000149534</v>
      </c>
      <c r="AY154" s="4">
        <f t="shared" si="88"/>
        <v>-0.22815749998628121</v>
      </c>
      <c r="AZ154" s="4">
        <v>133</v>
      </c>
      <c r="BA154" s="2">
        <f t="shared" si="96"/>
        <v>17.040000000000024</v>
      </c>
      <c r="BB154" s="4">
        <f t="shared" si="89"/>
        <v>399</v>
      </c>
      <c r="BC154" s="4">
        <f t="shared" si="90"/>
        <v>1</v>
      </c>
      <c r="BD154" s="2">
        <f t="shared" si="68"/>
        <v>0</v>
      </c>
    </row>
    <row r="155" spans="1:56" x14ac:dyDescent="0.15">
      <c r="A155" s="4">
        <v>134</v>
      </c>
      <c r="B155" s="4">
        <v>2.9553024999771083</v>
      </c>
      <c r="C155" s="4">
        <f t="shared" si="73"/>
        <v>2.7723024999737333</v>
      </c>
      <c r="E155" s="4">
        <v>7.3320900000162226</v>
      </c>
      <c r="F155" s="4">
        <v>3.0182775000113793</v>
      </c>
      <c r="G155" s="4">
        <v>3.755884999993242</v>
      </c>
      <c r="H155" s="4">
        <v>-0.22815749998628121</v>
      </c>
      <c r="I155" s="4">
        <f ca="1">'Result (Al-Ti)'!U155</f>
        <v>0.65675917136091821</v>
      </c>
      <c r="K155" s="4">
        <v>2.9553024999771083</v>
      </c>
      <c r="L155" s="4">
        <f t="shared" si="74"/>
        <v>2.7723024999737333</v>
      </c>
      <c r="M155" s="4">
        <v>134</v>
      </c>
      <c r="N155" s="2">
        <f t="shared" si="91"/>
        <v>17.260000000000023</v>
      </c>
      <c r="O155" s="4">
        <f t="shared" si="69"/>
        <v>399</v>
      </c>
      <c r="P155" s="4">
        <f t="shared" si="70"/>
        <v>1</v>
      </c>
      <c r="Q155" s="2">
        <f t="shared" si="75"/>
        <v>0</v>
      </c>
      <c r="R155" s="4">
        <v>134</v>
      </c>
      <c r="S155" s="4">
        <f t="shared" ca="1" si="76"/>
        <v>0.65675917136091821</v>
      </c>
      <c r="T155" s="4">
        <f t="shared" ca="1" si="77"/>
        <v>1.5157209302325669</v>
      </c>
      <c r="U155" s="2">
        <f t="shared" si="92"/>
        <v>17.260000000000023</v>
      </c>
      <c r="V155" s="4">
        <f t="shared" ca="1" si="71"/>
        <v>399</v>
      </c>
      <c r="W155" s="4">
        <f t="shared" ca="1" si="72"/>
        <v>1</v>
      </c>
      <c r="X155" s="2">
        <f t="shared" ca="1" si="78"/>
        <v>0</v>
      </c>
      <c r="Z155" s="4">
        <v>7.3320900000162226</v>
      </c>
      <c r="AA155" s="4">
        <f t="shared" si="79"/>
        <v>3.6680900000156669</v>
      </c>
      <c r="AB155" s="4">
        <v>134</v>
      </c>
      <c r="AC155" s="2">
        <f t="shared" si="93"/>
        <v>17.260000000000023</v>
      </c>
      <c r="AD155" s="4">
        <f t="shared" si="80"/>
        <v>399</v>
      </c>
      <c r="AE155" s="4">
        <f t="shared" si="81"/>
        <v>1</v>
      </c>
      <c r="AF155" s="2">
        <f t="shared" si="65"/>
        <v>0</v>
      </c>
      <c r="AH155" s="4">
        <v>3.0182775000113793</v>
      </c>
      <c r="AI155" s="4">
        <f t="shared" si="82"/>
        <v>2.7612775000100953</v>
      </c>
      <c r="AJ155" s="4">
        <v>134</v>
      </c>
      <c r="AK155" s="2">
        <f t="shared" si="94"/>
        <v>17.260000000000023</v>
      </c>
      <c r="AL155" s="4">
        <f t="shared" si="83"/>
        <v>399</v>
      </c>
      <c r="AM155" s="4">
        <f t="shared" si="84"/>
        <v>1</v>
      </c>
      <c r="AN155" s="2">
        <f t="shared" si="66"/>
        <v>0</v>
      </c>
      <c r="AP155" s="4">
        <v>3.755884999993242</v>
      </c>
      <c r="AQ155" s="4">
        <f t="shared" si="85"/>
        <v>4.6388849999914328</v>
      </c>
      <c r="AR155" s="4">
        <v>134</v>
      </c>
      <c r="AS155" s="2">
        <f t="shared" si="95"/>
        <v>17.260000000000023</v>
      </c>
      <c r="AT155" s="4">
        <f t="shared" si="86"/>
        <v>399</v>
      </c>
      <c r="AU155" s="4">
        <f t="shared" si="87"/>
        <v>1</v>
      </c>
      <c r="AV155" s="2">
        <f t="shared" si="67"/>
        <v>0</v>
      </c>
      <c r="AX155" s="4">
        <v>-0.22815749998628121</v>
      </c>
      <c r="AY155" s="4">
        <f t="shared" si="88"/>
        <v>4.3228425000165771</v>
      </c>
      <c r="AZ155" s="4">
        <v>134</v>
      </c>
      <c r="BA155" s="2">
        <f t="shared" si="96"/>
        <v>17.260000000000023</v>
      </c>
      <c r="BB155" s="4">
        <f t="shared" si="89"/>
        <v>399</v>
      </c>
      <c r="BC155" s="4">
        <f t="shared" si="90"/>
        <v>1</v>
      </c>
      <c r="BD155" s="2">
        <f t="shared" si="68"/>
        <v>0</v>
      </c>
    </row>
    <row r="156" spans="1:56" x14ac:dyDescent="0.15">
      <c r="A156" s="4">
        <v>135</v>
      </c>
      <c r="B156" s="4">
        <v>2.7723024999737333</v>
      </c>
      <c r="C156" s="4">
        <f t="shared" si="73"/>
        <v>2.9363024999753407</v>
      </c>
      <c r="E156" s="4">
        <v>3.6680900000156669</v>
      </c>
      <c r="F156" s="4">
        <v>2.7612775000100953</v>
      </c>
      <c r="G156" s="4">
        <v>4.6388849999914328</v>
      </c>
      <c r="H156" s="4">
        <v>4.3228425000165771</v>
      </c>
      <c r="I156" s="4">
        <f ca="1">'Result (Al-Ti)'!U156</f>
        <v>1.5157209302325669</v>
      </c>
      <c r="K156" s="4">
        <v>2.7723024999737333</v>
      </c>
      <c r="L156" s="4">
        <f t="shared" si="74"/>
        <v>2.9363024999753407</v>
      </c>
      <c r="M156" s="4">
        <v>135</v>
      </c>
      <c r="N156" s="2">
        <f t="shared" si="91"/>
        <v>17.480000000000022</v>
      </c>
      <c r="O156" s="4">
        <f t="shared" si="69"/>
        <v>399</v>
      </c>
      <c r="P156" s="4">
        <f t="shared" si="70"/>
        <v>1</v>
      </c>
      <c r="Q156" s="2">
        <f t="shared" si="75"/>
        <v>0</v>
      </c>
      <c r="R156" s="4">
        <v>135</v>
      </c>
      <c r="S156" s="4">
        <f t="shared" ca="1" si="76"/>
        <v>1.5157209302325669</v>
      </c>
      <c r="T156" s="4">
        <f t="shared" ca="1" si="77"/>
        <v>2.0002397265864071</v>
      </c>
      <c r="U156" s="2">
        <f t="shared" si="92"/>
        <v>17.480000000000022</v>
      </c>
      <c r="V156" s="4">
        <f t="shared" ca="1" si="71"/>
        <v>399</v>
      </c>
      <c r="W156" s="4">
        <f t="shared" ca="1" si="72"/>
        <v>1</v>
      </c>
      <c r="X156" s="2">
        <f t="shared" ca="1" si="78"/>
        <v>0</v>
      </c>
      <c r="Z156" s="4">
        <v>3.6680900000156669</v>
      </c>
      <c r="AA156" s="4">
        <f t="shared" si="79"/>
        <v>1.709090000016289</v>
      </c>
      <c r="AB156" s="4">
        <v>135</v>
      </c>
      <c r="AC156" s="2">
        <f t="shared" si="93"/>
        <v>17.480000000000022</v>
      </c>
      <c r="AD156" s="4">
        <f t="shared" si="80"/>
        <v>399</v>
      </c>
      <c r="AE156" s="4">
        <f t="shared" si="81"/>
        <v>1</v>
      </c>
      <c r="AF156" s="2">
        <f t="shared" si="65"/>
        <v>0</v>
      </c>
      <c r="AH156" s="4">
        <v>2.7612775000100953</v>
      </c>
      <c r="AI156" s="4">
        <f t="shared" si="82"/>
        <v>2.55127750001094</v>
      </c>
      <c r="AJ156" s="4">
        <v>135</v>
      </c>
      <c r="AK156" s="2">
        <f t="shared" si="94"/>
        <v>17.480000000000022</v>
      </c>
      <c r="AL156" s="4">
        <f t="shared" si="83"/>
        <v>399</v>
      </c>
      <c r="AM156" s="4">
        <f t="shared" si="84"/>
        <v>1</v>
      </c>
      <c r="AN156" s="2">
        <f t="shared" si="66"/>
        <v>0</v>
      </c>
      <c r="AP156" s="4">
        <v>4.6388849999914328</v>
      </c>
      <c r="AQ156" s="4">
        <f t="shared" si="85"/>
        <v>3.2098849999933066</v>
      </c>
      <c r="AR156" s="4">
        <v>135</v>
      </c>
      <c r="AS156" s="2">
        <f t="shared" si="95"/>
        <v>17.480000000000022</v>
      </c>
      <c r="AT156" s="4">
        <f t="shared" si="86"/>
        <v>399</v>
      </c>
      <c r="AU156" s="4">
        <f t="shared" si="87"/>
        <v>1</v>
      </c>
      <c r="AV156" s="2">
        <f t="shared" si="67"/>
        <v>0</v>
      </c>
      <c r="AX156" s="4">
        <v>4.3228425000165771</v>
      </c>
      <c r="AY156" s="4">
        <f t="shared" si="88"/>
        <v>4.4508425000131524</v>
      </c>
      <c r="AZ156" s="4">
        <v>135</v>
      </c>
      <c r="BA156" s="2">
        <f t="shared" si="96"/>
        <v>17.480000000000022</v>
      </c>
      <c r="BB156" s="4">
        <f t="shared" si="89"/>
        <v>399</v>
      </c>
      <c r="BC156" s="4">
        <f t="shared" si="90"/>
        <v>1</v>
      </c>
      <c r="BD156" s="2">
        <f t="shared" si="68"/>
        <v>0</v>
      </c>
    </row>
    <row r="157" spans="1:56" x14ac:dyDescent="0.15">
      <c r="A157" s="4">
        <v>136</v>
      </c>
      <c r="B157" s="4">
        <v>2.9363024999753407</v>
      </c>
      <c r="C157" s="4">
        <f t="shared" si="73"/>
        <v>2.8113024999747438</v>
      </c>
      <c r="E157" s="4">
        <v>1.709090000016289</v>
      </c>
      <c r="F157" s="4">
        <v>2.55127750001094</v>
      </c>
      <c r="G157" s="4">
        <v>3.2098849999933066</v>
      </c>
      <c r="H157" s="4">
        <v>4.4508425000131524</v>
      </c>
      <c r="I157" s="4">
        <f ca="1">'Result (Al-Ti)'!U157</f>
        <v>2.0002397265864071</v>
      </c>
      <c r="K157" s="4">
        <v>2.9363024999753407</v>
      </c>
      <c r="L157" s="4">
        <f t="shared" si="74"/>
        <v>2.8113024999747438</v>
      </c>
      <c r="M157" s="4">
        <v>136</v>
      </c>
      <c r="N157" s="2">
        <f t="shared" si="91"/>
        <v>17.700000000000021</v>
      </c>
      <c r="O157" s="4">
        <f t="shared" si="69"/>
        <v>399</v>
      </c>
      <c r="P157" s="4">
        <f t="shared" si="70"/>
        <v>1</v>
      </c>
      <c r="Q157" s="2">
        <f t="shared" si="75"/>
        <v>0</v>
      </c>
      <c r="R157" s="4">
        <v>136</v>
      </c>
      <c r="S157" s="4">
        <f t="shared" ca="1" si="76"/>
        <v>2.0002397265864071</v>
      </c>
      <c r="T157" s="4">
        <f t="shared" ca="1" si="77"/>
        <v>1.3147709256380216</v>
      </c>
      <c r="U157" s="2">
        <f t="shared" si="92"/>
        <v>17.700000000000021</v>
      </c>
      <c r="V157" s="4">
        <f t="shared" ca="1" si="71"/>
        <v>399</v>
      </c>
      <c r="W157" s="4">
        <f t="shared" ca="1" si="72"/>
        <v>1</v>
      </c>
      <c r="X157" s="2">
        <f t="shared" ca="1" si="78"/>
        <v>0</v>
      </c>
      <c r="Z157" s="4">
        <v>1.709090000016289</v>
      </c>
      <c r="AA157" s="4">
        <f t="shared" si="79"/>
        <v>-0.10490999998324924</v>
      </c>
      <c r="AB157" s="4">
        <v>136</v>
      </c>
      <c r="AC157" s="2">
        <f t="shared" si="93"/>
        <v>17.700000000000021</v>
      </c>
      <c r="AD157" s="4">
        <f t="shared" si="80"/>
        <v>399</v>
      </c>
      <c r="AE157" s="4">
        <f t="shared" si="81"/>
        <v>1</v>
      </c>
      <c r="AF157" s="2">
        <f t="shared" si="65"/>
        <v>0</v>
      </c>
      <c r="AH157" s="4">
        <v>2.55127750001094</v>
      </c>
      <c r="AI157" s="4">
        <f t="shared" si="82"/>
        <v>2.3972775000089541</v>
      </c>
      <c r="AJ157" s="4">
        <v>136</v>
      </c>
      <c r="AK157" s="2">
        <f t="shared" si="94"/>
        <v>17.700000000000021</v>
      </c>
      <c r="AL157" s="4">
        <f t="shared" si="83"/>
        <v>399</v>
      </c>
      <c r="AM157" s="4">
        <f t="shared" si="84"/>
        <v>1</v>
      </c>
      <c r="AN157" s="2">
        <f t="shared" si="66"/>
        <v>0</v>
      </c>
      <c r="AP157" s="4">
        <v>3.2098849999933066</v>
      </c>
      <c r="AQ157" s="4">
        <f t="shared" si="85"/>
        <v>3.038884999991609</v>
      </c>
      <c r="AR157" s="4">
        <v>136</v>
      </c>
      <c r="AS157" s="2">
        <f t="shared" si="95"/>
        <v>17.700000000000021</v>
      </c>
      <c r="AT157" s="4">
        <f t="shared" si="86"/>
        <v>399</v>
      </c>
      <c r="AU157" s="4">
        <f t="shared" si="87"/>
        <v>1</v>
      </c>
      <c r="AV157" s="2">
        <f t="shared" si="67"/>
        <v>0</v>
      </c>
      <c r="AX157" s="4">
        <v>4.4508425000131524</v>
      </c>
      <c r="AY157" s="4">
        <f t="shared" si="88"/>
        <v>3.6998425000156487</v>
      </c>
      <c r="AZ157" s="4">
        <v>136</v>
      </c>
      <c r="BA157" s="2">
        <f t="shared" si="96"/>
        <v>17.700000000000021</v>
      </c>
      <c r="BB157" s="4">
        <f t="shared" si="89"/>
        <v>399</v>
      </c>
      <c r="BC157" s="4">
        <f t="shared" si="90"/>
        <v>1</v>
      </c>
      <c r="BD157" s="2">
        <f t="shared" si="68"/>
        <v>0</v>
      </c>
    </row>
    <row r="158" spans="1:56" x14ac:dyDescent="0.15">
      <c r="A158" s="4">
        <v>137</v>
      </c>
      <c r="B158" s="4">
        <v>2.8113024999747438</v>
      </c>
      <c r="C158" s="4">
        <f t="shared" si="73"/>
        <v>3.2353024999771662</v>
      </c>
      <c r="E158" s="4">
        <v>-0.10490999998324924</v>
      </c>
      <c r="F158" s="4">
        <v>2.3972775000089541</v>
      </c>
      <c r="G158" s="4">
        <v>3.038884999991609</v>
      </c>
      <c r="H158" s="4">
        <v>3.6998425000156487</v>
      </c>
      <c r="I158" s="4">
        <f ca="1">'Result (Al-Ti)'!U158</f>
        <v>1.3147709256380216</v>
      </c>
      <c r="K158" s="4">
        <v>2.8113024999747438</v>
      </c>
      <c r="L158" s="4">
        <f t="shared" si="74"/>
        <v>3.2353024999771662</v>
      </c>
      <c r="M158" s="4">
        <v>137</v>
      </c>
      <c r="N158" s="2">
        <f t="shared" si="91"/>
        <v>17.920000000000019</v>
      </c>
      <c r="O158" s="4">
        <f t="shared" si="69"/>
        <v>399</v>
      </c>
      <c r="P158" s="4">
        <f t="shared" si="70"/>
        <v>1</v>
      </c>
      <c r="Q158" s="2">
        <f t="shared" si="75"/>
        <v>0</v>
      </c>
      <c r="R158" s="4">
        <v>137</v>
      </c>
      <c r="S158" s="4">
        <f t="shared" ca="1" si="76"/>
        <v>1.3147709256380216</v>
      </c>
      <c r="T158" s="4">
        <f t="shared" ca="1" si="77"/>
        <v>1.5689534883721112</v>
      </c>
      <c r="U158" s="2">
        <f t="shared" si="92"/>
        <v>17.920000000000019</v>
      </c>
      <c r="V158" s="4">
        <f t="shared" ca="1" si="71"/>
        <v>399</v>
      </c>
      <c r="W158" s="4">
        <f t="shared" ca="1" si="72"/>
        <v>1</v>
      </c>
      <c r="X158" s="2">
        <f t="shared" ca="1" si="78"/>
        <v>0</v>
      </c>
      <c r="Z158" s="4">
        <v>-0.10490999998324924</v>
      </c>
      <c r="AA158" s="4">
        <f t="shared" si="79"/>
        <v>5.2170900000163556</v>
      </c>
      <c r="AB158" s="4">
        <v>137</v>
      </c>
      <c r="AC158" s="2">
        <f t="shared" si="93"/>
        <v>17.920000000000019</v>
      </c>
      <c r="AD158" s="4">
        <f t="shared" si="80"/>
        <v>399</v>
      </c>
      <c r="AE158" s="4">
        <f t="shared" si="81"/>
        <v>1</v>
      </c>
      <c r="AF158" s="2">
        <f t="shared" si="65"/>
        <v>0</v>
      </c>
      <c r="AH158" s="4">
        <v>2.3972775000089541</v>
      </c>
      <c r="AI158" s="4">
        <f t="shared" si="82"/>
        <v>5.5692775000082406</v>
      </c>
      <c r="AJ158" s="4">
        <v>137</v>
      </c>
      <c r="AK158" s="2">
        <f t="shared" si="94"/>
        <v>17.920000000000019</v>
      </c>
      <c r="AL158" s="4">
        <f t="shared" si="83"/>
        <v>399</v>
      </c>
      <c r="AM158" s="4">
        <f t="shared" si="84"/>
        <v>1</v>
      </c>
      <c r="AN158" s="2">
        <f t="shared" si="66"/>
        <v>0</v>
      </c>
      <c r="AP158" s="4">
        <v>3.038884999991609</v>
      </c>
      <c r="AQ158" s="4">
        <f t="shared" si="85"/>
        <v>3.2248849999909623</v>
      </c>
      <c r="AR158" s="4">
        <v>137</v>
      </c>
      <c r="AS158" s="2">
        <f t="shared" si="95"/>
        <v>17.920000000000019</v>
      </c>
      <c r="AT158" s="4">
        <f t="shared" si="86"/>
        <v>399</v>
      </c>
      <c r="AU158" s="4">
        <f t="shared" si="87"/>
        <v>1</v>
      </c>
      <c r="AV158" s="2">
        <f t="shared" si="67"/>
        <v>0</v>
      </c>
      <c r="AX158" s="4">
        <v>3.6998425000156487</v>
      </c>
      <c r="AY158" s="4">
        <f t="shared" si="88"/>
        <v>3.5108425000132115</v>
      </c>
      <c r="AZ158" s="4">
        <v>137</v>
      </c>
      <c r="BA158" s="2">
        <f t="shared" si="96"/>
        <v>17.920000000000019</v>
      </c>
      <c r="BB158" s="4">
        <f t="shared" si="89"/>
        <v>399</v>
      </c>
      <c r="BC158" s="4">
        <f t="shared" si="90"/>
        <v>1</v>
      </c>
      <c r="BD158" s="2">
        <f t="shared" si="68"/>
        <v>0</v>
      </c>
    </row>
    <row r="159" spans="1:56" x14ac:dyDescent="0.15">
      <c r="A159" s="4">
        <v>138</v>
      </c>
      <c r="B159" s="4">
        <v>3.2353024999771662</v>
      </c>
      <c r="C159" s="4">
        <f t="shared" si="73"/>
        <v>3.53030249997488</v>
      </c>
      <c r="E159" s="4">
        <v>5.2170900000163556</v>
      </c>
      <c r="F159" s="4">
        <v>5.5692775000082406</v>
      </c>
      <c r="G159" s="4">
        <v>3.2248849999909623</v>
      </c>
      <c r="H159" s="4">
        <v>3.5108425000132115</v>
      </c>
      <c r="I159" s="4">
        <f ca="1">'Result (Al-Ti)'!U159</f>
        <v>1.5689534883721112</v>
      </c>
      <c r="K159" s="4">
        <v>3.2353024999771662</v>
      </c>
      <c r="L159" s="4">
        <f t="shared" si="74"/>
        <v>3.53030249997488</v>
      </c>
      <c r="M159" s="4">
        <v>138</v>
      </c>
      <c r="N159" s="2">
        <f t="shared" si="91"/>
        <v>18.140000000000018</v>
      </c>
      <c r="O159" s="4">
        <f t="shared" si="69"/>
        <v>399</v>
      </c>
      <c r="P159" s="4">
        <f t="shared" si="70"/>
        <v>1</v>
      </c>
      <c r="Q159" s="2">
        <f t="shared" si="75"/>
        <v>0</v>
      </c>
      <c r="R159" s="4">
        <v>138</v>
      </c>
      <c r="S159" s="4">
        <f t="shared" ca="1" si="76"/>
        <v>1.5689534883721112</v>
      </c>
      <c r="T159" s="4">
        <f t="shared" ca="1" si="77"/>
        <v>0.63987132580632466</v>
      </c>
      <c r="U159" s="2">
        <f t="shared" si="92"/>
        <v>18.140000000000018</v>
      </c>
      <c r="V159" s="4">
        <f t="shared" ca="1" si="71"/>
        <v>399</v>
      </c>
      <c r="W159" s="4">
        <f t="shared" ca="1" si="72"/>
        <v>1</v>
      </c>
      <c r="X159" s="2">
        <f t="shared" ca="1" si="78"/>
        <v>0</v>
      </c>
      <c r="Z159" s="4">
        <v>5.2170900000163556</v>
      </c>
      <c r="AA159" s="4">
        <f t="shared" si="79"/>
        <v>1.8910900000150832</v>
      </c>
      <c r="AB159" s="4">
        <v>138</v>
      </c>
      <c r="AC159" s="2">
        <f t="shared" si="93"/>
        <v>18.140000000000018</v>
      </c>
      <c r="AD159" s="4">
        <f t="shared" si="80"/>
        <v>399</v>
      </c>
      <c r="AE159" s="4">
        <f t="shared" si="81"/>
        <v>1</v>
      </c>
      <c r="AF159" s="2">
        <f t="shared" si="65"/>
        <v>0</v>
      </c>
      <c r="AH159" s="4">
        <v>5.5692775000082406</v>
      </c>
      <c r="AI159" s="4">
        <f t="shared" si="82"/>
        <v>3.9722775000115007</v>
      </c>
      <c r="AJ159" s="4">
        <v>138</v>
      </c>
      <c r="AK159" s="2">
        <f t="shared" si="94"/>
        <v>18.140000000000018</v>
      </c>
      <c r="AL159" s="4">
        <f t="shared" si="83"/>
        <v>399</v>
      </c>
      <c r="AM159" s="4">
        <f t="shared" si="84"/>
        <v>1</v>
      </c>
      <c r="AN159" s="2">
        <f t="shared" si="66"/>
        <v>0</v>
      </c>
      <c r="AP159" s="4">
        <v>3.2248849999909623</v>
      </c>
      <c r="AQ159" s="4">
        <f t="shared" si="85"/>
        <v>3.4138849999933996</v>
      </c>
      <c r="AR159" s="4">
        <v>138</v>
      </c>
      <c r="AS159" s="2">
        <f t="shared" si="95"/>
        <v>18.140000000000018</v>
      </c>
      <c r="AT159" s="4">
        <f t="shared" si="86"/>
        <v>399</v>
      </c>
      <c r="AU159" s="4">
        <f t="shared" si="87"/>
        <v>1</v>
      </c>
      <c r="AV159" s="2">
        <f t="shared" si="67"/>
        <v>0</v>
      </c>
      <c r="AX159" s="4">
        <v>3.5108425000132115</v>
      </c>
      <c r="AY159" s="4">
        <f t="shared" si="88"/>
        <v>-0.9871574999849031</v>
      </c>
      <c r="AZ159" s="4">
        <v>138</v>
      </c>
      <c r="BA159" s="2">
        <f t="shared" si="96"/>
        <v>18.140000000000018</v>
      </c>
      <c r="BB159" s="4">
        <f t="shared" si="89"/>
        <v>399</v>
      </c>
      <c r="BC159" s="4">
        <f t="shared" si="90"/>
        <v>1</v>
      </c>
      <c r="BD159" s="2">
        <f t="shared" si="68"/>
        <v>0</v>
      </c>
    </row>
    <row r="160" spans="1:56" x14ac:dyDescent="0.15">
      <c r="A160" s="4">
        <v>139</v>
      </c>
      <c r="B160" s="4">
        <v>3.53030249997488</v>
      </c>
      <c r="C160" s="4">
        <f t="shared" si="73"/>
        <v>2.7003024999743275</v>
      </c>
      <c r="E160" s="4">
        <v>1.8910900000150832</v>
      </c>
      <c r="F160" s="4">
        <v>3.9722775000115007</v>
      </c>
      <c r="G160" s="4">
        <v>3.4138849999933996</v>
      </c>
      <c r="H160" s="4">
        <v>-0.9871574999849031</v>
      </c>
      <c r="I160" s="4">
        <f ca="1">'Result (Al-Ti)'!U160</f>
        <v>0.63987132580632466</v>
      </c>
      <c r="K160" s="4">
        <v>3.53030249997488</v>
      </c>
      <c r="L160" s="4">
        <f t="shared" si="74"/>
        <v>2.7003024999743275</v>
      </c>
      <c r="M160" s="4">
        <v>139</v>
      </c>
      <c r="N160" s="2">
        <f t="shared" si="91"/>
        <v>18.360000000000017</v>
      </c>
      <c r="O160" s="4">
        <f t="shared" si="69"/>
        <v>399</v>
      </c>
      <c r="P160" s="4">
        <f t="shared" si="70"/>
        <v>1</v>
      </c>
      <c r="Q160" s="2">
        <f t="shared" si="75"/>
        <v>0</v>
      </c>
      <c r="R160" s="4">
        <v>139</v>
      </c>
      <c r="S160" s="4">
        <f t="shared" ca="1" si="76"/>
        <v>0.63987132580632466</v>
      </c>
      <c r="T160" s="4">
        <f t="shared" ca="1" si="77"/>
        <v>2.6902299143519026</v>
      </c>
      <c r="U160" s="2">
        <f t="shared" si="92"/>
        <v>18.360000000000017</v>
      </c>
      <c r="V160" s="4">
        <f t="shared" ca="1" si="71"/>
        <v>399</v>
      </c>
      <c r="W160" s="4">
        <f t="shared" ca="1" si="72"/>
        <v>1</v>
      </c>
      <c r="X160" s="2">
        <f t="shared" ca="1" si="78"/>
        <v>0</v>
      </c>
      <c r="Z160" s="4">
        <v>1.8910900000150832</v>
      </c>
      <c r="AA160" s="4">
        <f t="shared" si="79"/>
        <v>2.5270900000151642</v>
      </c>
      <c r="AB160" s="4">
        <v>139</v>
      </c>
      <c r="AC160" s="2">
        <f t="shared" si="93"/>
        <v>18.360000000000017</v>
      </c>
      <c r="AD160" s="4">
        <f t="shared" si="80"/>
        <v>399</v>
      </c>
      <c r="AE160" s="4">
        <f t="shared" si="81"/>
        <v>1</v>
      </c>
      <c r="AF160" s="2">
        <f t="shared" si="65"/>
        <v>0</v>
      </c>
      <c r="AH160" s="4">
        <v>3.9722775000115007</v>
      </c>
      <c r="AI160" s="4">
        <f t="shared" si="82"/>
        <v>2.5962775000110128</v>
      </c>
      <c r="AJ160" s="4">
        <v>139</v>
      </c>
      <c r="AK160" s="2">
        <f t="shared" si="94"/>
        <v>18.360000000000017</v>
      </c>
      <c r="AL160" s="4">
        <f t="shared" si="83"/>
        <v>399</v>
      </c>
      <c r="AM160" s="4">
        <f t="shared" si="84"/>
        <v>1</v>
      </c>
      <c r="AN160" s="2">
        <f t="shared" si="66"/>
        <v>0</v>
      </c>
      <c r="AP160" s="4">
        <v>3.4138849999933996</v>
      </c>
      <c r="AQ160" s="4">
        <f t="shared" si="85"/>
        <v>2.8918849999932661</v>
      </c>
      <c r="AR160" s="4">
        <v>139</v>
      </c>
      <c r="AS160" s="2">
        <f t="shared" si="95"/>
        <v>18.360000000000017</v>
      </c>
      <c r="AT160" s="4">
        <f t="shared" si="86"/>
        <v>399</v>
      </c>
      <c r="AU160" s="4">
        <f t="shared" si="87"/>
        <v>1</v>
      </c>
      <c r="AV160" s="2">
        <f t="shared" si="67"/>
        <v>0</v>
      </c>
      <c r="AX160" s="4">
        <v>-0.9871574999849031</v>
      </c>
      <c r="AY160" s="4">
        <f t="shared" si="88"/>
        <v>2.0848425000146165</v>
      </c>
      <c r="AZ160" s="4">
        <v>139</v>
      </c>
      <c r="BA160" s="2">
        <f t="shared" si="96"/>
        <v>18.360000000000017</v>
      </c>
      <c r="BB160" s="4">
        <f t="shared" si="89"/>
        <v>399</v>
      </c>
      <c r="BC160" s="4">
        <f t="shared" si="90"/>
        <v>1</v>
      </c>
      <c r="BD160" s="2">
        <f t="shared" si="68"/>
        <v>0</v>
      </c>
    </row>
    <row r="161" spans="1:56" x14ac:dyDescent="0.15">
      <c r="A161" s="4">
        <v>140</v>
      </c>
      <c r="B161" s="4">
        <v>2.7003024999743275</v>
      </c>
      <c r="C161" s="4">
        <f t="shared" si="73"/>
        <v>2.0873024999765732</v>
      </c>
      <c r="E161" s="4">
        <v>2.5270900000151642</v>
      </c>
      <c r="F161" s="4">
        <v>2.5962775000110128</v>
      </c>
      <c r="G161" s="4">
        <v>2.8918849999932661</v>
      </c>
      <c r="H161" s="4">
        <v>2.0848425000146165</v>
      </c>
      <c r="I161" s="4">
        <f ca="1">'Result (Al-Ti)'!U161</f>
        <v>2.6902299143519026</v>
      </c>
      <c r="K161" s="4">
        <v>2.7003024999743275</v>
      </c>
      <c r="L161" s="4">
        <f t="shared" si="74"/>
        <v>2.0873024999765732</v>
      </c>
      <c r="M161" s="4">
        <v>140</v>
      </c>
      <c r="N161" s="2">
        <f t="shared" si="91"/>
        <v>18.580000000000016</v>
      </c>
      <c r="O161" s="4">
        <f t="shared" si="69"/>
        <v>399</v>
      </c>
      <c r="P161" s="4">
        <f t="shared" si="70"/>
        <v>1</v>
      </c>
      <c r="Q161" s="2">
        <f t="shared" si="75"/>
        <v>0</v>
      </c>
      <c r="R161" s="4">
        <v>140</v>
      </c>
      <c r="S161" s="4">
        <f t="shared" ca="1" si="76"/>
        <v>2.6902299143519026</v>
      </c>
      <c r="T161" s="4">
        <f t="shared" ca="1" si="77"/>
        <v>1.9080074321237848</v>
      </c>
      <c r="U161" s="2">
        <f t="shared" si="92"/>
        <v>18.580000000000016</v>
      </c>
      <c r="V161" s="4">
        <f t="shared" ca="1" si="71"/>
        <v>399</v>
      </c>
      <c r="W161" s="4">
        <f t="shared" ca="1" si="72"/>
        <v>1</v>
      </c>
      <c r="X161" s="2">
        <f t="shared" ca="1" si="78"/>
        <v>0</v>
      </c>
      <c r="Z161" s="4">
        <v>2.5270900000151642</v>
      </c>
      <c r="AA161" s="4">
        <f t="shared" si="79"/>
        <v>2.8640900000169722</v>
      </c>
      <c r="AB161" s="4">
        <v>140</v>
      </c>
      <c r="AC161" s="2">
        <f t="shared" si="93"/>
        <v>18.580000000000016</v>
      </c>
      <c r="AD161" s="4">
        <f t="shared" si="80"/>
        <v>399</v>
      </c>
      <c r="AE161" s="4">
        <f t="shared" si="81"/>
        <v>1</v>
      </c>
      <c r="AF161" s="2">
        <f t="shared" si="65"/>
        <v>0</v>
      </c>
      <c r="AH161" s="4">
        <v>2.5962775000110128</v>
      </c>
      <c r="AI161" s="4">
        <f t="shared" si="82"/>
        <v>2.7812775000093382</v>
      </c>
      <c r="AJ161" s="4">
        <v>140</v>
      </c>
      <c r="AK161" s="2">
        <f t="shared" si="94"/>
        <v>18.580000000000016</v>
      </c>
      <c r="AL161" s="4">
        <f t="shared" si="83"/>
        <v>399</v>
      </c>
      <c r="AM161" s="4">
        <f t="shared" si="84"/>
        <v>1</v>
      </c>
      <c r="AN161" s="2">
        <f t="shared" si="66"/>
        <v>0</v>
      </c>
      <c r="AP161" s="4">
        <v>2.8918849999932661</v>
      </c>
      <c r="AQ161" s="4">
        <f t="shared" si="85"/>
        <v>2.8438849999936622</v>
      </c>
      <c r="AR161" s="4">
        <v>140</v>
      </c>
      <c r="AS161" s="2">
        <f t="shared" si="95"/>
        <v>18.580000000000016</v>
      </c>
      <c r="AT161" s="4">
        <f t="shared" si="86"/>
        <v>399</v>
      </c>
      <c r="AU161" s="4">
        <f t="shared" si="87"/>
        <v>1</v>
      </c>
      <c r="AV161" s="2">
        <f t="shared" si="67"/>
        <v>0</v>
      </c>
      <c r="AX161" s="4">
        <v>2.0848425000146165</v>
      </c>
      <c r="AY161" s="4">
        <f t="shared" si="88"/>
        <v>5.791842500013189</v>
      </c>
      <c r="AZ161" s="4">
        <v>140</v>
      </c>
      <c r="BA161" s="2">
        <f t="shared" si="96"/>
        <v>18.580000000000016</v>
      </c>
      <c r="BB161" s="4">
        <f t="shared" si="89"/>
        <v>399</v>
      </c>
      <c r="BC161" s="4">
        <f t="shared" si="90"/>
        <v>1</v>
      </c>
      <c r="BD161" s="2">
        <f t="shared" si="68"/>
        <v>0</v>
      </c>
    </row>
    <row r="162" spans="1:56" x14ac:dyDescent="0.15">
      <c r="A162" s="4">
        <v>141</v>
      </c>
      <c r="B162" s="4">
        <v>2.0873024999765732</v>
      </c>
      <c r="C162" s="4">
        <f t="shared" si="73"/>
        <v>4.8773024999739789</v>
      </c>
      <c r="E162" s="4">
        <v>2.8640900000169722</v>
      </c>
      <c r="F162" s="4">
        <v>2.7812775000093382</v>
      </c>
      <c r="G162" s="4">
        <v>2.8438849999936622</v>
      </c>
      <c r="H162" s="4">
        <v>5.791842500013189</v>
      </c>
      <c r="I162" s="4">
        <f ca="1">'Result (Al-Ti)'!U162</f>
        <v>1.9080074321237848</v>
      </c>
      <c r="K162" s="4">
        <v>2.0873024999765732</v>
      </c>
      <c r="L162" s="4">
        <f t="shared" si="74"/>
        <v>4.8773024999739789</v>
      </c>
      <c r="M162" s="4">
        <v>141</v>
      </c>
      <c r="N162" s="2">
        <f t="shared" si="91"/>
        <v>18.800000000000015</v>
      </c>
      <c r="O162" s="4">
        <f t="shared" si="69"/>
        <v>399</v>
      </c>
      <c r="P162" s="4">
        <f t="shared" si="70"/>
        <v>1</v>
      </c>
      <c r="Q162" s="2">
        <f t="shared" si="75"/>
        <v>0</v>
      </c>
      <c r="R162" s="4">
        <v>141</v>
      </c>
      <c r="S162" s="4">
        <f t="shared" ca="1" si="76"/>
        <v>1.9080074321237848</v>
      </c>
      <c r="T162" s="4">
        <f t="shared" ca="1" si="77"/>
        <v>2.254224331698278</v>
      </c>
      <c r="U162" s="2">
        <f t="shared" si="92"/>
        <v>18.800000000000015</v>
      </c>
      <c r="V162" s="4">
        <f t="shared" ca="1" si="71"/>
        <v>399</v>
      </c>
      <c r="W162" s="4">
        <f t="shared" ca="1" si="72"/>
        <v>1</v>
      </c>
      <c r="X162" s="2">
        <f t="shared" ca="1" si="78"/>
        <v>0</v>
      </c>
      <c r="Z162" s="4">
        <v>2.8640900000169722</v>
      </c>
      <c r="AA162" s="4">
        <f t="shared" si="79"/>
        <v>2.8510900000142669</v>
      </c>
      <c r="AB162" s="4">
        <v>141</v>
      </c>
      <c r="AC162" s="2">
        <f t="shared" si="93"/>
        <v>18.800000000000015</v>
      </c>
      <c r="AD162" s="4">
        <f t="shared" si="80"/>
        <v>399</v>
      </c>
      <c r="AE162" s="4">
        <f t="shared" si="81"/>
        <v>1</v>
      </c>
      <c r="AF162" s="2">
        <f t="shared" si="65"/>
        <v>0</v>
      </c>
      <c r="AH162" s="4">
        <v>2.7812775000093382</v>
      </c>
      <c r="AI162" s="4">
        <f t="shared" si="82"/>
        <v>2.9182775000116123</v>
      </c>
      <c r="AJ162" s="4">
        <v>141</v>
      </c>
      <c r="AK162" s="2">
        <f t="shared" si="94"/>
        <v>18.800000000000015</v>
      </c>
      <c r="AL162" s="4">
        <f t="shared" si="83"/>
        <v>399</v>
      </c>
      <c r="AM162" s="4">
        <f t="shared" si="84"/>
        <v>1</v>
      </c>
      <c r="AN162" s="2">
        <f t="shared" si="66"/>
        <v>0</v>
      </c>
      <c r="AP162" s="4">
        <v>2.8438849999936622</v>
      </c>
      <c r="AQ162" s="4">
        <f t="shared" si="85"/>
        <v>3.0938849999913032</v>
      </c>
      <c r="AR162" s="4">
        <v>141</v>
      </c>
      <c r="AS162" s="2">
        <f t="shared" si="95"/>
        <v>18.800000000000015</v>
      </c>
      <c r="AT162" s="4">
        <f t="shared" si="86"/>
        <v>399</v>
      </c>
      <c r="AU162" s="4">
        <f t="shared" si="87"/>
        <v>1</v>
      </c>
      <c r="AV162" s="2">
        <f t="shared" si="67"/>
        <v>0</v>
      </c>
      <c r="AX162" s="4">
        <v>5.791842500013189</v>
      </c>
      <c r="AY162" s="4">
        <f t="shared" si="88"/>
        <v>5.6668425000161449</v>
      </c>
      <c r="AZ162" s="4">
        <v>141</v>
      </c>
      <c r="BA162" s="2">
        <f t="shared" si="96"/>
        <v>18.800000000000015</v>
      </c>
      <c r="BB162" s="4">
        <f t="shared" si="89"/>
        <v>399</v>
      </c>
      <c r="BC162" s="4">
        <f t="shared" si="90"/>
        <v>1</v>
      </c>
      <c r="BD162" s="2">
        <f t="shared" si="68"/>
        <v>0</v>
      </c>
    </row>
    <row r="163" spans="1:56" x14ac:dyDescent="0.15">
      <c r="A163" s="4">
        <v>142</v>
      </c>
      <c r="B163" s="4">
        <v>4.8773024999739789</v>
      </c>
      <c r="C163" s="4">
        <f t="shared" si="73"/>
        <v>3.6993024999745217</v>
      </c>
      <c r="E163" s="4">
        <v>2.8510900000142669</v>
      </c>
      <c r="F163" s="4">
        <v>2.9182775000116123</v>
      </c>
      <c r="G163" s="4">
        <v>3.0938849999913032</v>
      </c>
      <c r="H163" s="4">
        <v>5.6668425000161449</v>
      </c>
      <c r="I163" s="4">
        <f ca="1">'Result (Al-Ti)'!U163</f>
        <v>2.254224331698278</v>
      </c>
      <c r="K163" s="4">
        <v>4.8773024999739789</v>
      </c>
      <c r="L163" s="4">
        <f t="shared" si="74"/>
        <v>3.6993024999745217</v>
      </c>
      <c r="M163" s="4">
        <v>142</v>
      </c>
      <c r="N163" s="2">
        <f t="shared" si="91"/>
        <v>19.020000000000014</v>
      </c>
      <c r="O163" s="4">
        <f t="shared" si="69"/>
        <v>399</v>
      </c>
      <c r="P163" s="4">
        <f t="shared" si="70"/>
        <v>1</v>
      </c>
      <c r="Q163" s="2">
        <f t="shared" si="75"/>
        <v>0</v>
      </c>
      <c r="R163" s="4">
        <v>142</v>
      </c>
      <c r="S163" s="4">
        <f t="shared" ca="1" si="76"/>
        <v>2.254224331698278</v>
      </c>
      <c r="T163" s="4">
        <f t="shared" ca="1" si="77"/>
        <v>1.6970410316287969</v>
      </c>
      <c r="U163" s="2">
        <f t="shared" si="92"/>
        <v>19.020000000000014</v>
      </c>
      <c r="V163" s="4">
        <f t="shared" ca="1" si="71"/>
        <v>399</v>
      </c>
      <c r="W163" s="4">
        <f t="shared" ca="1" si="72"/>
        <v>1</v>
      </c>
      <c r="X163" s="2">
        <f t="shared" ca="1" si="78"/>
        <v>0</v>
      </c>
      <c r="Z163" s="4">
        <v>2.8510900000142669</v>
      </c>
      <c r="AA163" s="4">
        <f t="shared" si="79"/>
        <v>2.5600900000171123</v>
      </c>
      <c r="AB163" s="4">
        <v>142</v>
      </c>
      <c r="AC163" s="2">
        <f t="shared" si="93"/>
        <v>19.020000000000014</v>
      </c>
      <c r="AD163" s="4">
        <f t="shared" si="80"/>
        <v>399</v>
      </c>
      <c r="AE163" s="4">
        <f t="shared" si="81"/>
        <v>1</v>
      </c>
      <c r="AF163" s="2">
        <f t="shared" si="65"/>
        <v>0</v>
      </c>
      <c r="AH163" s="4">
        <v>2.9182775000116123</v>
      </c>
      <c r="AI163" s="4">
        <f t="shared" si="82"/>
        <v>3.0762775000106046</v>
      </c>
      <c r="AJ163" s="4">
        <v>142</v>
      </c>
      <c r="AK163" s="2">
        <f t="shared" si="94"/>
        <v>19.020000000000014</v>
      </c>
      <c r="AL163" s="4">
        <f t="shared" si="83"/>
        <v>399</v>
      </c>
      <c r="AM163" s="4">
        <f t="shared" si="84"/>
        <v>1</v>
      </c>
      <c r="AN163" s="2">
        <f t="shared" si="66"/>
        <v>0</v>
      </c>
      <c r="AP163" s="4">
        <v>3.0938849999913032</v>
      </c>
      <c r="AQ163" s="4">
        <f t="shared" si="85"/>
        <v>4.3558849999918436</v>
      </c>
      <c r="AR163" s="4">
        <v>142</v>
      </c>
      <c r="AS163" s="2">
        <f t="shared" si="95"/>
        <v>19.020000000000014</v>
      </c>
      <c r="AT163" s="4">
        <f t="shared" si="86"/>
        <v>399</v>
      </c>
      <c r="AU163" s="4">
        <f t="shared" si="87"/>
        <v>1</v>
      </c>
      <c r="AV163" s="2">
        <f t="shared" si="67"/>
        <v>0</v>
      </c>
      <c r="AX163" s="4">
        <v>5.6668425000161449</v>
      </c>
      <c r="AY163" s="4">
        <f t="shared" si="88"/>
        <v>2.9178425000147001</v>
      </c>
      <c r="AZ163" s="4">
        <v>142</v>
      </c>
      <c r="BA163" s="2">
        <f t="shared" si="96"/>
        <v>19.020000000000014</v>
      </c>
      <c r="BB163" s="4">
        <f t="shared" si="89"/>
        <v>399</v>
      </c>
      <c r="BC163" s="4">
        <f t="shared" si="90"/>
        <v>1</v>
      </c>
      <c r="BD163" s="2">
        <f t="shared" si="68"/>
        <v>0</v>
      </c>
    </row>
    <row r="164" spans="1:56" x14ac:dyDescent="0.15">
      <c r="A164" s="4">
        <v>143</v>
      </c>
      <c r="B164" s="4">
        <v>3.6993024999745217</v>
      </c>
      <c r="C164" s="4">
        <f t="shared" si="73"/>
        <v>3.047302499975757</v>
      </c>
      <c r="E164" s="4">
        <v>2.5600900000171123</v>
      </c>
      <c r="F164" s="4">
        <v>3.0762775000106046</v>
      </c>
      <c r="G164" s="4">
        <v>4.3558849999918436</v>
      </c>
      <c r="H164" s="4">
        <v>2.9178425000147001</v>
      </c>
      <c r="I164" s="4">
        <f ca="1">'Result (Al-Ti)'!U164</f>
        <v>1.6970410316287969</v>
      </c>
      <c r="K164" s="4">
        <v>3.6993024999745217</v>
      </c>
      <c r="L164" s="4">
        <f t="shared" si="74"/>
        <v>3.047302499975757</v>
      </c>
      <c r="M164" s="4">
        <v>143</v>
      </c>
      <c r="N164" s="2">
        <f t="shared" si="91"/>
        <v>19.240000000000013</v>
      </c>
      <c r="O164" s="4">
        <f t="shared" si="69"/>
        <v>399</v>
      </c>
      <c r="P164" s="4">
        <f t="shared" si="70"/>
        <v>1</v>
      </c>
      <c r="Q164" s="2">
        <f t="shared" si="75"/>
        <v>0</v>
      </c>
      <c r="R164" s="4">
        <v>143</v>
      </c>
      <c r="S164" s="4">
        <f t="shared" ca="1" si="76"/>
        <v>1.6970410316287969</v>
      </c>
      <c r="T164" s="4">
        <f t="shared" ca="1" si="77"/>
        <v>1.2460020545278914</v>
      </c>
      <c r="U164" s="2">
        <f t="shared" si="92"/>
        <v>19.240000000000013</v>
      </c>
      <c r="V164" s="4">
        <f t="shared" ca="1" si="71"/>
        <v>399</v>
      </c>
      <c r="W164" s="4">
        <f t="shared" ca="1" si="72"/>
        <v>1</v>
      </c>
      <c r="X164" s="2">
        <f t="shared" ca="1" si="78"/>
        <v>0</v>
      </c>
      <c r="Z164" s="4">
        <v>2.5600900000171123</v>
      </c>
      <c r="AA164" s="4">
        <f t="shared" si="79"/>
        <v>2.5160900000145148</v>
      </c>
      <c r="AB164" s="4">
        <v>143</v>
      </c>
      <c r="AC164" s="2">
        <f t="shared" si="93"/>
        <v>19.240000000000013</v>
      </c>
      <c r="AD164" s="4">
        <f t="shared" si="80"/>
        <v>399</v>
      </c>
      <c r="AE164" s="4">
        <f t="shared" si="81"/>
        <v>1</v>
      </c>
      <c r="AF164" s="2">
        <f t="shared" si="65"/>
        <v>0</v>
      </c>
      <c r="AH164" s="4">
        <v>3.0762775000106046</v>
      </c>
      <c r="AI164" s="4">
        <f t="shared" si="82"/>
        <v>3.1002775000104066</v>
      </c>
      <c r="AJ164" s="4">
        <v>143</v>
      </c>
      <c r="AK164" s="2">
        <f t="shared" si="94"/>
        <v>19.240000000000013</v>
      </c>
      <c r="AL164" s="4">
        <f t="shared" si="83"/>
        <v>399</v>
      </c>
      <c r="AM164" s="4">
        <f t="shared" si="84"/>
        <v>1</v>
      </c>
      <c r="AN164" s="2">
        <f t="shared" si="66"/>
        <v>0</v>
      </c>
      <c r="AP164" s="4">
        <v>4.3558849999918436</v>
      </c>
      <c r="AQ164" s="4">
        <f t="shared" si="85"/>
        <v>4.2198849999905974</v>
      </c>
      <c r="AR164" s="4">
        <v>143</v>
      </c>
      <c r="AS164" s="2">
        <f t="shared" si="95"/>
        <v>19.240000000000013</v>
      </c>
      <c r="AT164" s="4">
        <f t="shared" si="86"/>
        <v>399</v>
      </c>
      <c r="AU164" s="4">
        <f t="shared" si="87"/>
        <v>1</v>
      </c>
      <c r="AV164" s="2">
        <f t="shared" si="67"/>
        <v>0</v>
      </c>
      <c r="AX164" s="4">
        <v>2.9178425000147001</v>
      </c>
      <c r="AY164" s="4">
        <f t="shared" si="88"/>
        <v>2.7348425000148779</v>
      </c>
      <c r="AZ164" s="4">
        <v>143</v>
      </c>
      <c r="BA164" s="2">
        <f t="shared" si="96"/>
        <v>19.240000000000013</v>
      </c>
      <c r="BB164" s="4">
        <f t="shared" si="89"/>
        <v>399</v>
      </c>
      <c r="BC164" s="4">
        <f t="shared" si="90"/>
        <v>1</v>
      </c>
      <c r="BD164" s="2">
        <f t="shared" si="68"/>
        <v>0</v>
      </c>
    </row>
    <row r="165" spans="1:56" x14ac:dyDescent="0.15">
      <c r="A165" s="4">
        <v>144</v>
      </c>
      <c r="B165" s="4">
        <v>3.047302499975757</v>
      </c>
      <c r="C165" s="4">
        <f t="shared" si="73"/>
        <v>2.872302499977053</v>
      </c>
      <c r="E165" s="4">
        <v>2.5160900000145148</v>
      </c>
      <c r="F165" s="4">
        <v>3.1002775000104066</v>
      </c>
      <c r="G165" s="4">
        <v>4.2198849999905974</v>
      </c>
      <c r="H165" s="4">
        <v>2.7348425000148779</v>
      </c>
      <c r="I165" s="4">
        <f ca="1">'Result (Al-Ti)'!U165</f>
        <v>1.2460020545278914</v>
      </c>
      <c r="K165" s="4">
        <v>3.047302499975757</v>
      </c>
      <c r="L165" s="4">
        <f t="shared" si="74"/>
        <v>2.872302499977053</v>
      </c>
      <c r="M165" s="4">
        <v>144</v>
      </c>
      <c r="N165" s="2">
        <f t="shared" si="91"/>
        <v>19.460000000000012</v>
      </c>
      <c r="O165" s="4">
        <f t="shared" si="69"/>
        <v>399</v>
      </c>
      <c r="P165" s="4">
        <f t="shared" si="70"/>
        <v>1</v>
      </c>
      <c r="Q165" s="2">
        <f t="shared" si="75"/>
        <v>0</v>
      </c>
      <c r="R165" s="4">
        <v>144</v>
      </c>
      <c r="S165" s="4">
        <f t="shared" ca="1" si="76"/>
        <v>1.2460020545278914</v>
      </c>
      <c r="T165" s="4">
        <f t="shared" ca="1" si="77"/>
        <v>2.5431251966671975</v>
      </c>
      <c r="U165" s="2">
        <f t="shared" si="92"/>
        <v>19.460000000000012</v>
      </c>
      <c r="V165" s="4">
        <f t="shared" ca="1" si="71"/>
        <v>399</v>
      </c>
      <c r="W165" s="4">
        <f t="shared" ca="1" si="72"/>
        <v>1</v>
      </c>
      <c r="X165" s="2">
        <f t="shared" ca="1" si="78"/>
        <v>0</v>
      </c>
      <c r="Z165" s="4">
        <v>2.5160900000145148</v>
      </c>
      <c r="AA165" s="4">
        <f t="shared" si="79"/>
        <v>3.1320900000153529</v>
      </c>
      <c r="AB165" s="4">
        <v>144</v>
      </c>
      <c r="AC165" s="2">
        <f t="shared" si="93"/>
        <v>19.460000000000012</v>
      </c>
      <c r="AD165" s="4">
        <f t="shared" si="80"/>
        <v>399</v>
      </c>
      <c r="AE165" s="4">
        <f t="shared" si="81"/>
        <v>1</v>
      </c>
      <c r="AF165" s="2">
        <f t="shared" si="65"/>
        <v>0</v>
      </c>
      <c r="AH165" s="4">
        <v>3.1002775000104066</v>
      </c>
      <c r="AI165" s="4">
        <f t="shared" si="82"/>
        <v>3.186277500009993</v>
      </c>
      <c r="AJ165" s="4">
        <v>144</v>
      </c>
      <c r="AK165" s="2">
        <f t="shared" si="94"/>
        <v>19.460000000000012</v>
      </c>
      <c r="AL165" s="4">
        <f t="shared" si="83"/>
        <v>399</v>
      </c>
      <c r="AM165" s="4">
        <f t="shared" si="84"/>
        <v>1</v>
      </c>
      <c r="AN165" s="2">
        <f t="shared" si="66"/>
        <v>0</v>
      </c>
      <c r="AP165" s="4">
        <v>4.2198849999905974</v>
      </c>
      <c r="AQ165" s="4">
        <f t="shared" si="85"/>
        <v>3.9048849999936408</v>
      </c>
      <c r="AR165" s="4">
        <v>144</v>
      </c>
      <c r="AS165" s="2">
        <f t="shared" si="95"/>
        <v>19.460000000000012</v>
      </c>
      <c r="AT165" s="4">
        <f t="shared" si="86"/>
        <v>399</v>
      </c>
      <c r="AU165" s="4">
        <f t="shared" si="87"/>
        <v>1</v>
      </c>
      <c r="AV165" s="2">
        <f t="shared" si="67"/>
        <v>0</v>
      </c>
      <c r="AX165" s="4">
        <v>2.7348425000148779</v>
      </c>
      <c r="AY165" s="4">
        <f t="shared" si="88"/>
        <v>2.990842500015134</v>
      </c>
      <c r="AZ165" s="4">
        <v>144</v>
      </c>
      <c r="BA165" s="2">
        <f t="shared" si="96"/>
        <v>19.460000000000012</v>
      </c>
      <c r="BB165" s="4">
        <f t="shared" si="89"/>
        <v>399</v>
      </c>
      <c r="BC165" s="4">
        <f t="shared" si="90"/>
        <v>1</v>
      </c>
      <c r="BD165" s="2">
        <f t="shared" si="68"/>
        <v>0</v>
      </c>
    </row>
    <row r="166" spans="1:56" x14ac:dyDescent="0.15">
      <c r="A166" s="4">
        <v>145</v>
      </c>
      <c r="B166" s="4">
        <v>2.872302499977053</v>
      </c>
      <c r="C166" s="4">
        <f t="shared" si="73"/>
        <v>1.8493024999770569</v>
      </c>
      <c r="E166" s="4">
        <v>3.1320900000153529</v>
      </c>
      <c r="F166" s="4">
        <v>3.186277500009993</v>
      </c>
      <c r="G166" s="4">
        <v>3.9048849999936408</v>
      </c>
      <c r="H166" s="4">
        <v>2.990842500015134</v>
      </c>
      <c r="I166" s="4">
        <f ca="1">'Result (Al-Ti)'!U166</f>
        <v>2.5431251966671975</v>
      </c>
      <c r="K166" s="4">
        <v>2.872302499977053</v>
      </c>
      <c r="L166" s="4">
        <f t="shared" si="74"/>
        <v>1.8493024999770569</v>
      </c>
      <c r="M166" s="4">
        <v>145</v>
      </c>
      <c r="N166" s="2">
        <f t="shared" si="91"/>
        <v>19.68000000000001</v>
      </c>
      <c r="O166" s="4">
        <f t="shared" si="69"/>
        <v>399</v>
      </c>
      <c r="P166" s="4">
        <f t="shared" si="70"/>
        <v>1</v>
      </c>
      <c r="Q166" s="2">
        <f t="shared" si="75"/>
        <v>0</v>
      </c>
      <c r="R166" s="4">
        <v>145</v>
      </c>
      <c r="S166" s="4">
        <f t="shared" ca="1" si="76"/>
        <v>2.5431251966671975</v>
      </c>
      <c r="T166" s="4">
        <f t="shared" ca="1" si="77"/>
        <v>0.78942668304215391</v>
      </c>
      <c r="U166" s="2">
        <f t="shared" si="92"/>
        <v>19.68000000000001</v>
      </c>
      <c r="V166" s="4">
        <f t="shared" ca="1" si="71"/>
        <v>399</v>
      </c>
      <c r="W166" s="4">
        <f t="shared" ca="1" si="72"/>
        <v>1</v>
      </c>
      <c r="X166" s="2">
        <f t="shared" ca="1" si="78"/>
        <v>0</v>
      </c>
      <c r="Z166" s="4">
        <v>3.1320900000153529</v>
      </c>
      <c r="AA166" s="4">
        <f t="shared" si="79"/>
        <v>2.9710900000168294</v>
      </c>
      <c r="AB166" s="4">
        <v>145</v>
      </c>
      <c r="AC166" s="2">
        <f t="shared" si="93"/>
        <v>19.68000000000001</v>
      </c>
      <c r="AD166" s="4">
        <f t="shared" si="80"/>
        <v>399</v>
      </c>
      <c r="AE166" s="4">
        <f t="shared" si="81"/>
        <v>1</v>
      </c>
      <c r="AF166" s="2">
        <f t="shared" si="65"/>
        <v>0</v>
      </c>
      <c r="AH166" s="4">
        <v>3.186277500009993</v>
      </c>
      <c r="AI166" s="4">
        <f t="shared" si="82"/>
        <v>3.081277500008639</v>
      </c>
      <c r="AJ166" s="4">
        <v>145</v>
      </c>
      <c r="AK166" s="2">
        <f t="shared" si="94"/>
        <v>19.68000000000001</v>
      </c>
      <c r="AL166" s="4">
        <f t="shared" si="83"/>
        <v>399</v>
      </c>
      <c r="AM166" s="4">
        <f t="shared" si="84"/>
        <v>1</v>
      </c>
      <c r="AN166" s="2">
        <f t="shared" si="66"/>
        <v>0</v>
      </c>
      <c r="AP166" s="4">
        <v>3.9048849999936408</v>
      </c>
      <c r="AQ166" s="4">
        <f t="shared" si="85"/>
        <v>3.1398849999924039</v>
      </c>
      <c r="AR166" s="4">
        <v>145</v>
      </c>
      <c r="AS166" s="2">
        <f t="shared" si="95"/>
        <v>19.68000000000001</v>
      </c>
      <c r="AT166" s="4">
        <f t="shared" si="86"/>
        <v>399</v>
      </c>
      <c r="AU166" s="4">
        <f t="shared" si="87"/>
        <v>1</v>
      </c>
      <c r="AV166" s="2">
        <f t="shared" si="67"/>
        <v>0</v>
      </c>
      <c r="AX166" s="4">
        <v>2.990842500015134</v>
      </c>
      <c r="AY166" s="4">
        <f t="shared" si="88"/>
        <v>1.5468425000157993</v>
      </c>
      <c r="AZ166" s="4">
        <v>145</v>
      </c>
      <c r="BA166" s="2">
        <f t="shared" si="96"/>
        <v>19.68000000000001</v>
      </c>
      <c r="BB166" s="4">
        <f t="shared" si="89"/>
        <v>399</v>
      </c>
      <c r="BC166" s="4">
        <f t="shared" si="90"/>
        <v>1</v>
      </c>
      <c r="BD166" s="2">
        <f t="shared" si="68"/>
        <v>0</v>
      </c>
    </row>
    <row r="167" spans="1:56" x14ac:dyDescent="0.15">
      <c r="A167" s="4">
        <v>146</v>
      </c>
      <c r="B167" s="4">
        <v>1.8493024999770569</v>
      </c>
      <c r="C167" s="4">
        <f t="shared" si="73"/>
        <v>-2.1666975000229627</v>
      </c>
      <c r="E167" s="4">
        <v>2.9710900000168294</v>
      </c>
      <c r="F167" s="4">
        <v>3.081277500008639</v>
      </c>
      <c r="G167" s="4">
        <v>3.1398849999924039</v>
      </c>
      <c r="H167" s="4">
        <v>1.5468425000157993</v>
      </c>
      <c r="I167" s="4">
        <f ca="1">'Result (Al-Ti)'!U167</f>
        <v>0.78942668304215391</v>
      </c>
      <c r="K167" s="4">
        <v>1.8493024999770569</v>
      </c>
      <c r="L167" s="4">
        <f t="shared" si="74"/>
        <v>-2.1666975000229627</v>
      </c>
      <c r="M167" s="4">
        <v>146</v>
      </c>
      <c r="N167" s="2">
        <f t="shared" si="91"/>
        <v>19.900000000000009</v>
      </c>
      <c r="O167" s="4">
        <f t="shared" si="69"/>
        <v>399</v>
      </c>
      <c r="P167" s="4">
        <f t="shared" si="70"/>
        <v>1</v>
      </c>
      <c r="Q167" s="2">
        <f t="shared" si="75"/>
        <v>0</v>
      </c>
      <c r="R167" s="4">
        <v>146</v>
      </c>
      <c r="S167" s="4">
        <f t="shared" ca="1" si="76"/>
        <v>0.78942668304215391</v>
      </c>
      <c r="T167" s="4">
        <f t="shared" ca="1" si="77"/>
        <v>3.3908013730624282</v>
      </c>
      <c r="U167" s="2">
        <f t="shared" si="92"/>
        <v>19.900000000000009</v>
      </c>
      <c r="V167" s="4">
        <f t="shared" ca="1" si="71"/>
        <v>399</v>
      </c>
      <c r="W167" s="4">
        <f t="shared" ca="1" si="72"/>
        <v>1</v>
      </c>
      <c r="X167" s="2">
        <f t="shared" ca="1" si="78"/>
        <v>0</v>
      </c>
      <c r="Z167" s="4">
        <v>2.9710900000168294</v>
      </c>
      <c r="AA167" s="4">
        <f t="shared" si="79"/>
        <v>3.8370900000153085</v>
      </c>
      <c r="AB167" s="4">
        <v>146</v>
      </c>
      <c r="AC167" s="2">
        <f t="shared" si="93"/>
        <v>19.900000000000009</v>
      </c>
      <c r="AD167" s="4">
        <f t="shared" si="80"/>
        <v>399</v>
      </c>
      <c r="AE167" s="4">
        <f t="shared" si="81"/>
        <v>1</v>
      </c>
      <c r="AF167" s="2">
        <f t="shared" si="65"/>
        <v>0</v>
      </c>
      <c r="AH167" s="4">
        <v>3.081277500008639</v>
      </c>
      <c r="AI167" s="4">
        <f t="shared" si="82"/>
        <v>2.417277500008197</v>
      </c>
      <c r="AJ167" s="4">
        <v>146</v>
      </c>
      <c r="AK167" s="2">
        <f t="shared" si="94"/>
        <v>19.900000000000009</v>
      </c>
      <c r="AL167" s="4">
        <f t="shared" si="83"/>
        <v>399</v>
      </c>
      <c r="AM167" s="4">
        <f t="shared" si="84"/>
        <v>1</v>
      </c>
      <c r="AN167" s="2">
        <f t="shared" si="66"/>
        <v>0</v>
      </c>
      <c r="AP167" s="4">
        <v>3.1398849999924039</v>
      </c>
      <c r="AQ167" s="4">
        <f t="shared" si="85"/>
        <v>3.9388849999930642</v>
      </c>
      <c r="AR167" s="4">
        <v>146</v>
      </c>
      <c r="AS167" s="2">
        <f t="shared" si="95"/>
        <v>19.900000000000009</v>
      </c>
      <c r="AT167" s="4">
        <f t="shared" si="86"/>
        <v>399</v>
      </c>
      <c r="AU167" s="4">
        <f t="shared" si="87"/>
        <v>1</v>
      </c>
      <c r="AV167" s="2">
        <f t="shared" si="67"/>
        <v>0</v>
      </c>
      <c r="AX167" s="4">
        <v>1.5468425000157993</v>
      </c>
      <c r="AY167" s="4">
        <f t="shared" si="88"/>
        <v>4.1758425000146815</v>
      </c>
      <c r="AZ167" s="4">
        <v>146</v>
      </c>
      <c r="BA167" s="2">
        <f t="shared" si="96"/>
        <v>19.900000000000009</v>
      </c>
      <c r="BB167" s="4">
        <f t="shared" si="89"/>
        <v>399</v>
      </c>
      <c r="BC167" s="4">
        <f t="shared" si="90"/>
        <v>1</v>
      </c>
      <c r="BD167" s="2">
        <f t="shared" si="68"/>
        <v>0</v>
      </c>
    </row>
    <row r="168" spans="1:56" x14ac:dyDescent="0.15">
      <c r="A168" s="4">
        <v>147</v>
      </c>
      <c r="B168" s="4">
        <v>-2.1666975000229627</v>
      </c>
      <c r="C168" s="4">
        <f t="shared" si="73"/>
        <v>3.09930249997592</v>
      </c>
      <c r="E168" s="4">
        <v>3.8370900000153085</v>
      </c>
      <c r="F168" s="4">
        <v>2.417277500008197</v>
      </c>
      <c r="G168" s="4">
        <v>3.9388849999930642</v>
      </c>
      <c r="H168" s="4">
        <v>4.1758425000146815</v>
      </c>
      <c r="I168" s="4">
        <f ca="1">'Result (Al-Ti)'!U168</f>
        <v>3.3908013730624282</v>
      </c>
      <c r="K168" s="4">
        <v>-2.1666975000229627</v>
      </c>
      <c r="L168" s="4">
        <f t="shared" si="74"/>
        <v>3.09930249997592</v>
      </c>
      <c r="M168" s="4">
        <v>147</v>
      </c>
      <c r="N168" s="2">
        <f t="shared" si="91"/>
        <v>20.120000000000008</v>
      </c>
      <c r="O168" s="4">
        <f t="shared" si="69"/>
        <v>399</v>
      </c>
      <c r="P168" s="4">
        <f t="shared" si="70"/>
        <v>1</v>
      </c>
      <c r="Q168" s="2">
        <f t="shared" si="75"/>
        <v>0</v>
      </c>
      <c r="R168" s="4">
        <v>147</v>
      </c>
      <c r="S168" s="4">
        <f t="shared" ca="1" si="76"/>
        <v>3.3908013730624282</v>
      </c>
      <c r="T168" s="4">
        <f t="shared" ca="1" si="77"/>
        <v>2.6212503054661944</v>
      </c>
      <c r="U168" s="2">
        <f t="shared" si="92"/>
        <v>20.120000000000008</v>
      </c>
      <c r="V168" s="4">
        <f t="shared" ca="1" si="71"/>
        <v>399</v>
      </c>
      <c r="W168" s="4">
        <f t="shared" ca="1" si="72"/>
        <v>1</v>
      </c>
      <c r="X168" s="2">
        <f t="shared" ca="1" si="78"/>
        <v>0</v>
      </c>
      <c r="Z168" s="4">
        <v>3.8370900000153085</v>
      </c>
      <c r="AA168" s="4">
        <f t="shared" si="79"/>
        <v>1.9890900000163469</v>
      </c>
      <c r="AB168" s="4">
        <v>147</v>
      </c>
      <c r="AC168" s="2">
        <f t="shared" si="93"/>
        <v>20.120000000000008</v>
      </c>
      <c r="AD168" s="4">
        <f t="shared" si="80"/>
        <v>399</v>
      </c>
      <c r="AE168" s="4">
        <f t="shared" si="81"/>
        <v>1</v>
      </c>
      <c r="AF168" s="2">
        <f t="shared" si="65"/>
        <v>0</v>
      </c>
      <c r="AH168" s="4">
        <v>2.417277500008197</v>
      </c>
      <c r="AI168" s="4">
        <f t="shared" si="82"/>
        <v>5.3622775000086165</v>
      </c>
      <c r="AJ168" s="4">
        <v>147</v>
      </c>
      <c r="AK168" s="2">
        <f t="shared" si="94"/>
        <v>20.120000000000008</v>
      </c>
      <c r="AL168" s="4">
        <f t="shared" si="83"/>
        <v>399</v>
      </c>
      <c r="AM168" s="4">
        <f t="shared" si="84"/>
        <v>1</v>
      </c>
      <c r="AN168" s="2">
        <f t="shared" si="66"/>
        <v>0</v>
      </c>
      <c r="AP168" s="4">
        <v>3.9388849999930642</v>
      </c>
      <c r="AQ168" s="4">
        <f t="shared" si="85"/>
        <v>4.2048849999929416</v>
      </c>
      <c r="AR168" s="4">
        <v>147</v>
      </c>
      <c r="AS168" s="2">
        <f t="shared" si="95"/>
        <v>20.120000000000008</v>
      </c>
      <c r="AT168" s="4">
        <f t="shared" si="86"/>
        <v>399</v>
      </c>
      <c r="AU168" s="4">
        <f t="shared" si="87"/>
        <v>1</v>
      </c>
      <c r="AV168" s="2">
        <f t="shared" si="67"/>
        <v>0</v>
      </c>
      <c r="AX168" s="4">
        <v>4.1758425000146815</v>
      </c>
      <c r="AY168" s="4">
        <f t="shared" si="88"/>
        <v>3.3648425000158966</v>
      </c>
      <c r="AZ168" s="4">
        <v>147</v>
      </c>
      <c r="BA168" s="2">
        <f t="shared" si="96"/>
        <v>20.120000000000008</v>
      </c>
      <c r="BB168" s="4">
        <f t="shared" si="89"/>
        <v>399</v>
      </c>
      <c r="BC168" s="4">
        <f t="shared" si="90"/>
        <v>1</v>
      </c>
      <c r="BD168" s="2">
        <f t="shared" si="68"/>
        <v>0</v>
      </c>
    </row>
    <row r="169" spans="1:56" x14ac:dyDescent="0.15">
      <c r="A169" s="4">
        <v>148</v>
      </c>
      <c r="B169" s="4">
        <v>3.09930249997592</v>
      </c>
      <c r="C169" s="4">
        <f t="shared" si="73"/>
        <v>1.2213024999745414</v>
      </c>
      <c r="E169" s="4">
        <v>1.9890900000163469</v>
      </c>
      <c r="F169" s="4">
        <v>5.3622775000086165</v>
      </c>
      <c r="G169" s="4">
        <v>4.2048849999929416</v>
      </c>
      <c r="H169" s="4">
        <v>3.3648425000158966</v>
      </c>
      <c r="I169" s="4">
        <f ca="1">'Result (Al-Ti)'!U169</f>
        <v>2.6212503054661944</v>
      </c>
      <c r="K169" s="4">
        <v>3.09930249997592</v>
      </c>
      <c r="L169" s="4">
        <f t="shared" si="74"/>
        <v>1.2213024999745414</v>
      </c>
      <c r="M169" s="4">
        <v>148</v>
      </c>
      <c r="N169" s="2">
        <f t="shared" si="91"/>
        <v>20.340000000000007</v>
      </c>
      <c r="O169" s="4">
        <f t="shared" si="69"/>
        <v>399</v>
      </c>
      <c r="P169" s="4">
        <f t="shared" si="70"/>
        <v>1</v>
      </c>
      <c r="Q169" s="2">
        <f t="shared" si="75"/>
        <v>0</v>
      </c>
      <c r="R169" s="4">
        <v>148</v>
      </c>
      <c r="S169" s="4">
        <f t="shared" ca="1" si="76"/>
        <v>2.6212503054661944</v>
      </c>
      <c r="T169" s="4">
        <f t="shared" ca="1" si="77"/>
        <v>0.19195606536033316</v>
      </c>
      <c r="U169" s="2">
        <f t="shared" si="92"/>
        <v>20.340000000000007</v>
      </c>
      <c r="V169" s="4">
        <f t="shared" ca="1" si="71"/>
        <v>399</v>
      </c>
      <c r="W169" s="4">
        <f t="shared" ca="1" si="72"/>
        <v>1</v>
      </c>
      <c r="X169" s="2">
        <f t="shared" ca="1" si="78"/>
        <v>0</v>
      </c>
      <c r="Z169" s="4">
        <v>1.9890900000163469</v>
      </c>
      <c r="AA169" s="4">
        <f t="shared" si="79"/>
        <v>2.5120900000139557</v>
      </c>
      <c r="AB169" s="4">
        <v>148</v>
      </c>
      <c r="AC169" s="2">
        <f t="shared" si="93"/>
        <v>20.340000000000007</v>
      </c>
      <c r="AD169" s="4">
        <f t="shared" si="80"/>
        <v>399</v>
      </c>
      <c r="AE169" s="4">
        <f t="shared" si="81"/>
        <v>1</v>
      </c>
      <c r="AF169" s="2">
        <f t="shared" si="65"/>
        <v>0</v>
      </c>
      <c r="AH169" s="4">
        <v>5.3622775000086165</v>
      </c>
      <c r="AI169" s="4">
        <f t="shared" si="82"/>
        <v>5.2692775000089398</v>
      </c>
      <c r="AJ169" s="4">
        <v>148</v>
      </c>
      <c r="AK169" s="2">
        <f t="shared" si="94"/>
        <v>20.340000000000007</v>
      </c>
      <c r="AL169" s="4">
        <f t="shared" si="83"/>
        <v>399</v>
      </c>
      <c r="AM169" s="4">
        <f t="shared" si="84"/>
        <v>1</v>
      </c>
      <c r="AN169" s="2">
        <f t="shared" si="66"/>
        <v>0</v>
      </c>
      <c r="AP169" s="4">
        <v>4.2048849999929416</v>
      </c>
      <c r="AQ169" s="4">
        <f t="shared" si="85"/>
        <v>4.4018849999929444</v>
      </c>
      <c r="AR169" s="4">
        <v>148</v>
      </c>
      <c r="AS169" s="2">
        <f t="shared" si="95"/>
        <v>20.340000000000007</v>
      </c>
      <c r="AT169" s="4">
        <f t="shared" si="86"/>
        <v>399</v>
      </c>
      <c r="AU169" s="4">
        <f t="shared" si="87"/>
        <v>1</v>
      </c>
      <c r="AV169" s="2">
        <f t="shared" si="67"/>
        <v>0</v>
      </c>
      <c r="AX169" s="4">
        <v>3.3648425000158966</v>
      </c>
      <c r="AY169" s="4">
        <f t="shared" si="88"/>
        <v>2.6398425000131454</v>
      </c>
      <c r="AZ169" s="4">
        <v>148</v>
      </c>
      <c r="BA169" s="2">
        <f t="shared" si="96"/>
        <v>20.340000000000007</v>
      </c>
      <c r="BB169" s="4">
        <f t="shared" si="89"/>
        <v>399</v>
      </c>
      <c r="BC169" s="4">
        <f t="shared" si="90"/>
        <v>1</v>
      </c>
      <c r="BD169" s="2">
        <f t="shared" si="68"/>
        <v>0</v>
      </c>
    </row>
    <row r="170" spans="1:56" x14ac:dyDescent="0.15">
      <c r="A170" s="4">
        <v>149</v>
      </c>
      <c r="B170" s="4">
        <v>1.2213024999745414</v>
      </c>
      <c r="C170" s="4">
        <f t="shared" si="73"/>
        <v>3.2813024999747142</v>
      </c>
      <c r="E170" s="4">
        <v>2.5120900000139557</v>
      </c>
      <c r="F170" s="4">
        <v>5.2692775000089398</v>
      </c>
      <c r="G170" s="4">
        <v>4.4018849999929444</v>
      </c>
      <c r="H170" s="4">
        <v>2.6398425000131454</v>
      </c>
      <c r="I170" s="4">
        <f ca="1">'Result (Al-Ti)'!U170</f>
        <v>0.19195606536033316</v>
      </c>
      <c r="K170" s="4">
        <v>1.2213024999745414</v>
      </c>
      <c r="L170" s="4">
        <f t="shared" si="74"/>
        <v>3.2813024999747142</v>
      </c>
      <c r="M170" s="4">
        <v>149</v>
      </c>
      <c r="N170" s="2">
        <f t="shared" si="91"/>
        <v>20.560000000000006</v>
      </c>
      <c r="O170" s="4">
        <f t="shared" si="69"/>
        <v>399</v>
      </c>
      <c r="P170" s="4">
        <f t="shared" si="70"/>
        <v>1</v>
      </c>
      <c r="Q170" s="2">
        <f t="shared" si="75"/>
        <v>0</v>
      </c>
      <c r="R170" s="4">
        <v>149</v>
      </c>
      <c r="S170" s="4">
        <f t="shared" ca="1" si="76"/>
        <v>0.19195606536033316</v>
      </c>
      <c r="T170" s="4">
        <f t="shared" ca="1" si="77"/>
        <v>2.4480158804563281</v>
      </c>
      <c r="U170" s="2">
        <f t="shared" si="92"/>
        <v>20.560000000000006</v>
      </c>
      <c r="V170" s="4">
        <f t="shared" ca="1" si="71"/>
        <v>399</v>
      </c>
      <c r="W170" s="4">
        <f t="shared" ca="1" si="72"/>
        <v>1</v>
      </c>
      <c r="X170" s="2">
        <f t="shared" ca="1" si="78"/>
        <v>0</v>
      </c>
      <c r="Z170" s="4">
        <v>2.5120900000139557</v>
      </c>
      <c r="AA170" s="4">
        <f t="shared" si="79"/>
        <v>2.3360900000142237</v>
      </c>
      <c r="AB170" s="4">
        <v>149</v>
      </c>
      <c r="AC170" s="2">
        <f t="shared" si="93"/>
        <v>20.560000000000006</v>
      </c>
      <c r="AD170" s="4">
        <f t="shared" si="80"/>
        <v>399</v>
      </c>
      <c r="AE170" s="4">
        <f t="shared" si="81"/>
        <v>1</v>
      </c>
      <c r="AF170" s="2">
        <f t="shared" si="65"/>
        <v>0</v>
      </c>
      <c r="AH170" s="4">
        <v>5.2692775000089398</v>
      </c>
      <c r="AI170" s="4">
        <f t="shared" si="82"/>
        <v>3.4412775000092211</v>
      </c>
      <c r="AJ170" s="4">
        <v>149</v>
      </c>
      <c r="AK170" s="2">
        <f t="shared" si="94"/>
        <v>20.560000000000006</v>
      </c>
      <c r="AL170" s="4">
        <f t="shared" si="83"/>
        <v>399</v>
      </c>
      <c r="AM170" s="4">
        <f t="shared" si="84"/>
        <v>1</v>
      </c>
      <c r="AN170" s="2">
        <f t="shared" si="66"/>
        <v>0</v>
      </c>
      <c r="AP170" s="4">
        <v>4.4018849999929444</v>
      </c>
      <c r="AQ170" s="4">
        <f t="shared" si="85"/>
        <v>3.3168849999931638</v>
      </c>
      <c r="AR170" s="4">
        <v>149</v>
      </c>
      <c r="AS170" s="2">
        <f t="shared" si="95"/>
        <v>20.560000000000006</v>
      </c>
      <c r="AT170" s="4">
        <f t="shared" si="86"/>
        <v>399</v>
      </c>
      <c r="AU170" s="4">
        <f t="shared" si="87"/>
        <v>1</v>
      </c>
      <c r="AV170" s="2">
        <f t="shared" si="67"/>
        <v>0</v>
      </c>
      <c r="AX170" s="4">
        <v>2.6398425000131454</v>
      </c>
      <c r="AY170" s="4">
        <f t="shared" si="88"/>
        <v>2.867842500016593</v>
      </c>
      <c r="AZ170" s="4">
        <v>149</v>
      </c>
      <c r="BA170" s="2">
        <f t="shared" si="96"/>
        <v>20.560000000000006</v>
      </c>
      <c r="BB170" s="4">
        <f t="shared" si="89"/>
        <v>399</v>
      </c>
      <c r="BC170" s="4">
        <f t="shared" si="90"/>
        <v>1</v>
      </c>
      <c r="BD170" s="2">
        <f t="shared" si="68"/>
        <v>0</v>
      </c>
    </row>
    <row r="171" spans="1:56" x14ac:dyDescent="0.15">
      <c r="A171" s="4">
        <v>150</v>
      </c>
      <c r="B171" s="4">
        <v>3.2813024999747142</v>
      </c>
      <c r="C171" s="4">
        <f t="shared" si="73"/>
        <v>1.316302499976274</v>
      </c>
      <c r="E171" s="4">
        <v>2.3360900000142237</v>
      </c>
      <c r="F171" s="4">
        <v>3.4412775000092211</v>
      </c>
      <c r="G171" s="4">
        <v>3.3168849999931638</v>
      </c>
      <c r="H171" s="4">
        <v>2.867842500016593</v>
      </c>
      <c r="I171" s="4">
        <f ca="1">'Result (Al-Ti)'!U171</f>
        <v>2.4480158804563281</v>
      </c>
      <c r="K171" s="4">
        <v>3.2813024999747142</v>
      </c>
      <c r="L171" s="4">
        <f t="shared" si="74"/>
        <v>1.316302499976274</v>
      </c>
      <c r="M171" s="4">
        <v>150</v>
      </c>
      <c r="N171" s="2">
        <f t="shared" si="91"/>
        <v>20.780000000000005</v>
      </c>
      <c r="O171" s="4">
        <f t="shared" si="69"/>
        <v>399</v>
      </c>
      <c r="P171" s="4">
        <f t="shared" si="70"/>
        <v>1</v>
      </c>
      <c r="Q171" s="2">
        <f t="shared" si="75"/>
        <v>0</v>
      </c>
      <c r="R171" s="4">
        <v>150</v>
      </c>
      <c r="S171" s="4">
        <f t="shared" ca="1" si="76"/>
        <v>2.4480158804563281</v>
      </c>
      <c r="T171" s="4">
        <f t="shared" ca="1" si="77"/>
        <v>2.2138959816111292</v>
      </c>
      <c r="U171" s="2">
        <f t="shared" si="92"/>
        <v>20.780000000000005</v>
      </c>
      <c r="V171" s="4">
        <f t="shared" ca="1" si="71"/>
        <v>399</v>
      </c>
      <c r="W171" s="4">
        <f t="shared" ca="1" si="72"/>
        <v>1</v>
      </c>
      <c r="X171" s="2">
        <f t="shared" ca="1" si="78"/>
        <v>0</v>
      </c>
      <c r="Z171" s="4">
        <v>2.3360900000142237</v>
      </c>
      <c r="AA171" s="4">
        <f t="shared" si="79"/>
        <v>3.0960900000138736</v>
      </c>
      <c r="AB171" s="4">
        <v>150</v>
      </c>
      <c r="AC171" s="2">
        <f t="shared" si="93"/>
        <v>20.780000000000005</v>
      </c>
      <c r="AD171" s="4">
        <f t="shared" si="80"/>
        <v>399</v>
      </c>
      <c r="AE171" s="4">
        <f t="shared" si="81"/>
        <v>1</v>
      </c>
      <c r="AF171" s="2">
        <f t="shared" si="65"/>
        <v>0</v>
      </c>
      <c r="AH171" s="4">
        <v>3.4412775000092211</v>
      </c>
      <c r="AI171" s="4">
        <f t="shared" si="82"/>
        <v>2.4262775000103431</v>
      </c>
      <c r="AJ171" s="4">
        <v>150</v>
      </c>
      <c r="AK171" s="2">
        <f t="shared" si="94"/>
        <v>20.780000000000005</v>
      </c>
      <c r="AL171" s="4">
        <f t="shared" si="83"/>
        <v>399</v>
      </c>
      <c r="AM171" s="4">
        <f t="shared" si="84"/>
        <v>1</v>
      </c>
      <c r="AN171" s="2">
        <f t="shared" si="66"/>
        <v>0</v>
      </c>
      <c r="AP171" s="4">
        <v>3.3168849999931638</v>
      </c>
      <c r="AQ171" s="4">
        <f t="shared" si="85"/>
        <v>2.7008849999923257</v>
      </c>
      <c r="AR171" s="4">
        <v>150</v>
      </c>
      <c r="AS171" s="2">
        <f t="shared" si="95"/>
        <v>20.780000000000005</v>
      </c>
      <c r="AT171" s="4">
        <f t="shared" si="86"/>
        <v>399</v>
      </c>
      <c r="AU171" s="4">
        <f t="shared" si="87"/>
        <v>1</v>
      </c>
      <c r="AV171" s="2">
        <f t="shared" si="67"/>
        <v>0</v>
      </c>
      <c r="AX171" s="4">
        <v>2.867842500016593</v>
      </c>
      <c r="AY171" s="4">
        <f t="shared" si="88"/>
        <v>5.0768425000136119</v>
      </c>
      <c r="AZ171" s="4">
        <v>150</v>
      </c>
      <c r="BA171" s="2">
        <f t="shared" si="96"/>
        <v>20.780000000000005</v>
      </c>
      <c r="BB171" s="4">
        <f t="shared" si="89"/>
        <v>399</v>
      </c>
      <c r="BC171" s="4">
        <f t="shared" si="90"/>
        <v>1</v>
      </c>
      <c r="BD171" s="2">
        <f t="shared" si="68"/>
        <v>0</v>
      </c>
    </row>
    <row r="172" spans="1:56" x14ac:dyDescent="0.15">
      <c r="A172" s="4">
        <v>151</v>
      </c>
      <c r="B172" s="4">
        <v>1.316302499976274</v>
      </c>
      <c r="C172" s="4">
        <f t="shared" si="73"/>
        <v>1.3143024999742181</v>
      </c>
      <c r="E172" s="4">
        <v>3.0960900000138736</v>
      </c>
      <c r="F172" s="4">
        <v>2.4262775000103431</v>
      </c>
      <c r="G172" s="4">
        <v>2.7008849999923257</v>
      </c>
      <c r="H172" s="4">
        <v>5.0768425000136119</v>
      </c>
      <c r="I172" s="4">
        <f ca="1">'Result (Al-Ti)'!U172</f>
        <v>2.2138959816111292</v>
      </c>
      <c r="K172" s="4">
        <v>1.316302499976274</v>
      </c>
      <c r="L172" s="4">
        <f t="shared" si="74"/>
        <v>1.3143024999742181</v>
      </c>
      <c r="M172" s="4">
        <v>151</v>
      </c>
      <c r="N172" s="2">
        <f t="shared" si="91"/>
        <v>21.000000000000004</v>
      </c>
      <c r="O172" s="4">
        <f t="shared" si="69"/>
        <v>399</v>
      </c>
      <c r="P172" s="4">
        <f t="shared" si="70"/>
        <v>1</v>
      </c>
      <c r="Q172" s="2">
        <f t="shared" si="75"/>
        <v>0</v>
      </c>
      <c r="R172" s="4">
        <v>151</v>
      </c>
      <c r="S172" s="4">
        <f t="shared" ca="1" si="76"/>
        <v>2.2138959816111292</v>
      </c>
      <c r="T172" s="4">
        <f t="shared" ca="1" si="77"/>
        <v>1.5643560760169435</v>
      </c>
      <c r="U172" s="2">
        <f t="shared" si="92"/>
        <v>21.000000000000004</v>
      </c>
      <c r="V172" s="4">
        <f t="shared" ca="1" si="71"/>
        <v>399</v>
      </c>
      <c r="W172" s="4">
        <f t="shared" ca="1" si="72"/>
        <v>1</v>
      </c>
      <c r="X172" s="2">
        <f t="shared" ca="1" si="78"/>
        <v>0</v>
      </c>
      <c r="Z172" s="4">
        <v>3.0960900000138736</v>
      </c>
      <c r="AA172" s="4">
        <f t="shared" si="79"/>
        <v>2.832090000016052</v>
      </c>
      <c r="AB172" s="4">
        <v>151</v>
      </c>
      <c r="AC172" s="2">
        <f t="shared" si="93"/>
        <v>21.000000000000004</v>
      </c>
      <c r="AD172" s="4">
        <f t="shared" si="80"/>
        <v>399</v>
      </c>
      <c r="AE172" s="4">
        <f t="shared" si="81"/>
        <v>1</v>
      </c>
      <c r="AF172" s="2">
        <f t="shared" si="65"/>
        <v>0</v>
      </c>
      <c r="AH172" s="4">
        <v>2.4262775000103431</v>
      </c>
      <c r="AI172" s="4">
        <f t="shared" si="82"/>
        <v>2.3952775000104509</v>
      </c>
      <c r="AJ172" s="4">
        <v>151</v>
      </c>
      <c r="AK172" s="2">
        <f t="shared" si="94"/>
        <v>21.000000000000004</v>
      </c>
      <c r="AL172" s="4">
        <f t="shared" si="83"/>
        <v>399</v>
      </c>
      <c r="AM172" s="4">
        <f t="shared" si="84"/>
        <v>1</v>
      </c>
      <c r="AN172" s="2">
        <f t="shared" si="66"/>
        <v>0</v>
      </c>
      <c r="AP172" s="4">
        <v>2.7008849999923257</v>
      </c>
      <c r="AQ172" s="4">
        <f t="shared" si="85"/>
        <v>3.6118849999908775</v>
      </c>
      <c r="AR172" s="4">
        <v>151</v>
      </c>
      <c r="AS172" s="2">
        <f t="shared" si="95"/>
        <v>21.000000000000004</v>
      </c>
      <c r="AT172" s="4">
        <f t="shared" si="86"/>
        <v>399</v>
      </c>
      <c r="AU172" s="4">
        <f t="shared" si="87"/>
        <v>1</v>
      </c>
      <c r="AV172" s="2">
        <f t="shared" si="67"/>
        <v>0</v>
      </c>
      <c r="AX172" s="4">
        <v>5.0768425000136119</v>
      </c>
      <c r="AY172" s="4">
        <f t="shared" si="88"/>
        <v>3.986842500015797</v>
      </c>
      <c r="AZ172" s="4">
        <v>151</v>
      </c>
      <c r="BA172" s="2">
        <f t="shared" si="96"/>
        <v>21.000000000000004</v>
      </c>
      <c r="BB172" s="4">
        <f t="shared" si="89"/>
        <v>399</v>
      </c>
      <c r="BC172" s="4">
        <f t="shared" si="90"/>
        <v>1</v>
      </c>
      <c r="BD172" s="2">
        <f t="shared" si="68"/>
        <v>0</v>
      </c>
    </row>
    <row r="173" spans="1:56" x14ac:dyDescent="0.15">
      <c r="A173" s="4">
        <v>152</v>
      </c>
      <c r="B173" s="4">
        <v>1.3143024999742181</v>
      </c>
      <c r="C173" s="4">
        <f t="shared" si="73"/>
        <v>2.4593024999752799</v>
      </c>
      <c r="E173" s="4">
        <v>2.832090000016052</v>
      </c>
      <c r="F173" s="4">
        <v>2.3952775000104509</v>
      </c>
      <c r="G173" s="4">
        <v>3.6118849999908775</v>
      </c>
      <c r="H173" s="4">
        <v>3.986842500015797</v>
      </c>
      <c r="I173" s="4">
        <f ca="1">'Result (Al-Ti)'!U173</f>
        <v>1.5643560760169435</v>
      </c>
      <c r="K173" s="4">
        <v>1.3143024999742181</v>
      </c>
      <c r="L173" s="4">
        <f t="shared" si="74"/>
        <v>2.4593024999752799</v>
      </c>
      <c r="M173" s="4">
        <v>152</v>
      </c>
      <c r="N173" s="2">
        <f t="shared" si="91"/>
        <v>21.220000000000002</v>
      </c>
      <c r="O173" s="4">
        <f t="shared" si="69"/>
        <v>399</v>
      </c>
      <c r="P173" s="4">
        <f t="shared" si="70"/>
        <v>1</v>
      </c>
      <c r="Q173" s="2">
        <f t="shared" si="75"/>
        <v>0</v>
      </c>
      <c r="R173" s="4">
        <v>152</v>
      </c>
      <c r="S173" s="4">
        <f t="shared" ca="1" si="76"/>
        <v>1.5643560760169435</v>
      </c>
      <c r="T173" s="4">
        <f t="shared" ca="1" si="77"/>
        <v>3.433662509405413</v>
      </c>
      <c r="U173" s="2">
        <f t="shared" si="92"/>
        <v>21.220000000000002</v>
      </c>
      <c r="V173" s="4">
        <f t="shared" ca="1" si="71"/>
        <v>399</v>
      </c>
      <c r="W173" s="4">
        <f t="shared" ca="1" si="72"/>
        <v>1</v>
      </c>
      <c r="X173" s="2">
        <f t="shared" ca="1" si="78"/>
        <v>0</v>
      </c>
      <c r="Z173" s="4">
        <v>2.832090000016052</v>
      </c>
      <c r="AA173" s="4">
        <f t="shared" si="79"/>
        <v>2.7150900000165734</v>
      </c>
      <c r="AB173" s="4">
        <v>152</v>
      </c>
      <c r="AC173" s="2">
        <f t="shared" si="93"/>
        <v>21.220000000000002</v>
      </c>
      <c r="AD173" s="4">
        <f t="shared" si="80"/>
        <v>399</v>
      </c>
      <c r="AE173" s="4">
        <f t="shared" si="81"/>
        <v>1</v>
      </c>
      <c r="AF173" s="2">
        <f t="shared" si="65"/>
        <v>0</v>
      </c>
      <c r="AH173" s="4">
        <v>2.3952775000104509</v>
      </c>
      <c r="AI173" s="4">
        <f t="shared" si="82"/>
        <v>1.8652775000091992</v>
      </c>
      <c r="AJ173" s="4">
        <v>152</v>
      </c>
      <c r="AK173" s="2">
        <f t="shared" si="94"/>
        <v>21.220000000000002</v>
      </c>
      <c r="AL173" s="4">
        <f t="shared" si="83"/>
        <v>399</v>
      </c>
      <c r="AM173" s="4">
        <f t="shared" si="84"/>
        <v>1</v>
      </c>
      <c r="AN173" s="2">
        <f t="shared" si="66"/>
        <v>0</v>
      </c>
      <c r="AP173" s="4">
        <v>3.6118849999908775</v>
      </c>
      <c r="AQ173" s="4">
        <f t="shared" si="85"/>
        <v>0.14488499999387727</v>
      </c>
      <c r="AR173" s="4">
        <v>152</v>
      </c>
      <c r="AS173" s="2">
        <f t="shared" si="95"/>
        <v>21.220000000000002</v>
      </c>
      <c r="AT173" s="4">
        <f t="shared" si="86"/>
        <v>399</v>
      </c>
      <c r="AU173" s="4">
        <f t="shared" si="87"/>
        <v>1</v>
      </c>
      <c r="AV173" s="2">
        <f t="shared" si="67"/>
        <v>0</v>
      </c>
      <c r="AX173" s="4">
        <v>3.986842500015797</v>
      </c>
      <c r="AY173" s="4">
        <f t="shared" si="88"/>
        <v>3.2018425000153172</v>
      </c>
      <c r="AZ173" s="4">
        <v>152</v>
      </c>
      <c r="BA173" s="2">
        <f t="shared" si="96"/>
        <v>21.220000000000002</v>
      </c>
      <c r="BB173" s="4">
        <f t="shared" si="89"/>
        <v>399</v>
      </c>
      <c r="BC173" s="4">
        <f t="shared" si="90"/>
        <v>1</v>
      </c>
      <c r="BD173" s="2">
        <f t="shared" si="68"/>
        <v>0</v>
      </c>
    </row>
    <row r="174" spans="1:56" x14ac:dyDescent="0.15">
      <c r="A174" s="4">
        <v>153</v>
      </c>
      <c r="B174" s="4">
        <v>2.4593024999752799</v>
      </c>
      <c r="C174" s="4">
        <f t="shared" si="73"/>
        <v>2.6273024999738936</v>
      </c>
      <c r="E174" s="4">
        <v>2.7150900000165734</v>
      </c>
      <c r="F174" s="4">
        <v>1.8652775000091992</v>
      </c>
      <c r="G174" s="4">
        <v>0.14488499999387727</v>
      </c>
      <c r="H174" s="4">
        <v>3.2018425000153172</v>
      </c>
      <c r="I174" s="4">
        <f ca="1">'Result (Al-Ti)'!U174</f>
        <v>3.433662509405413</v>
      </c>
      <c r="K174" s="4">
        <v>2.4593024999752799</v>
      </c>
      <c r="L174" s="4">
        <f t="shared" si="74"/>
        <v>2.6273024999738936</v>
      </c>
      <c r="M174" s="4">
        <v>153</v>
      </c>
      <c r="N174" s="2">
        <f t="shared" si="91"/>
        <v>21.44</v>
      </c>
      <c r="O174" s="4">
        <f t="shared" si="69"/>
        <v>399</v>
      </c>
      <c r="P174" s="4">
        <f t="shared" si="70"/>
        <v>1</v>
      </c>
      <c r="Q174" s="2">
        <f t="shared" si="75"/>
        <v>0</v>
      </c>
      <c r="R174" s="4">
        <v>153</v>
      </c>
      <c r="S174" s="4">
        <f t="shared" ca="1" si="76"/>
        <v>3.433662509405413</v>
      </c>
      <c r="T174" s="4">
        <f t="shared" ca="1" si="77"/>
        <v>1.8593834162647682</v>
      </c>
      <c r="U174" s="2">
        <f t="shared" si="92"/>
        <v>21.44</v>
      </c>
      <c r="V174" s="4">
        <f t="shared" ca="1" si="71"/>
        <v>399</v>
      </c>
      <c r="W174" s="4">
        <f t="shared" ca="1" si="72"/>
        <v>1</v>
      </c>
      <c r="X174" s="2">
        <f t="shared" ca="1" si="78"/>
        <v>0</v>
      </c>
      <c r="Z174" s="4">
        <v>2.7150900000165734</v>
      </c>
      <c r="AA174" s="4">
        <f t="shared" si="79"/>
        <v>2.1860900000163497</v>
      </c>
      <c r="AB174" s="4">
        <v>153</v>
      </c>
      <c r="AC174" s="2">
        <f t="shared" si="93"/>
        <v>21.44</v>
      </c>
      <c r="AD174" s="4">
        <f t="shared" si="80"/>
        <v>399</v>
      </c>
      <c r="AE174" s="4">
        <f t="shared" si="81"/>
        <v>1</v>
      </c>
      <c r="AF174" s="2">
        <f t="shared" si="65"/>
        <v>0</v>
      </c>
      <c r="AH174" s="4">
        <v>1.8652775000091992</v>
      </c>
      <c r="AI174" s="4">
        <f t="shared" si="82"/>
        <v>3.6512775000083764</v>
      </c>
      <c r="AJ174" s="4">
        <v>153</v>
      </c>
      <c r="AK174" s="2">
        <f t="shared" si="94"/>
        <v>21.44</v>
      </c>
      <c r="AL174" s="4">
        <f t="shared" si="83"/>
        <v>399</v>
      </c>
      <c r="AM174" s="4">
        <f t="shared" si="84"/>
        <v>1</v>
      </c>
      <c r="AN174" s="2">
        <f t="shared" si="66"/>
        <v>0</v>
      </c>
      <c r="AP174" s="4">
        <v>0.14488499999387727</v>
      </c>
      <c r="AQ174" s="4">
        <f t="shared" si="85"/>
        <v>3.5438849999920308</v>
      </c>
      <c r="AR174" s="4">
        <v>153</v>
      </c>
      <c r="AS174" s="2">
        <f t="shared" si="95"/>
        <v>21.44</v>
      </c>
      <c r="AT174" s="4">
        <f t="shared" si="86"/>
        <v>399</v>
      </c>
      <c r="AU174" s="4">
        <f t="shared" si="87"/>
        <v>1</v>
      </c>
      <c r="AV174" s="2">
        <f t="shared" si="67"/>
        <v>0</v>
      </c>
      <c r="AX174" s="4">
        <v>3.2018425000153172</v>
      </c>
      <c r="AY174" s="4">
        <f t="shared" si="88"/>
        <v>2.9608425000162697</v>
      </c>
      <c r="AZ174" s="4">
        <v>153</v>
      </c>
      <c r="BA174" s="2">
        <f t="shared" si="96"/>
        <v>21.44</v>
      </c>
      <c r="BB174" s="4">
        <f t="shared" si="89"/>
        <v>399</v>
      </c>
      <c r="BC174" s="4">
        <f t="shared" si="90"/>
        <v>1</v>
      </c>
      <c r="BD174" s="2">
        <f t="shared" si="68"/>
        <v>0</v>
      </c>
    </row>
    <row r="175" spans="1:56" x14ac:dyDescent="0.15">
      <c r="A175" s="4">
        <v>154</v>
      </c>
      <c r="B175" s="4">
        <v>2.6273024999738936</v>
      </c>
      <c r="C175" s="4">
        <f t="shared" si="73"/>
        <v>-0.77569750002481896</v>
      </c>
      <c r="E175" s="4">
        <v>2.1860900000163497</v>
      </c>
      <c r="F175" s="4">
        <v>3.6512775000083764</v>
      </c>
      <c r="G175" s="4">
        <v>3.5438849999920308</v>
      </c>
      <c r="H175" s="4">
        <v>2.9608425000162697</v>
      </c>
      <c r="I175" s="4">
        <f ca="1">'Result (Al-Ti)'!U175</f>
        <v>1.8593834162647682</v>
      </c>
      <c r="K175" s="4">
        <v>2.6273024999738936</v>
      </c>
      <c r="L175" s="4">
        <f t="shared" si="74"/>
        <v>-0.77569750002481896</v>
      </c>
      <c r="M175" s="4">
        <v>154</v>
      </c>
      <c r="N175" s="2">
        <f t="shared" si="91"/>
        <v>21.66</v>
      </c>
      <c r="O175" s="4">
        <f t="shared" si="69"/>
        <v>399</v>
      </c>
      <c r="P175" s="4">
        <f t="shared" si="70"/>
        <v>1</v>
      </c>
      <c r="Q175" s="2">
        <f t="shared" si="75"/>
        <v>0</v>
      </c>
      <c r="R175" s="4">
        <v>154</v>
      </c>
      <c r="S175" s="4">
        <f t="shared" ca="1" si="76"/>
        <v>1.8593834162647682</v>
      </c>
      <c r="T175" s="4">
        <f t="shared" ca="1" si="77"/>
        <v>1.5238099294066929</v>
      </c>
      <c r="U175" s="2">
        <f t="shared" si="92"/>
        <v>21.66</v>
      </c>
      <c r="V175" s="4">
        <f t="shared" ca="1" si="71"/>
        <v>399</v>
      </c>
      <c r="W175" s="4">
        <f t="shared" ca="1" si="72"/>
        <v>1</v>
      </c>
      <c r="X175" s="2">
        <f t="shared" ca="1" si="78"/>
        <v>0</v>
      </c>
      <c r="Z175" s="4">
        <v>2.1860900000163497</v>
      </c>
      <c r="AA175" s="4">
        <f t="shared" si="79"/>
        <v>2.0540900000156626</v>
      </c>
      <c r="AB175" s="4">
        <v>154</v>
      </c>
      <c r="AC175" s="2">
        <f t="shared" si="93"/>
        <v>21.66</v>
      </c>
      <c r="AD175" s="4">
        <f t="shared" si="80"/>
        <v>399</v>
      </c>
      <c r="AE175" s="4">
        <f t="shared" si="81"/>
        <v>1</v>
      </c>
      <c r="AF175" s="2">
        <f t="shared" si="65"/>
        <v>0</v>
      </c>
      <c r="AH175" s="4">
        <v>3.6512775000083764</v>
      </c>
      <c r="AI175" s="4">
        <f t="shared" si="82"/>
        <v>5.2662775000094086</v>
      </c>
      <c r="AJ175" s="4">
        <v>154</v>
      </c>
      <c r="AK175" s="2">
        <f t="shared" si="94"/>
        <v>21.66</v>
      </c>
      <c r="AL175" s="4">
        <f t="shared" si="83"/>
        <v>399</v>
      </c>
      <c r="AM175" s="4">
        <f t="shared" si="84"/>
        <v>1</v>
      </c>
      <c r="AN175" s="2">
        <f t="shared" si="66"/>
        <v>0</v>
      </c>
      <c r="AP175" s="4">
        <v>3.5438849999920308</v>
      </c>
      <c r="AQ175" s="4">
        <f t="shared" si="85"/>
        <v>3.2848849999922436</v>
      </c>
      <c r="AR175" s="4">
        <v>154</v>
      </c>
      <c r="AS175" s="2">
        <f t="shared" si="95"/>
        <v>21.66</v>
      </c>
      <c r="AT175" s="4">
        <f t="shared" si="86"/>
        <v>399</v>
      </c>
      <c r="AU175" s="4">
        <f t="shared" si="87"/>
        <v>1</v>
      </c>
      <c r="AV175" s="2">
        <f t="shared" si="67"/>
        <v>0</v>
      </c>
      <c r="AX175" s="4">
        <v>2.9608425000162697</v>
      </c>
      <c r="AY175" s="4">
        <f t="shared" si="88"/>
        <v>3.1198425000162899</v>
      </c>
      <c r="AZ175" s="4">
        <v>154</v>
      </c>
      <c r="BA175" s="2">
        <f t="shared" si="96"/>
        <v>21.66</v>
      </c>
      <c r="BB175" s="4">
        <f t="shared" si="89"/>
        <v>399</v>
      </c>
      <c r="BC175" s="4">
        <f t="shared" si="90"/>
        <v>1</v>
      </c>
      <c r="BD175" s="2">
        <f t="shared" si="68"/>
        <v>0</v>
      </c>
    </row>
    <row r="176" spans="1:56" x14ac:dyDescent="0.15">
      <c r="A176" s="4">
        <v>155</v>
      </c>
      <c r="B176" s="4">
        <v>-0.77569750002481896</v>
      </c>
      <c r="C176" s="4">
        <f t="shared" si="73"/>
        <v>0.10130249997430951</v>
      </c>
      <c r="E176" s="4">
        <v>2.0540900000156626</v>
      </c>
      <c r="F176" s="4">
        <v>5.2662775000094086</v>
      </c>
      <c r="G176" s="4">
        <v>3.2848849999922436</v>
      </c>
      <c r="H176" s="4">
        <v>3.1198425000162899</v>
      </c>
      <c r="I176" s="4">
        <f ca="1">'Result (Al-Ti)'!U176</f>
        <v>1.5238099294066929</v>
      </c>
      <c r="K176" s="4">
        <v>-0.77569750002481896</v>
      </c>
      <c r="L176" s="4">
        <f t="shared" si="74"/>
        <v>0.10130249997430951</v>
      </c>
      <c r="M176" s="4">
        <v>155</v>
      </c>
      <c r="N176" s="2">
        <f t="shared" si="91"/>
        <v>21.88</v>
      </c>
      <c r="O176" s="4">
        <f t="shared" si="69"/>
        <v>399</v>
      </c>
      <c r="P176" s="4">
        <f t="shared" si="70"/>
        <v>1</v>
      </c>
      <c r="Q176" s="2">
        <f t="shared" si="75"/>
        <v>0</v>
      </c>
      <c r="R176" s="4">
        <v>155</v>
      </c>
      <c r="S176" s="4">
        <f t="shared" ca="1" si="76"/>
        <v>1.5238099294066929</v>
      </c>
      <c r="T176" s="4">
        <f t="shared" ca="1" si="77"/>
        <v>2.1977408184527736</v>
      </c>
      <c r="U176" s="2">
        <f t="shared" si="92"/>
        <v>21.88</v>
      </c>
      <c r="V176" s="4">
        <f t="shared" ca="1" si="71"/>
        <v>399</v>
      </c>
      <c r="W176" s="4">
        <f t="shared" ca="1" si="72"/>
        <v>1</v>
      </c>
      <c r="X176" s="2">
        <f t="shared" ca="1" si="78"/>
        <v>0</v>
      </c>
      <c r="Z176" s="4">
        <v>2.0540900000156626</v>
      </c>
      <c r="AA176" s="4">
        <f t="shared" si="79"/>
        <v>3.9450900000161937</v>
      </c>
      <c r="AB176" s="4">
        <v>155</v>
      </c>
      <c r="AC176" s="2">
        <f t="shared" si="93"/>
        <v>21.88</v>
      </c>
      <c r="AD176" s="4">
        <f t="shared" si="80"/>
        <v>399</v>
      </c>
      <c r="AE176" s="4">
        <f t="shared" si="81"/>
        <v>1</v>
      </c>
      <c r="AF176" s="2">
        <f t="shared" si="65"/>
        <v>0</v>
      </c>
      <c r="AH176" s="4">
        <v>5.2662775000094086</v>
      </c>
      <c r="AI176" s="4">
        <f t="shared" si="82"/>
        <v>2.7722775000107447</v>
      </c>
      <c r="AJ176" s="4">
        <v>155</v>
      </c>
      <c r="AK176" s="2">
        <f t="shared" si="94"/>
        <v>21.88</v>
      </c>
      <c r="AL176" s="4">
        <f t="shared" si="83"/>
        <v>399</v>
      </c>
      <c r="AM176" s="4">
        <f t="shared" si="84"/>
        <v>1</v>
      </c>
      <c r="AN176" s="2">
        <f t="shared" si="66"/>
        <v>0</v>
      </c>
      <c r="AP176" s="4">
        <v>3.2848849999922436</v>
      </c>
      <c r="AQ176" s="4">
        <f t="shared" si="85"/>
        <v>2.479884999992521</v>
      </c>
      <c r="AR176" s="4">
        <v>155</v>
      </c>
      <c r="AS176" s="2">
        <f t="shared" si="95"/>
        <v>21.88</v>
      </c>
      <c r="AT176" s="4">
        <f t="shared" si="86"/>
        <v>399</v>
      </c>
      <c r="AU176" s="4">
        <f t="shared" si="87"/>
        <v>1</v>
      </c>
      <c r="AV176" s="2">
        <f t="shared" si="67"/>
        <v>0</v>
      </c>
      <c r="AX176" s="4">
        <v>3.1198425000162899</v>
      </c>
      <c r="AY176" s="4">
        <f t="shared" si="88"/>
        <v>3.6668425000137006</v>
      </c>
      <c r="AZ176" s="4">
        <v>155</v>
      </c>
      <c r="BA176" s="2">
        <f t="shared" si="96"/>
        <v>21.88</v>
      </c>
      <c r="BB176" s="4">
        <f t="shared" si="89"/>
        <v>399</v>
      </c>
      <c r="BC176" s="4">
        <f t="shared" si="90"/>
        <v>1</v>
      </c>
      <c r="BD176" s="2">
        <f t="shared" si="68"/>
        <v>0</v>
      </c>
    </row>
    <row r="177" spans="1:56" x14ac:dyDescent="0.15">
      <c r="A177" s="4">
        <v>156</v>
      </c>
      <c r="B177" s="4">
        <v>0.10130249997430951</v>
      </c>
      <c r="C177" s="4">
        <f t="shared" si="73"/>
        <v>1.1223024999758024</v>
      </c>
      <c r="E177" s="4">
        <v>3.9450900000161937</v>
      </c>
      <c r="F177" s="4">
        <v>2.7722775000107447</v>
      </c>
      <c r="G177" s="4">
        <v>2.479884999992521</v>
      </c>
      <c r="H177" s="4">
        <v>3.6668425000137006</v>
      </c>
      <c r="I177" s="4">
        <f ca="1">'Result (Al-Ti)'!U177</f>
        <v>2.1977408184527736</v>
      </c>
      <c r="K177" s="4">
        <v>0.10130249997430951</v>
      </c>
      <c r="L177" s="4">
        <f t="shared" si="74"/>
        <v>1.1223024999758024</v>
      </c>
      <c r="M177" s="4">
        <v>156</v>
      </c>
      <c r="N177" s="2">
        <f t="shared" si="91"/>
        <v>22.099999999999998</v>
      </c>
      <c r="O177" s="4">
        <f t="shared" si="69"/>
        <v>399</v>
      </c>
      <c r="P177" s="4">
        <f t="shared" si="70"/>
        <v>1</v>
      </c>
      <c r="Q177" s="2">
        <f t="shared" si="75"/>
        <v>0</v>
      </c>
      <c r="R177" s="4">
        <v>156</v>
      </c>
      <c r="S177" s="4">
        <f t="shared" ca="1" si="76"/>
        <v>2.1977408184527736</v>
      </c>
      <c r="T177" s="4">
        <f t="shared" ca="1" si="77"/>
        <v>0.39436642942930544</v>
      </c>
      <c r="U177" s="2">
        <f t="shared" si="92"/>
        <v>22.099999999999998</v>
      </c>
      <c r="V177" s="4">
        <f t="shared" ca="1" si="71"/>
        <v>399</v>
      </c>
      <c r="W177" s="4">
        <f t="shared" ca="1" si="72"/>
        <v>1</v>
      </c>
      <c r="X177" s="2">
        <f t="shared" ca="1" si="78"/>
        <v>0</v>
      </c>
      <c r="Z177" s="4">
        <v>3.9450900000161937</v>
      </c>
      <c r="AA177" s="4">
        <f t="shared" si="79"/>
        <v>3.8020900000148572</v>
      </c>
      <c r="AB177" s="4">
        <v>156</v>
      </c>
      <c r="AC177" s="2">
        <f t="shared" si="93"/>
        <v>22.099999999999998</v>
      </c>
      <c r="AD177" s="4">
        <f t="shared" si="80"/>
        <v>399</v>
      </c>
      <c r="AE177" s="4">
        <f t="shared" si="81"/>
        <v>1</v>
      </c>
      <c r="AF177" s="2">
        <f t="shared" si="65"/>
        <v>0</v>
      </c>
      <c r="AH177" s="4">
        <v>2.7722775000107447</v>
      </c>
      <c r="AI177" s="4">
        <f t="shared" si="82"/>
        <v>1.4082775000083814</v>
      </c>
      <c r="AJ177" s="4">
        <v>156</v>
      </c>
      <c r="AK177" s="2">
        <f t="shared" si="94"/>
        <v>22.099999999999998</v>
      </c>
      <c r="AL177" s="4">
        <f t="shared" si="83"/>
        <v>399</v>
      </c>
      <c r="AM177" s="4">
        <f t="shared" si="84"/>
        <v>1</v>
      </c>
      <c r="AN177" s="2">
        <f t="shared" si="66"/>
        <v>0</v>
      </c>
      <c r="AP177" s="4">
        <v>2.479884999992521</v>
      </c>
      <c r="AQ177" s="4">
        <f t="shared" si="85"/>
        <v>1.7608849999923848</v>
      </c>
      <c r="AR177" s="4">
        <v>156</v>
      </c>
      <c r="AS177" s="2">
        <f t="shared" si="95"/>
        <v>22.099999999999998</v>
      </c>
      <c r="AT177" s="4">
        <f t="shared" si="86"/>
        <v>399</v>
      </c>
      <c r="AU177" s="4">
        <f t="shared" si="87"/>
        <v>1</v>
      </c>
      <c r="AV177" s="2">
        <f t="shared" si="67"/>
        <v>0</v>
      </c>
      <c r="AX177" s="4">
        <v>3.6668425000137006</v>
      </c>
      <c r="AY177" s="4">
        <f t="shared" si="88"/>
        <v>3.1818425000160744</v>
      </c>
      <c r="AZ177" s="4">
        <v>156</v>
      </c>
      <c r="BA177" s="2">
        <f t="shared" si="96"/>
        <v>22.099999999999998</v>
      </c>
      <c r="BB177" s="4">
        <f t="shared" si="89"/>
        <v>399</v>
      </c>
      <c r="BC177" s="4">
        <f t="shared" si="90"/>
        <v>1</v>
      </c>
      <c r="BD177" s="2">
        <f t="shared" si="68"/>
        <v>0</v>
      </c>
    </row>
    <row r="178" spans="1:56" x14ac:dyDescent="0.15">
      <c r="A178" s="4">
        <v>157</v>
      </c>
      <c r="B178" s="4">
        <v>1.1223024999758024</v>
      </c>
      <c r="C178" s="4">
        <f t="shared" si="73"/>
        <v>2.6223024999758593</v>
      </c>
      <c r="E178" s="4">
        <v>3.8020900000148572</v>
      </c>
      <c r="F178" s="4">
        <v>1.4082775000083814</v>
      </c>
      <c r="G178" s="4">
        <v>1.7608849999923848</v>
      </c>
      <c r="H178" s="4">
        <v>3.1818425000160744</v>
      </c>
      <c r="I178" s="4">
        <f ca="1">'Result (Al-Ti)'!U178</f>
        <v>0.39436642942930544</v>
      </c>
      <c r="K178" s="4">
        <v>1.1223024999758024</v>
      </c>
      <c r="L178" s="4">
        <f t="shared" si="74"/>
        <v>2.6223024999758593</v>
      </c>
      <c r="M178" s="4">
        <v>157</v>
      </c>
      <c r="N178" s="2">
        <f t="shared" si="91"/>
        <v>22.319999999999997</v>
      </c>
      <c r="O178" s="4">
        <f t="shared" si="69"/>
        <v>399</v>
      </c>
      <c r="P178" s="4">
        <f t="shared" si="70"/>
        <v>1</v>
      </c>
      <c r="Q178" s="2">
        <f t="shared" si="75"/>
        <v>0</v>
      </c>
      <c r="R178" s="4">
        <v>157</v>
      </c>
      <c r="S178" s="4">
        <f t="shared" ca="1" si="76"/>
        <v>0.39436642942930544</v>
      </c>
      <c r="T178" s="4">
        <f t="shared" ca="1" si="77"/>
        <v>0.32308920518699513</v>
      </c>
      <c r="U178" s="2">
        <f t="shared" si="92"/>
        <v>22.319999999999997</v>
      </c>
      <c r="V178" s="4">
        <f t="shared" ca="1" si="71"/>
        <v>399</v>
      </c>
      <c r="W178" s="4">
        <f t="shared" ca="1" si="72"/>
        <v>1</v>
      </c>
      <c r="X178" s="2">
        <f t="shared" ca="1" si="78"/>
        <v>0</v>
      </c>
      <c r="Z178" s="4">
        <v>3.8020900000148572</v>
      </c>
      <c r="AA178" s="4">
        <f t="shared" si="79"/>
        <v>2.757090000017115</v>
      </c>
      <c r="AB178" s="4">
        <v>157</v>
      </c>
      <c r="AC178" s="2">
        <f t="shared" si="93"/>
        <v>22.319999999999997</v>
      </c>
      <c r="AD178" s="4">
        <f t="shared" si="80"/>
        <v>399</v>
      </c>
      <c r="AE178" s="4">
        <f t="shared" si="81"/>
        <v>1</v>
      </c>
      <c r="AF178" s="2">
        <f t="shared" si="65"/>
        <v>0</v>
      </c>
      <c r="AH178" s="4">
        <v>1.4082775000083814</v>
      </c>
      <c r="AI178" s="4">
        <f t="shared" si="82"/>
        <v>2.4912775000096588</v>
      </c>
      <c r="AJ178" s="4">
        <v>157</v>
      </c>
      <c r="AK178" s="2">
        <f t="shared" si="94"/>
        <v>22.319999999999997</v>
      </c>
      <c r="AL178" s="4">
        <f t="shared" si="83"/>
        <v>399</v>
      </c>
      <c r="AM178" s="4">
        <f t="shared" si="84"/>
        <v>1</v>
      </c>
      <c r="AN178" s="2">
        <f t="shared" si="66"/>
        <v>0</v>
      </c>
      <c r="AP178" s="4">
        <v>1.7608849999923848</v>
      </c>
      <c r="AQ178" s="4">
        <f t="shared" si="85"/>
        <v>2.2788849999919591</v>
      </c>
      <c r="AR178" s="4">
        <v>157</v>
      </c>
      <c r="AS178" s="2">
        <f t="shared" si="95"/>
        <v>22.319999999999997</v>
      </c>
      <c r="AT178" s="4">
        <f t="shared" si="86"/>
        <v>399</v>
      </c>
      <c r="AU178" s="4">
        <f t="shared" si="87"/>
        <v>1</v>
      </c>
      <c r="AV178" s="2">
        <f t="shared" si="67"/>
        <v>0</v>
      </c>
      <c r="AX178" s="4">
        <v>3.1818425000160744</v>
      </c>
      <c r="AY178" s="4">
        <f t="shared" si="88"/>
        <v>0.81784250001604164</v>
      </c>
      <c r="AZ178" s="4">
        <v>157</v>
      </c>
      <c r="BA178" s="2">
        <f t="shared" si="96"/>
        <v>22.319999999999997</v>
      </c>
      <c r="BB178" s="4">
        <f t="shared" si="89"/>
        <v>399</v>
      </c>
      <c r="BC178" s="4">
        <f t="shared" si="90"/>
        <v>1</v>
      </c>
      <c r="BD178" s="2">
        <f t="shared" si="68"/>
        <v>0</v>
      </c>
    </row>
    <row r="179" spans="1:56" x14ac:dyDescent="0.15">
      <c r="A179" s="4">
        <v>158</v>
      </c>
      <c r="B179" s="4">
        <v>2.6223024999758593</v>
      </c>
      <c r="C179" s="4">
        <f t="shared" si="73"/>
        <v>1.2203024999770662</v>
      </c>
      <c r="E179" s="4">
        <v>2.757090000017115</v>
      </c>
      <c r="F179" s="4">
        <v>2.4912775000096588</v>
      </c>
      <c r="G179" s="4">
        <v>2.2788849999919591</v>
      </c>
      <c r="H179" s="4">
        <v>0.81784250001604164</v>
      </c>
      <c r="I179" s="4">
        <f ca="1">'Result (Al-Ti)'!U179</f>
        <v>0.32308920518699513</v>
      </c>
      <c r="K179" s="4">
        <v>2.6223024999758593</v>
      </c>
      <c r="L179" s="4">
        <f t="shared" si="74"/>
        <v>1.2203024999770662</v>
      </c>
      <c r="M179" s="4">
        <v>158</v>
      </c>
      <c r="N179" s="2">
        <f t="shared" si="91"/>
        <v>22.539999999999996</v>
      </c>
      <c r="O179" s="4">
        <f t="shared" si="69"/>
        <v>399</v>
      </c>
      <c r="P179" s="4">
        <f t="shared" si="70"/>
        <v>1</v>
      </c>
      <c r="Q179" s="2">
        <f t="shared" si="75"/>
        <v>0</v>
      </c>
      <c r="R179" s="4">
        <v>158</v>
      </c>
      <c r="S179" s="4">
        <f t="shared" ca="1" si="76"/>
        <v>0.32308920518699513</v>
      </c>
      <c r="T179" s="4">
        <f t="shared" ca="1" si="77"/>
        <v>1.1572011006001492</v>
      </c>
      <c r="U179" s="2">
        <f t="shared" si="92"/>
        <v>22.539999999999996</v>
      </c>
      <c r="V179" s="4">
        <f t="shared" ca="1" si="71"/>
        <v>399</v>
      </c>
      <c r="W179" s="4">
        <f t="shared" ca="1" si="72"/>
        <v>1</v>
      </c>
      <c r="X179" s="2">
        <f t="shared" ca="1" si="78"/>
        <v>0</v>
      </c>
      <c r="Z179" s="4">
        <v>2.757090000017115</v>
      </c>
      <c r="AA179" s="4">
        <f t="shared" si="79"/>
        <v>2.1360900000146898</v>
      </c>
      <c r="AB179" s="4">
        <v>158</v>
      </c>
      <c r="AC179" s="2">
        <f t="shared" si="93"/>
        <v>22.539999999999996</v>
      </c>
      <c r="AD179" s="4">
        <f t="shared" si="80"/>
        <v>399</v>
      </c>
      <c r="AE179" s="4">
        <f t="shared" si="81"/>
        <v>1</v>
      </c>
      <c r="AF179" s="2">
        <f t="shared" si="65"/>
        <v>0</v>
      </c>
      <c r="AH179" s="4">
        <v>2.4912775000096588</v>
      </c>
      <c r="AI179" s="4">
        <f t="shared" si="82"/>
        <v>1.2562775000084514</v>
      </c>
      <c r="AJ179" s="4">
        <v>158</v>
      </c>
      <c r="AK179" s="2">
        <f t="shared" si="94"/>
        <v>22.539999999999996</v>
      </c>
      <c r="AL179" s="4">
        <f t="shared" si="83"/>
        <v>399</v>
      </c>
      <c r="AM179" s="4">
        <f t="shared" si="84"/>
        <v>1</v>
      </c>
      <c r="AN179" s="2">
        <f t="shared" si="66"/>
        <v>0</v>
      </c>
      <c r="AP179" s="4">
        <v>2.2788849999919591</v>
      </c>
      <c r="AQ179" s="4">
        <f t="shared" si="85"/>
        <v>2.2018849999909662</v>
      </c>
      <c r="AR179" s="4">
        <v>158</v>
      </c>
      <c r="AS179" s="2">
        <f t="shared" si="95"/>
        <v>22.539999999999996</v>
      </c>
      <c r="AT179" s="4">
        <f t="shared" si="86"/>
        <v>399</v>
      </c>
      <c r="AU179" s="4">
        <f t="shared" si="87"/>
        <v>1</v>
      </c>
      <c r="AV179" s="2">
        <f t="shared" si="67"/>
        <v>0</v>
      </c>
      <c r="AX179" s="4">
        <v>0.81784250001604164</v>
      </c>
      <c r="AY179" s="4">
        <f t="shared" si="88"/>
        <v>1.8548425000162183</v>
      </c>
      <c r="AZ179" s="4">
        <v>158</v>
      </c>
      <c r="BA179" s="2">
        <f t="shared" si="96"/>
        <v>22.539999999999996</v>
      </c>
      <c r="BB179" s="4">
        <f t="shared" si="89"/>
        <v>399</v>
      </c>
      <c r="BC179" s="4">
        <f t="shared" si="90"/>
        <v>1</v>
      </c>
      <c r="BD179" s="2">
        <f t="shared" si="68"/>
        <v>0</v>
      </c>
    </row>
    <row r="180" spans="1:56" x14ac:dyDescent="0.15">
      <c r="A180" s="4">
        <v>159</v>
      </c>
      <c r="B180" s="4">
        <v>1.2203024999770662</v>
      </c>
      <c r="C180" s="4">
        <f t="shared" si="73"/>
        <v>2.3413024999747734</v>
      </c>
      <c r="E180" s="4">
        <v>2.1360900000146898</v>
      </c>
      <c r="F180" s="4">
        <v>1.2562775000084514</v>
      </c>
      <c r="G180" s="4">
        <v>2.2018849999909662</v>
      </c>
      <c r="H180" s="4">
        <v>1.8548425000162183</v>
      </c>
      <c r="I180" s="4">
        <f ca="1">'Result (Al-Ti)'!U180</f>
        <v>1.1572011006001492</v>
      </c>
      <c r="K180" s="4">
        <v>1.2203024999770662</v>
      </c>
      <c r="L180" s="4">
        <f t="shared" si="74"/>
        <v>2.3413024999747734</v>
      </c>
      <c r="M180" s="4">
        <v>159</v>
      </c>
      <c r="N180" s="2">
        <f t="shared" si="91"/>
        <v>22.759999999999994</v>
      </c>
      <c r="O180" s="4">
        <f t="shared" si="69"/>
        <v>399</v>
      </c>
      <c r="P180" s="4">
        <f t="shared" si="70"/>
        <v>1</v>
      </c>
      <c r="Q180" s="2">
        <f t="shared" si="75"/>
        <v>0</v>
      </c>
      <c r="R180" s="4">
        <v>159</v>
      </c>
      <c r="S180" s="4">
        <f t="shared" ca="1" si="76"/>
        <v>1.1572011006001492</v>
      </c>
      <c r="T180" s="4">
        <f t="shared" ca="1" si="77"/>
        <v>2.3856891092564156</v>
      </c>
      <c r="U180" s="2">
        <f t="shared" si="92"/>
        <v>22.759999999999994</v>
      </c>
      <c r="V180" s="4">
        <f t="shared" ca="1" si="71"/>
        <v>399</v>
      </c>
      <c r="W180" s="4">
        <f t="shared" ca="1" si="72"/>
        <v>1</v>
      </c>
      <c r="X180" s="2">
        <f t="shared" ca="1" si="78"/>
        <v>0</v>
      </c>
      <c r="Z180" s="4">
        <v>2.1360900000146898</v>
      </c>
      <c r="AA180" s="4">
        <f t="shared" si="79"/>
        <v>2.3560900000170193</v>
      </c>
      <c r="AB180" s="4">
        <v>159</v>
      </c>
      <c r="AC180" s="2">
        <f t="shared" si="93"/>
        <v>22.759999999999994</v>
      </c>
      <c r="AD180" s="4">
        <f t="shared" si="80"/>
        <v>399</v>
      </c>
      <c r="AE180" s="4">
        <f t="shared" si="81"/>
        <v>1</v>
      </c>
      <c r="AF180" s="2">
        <f t="shared" si="65"/>
        <v>0</v>
      </c>
      <c r="AH180" s="4">
        <v>1.2562775000084514</v>
      </c>
      <c r="AI180" s="4">
        <f t="shared" si="82"/>
        <v>1.5182775000113224</v>
      </c>
      <c r="AJ180" s="4">
        <v>159</v>
      </c>
      <c r="AK180" s="2">
        <f t="shared" si="94"/>
        <v>22.759999999999994</v>
      </c>
      <c r="AL180" s="4">
        <f t="shared" si="83"/>
        <v>399</v>
      </c>
      <c r="AM180" s="4">
        <f t="shared" si="84"/>
        <v>1</v>
      </c>
      <c r="AN180" s="2">
        <f t="shared" si="66"/>
        <v>0</v>
      </c>
      <c r="AP180" s="4">
        <v>2.2018849999909662</v>
      </c>
      <c r="AQ180" s="4">
        <f t="shared" si="85"/>
        <v>3.0138849999907791</v>
      </c>
      <c r="AR180" s="4">
        <v>159</v>
      </c>
      <c r="AS180" s="2">
        <f t="shared" si="95"/>
        <v>22.759999999999994</v>
      </c>
      <c r="AT180" s="4">
        <f t="shared" si="86"/>
        <v>399</v>
      </c>
      <c r="AU180" s="4">
        <f t="shared" si="87"/>
        <v>1</v>
      </c>
      <c r="AV180" s="2">
        <f t="shared" si="67"/>
        <v>0</v>
      </c>
      <c r="AX180" s="4">
        <v>1.8548425000162183</v>
      </c>
      <c r="AY180" s="4">
        <f t="shared" si="88"/>
        <v>-0.37315749998612091</v>
      </c>
      <c r="AZ180" s="4">
        <v>159</v>
      </c>
      <c r="BA180" s="2">
        <f t="shared" si="96"/>
        <v>22.759999999999994</v>
      </c>
      <c r="BB180" s="4">
        <f t="shared" si="89"/>
        <v>399</v>
      </c>
      <c r="BC180" s="4">
        <f t="shared" si="90"/>
        <v>1</v>
      </c>
      <c r="BD180" s="2">
        <f t="shared" si="68"/>
        <v>0</v>
      </c>
    </row>
    <row r="181" spans="1:56" x14ac:dyDescent="0.15">
      <c r="A181" s="4">
        <v>160</v>
      </c>
      <c r="B181" s="4">
        <v>2.3413024999747734</v>
      </c>
      <c r="C181" s="4">
        <f t="shared" si="73"/>
        <v>0.33630249997429473</v>
      </c>
      <c r="E181" s="4">
        <v>2.3560900000170193</v>
      </c>
      <c r="F181" s="4">
        <v>1.5182775000113224</v>
      </c>
      <c r="G181" s="4">
        <v>3.0138849999907791</v>
      </c>
      <c r="H181" s="4">
        <v>-0.37315749998612091</v>
      </c>
      <c r="I181" s="4">
        <f ca="1">'Result (Al-Ti)'!U181</f>
        <v>2.3856891092564156</v>
      </c>
      <c r="K181" s="4">
        <v>2.3413024999747734</v>
      </c>
      <c r="L181" s="4">
        <f t="shared" si="74"/>
        <v>0.33630249997429473</v>
      </c>
      <c r="M181" s="4">
        <v>160</v>
      </c>
      <c r="N181" s="2">
        <f t="shared" si="91"/>
        <v>22.979999999999993</v>
      </c>
      <c r="O181" s="4">
        <f t="shared" si="69"/>
        <v>399</v>
      </c>
      <c r="P181" s="4">
        <f t="shared" si="70"/>
        <v>1</v>
      </c>
      <c r="Q181" s="2">
        <f t="shared" si="75"/>
        <v>0</v>
      </c>
      <c r="R181" s="4">
        <v>160</v>
      </c>
      <c r="S181" s="4">
        <f t="shared" ca="1" si="76"/>
        <v>2.3856891092564156</v>
      </c>
      <c r="T181" s="4">
        <f t="shared" ca="1" si="77"/>
        <v>2.1576058021860884</v>
      </c>
      <c r="U181" s="2">
        <f t="shared" si="92"/>
        <v>22.979999999999993</v>
      </c>
      <c r="V181" s="4">
        <f t="shared" ca="1" si="71"/>
        <v>399</v>
      </c>
      <c r="W181" s="4">
        <f t="shared" ca="1" si="72"/>
        <v>1</v>
      </c>
      <c r="X181" s="2">
        <f t="shared" ca="1" si="78"/>
        <v>0</v>
      </c>
      <c r="Z181" s="4">
        <v>2.3560900000170193</v>
      </c>
      <c r="AA181" s="4">
        <f t="shared" si="79"/>
        <v>2.727090000014698</v>
      </c>
      <c r="AB181" s="4">
        <v>160</v>
      </c>
      <c r="AC181" s="2">
        <f t="shared" si="93"/>
        <v>22.979999999999993</v>
      </c>
      <c r="AD181" s="4">
        <f t="shared" si="80"/>
        <v>399</v>
      </c>
      <c r="AE181" s="4">
        <f t="shared" si="81"/>
        <v>1</v>
      </c>
      <c r="AF181" s="2">
        <f t="shared" ref="AF181:AF244" si="97">(AE182-AE181)/(AC182-AC181)</f>
        <v>0</v>
      </c>
      <c r="AH181" s="4">
        <v>1.5182775000113224</v>
      </c>
      <c r="AI181" s="4">
        <f t="shared" si="82"/>
        <v>1.5162775000092665</v>
      </c>
      <c r="AJ181" s="4">
        <v>160</v>
      </c>
      <c r="AK181" s="2">
        <f t="shared" si="94"/>
        <v>22.979999999999993</v>
      </c>
      <c r="AL181" s="4">
        <f t="shared" si="83"/>
        <v>399</v>
      </c>
      <c r="AM181" s="4">
        <f t="shared" si="84"/>
        <v>1</v>
      </c>
      <c r="AN181" s="2">
        <f t="shared" ref="AN181:AN244" si="98">(AM182-AM181)/(AK182-AK181)</f>
        <v>0</v>
      </c>
      <c r="AP181" s="4">
        <v>3.0138849999907791</v>
      </c>
      <c r="AQ181" s="4">
        <f t="shared" si="85"/>
        <v>3.4308849999931113</v>
      </c>
      <c r="AR181" s="4">
        <v>160</v>
      </c>
      <c r="AS181" s="2">
        <f t="shared" si="95"/>
        <v>22.979999999999993</v>
      </c>
      <c r="AT181" s="4">
        <f t="shared" si="86"/>
        <v>399</v>
      </c>
      <c r="AU181" s="4">
        <f t="shared" si="87"/>
        <v>1</v>
      </c>
      <c r="AV181" s="2">
        <f t="shared" ref="AV181:AV244" si="99">(AU182-AU181)/(AS182-AS181)</f>
        <v>0</v>
      </c>
      <c r="AX181" s="4">
        <v>-0.37315749998612091</v>
      </c>
      <c r="AY181" s="4">
        <f t="shared" si="88"/>
        <v>4.4208425000142881</v>
      </c>
      <c r="AZ181" s="4">
        <v>160</v>
      </c>
      <c r="BA181" s="2">
        <f t="shared" si="96"/>
        <v>22.979999999999993</v>
      </c>
      <c r="BB181" s="4">
        <f t="shared" si="89"/>
        <v>399</v>
      </c>
      <c r="BC181" s="4">
        <f t="shared" si="90"/>
        <v>1</v>
      </c>
      <c r="BD181" s="2">
        <f t="shared" ref="BD181:BD244" si="100">(BC182-BC181)/(BA182-BA181)</f>
        <v>0</v>
      </c>
    </row>
    <row r="182" spans="1:56" x14ac:dyDescent="0.15">
      <c r="A182" s="4">
        <v>161</v>
      </c>
      <c r="B182" s="4">
        <v>0.33630249997429473</v>
      </c>
      <c r="C182" s="4">
        <f t="shared" si="73"/>
        <v>1.619302499975106</v>
      </c>
      <c r="E182" s="4">
        <v>2.727090000014698</v>
      </c>
      <c r="F182" s="4">
        <v>1.5162775000092665</v>
      </c>
      <c r="G182" s="4">
        <v>3.4308849999931113</v>
      </c>
      <c r="H182" s="4">
        <v>4.4208425000142881</v>
      </c>
      <c r="I182" s="4">
        <f ca="1">'Result (Al-Ti)'!U182</f>
        <v>2.1576058021860884</v>
      </c>
      <c r="K182" s="4">
        <v>0.33630249997429473</v>
      </c>
      <c r="L182" s="4">
        <f t="shared" si="74"/>
        <v>1.619302499975106</v>
      </c>
      <c r="M182" s="4">
        <v>161</v>
      </c>
      <c r="N182" s="2">
        <f t="shared" si="91"/>
        <v>23.199999999999992</v>
      </c>
      <c r="O182" s="4">
        <f t="shared" si="69"/>
        <v>399</v>
      </c>
      <c r="P182" s="4">
        <f t="shared" si="70"/>
        <v>1</v>
      </c>
      <c r="Q182" s="2">
        <f t="shared" si="75"/>
        <v>0</v>
      </c>
      <c r="R182" s="4">
        <v>161</v>
      </c>
      <c r="S182" s="4">
        <f t="shared" ca="1" si="76"/>
        <v>2.1576058021860884</v>
      </c>
      <c r="T182" s="4">
        <f t="shared" ca="1" si="77"/>
        <v>3.8439641632459676</v>
      </c>
      <c r="U182" s="2">
        <f t="shared" si="92"/>
        <v>23.199999999999992</v>
      </c>
      <c r="V182" s="4">
        <f t="shared" ca="1" si="71"/>
        <v>399</v>
      </c>
      <c r="W182" s="4">
        <f t="shared" ca="1" si="72"/>
        <v>1</v>
      </c>
      <c r="X182" s="2">
        <f t="shared" ca="1" si="78"/>
        <v>0</v>
      </c>
      <c r="Z182" s="4">
        <v>2.727090000014698</v>
      </c>
      <c r="AA182" s="4">
        <f t="shared" si="79"/>
        <v>3.4230900000160602</v>
      </c>
      <c r="AB182" s="4">
        <v>161</v>
      </c>
      <c r="AC182" s="2">
        <f t="shared" si="93"/>
        <v>23.199999999999992</v>
      </c>
      <c r="AD182" s="4">
        <f t="shared" si="80"/>
        <v>399</v>
      </c>
      <c r="AE182" s="4">
        <f t="shared" si="81"/>
        <v>1</v>
      </c>
      <c r="AF182" s="2">
        <f t="shared" si="97"/>
        <v>0</v>
      </c>
      <c r="AH182" s="4">
        <v>1.5162775000092665</v>
      </c>
      <c r="AI182" s="4">
        <f t="shared" si="82"/>
        <v>3.2072775000102638</v>
      </c>
      <c r="AJ182" s="4">
        <v>161</v>
      </c>
      <c r="AK182" s="2">
        <f t="shared" si="94"/>
        <v>23.199999999999992</v>
      </c>
      <c r="AL182" s="4">
        <f t="shared" si="83"/>
        <v>399</v>
      </c>
      <c r="AM182" s="4">
        <f t="shared" si="84"/>
        <v>1</v>
      </c>
      <c r="AN182" s="2">
        <f t="shared" si="98"/>
        <v>0</v>
      </c>
      <c r="AP182" s="4">
        <v>3.4308849999931113</v>
      </c>
      <c r="AQ182" s="4">
        <f t="shared" si="85"/>
        <v>3.2348849999905838</v>
      </c>
      <c r="AR182" s="4">
        <v>161</v>
      </c>
      <c r="AS182" s="2">
        <f t="shared" si="95"/>
        <v>23.199999999999992</v>
      </c>
      <c r="AT182" s="4">
        <f t="shared" si="86"/>
        <v>399</v>
      </c>
      <c r="AU182" s="4">
        <f t="shared" si="87"/>
        <v>1</v>
      </c>
      <c r="AV182" s="2">
        <f t="shared" si="99"/>
        <v>0</v>
      </c>
      <c r="AX182" s="4">
        <v>4.4208425000142881</v>
      </c>
      <c r="AY182" s="4">
        <f t="shared" si="88"/>
        <v>12.614842500013879</v>
      </c>
      <c r="AZ182" s="4">
        <v>161</v>
      </c>
      <c r="BA182" s="2">
        <f t="shared" si="96"/>
        <v>23.199999999999992</v>
      </c>
      <c r="BB182" s="4">
        <f t="shared" si="89"/>
        <v>399</v>
      </c>
      <c r="BC182" s="4">
        <f t="shared" si="90"/>
        <v>1</v>
      </c>
      <c r="BD182" s="2">
        <f t="shared" si="100"/>
        <v>0</v>
      </c>
    </row>
    <row r="183" spans="1:56" x14ac:dyDescent="0.15">
      <c r="A183" s="4">
        <v>162</v>
      </c>
      <c r="B183" s="4">
        <v>1.619302499975106</v>
      </c>
      <c r="C183" s="4">
        <f t="shared" si="73"/>
        <v>1.7963024999758659</v>
      </c>
      <c r="E183" s="4">
        <v>3.4230900000160602</v>
      </c>
      <c r="F183" s="4">
        <v>3.2072775000102638</v>
      </c>
      <c r="G183" s="4">
        <v>3.2348849999905838</v>
      </c>
      <c r="H183" s="4">
        <v>12.614842500013879</v>
      </c>
      <c r="I183" s="4">
        <f ca="1">'Result (Al-Ti)'!U183</f>
        <v>3.8439641632459676</v>
      </c>
      <c r="K183" s="4">
        <v>1.619302499975106</v>
      </c>
      <c r="L183" s="4">
        <f t="shared" si="74"/>
        <v>1.7963024999758659</v>
      </c>
      <c r="M183" s="4">
        <v>162</v>
      </c>
      <c r="N183" s="2">
        <f t="shared" si="91"/>
        <v>23.419999999999991</v>
      </c>
      <c r="O183" s="4">
        <f t="shared" si="69"/>
        <v>399</v>
      </c>
      <c r="P183" s="4">
        <f t="shared" si="70"/>
        <v>1</v>
      </c>
      <c r="Q183" s="2">
        <f t="shared" si="75"/>
        <v>0</v>
      </c>
      <c r="R183" s="4">
        <v>162</v>
      </c>
      <c r="S183" s="4">
        <f t="shared" ca="1" si="76"/>
        <v>3.8439641632459676</v>
      </c>
      <c r="T183" s="4">
        <f t="shared" ca="1" si="77"/>
        <v>1.5668171237199142</v>
      </c>
      <c r="U183" s="2">
        <f t="shared" si="92"/>
        <v>23.419999999999991</v>
      </c>
      <c r="V183" s="4">
        <f t="shared" ca="1" si="71"/>
        <v>399</v>
      </c>
      <c r="W183" s="4">
        <f t="shared" ca="1" si="72"/>
        <v>1</v>
      </c>
      <c r="X183" s="2">
        <f t="shared" ca="1" si="78"/>
        <v>0</v>
      </c>
      <c r="Z183" s="4">
        <v>3.4230900000160602</v>
      </c>
      <c r="AA183" s="4">
        <f t="shared" si="79"/>
        <v>3.288090000015842</v>
      </c>
      <c r="AB183" s="4">
        <v>162</v>
      </c>
      <c r="AC183" s="2">
        <f t="shared" si="93"/>
        <v>23.419999999999991</v>
      </c>
      <c r="AD183" s="4">
        <f t="shared" si="80"/>
        <v>399</v>
      </c>
      <c r="AE183" s="4">
        <f t="shared" si="81"/>
        <v>1</v>
      </c>
      <c r="AF183" s="2">
        <f t="shared" si="97"/>
        <v>0</v>
      </c>
      <c r="AH183" s="4">
        <v>3.2072775000102638</v>
      </c>
      <c r="AI183" s="4">
        <f t="shared" si="82"/>
        <v>1.4682775000096626</v>
      </c>
      <c r="AJ183" s="4">
        <v>162</v>
      </c>
      <c r="AK183" s="2">
        <f t="shared" si="94"/>
        <v>23.419999999999991</v>
      </c>
      <c r="AL183" s="4">
        <f t="shared" si="83"/>
        <v>399</v>
      </c>
      <c r="AM183" s="4">
        <f t="shared" si="84"/>
        <v>1</v>
      </c>
      <c r="AN183" s="2">
        <f t="shared" si="98"/>
        <v>0</v>
      </c>
      <c r="AP183" s="4">
        <v>3.2348849999905838</v>
      </c>
      <c r="AQ183" s="4">
        <f t="shared" si="85"/>
        <v>2.608884999993677</v>
      </c>
      <c r="AR183" s="4">
        <v>162</v>
      </c>
      <c r="AS183" s="2">
        <f t="shared" si="95"/>
        <v>23.419999999999991</v>
      </c>
      <c r="AT183" s="4">
        <f t="shared" si="86"/>
        <v>399</v>
      </c>
      <c r="AU183" s="4">
        <f t="shared" si="87"/>
        <v>1</v>
      </c>
      <c r="AV183" s="2">
        <f t="shared" si="99"/>
        <v>0</v>
      </c>
      <c r="AX183" s="4">
        <v>12.614842500013879</v>
      </c>
      <c r="AY183" s="4">
        <f t="shared" si="88"/>
        <v>8.5518425000152831</v>
      </c>
      <c r="AZ183" s="4">
        <v>162</v>
      </c>
      <c r="BA183" s="2">
        <f t="shared" si="96"/>
        <v>23.419999999999991</v>
      </c>
      <c r="BB183" s="4">
        <f t="shared" si="89"/>
        <v>399</v>
      </c>
      <c r="BC183" s="4">
        <f t="shared" si="90"/>
        <v>1</v>
      </c>
      <c r="BD183" s="2">
        <f t="shared" si="100"/>
        <v>0</v>
      </c>
    </row>
    <row r="184" spans="1:56" x14ac:dyDescent="0.15">
      <c r="A184" s="4">
        <v>163</v>
      </c>
      <c r="B184" s="4">
        <v>1.7963024999758659</v>
      </c>
      <c r="C184" s="4">
        <f t="shared" si="73"/>
        <v>-0.2746975000249563</v>
      </c>
      <c r="E184" s="4">
        <v>3.288090000015842</v>
      </c>
      <c r="F184" s="4">
        <v>1.4682775000096626</v>
      </c>
      <c r="G184" s="4">
        <v>2.608884999993677</v>
      </c>
      <c r="H184" s="4">
        <v>8.5518425000152831</v>
      </c>
      <c r="I184" s="4">
        <f ca="1">'Result (Al-Ti)'!U184</f>
        <v>1.5668171237199142</v>
      </c>
      <c r="K184" s="4">
        <v>1.7963024999758659</v>
      </c>
      <c r="L184" s="4">
        <f t="shared" si="74"/>
        <v>-0.2746975000249563</v>
      </c>
      <c r="M184" s="4">
        <v>163</v>
      </c>
      <c r="N184" s="2">
        <f t="shared" si="91"/>
        <v>23.63999999999999</v>
      </c>
      <c r="O184" s="4">
        <f t="shared" si="69"/>
        <v>399</v>
      </c>
      <c r="P184" s="4">
        <f t="shared" si="70"/>
        <v>1</v>
      </c>
      <c r="Q184" s="2">
        <f t="shared" si="75"/>
        <v>0</v>
      </c>
      <c r="R184" s="4">
        <v>163</v>
      </c>
      <c r="S184" s="4">
        <f t="shared" ca="1" si="76"/>
        <v>1.5668171237199142</v>
      </c>
      <c r="T184" s="4">
        <f t="shared" ca="1" si="77"/>
        <v>0.98552761195039351</v>
      </c>
      <c r="U184" s="2">
        <f t="shared" si="92"/>
        <v>23.63999999999999</v>
      </c>
      <c r="V184" s="4">
        <f t="shared" ca="1" si="71"/>
        <v>399</v>
      </c>
      <c r="W184" s="4">
        <f t="shared" ca="1" si="72"/>
        <v>1</v>
      </c>
      <c r="X184" s="2">
        <f t="shared" ca="1" si="78"/>
        <v>0</v>
      </c>
      <c r="Z184" s="4">
        <v>3.288090000015842</v>
      </c>
      <c r="AA184" s="4">
        <f t="shared" si="79"/>
        <v>1.627090000013709</v>
      </c>
      <c r="AB184" s="4">
        <v>163</v>
      </c>
      <c r="AC184" s="2">
        <f t="shared" si="93"/>
        <v>23.63999999999999</v>
      </c>
      <c r="AD184" s="4">
        <f t="shared" si="80"/>
        <v>399</v>
      </c>
      <c r="AE184" s="4">
        <f t="shared" si="81"/>
        <v>1</v>
      </c>
      <c r="AF184" s="2">
        <f t="shared" si="97"/>
        <v>0</v>
      </c>
      <c r="AH184" s="4">
        <v>1.4682775000096626</v>
      </c>
      <c r="AI184" s="4">
        <f t="shared" si="82"/>
        <v>2.0862775000090039</v>
      </c>
      <c r="AJ184" s="4">
        <v>163</v>
      </c>
      <c r="AK184" s="2">
        <f t="shared" si="94"/>
        <v>23.63999999999999</v>
      </c>
      <c r="AL184" s="4">
        <f t="shared" si="83"/>
        <v>399</v>
      </c>
      <c r="AM184" s="4">
        <f t="shared" si="84"/>
        <v>1</v>
      </c>
      <c r="AN184" s="2">
        <f t="shared" si="98"/>
        <v>0</v>
      </c>
      <c r="AP184" s="4">
        <v>2.608884999993677</v>
      </c>
      <c r="AQ184" s="4">
        <f t="shared" si="85"/>
        <v>2.4968849999922327</v>
      </c>
      <c r="AR184" s="4">
        <v>163</v>
      </c>
      <c r="AS184" s="2">
        <f t="shared" si="95"/>
        <v>23.63999999999999</v>
      </c>
      <c r="AT184" s="4">
        <f t="shared" si="86"/>
        <v>399</v>
      </c>
      <c r="AU184" s="4">
        <f t="shared" si="87"/>
        <v>1</v>
      </c>
      <c r="AV184" s="2">
        <f t="shared" si="99"/>
        <v>0</v>
      </c>
      <c r="AX184" s="4">
        <v>8.5518425000152831</v>
      </c>
      <c r="AY184" s="4">
        <f t="shared" si="88"/>
        <v>2.2608425000143484</v>
      </c>
      <c r="AZ184" s="4">
        <v>163</v>
      </c>
      <c r="BA184" s="2">
        <f t="shared" si="96"/>
        <v>23.63999999999999</v>
      </c>
      <c r="BB184" s="4">
        <f t="shared" si="89"/>
        <v>399</v>
      </c>
      <c r="BC184" s="4">
        <f t="shared" si="90"/>
        <v>1</v>
      </c>
      <c r="BD184" s="2">
        <f t="shared" si="100"/>
        <v>0</v>
      </c>
    </row>
    <row r="185" spans="1:56" x14ac:dyDescent="0.15">
      <c r="A185" s="4">
        <v>164</v>
      </c>
      <c r="B185" s="4">
        <v>-0.2746975000249563</v>
      </c>
      <c r="C185" s="4">
        <f t="shared" si="73"/>
        <v>2.7423024999748691</v>
      </c>
      <c r="E185" s="4">
        <v>1.627090000013709</v>
      </c>
      <c r="F185" s="4">
        <v>2.0862775000090039</v>
      </c>
      <c r="G185" s="4">
        <v>2.4968849999922327</v>
      </c>
      <c r="H185" s="4">
        <v>2.2608425000143484</v>
      </c>
      <c r="I185" s="4">
        <f ca="1">'Result (Al-Ti)'!U185</f>
        <v>0.98552761195039351</v>
      </c>
      <c r="K185" s="4">
        <v>-0.2746975000249563</v>
      </c>
      <c r="L185" s="4">
        <f t="shared" si="74"/>
        <v>2.7423024999748691</v>
      </c>
      <c r="M185" s="4">
        <v>164</v>
      </c>
      <c r="N185" s="2">
        <f t="shared" si="91"/>
        <v>23.859999999999989</v>
      </c>
      <c r="O185" s="4">
        <f t="shared" si="69"/>
        <v>399</v>
      </c>
      <c r="P185" s="4">
        <f t="shared" si="70"/>
        <v>1</v>
      </c>
      <c r="Q185" s="2">
        <f t="shared" si="75"/>
        <v>0</v>
      </c>
      <c r="R185" s="4">
        <v>164</v>
      </c>
      <c r="S185" s="4">
        <f t="shared" ca="1" si="76"/>
        <v>0.98552761195039351</v>
      </c>
      <c r="T185" s="4">
        <f t="shared" ca="1" si="77"/>
        <v>-0.15898438233462242</v>
      </c>
      <c r="U185" s="2">
        <f t="shared" si="92"/>
        <v>23.859999999999989</v>
      </c>
      <c r="V185" s="4">
        <f t="shared" ca="1" si="71"/>
        <v>399</v>
      </c>
      <c r="W185" s="4">
        <f t="shared" ca="1" si="72"/>
        <v>1</v>
      </c>
      <c r="X185" s="2">
        <f t="shared" ca="1" si="78"/>
        <v>0</v>
      </c>
      <c r="Z185" s="4">
        <v>1.627090000013709</v>
      </c>
      <c r="AA185" s="4">
        <f t="shared" si="79"/>
        <v>2.7820900000143922</v>
      </c>
      <c r="AB185" s="4">
        <v>164</v>
      </c>
      <c r="AC185" s="2">
        <f t="shared" si="93"/>
        <v>23.859999999999989</v>
      </c>
      <c r="AD185" s="4">
        <f t="shared" si="80"/>
        <v>399</v>
      </c>
      <c r="AE185" s="4">
        <f t="shared" si="81"/>
        <v>1</v>
      </c>
      <c r="AF185" s="2">
        <f t="shared" si="97"/>
        <v>0</v>
      </c>
      <c r="AH185" s="4">
        <v>2.0862775000090039</v>
      </c>
      <c r="AI185" s="4">
        <f t="shared" si="82"/>
        <v>5.2132775000082177</v>
      </c>
      <c r="AJ185" s="4">
        <v>164</v>
      </c>
      <c r="AK185" s="2">
        <f t="shared" si="94"/>
        <v>23.859999999999989</v>
      </c>
      <c r="AL185" s="4">
        <f t="shared" si="83"/>
        <v>399</v>
      </c>
      <c r="AM185" s="4">
        <f t="shared" si="84"/>
        <v>1</v>
      </c>
      <c r="AN185" s="2">
        <f t="shared" si="98"/>
        <v>0</v>
      </c>
      <c r="AP185" s="4">
        <v>2.4968849999922327</v>
      </c>
      <c r="AQ185" s="4">
        <f t="shared" si="85"/>
        <v>2.7048849999928848</v>
      </c>
      <c r="AR185" s="4">
        <v>164</v>
      </c>
      <c r="AS185" s="2">
        <f t="shared" si="95"/>
        <v>23.859999999999989</v>
      </c>
      <c r="AT185" s="4">
        <f t="shared" si="86"/>
        <v>399</v>
      </c>
      <c r="AU185" s="4">
        <f t="shared" si="87"/>
        <v>1</v>
      </c>
      <c r="AV185" s="2">
        <f t="shared" si="99"/>
        <v>0</v>
      </c>
      <c r="AX185" s="4">
        <v>2.2608425000143484</v>
      </c>
      <c r="AY185" s="4">
        <f t="shared" si="88"/>
        <v>0.35484250001616147</v>
      </c>
      <c r="AZ185" s="4">
        <v>164</v>
      </c>
      <c r="BA185" s="2">
        <f t="shared" si="96"/>
        <v>23.859999999999989</v>
      </c>
      <c r="BB185" s="4">
        <f t="shared" si="89"/>
        <v>399</v>
      </c>
      <c r="BC185" s="4">
        <f t="shared" si="90"/>
        <v>1</v>
      </c>
      <c r="BD185" s="2">
        <f t="shared" si="100"/>
        <v>0</v>
      </c>
    </row>
    <row r="186" spans="1:56" x14ac:dyDescent="0.15">
      <c r="A186" s="4">
        <v>165</v>
      </c>
      <c r="B186" s="4">
        <v>2.7423024999748691</v>
      </c>
      <c r="C186" s="4">
        <f t="shared" si="73"/>
        <v>-2.8766975000245054</v>
      </c>
      <c r="E186" s="4">
        <v>2.7820900000143922</v>
      </c>
      <c r="F186" s="4">
        <v>5.2132775000082177</v>
      </c>
      <c r="G186" s="4">
        <v>2.7048849999928848</v>
      </c>
      <c r="H186" s="4">
        <v>0.35484250001616147</v>
      </c>
      <c r="I186" s="4">
        <f ca="1">'Result (Al-Ti)'!U186</f>
        <v>-0.15898438233462242</v>
      </c>
      <c r="K186" s="4">
        <v>2.7423024999748691</v>
      </c>
      <c r="L186" s="4">
        <f t="shared" si="74"/>
        <v>-2.8766975000245054</v>
      </c>
      <c r="M186" s="4">
        <v>165</v>
      </c>
      <c r="N186" s="2">
        <f t="shared" si="91"/>
        <v>24.079999999999988</v>
      </c>
      <c r="O186" s="4">
        <f t="shared" si="69"/>
        <v>399</v>
      </c>
      <c r="P186" s="4">
        <f t="shared" si="70"/>
        <v>1</v>
      </c>
      <c r="Q186" s="2">
        <f t="shared" si="75"/>
        <v>0</v>
      </c>
      <c r="R186" s="4">
        <v>165</v>
      </c>
      <c r="S186" s="4">
        <f t="shared" ca="1" si="76"/>
        <v>-0.15898438233462242</v>
      </c>
      <c r="T186" s="4">
        <f t="shared" ca="1" si="77"/>
        <v>2.7145023863562727</v>
      </c>
      <c r="U186" s="2">
        <f t="shared" si="92"/>
        <v>24.079999999999988</v>
      </c>
      <c r="V186" s="4">
        <f t="shared" ca="1" si="71"/>
        <v>399</v>
      </c>
      <c r="W186" s="4">
        <f t="shared" ca="1" si="72"/>
        <v>1</v>
      </c>
      <c r="X186" s="2">
        <f t="shared" ca="1" si="78"/>
        <v>0</v>
      </c>
      <c r="Z186" s="4">
        <v>2.7820900000143922</v>
      </c>
      <c r="AA186" s="4">
        <f t="shared" si="79"/>
        <v>2.7860900000149513</v>
      </c>
      <c r="AB186" s="4">
        <v>165</v>
      </c>
      <c r="AC186" s="2">
        <f t="shared" si="93"/>
        <v>24.079999999999988</v>
      </c>
      <c r="AD186" s="4">
        <f t="shared" si="80"/>
        <v>399</v>
      </c>
      <c r="AE186" s="4">
        <f t="shared" si="81"/>
        <v>1</v>
      </c>
      <c r="AF186" s="2">
        <f t="shared" si="97"/>
        <v>0</v>
      </c>
      <c r="AH186" s="4">
        <v>5.2132775000082177</v>
      </c>
      <c r="AI186" s="4">
        <f t="shared" si="82"/>
        <v>3.5602775000107556</v>
      </c>
      <c r="AJ186" s="4">
        <v>165</v>
      </c>
      <c r="AK186" s="2">
        <f t="shared" si="94"/>
        <v>24.079999999999988</v>
      </c>
      <c r="AL186" s="4">
        <f t="shared" si="83"/>
        <v>399</v>
      </c>
      <c r="AM186" s="4">
        <f t="shared" si="84"/>
        <v>1</v>
      </c>
      <c r="AN186" s="2">
        <f t="shared" si="98"/>
        <v>0</v>
      </c>
      <c r="AP186" s="4">
        <v>2.7048849999928848</v>
      </c>
      <c r="AQ186" s="4">
        <f t="shared" si="85"/>
        <v>1.7208849999903464</v>
      </c>
      <c r="AR186" s="4">
        <v>165</v>
      </c>
      <c r="AS186" s="2">
        <f t="shared" si="95"/>
        <v>24.079999999999988</v>
      </c>
      <c r="AT186" s="4">
        <f t="shared" si="86"/>
        <v>399</v>
      </c>
      <c r="AU186" s="4">
        <f t="shared" si="87"/>
        <v>1</v>
      </c>
      <c r="AV186" s="2">
        <f t="shared" si="99"/>
        <v>0</v>
      </c>
      <c r="AX186" s="4">
        <v>0.35484250001616147</v>
      </c>
      <c r="AY186" s="4">
        <f t="shared" si="88"/>
        <v>1.6758425000134025</v>
      </c>
      <c r="AZ186" s="4">
        <v>165</v>
      </c>
      <c r="BA186" s="2">
        <f t="shared" si="96"/>
        <v>24.079999999999988</v>
      </c>
      <c r="BB186" s="4">
        <f t="shared" si="89"/>
        <v>399</v>
      </c>
      <c r="BC186" s="4">
        <f t="shared" si="90"/>
        <v>1</v>
      </c>
      <c r="BD186" s="2">
        <f t="shared" si="100"/>
        <v>0</v>
      </c>
    </row>
    <row r="187" spans="1:56" x14ac:dyDescent="0.15">
      <c r="A187" s="4">
        <v>166</v>
      </c>
      <c r="B187" s="4">
        <v>-2.8766975000245054</v>
      </c>
      <c r="C187" s="4">
        <f t="shared" si="73"/>
        <v>-4.4296975000257532</v>
      </c>
      <c r="E187" s="4">
        <v>2.7860900000149513</v>
      </c>
      <c r="F187" s="4">
        <v>3.5602775000107556</v>
      </c>
      <c r="G187" s="4">
        <v>1.7208849999903464</v>
      </c>
      <c r="H187" s="4">
        <v>1.6758425000134025</v>
      </c>
      <c r="I187" s="4">
        <f ca="1">'Result (Al-Ti)'!U187</f>
        <v>2.7145023863562727</v>
      </c>
      <c r="K187" s="4">
        <v>-2.8766975000245054</v>
      </c>
      <c r="L187" s="4">
        <f t="shared" si="74"/>
        <v>-4.4296975000257532</v>
      </c>
      <c r="M187" s="4">
        <v>166</v>
      </c>
      <c r="N187" s="2">
        <f t="shared" si="91"/>
        <v>24.299999999999986</v>
      </c>
      <c r="O187" s="4">
        <f t="shared" si="69"/>
        <v>399</v>
      </c>
      <c r="P187" s="4">
        <f t="shared" si="70"/>
        <v>1</v>
      </c>
      <c r="Q187" s="2">
        <f t="shared" si="75"/>
        <v>0</v>
      </c>
      <c r="R187" s="4">
        <v>166</v>
      </c>
      <c r="S187" s="4">
        <f t="shared" ca="1" si="76"/>
        <v>2.7145023863562727</v>
      </c>
      <c r="T187" s="4">
        <f t="shared" ca="1" si="77"/>
        <v>0.88859880674902403</v>
      </c>
      <c r="U187" s="2">
        <f t="shared" si="92"/>
        <v>24.299999999999986</v>
      </c>
      <c r="V187" s="4">
        <f t="shared" ca="1" si="71"/>
        <v>399</v>
      </c>
      <c r="W187" s="4">
        <f t="shared" ca="1" si="72"/>
        <v>1</v>
      </c>
      <c r="X187" s="2">
        <f t="shared" ca="1" si="78"/>
        <v>0</v>
      </c>
      <c r="Z187" s="4">
        <v>2.7860900000149513</v>
      </c>
      <c r="AA187" s="4">
        <f t="shared" si="79"/>
        <v>4.1460900000167555</v>
      </c>
      <c r="AB187" s="4">
        <v>166</v>
      </c>
      <c r="AC187" s="2">
        <f t="shared" si="93"/>
        <v>24.299999999999986</v>
      </c>
      <c r="AD187" s="4">
        <f t="shared" si="80"/>
        <v>399</v>
      </c>
      <c r="AE187" s="4">
        <f t="shared" si="81"/>
        <v>1</v>
      </c>
      <c r="AF187" s="2">
        <f t="shared" si="97"/>
        <v>0</v>
      </c>
      <c r="AH187" s="4">
        <v>3.5602775000107556</v>
      </c>
      <c r="AI187" s="4">
        <f t="shared" si="82"/>
        <v>2.4912775000096588</v>
      </c>
      <c r="AJ187" s="4">
        <v>166</v>
      </c>
      <c r="AK187" s="2">
        <f t="shared" si="94"/>
        <v>24.299999999999986</v>
      </c>
      <c r="AL187" s="4">
        <f t="shared" si="83"/>
        <v>399</v>
      </c>
      <c r="AM187" s="4">
        <f t="shared" si="84"/>
        <v>1</v>
      </c>
      <c r="AN187" s="2">
        <f t="shared" si="98"/>
        <v>0</v>
      </c>
      <c r="AP187" s="4">
        <v>1.7208849999903464</v>
      </c>
      <c r="AQ187" s="4">
        <f t="shared" si="85"/>
        <v>2.3568849999904273</v>
      </c>
      <c r="AR187" s="4">
        <v>166</v>
      </c>
      <c r="AS187" s="2">
        <f t="shared" si="95"/>
        <v>24.299999999999986</v>
      </c>
      <c r="AT187" s="4">
        <f t="shared" si="86"/>
        <v>399</v>
      </c>
      <c r="AU187" s="4">
        <f t="shared" si="87"/>
        <v>1</v>
      </c>
      <c r="AV187" s="2">
        <f t="shared" si="99"/>
        <v>0</v>
      </c>
      <c r="AX187" s="4">
        <v>1.6758425000134025</v>
      </c>
      <c r="AY187" s="4">
        <f t="shared" si="88"/>
        <v>2.6078425000157779</v>
      </c>
      <c r="AZ187" s="4">
        <v>166</v>
      </c>
      <c r="BA187" s="2">
        <f t="shared" si="96"/>
        <v>24.299999999999986</v>
      </c>
      <c r="BB187" s="4">
        <f t="shared" si="89"/>
        <v>399</v>
      </c>
      <c r="BC187" s="4">
        <f t="shared" si="90"/>
        <v>1</v>
      </c>
      <c r="BD187" s="2">
        <f t="shared" si="100"/>
        <v>0</v>
      </c>
    </row>
    <row r="188" spans="1:56" x14ac:dyDescent="0.15">
      <c r="A188" s="4">
        <v>167</v>
      </c>
      <c r="B188" s="4">
        <v>-4.4296975000257532</v>
      </c>
      <c r="C188" s="4">
        <f t="shared" si="73"/>
        <v>8.7653024999738705</v>
      </c>
      <c r="E188" s="4">
        <v>4.1460900000167555</v>
      </c>
      <c r="F188" s="4">
        <v>2.4912775000096588</v>
      </c>
      <c r="G188" s="4">
        <v>2.3568849999904273</v>
      </c>
      <c r="H188" s="4">
        <v>2.6078425000157779</v>
      </c>
      <c r="I188" s="4">
        <f ca="1">'Result (Al-Ti)'!U188</f>
        <v>0.88859880674902403</v>
      </c>
      <c r="K188" s="4">
        <v>-4.4296975000257532</v>
      </c>
      <c r="L188" s="4">
        <f t="shared" si="74"/>
        <v>8.7653024999738705</v>
      </c>
      <c r="M188" s="4">
        <v>167</v>
      </c>
      <c r="N188" s="2">
        <f t="shared" si="91"/>
        <v>24.519999999999985</v>
      </c>
      <c r="O188" s="4">
        <f t="shared" si="69"/>
        <v>399</v>
      </c>
      <c r="P188" s="4">
        <f t="shared" si="70"/>
        <v>1</v>
      </c>
      <c r="Q188" s="2">
        <f t="shared" si="75"/>
        <v>0</v>
      </c>
      <c r="R188" s="4">
        <v>167</v>
      </c>
      <c r="S188" s="4">
        <f t="shared" ca="1" si="76"/>
        <v>0.88859880674902403</v>
      </c>
      <c r="T188" s="4">
        <f t="shared" ca="1" si="77"/>
        <v>7.5124144046438186</v>
      </c>
      <c r="U188" s="2">
        <f t="shared" si="92"/>
        <v>24.519999999999985</v>
      </c>
      <c r="V188" s="4">
        <f t="shared" ca="1" si="71"/>
        <v>399</v>
      </c>
      <c r="W188" s="4">
        <f t="shared" ca="1" si="72"/>
        <v>1</v>
      </c>
      <c r="X188" s="2">
        <f t="shared" ca="1" si="78"/>
        <v>0</v>
      </c>
      <c r="Z188" s="4">
        <v>4.1460900000167555</v>
      </c>
      <c r="AA188" s="4">
        <f t="shared" si="79"/>
        <v>1.9960900000164372</v>
      </c>
      <c r="AB188" s="4">
        <v>167</v>
      </c>
      <c r="AC188" s="2">
        <f t="shared" si="93"/>
        <v>24.519999999999985</v>
      </c>
      <c r="AD188" s="4">
        <f t="shared" si="80"/>
        <v>399</v>
      </c>
      <c r="AE188" s="4">
        <f t="shared" si="81"/>
        <v>1</v>
      </c>
      <c r="AF188" s="2">
        <f t="shared" si="97"/>
        <v>0</v>
      </c>
      <c r="AH188" s="4">
        <v>2.4912775000096588</v>
      </c>
      <c r="AI188" s="4">
        <f t="shared" si="82"/>
        <v>1.0762775000081604</v>
      </c>
      <c r="AJ188" s="4">
        <v>167</v>
      </c>
      <c r="AK188" s="2">
        <f t="shared" si="94"/>
        <v>24.519999999999985</v>
      </c>
      <c r="AL188" s="4">
        <f t="shared" si="83"/>
        <v>399</v>
      </c>
      <c r="AM188" s="4">
        <f t="shared" si="84"/>
        <v>1</v>
      </c>
      <c r="AN188" s="2">
        <f t="shared" si="98"/>
        <v>0</v>
      </c>
      <c r="AP188" s="4">
        <v>2.3568849999904273</v>
      </c>
      <c r="AQ188" s="4">
        <f t="shared" si="85"/>
        <v>2.3338849999916533</v>
      </c>
      <c r="AR188" s="4">
        <v>167</v>
      </c>
      <c r="AS188" s="2">
        <f t="shared" si="95"/>
        <v>24.519999999999985</v>
      </c>
      <c r="AT188" s="4">
        <f t="shared" si="86"/>
        <v>399</v>
      </c>
      <c r="AU188" s="4">
        <f t="shared" si="87"/>
        <v>1</v>
      </c>
      <c r="AV188" s="2">
        <f t="shared" si="99"/>
        <v>0</v>
      </c>
      <c r="AX188" s="4">
        <v>2.6078425000157779</v>
      </c>
      <c r="AY188" s="4">
        <f t="shared" si="88"/>
        <v>0.63184250001313558</v>
      </c>
      <c r="AZ188" s="4">
        <v>167</v>
      </c>
      <c r="BA188" s="2">
        <f t="shared" si="96"/>
        <v>24.519999999999985</v>
      </c>
      <c r="BB188" s="4">
        <f t="shared" si="89"/>
        <v>399</v>
      </c>
      <c r="BC188" s="4">
        <f t="shared" si="90"/>
        <v>1</v>
      </c>
      <c r="BD188" s="2">
        <f t="shared" si="100"/>
        <v>0</v>
      </c>
    </row>
    <row r="189" spans="1:56" x14ac:dyDescent="0.15">
      <c r="A189" s="4">
        <v>168</v>
      </c>
      <c r="B189" s="4">
        <v>8.7653024999738705</v>
      </c>
      <c r="C189" s="4">
        <f t="shared" si="73"/>
        <v>1.3803024999745617</v>
      </c>
      <c r="E189" s="4">
        <v>1.9960900000164372</v>
      </c>
      <c r="F189" s="4">
        <v>1.0762775000081604</v>
      </c>
      <c r="G189" s="4">
        <v>2.3338849999916533</v>
      </c>
      <c r="H189" s="4">
        <v>0.63184250001313558</v>
      </c>
      <c r="I189" s="4">
        <f ca="1">'Result (Al-Ti)'!U189</f>
        <v>7.5124144046438186</v>
      </c>
      <c r="K189" s="4">
        <v>8.7653024999738705</v>
      </c>
      <c r="L189" s="4">
        <f t="shared" si="74"/>
        <v>1.3803024999745617</v>
      </c>
      <c r="M189" s="4">
        <v>168</v>
      </c>
      <c r="N189" s="2">
        <f t="shared" si="91"/>
        <v>24.739999999999984</v>
      </c>
      <c r="O189" s="4">
        <f t="shared" si="69"/>
        <v>399</v>
      </c>
      <c r="P189" s="4">
        <f t="shared" si="70"/>
        <v>1</v>
      </c>
      <c r="Q189" s="2">
        <f t="shared" si="75"/>
        <v>0</v>
      </c>
      <c r="R189" s="4">
        <v>168</v>
      </c>
      <c r="S189" s="4">
        <f t="shared" ca="1" si="76"/>
        <v>7.5124144046438186</v>
      </c>
      <c r="T189" s="4">
        <f t="shared" ca="1" si="77"/>
        <v>3.716599876837845</v>
      </c>
      <c r="U189" s="2">
        <f t="shared" si="92"/>
        <v>24.739999999999984</v>
      </c>
      <c r="V189" s="4">
        <f t="shared" ca="1" si="71"/>
        <v>399</v>
      </c>
      <c r="W189" s="4">
        <f t="shared" ca="1" si="72"/>
        <v>1</v>
      </c>
      <c r="X189" s="2">
        <f t="shared" ca="1" si="78"/>
        <v>0</v>
      </c>
      <c r="Z189" s="4">
        <v>1.9960900000164372</v>
      </c>
      <c r="AA189" s="4">
        <f t="shared" si="79"/>
        <v>1.3670900000164465</v>
      </c>
      <c r="AB189" s="4">
        <v>168</v>
      </c>
      <c r="AC189" s="2">
        <f t="shared" si="93"/>
        <v>24.739999999999984</v>
      </c>
      <c r="AD189" s="4">
        <f t="shared" si="80"/>
        <v>399</v>
      </c>
      <c r="AE189" s="4">
        <f t="shared" si="81"/>
        <v>1</v>
      </c>
      <c r="AF189" s="2">
        <f t="shared" si="97"/>
        <v>0</v>
      </c>
      <c r="AH189" s="4">
        <v>1.0762775000081604</v>
      </c>
      <c r="AI189" s="4">
        <f t="shared" si="82"/>
        <v>1.4312775000107081</v>
      </c>
      <c r="AJ189" s="4">
        <v>168</v>
      </c>
      <c r="AK189" s="2">
        <f t="shared" si="94"/>
        <v>24.739999999999984</v>
      </c>
      <c r="AL189" s="4">
        <f t="shared" si="83"/>
        <v>399</v>
      </c>
      <c r="AM189" s="4">
        <f t="shared" si="84"/>
        <v>1</v>
      </c>
      <c r="AN189" s="2">
        <f t="shared" si="98"/>
        <v>0</v>
      </c>
      <c r="AP189" s="4">
        <v>2.3338849999916533</v>
      </c>
      <c r="AQ189" s="4">
        <f t="shared" si="85"/>
        <v>1.640884999993375</v>
      </c>
      <c r="AR189" s="4">
        <v>168</v>
      </c>
      <c r="AS189" s="2">
        <f t="shared" si="95"/>
        <v>24.739999999999984</v>
      </c>
      <c r="AT189" s="4">
        <f t="shared" si="86"/>
        <v>399</v>
      </c>
      <c r="AU189" s="4">
        <f t="shared" si="87"/>
        <v>1</v>
      </c>
      <c r="AV189" s="2">
        <f t="shared" si="99"/>
        <v>0</v>
      </c>
      <c r="AX189" s="4">
        <v>0.63184250001313558</v>
      </c>
      <c r="AY189" s="4">
        <f t="shared" si="88"/>
        <v>3.4008425000138232</v>
      </c>
      <c r="AZ189" s="4">
        <v>168</v>
      </c>
      <c r="BA189" s="2">
        <f t="shared" si="96"/>
        <v>24.739999999999984</v>
      </c>
      <c r="BB189" s="4">
        <f t="shared" si="89"/>
        <v>399</v>
      </c>
      <c r="BC189" s="4">
        <f t="shared" si="90"/>
        <v>1</v>
      </c>
      <c r="BD189" s="2">
        <f t="shared" si="100"/>
        <v>0</v>
      </c>
    </row>
    <row r="190" spans="1:56" x14ac:dyDescent="0.15">
      <c r="A190" s="4">
        <v>169</v>
      </c>
      <c r="B190" s="4">
        <v>1.3803024999745617</v>
      </c>
      <c r="C190" s="4">
        <f t="shared" si="73"/>
        <v>0.15530249997652845</v>
      </c>
      <c r="E190" s="4">
        <v>1.3670900000164465</v>
      </c>
      <c r="F190" s="4">
        <v>1.4312775000107081</v>
      </c>
      <c r="G190" s="4">
        <v>1.640884999993375</v>
      </c>
      <c r="H190" s="4">
        <v>3.4008425000138232</v>
      </c>
      <c r="I190" s="4">
        <f ca="1">'Result (Al-Ti)'!U190</f>
        <v>3.716599876837845</v>
      </c>
      <c r="K190" s="4">
        <v>1.3803024999745617</v>
      </c>
      <c r="L190" s="4">
        <f t="shared" si="74"/>
        <v>0.15530249997652845</v>
      </c>
      <c r="M190" s="4">
        <v>169</v>
      </c>
      <c r="N190" s="2">
        <f t="shared" si="91"/>
        <v>24.959999999999983</v>
      </c>
      <c r="O190" s="4">
        <f t="shared" si="69"/>
        <v>399</v>
      </c>
      <c r="P190" s="4">
        <f t="shared" si="70"/>
        <v>1</v>
      </c>
      <c r="Q190" s="2">
        <f t="shared" si="75"/>
        <v>0</v>
      </c>
      <c r="R190" s="4">
        <v>169</v>
      </c>
      <c r="S190" s="4">
        <f t="shared" ca="1" si="76"/>
        <v>3.716599876837845</v>
      </c>
      <c r="T190" s="4">
        <f t="shared" ca="1" si="77"/>
        <v>2.4302323680631517</v>
      </c>
      <c r="U190" s="2">
        <f t="shared" si="92"/>
        <v>24.959999999999983</v>
      </c>
      <c r="V190" s="4">
        <f t="shared" ca="1" si="71"/>
        <v>399</v>
      </c>
      <c r="W190" s="4">
        <f t="shared" ca="1" si="72"/>
        <v>1</v>
      </c>
      <c r="X190" s="2">
        <f t="shared" ca="1" si="78"/>
        <v>0</v>
      </c>
      <c r="Z190" s="4">
        <v>1.3670900000164465</v>
      </c>
      <c r="AA190" s="4">
        <f t="shared" si="79"/>
        <v>1.1870900000161555</v>
      </c>
      <c r="AB190" s="4">
        <v>169</v>
      </c>
      <c r="AC190" s="2">
        <f t="shared" si="93"/>
        <v>24.959999999999983</v>
      </c>
      <c r="AD190" s="4">
        <f t="shared" si="80"/>
        <v>399</v>
      </c>
      <c r="AE190" s="4">
        <f t="shared" si="81"/>
        <v>1</v>
      </c>
      <c r="AF190" s="2">
        <f t="shared" si="97"/>
        <v>0</v>
      </c>
      <c r="AH190" s="4">
        <v>1.4312775000107081</v>
      </c>
      <c r="AI190" s="4">
        <f t="shared" si="82"/>
        <v>-6.1722499989258495E-2</v>
      </c>
      <c r="AJ190" s="4">
        <v>169</v>
      </c>
      <c r="AK190" s="2">
        <f t="shared" si="94"/>
        <v>24.959999999999983</v>
      </c>
      <c r="AL190" s="4">
        <f t="shared" si="83"/>
        <v>399</v>
      </c>
      <c r="AM190" s="4">
        <f t="shared" si="84"/>
        <v>1</v>
      </c>
      <c r="AN190" s="2">
        <f t="shared" si="98"/>
        <v>0</v>
      </c>
      <c r="AP190" s="4">
        <v>1.640884999993375</v>
      </c>
      <c r="AQ190" s="4">
        <f t="shared" si="85"/>
        <v>3.2458849999912331</v>
      </c>
      <c r="AR190" s="4">
        <v>169</v>
      </c>
      <c r="AS190" s="2">
        <f t="shared" si="95"/>
        <v>24.959999999999983</v>
      </c>
      <c r="AT190" s="4">
        <f t="shared" si="86"/>
        <v>399</v>
      </c>
      <c r="AU190" s="4">
        <f t="shared" si="87"/>
        <v>1</v>
      </c>
      <c r="AV190" s="2">
        <f t="shared" si="99"/>
        <v>0</v>
      </c>
      <c r="AX190" s="4">
        <v>3.4008425000138232</v>
      </c>
      <c r="AY190" s="4">
        <f t="shared" si="88"/>
        <v>-2.4831574999844008</v>
      </c>
      <c r="AZ190" s="4">
        <v>169</v>
      </c>
      <c r="BA190" s="2">
        <f t="shared" si="96"/>
        <v>24.959999999999983</v>
      </c>
      <c r="BB190" s="4">
        <f t="shared" si="89"/>
        <v>399</v>
      </c>
      <c r="BC190" s="4">
        <f t="shared" si="90"/>
        <v>1</v>
      </c>
      <c r="BD190" s="2">
        <f t="shared" si="100"/>
        <v>0</v>
      </c>
    </row>
    <row r="191" spans="1:56" x14ac:dyDescent="0.15">
      <c r="A191" s="4">
        <v>170</v>
      </c>
      <c r="B191" s="4">
        <v>0.15530249997652845</v>
      </c>
      <c r="C191" s="4">
        <f t="shared" si="73"/>
        <v>3.7243024999753516</v>
      </c>
      <c r="E191" s="4">
        <v>1.1870900000161555</v>
      </c>
      <c r="F191" s="4">
        <v>-6.1722499989258495E-2</v>
      </c>
      <c r="G191" s="4">
        <v>3.2458849999912331</v>
      </c>
      <c r="H191" s="4">
        <v>-2.4831574999844008</v>
      </c>
      <c r="I191" s="4">
        <f ca="1">'Result (Al-Ti)'!U191</f>
        <v>2.4302323680631517</v>
      </c>
      <c r="K191" s="4">
        <v>0.15530249997652845</v>
      </c>
      <c r="L191" s="4">
        <f t="shared" si="74"/>
        <v>3.7243024999753516</v>
      </c>
      <c r="M191" s="4">
        <v>170</v>
      </c>
      <c r="N191" s="2">
        <f t="shared" si="91"/>
        <v>25.179999999999982</v>
      </c>
      <c r="O191" s="4">
        <f t="shared" si="69"/>
        <v>399</v>
      </c>
      <c r="P191" s="4">
        <f t="shared" si="70"/>
        <v>1</v>
      </c>
      <c r="Q191" s="2">
        <f t="shared" si="75"/>
        <v>0</v>
      </c>
      <c r="R191" s="4">
        <v>170</v>
      </c>
      <c r="S191" s="4">
        <f t="shared" ca="1" si="76"/>
        <v>2.4302323680631517</v>
      </c>
      <c r="T191" s="4">
        <f t="shared" ca="1" si="77"/>
        <v>3.1190095240450812</v>
      </c>
      <c r="U191" s="2">
        <f t="shared" si="92"/>
        <v>25.179999999999982</v>
      </c>
      <c r="V191" s="4">
        <f t="shared" ca="1" si="71"/>
        <v>399</v>
      </c>
      <c r="W191" s="4">
        <f t="shared" ca="1" si="72"/>
        <v>1</v>
      </c>
      <c r="X191" s="2">
        <f t="shared" ca="1" si="78"/>
        <v>0</v>
      </c>
      <c r="Z191" s="4">
        <v>1.1870900000161555</v>
      </c>
      <c r="AA191" s="4">
        <f t="shared" si="79"/>
        <v>0.33009000001626987</v>
      </c>
      <c r="AB191" s="4">
        <v>170</v>
      </c>
      <c r="AC191" s="2">
        <f t="shared" si="93"/>
        <v>25.179999999999982</v>
      </c>
      <c r="AD191" s="4">
        <f t="shared" si="80"/>
        <v>399</v>
      </c>
      <c r="AE191" s="4">
        <f t="shared" si="81"/>
        <v>1</v>
      </c>
      <c r="AF191" s="2">
        <f t="shared" si="97"/>
        <v>0</v>
      </c>
      <c r="AH191" s="4">
        <v>-6.1722499989258495E-2</v>
      </c>
      <c r="AI191" s="4">
        <f t="shared" si="82"/>
        <v>9.5277500008705829E-2</v>
      </c>
      <c r="AJ191" s="4">
        <v>170</v>
      </c>
      <c r="AK191" s="2">
        <f t="shared" si="94"/>
        <v>25.179999999999982</v>
      </c>
      <c r="AL191" s="4">
        <f t="shared" si="83"/>
        <v>399</v>
      </c>
      <c r="AM191" s="4">
        <f t="shared" si="84"/>
        <v>1</v>
      </c>
      <c r="AN191" s="2">
        <f t="shared" si="98"/>
        <v>0</v>
      </c>
      <c r="AP191" s="4">
        <v>3.2458849999912331</v>
      </c>
      <c r="AQ191" s="4">
        <f t="shared" si="85"/>
        <v>0.88988499999231863</v>
      </c>
      <c r="AR191" s="4">
        <v>170</v>
      </c>
      <c r="AS191" s="2">
        <f t="shared" si="95"/>
        <v>25.179999999999982</v>
      </c>
      <c r="AT191" s="4">
        <f t="shared" si="86"/>
        <v>399</v>
      </c>
      <c r="AU191" s="4">
        <f t="shared" si="87"/>
        <v>1</v>
      </c>
      <c r="AV191" s="2">
        <f t="shared" si="99"/>
        <v>0</v>
      </c>
      <c r="AX191" s="4">
        <v>-2.4831574999844008</v>
      </c>
      <c r="AY191" s="4">
        <f t="shared" si="88"/>
        <v>0.26284250001396003</v>
      </c>
      <c r="AZ191" s="4">
        <v>170</v>
      </c>
      <c r="BA191" s="2">
        <f t="shared" si="96"/>
        <v>25.179999999999982</v>
      </c>
      <c r="BB191" s="4">
        <f t="shared" si="89"/>
        <v>399</v>
      </c>
      <c r="BC191" s="4">
        <f t="shared" si="90"/>
        <v>1</v>
      </c>
      <c r="BD191" s="2">
        <f t="shared" si="100"/>
        <v>0</v>
      </c>
    </row>
    <row r="192" spans="1:56" x14ac:dyDescent="0.15">
      <c r="A192" s="4">
        <v>171</v>
      </c>
      <c r="B192" s="4">
        <v>3.7243024999753516</v>
      </c>
      <c r="C192" s="4">
        <f t="shared" si="73"/>
        <v>0.57430249997381111</v>
      </c>
      <c r="E192" s="4">
        <v>0.33009000001626987</v>
      </c>
      <c r="F192" s="4">
        <v>9.5277500008705829E-2</v>
      </c>
      <c r="G192" s="4">
        <v>0.88988499999231863</v>
      </c>
      <c r="H192" s="4">
        <v>0.26284250001396003</v>
      </c>
      <c r="I192" s="4">
        <f ca="1">'Result (Al-Ti)'!U192</f>
        <v>3.1190095240450812</v>
      </c>
      <c r="K192" s="4">
        <v>3.7243024999753516</v>
      </c>
      <c r="L192" s="4">
        <f t="shared" si="74"/>
        <v>0.57430249997381111</v>
      </c>
      <c r="M192" s="4">
        <v>171</v>
      </c>
      <c r="N192" s="2">
        <f t="shared" si="91"/>
        <v>25.399999999999981</v>
      </c>
      <c r="O192" s="4">
        <f t="shared" si="69"/>
        <v>399</v>
      </c>
      <c r="P192" s="4">
        <f t="shared" si="70"/>
        <v>1</v>
      </c>
      <c r="Q192" s="2">
        <f t="shared" si="75"/>
        <v>0</v>
      </c>
      <c r="R192" s="4">
        <v>171</v>
      </c>
      <c r="S192" s="4">
        <f t="shared" ca="1" si="76"/>
        <v>3.1190095240450812</v>
      </c>
      <c r="T192" s="4">
        <f t="shared" ca="1" si="77"/>
        <v>1.7827813920668505</v>
      </c>
      <c r="U192" s="2">
        <f t="shared" si="92"/>
        <v>25.399999999999981</v>
      </c>
      <c r="V192" s="4">
        <f t="shared" ca="1" si="71"/>
        <v>399</v>
      </c>
      <c r="W192" s="4">
        <f t="shared" ca="1" si="72"/>
        <v>1</v>
      </c>
      <c r="X192" s="2">
        <f t="shared" ca="1" si="78"/>
        <v>0</v>
      </c>
      <c r="Z192" s="4">
        <v>0.33009000001626987</v>
      </c>
      <c r="AA192" s="4">
        <f t="shared" si="79"/>
        <v>1.9560900000143988</v>
      </c>
      <c r="AB192" s="4">
        <v>171</v>
      </c>
      <c r="AC192" s="2">
        <f t="shared" si="93"/>
        <v>25.399999999999981</v>
      </c>
      <c r="AD192" s="4">
        <f t="shared" si="80"/>
        <v>399</v>
      </c>
      <c r="AE192" s="4">
        <f t="shared" si="81"/>
        <v>1</v>
      </c>
      <c r="AF192" s="2">
        <f t="shared" si="97"/>
        <v>0</v>
      </c>
      <c r="AH192" s="4">
        <v>9.5277500008705829E-2</v>
      </c>
      <c r="AI192" s="4">
        <f t="shared" si="82"/>
        <v>0.99027750000857395</v>
      </c>
      <c r="AJ192" s="4">
        <v>171</v>
      </c>
      <c r="AK192" s="2">
        <f t="shared" si="94"/>
        <v>25.399999999999981</v>
      </c>
      <c r="AL192" s="4">
        <f t="shared" si="83"/>
        <v>399</v>
      </c>
      <c r="AM192" s="4">
        <f t="shared" si="84"/>
        <v>1</v>
      </c>
      <c r="AN192" s="2">
        <f t="shared" si="98"/>
        <v>0</v>
      </c>
      <c r="AP192" s="4">
        <v>0.88988499999231863</v>
      </c>
      <c r="AQ192" s="4">
        <f t="shared" si="85"/>
        <v>0.85988499999345436</v>
      </c>
      <c r="AR192" s="4">
        <v>171</v>
      </c>
      <c r="AS192" s="2">
        <f t="shared" si="95"/>
        <v>25.399999999999981</v>
      </c>
      <c r="AT192" s="4">
        <f t="shared" si="86"/>
        <v>399</v>
      </c>
      <c r="AU192" s="4">
        <f t="shared" si="87"/>
        <v>1</v>
      </c>
      <c r="AV192" s="2">
        <f t="shared" si="99"/>
        <v>0</v>
      </c>
      <c r="AX192" s="4">
        <v>0.26284250001396003</v>
      </c>
      <c r="AY192" s="4">
        <f t="shared" si="88"/>
        <v>0.71184250001365967</v>
      </c>
      <c r="AZ192" s="4">
        <v>171</v>
      </c>
      <c r="BA192" s="2">
        <f t="shared" si="96"/>
        <v>25.399999999999981</v>
      </c>
      <c r="BB192" s="4">
        <f t="shared" si="89"/>
        <v>399</v>
      </c>
      <c r="BC192" s="4">
        <f t="shared" si="90"/>
        <v>1</v>
      </c>
      <c r="BD192" s="2">
        <f t="shared" si="100"/>
        <v>0</v>
      </c>
    </row>
    <row r="193" spans="1:56" x14ac:dyDescent="0.15">
      <c r="A193" s="4">
        <v>172</v>
      </c>
      <c r="B193" s="4">
        <v>0.57430249997381111</v>
      </c>
      <c r="C193" s="4">
        <f t="shared" si="73"/>
        <v>1.2313024999741629</v>
      </c>
      <c r="E193" s="4">
        <v>1.9560900000143988</v>
      </c>
      <c r="F193" s="4">
        <v>0.99027750000857395</v>
      </c>
      <c r="G193" s="4">
        <v>0.85988499999345436</v>
      </c>
      <c r="H193" s="4">
        <v>0.71184250001365967</v>
      </c>
      <c r="I193" s="4">
        <f ca="1">'Result (Al-Ti)'!U193</f>
        <v>1.7827813920668505</v>
      </c>
      <c r="K193" s="4">
        <v>0.57430249997381111</v>
      </c>
      <c r="L193" s="4">
        <f t="shared" si="74"/>
        <v>1.2313024999741629</v>
      </c>
      <c r="M193" s="4">
        <v>172</v>
      </c>
      <c r="N193" s="2">
        <f t="shared" si="91"/>
        <v>25.61999999999998</v>
      </c>
      <c r="O193" s="4">
        <f t="shared" si="69"/>
        <v>399</v>
      </c>
      <c r="P193" s="4">
        <f t="shared" si="70"/>
        <v>1</v>
      </c>
      <c r="Q193" s="2">
        <f t="shared" si="75"/>
        <v>0</v>
      </c>
      <c r="R193" s="4">
        <v>172</v>
      </c>
      <c r="S193" s="4">
        <f t="shared" ca="1" si="76"/>
        <v>1.7827813920668505</v>
      </c>
      <c r="T193" s="4">
        <f t="shared" ca="1" si="77"/>
        <v>2.4535239610605855</v>
      </c>
      <c r="U193" s="2">
        <f t="shared" si="92"/>
        <v>25.61999999999998</v>
      </c>
      <c r="V193" s="4">
        <f t="shared" ca="1" si="71"/>
        <v>399</v>
      </c>
      <c r="W193" s="4">
        <f t="shared" ca="1" si="72"/>
        <v>1</v>
      </c>
      <c r="X193" s="2">
        <f t="shared" ca="1" si="78"/>
        <v>0</v>
      </c>
      <c r="Z193" s="4">
        <v>1.9560900000143988</v>
      </c>
      <c r="AA193" s="4">
        <f t="shared" si="79"/>
        <v>2.5360900000137576</v>
      </c>
      <c r="AB193" s="4">
        <v>172</v>
      </c>
      <c r="AC193" s="2">
        <f t="shared" si="93"/>
        <v>25.61999999999998</v>
      </c>
      <c r="AD193" s="4">
        <f t="shared" si="80"/>
        <v>399</v>
      </c>
      <c r="AE193" s="4">
        <f t="shared" si="81"/>
        <v>1</v>
      </c>
      <c r="AF193" s="2">
        <f t="shared" si="97"/>
        <v>0</v>
      </c>
      <c r="AH193" s="4">
        <v>0.99027750000857395</v>
      </c>
      <c r="AI193" s="4">
        <f t="shared" si="82"/>
        <v>1.2102775000109034</v>
      </c>
      <c r="AJ193" s="4">
        <v>172</v>
      </c>
      <c r="AK193" s="2">
        <f t="shared" si="94"/>
        <v>25.61999999999998</v>
      </c>
      <c r="AL193" s="4">
        <f t="shared" si="83"/>
        <v>399</v>
      </c>
      <c r="AM193" s="4">
        <f t="shared" si="84"/>
        <v>1</v>
      </c>
      <c r="AN193" s="2">
        <f t="shared" si="98"/>
        <v>0</v>
      </c>
      <c r="AP193" s="4">
        <v>0.85988499999345436</v>
      </c>
      <c r="AQ193" s="4">
        <f t="shared" si="85"/>
        <v>-0.42111500000885371</v>
      </c>
      <c r="AR193" s="4">
        <v>172</v>
      </c>
      <c r="AS193" s="2">
        <f t="shared" si="95"/>
        <v>25.61999999999998</v>
      </c>
      <c r="AT193" s="4">
        <f t="shared" si="86"/>
        <v>399</v>
      </c>
      <c r="AU193" s="4">
        <f t="shared" si="87"/>
        <v>1</v>
      </c>
      <c r="AV193" s="2">
        <f t="shared" si="99"/>
        <v>0</v>
      </c>
      <c r="AX193" s="4">
        <v>0.71184250001365967</v>
      </c>
      <c r="AY193" s="4">
        <f t="shared" si="88"/>
        <v>2.3098425000149803</v>
      </c>
      <c r="AZ193" s="4">
        <v>172</v>
      </c>
      <c r="BA193" s="2">
        <f t="shared" si="96"/>
        <v>25.61999999999998</v>
      </c>
      <c r="BB193" s="4">
        <f t="shared" si="89"/>
        <v>399</v>
      </c>
      <c r="BC193" s="4">
        <f t="shared" si="90"/>
        <v>1</v>
      </c>
      <c r="BD193" s="2">
        <f t="shared" si="100"/>
        <v>0</v>
      </c>
    </row>
    <row r="194" spans="1:56" x14ac:dyDescent="0.15">
      <c r="A194" s="4">
        <v>173</v>
      </c>
      <c r="B194" s="4">
        <v>1.2313024999741629</v>
      </c>
      <c r="C194" s="4">
        <f t="shared" si="73"/>
        <v>-0.19069750002387309</v>
      </c>
      <c r="E194" s="4">
        <v>2.5360900000137576</v>
      </c>
      <c r="F194" s="4">
        <v>1.2102775000109034</v>
      </c>
      <c r="G194" s="4">
        <v>-0.42111500000885371</v>
      </c>
      <c r="H194" s="4">
        <v>2.3098425000149803</v>
      </c>
      <c r="I194" s="4">
        <f ca="1">'Result (Al-Ti)'!U194</f>
        <v>2.4535239610605855</v>
      </c>
      <c r="K194" s="4">
        <v>1.2313024999741629</v>
      </c>
      <c r="L194" s="4">
        <f t="shared" si="74"/>
        <v>-0.19069750002387309</v>
      </c>
      <c r="M194" s="4">
        <v>173</v>
      </c>
      <c r="N194" s="2">
        <f t="shared" si="91"/>
        <v>25.839999999999979</v>
      </c>
      <c r="O194" s="4">
        <f t="shared" si="69"/>
        <v>399</v>
      </c>
      <c r="P194" s="4">
        <f t="shared" si="70"/>
        <v>1</v>
      </c>
      <c r="Q194" s="2">
        <f t="shared" si="75"/>
        <v>0</v>
      </c>
      <c r="R194" s="4">
        <v>173</v>
      </c>
      <c r="S194" s="4">
        <f t="shared" ca="1" si="76"/>
        <v>2.4535239610605855</v>
      </c>
      <c r="T194" s="4">
        <f t="shared" ca="1" si="77"/>
        <v>0.22249457725091815</v>
      </c>
      <c r="U194" s="2">
        <f t="shared" si="92"/>
        <v>25.839999999999979</v>
      </c>
      <c r="V194" s="4">
        <f t="shared" ca="1" si="71"/>
        <v>399</v>
      </c>
      <c r="W194" s="4">
        <f t="shared" ca="1" si="72"/>
        <v>1</v>
      </c>
      <c r="X194" s="2">
        <f t="shared" ca="1" si="78"/>
        <v>0</v>
      </c>
      <c r="Z194" s="4">
        <v>2.5360900000137576</v>
      </c>
      <c r="AA194" s="4">
        <f t="shared" si="79"/>
        <v>2.5850900000143895</v>
      </c>
      <c r="AB194" s="4">
        <v>173</v>
      </c>
      <c r="AC194" s="2">
        <f t="shared" si="93"/>
        <v>25.839999999999979</v>
      </c>
      <c r="AD194" s="4">
        <f t="shared" si="80"/>
        <v>399</v>
      </c>
      <c r="AE194" s="4">
        <f t="shared" si="81"/>
        <v>1</v>
      </c>
      <c r="AF194" s="2">
        <f t="shared" si="97"/>
        <v>0</v>
      </c>
      <c r="AH194" s="4">
        <v>1.2102775000109034</v>
      </c>
      <c r="AI194" s="4">
        <f t="shared" si="82"/>
        <v>2.6432775000095887</v>
      </c>
      <c r="AJ194" s="4">
        <v>173</v>
      </c>
      <c r="AK194" s="2">
        <f t="shared" si="94"/>
        <v>25.839999999999979</v>
      </c>
      <c r="AL194" s="4">
        <f t="shared" si="83"/>
        <v>399</v>
      </c>
      <c r="AM194" s="4">
        <f t="shared" si="84"/>
        <v>1</v>
      </c>
      <c r="AN194" s="2">
        <f t="shared" si="98"/>
        <v>0</v>
      </c>
      <c r="AP194" s="4">
        <v>-0.42111500000885371</v>
      </c>
      <c r="AQ194" s="4">
        <f t="shared" si="85"/>
        <v>0.63088499999253145</v>
      </c>
      <c r="AR194" s="4">
        <v>173</v>
      </c>
      <c r="AS194" s="2">
        <f t="shared" si="95"/>
        <v>25.839999999999979</v>
      </c>
      <c r="AT194" s="4">
        <f t="shared" si="86"/>
        <v>399</v>
      </c>
      <c r="AU194" s="4">
        <f t="shared" si="87"/>
        <v>1</v>
      </c>
      <c r="AV194" s="2">
        <f t="shared" si="99"/>
        <v>0</v>
      </c>
      <c r="AX194" s="4">
        <v>2.3098425000149803</v>
      </c>
      <c r="AY194" s="4">
        <f t="shared" si="88"/>
        <v>-0.34915749998631895</v>
      </c>
      <c r="AZ194" s="4">
        <v>173</v>
      </c>
      <c r="BA194" s="2">
        <f t="shared" si="96"/>
        <v>25.839999999999979</v>
      </c>
      <c r="BB194" s="4">
        <f t="shared" si="89"/>
        <v>399</v>
      </c>
      <c r="BC194" s="4">
        <f t="shared" si="90"/>
        <v>1</v>
      </c>
      <c r="BD194" s="2">
        <f t="shared" si="100"/>
        <v>0</v>
      </c>
    </row>
    <row r="195" spans="1:56" x14ac:dyDescent="0.15">
      <c r="A195" s="4">
        <v>174</v>
      </c>
      <c r="B195" s="4">
        <v>-0.19069750002387309</v>
      </c>
      <c r="C195" s="4">
        <f t="shared" si="73"/>
        <v>-0.10869750002484579</v>
      </c>
      <c r="E195" s="4">
        <v>2.5850900000143895</v>
      </c>
      <c r="F195" s="4">
        <v>2.6432775000095887</v>
      </c>
      <c r="G195" s="4">
        <v>0.63088499999253145</v>
      </c>
      <c r="H195" s="4">
        <v>-0.34915749998631895</v>
      </c>
      <c r="I195" s="4">
        <f ca="1">'Result (Al-Ti)'!U195</f>
        <v>0.22249457725091815</v>
      </c>
      <c r="K195" s="4">
        <v>-0.19069750002387309</v>
      </c>
      <c r="L195" s="4">
        <f t="shared" si="74"/>
        <v>-0.10869750002484579</v>
      </c>
      <c r="M195" s="4">
        <v>174</v>
      </c>
      <c r="N195" s="2">
        <f t="shared" si="91"/>
        <v>26.059999999999977</v>
      </c>
      <c r="O195" s="4">
        <f t="shared" si="69"/>
        <v>399</v>
      </c>
      <c r="P195" s="4">
        <f t="shared" si="70"/>
        <v>1</v>
      </c>
      <c r="Q195" s="2">
        <f t="shared" si="75"/>
        <v>0</v>
      </c>
      <c r="R195" s="4">
        <v>174</v>
      </c>
      <c r="S195" s="4">
        <f t="shared" ca="1" si="76"/>
        <v>0.22249457725091815</v>
      </c>
      <c r="T195" s="4">
        <f t="shared" ca="1" si="77"/>
        <v>2.2471217357632902</v>
      </c>
      <c r="U195" s="2">
        <f t="shared" si="92"/>
        <v>26.059999999999977</v>
      </c>
      <c r="V195" s="4">
        <f t="shared" ca="1" si="71"/>
        <v>399</v>
      </c>
      <c r="W195" s="4">
        <f t="shared" ca="1" si="72"/>
        <v>1</v>
      </c>
      <c r="X195" s="2">
        <f t="shared" ca="1" si="78"/>
        <v>0</v>
      </c>
      <c r="Z195" s="4">
        <v>2.5850900000143895</v>
      </c>
      <c r="AA195" s="4">
        <f t="shared" si="79"/>
        <v>0.78109000001447271</v>
      </c>
      <c r="AB195" s="4">
        <v>174</v>
      </c>
      <c r="AC195" s="2">
        <f t="shared" si="93"/>
        <v>26.059999999999977</v>
      </c>
      <c r="AD195" s="4">
        <f t="shared" si="80"/>
        <v>399</v>
      </c>
      <c r="AE195" s="4">
        <f t="shared" si="81"/>
        <v>1</v>
      </c>
      <c r="AF195" s="2">
        <f t="shared" si="97"/>
        <v>0</v>
      </c>
      <c r="AH195" s="4">
        <v>2.6432775000095887</v>
      </c>
      <c r="AI195" s="4">
        <f t="shared" si="82"/>
        <v>1.5062775000096451</v>
      </c>
      <c r="AJ195" s="4">
        <v>174</v>
      </c>
      <c r="AK195" s="2">
        <f t="shared" si="94"/>
        <v>26.059999999999977</v>
      </c>
      <c r="AL195" s="4">
        <f t="shared" si="83"/>
        <v>399</v>
      </c>
      <c r="AM195" s="4">
        <f t="shared" si="84"/>
        <v>1</v>
      </c>
      <c r="AN195" s="2">
        <f t="shared" si="98"/>
        <v>0</v>
      </c>
      <c r="AP195" s="4">
        <v>0.63088499999253145</v>
      </c>
      <c r="AQ195" s="4">
        <f t="shared" si="85"/>
        <v>0.96088499999069654</v>
      </c>
      <c r="AR195" s="4">
        <v>174</v>
      </c>
      <c r="AS195" s="2">
        <f t="shared" si="95"/>
        <v>26.059999999999977</v>
      </c>
      <c r="AT195" s="4">
        <f t="shared" si="86"/>
        <v>399</v>
      </c>
      <c r="AU195" s="4">
        <f t="shared" si="87"/>
        <v>1</v>
      </c>
      <c r="AV195" s="2">
        <f t="shared" si="99"/>
        <v>0</v>
      </c>
      <c r="AX195" s="4">
        <v>-0.34915749998631895</v>
      </c>
      <c r="AY195" s="4">
        <f t="shared" si="88"/>
        <v>0.71084250001618443</v>
      </c>
      <c r="AZ195" s="4">
        <v>174</v>
      </c>
      <c r="BA195" s="2">
        <f t="shared" si="96"/>
        <v>26.059999999999977</v>
      </c>
      <c r="BB195" s="4">
        <f t="shared" si="89"/>
        <v>399</v>
      </c>
      <c r="BC195" s="4">
        <f t="shared" si="90"/>
        <v>1</v>
      </c>
      <c r="BD195" s="2">
        <f t="shared" si="100"/>
        <v>0</v>
      </c>
    </row>
    <row r="196" spans="1:56" x14ac:dyDescent="0.15">
      <c r="A196" s="4">
        <v>175</v>
      </c>
      <c r="B196" s="4">
        <v>-0.10869750002484579</v>
      </c>
      <c r="C196" s="4">
        <f t="shared" si="73"/>
        <v>0.61830249997640863</v>
      </c>
      <c r="E196" s="4">
        <v>0.78109000001447271</v>
      </c>
      <c r="F196" s="4">
        <v>1.5062775000096451</v>
      </c>
      <c r="G196" s="4">
        <v>0.96088499999069654</v>
      </c>
      <c r="H196" s="4">
        <v>0.71084250001618443</v>
      </c>
      <c r="I196" s="4">
        <f ca="1">'Result (Al-Ti)'!U196</f>
        <v>2.2471217357632902</v>
      </c>
      <c r="K196" s="4">
        <v>-0.10869750002484579</v>
      </c>
      <c r="L196" s="4">
        <f t="shared" si="74"/>
        <v>0.61830249997640863</v>
      </c>
      <c r="M196" s="4">
        <v>175</v>
      </c>
      <c r="N196" s="2">
        <f t="shared" si="91"/>
        <v>26.279999999999976</v>
      </c>
      <c r="O196" s="4">
        <f t="shared" si="69"/>
        <v>399</v>
      </c>
      <c r="P196" s="4">
        <f t="shared" si="70"/>
        <v>1</v>
      </c>
      <c r="Q196" s="2">
        <f t="shared" si="75"/>
        <v>0</v>
      </c>
      <c r="R196" s="4">
        <v>175</v>
      </c>
      <c r="S196" s="4">
        <f t="shared" ca="1" si="76"/>
        <v>2.2471217357632902</v>
      </c>
      <c r="T196" s="4">
        <f t="shared" ca="1" si="77"/>
        <v>1.7545489477436098</v>
      </c>
      <c r="U196" s="2">
        <f t="shared" si="92"/>
        <v>26.279999999999976</v>
      </c>
      <c r="V196" s="4">
        <f t="shared" ca="1" si="71"/>
        <v>399</v>
      </c>
      <c r="W196" s="4">
        <f t="shared" ca="1" si="72"/>
        <v>1</v>
      </c>
      <c r="X196" s="2">
        <f t="shared" ca="1" si="78"/>
        <v>0</v>
      </c>
      <c r="Z196" s="4">
        <v>0.78109000001447271</v>
      </c>
      <c r="AA196" s="4">
        <f t="shared" si="79"/>
        <v>-0.39990999998451571</v>
      </c>
      <c r="AB196" s="4">
        <v>175</v>
      </c>
      <c r="AC196" s="2">
        <f t="shared" si="93"/>
        <v>26.279999999999976</v>
      </c>
      <c r="AD196" s="4">
        <f t="shared" si="80"/>
        <v>399</v>
      </c>
      <c r="AE196" s="4">
        <f t="shared" si="81"/>
        <v>1</v>
      </c>
      <c r="AF196" s="2">
        <f t="shared" si="97"/>
        <v>0</v>
      </c>
      <c r="AH196" s="4">
        <v>1.5062775000096451</v>
      </c>
      <c r="AI196" s="4">
        <f t="shared" si="82"/>
        <v>1.0382775000081779</v>
      </c>
      <c r="AJ196" s="4">
        <v>175</v>
      </c>
      <c r="AK196" s="2">
        <f t="shared" si="94"/>
        <v>26.279999999999976</v>
      </c>
      <c r="AL196" s="4">
        <f t="shared" si="83"/>
        <v>399</v>
      </c>
      <c r="AM196" s="4">
        <f t="shared" si="84"/>
        <v>1</v>
      </c>
      <c r="AN196" s="2">
        <f t="shared" si="98"/>
        <v>0</v>
      </c>
      <c r="AP196" s="4">
        <v>0.96088499999069654</v>
      </c>
      <c r="AQ196" s="4">
        <f t="shared" si="85"/>
        <v>1.1318849999923941</v>
      </c>
      <c r="AR196" s="4">
        <v>175</v>
      </c>
      <c r="AS196" s="2">
        <f t="shared" si="95"/>
        <v>26.279999999999976</v>
      </c>
      <c r="AT196" s="4">
        <f t="shared" si="86"/>
        <v>399</v>
      </c>
      <c r="AU196" s="4">
        <f t="shared" si="87"/>
        <v>1</v>
      </c>
      <c r="AV196" s="2">
        <f t="shared" si="99"/>
        <v>0</v>
      </c>
      <c r="AX196" s="4">
        <v>0.71084250001618443</v>
      </c>
      <c r="AY196" s="4">
        <f t="shared" si="88"/>
        <v>3.2678425000156608</v>
      </c>
      <c r="AZ196" s="4">
        <v>175</v>
      </c>
      <c r="BA196" s="2">
        <f t="shared" si="96"/>
        <v>26.279999999999976</v>
      </c>
      <c r="BB196" s="4">
        <f t="shared" si="89"/>
        <v>399</v>
      </c>
      <c r="BC196" s="4">
        <f t="shared" si="90"/>
        <v>1</v>
      </c>
      <c r="BD196" s="2">
        <f t="shared" si="100"/>
        <v>0</v>
      </c>
    </row>
    <row r="197" spans="1:56" x14ac:dyDescent="0.15">
      <c r="A197" s="4">
        <v>176</v>
      </c>
      <c r="B197" s="4">
        <v>0.61830249997640863</v>
      </c>
      <c r="C197" s="4">
        <f t="shared" si="73"/>
        <v>-1.1086975000260679</v>
      </c>
      <c r="E197" s="4">
        <v>-0.39990999998451571</v>
      </c>
      <c r="F197" s="4">
        <v>1.0382775000081779</v>
      </c>
      <c r="G197" s="4">
        <v>1.1318849999923941</v>
      </c>
      <c r="H197" s="4">
        <v>3.2678425000156608</v>
      </c>
      <c r="I197" s="4">
        <f ca="1">'Result (Al-Ti)'!U197</f>
        <v>1.7545489477436098</v>
      </c>
      <c r="K197" s="4">
        <v>0.61830249997640863</v>
      </c>
      <c r="L197" s="4">
        <f t="shared" si="74"/>
        <v>-1.1086975000260679</v>
      </c>
      <c r="M197" s="4">
        <v>176</v>
      </c>
      <c r="N197" s="2">
        <f t="shared" si="91"/>
        <v>26.499999999999975</v>
      </c>
      <c r="O197" s="4">
        <f t="shared" si="69"/>
        <v>399</v>
      </c>
      <c r="P197" s="4">
        <f t="shared" si="70"/>
        <v>1</v>
      </c>
      <c r="Q197" s="2">
        <f t="shared" si="75"/>
        <v>0</v>
      </c>
      <c r="R197" s="4">
        <v>176</v>
      </c>
      <c r="S197" s="4">
        <f t="shared" ca="1" si="76"/>
        <v>1.7545489477436098</v>
      </c>
      <c r="T197" s="4">
        <f t="shared" ca="1" si="77"/>
        <v>-1.355714867858306</v>
      </c>
      <c r="U197" s="2">
        <f t="shared" si="92"/>
        <v>26.499999999999975</v>
      </c>
      <c r="V197" s="4">
        <f t="shared" ca="1" si="71"/>
        <v>399</v>
      </c>
      <c r="W197" s="4">
        <f t="shared" ca="1" si="72"/>
        <v>1</v>
      </c>
      <c r="X197" s="2">
        <f t="shared" ca="1" si="78"/>
        <v>0</v>
      </c>
      <c r="Z197" s="4">
        <v>-0.39990999998451571</v>
      </c>
      <c r="AA197" s="4">
        <f t="shared" si="79"/>
        <v>3.0020900000167217</v>
      </c>
      <c r="AB197" s="4">
        <v>176</v>
      </c>
      <c r="AC197" s="2">
        <f t="shared" si="93"/>
        <v>26.499999999999975</v>
      </c>
      <c r="AD197" s="4">
        <f t="shared" si="80"/>
        <v>399</v>
      </c>
      <c r="AE197" s="4">
        <f t="shared" si="81"/>
        <v>1</v>
      </c>
      <c r="AF197" s="2">
        <f t="shared" si="97"/>
        <v>0</v>
      </c>
      <c r="AH197" s="4">
        <v>1.0382775000081779</v>
      </c>
      <c r="AI197" s="4">
        <f t="shared" si="82"/>
        <v>0.95627750000915057</v>
      </c>
      <c r="AJ197" s="4">
        <v>176</v>
      </c>
      <c r="AK197" s="2">
        <f t="shared" si="94"/>
        <v>26.499999999999975</v>
      </c>
      <c r="AL197" s="4">
        <f t="shared" si="83"/>
        <v>399</v>
      </c>
      <c r="AM197" s="4">
        <f t="shared" si="84"/>
        <v>1</v>
      </c>
      <c r="AN197" s="2">
        <f t="shared" si="98"/>
        <v>0</v>
      </c>
      <c r="AP197" s="4">
        <v>1.1318849999923941</v>
      </c>
      <c r="AQ197" s="4">
        <f t="shared" si="85"/>
        <v>1.7888849999927459</v>
      </c>
      <c r="AR197" s="4">
        <v>176</v>
      </c>
      <c r="AS197" s="2">
        <f t="shared" si="95"/>
        <v>26.499999999999975</v>
      </c>
      <c r="AT197" s="4">
        <f t="shared" si="86"/>
        <v>399</v>
      </c>
      <c r="AU197" s="4">
        <f t="shared" si="87"/>
        <v>1</v>
      </c>
      <c r="AV197" s="2">
        <f t="shared" si="99"/>
        <v>0</v>
      </c>
      <c r="AX197" s="4">
        <v>3.2678425000156608</v>
      </c>
      <c r="AY197" s="4">
        <f t="shared" si="88"/>
        <v>2.1318425000131924</v>
      </c>
      <c r="AZ197" s="4">
        <v>176</v>
      </c>
      <c r="BA197" s="2">
        <f t="shared" si="96"/>
        <v>26.499999999999975</v>
      </c>
      <c r="BB197" s="4">
        <f t="shared" si="89"/>
        <v>399</v>
      </c>
      <c r="BC197" s="4">
        <f t="shared" si="90"/>
        <v>1</v>
      </c>
      <c r="BD197" s="2">
        <f t="shared" si="100"/>
        <v>0</v>
      </c>
    </row>
    <row r="198" spans="1:56" x14ac:dyDescent="0.15">
      <c r="A198" s="4">
        <v>177</v>
      </c>
      <c r="B198" s="4">
        <v>-1.1086975000260679</v>
      </c>
      <c r="C198" s="4">
        <f t="shared" si="73"/>
        <v>-2.2486975000255427</v>
      </c>
      <c r="E198" s="4">
        <v>3.0020900000167217</v>
      </c>
      <c r="F198" s="4">
        <v>0.95627750000915057</v>
      </c>
      <c r="G198" s="4">
        <v>1.7888849999927459</v>
      </c>
      <c r="H198" s="4">
        <v>2.1318425000131924</v>
      </c>
      <c r="I198" s="4">
        <f ca="1">'Result (Al-Ti)'!U198</f>
        <v>-1.355714867858306</v>
      </c>
      <c r="K198" s="4">
        <v>-1.1086975000260679</v>
      </c>
      <c r="L198" s="4">
        <f t="shared" si="74"/>
        <v>-2.2486975000255427</v>
      </c>
      <c r="M198" s="4">
        <v>177</v>
      </c>
      <c r="N198" s="2">
        <f t="shared" si="91"/>
        <v>26.719999999999974</v>
      </c>
      <c r="O198" s="4">
        <f t="shared" si="69"/>
        <v>399</v>
      </c>
      <c r="P198" s="4">
        <f t="shared" si="70"/>
        <v>1</v>
      </c>
      <c r="Q198" s="2">
        <f t="shared" si="75"/>
        <v>0</v>
      </c>
      <c r="R198" s="4">
        <v>177</v>
      </c>
      <c r="S198" s="4">
        <f t="shared" ca="1" si="76"/>
        <v>-1.355714867858306</v>
      </c>
      <c r="T198" s="4">
        <f t="shared" ca="1" si="77"/>
        <v>-0.82142400995189091</v>
      </c>
      <c r="U198" s="2">
        <f t="shared" si="92"/>
        <v>26.719999999999974</v>
      </c>
      <c r="V198" s="4">
        <f t="shared" ca="1" si="71"/>
        <v>399</v>
      </c>
      <c r="W198" s="4">
        <f t="shared" ca="1" si="72"/>
        <v>1</v>
      </c>
      <c r="X198" s="2">
        <f t="shared" ca="1" si="78"/>
        <v>0</v>
      </c>
      <c r="Z198" s="4">
        <v>3.0020900000167217</v>
      </c>
      <c r="AA198" s="4">
        <f t="shared" si="79"/>
        <v>4.0900000151111726E-3</v>
      </c>
      <c r="AB198" s="4">
        <v>177</v>
      </c>
      <c r="AC198" s="2">
        <f t="shared" si="93"/>
        <v>26.719999999999974</v>
      </c>
      <c r="AD198" s="4">
        <f t="shared" si="80"/>
        <v>399</v>
      </c>
      <c r="AE198" s="4">
        <f t="shared" si="81"/>
        <v>1</v>
      </c>
      <c r="AF198" s="2">
        <f t="shared" si="97"/>
        <v>0</v>
      </c>
      <c r="AH198" s="4">
        <v>0.95627750000915057</v>
      </c>
      <c r="AI198" s="4">
        <f t="shared" si="82"/>
        <v>-1.8857224999884181</v>
      </c>
      <c r="AJ198" s="4">
        <v>177</v>
      </c>
      <c r="AK198" s="2">
        <f t="shared" si="94"/>
        <v>26.719999999999974</v>
      </c>
      <c r="AL198" s="4">
        <f t="shared" si="83"/>
        <v>399</v>
      </c>
      <c r="AM198" s="4">
        <f t="shared" si="84"/>
        <v>1</v>
      </c>
      <c r="AN198" s="2">
        <f t="shared" si="98"/>
        <v>0</v>
      </c>
      <c r="AP198" s="4">
        <v>1.7888849999927459</v>
      </c>
      <c r="AQ198" s="4">
        <f t="shared" si="85"/>
        <v>1.3658849999913514</v>
      </c>
      <c r="AR198" s="4">
        <v>177</v>
      </c>
      <c r="AS198" s="2">
        <f t="shared" si="95"/>
        <v>26.719999999999974</v>
      </c>
      <c r="AT198" s="4">
        <f t="shared" si="86"/>
        <v>399</v>
      </c>
      <c r="AU198" s="4">
        <f t="shared" si="87"/>
        <v>1</v>
      </c>
      <c r="AV198" s="2">
        <f t="shared" si="99"/>
        <v>0</v>
      </c>
      <c r="AX198" s="4">
        <v>2.1318425000131924</v>
      </c>
      <c r="AY198" s="4">
        <f t="shared" si="88"/>
        <v>1.8028425000160553</v>
      </c>
      <c r="AZ198" s="4">
        <v>177</v>
      </c>
      <c r="BA198" s="2">
        <f t="shared" si="96"/>
        <v>26.719999999999974</v>
      </c>
      <c r="BB198" s="4">
        <f t="shared" si="89"/>
        <v>399</v>
      </c>
      <c r="BC198" s="4">
        <f t="shared" si="90"/>
        <v>1</v>
      </c>
      <c r="BD198" s="2">
        <f t="shared" si="100"/>
        <v>0</v>
      </c>
    </row>
    <row r="199" spans="1:56" x14ac:dyDescent="0.15">
      <c r="A199" s="4">
        <v>178</v>
      </c>
      <c r="B199" s="4">
        <v>-2.2486975000255427</v>
      </c>
      <c r="C199" s="4">
        <f t="shared" si="73"/>
        <v>-1.1096975000235432</v>
      </c>
      <c r="E199" s="4">
        <v>4.0900000151111726E-3</v>
      </c>
      <c r="F199" s="4">
        <v>-1.8857224999884181</v>
      </c>
      <c r="G199" s="4">
        <v>1.3658849999913514</v>
      </c>
      <c r="H199" s="4">
        <v>1.8028425000160553</v>
      </c>
      <c r="I199" s="4">
        <f ca="1">'Result (Al-Ti)'!U199</f>
        <v>-0.82142400995189091</v>
      </c>
      <c r="K199" s="4">
        <v>-2.2486975000255427</v>
      </c>
      <c r="L199" s="4">
        <f t="shared" si="74"/>
        <v>-1.1096975000235432</v>
      </c>
      <c r="M199" s="4">
        <v>178</v>
      </c>
      <c r="N199" s="2">
        <f t="shared" si="91"/>
        <v>26.939999999999973</v>
      </c>
      <c r="O199" s="4">
        <f t="shared" si="69"/>
        <v>399</v>
      </c>
      <c r="P199" s="4">
        <f t="shared" si="70"/>
        <v>1</v>
      </c>
      <c r="Q199" s="2">
        <f t="shared" si="75"/>
        <v>0</v>
      </c>
      <c r="R199" s="4">
        <v>178</v>
      </c>
      <c r="S199" s="4">
        <f t="shared" ca="1" si="76"/>
        <v>-0.82142400995189091</v>
      </c>
      <c r="T199" s="4">
        <f t="shared" ca="1" si="77"/>
        <v>-1.9255198880101265</v>
      </c>
      <c r="U199" s="2">
        <f t="shared" si="92"/>
        <v>26.939999999999973</v>
      </c>
      <c r="V199" s="4">
        <f t="shared" ca="1" si="71"/>
        <v>399</v>
      </c>
      <c r="W199" s="4">
        <f t="shared" ca="1" si="72"/>
        <v>1</v>
      </c>
      <c r="X199" s="2">
        <f t="shared" ca="1" si="78"/>
        <v>0</v>
      </c>
      <c r="Z199" s="4">
        <v>4.0900000151111726E-3</v>
      </c>
      <c r="AA199" s="4">
        <f t="shared" si="79"/>
        <v>0.42509000001444974</v>
      </c>
      <c r="AB199" s="4">
        <v>178</v>
      </c>
      <c r="AC199" s="2">
        <f t="shared" si="93"/>
        <v>26.939999999999973</v>
      </c>
      <c r="AD199" s="4">
        <f t="shared" si="80"/>
        <v>399</v>
      </c>
      <c r="AE199" s="4">
        <f t="shared" si="81"/>
        <v>1</v>
      </c>
      <c r="AF199" s="2">
        <f t="shared" si="97"/>
        <v>0</v>
      </c>
      <c r="AH199" s="4">
        <v>-1.8857224999884181</v>
      </c>
      <c r="AI199" s="4">
        <f t="shared" si="82"/>
        <v>-0.89372249998831421</v>
      </c>
      <c r="AJ199" s="4">
        <v>178</v>
      </c>
      <c r="AK199" s="2">
        <f t="shared" si="94"/>
        <v>26.939999999999973</v>
      </c>
      <c r="AL199" s="4">
        <f t="shared" si="83"/>
        <v>399</v>
      </c>
      <c r="AM199" s="4">
        <f t="shared" si="84"/>
        <v>1</v>
      </c>
      <c r="AN199" s="2">
        <f t="shared" si="98"/>
        <v>0</v>
      </c>
      <c r="AP199" s="4">
        <v>1.3658849999913514</v>
      </c>
      <c r="AQ199" s="4">
        <f t="shared" si="85"/>
        <v>-0.22111500000931983</v>
      </c>
      <c r="AR199" s="4">
        <v>178</v>
      </c>
      <c r="AS199" s="2">
        <f t="shared" si="95"/>
        <v>26.939999999999973</v>
      </c>
      <c r="AT199" s="4">
        <f t="shared" si="86"/>
        <v>399</v>
      </c>
      <c r="AU199" s="4">
        <f t="shared" si="87"/>
        <v>1</v>
      </c>
      <c r="AV199" s="2">
        <f t="shared" si="99"/>
        <v>0</v>
      </c>
      <c r="AX199" s="4">
        <v>1.8028425000160553</v>
      </c>
      <c r="AY199" s="4">
        <f t="shared" si="88"/>
        <v>0.3728425000133484</v>
      </c>
      <c r="AZ199" s="4">
        <v>178</v>
      </c>
      <c r="BA199" s="2">
        <f t="shared" si="96"/>
        <v>26.939999999999973</v>
      </c>
      <c r="BB199" s="4">
        <f t="shared" si="89"/>
        <v>399</v>
      </c>
      <c r="BC199" s="4">
        <f t="shared" si="90"/>
        <v>1</v>
      </c>
      <c r="BD199" s="2">
        <f t="shared" si="100"/>
        <v>0</v>
      </c>
    </row>
    <row r="200" spans="1:56" x14ac:dyDescent="0.15">
      <c r="A200" s="4">
        <v>179</v>
      </c>
      <c r="B200" s="4">
        <v>-1.1096975000235432</v>
      </c>
      <c r="C200" s="4">
        <f t="shared" si="73"/>
        <v>-2.2056975000239731</v>
      </c>
      <c r="E200" s="4">
        <v>0.42509000001444974</v>
      </c>
      <c r="F200" s="4">
        <v>-0.89372249998831421</v>
      </c>
      <c r="G200" s="4">
        <v>-0.22111500000931983</v>
      </c>
      <c r="H200" s="4">
        <v>0.3728425000133484</v>
      </c>
      <c r="I200" s="4">
        <f ca="1">'Result (Al-Ti)'!U200</f>
        <v>-1.9255198880101265</v>
      </c>
      <c r="K200" s="4">
        <v>-1.1096975000235432</v>
      </c>
      <c r="L200" s="4">
        <f t="shared" si="74"/>
        <v>-2.2056975000239731</v>
      </c>
      <c r="M200" s="4">
        <v>179</v>
      </c>
      <c r="N200" s="2">
        <f t="shared" si="91"/>
        <v>27.159999999999972</v>
      </c>
      <c r="O200" s="4">
        <f t="shared" si="69"/>
        <v>399</v>
      </c>
      <c r="P200" s="4">
        <f t="shared" si="70"/>
        <v>1</v>
      </c>
      <c r="Q200" s="2">
        <f t="shared" si="75"/>
        <v>0</v>
      </c>
      <c r="R200" s="4">
        <v>179</v>
      </c>
      <c r="S200" s="4">
        <f t="shared" ca="1" si="76"/>
        <v>-1.9255198880101265</v>
      </c>
      <c r="T200" s="4">
        <f t="shared" ca="1" si="77"/>
        <v>-0.68987751937983122</v>
      </c>
      <c r="U200" s="2">
        <f t="shared" si="92"/>
        <v>27.159999999999972</v>
      </c>
      <c r="V200" s="4">
        <f t="shared" ca="1" si="71"/>
        <v>399</v>
      </c>
      <c r="W200" s="4">
        <f t="shared" ca="1" si="72"/>
        <v>1</v>
      </c>
      <c r="X200" s="2">
        <f t="shared" ca="1" si="78"/>
        <v>0</v>
      </c>
      <c r="Z200" s="4">
        <v>0.42509000001444974</v>
      </c>
      <c r="AA200" s="4">
        <f t="shared" si="79"/>
        <v>2.5360900000137576</v>
      </c>
      <c r="AB200" s="4">
        <v>179</v>
      </c>
      <c r="AC200" s="2">
        <f t="shared" si="93"/>
        <v>27.159999999999972</v>
      </c>
      <c r="AD200" s="4">
        <f t="shared" si="80"/>
        <v>399</v>
      </c>
      <c r="AE200" s="4">
        <f t="shared" si="81"/>
        <v>1</v>
      </c>
      <c r="AF200" s="2">
        <f t="shared" si="97"/>
        <v>0</v>
      </c>
      <c r="AH200" s="4">
        <v>-0.89372249998831421</v>
      </c>
      <c r="AI200" s="4">
        <f t="shared" si="82"/>
        <v>-0.90172249998943244</v>
      </c>
      <c r="AJ200" s="4">
        <v>179</v>
      </c>
      <c r="AK200" s="2">
        <f t="shared" si="94"/>
        <v>27.159999999999972</v>
      </c>
      <c r="AL200" s="4">
        <f t="shared" si="83"/>
        <v>399</v>
      </c>
      <c r="AM200" s="4">
        <f t="shared" si="84"/>
        <v>1</v>
      </c>
      <c r="AN200" s="2">
        <f t="shared" si="98"/>
        <v>0</v>
      </c>
      <c r="AP200" s="4">
        <v>-0.22111500000931983</v>
      </c>
      <c r="AQ200" s="4">
        <f t="shared" si="85"/>
        <v>-0.1061150000083444</v>
      </c>
      <c r="AR200" s="4">
        <v>179</v>
      </c>
      <c r="AS200" s="2">
        <f t="shared" si="95"/>
        <v>27.159999999999972</v>
      </c>
      <c r="AT200" s="4">
        <f t="shared" si="86"/>
        <v>399</v>
      </c>
      <c r="AU200" s="4">
        <f t="shared" si="87"/>
        <v>1</v>
      </c>
      <c r="AV200" s="2">
        <f t="shared" si="99"/>
        <v>0</v>
      </c>
      <c r="AX200" s="4">
        <v>0.3728425000133484</v>
      </c>
      <c r="AY200" s="4">
        <f t="shared" si="88"/>
        <v>9.2188425000152563</v>
      </c>
      <c r="AZ200" s="4">
        <v>179</v>
      </c>
      <c r="BA200" s="2">
        <f t="shared" si="96"/>
        <v>27.159999999999972</v>
      </c>
      <c r="BB200" s="4">
        <f t="shared" si="89"/>
        <v>399</v>
      </c>
      <c r="BC200" s="4">
        <f t="shared" si="90"/>
        <v>1</v>
      </c>
      <c r="BD200" s="2">
        <f t="shared" si="100"/>
        <v>0</v>
      </c>
    </row>
    <row r="201" spans="1:56" x14ac:dyDescent="0.15">
      <c r="A201" s="4">
        <v>180</v>
      </c>
      <c r="B201" s="4">
        <v>-2.2056975000239731</v>
      </c>
      <c r="C201" s="4">
        <f t="shared" si="73"/>
        <v>-3.0516975000232094</v>
      </c>
      <c r="E201" s="4">
        <v>2.5360900000137576</v>
      </c>
      <c r="F201" s="4">
        <v>-0.90172249998943244</v>
      </c>
      <c r="G201" s="4">
        <v>-0.1061150000083444</v>
      </c>
      <c r="H201" s="4">
        <v>9.2188425000152563</v>
      </c>
      <c r="I201" s="4">
        <f ca="1">'Result (Al-Ti)'!U201</f>
        <v>-0.68987751937983122</v>
      </c>
      <c r="K201" s="4">
        <v>-2.2056975000239731</v>
      </c>
      <c r="L201" s="4">
        <f t="shared" si="74"/>
        <v>-3.0516975000232094</v>
      </c>
      <c r="M201" s="4">
        <v>180</v>
      </c>
      <c r="N201" s="2">
        <f t="shared" si="91"/>
        <v>27.379999999999971</v>
      </c>
      <c r="O201" s="4">
        <f t="shared" si="69"/>
        <v>399</v>
      </c>
      <c r="P201" s="4">
        <f t="shared" si="70"/>
        <v>1</v>
      </c>
      <c r="Q201" s="2">
        <f t="shared" si="75"/>
        <v>0</v>
      </c>
      <c r="R201" s="4">
        <v>180</v>
      </c>
      <c r="S201" s="4">
        <f t="shared" ca="1" si="76"/>
        <v>-0.68987751937983122</v>
      </c>
      <c r="T201" s="4">
        <f t="shared" ca="1" si="77"/>
        <v>-1.2251981523691344</v>
      </c>
      <c r="U201" s="2">
        <f t="shared" si="92"/>
        <v>27.379999999999971</v>
      </c>
      <c r="V201" s="4">
        <f t="shared" ca="1" si="71"/>
        <v>399</v>
      </c>
      <c r="W201" s="4">
        <f t="shared" ca="1" si="72"/>
        <v>1</v>
      </c>
      <c r="X201" s="2">
        <f t="shared" ca="1" si="78"/>
        <v>0</v>
      </c>
      <c r="Z201" s="4">
        <v>2.5360900000137576</v>
      </c>
      <c r="AA201" s="4">
        <f t="shared" si="79"/>
        <v>3.0690900000145405</v>
      </c>
      <c r="AB201" s="4">
        <v>180</v>
      </c>
      <c r="AC201" s="2">
        <f t="shared" si="93"/>
        <v>27.379999999999971</v>
      </c>
      <c r="AD201" s="4">
        <f t="shared" si="80"/>
        <v>399</v>
      </c>
      <c r="AE201" s="4">
        <f t="shared" si="81"/>
        <v>1</v>
      </c>
      <c r="AF201" s="2">
        <f t="shared" si="97"/>
        <v>0</v>
      </c>
      <c r="AH201" s="4">
        <v>-0.90172249998943244</v>
      </c>
      <c r="AI201" s="4">
        <f t="shared" si="82"/>
        <v>-2.6187224999887349</v>
      </c>
      <c r="AJ201" s="4">
        <v>180</v>
      </c>
      <c r="AK201" s="2">
        <f t="shared" si="94"/>
        <v>27.379999999999971</v>
      </c>
      <c r="AL201" s="4">
        <f t="shared" si="83"/>
        <v>399</v>
      </c>
      <c r="AM201" s="4">
        <f t="shared" si="84"/>
        <v>1</v>
      </c>
      <c r="AN201" s="2">
        <f t="shared" si="98"/>
        <v>0</v>
      </c>
      <c r="AP201" s="4">
        <v>-0.1061150000083444</v>
      </c>
      <c r="AQ201" s="4">
        <f t="shared" si="85"/>
        <v>2.3884999993839529E-2</v>
      </c>
      <c r="AR201" s="4">
        <v>180</v>
      </c>
      <c r="AS201" s="2">
        <f t="shared" si="95"/>
        <v>27.379999999999971</v>
      </c>
      <c r="AT201" s="4">
        <f t="shared" si="86"/>
        <v>399</v>
      </c>
      <c r="AU201" s="4">
        <f t="shared" si="87"/>
        <v>1</v>
      </c>
      <c r="AV201" s="2">
        <f t="shared" si="99"/>
        <v>0</v>
      </c>
      <c r="AX201" s="4">
        <v>9.2188425000152563</v>
      </c>
      <c r="AY201" s="4">
        <f t="shared" si="88"/>
        <v>-1.1831574999838779</v>
      </c>
      <c r="AZ201" s="4">
        <v>180</v>
      </c>
      <c r="BA201" s="2">
        <f t="shared" si="96"/>
        <v>27.379999999999971</v>
      </c>
      <c r="BB201" s="4">
        <f t="shared" si="89"/>
        <v>399</v>
      </c>
      <c r="BC201" s="4">
        <f t="shared" si="90"/>
        <v>1</v>
      </c>
      <c r="BD201" s="2">
        <f t="shared" si="100"/>
        <v>0</v>
      </c>
    </row>
    <row r="202" spans="1:56" x14ac:dyDescent="0.15">
      <c r="A202" s="4">
        <v>181</v>
      </c>
      <c r="B202" s="4">
        <v>-3.0516975000232094</v>
      </c>
      <c r="C202" s="4">
        <f t="shared" si="73"/>
        <v>-4.0956975000234763</v>
      </c>
      <c r="E202" s="4">
        <v>3.0690900000145405</v>
      </c>
      <c r="F202" s="4">
        <v>-2.6187224999887349</v>
      </c>
      <c r="G202" s="4">
        <v>2.3884999993839529E-2</v>
      </c>
      <c r="H202" s="4">
        <v>-1.1831574999838779</v>
      </c>
      <c r="I202" s="4">
        <f ca="1">'Result (Al-Ti)'!U202</f>
        <v>-1.2251981523691344</v>
      </c>
      <c r="K202" s="4">
        <v>-3.0516975000232094</v>
      </c>
      <c r="L202" s="4">
        <f t="shared" si="74"/>
        <v>-4.0956975000234763</v>
      </c>
      <c r="M202" s="4">
        <v>181</v>
      </c>
      <c r="N202" s="2">
        <f t="shared" si="91"/>
        <v>27.599999999999969</v>
      </c>
      <c r="O202" s="4">
        <f t="shared" si="69"/>
        <v>399</v>
      </c>
      <c r="P202" s="4">
        <f t="shared" si="70"/>
        <v>1</v>
      </c>
      <c r="Q202" s="2">
        <f t="shared" si="75"/>
        <v>0</v>
      </c>
      <c r="R202" s="4">
        <v>181</v>
      </c>
      <c r="S202" s="4">
        <f t="shared" ca="1" si="76"/>
        <v>-1.2251981523691344</v>
      </c>
      <c r="T202" s="4">
        <f t="shared" ca="1" si="77"/>
        <v>-1.1150566139958697</v>
      </c>
      <c r="U202" s="2">
        <f t="shared" si="92"/>
        <v>27.599999999999969</v>
      </c>
      <c r="V202" s="4">
        <f t="shared" ca="1" si="71"/>
        <v>399</v>
      </c>
      <c r="W202" s="4">
        <f t="shared" ca="1" si="72"/>
        <v>1</v>
      </c>
      <c r="X202" s="2">
        <f t="shared" ca="1" si="78"/>
        <v>0</v>
      </c>
      <c r="Z202" s="4">
        <v>3.0690900000145405</v>
      </c>
      <c r="AA202" s="4">
        <f t="shared" si="79"/>
        <v>1.9910900000148501</v>
      </c>
      <c r="AB202" s="4">
        <v>181</v>
      </c>
      <c r="AC202" s="2">
        <f t="shared" si="93"/>
        <v>27.599999999999969</v>
      </c>
      <c r="AD202" s="4">
        <f t="shared" si="80"/>
        <v>399</v>
      </c>
      <c r="AE202" s="4">
        <f t="shared" si="81"/>
        <v>1</v>
      </c>
      <c r="AF202" s="2">
        <f t="shared" si="97"/>
        <v>0</v>
      </c>
      <c r="AH202" s="4">
        <v>-2.6187224999887349</v>
      </c>
      <c r="AI202" s="4">
        <f t="shared" si="82"/>
        <v>-1.9797224999891228</v>
      </c>
      <c r="AJ202" s="4">
        <v>181</v>
      </c>
      <c r="AK202" s="2">
        <f t="shared" si="94"/>
        <v>27.599999999999969</v>
      </c>
      <c r="AL202" s="4">
        <f t="shared" si="83"/>
        <v>399</v>
      </c>
      <c r="AM202" s="4">
        <f t="shared" si="84"/>
        <v>1</v>
      </c>
      <c r="AN202" s="2">
        <f t="shared" si="98"/>
        <v>0</v>
      </c>
      <c r="AP202" s="4">
        <v>2.3884999993839529E-2</v>
      </c>
      <c r="AQ202" s="4">
        <f t="shared" si="85"/>
        <v>-0.68011500000864089</v>
      </c>
      <c r="AR202" s="4">
        <v>181</v>
      </c>
      <c r="AS202" s="2">
        <f t="shared" si="95"/>
        <v>27.599999999999969</v>
      </c>
      <c r="AT202" s="4">
        <f t="shared" si="86"/>
        <v>399</v>
      </c>
      <c r="AU202" s="4">
        <f t="shared" si="87"/>
        <v>1</v>
      </c>
      <c r="AV202" s="2">
        <f t="shared" si="99"/>
        <v>0</v>
      </c>
      <c r="AX202" s="4">
        <v>-1.1831574999838779</v>
      </c>
      <c r="AY202" s="4">
        <f t="shared" si="88"/>
        <v>-1.3311574999868014</v>
      </c>
      <c r="AZ202" s="4">
        <v>181</v>
      </c>
      <c r="BA202" s="2">
        <f t="shared" si="96"/>
        <v>27.599999999999969</v>
      </c>
      <c r="BB202" s="4">
        <f t="shared" si="89"/>
        <v>399</v>
      </c>
      <c r="BC202" s="4">
        <f t="shared" si="90"/>
        <v>1</v>
      </c>
      <c r="BD202" s="2">
        <f t="shared" si="100"/>
        <v>0</v>
      </c>
    </row>
    <row r="203" spans="1:56" x14ac:dyDescent="0.15">
      <c r="A203" s="4">
        <v>182</v>
      </c>
      <c r="B203" s="4">
        <v>-4.0956975000234763</v>
      </c>
      <c r="C203" s="4">
        <f t="shared" si="73"/>
        <v>-4.9796975000262478</v>
      </c>
      <c r="E203" s="4">
        <v>1.9910900000148501</v>
      </c>
      <c r="F203" s="4">
        <v>-1.9797224999891228</v>
      </c>
      <c r="G203" s="4">
        <v>-0.68011500000864089</v>
      </c>
      <c r="H203" s="4">
        <v>-1.3311574999868014</v>
      </c>
      <c r="I203" s="4">
        <f ca="1">'Result (Al-Ti)'!U203</f>
        <v>-1.1150566139958697</v>
      </c>
      <c r="K203" s="4">
        <v>-4.0956975000234763</v>
      </c>
      <c r="L203" s="4">
        <f t="shared" si="74"/>
        <v>-4.9796975000262478</v>
      </c>
      <c r="M203" s="4">
        <v>182</v>
      </c>
      <c r="N203" s="2">
        <f t="shared" si="91"/>
        <v>27.819999999999968</v>
      </c>
      <c r="O203" s="4">
        <f t="shared" si="69"/>
        <v>399</v>
      </c>
      <c r="P203" s="4">
        <f t="shared" si="70"/>
        <v>1</v>
      </c>
      <c r="Q203" s="2">
        <f t="shared" si="75"/>
        <v>0</v>
      </c>
      <c r="R203" s="4">
        <v>182</v>
      </c>
      <c r="S203" s="4">
        <f t="shared" ca="1" si="76"/>
        <v>-1.1150566139958697</v>
      </c>
      <c r="T203" s="4">
        <f t="shared" ca="1" si="77"/>
        <v>-1.4035056586010877</v>
      </c>
      <c r="U203" s="2">
        <f t="shared" si="92"/>
        <v>27.819999999999968</v>
      </c>
      <c r="V203" s="4">
        <f t="shared" ca="1" si="71"/>
        <v>399</v>
      </c>
      <c r="W203" s="4">
        <f t="shared" ca="1" si="72"/>
        <v>1</v>
      </c>
      <c r="X203" s="2">
        <f t="shared" ca="1" si="78"/>
        <v>0</v>
      </c>
      <c r="Z203" s="4">
        <v>1.9910900000148501</v>
      </c>
      <c r="AA203" s="4">
        <f t="shared" si="79"/>
        <v>0.8590900000164936</v>
      </c>
      <c r="AB203" s="4">
        <v>182</v>
      </c>
      <c r="AC203" s="2">
        <f t="shared" si="93"/>
        <v>27.819999999999968</v>
      </c>
      <c r="AD203" s="4">
        <f t="shared" si="80"/>
        <v>399</v>
      </c>
      <c r="AE203" s="4">
        <f t="shared" si="81"/>
        <v>1</v>
      </c>
      <c r="AF203" s="2">
        <f t="shared" si="97"/>
        <v>0</v>
      </c>
      <c r="AH203" s="4">
        <v>-1.9797224999891228</v>
      </c>
      <c r="AI203" s="4">
        <f t="shared" si="82"/>
        <v>-3.8497224999893831</v>
      </c>
      <c r="AJ203" s="4">
        <v>182</v>
      </c>
      <c r="AK203" s="2">
        <f t="shared" si="94"/>
        <v>27.819999999999968</v>
      </c>
      <c r="AL203" s="4">
        <f t="shared" si="83"/>
        <v>399</v>
      </c>
      <c r="AM203" s="4">
        <f t="shared" si="84"/>
        <v>1</v>
      </c>
      <c r="AN203" s="2">
        <f t="shared" si="98"/>
        <v>0</v>
      </c>
      <c r="AP203" s="4">
        <v>-0.68011500000864089</v>
      </c>
      <c r="AQ203" s="4">
        <f t="shared" si="85"/>
        <v>1.360884999993317</v>
      </c>
      <c r="AR203" s="4">
        <v>182</v>
      </c>
      <c r="AS203" s="2">
        <f t="shared" si="95"/>
        <v>27.819999999999968</v>
      </c>
      <c r="AT203" s="4">
        <f t="shared" si="86"/>
        <v>399</v>
      </c>
      <c r="AU203" s="4">
        <f t="shared" si="87"/>
        <v>1</v>
      </c>
      <c r="AV203" s="2">
        <f t="shared" si="99"/>
        <v>0</v>
      </c>
      <c r="AX203" s="4">
        <v>-1.3311574999868014</v>
      </c>
      <c r="AY203" s="4">
        <f t="shared" si="88"/>
        <v>-1.496157499985884</v>
      </c>
      <c r="AZ203" s="4">
        <v>182</v>
      </c>
      <c r="BA203" s="2">
        <f t="shared" si="96"/>
        <v>27.819999999999968</v>
      </c>
      <c r="BB203" s="4">
        <f t="shared" si="89"/>
        <v>399</v>
      </c>
      <c r="BC203" s="4">
        <f t="shared" si="90"/>
        <v>1</v>
      </c>
      <c r="BD203" s="2">
        <f t="shared" si="100"/>
        <v>0</v>
      </c>
    </row>
    <row r="204" spans="1:56" x14ac:dyDescent="0.15">
      <c r="A204" s="4">
        <v>183</v>
      </c>
      <c r="B204" s="4">
        <v>-4.9796975000262478</v>
      </c>
      <c r="C204" s="4">
        <f t="shared" si="73"/>
        <v>-4.526697500025989</v>
      </c>
      <c r="E204" s="4">
        <v>0.8590900000164936</v>
      </c>
      <c r="F204" s="4">
        <v>-3.8497224999893831</v>
      </c>
      <c r="G204" s="4">
        <v>1.360884999993317</v>
      </c>
      <c r="H204" s="4">
        <v>-1.496157499985884</v>
      </c>
      <c r="I204" s="4">
        <f ca="1">'Result (Al-Ti)'!U204</f>
        <v>-1.4035056586010877</v>
      </c>
      <c r="K204" s="4">
        <v>-4.9796975000262478</v>
      </c>
      <c r="L204" s="4">
        <f t="shared" si="74"/>
        <v>-4.526697500025989</v>
      </c>
      <c r="M204" s="4">
        <v>183</v>
      </c>
      <c r="N204" s="2">
        <f t="shared" si="91"/>
        <v>28.039999999999967</v>
      </c>
      <c r="O204" s="4">
        <f t="shared" si="69"/>
        <v>399</v>
      </c>
      <c r="P204" s="4">
        <f t="shared" si="70"/>
        <v>1</v>
      </c>
      <c r="Q204" s="2">
        <f t="shared" si="75"/>
        <v>0</v>
      </c>
      <c r="R204" s="4">
        <v>183</v>
      </c>
      <c r="S204" s="4">
        <f t="shared" ca="1" si="76"/>
        <v>-1.4035056586010877</v>
      </c>
      <c r="T204" s="4">
        <f t="shared" ca="1" si="77"/>
        <v>-1.4699126327814969</v>
      </c>
      <c r="U204" s="2">
        <f t="shared" si="92"/>
        <v>28.039999999999967</v>
      </c>
      <c r="V204" s="4">
        <f t="shared" ca="1" si="71"/>
        <v>399</v>
      </c>
      <c r="W204" s="4">
        <f t="shared" ca="1" si="72"/>
        <v>1</v>
      </c>
      <c r="X204" s="2">
        <f t="shared" ca="1" si="78"/>
        <v>0</v>
      </c>
      <c r="Z204" s="4">
        <v>0.8590900000164936</v>
      </c>
      <c r="AA204" s="4">
        <f t="shared" si="79"/>
        <v>-0.40990999998413713</v>
      </c>
      <c r="AB204" s="4">
        <v>183</v>
      </c>
      <c r="AC204" s="2">
        <f t="shared" si="93"/>
        <v>28.039999999999967</v>
      </c>
      <c r="AD204" s="4">
        <f t="shared" si="80"/>
        <v>399</v>
      </c>
      <c r="AE204" s="4">
        <f t="shared" si="81"/>
        <v>1</v>
      </c>
      <c r="AF204" s="2">
        <f t="shared" si="97"/>
        <v>0</v>
      </c>
      <c r="AH204" s="4">
        <v>-3.8497224999893831</v>
      </c>
      <c r="AI204" s="4">
        <f t="shared" si="82"/>
        <v>-2.8807224999916059</v>
      </c>
      <c r="AJ204" s="4">
        <v>183</v>
      </c>
      <c r="AK204" s="2">
        <f t="shared" si="94"/>
        <v>28.039999999999967</v>
      </c>
      <c r="AL204" s="4">
        <f t="shared" si="83"/>
        <v>399</v>
      </c>
      <c r="AM204" s="4">
        <f t="shared" si="84"/>
        <v>1</v>
      </c>
      <c r="AN204" s="2">
        <f t="shared" si="98"/>
        <v>0</v>
      </c>
      <c r="AP204" s="4">
        <v>1.360884999993317</v>
      </c>
      <c r="AQ204" s="4">
        <f t="shared" si="85"/>
        <v>2.9088849999929778</v>
      </c>
      <c r="AR204" s="4">
        <v>183</v>
      </c>
      <c r="AS204" s="2">
        <f t="shared" si="95"/>
        <v>28.039999999999967</v>
      </c>
      <c r="AT204" s="4">
        <f t="shared" si="86"/>
        <v>399</v>
      </c>
      <c r="AU204" s="4">
        <f t="shared" si="87"/>
        <v>1</v>
      </c>
      <c r="AV204" s="2">
        <f t="shared" si="99"/>
        <v>0</v>
      </c>
      <c r="AX204" s="4">
        <v>-1.496157499985884</v>
      </c>
      <c r="AY204" s="4">
        <f t="shared" si="88"/>
        <v>-3.1011574999837421</v>
      </c>
      <c r="AZ204" s="4">
        <v>183</v>
      </c>
      <c r="BA204" s="2">
        <f t="shared" si="96"/>
        <v>28.039999999999967</v>
      </c>
      <c r="BB204" s="4">
        <f t="shared" si="89"/>
        <v>399</v>
      </c>
      <c r="BC204" s="4">
        <f t="shared" si="90"/>
        <v>1</v>
      </c>
      <c r="BD204" s="2">
        <f t="shared" si="100"/>
        <v>0</v>
      </c>
    </row>
    <row r="205" spans="1:56" x14ac:dyDescent="0.15">
      <c r="A205" s="4">
        <v>184</v>
      </c>
      <c r="B205" s="4">
        <v>-4.526697500025989</v>
      </c>
      <c r="C205" s="4">
        <f t="shared" si="73"/>
        <v>-5.6626975000249047</v>
      </c>
      <c r="E205" s="4">
        <v>-0.40990999998413713</v>
      </c>
      <c r="F205" s="4">
        <v>-2.8807224999916059</v>
      </c>
      <c r="G205" s="4">
        <v>2.9088849999929778</v>
      </c>
      <c r="H205" s="4">
        <v>-3.1011574999837421</v>
      </c>
      <c r="I205" s="4">
        <f ca="1">'Result (Al-Ti)'!U205</f>
        <v>-1.4699126327814969</v>
      </c>
      <c r="K205" s="4">
        <v>-4.526697500025989</v>
      </c>
      <c r="L205" s="4">
        <f t="shared" si="74"/>
        <v>-5.6626975000249047</v>
      </c>
      <c r="M205" s="4">
        <v>184</v>
      </c>
      <c r="N205" s="2">
        <f t="shared" si="91"/>
        <v>28.259999999999966</v>
      </c>
      <c r="O205" s="4">
        <f t="shared" si="69"/>
        <v>399</v>
      </c>
      <c r="P205" s="4">
        <f t="shared" si="70"/>
        <v>1</v>
      </c>
      <c r="Q205" s="2">
        <f t="shared" si="75"/>
        <v>0</v>
      </c>
      <c r="R205" s="4">
        <v>184</v>
      </c>
      <c r="S205" s="4">
        <f t="shared" ca="1" si="76"/>
        <v>-1.4699126327814969</v>
      </c>
      <c r="T205" s="4">
        <f t="shared" ca="1" si="77"/>
        <v>-0.59217486214172887</v>
      </c>
      <c r="U205" s="2">
        <f t="shared" si="92"/>
        <v>28.259999999999966</v>
      </c>
      <c r="V205" s="4">
        <f t="shared" ca="1" si="71"/>
        <v>399</v>
      </c>
      <c r="W205" s="4">
        <f t="shared" ca="1" si="72"/>
        <v>1</v>
      </c>
      <c r="X205" s="2">
        <f t="shared" ca="1" si="78"/>
        <v>0</v>
      </c>
      <c r="Z205" s="4">
        <v>-0.40990999998413713</v>
      </c>
      <c r="AA205" s="4">
        <f t="shared" si="79"/>
        <v>0.3690900000137276</v>
      </c>
      <c r="AB205" s="4">
        <v>184</v>
      </c>
      <c r="AC205" s="2">
        <f t="shared" si="93"/>
        <v>28.259999999999966</v>
      </c>
      <c r="AD205" s="4">
        <f t="shared" si="80"/>
        <v>399</v>
      </c>
      <c r="AE205" s="4">
        <f t="shared" si="81"/>
        <v>1</v>
      </c>
      <c r="AF205" s="2">
        <f t="shared" si="97"/>
        <v>0</v>
      </c>
      <c r="AH205" s="4">
        <v>-2.8807224999916059</v>
      </c>
      <c r="AI205" s="4">
        <f t="shared" si="82"/>
        <v>-14.49172249999009</v>
      </c>
      <c r="AJ205" s="4">
        <v>184</v>
      </c>
      <c r="AK205" s="2">
        <f t="shared" si="94"/>
        <v>28.259999999999966</v>
      </c>
      <c r="AL205" s="4">
        <f t="shared" si="83"/>
        <v>399</v>
      </c>
      <c r="AM205" s="4">
        <f t="shared" si="84"/>
        <v>1</v>
      </c>
      <c r="AN205" s="2">
        <f t="shared" si="98"/>
        <v>0</v>
      </c>
      <c r="AP205" s="4">
        <v>2.9088849999929778</v>
      </c>
      <c r="AQ205" s="4">
        <f t="shared" si="85"/>
        <v>-2.3961150000069154</v>
      </c>
      <c r="AR205" s="4">
        <v>184</v>
      </c>
      <c r="AS205" s="2">
        <f t="shared" si="95"/>
        <v>28.259999999999966</v>
      </c>
      <c r="AT205" s="4">
        <f t="shared" si="86"/>
        <v>399</v>
      </c>
      <c r="AU205" s="4">
        <f t="shared" si="87"/>
        <v>1</v>
      </c>
      <c r="AV205" s="2">
        <f t="shared" si="99"/>
        <v>0</v>
      </c>
      <c r="AX205" s="4">
        <v>-3.1011574999837421</v>
      </c>
      <c r="AY205" s="4">
        <f t="shared" si="88"/>
        <v>-3.1831574999863221</v>
      </c>
      <c r="AZ205" s="4">
        <v>184</v>
      </c>
      <c r="BA205" s="2">
        <f t="shared" si="96"/>
        <v>28.259999999999966</v>
      </c>
      <c r="BB205" s="4">
        <f t="shared" si="89"/>
        <v>399</v>
      </c>
      <c r="BC205" s="4">
        <f t="shared" si="90"/>
        <v>1</v>
      </c>
      <c r="BD205" s="2">
        <f t="shared" si="100"/>
        <v>0</v>
      </c>
    </row>
    <row r="206" spans="1:56" x14ac:dyDescent="0.15">
      <c r="A206" s="4">
        <v>185</v>
      </c>
      <c r="B206" s="4">
        <v>-5.6626975000249047</v>
      </c>
      <c r="C206" s="4">
        <f t="shared" si="73"/>
        <v>-5.1076975000228231</v>
      </c>
      <c r="E206" s="4">
        <v>0.3690900000137276</v>
      </c>
      <c r="F206" s="4">
        <v>-14.49172249999009</v>
      </c>
      <c r="G206" s="4">
        <v>-2.3961150000069154</v>
      </c>
      <c r="H206" s="4">
        <v>-3.1831574999863221</v>
      </c>
      <c r="I206" s="4">
        <f ca="1">'Result (Al-Ti)'!U206</f>
        <v>-0.59217486214172887</v>
      </c>
      <c r="K206" s="4">
        <v>-5.6626975000249047</v>
      </c>
      <c r="L206" s="4">
        <f t="shared" si="74"/>
        <v>-5.1076975000228231</v>
      </c>
      <c r="M206" s="4">
        <v>185</v>
      </c>
      <c r="N206" s="2">
        <f t="shared" si="91"/>
        <v>28.479999999999965</v>
      </c>
      <c r="O206" s="4">
        <f t="shared" si="69"/>
        <v>399</v>
      </c>
      <c r="P206" s="4">
        <f t="shared" si="70"/>
        <v>1</v>
      </c>
      <c r="Q206" s="2">
        <f t="shared" si="75"/>
        <v>0</v>
      </c>
      <c r="R206" s="4">
        <v>185</v>
      </c>
      <c r="S206" s="4">
        <f t="shared" ca="1" si="76"/>
        <v>-0.59217486214172887</v>
      </c>
      <c r="T206" s="4">
        <f t="shared" ca="1" si="77"/>
        <v>-4.3424696025880696</v>
      </c>
      <c r="U206" s="2">
        <f t="shared" si="92"/>
        <v>28.479999999999965</v>
      </c>
      <c r="V206" s="4">
        <f t="shared" ca="1" si="71"/>
        <v>399</v>
      </c>
      <c r="W206" s="4">
        <f t="shared" ca="1" si="72"/>
        <v>1</v>
      </c>
      <c r="X206" s="2">
        <f t="shared" ca="1" si="78"/>
        <v>0</v>
      </c>
      <c r="Z206" s="4">
        <v>0.3690900000137276</v>
      </c>
      <c r="AA206" s="4">
        <f t="shared" si="79"/>
        <v>-0.62390999998385155</v>
      </c>
      <c r="AB206" s="4">
        <v>185</v>
      </c>
      <c r="AC206" s="2">
        <f t="shared" si="93"/>
        <v>28.479999999999965</v>
      </c>
      <c r="AD206" s="4">
        <f t="shared" si="80"/>
        <v>399</v>
      </c>
      <c r="AE206" s="4">
        <f t="shared" si="81"/>
        <v>1</v>
      </c>
      <c r="AF206" s="2">
        <f t="shared" si="97"/>
        <v>0</v>
      </c>
      <c r="AH206" s="4">
        <v>-14.49172249999009</v>
      </c>
      <c r="AI206" s="4">
        <f t="shared" si="82"/>
        <v>-3.747722499991113</v>
      </c>
      <c r="AJ206" s="4">
        <v>185</v>
      </c>
      <c r="AK206" s="2">
        <f t="shared" si="94"/>
        <v>28.479999999999965</v>
      </c>
      <c r="AL206" s="4">
        <f t="shared" si="83"/>
        <v>399</v>
      </c>
      <c r="AM206" s="4">
        <f t="shared" si="84"/>
        <v>1</v>
      </c>
      <c r="AN206" s="2">
        <f t="shared" si="98"/>
        <v>0</v>
      </c>
      <c r="AP206" s="4">
        <v>-2.3961150000069154</v>
      </c>
      <c r="AQ206" s="4">
        <f t="shared" si="85"/>
        <v>-1.8121150000069974</v>
      </c>
      <c r="AR206" s="4">
        <v>185</v>
      </c>
      <c r="AS206" s="2">
        <f t="shared" si="95"/>
        <v>28.479999999999965</v>
      </c>
      <c r="AT206" s="4">
        <f t="shared" si="86"/>
        <v>399</v>
      </c>
      <c r="AU206" s="4">
        <f t="shared" si="87"/>
        <v>1</v>
      </c>
      <c r="AV206" s="2">
        <f t="shared" si="99"/>
        <v>0</v>
      </c>
      <c r="AX206" s="4">
        <v>-3.1831574999863221</v>
      </c>
      <c r="AY206" s="4">
        <f t="shared" si="88"/>
        <v>-4.7231574999848647</v>
      </c>
      <c r="AZ206" s="4">
        <v>185</v>
      </c>
      <c r="BA206" s="2">
        <f t="shared" si="96"/>
        <v>28.479999999999965</v>
      </c>
      <c r="BB206" s="4">
        <f t="shared" si="89"/>
        <v>399</v>
      </c>
      <c r="BC206" s="4">
        <f t="shared" si="90"/>
        <v>1</v>
      </c>
      <c r="BD206" s="2">
        <f t="shared" si="100"/>
        <v>0</v>
      </c>
    </row>
    <row r="207" spans="1:56" x14ac:dyDescent="0.15">
      <c r="A207" s="4">
        <v>186</v>
      </c>
      <c r="B207" s="4">
        <v>-5.1076975000228231</v>
      </c>
      <c r="C207" s="4">
        <f t="shared" si="73"/>
        <v>-5.4726975000249922</v>
      </c>
      <c r="E207" s="4">
        <v>-0.62390999998385155</v>
      </c>
      <c r="F207" s="4">
        <v>-3.747722499991113</v>
      </c>
      <c r="G207" s="4">
        <v>-1.8121150000069974</v>
      </c>
      <c r="H207" s="4">
        <v>-4.7231574999848647</v>
      </c>
      <c r="I207" s="4">
        <f ca="1">'Result (Al-Ti)'!U207</f>
        <v>-4.3424696025880696</v>
      </c>
      <c r="K207" s="4">
        <v>-5.1076975000228231</v>
      </c>
      <c r="L207" s="4">
        <f t="shared" si="74"/>
        <v>-5.4726975000249922</v>
      </c>
      <c r="M207" s="4">
        <v>186</v>
      </c>
      <c r="N207" s="2">
        <f t="shared" si="91"/>
        <v>28.699999999999964</v>
      </c>
      <c r="O207" s="4">
        <f t="shared" si="69"/>
        <v>399</v>
      </c>
      <c r="P207" s="4">
        <f t="shared" si="70"/>
        <v>1</v>
      </c>
      <c r="Q207" s="2">
        <f t="shared" si="75"/>
        <v>0</v>
      </c>
      <c r="R207" s="4">
        <v>186</v>
      </c>
      <c r="S207" s="4">
        <f t="shared" ca="1" si="76"/>
        <v>-4.3424696025880696</v>
      </c>
      <c r="T207" s="4">
        <f t="shared" ca="1" si="77"/>
        <v>-4.0988304778033759</v>
      </c>
      <c r="U207" s="2">
        <f t="shared" si="92"/>
        <v>28.699999999999964</v>
      </c>
      <c r="V207" s="4">
        <f t="shared" ca="1" si="71"/>
        <v>399</v>
      </c>
      <c r="W207" s="4">
        <f t="shared" ca="1" si="72"/>
        <v>1</v>
      </c>
      <c r="X207" s="2">
        <f t="shared" ca="1" si="78"/>
        <v>0</v>
      </c>
      <c r="Z207" s="4">
        <v>-0.62390999998385155</v>
      </c>
      <c r="AA207" s="4">
        <f t="shared" si="79"/>
        <v>-1.4729099999861717</v>
      </c>
      <c r="AB207" s="4">
        <v>186</v>
      </c>
      <c r="AC207" s="2">
        <f t="shared" si="93"/>
        <v>28.699999999999964</v>
      </c>
      <c r="AD207" s="4">
        <f t="shared" si="80"/>
        <v>399</v>
      </c>
      <c r="AE207" s="4">
        <f t="shared" si="81"/>
        <v>1</v>
      </c>
      <c r="AF207" s="2">
        <f t="shared" si="97"/>
        <v>0</v>
      </c>
      <c r="AH207" s="4">
        <v>-3.747722499991113</v>
      </c>
      <c r="AI207" s="4">
        <f t="shared" si="82"/>
        <v>-6.4007224999897971</v>
      </c>
      <c r="AJ207" s="4">
        <v>186</v>
      </c>
      <c r="AK207" s="2">
        <f t="shared" si="94"/>
        <v>28.699999999999964</v>
      </c>
      <c r="AL207" s="4">
        <f t="shared" si="83"/>
        <v>399</v>
      </c>
      <c r="AM207" s="4">
        <f t="shared" si="84"/>
        <v>1</v>
      </c>
      <c r="AN207" s="2">
        <f t="shared" si="98"/>
        <v>0</v>
      </c>
      <c r="AP207" s="4">
        <v>-1.8121150000069974</v>
      </c>
      <c r="AQ207" s="4">
        <f t="shared" si="85"/>
        <v>-2.4621150000072589</v>
      </c>
      <c r="AR207" s="4">
        <v>186</v>
      </c>
      <c r="AS207" s="2">
        <f t="shared" si="95"/>
        <v>28.699999999999964</v>
      </c>
      <c r="AT207" s="4">
        <f t="shared" si="86"/>
        <v>399</v>
      </c>
      <c r="AU207" s="4">
        <f t="shared" si="87"/>
        <v>1</v>
      </c>
      <c r="AV207" s="2">
        <f t="shared" si="99"/>
        <v>0</v>
      </c>
      <c r="AX207" s="4">
        <v>-4.7231574999848647</v>
      </c>
      <c r="AY207" s="4">
        <f t="shared" si="88"/>
        <v>-3.9781574999864233</v>
      </c>
      <c r="AZ207" s="4">
        <v>186</v>
      </c>
      <c r="BA207" s="2">
        <f t="shared" si="96"/>
        <v>28.699999999999964</v>
      </c>
      <c r="BB207" s="4">
        <f t="shared" si="89"/>
        <v>399</v>
      </c>
      <c r="BC207" s="4">
        <f t="shared" si="90"/>
        <v>1</v>
      </c>
      <c r="BD207" s="2">
        <f t="shared" si="100"/>
        <v>0</v>
      </c>
    </row>
    <row r="208" spans="1:56" x14ac:dyDescent="0.15">
      <c r="A208" s="4">
        <v>187</v>
      </c>
      <c r="B208" s="4">
        <v>-5.4726975000249922</v>
      </c>
      <c r="C208" s="4">
        <f t="shared" si="73"/>
        <v>-6.3066975000261039</v>
      </c>
      <c r="E208" s="4">
        <v>-1.4729099999861717</v>
      </c>
      <c r="F208" s="4">
        <v>-6.4007224999897971</v>
      </c>
      <c r="G208" s="4">
        <v>-2.4621150000072589</v>
      </c>
      <c r="H208" s="4">
        <v>-3.9781574999864233</v>
      </c>
      <c r="I208" s="4">
        <f ca="1">'Result (Al-Ti)'!U208</f>
        <v>-4.0988304778033759</v>
      </c>
      <c r="K208" s="4">
        <v>-5.4726975000249922</v>
      </c>
      <c r="L208" s="4">
        <f t="shared" si="74"/>
        <v>-6.3066975000261039</v>
      </c>
      <c r="M208" s="4">
        <v>187</v>
      </c>
      <c r="N208" s="2">
        <f t="shared" si="91"/>
        <v>28.919999999999963</v>
      </c>
      <c r="O208" s="4">
        <f t="shared" si="69"/>
        <v>399</v>
      </c>
      <c r="P208" s="4">
        <f t="shared" si="70"/>
        <v>1</v>
      </c>
      <c r="Q208" s="2">
        <f t="shared" si="75"/>
        <v>0</v>
      </c>
      <c r="R208" s="4">
        <v>187</v>
      </c>
      <c r="S208" s="4">
        <f t="shared" ca="1" si="76"/>
        <v>-4.0988304778033759</v>
      </c>
      <c r="T208" s="4">
        <f t="shared" ca="1" si="77"/>
        <v>-3.5939609665046328</v>
      </c>
      <c r="U208" s="2">
        <f t="shared" si="92"/>
        <v>28.919999999999963</v>
      </c>
      <c r="V208" s="4">
        <f t="shared" ca="1" si="71"/>
        <v>399</v>
      </c>
      <c r="W208" s="4">
        <f t="shared" ca="1" si="72"/>
        <v>1</v>
      </c>
      <c r="X208" s="2">
        <f t="shared" ca="1" si="78"/>
        <v>0</v>
      </c>
      <c r="Z208" s="4">
        <v>-1.4729099999861717</v>
      </c>
      <c r="AA208" s="4">
        <f t="shared" si="79"/>
        <v>-2.0289099999857285</v>
      </c>
      <c r="AB208" s="4">
        <v>187</v>
      </c>
      <c r="AC208" s="2">
        <f t="shared" si="93"/>
        <v>28.919999999999963</v>
      </c>
      <c r="AD208" s="4">
        <f t="shared" si="80"/>
        <v>399</v>
      </c>
      <c r="AE208" s="4">
        <f t="shared" si="81"/>
        <v>1</v>
      </c>
      <c r="AF208" s="2">
        <f t="shared" si="97"/>
        <v>0</v>
      </c>
      <c r="AH208" s="4">
        <v>-6.4007224999897971</v>
      </c>
      <c r="AI208" s="4">
        <f t="shared" si="82"/>
        <v>-7.7067224999893824</v>
      </c>
      <c r="AJ208" s="4">
        <v>187</v>
      </c>
      <c r="AK208" s="2">
        <f t="shared" si="94"/>
        <v>28.919999999999963</v>
      </c>
      <c r="AL208" s="4">
        <f t="shared" si="83"/>
        <v>399</v>
      </c>
      <c r="AM208" s="4">
        <f t="shared" si="84"/>
        <v>1</v>
      </c>
      <c r="AN208" s="2">
        <f t="shared" si="98"/>
        <v>0</v>
      </c>
      <c r="AP208" s="4">
        <v>-2.4621150000072589</v>
      </c>
      <c r="AQ208" s="4">
        <f t="shared" si="85"/>
        <v>-4.4461150000074667</v>
      </c>
      <c r="AR208" s="4">
        <v>187</v>
      </c>
      <c r="AS208" s="2">
        <f t="shared" si="95"/>
        <v>28.919999999999963</v>
      </c>
      <c r="AT208" s="4">
        <f t="shared" si="86"/>
        <v>399</v>
      </c>
      <c r="AU208" s="4">
        <f t="shared" si="87"/>
        <v>1</v>
      </c>
      <c r="AV208" s="2">
        <f t="shared" si="99"/>
        <v>0</v>
      </c>
      <c r="AX208" s="4">
        <v>-3.9781574999864233</v>
      </c>
      <c r="AY208" s="4">
        <f t="shared" si="88"/>
        <v>-4.525157499983834</v>
      </c>
      <c r="AZ208" s="4">
        <v>187</v>
      </c>
      <c r="BA208" s="2">
        <f t="shared" si="96"/>
        <v>28.919999999999963</v>
      </c>
      <c r="BB208" s="4">
        <f t="shared" si="89"/>
        <v>399</v>
      </c>
      <c r="BC208" s="4">
        <f t="shared" si="90"/>
        <v>1</v>
      </c>
      <c r="BD208" s="2">
        <f t="shared" si="100"/>
        <v>0</v>
      </c>
    </row>
    <row r="209" spans="1:56" x14ac:dyDescent="0.15">
      <c r="A209" s="4">
        <v>188</v>
      </c>
      <c r="B209" s="4">
        <v>-6.3066975000261039</v>
      </c>
      <c r="C209" s="4">
        <f t="shared" si="73"/>
        <v>-7.119697500023392</v>
      </c>
      <c r="E209" s="4">
        <v>-2.0289099999857285</v>
      </c>
      <c r="F209" s="4">
        <v>-7.7067224999893824</v>
      </c>
      <c r="G209" s="4">
        <v>-4.4461150000074667</v>
      </c>
      <c r="H209" s="4">
        <v>-4.525157499983834</v>
      </c>
      <c r="I209" s="4">
        <f ca="1">'Result (Al-Ti)'!U209</f>
        <v>-3.5939609665046328</v>
      </c>
      <c r="K209" s="4">
        <v>-6.3066975000261039</v>
      </c>
      <c r="L209" s="4">
        <f t="shared" si="74"/>
        <v>-7.119697500023392</v>
      </c>
      <c r="M209" s="4">
        <v>188</v>
      </c>
      <c r="N209" s="2">
        <f t="shared" si="91"/>
        <v>29.139999999999961</v>
      </c>
      <c r="O209" s="4">
        <f t="shared" si="69"/>
        <v>399</v>
      </c>
      <c r="P209" s="4">
        <f t="shared" si="70"/>
        <v>1</v>
      </c>
      <c r="Q209" s="2">
        <f t="shared" si="75"/>
        <v>0</v>
      </c>
      <c r="R209" s="4">
        <v>188</v>
      </c>
      <c r="S209" s="4">
        <f t="shared" ca="1" si="76"/>
        <v>-3.5939609665046328</v>
      </c>
      <c r="T209" s="4">
        <f t="shared" ca="1" si="77"/>
        <v>-2.424935769332579</v>
      </c>
      <c r="U209" s="2">
        <f t="shared" si="92"/>
        <v>29.139999999999961</v>
      </c>
      <c r="V209" s="4">
        <f t="shared" ca="1" si="71"/>
        <v>399</v>
      </c>
      <c r="W209" s="4">
        <f t="shared" ca="1" si="72"/>
        <v>1</v>
      </c>
      <c r="X209" s="2">
        <f t="shared" ca="1" si="78"/>
        <v>0</v>
      </c>
      <c r="Z209" s="4">
        <v>-2.0289099999857285</v>
      </c>
      <c r="AA209" s="4">
        <f t="shared" si="79"/>
        <v>-2.9569099999839921</v>
      </c>
      <c r="AB209" s="4">
        <v>188</v>
      </c>
      <c r="AC209" s="2">
        <f t="shared" si="93"/>
        <v>29.139999999999961</v>
      </c>
      <c r="AD209" s="4">
        <f t="shared" si="80"/>
        <v>399</v>
      </c>
      <c r="AE209" s="4">
        <f t="shared" si="81"/>
        <v>1</v>
      </c>
      <c r="AF209" s="2">
        <f t="shared" si="97"/>
        <v>0</v>
      </c>
      <c r="AH209" s="4">
        <v>-7.7067224999893824</v>
      </c>
      <c r="AI209" s="4">
        <f t="shared" si="82"/>
        <v>-8.0467224999907216</v>
      </c>
      <c r="AJ209" s="4">
        <v>188</v>
      </c>
      <c r="AK209" s="2">
        <f t="shared" si="94"/>
        <v>29.139999999999961</v>
      </c>
      <c r="AL209" s="4">
        <f t="shared" si="83"/>
        <v>399</v>
      </c>
      <c r="AM209" s="4">
        <f t="shared" si="84"/>
        <v>1</v>
      </c>
      <c r="AN209" s="2">
        <f t="shared" si="98"/>
        <v>0</v>
      </c>
      <c r="AP209" s="4">
        <v>-4.4461150000074667</v>
      </c>
      <c r="AQ209" s="4">
        <f t="shared" si="85"/>
        <v>-5.245115000008127</v>
      </c>
      <c r="AR209" s="4">
        <v>188</v>
      </c>
      <c r="AS209" s="2">
        <f t="shared" si="95"/>
        <v>29.139999999999961</v>
      </c>
      <c r="AT209" s="4">
        <f t="shared" si="86"/>
        <v>399</v>
      </c>
      <c r="AU209" s="4">
        <f t="shared" si="87"/>
        <v>1</v>
      </c>
      <c r="AV209" s="2">
        <f t="shared" si="99"/>
        <v>0</v>
      </c>
      <c r="AX209" s="4">
        <v>-4.525157499983834</v>
      </c>
      <c r="AY209" s="4">
        <f t="shared" si="88"/>
        <v>-4.8901574999860031</v>
      </c>
      <c r="AZ209" s="4">
        <v>188</v>
      </c>
      <c r="BA209" s="2">
        <f t="shared" si="96"/>
        <v>29.139999999999961</v>
      </c>
      <c r="BB209" s="4">
        <f t="shared" si="89"/>
        <v>399</v>
      </c>
      <c r="BC209" s="4">
        <f t="shared" si="90"/>
        <v>1</v>
      </c>
      <c r="BD209" s="2">
        <f t="shared" si="100"/>
        <v>0</v>
      </c>
    </row>
    <row r="210" spans="1:56" x14ac:dyDescent="0.15">
      <c r="A210" s="4">
        <v>189</v>
      </c>
      <c r="B210" s="4">
        <v>-7.119697500023392</v>
      </c>
      <c r="C210" s="4">
        <f t="shared" si="73"/>
        <v>-5.8926975000233028</v>
      </c>
      <c r="E210" s="4">
        <v>-2.9569099999839921</v>
      </c>
      <c r="F210" s="4">
        <v>-8.0467224999907216</v>
      </c>
      <c r="G210" s="4">
        <v>-5.245115000008127</v>
      </c>
      <c r="H210" s="4">
        <v>-4.8901574999860031</v>
      </c>
      <c r="I210" s="4">
        <f ca="1">'Result (Al-Ti)'!U210</f>
        <v>-2.424935769332579</v>
      </c>
      <c r="K210" s="4">
        <v>-7.119697500023392</v>
      </c>
      <c r="L210" s="4">
        <f t="shared" si="74"/>
        <v>-5.8926975000233028</v>
      </c>
      <c r="M210" s="4">
        <v>189</v>
      </c>
      <c r="N210" s="2">
        <f t="shared" si="91"/>
        <v>29.35999999999996</v>
      </c>
      <c r="O210" s="4">
        <f t="shared" si="69"/>
        <v>399</v>
      </c>
      <c r="P210" s="4">
        <f t="shared" si="70"/>
        <v>1</v>
      </c>
      <c r="Q210" s="2">
        <f t="shared" si="75"/>
        <v>0</v>
      </c>
      <c r="R210" s="4">
        <v>189</v>
      </c>
      <c r="S210" s="4">
        <f t="shared" ca="1" si="76"/>
        <v>-2.424935769332579</v>
      </c>
      <c r="T210" s="4">
        <f t="shared" ca="1" si="77"/>
        <v>-4.6915583998831947</v>
      </c>
      <c r="U210" s="2">
        <f t="shared" si="92"/>
        <v>29.35999999999996</v>
      </c>
      <c r="V210" s="4">
        <f t="shared" ca="1" si="71"/>
        <v>399</v>
      </c>
      <c r="W210" s="4">
        <f t="shared" ca="1" si="72"/>
        <v>1</v>
      </c>
      <c r="X210" s="2">
        <f t="shared" ca="1" si="78"/>
        <v>0</v>
      </c>
      <c r="Z210" s="4">
        <v>-2.9569099999839921</v>
      </c>
      <c r="AA210" s="4">
        <f t="shared" si="79"/>
        <v>-4.716909999984864</v>
      </c>
      <c r="AB210" s="4">
        <v>189</v>
      </c>
      <c r="AC210" s="2">
        <f t="shared" si="93"/>
        <v>29.35999999999996</v>
      </c>
      <c r="AD210" s="4">
        <f t="shared" si="80"/>
        <v>399</v>
      </c>
      <c r="AE210" s="4">
        <f t="shared" si="81"/>
        <v>1</v>
      </c>
      <c r="AF210" s="2">
        <f t="shared" si="97"/>
        <v>0</v>
      </c>
      <c r="AH210" s="4">
        <v>-8.0467224999907216</v>
      </c>
      <c r="AI210" s="4">
        <f t="shared" si="82"/>
        <v>-10.141722499991346</v>
      </c>
      <c r="AJ210" s="4">
        <v>189</v>
      </c>
      <c r="AK210" s="2">
        <f t="shared" si="94"/>
        <v>29.35999999999996</v>
      </c>
      <c r="AL210" s="4">
        <f t="shared" si="83"/>
        <v>399</v>
      </c>
      <c r="AM210" s="4">
        <f t="shared" si="84"/>
        <v>1</v>
      </c>
      <c r="AN210" s="2">
        <f t="shared" si="98"/>
        <v>0</v>
      </c>
      <c r="AP210" s="4">
        <v>-5.245115000008127</v>
      </c>
      <c r="AQ210" s="4">
        <f t="shared" si="85"/>
        <v>-3.2491150000062419</v>
      </c>
      <c r="AR210" s="4">
        <v>189</v>
      </c>
      <c r="AS210" s="2">
        <f t="shared" si="95"/>
        <v>29.35999999999996</v>
      </c>
      <c r="AT210" s="4">
        <f t="shared" si="86"/>
        <v>399</v>
      </c>
      <c r="AU210" s="4">
        <f t="shared" si="87"/>
        <v>1</v>
      </c>
      <c r="AV210" s="2">
        <f t="shared" si="99"/>
        <v>0</v>
      </c>
      <c r="AX210" s="4">
        <v>-4.8901574999860031</v>
      </c>
      <c r="AY210" s="4">
        <f t="shared" si="88"/>
        <v>-5.5001574999842262</v>
      </c>
      <c r="AZ210" s="4">
        <v>189</v>
      </c>
      <c r="BA210" s="2">
        <f t="shared" si="96"/>
        <v>29.35999999999996</v>
      </c>
      <c r="BB210" s="4">
        <f t="shared" si="89"/>
        <v>399</v>
      </c>
      <c r="BC210" s="4">
        <f t="shared" si="90"/>
        <v>1</v>
      </c>
      <c r="BD210" s="2">
        <f t="shared" si="100"/>
        <v>0</v>
      </c>
    </row>
    <row r="211" spans="1:56" x14ac:dyDescent="0.15">
      <c r="A211" s="4">
        <v>190</v>
      </c>
      <c r="B211" s="4">
        <v>-5.8926975000233028</v>
      </c>
      <c r="C211" s="4">
        <f t="shared" si="73"/>
        <v>-7.0706975000263128</v>
      </c>
      <c r="E211" s="4">
        <v>-4.716909999984864</v>
      </c>
      <c r="F211" s="4">
        <v>-10.141722499991346</v>
      </c>
      <c r="G211" s="4">
        <v>-3.2491150000062419</v>
      </c>
      <c r="H211" s="4">
        <v>-5.5001574999842262</v>
      </c>
      <c r="I211" s="4">
        <f ca="1">'Result (Al-Ti)'!U211</f>
        <v>-4.6915583998831947</v>
      </c>
      <c r="K211" s="4">
        <v>-5.8926975000233028</v>
      </c>
      <c r="L211" s="4">
        <f t="shared" si="74"/>
        <v>-7.0706975000263128</v>
      </c>
      <c r="M211" s="4">
        <v>190</v>
      </c>
      <c r="N211" s="2">
        <f t="shared" si="91"/>
        <v>29.579999999999959</v>
      </c>
      <c r="O211" s="4">
        <f t="shared" si="69"/>
        <v>399</v>
      </c>
      <c r="P211" s="4">
        <f t="shared" si="70"/>
        <v>1</v>
      </c>
      <c r="Q211" s="2">
        <f t="shared" si="75"/>
        <v>0</v>
      </c>
      <c r="R211" s="4">
        <v>190</v>
      </c>
      <c r="S211" s="4">
        <f t="shared" ca="1" si="76"/>
        <v>-4.6915583998831947</v>
      </c>
      <c r="T211" s="4">
        <f t="shared" ca="1" si="77"/>
        <v>-4.4360837108824329</v>
      </c>
      <c r="U211" s="2">
        <f t="shared" si="92"/>
        <v>29.579999999999959</v>
      </c>
      <c r="V211" s="4">
        <f t="shared" ca="1" si="71"/>
        <v>399</v>
      </c>
      <c r="W211" s="4">
        <f t="shared" ca="1" si="72"/>
        <v>1</v>
      </c>
      <c r="X211" s="2">
        <f t="shared" ca="1" si="78"/>
        <v>0</v>
      </c>
      <c r="Z211" s="4">
        <v>-4.716909999984864</v>
      </c>
      <c r="AA211" s="4">
        <f t="shared" si="79"/>
        <v>-4.9319099999856064</v>
      </c>
      <c r="AB211" s="4">
        <v>190</v>
      </c>
      <c r="AC211" s="2">
        <f t="shared" si="93"/>
        <v>29.579999999999959</v>
      </c>
      <c r="AD211" s="4">
        <f t="shared" si="80"/>
        <v>399</v>
      </c>
      <c r="AE211" s="4">
        <f t="shared" si="81"/>
        <v>1</v>
      </c>
      <c r="AF211" s="2">
        <f t="shared" si="97"/>
        <v>0</v>
      </c>
      <c r="AH211" s="4">
        <v>-10.141722499991346</v>
      </c>
      <c r="AI211" s="4">
        <f t="shared" si="82"/>
        <v>-6.9607224999899131</v>
      </c>
      <c r="AJ211" s="4">
        <v>190</v>
      </c>
      <c r="AK211" s="2">
        <f t="shared" si="94"/>
        <v>29.579999999999959</v>
      </c>
      <c r="AL211" s="4">
        <f t="shared" si="83"/>
        <v>399</v>
      </c>
      <c r="AM211" s="4">
        <f t="shared" si="84"/>
        <v>1</v>
      </c>
      <c r="AN211" s="2">
        <f t="shared" si="98"/>
        <v>0</v>
      </c>
      <c r="AP211" s="4">
        <v>-3.2491150000062419</v>
      </c>
      <c r="AQ211" s="4">
        <f t="shared" si="85"/>
        <v>-1.2051150000083055</v>
      </c>
      <c r="AR211" s="4">
        <v>190</v>
      </c>
      <c r="AS211" s="2">
        <f t="shared" si="95"/>
        <v>29.579999999999959</v>
      </c>
      <c r="AT211" s="4">
        <f t="shared" si="86"/>
        <v>399</v>
      </c>
      <c r="AU211" s="4">
        <f t="shared" si="87"/>
        <v>1</v>
      </c>
      <c r="AV211" s="2">
        <f t="shared" si="99"/>
        <v>0</v>
      </c>
      <c r="AX211" s="4">
        <v>-5.5001574999842262</v>
      </c>
      <c r="AY211" s="4">
        <f t="shared" si="88"/>
        <v>-4.4591574999834904</v>
      </c>
      <c r="AZ211" s="4">
        <v>190</v>
      </c>
      <c r="BA211" s="2">
        <f t="shared" si="96"/>
        <v>29.579999999999959</v>
      </c>
      <c r="BB211" s="4">
        <f t="shared" si="89"/>
        <v>399</v>
      </c>
      <c r="BC211" s="4">
        <f t="shared" si="90"/>
        <v>1</v>
      </c>
      <c r="BD211" s="2">
        <f t="shared" si="100"/>
        <v>0</v>
      </c>
    </row>
    <row r="212" spans="1:56" x14ac:dyDescent="0.15">
      <c r="A212" s="4">
        <v>191</v>
      </c>
      <c r="B212" s="4">
        <v>-7.0706975000263128</v>
      </c>
      <c r="C212" s="4">
        <f t="shared" si="73"/>
        <v>-8.8166975000234515</v>
      </c>
      <c r="E212" s="4">
        <v>-4.9319099999856064</v>
      </c>
      <c r="F212" s="4">
        <v>-6.9607224999899131</v>
      </c>
      <c r="G212" s="4">
        <v>-1.2051150000083055</v>
      </c>
      <c r="H212" s="4">
        <v>-4.4591574999834904</v>
      </c>
      <c r="I212" s="4">
        <f ca="1">'Result (Al-Ti)'!U212</f>
        <v>-4.4360837108824329</v>
      </c>
      <c r="K212" s="4">
        <v>-7.0706975000263128</v>
      </c>
      <c r="L212" s="4">
        <f t="shared" si="74"/>
        <v>-8.8166975000234515</v>
      </c>
      <c r="M212" s="4">
        <v>191</v>
      </c>
      <c r="N212" s="2">
        <f t="shared" si="91"/>
        <v>29.799999999999958</v>
      </c>
      <c r="O212" s="4">
        <f t="shared" si="69"/>
        <v>399</v>
      </c>
      <c r="P212" s="4">
        <f t="shared" si="70"/>
        <v>1</v>
      </c>
      <c r="Q212" s="2">
        <f t="shared" si="75"/>
        <v>0</v>
      </c>
      <c r="R212" s="4">
        <v>191</v>
      </c>
      <c r="S212" s="4">
        <f t="shared" ca="1" si="76"/>
        <v>-4.4360837108824329</v>
      </c>
      <c r="T212" s="4">
        <f t="shared" ca="1" si="77"/>
        <v>-4.0375971271263378</v>
      </c>
      <c r="U212" s="2">
        <f t="shared" si="92"/>
        <v>29.799999999999958</v>
      </c>
      <c r="V212" s="4">
        <f t="shared" ca="1" si="71"/>
        <v>399</v>
      </c>
      <c r="W212" s="4">
        <f t="shared" ca="1" si="72"/>
        <v>1</v>
      </c>
      <c r="X212" s="2">
        <f t="shared" ca="1" si="78"/>
        <v>0</v>
      </c>
      <c r="Z212" s="4">
        <v>-4.9319099999856064</v>
      </c>
      <c r="AA212" s="4">
        <f t="shared" si="79"/>
        <v>-4.2699099999836676</v>
      </c>
      <c r="AB212" s="4">
        <v>191</v>
      </c>
      <c r="AC212" s="2">
        <f t="shared" si="93"/>
        <v>29.799999999999958</v>
      </c>
      <c r="AD212" s="4">
        <f t="shared" si="80"/>
        <v>399</v>
      </c>
      <c r="AE212" s="4">
        <f t="shared" si="81"/>
        <v>1</v>
      </c>
      <c r="AF212" s="2">
        <f t="shared" si="97"/>
        <v>0</v>
      </c>
      <c r="AH212" s="4">
        <v>-6.9607224999899131</v>
      </c>
      <c r="AI212" s="4">
        <f t="shared" si="82"/>
        <v>-9.9317224999886378</v>
      </c>
      <c r="AJ212" s="4">
        <v>191</v>
      </c>
      <c r="AK212" s="2">
        <f t="shared" si="94"/>
        <v>29.799999999999958</v>
      </c>
      <c r="AL212" s="4">
        <f t="shared" si="83"/>
        <v>399</v>
      </c>
      <c r="AM212" s="4">
        <f t="shared" si="84"/>
        <v>1</v>
      </c>
      <c r="AN212" s="2">
        <f t="shared" si="98"/>
        <v>0</v>
      </c>
      <c r="AP212" s="4">
        <v>-1.2051150000083055</v>
      </c>
      <c r="AQ212" s="4">
        <f t="shared" si="85"/>
        <v>-3.9291150000089203</v>
      </c>
      <c r="AR212" s="4">
        <v>191</v>
      </c>
      <c r="AS212" s="2">
        <f t="shared" si="95"/>
        <v>29.799999999999958</v>
      </c>
      <c r="AT212" s="4">
        <f t="shared" si="86"/>
        <v>399</v>
      </c>
      <c r="AU212" s="4">
        <f t="shared" si="87"/>
        <v>1</v>
      </c>
      <c r="AV212" s="2">
        <f t="shared" si="99"/>
        <v>0</v>
      </c>
      <c r="AX212" s="4">
        <v>-4.4591574999834904</v>
      </c>
      <c r="AY212" s="4">
        <f t="shared" si="88"/>
        <v>-7.0461574999853838</v>
      </c>
      <c r="AZ212" s="4">
        <v>191</v>
      </c>
      <c r="BA212" s="2">
        <f t="shared" si="96"/>
        <v>29.799999999999958</v>
      </c>
      <c r="BB212" s="4">
        <f t="shared" si="89"/>
        <v>399</v>
      </c>
      <c r="BC212" s="4">
        <f t="shared" si="90"/>
        <v>1</v>
      </c>
      <c r="BD212" s="2">
        <f t="shared" si="100"/>
        <v>0</v>
      </c>
    </row>
    <row r="213" spans="1:56" x14ac:dyDescent="0.15">
      <c r="A213" s="4">
        <v>192</v>
      </c>
      <c r="B213" s="4">
        <v>-8.8166975000234515</v>
      </c>
      <c r="C213" s="4">
        <f t="shared" si="73"/>
        <v>-7.5256975000250748</v>
      </c>
      <c r="E213" s="4">
        <v>-4.2699099999836676</v>
      </c>
      <c r="F213" s="4">
        <v>-9.9317224999886378</v>
      </c>
      <c r="G213" s="4">
        <v>-3.9291150000089203</v>
      </c>
      <c r="H213" s="4">
        <v>-7.0461574999853838</v>
      </c>
      <c r="I213" s="4">
        <f ca="1">'Result (Al-Ti)'!U213</f>
        <v>-4.0375971271263378</v>
      </c>
      <c r="K213" s="4">
        <v>-8.8166975000234515</v>
      </c>
      <c r="L213" s="4">
        <f t="shared" si="74"/>
        <v>-7.5256975000250748</v>
      </c>
      <c r="M213" s="4">
        <v>192</v>
      </c>
      <c r="N213" s="2">
        <f t="shared" si="91"/>
        <v>30.019999999999957</v>
      </c>
      <c r="O213" s="4">
        <f t="shared" si="69"/>
        <v>399</v>
      </c>
      <c r="P213" s="4">
        <f t="shared" si="70"/>
        <v>1</v>
      </c>
      <c r="Q213" s="2">
        <f t="shared" si="75"/>
        <v>0</v>
      </c>
      <c r="R213" s="4">
        <v>192</v>
      </c>
      <c r="S213" s="4">
        <f t="shared" ca="1" si="76"/>
        <v>-4.0375971271263378</v>
      </c>
      <c r="T213" s="4">
        <f t="shared" ca="1" si="77"/>
        <v>-5.9438458232713618</v>
      </c>
      <c r="U213" s="2">
        <f t="shared" si="92"/>
        <v>30.019999999999957</v>
      </c>
      <c r="V213" s="4">
        <f t="shared" ca="1" si="71"/>
        <v>399</v>
      </c>
      <c r="W213" s="4">
        <f t="shared" ca="1" si="72"/>
        <v>1</v>
      </c>
      <c r="X213" s="2">
        <f t="shared" ca="1" si="78"/>
        <v>0</v>
      </c>
      <c r="Z213" s="4">
        <v>-4.2699099999836676</v>
      </c>
      <c r="AA213" s="4">
        <f t="shared" si="79"/>
        <v>-5.0569099999862033</v>
      </c>
      <c r="AB213" s="4">
        <v>192</v>
      </c>
      <c r="AC213" s="2">
        <f t="shared" si="93"/>
        <v>30.019999999999957</v>
      </c>
      <c r="AD213" s="4">
        <f t="shared" si="80"/>
        <v>399</v>
      </c>
      <c r="AE213" s="4">
        <f t="shared" si="81"/>
        <v>1</v>
      </c>
      <c r="AF213" s="2">
        <f t="shared" si="97"/>
        <v>0</v>
      </c>
      <c r="AH213" s="4">
        <v>-9.9317224999886378</v>
      </c>
      <c r="AI213" s="4">
        <f t="shared" si="82"/>
        <v>-4.9977224999899761</v>
      </c>
      <c r="AJ213" s="4">
        <v>192</v>
      </c>
      <c r="AK213" s="2">
        <f t="shared" si="94"/>
        <v>30.019999999999957</v>
      </c>
      <c r="AL213" s="4">
        <f t="shared" si="83"/>
        <v>399</v>
      </c>
      <c r="AM213" s="4">
        <f t="shared" si="84"/>
        <v>1</v>
      </c>
      <c r="AN213" s="2">
        <f t="shared" si="98"/>
        <v>0</v>
      </c>
      <c r="AP213" s="4">
        <v>-3.9291150000089203</v>
      </c>
      <c r="AQ213" s="4">
        <f t="shared" si="85"/>
        <v>-4.4861150000095051</v>
      </c>
      <c r="AR213" s="4">
        <v>192</v>
      </c>
      <c r="AS213" s="2">
        <f t="shared" si="95"/>
        <v>30.019999999999957</v>
      </c>
      <c r="AT213" s="4">
        <f t="shared" si="86"/>
        <v>399</v>
      </c>
      <c r="AU213" s="4">
        <f t="shared" si="87"/>
        <v>1</v>
      </c>
      <c r="AV213" s="2">
        <f t="shared" si="99"/>
        <v>0</v>
      </c>
      <c r="AX213" s="4">
        <v>-7.0461574999853838</v>
      </c>
      <c r="AY213" s="4">
        <f t="shared" si="88"/>
        <v>-5.9261574999851518</v>
      </c>
      <c r="AZ213" s="4">
        <v>192</v>
      </c>
      <c r="BA213" s="2">
        <f t="shared" si="96"/>
        <v>30.019999999999957</v>
      </c>
      <c r="BB213" s="4">
        <f t="shared" si="89"/>
        <v>399</v>
      </c>
      <c r="BC213" s="4">
        <f t="shared" si="90"/>
        <v>1</v>
      </c>
      <c r="BD213" s="2">
        <f t="shared" si="100"/>
        <v>0</v>
      </c>
    </row>
    <row r="214" spans="1:56" x14ac:dyDescent="0.15">
      <c r="A214" s="4">
        <v>193</v>
      </c>
      <c r="B214" s="4">
        <v>-7.5256975000250748</v>
      </c>
      <c r="C214" s="4">
        <f t="shared" si="73"/>
        <v>-3.9786975000239977</v>
      </c>
      <c r="E214" s="4">
        <v>-5.0569099999862033</v>
      </c>
      <c r="F214" s="4">
        <v>-4.9977224999899761</v>
      </c>
      <c r="G214" s="4">
        <v>-4.4861150000095051</v>
      </c>
      <c r="H214" s="4">
        <v>-5.9261574999851518</v>
      </c>
      <c r="I214" s="4">
        <f ca="1">'Result (Al-Ti)'!U214</f>
        <v>-5.9438458232713618</v>
      </c>
      <c r="K214" s="4">
        <v>-7.5256975000250748</v>
      </c>
      <c r="L214" s="4">
        <f t="shared" si="74"/>
        <v>-3.9786975000239977</v>
      </c>
      <c r="M214" s="4">
        <v>193</v>
      </c>
      <c r="N214" s="2">
        <f t="shared" si="91"/>
        <v>30.239999999999956</v>
      </c>
      <c r="O214" s="4">
        <f t="shared" ref="O214:O277" si="101">COUNTIFS($K$22:$K$420,"&lt;"&amp;N214,$L$22:$L$420,"&lt;"&amp;N214)</f>
        <v>399</v>
      </c>
      <c r="P214" s="4">
        <f t="shared" ref="P214:P277" si="102">O214/$O$421</f>
        <v>1</v>
      </c>
      <c r="Q214" s="2">
        <f t="shared" si="75"/>
        <v>0</v>
      </c>
      <c r="R214" s="4">
        <v>193</v>
      </c>
      <c r="S214" s="4">
        <f t="shared" ca="1" si="76"/>
        <v>-5.9438458232713618</v>
      </c>
      <c r="T214" s="4">
        <f t="shared" ca="1" si="77"/>
        <v>-4.7464950033487643</v>
      </c>
      <c r="U214" s="2">
        <f t="shared" si="92"/>
        <v>30.239999999999956</v>
      </c>
      <c r="V214" s="4">
        <f t="shared" ref="V214:V277" ca="1" si="103">COUNTIFS($S$22:$S$420,"&lt;"&amp;U214,$T$22:$T$420,"&lt;"&amp;U214)</f>
        <v>399</v>
      </c>
      <c r="W214" s="4">
        <f t="shared" ref="W214:W277" ca="1" si="104">V214/$V$421</f>
        <v>1</v>
      </c>
      <c r="X214" s="2">
        <f t="shared" ca="1" si="78"/>
        <v>0</v>
      </c>
      <c r="Z214" s="4">
        <v>-5.0569099999862033</v>
      </c>
      <c r="AA214" s="4">
        <f t="shared" si="79"/>
        <v>-4.2359099999842442</v>
      </c>
      <c r="AB214" s="4">
        <v>193</v>
      </c>
      <c r="AC214" s="2">
        <f t="shared" si="93"/>
        <v>30.239999999999956</v>
      </c>
      <c r="AD214" s="4">
        <f t="shared" si="80"/>
        <v>399</v>
      </c>
      <c r="AE214" s="4">
        <f t="shared" si="81"/>
        <v>1</v>
      </c>
      <c r="AF214" s="2">
        <f t="shared" si="97"/>
        <v>0</v>
      </c>
      <c r="AH214" s="4">
        <v>-4.9977224999899761</v>
      </c>
      <c r="AI214" s="4">
        <f t="shared" si="82"/>
        <v>-4.4707224999918083</v>
      </c>
      <c r="AJ214" s="4">
        <v>193</v>
      </c>
      <c r="AK214" s="2">
        <f t="shared" si="94"/>
        <v>30.239999999999956</v>
      </c>
      <c r="AL214" s="4">
        <f t="shared" si="83"/>
        <v>399</v>
      </c>
      <c r="AM214" s="4">
        <f t="shared" si="84"/>
        <v>1</v>
      </c>
      <c r="AN214" s="2">
        <f t="shared" si="98"/>
        <v>0</v>
      </c>
      <c r="AP214" s="4">
        <v>-4.4861150000095051</v>
      </c>
      <c r="AQ214" s="4">
        <f t="shared" si="85"/>
        <v>-4.990115000008899</v>
      </c>
      <c r="AR214" s="4">
        <v>193</v>
      </c>
      <c r="AS214" s="2">
        <f t="shared" si="95"/>
        <v>30.239999999999956</v>
      </c>
      <c r="AT214" s="4">
        <f t="shared" si="86"/>
        <v>399</v>
      </c>
      <c r="AU214" s="4">
        <f t="shared" si="87"/>
        <v>1</v>
      </c>
      <c r="AV214" s="2">
        <f t="shared" si="99"/>
        <v>0</v>
      </c>
      <c r="AX214" s="4">
        <v>-5.9261574999851518</v>
      </c>
      <c r="AY214" s="4">
        <f t="shared" si="88"/>
        <v>-5.9381574999868292</v>
      </c>
      <c r="AZ214" s="4">
        <v>193</v>
      </c>
      <c r="BA214" s="2">
        <f t="shared" si="96"/>
        <v>30.239999999999956</v>
      </c>
      <c r="BB214" s="4">
        <f t="shared" si="89"/>
        <v>399</v>
      </c>
      <c r="BC214" s="4">
        <f t="shared" si="90"/>
        <v>1</v>
      </c>
      <c r="BD214" s="2">
        <f t="shared" si="100"/>
        <v>0</v>
      </c>
    </row>
    <row r="215" spans="1:56" x14ac:dyDescent="0.15">
      <c r="A215" s="4">
        <v>194</v>
      </c>
      <c r="B215" s="4">
        <v>-3.9786975000239977</v>
      </c>
      <c r="C215" s="4">
        <f t="shared" ref="C215:C278" si="105">B216</f>
        <v>-5.6026975000236234</v>
      </c>
      <c r="E215" s="4">
        <v>-4.2359099999842442</v>
      </c>
      <c r="F215" s="4">
        <v>-4.4707224999918083</v>
      </c>
      <c r="G215" s="4">
        <v>-4.990115000008899</v>
      </c>
      <c r="H215" s="4">
        <v>-5.9381574999868292</v>
      </c>
      <c r="I215" s="4">
        <f ca="1">'Result (Al-Ti)'!U215</f>
        <v>-4.7464950033487643</v>
      </c>
      <c r="K215" s="4">
        <v>-3.9786975000239977</v>
      </c>
      <c r="L215" s="4">
        <f t="shared" ref="L215:L278" si="106">K216</f>
        <v>-5.6026975000236234</v>
      </c>
      <c r="M215" s="4">
        <v>194</v>
      </c>
      <c r="N215" s="2">
        <f t="shared" si="91"/>
        <v>30.459999999999955</v>
      </c>
      <c r="O215" s="4">
        <f t="shared" si="101"/>
        <v>399</v>
      </c>
      <c r="P215" s="4">
        <f t="shared" si="102"/>
        <v>1</v>
      </c>
      <c r="Q215" s="2">
        <f t="shared" ref="Q215:Q278" si="107">(P216-P215)/(N216-N215)</f>
        <v>0</v>
      </c>
      <c r="R215" s="4">
        <v>194</v>
      </c>
      <c r="S215" s="4">
        <f t="shared" ref="S215:S278" ca="1" si="108">I215</f>
        <v>-4.7464950033487643</v>
      </c>
      <c r="T215" s="4">
        <f t="shared" ref="T215:T278" ca="1" si="109">S216</f>
        <v>-5.1555775965707129</v>
      </c>
      <c r="U215" s="2">
        <f t="shared" si="92"/>
        <v>30.459999999999955</v>
      </c>
      <c r="V215" s="4">
        <f t="shared" ca="1" si="103"/>
        <v>399</v>
      </c>
      <c r="W215" s="4">
        <f t="shared" ca="1" si="104"/>
        <v>1</v>
      </c>
      <c r="X215" s="2">
        <f t="shared" ref="X215:X278" ca="1" si="110">(W216-W215)/(U216-U215)</f>
        <v>0</v>
      </c>
      <c r="Z215" s="4">
        <v>-4.2359099999842442</v>
      </c>
      <c r="AA215" s="4">
        <f t="shared" ref="AA215:AA278" si="111">Z216</f>
        <v>-4.9369099999836408</v>
      </c>
      <c r="AB215" s="4">
        <v>194</v>
      </c>
      <c r="AC215" s="2">
        <f t="shared" si="93"/>
        <v>30.459999999999955</v>
      </c>
      <c r="AD215" s="4">
        <f t="shared" ref="AD215:AD278" si="112">COUNTIFS($Z$22:$Z$420,"&lt;"&amp;AC215,$AA$22:$AA$420,"&lt;"&amp;AC215)</f>
        <v>399</v>
      </c>
      <c r="AE215" s="4">
        <f t="shared" ref="AE215:AE278" si="113">AD215/$O$421</f>
        <v>1</v>
      </c>
      <c r="AF215" s="2">
        <f t="shared" si="97"/>
        <v>0</v>
      </c>
      <c r="AH215" s="4">
        <v>-4.4707224999918083</v>
      </c>
      <c r="AI215" s="4">
        <f t="shared" ref="AI215:AI278" si="114">AH216</f>
        <v>-5.6487224999912655</v>
      </c>
      <c r="AJ215" s="4">
        <v>194</v>
      </c>
      <c r="AK215" s="2">
        <f t="shared" si="94"/>
        <v>30.459999999999955</v>
      </c>
      <c r="AL215" s="4">
        <f t="shared" ref="AL215:AL278" si="115">COUNTIFS($AH$22:$AH$420,"&lt;"&amp;AK215,$AI$22:$AI$420,"&lt;"&amp;AK215)</f>
        <v>399</v>
      </c>
      <c r="AM215" s="4">
        <f t="shared" ref="AM215:AM278" si="116">AL215/$AL$421</f>
        <v>1</v>
      </c>
      <c r="AN215" s="2">
        <f t="shared" si="98"/>
        <v>0</v>
      </c>
      <c r="AP215" s="4">
        <v>-4.990115000008899</v>
      </c>
      <c r="AQ215" s="4">
        <f t="shared" ref="AQ215:AQ278" si="117">AP216</f>
        <v>-5.4071150000076784</v>
      </c>
      <c r="AR215" s="4">
        <v>194</v>
      </c>
      <c r="AS215" s="2">
        <f t="shared" si="95"/>
        <v>30.459999999999955</v>
      </c>
      <c r="AT215" s="4">
        <f t="shared" ref="AT215:AT278" si="118">COUNTIFS($AP$22:$AP$420,"&lt;"&amp;AS215,$AQ$22:$AQ$420,"&lt;"&amp;AS215)</f>
        <v>399</v>
      </c>
      <c r="AU215" s="4">
        <f t="shared" ref="AU215:AU278" si="119">AT215/$AT$421</f>
        <v>1</v>
      </c>
      <c r="AV215" s="2">
        <f t="shared" si="99"/>
        <v>0</v>
      </c>
      <c r="AX215" s="4">
        <v>-5.9381574999868292</v>
      </c>
      <c r="AY215" s="4">
        <f t="shared" ref="AY215:AY278" si="120">AX216</f>
        <v>-6.5361574999833749</v>
      </c>
      <c r="AZ215" s="4">
        <v>194</v>
      </c>
      <c r="BA215" s="2">
        <f t="shared" si="96"/>
        <v>30.459999999999955</v>
      </c>
      <c r="BB215" s="4">
        <f t="shared" ref="BB215:BB278" si="121">COUNTIFS($AX$22:$AX$420,"&lt;"&amp;BA215,$AY$22:$AY$420,"&lt;"&amp;BA215)</f>
        <v>399</v>
      </c>
      <c r="BC215" s="4">
        <f t="shared" ref="BC215:BC278" si="122">BB215/$BB$421</f>
        <v>1</v>
      </c>
      <c r="BD215" s="2">
        <f t="shared" si="100"/>
        <v>0</v>
      </c>
    </row>
    <row r="216" spans="1:56" x14ac:dyDescent="0.15">
      <c r="A216" s="4">
        <v>195</v>
      </c>
      <c r="B216" s="4">
        <v>-5.6026975000236234</v>
      </c>
      <c r="C216" s="4">
        <f t="shared" si="105"/>
        <v>-6.6956975000245222</v>
      </c>
      <c r="E216" s="4">
        <v>-4.9369099999836408</v>
      </c>
      <c r="F216" s="4">
        <v>-5.6487224999912655</v>
      </c>
      <c r="G216" s="4">
        <v>-5.4071150000076784</v>
      </c>
      <c r="H216" s="4">
        <v>-6.5361574999833749</v>
      </c>
      <c r="I216" s="4">
        <f ca="1">'Result (Al-Ti)'!U216</f>
        <v>-5.1555775965707129</v>
      </c>
      <c r="K216" s="4">
        <v>-5.6026975000236234</v>
      </c>
      <c r="L216" s="4">
        <f t="shared" si="106"/>
        <v>-6.6956975000245222</v>
      </c>
      <c r="M216" s="4">
        <v>195</v>
      </c>
      <c r="N216" s="2">
        <f t="shared" ref="N216:N279" si="123">N215+$W$3</f>
        <v>30.679999999999954</v>
      </c>
      <c r="O216" s="4">
        <f t="shared" si="101"/>
        <v>399</v>
      </c>
      <c r="P216" s="4">
        <f t="shared" si="102"/>
        <v>1</v>
      </c>
      <c r="Q216" s="2">
        <f t="shared" si="107"/>
        <v>0</v>
      </c>
      <c r="R216" s="4">
        <v>195</v>
      </c>
      <c r="S216" s="4">
        <f t="shared" ca="1" si="108"/>
        <v>-5.1555775965707129</v>
      </c>
      <c r="T216" s="4">
        <f t="shared" ca="1" si="109"/>
        <v>-4.848956126613448</v>
      </c>
      <c r="U216" s="2">
        <f t="shared" ref="U216:U279" si="124">N215+$W$3</f>
        <v>30.679999999999954</v>
      </c>
      <c r="V216" s="4">
        <f t="shared" ca="1" si="103"/>
        <v>399</v>
      </c>
      <c r="W216" s="4">
        <f t="shared" ca="1" si="104"/>
        <v>1</v>
      </c>
      <c r="X216" s="2">
        <f t="shared" ca="1" si="110"/>
        <v>0</v>
      </c>
      <c r="Z216" s="4">
        <v>-4.9369099999836408</v>
      </c>
      <c r="AA216" s="4">
        <f t="shared" si="111"/>
        <v>-6.3789099999844723</v>
      </c>
      <c r="AB216" s="4">
        <v>195</v>
      </c>
      <c r="AC216" s="2">
        <f t="shared" ref="AC216:AC279" si="125">AC215+$W$3</f>
        <v>30.679999999999954</v>
      </c>
      <c r="AD216" s="4">
        <f t="shared" si="112"/>
        <v>399</v>
      </c>
      <c r="AE216" s="4">
        <f t="shared" si="113"/>
        <v>1</v>
      </c>
      <c r="AF216" s="2">
        <f t="shared" si="97"/>
        <v>0</v>
      </c>
      <c r="AH216" s="4">
        <v>-5.6487224999912655</v>
      </c>
      <c r="AI216" s="4">
        <f t="shared" si="114"/>
        <v>-6.2307224999891275</v>
      </c>
      <c r="AJ216" s="4">
        <v>195</v>
      </c>
      <c r="AK216" s="2">
        <f t="shared" si="94"/>
        <v>30.679999999999954</v>
      </c>
      <c r="AL216" s="4">
        <f t="shared" si="115"/>
        <v>399</v>
      </c>
      <c r="AM216" s="4">
        <f t="shared" si="116"/>
        <v>1</v>
      </c>
      <c r="AN216" s="2">
        <f t="shared" si="98"/>
        <v>0</v>
      </c>
      <c r="AP216" s="4">
        <v>-5.4071150000076784</v>
      </c>
      <c r="AQ216" s="4">
        <f t="shared" si="117"/>
        <v>-3.9991150000062703</v>
      </c>
      <c r="AR216" s="4">
        <v>195</v>
      </c>
      <c r="AS216" s="2">
        <f t="shared" si="95"/>
        <v>30.679999999999954</v>
      </c>
      <c r="AT216" s="4">
        <f t="shared" si="118"/>
        <v>399</v>
      </c>
      <c r="AU216" s="4">
        <f t="shared" si="119"/>
        <v>1</v>
      </c>
      <c r="AV216" s="2">
        <f t="shared" si="99"/>
        <v>0</v>
      </c>
      <c r="AX216" s="4">
        <v>-6.5361574999833749</v>
      </c>
      <c r="AY216" s="4">
        <f t="shared" si="120"/>
        <v>-6.66915749998509</v>
      </c>
      <c r="AZ216" s="4">
        <v>195</v>
      </c>
      <c r="BA216" s="2">
        <f t="shared" si="96"/>
        <v>30.679999999999954</v>
      </c>
      <c r="BB216" s="4">
        <f t="shared" si="121"/>
        <v>399</v>
      </c>
      <c r="BC216" s="4">
        <f t="shared" si="122"/>
        <v>1</v>
      </c>
      <c r="BD216" s="2">
        <f t="shared" si="100"/>
        <v>0</v>
      </c>
    </row>
    <row r="217" spans="1:56" x14ac:dyDescent="0.15">
      <c r="A217" s="4">
        <v>196</v>
      </c>
      <c r="B217" s="4">
        <v>-6.6956975000245222</v>
      </c>
      <c r="C217" s="4">
        <f t="shared" si="105"/>
        <v>-9.030697500023166</v>
      </c>
      <c r="E217" s="4">
        <v>-6.3789099999844723</v>
      </c>
      <c r="F217" s="4">
        <v>-6.2307224999891275</v>
      </c>
      <c r="G217" s="4">
        <v>-3.9991150000062703</v>
      </c>
      <c r="H217" s="4">
        <v>-6.66915749998509</v>
      </c>
      <c r="I217" s="4">
        <f ca="1">'Result (Al-Ti)'!U217</f>
        <v>-4.848956126613448</v>
      </c>
      <c r="K217" s="4">
        <v>-6.6956975000245222</v>
      </c>
      <c r="L217" s="4">
        <f t="shared" si="106"/>
        <v>-9.030697500023166</v>
      </c>
      <c r="M217" s="4">
        <v>196</v>
      </c>
      <c r="N217" s="2">
        <f t="shared" si="123"/>
        <v>30.899999999999952</v>
      </c>
      <c r="O217" s="4">
        <f t="shared" si="101"/>
        <v>399</v>
      </c>
      <c r="P217" s="4">
        <f t="shared" si="102"/>
        <v>1</v>
      </c>
      <c r="Q217" s="2">
        <f t="shared" si="107"/>
        <v>0</v>
      </c>
      <c r="R217" s="4">
        <v>196</v>
      </c>
      <c r="S217" s="4">
        <f t="shared" ca="1" si="108"/>
        <v>-4.848956126613448</v>
      </c>
      <c r="T217" s="4">
        <f t="shared" ca="1" si="109"/>
        <v>-8.389713237248241</v>
      </c>
      <c r="U217" s="2">
        <f t="shared" si="124"/>
        <v>30.899999999999952</v>
      </c>
      <c r="V217" s="4">
        <f t="shared" ca="1" si="103"/>
        <v>399</v>
      </c>
      <c r="W217" s="4">
        <f t="shared" ca="1" si="104"/>
        <v>1</v>
      </c>
      <c r="X217" s="2">
        <f t="shared" ca="1" si="110"/>
        <v>0</v>
      </c>
      <c r="Z217" s="4">
        <v>-6.3789099999844723</v>
      </c>
      <c r="AA217" s="4">
        <f t="shared" si="111"/>
        <v>-7.2149099999840871</v>
      </c>
      <c r="AB217" s="4">
        <v>196</v>
      </c>
      <c r="AC217" s="2">
        <f t="shared" si="125"/>
        <v>30.899999999999952</v>
      </c>
      <c r="AD217" s="4">
        <f t="shared" si="112"/>
        <v>399</v>
      </c>
      <c r="AE217" s="4">
        <f t="shared" si="113"/>
        <v>1</v>
      </c>
      <c r="AF217" s="2">
        <f t="shared" si="97"/>
        <v>0</v>
      </c>
      <c r="AH217" s="4">
        <v>-6.2307224999891275</v>
      </c>
      <c r="AI217" s="4">
        <f t="shared" si="114"/>
        <v>-5.3647224999906484</v>
      </c>
      <c r="AJ217" s="4">
        <v>196</v>
      </c>
      <c r="AK217" s="2">
        <f t="shared" ref="AK217:AK280" si="126">AK216+$W$3</f>
        <v>30.899999999999952</v>
      </c>
      <c r="AL217" s="4">
        <f t="shared" si="115"/>
        <v>399</v>
      </c>
      <c r="AM217" s="4">
        <f t="shared" si="116"/>
        <v>1</v>
      </c>
      <c r="AN217" s="2">
        <f t="shared" si="98"/>
        <v>0</v>
      </c>
      <c r="AP217" s="4">
        <v>-3.9991150000062703</v>
      </c>
      <c r="AQ217" s="4">
        <f t="shared" si="117"/>
        <v>-8.8351150000072209</v>
      </c>
      <c r="AR217" s="4">
        <v>196</v>
      </c>
      <c r="AS217" s="2">
        <f t="shared" ref="AS217:AS280" si="127">AS216+$W$3</f>
        <v>30.899999999999952</v>
      </c>
      <c r="AT217" s="4">
        <f t="shared" si="118"/>
        <v>399</v>
      </c>
      <c r="AU217" s="4">
        <f t="shared" si="119"/>
        <v>1</v>
      </c>
      <c r="AV217" s="2">
        <f t="shared" si="99"/>
        <v>0</v>
      </c>
      <c r="AX217" s="4">
        <v>-6.66915749998509</v>
      </c>
      <c r="AY217" s="4">
        <f t="shared" si="120"/>
        <v>-6.8701574999856518</v>
      </c>
      <c r="AZ217" s="4">
        <v>196</v>
      </c>
      <c r="BA217" s="2">
        <f t="shared" ref="BA217:BA280" si="128">BA216+$W$3</f>
        <v>30.899999999999952</v>
      </c>
      <c r="BB217" s="4">
        <f t="shared" si="121"/>
        <v>399</v>
      </c>
      <c r="BC217" s="4">
        <f t="shared" si="122"/>
        <v>1</v>
      </c>
      <c r="BD217" s="2">
        <f t="shared" si="100"/>
        <v>0</v>
      </c>
    </row>
    <row r="218" spans="1:56" x14ac:dyDescent="0.15">
      <c r="A218" s="4">
        <v>197</v>
      </c>
      <c r="B218" s="4">
        <v>-9.030697500023166</v>
      </c>
      <c r="C218" s="4">
        <f t="shared" si="105"/>
        <v>-7.5416975000237585</v>
      </c>
      <c r="E218" s="4">
        <v>-7.2149099999840871</v>
      </c>
      <c r="F218" s="4">
        <v>-5.3647224999906484</v>
      </c>
      <c r="G218" s="4">
        <v>-8.8351150000072209</v>
      </c>
      <c r="H218" s="4">
        <v>-6.8701574999856518</v>
      </c>
      <c r="I218" s="4">
        <f ca="1">'Result (Al-Ti)'!U218</f>
        <v>-8.389713237248241</v>
      </c>
      <c r="K218" s="4">
        <v>-9.030697500023166</v>
      </c>
      <c r="L218" s="4">
        <f t="shared" si="106"/>
        <v>-7.5416975000237585</v>
      </c>
      <c r="M218" s="4">
        <v>197</v>
      </c>
      <c r="N218" s="2">
        <f t="shared" si="123"/>
        <v>31.119999999999951</v>
      </c>
      <c r="O218" s="4">
        <f t="shared" si="101"/>
        <v>399</v>
      </c>
      <c r="P218" s="4">
        <f t="shared" si="102"/>
        <v>1</v>
      </c>
      <c r="Q218" s="2">
        <f t="shared" si="107"/>
        <v>0</v>
      </c>
      <c r="R218" s="4">
        <v>197</v>
      </c>
      <c r="S218" s="4">
        <f t="shared" ca="1" si="108"/>
        <v>-8.389713237248241</v>
      </c>
      <c r="T218" s="4">
        <f t="shared" ca="1" si="109"/>
        <v>-5.876998972194805</v>
      </c>
      <c r="U218" s="2">
        <f t="shared" si="124"/>
        <v>31.119999999999951</v>
      </c>
      <c r="V218" s="4">
        <f t="shared" ca="1" si="103"/>
        <v>399</v>
      </c>
      <c r="W218" s="4">
        <f t="shared" ca="1" si="104"/>
        <v>1</v>
      </c>
      <c r="X218" s="2">
        <f t="shared" ca="1" si="110"/>
        <v>0</v>
      </c>
      <c r="Z218" s="4">
        <v>-7.2149099999840871</v>
      </c>
      <c r="AA218" s="4">
        <f t="shared" si="111"/>
        <v>-7.0939099999840494</v>
      </c>
      <c r="AB218" s="4">
        <v>197</v>
      </c>
      <c r="AC218" s="2">
        <f t="shared" si="125"/>
        <v>31.119999999999951</v>
      </c>
      <c r="AD218" s="4">
        <f t="shared" si="112"/>
        <v>399</v>
      </c>
      <c r="AE218" s="4">
        <f t="shared" si="113"/>
        <v>1</v>
      </c>
      <c r="AF218" s="2">
        <f t="shared" si="97"/>
        <v>0</v>
      </c>
      <c r="AH218" s="4">
        <v>-5.3647224999906484</v>
      </c>
      <c r="AI218" s="4">
        <f t="shared" si="114"/>
        <v>-4.5277224999900056</v>
      </c>
      <c r="AJ218" s="4">
        <v>197</v>
      </c>
      <c r="AK218" s="2">
        <f t="shared" si="126"/>
        <v>31.119999999999951</v>
      </c>
      <c r="AL218" s="4">
        <f t="shared" si="115"/>
        <v>399</v>
      </c>
      <c r="AM218" s="4">
        <f t="shared" si="116"/>
        <v>1</v>
      </c>
      <c r="AN218" s="2">
        <f t="shared" si="98"/>
        <v>0</v>
      </c>
      <c r="AP218" s="4">
        <v>-8.8351150000072209</v>
      </c>
      <c r="AQ218" s="4">
        <f t="shared" si="117"/>
        <v>-6.7781150000065793</v>
      </c>
      <c r="AR218" s="4">
        <v>197</v>
      </c>
      <c r="AS218" s="2">
        <f t="shared" si="127"/>
        <v>31.119999999999951</v>
      </c>
      <c r="AT218" s="4">
        <f t="shared" si="118"/>
        <v>399</v>
      </c>
      <c r="AU218" s="4">
        <f t="shared" si="119"/>
        <v>1</v>
      </c>
      <c r="AV218" s="2">
        <f t="shared" si="99"/>
        <v>0</v>
      </c>
      <c r="AX218" s="4">
        <v>-6.8701574999856518</v>
      </c>
      <c r="AY218" s="4">
        <f t="shared" si="120"/>
        <v>-11.084157499986702</v>
      </c>
      <c r="AZ218" s="4">
        <v>197</v>
      </c>
      <c r="BA218" s="2">
        <f t="shared" si="128"/>
        <v>31.119999999999951</v>
      </c>
      <c r="BB218" s="4">
        <f t="shared" si="121"/>
        <v>399</v>
      </c>
      <c r="BC218" s="4">
        <f t="shared" si="122"/>
        <v>1</v>
      </c>
      <c r="BD218" s="2">
        <f t="shared" si="100"/>
        <v>0</v>
      </c>
    </row>
    <row r="219" spans="1:56" x14ac:dyDescent="0.15">
      <c r="A219" s="4">
        <v>198</v>
      </c>
      <c r="B219" s="4">
        <v>-7.5416975000237585</v>
      </c>
      <c r="C219" s="4">
        <f t="shared" si="105"/>
        <v>-8.2076975000262564</v>
      </c>
      <c r="E219" s="4">
        <v>-7.0939099999840494</v>
      </c>
      <c r="F219" s="4">
        <v>-4.5277224999900056</v>
      </c>
      <c r="G219" s="4">
        <v>-6.7781150000065793</v>
      </c>
      <c r="H219" s="4">
        <v>-11.084157499986702</v>
      </c>
      <c r="I219" s="4">
        <f ca="1">'Result (Al-Ti)'!U219</f>
        <v>-5.876998972194805</v>
      </c>
      <c r="K219" s="4">
        <v>-7.5416975000237585</v>
      </c>
      <c r="L219" s="4">
        <f t="shared" si="106"/>
        <v>-8.2076975000262564</v>
      </c>
      <c r="M219" s="4">
        <v>198</v>
      </c>
      <c r="N219" s="2">
        <f t="shared" si="123"/>
        <v>31.33999999999995</v>
      </c>
      <c r="O219" s="4">
        <f t="shared" si="101"/>
        <v>399</v>
      </c>
      <c r="P219" s="4">
        <f t="shared" si="102"/>
        <v>1</v>
      </c>
      <c r="Q219" s="2">
        <f t="shared" si="107"/>
        <v>0</v>
      </c>
      <c r="R219" s="4">
        <v>198</v>
      </c>
      <c r="S219" s="4">
        <f t="shared" ca="1" si="108"/>
        <v>-5.876998972194805</v>
      </c>
      <c r="T219" s="4">
        <f t="shared" ca="1" si="109"/>
        <v>-6.4726747785569625</v>
      </c>
      <c r="U219" s="2">
        <f t="shared" si="124"/>
        <v>31.33999999999995</v>
      </c>
      <c r="V219" s="4">
        <f t="shared" ca="1" si="103"/>
        <v>399</v>
      </c>
      <c r="W219" s="4">
        <f t="shared" ca="1" si="104"/>
        <v>1</v>
      </c>
      <c r="X219" s="2">
        <f t="shared" ca="1" si="110"/>
        <v>0</v>
      </c>
      <c r="Z219" s="4">
        <v>-7.0939099999840494</v>
      </c>
      <c r="AA219" s="4">
        <f t="shared" si="111"/>
        <v>-7.4649099999852808</v>
      </c>
      <c r="AB219" s="4">
        <v>198</v>
      </c>
      <c r="AC219" s="2">
        <f t="shared" si="125"/>
        <v>31.33999999999995</v>
      </c>
      <c r="AD219" s="4">
        <f t="shared" si="112"/>
        <v>399</v>
      </c>
      <c r="AE219" s="4">
        <f t="shared" si="113"/>
        <v>1</v>
      </c>
      <c r="AF219" s="2">
        <f t="shared" si="97"/>
        <v>0</v>
      </c>
      <c r="AH219" s="4">
        <v>-4.5277224999900056</v>
      </c>
      <c r="AI219" s="4">
        <f t="shared" si="114"/>
        <v>-7.2047224999884918</v>
      </c>
      <c r="AJ219" s="4">
        <v>198</v>
      </c>
      <c r="AK219" s="2">
        <f t="shared" si="126"/>
        <v>31.33999999999995</v>
      </c>
      <c r="AL219" s="4">
        <f t="shared" si="115"/>
        <v>399</v>
      </c>
      <c r="AM219" s="4">
        <f t="shared" si="116"/>
        <v>1</v>
      </c>
      <c r="AN219" s="2">
        <f t="shared" si="98"/>
        <v>0</v>
      </c>
      <c r="AP219" s="4">
        <v>-6.7781150000065793</v>
      </c>
      <c r="AQ219" s="4">
        <f t="shared" si="117"/>
        <v>-10.56111500000867</v>
      </c>
      <c r="AR219" s="4">
        <v>198</v>
      </c>
      <c r="AS219" s="2">
        <f t="shared" si="127"/>
        <v>31.33999999999995</v>
      </c>
      <c r="AT219" s="4">
        <f t="shared" si="118"/>
        <v>399</v>
      </c>
      <c r="AU219" s="4">
        <f t="shared" si="119"/>
        <v>1</v>
      </c>
      <c r="AV219" s="2">
        <f t="shared" si="99"/>
        <v>0</v>
      </c>
      <c r="AX219" s="4">
        <v>-11.084157499986702</v>
      </c>
      <c r="AY219" s="4">
        <f t="shared" si="120"/>
        <v>-7.6161574999851211</v>
      </c>
      <c r="AZ219" s="4">
        <v>198</v>
      </c>
      <c r="BA219" s="2">
        <f t="shared" si="128"/>
        <v>31.33999999999995</v>
      </c>
      <c r="BB219" s="4">
        <f t="shared" si="121"/>
        <v>399</v>
      </c>
      <c r="BC219" s="4">
        <f t="shared" si="122"/>
        <v>1</v>
      </c>
      <c r="BD219" s="2">
        <f t="shared" si="100"/>
        <v>0</v>
      </c>
    </row>
    <row r="220" spans="1:56" x14ac:dyDescent="0.15">
      <c r="A220" s="4">
        <v>199</v>
      </c>
      <c r="B220" s="4">
        <v>-8.2076975000262564</v>
      </c>
      <c r="C220" s="4">
        <f t="shared" si="105"/>
        <v>-8.372697500025339</v>
      </c>
      <c r="E220" s="4">
        <v>-7.4649099999852808</v>
      </c>
      <c r="F220" s="4">
        <v>-7.2047224999884918</v>
      </c>
      <c r="G220" s="4">
        <v>-10.56111500000867</v>
      </c>
      <c r="H220" s="4">
        <v>-7.6161574999851211</v>
      </c>
      <c r="I220" s="4">
        <f ca="1">'Result (Al-Ti)'!U220</f>
        <v>-6.4726747785569625</v>
      </c>
      <c r="K220" s="4">
        <v>-8.2076975000262564</v>
      </c>
      <c r="L220" s="4">
        <f t="shared" si="106"/>
        <v>-8.372697500025339</v>
      </c>
      <c r="M220" s="4">
        <v>199</v>
      </c>
      <c r="N220" s="2">
        <f t="shared" si="123"/>
        <v>31.559999999999949</v>
      </c>
      <c r="O220" s="4">
        <f t="shared" si="101"/>
        <v>399</v>
      </c>
      <c r="P220" s="4">
        <f t="shared" si="102"/>
        <v>1</v>
      </c>
      <c r="Q220" s="2">
        <f t="shared" si="107"/>
        <v>0</v>
      </c>
      <c r="R220" s="4">
        <v>199</v>
      </c>
      <c r="S220" s="4">
        <f t="shared" ca="1" si="108"/>
        <v>-6.4726747785569625</v>
      </c>
      <c r="T220" s="4">
        <f t="shared" ca="1" si="109"/>
        <v>-7.2690973976825797</v>
      </c>
      <c r="U220" s="2">
        <f t="shared" si="124"/>
        <v>31.559999999999949</v>
      </c>
      <c r="V220" s="4">
        <f t="shared" ca="1" si="103"/>
        <v>399</v>
      </c>
      <c r="W220" s="4">
        <f t="shared" ca="1" si="104"/>
        <v>1</v>
      </c>
      <c r="X220" s="2">
        <f t="shared" ca="1" si="110"/>
        <v>0</v>
      </c>
      <c r="Z220" s="4">
        <v>-7.4649099999852808</v>
      </c>
      <c r="AA220" s="4">
        <f t="shared" si="111"/>
        <v>-7.3019099999847015</v>
      </c>
      <c r="AB220" s="4">
        <v>199</v>
      </c>
      <c r="AC220" s="2">
        <f t="shared" si="125"/>
        <v>31.559999999999949</v>
      </c>
      <c r="AD220" s="4">
        <f t="shared" si="112"/>
        <v>399</v>
      </c>
      <c r="AE220" s="4">
        <f t="shared" si="113"/>
        <v>1</v>
      </c>
      <c r="AF220" s="2">
        <f t="shared" si="97"/>
        <v>0</v>
      </c>
      <c r="AH220" s="4">
        <v>-7.2047224999884918</v>
      </c>
      <c r="AI220" s="4">
        <f t="shared" si="114"/>
        <v>-5.3347224999917842</v>
      </c>
      <c r="AJ220" s="4">
        <v>199</v>
      </c>
      <c r="AK220" s="2">
        <f t="shared" si="126"/>
        <v>31.559999999999949</v>
      </c>
      <c r="AL220" s="4">
        <f t="shared" si="115"/>
        <v>399</v>
      </c>
      <c r="AM220" s="4">
        <f t="shared" si="116"/>
        <v>1</v>
      </c>
      <c r="AN220" s="2">
        <f t="shared" si="98"/>
        <v>0</v>
      </c>
      <c r="AP220" s="4">
        <v>-10.56111500000867</v>
      </c>
      <c r="AQ220" s="4">
        <f t="shared" si="117"/>
        <v>-8.7071150000070929</v>
      </c>
      <c r="AR220" s="4">
        <v>199</v>
      </c>
      <c r="AS220" s="2">
        <f t="shared" si="127"/>
        <v>31.559999999999949</v>
      </c>
      <c r="AT220" s="4">
        <f t="shared" si="118"/>
        <v>399</v>
      </c>
      <c r="AU220" s="4">
        <f t="shared" si="119"/>
        <v>1</v>
      </c>
      <c r="AV220" s="2">
        <f t="shared" si="99"/>
        <v>0</v>
      </c>
      <c r="AX220" s="4">
        <v>-7.6161574999851211</v>
      </c>
      <c r="AY220" s="4">
        <f t="shared" si="120"/>
        <v>-9.8941574999855675</v>
      </c>
      <c r="AZ220" s="4">
        <v>199</v>
      </c>
      <c r="BA220" s="2">
        <f t="shared" si="128"/>
        <v>31.559999999999949</v>
      </c>
      <c r="BB220" s="4">
        <f t="shared" si="121"/>
        <v>399</v>
      </c>
      <c r="BC220" s="4">
        <f t="shared" si="122"/>
        <v>1</v>
      </c>
      <c r="BD220" s="2">
        <f t="shared" si="100"/>
        <v>0</v>
      </c>
    </row>
    <row r="221" spans="1:56" x14ac:dyDescent="0.15">
      <c r="A221" s="4">
        <v>200</v>
      </c>
      <c r="B221" s="4">
        <v>-8.372697500025339</v>
      </c>
      <c r="C221" s="4">
        <f t="shared" si="105"/>
        <v>-9.4406975000254079</v>
      </c>
      <c r="E221" s="4">
        <v>-7.3019099999847015</v>
      </c>
      <c r="F221" s="4">
        <v>-5.3347224999917842</v>
      </c>
      <c r="G221" s="4">
        <v>-8.7071150000070929</v>
      </c>
      <c r="H221" s="4">
        <v>-9.8941574999855675</v>
      </c>
      <c r="I221" s="4">
        <f ca="1">'Result (Al-Ti)'!U221</f>
        <v>-7.2690973976825797</v>
      </c>
      <c r="K221" s="4">
        <v>-8.372697500025339</v>
      </c>
      <c r="L221" s="4">
        <f t="shared" si="106"/>
        <v>-9.4406975000254079</v>
      </c>
      <c r="M221" s="4">
        <v>200</v>
      </c>
      <c r="N221" s="2">
        <f t="shared" si="123"/>
        <v>31.779999999999948</v>
      </c>
      <c r="O221" s="4">
        <f t="shared" si="101"/>
        <v>399</v>
      </c>
      <c r="P221" s="4">
        <f t="shared" si="102"/>
        <v>1</v>
      </c>
      <c r="Q221" s="2">
        <f t="shared" si="107"/>
        <v>0</v>
      </c>
      <c r="R221" s="4">
        <v>200</v>
      </c>
      <c r="S221" s="4">
        <f t="shared" ca="1" si="108"/>
        <v>-7.2690973976825797</v>
      </c>
      <c r="T221" s="4">
        <f t="shared" ca="1" si="109"/>
        <v>-8.2029775193798216</v>
      </c>
      <c r="U221" s="2">
        <f t="shared" si="124"/>
        <v>31.779999999999948</v>
      </c>
      <c r="V221" s="4">
        <f t="shared" ca="1" si="103"/>
        <v>399</v>
      </c>
      <c r="W221" s="4">
        <f t="shared" ca="1" si="104"/>
        <v>1</v>
      </c>
      <c r="X221" s="2">
        <f t="shared" ca="1" si="110"/>
        <v>0</v>
      </c>
      <c r="Z221" s="4">
        <v>-7.3019099999847015</v>
      </c>
      <c r="AA221" s="4">
        <f t="shared" si="111"/>
        <v>-6.5559099999852322</v>
      </c>
      <c r="AB221" s="4">
        <v>200</v>
      </c>
      <c r="AC221" s="2">
        <f t="shared" si="125"/>
        <v>31.779999999999948</v>
      </c>
      <c r="AD221" s="4">
        <f t="shared" si="112"/>
        <v>399</v>
      </c>
      <c r="AE221" s="4">
        <f t="shared" si="113"/>
        <v>1</v>
      </c>
      <c r="AF221" s="2">
        <f t="shared" si="97"/>
        <v>0</v>
      </c>
      <c r="AH221" s="4">
        <v>-5.3347224999917842</v>
      </c>
      <c r="AI221" s="4">
        <f t="shared" si="114"/>
        <v>-8.7557224999912364</v>
      </c>
      <c r="AJ221" s="4">
        <v>200</v>
      </c>
      <c r="AK221" s="2">
        <f t="shared" si="126"/>
        <v>31.779999999999948</v>
      </c>
      <c r="AL221" s="4">
        <f t="shared" si="115"/>
        <v>399</v>
      </c>
      <c r="AM221" s="4">
        <f t="shared" si="116"/>
        <v>1</v>
      </c>
      <c r="AN221" s="2">
        <f t="shared" si="98"/>
        <v>0</v>
      </c>
      <c r="AP221" s="4">
        <v>-8.7071150000070929</v>
      </c>
      <c r="AQ221" s="4">
        <f t="shared" si="117"/>
        <v>-8.5501150000091286</v>
      </c>
      <c r="AR221" s="4">
        <v>200</v>
      </c>
      <c r="AS221" s="2">
        <f t="shared" si="127"/>
        <v>31.779999999999948</v>
      </c>
      <c r="AT221" s="4">
        <f t="shared" si="118"/>
        <v>399</v>
      </c>
      <c r="AU221" s="4">
        <f t="shared" si="119"/>
        <v>1</v>
      </c>
      <c r="AV221" s="2">
        <f t="shared" si="99"/>
        <v>0</v>
      </c>
      <c r="AX221" s="4">
        <v>-9.8941574999855675</v>
      </c>
      <c r="AY221" s="4">
        <f t="shared" si="120"/>
        <v>-8.9501574999850675</v>
      </c>
      <c r="AZ221" s="4">
        <v>200</v>
      </c>
      <c r="BA221" s="2">
        <f t="shared" si="128"/>
        <v>31.779999999999948</v>
      </c>
      <c r="BB221" s="4">
        <f t="shared" si="121"/>
        <v>399</v>
      </c>
      <c r="BC221" s="4">
        <f t="shared" si="122"/>
        <v>1</v>
      </c>
      <c r="BD221" s="2">
        <f t="shared" si="100"/>
        <v>0</v>
      </c>
    </row>
    <row r="222" spans="1:56" x14ac:dyDescent="0.15">
      <c r="A222" s="4">
        <v>201</v>
      </c>
      <c r="B222" s="4">
        <v>-9.4406975000254079</v>
      </c>
      <c r="C222" s="4">
        <f t="shared" si="105"/>
        <v>-6.920697500024886</v>
      </c>
      <c r="E222" s="4">
        <v>-6.5559099999852322</v>
      </c>
      <c r="F222" s="4">
        <v>-8.7557224999912364</v>
      </c>
      <c r="G222" s="4">
        <v>-8.5501150000091286</v>
      </c>
      <c r="H222" s="4">
        <v>-8.9501574999850675</v>
      </c>
      <c r="I222" s="4">
        <f ca="1">'Result (Al-Ti)'!U222</f>
        <v>-8.2029775193798216</v>
      </c>
      <c r="K222" s="4">
        <v>-9.4406975000254079</v>
      </c>
      <c r="L222" s="4">
        <f t="shared" si="106"/>
        <v>-6.920697500024886</v>
      </c>
      <c r="M222" s="4">
        <v>201</v>
      </c>
      <c r="N222" s="2">
        <f t="shared" si="123"/>
        <v>31.999999999999947</v>
      </c>
      <c r="O222" s="4">
        <f t="shared" si="101"/>
        <v>399</v>
      </c>
      <c r="P222" s="4">
        <f t="shared" si="102"/>
        <v>1</v>
      </c>
      <c r="Q222" s="2">
        <f t="shared" si="107"/>
        <v>0</v>
      </c>
      <c r="R222" s="4">
        <v>201</v>
      </c>
      <c r="S222" s="4">
        <f t="shared" ca="1" si="108"/>
        <v>-8.2029775193798216</v>
      </c>
      <c r="T222" s="4">
        <f t="shared" ca="1" si="109"/>
        <v>-8.398641034154581</v>
      </c>
      <c r="U222" s="2">
        <f t="shared" si="124"/>
        <v>31.999999999999947</v>
      </c>
      <c r="V222" s="4">
        <f t="shared" ca="1" si="103"/>
        <v>399</v>
      </c>
      <c r="W222" s="4">
        <f t="shared" ca="1" si="104"/>
        <v>1</v>
      </c>
      <c r="X222" s="2">
        <f t="shared" ca="1" si="110"/>
        <v>0</v>
      </c>
      <c r="Z222" s="4">
        <v>-6.5559099999852322</v>
      </c>
      <c r="AA222" s="4">
        <f t="shared" si="111"/>
        <v>-6.5709099999828879</v>
      </c>
      <c r="AB222" s="4">
        <v>201</v>
      </c>
      <c r="AC222" s="2">
        <f t="shared" si="125"/>
        <v>31.999999999999947</v>
      </c>
      <c r="AD222" s="4">
        <f t="shared" si="112"/>
        <v>399</v>
      </c>
      <c r="AE222" s="4">
        <f t="shared" si="113"/>
        <v>1</v>
      </c>
      <c r="AF222" s="2">
        <f t="shared" si="97"/>
        <v>0</v>
      </c>
      <c r="AH222" s="4">
        <v>-8.7557224999912364</v>
      </c>
      <c r="AI222" s="4">
        <f t="shared" si="114"/>
        <v>-6.193722499990173</v>
      </c>
      <c r="AJ222" s="4">
        <v>201</v>
      </c>
      <c r="AK222" s="2">
        <f t="shared" si="126"/>
        <v>31.999999999999947</v>
      </c>
      <c r="AL222" s="4">
        <f t="shared" si="115"/>
        <v>399</v>
      </c>
      <c r="AM222" s="4">
        <f t="shared" si="116"/>
        <v>1</v>
      </c>
      <c r="AN222" s="2">
        <f t="shared" si="98"/>
        <v>0</v>
      </c>
      <c r="AP222" s="4">
        <v>-8.5501150000091286</v>
      </c>
      <c r="AQ222" s="4">
        <f t="shared" si="117"/>
        <v>-8.992115000008738</v>
      </c>
      <c r="AR222" s="4">
        <v>201</v>
      </c>
      <c r="AS222" s="2">
        <f t="shared" si="127"/>
        <v>31.999999999999947</v>
      </c>
      <c r="AT222" s="4">
        <f t="shared" si="118"/>
        <v>399</v>
      </c>
      <c r="AU222" s="4">
        <f t="shared" si="119"/>
        <v>1</v>
      </c>
      <c r="AV222" s="2">
        <f t="shared" si="99"/>
        <v>0</v>
      </c>
      <c r="AX222" s="4">
        <v>-8.9501574999850675</v>
      </c>
      <c r="AY222" s="4">
        <f t="shared" si="120"/>
        <v>-9.0621574999865118</v>
      </c>
      <c r="AZ222" s="4">
        <v>201</v>
      </c>
      <c r="BA222" s="2">
        <f t="shared" si="128"/>
        <v>31.999999999999947</v>
      </c>
      <c r="BB222" s="4">
        <f t="shared" si="121"/>
        <v>399</v>
      </c>
      <c r="BC222" s="4">
        <f t="shared" si="122"/>
        <v>1</v>
      </c>
      <c r="BD222" s="2">
        <f t="shared" si="100"/>
        <v>0</v>
      </c>
    </row>
    <row r="223" spans="1:56" x14ac:dyDescent="0.15">
      <c r="A223" s="4">
        <v>202</v>
      </c>
      <c r="B223" s="4">
        <v>-6.920697500024886</v>
      </c>
      <c r="C223" s="4">
        <f t="shared" si="105"/>
        <v>-6.7596975000228099</v>
      </c>
      <c r="E223" s="4">
        <v>-6.5709099999828879</v>
      </c>
      <c r="F223" s="4">
        <v>-6.193722499990173</v>
      </c>
      <c r="G223" s="4">
        <v>-8.992115000008738</v>
      </c>
      <c r="H223" s="4">
        <v>-9.0621574999865118</v>
      </c>
      <c r="I223" s="4">
        <f ca="1">'Result (Al-Ti)'!U223</f>
        <v>-8.398641034154581</v>
      </c>
      <c r="K223" s="4">
        <v>-6.920697500024886</v>
      </c>
      <c r="L223" s="4">
        <f t="shared" si="106"/>
        <v>-6.7596975000228099</v>
      </c>
      <c r="M223" s="4">
        <v>202</v>
      </c>
      <c r="N223" s="2">
        <f t="shared" si="123"/>
        <v>32.219999999999949</v>
      </c>
      <c r="O223" s="4">
        <f t="shared" si="101"/>
        <v>399</v>
      </c>
      <c r="P223" s="4">
        <f t="shared" si="102"/>
        <v>1</v>
      </c>
      <c r="Q223" s="2">
        <f t="shared" si="107"/>
        <v>0</v>
      </c>
      <c r="R223" s="4">
        <v>202</v>
      </c>
      <c r="S223" s="4">
        <f t="shared" ca="1" si="108"/>
        <v>-8.398641034154581</v>
      </c>
      <c r="T223" s="4">
        <f t="shared" ca="1" si="109"/>
        <v>-8.8010436156228451</v>
      </c>
      <c r="U223" s="2">
        <f t="shared" si="124"/>
        <v>32.219999999999949</v>
      </c>
      <c r="V223" s="4">
        <f t="shared" ca="1" si="103"/>
        <v>399</v>
      </c>
      <c r="W223" s="4">
        <f t="shared" ca="1" si="104"/>
        <v>1</v>
      </c>
      <c r="X223" s="2">
        <f t="shared" ca="1" si="110"/>
        <v>0</v>
      </c>
      <c r="Z223" s="4">
        <v>-6.5709099999828879</v>
      </c>
      <c r="AA223" s="4">
        <f t="shared" si="111"/>
        <v>-6.3139099999851567</v>
      </c>
      <c r="AB223" s="4">
        <v>202</v>
      </c>
      <c r="AC223" s="2">
        <f t="shared" si="125"/>
        <v>32.219999999999949</v>
      </c>
      <c r="AD223" s="4">
        <f t="shared" si="112"/>
        <v>399</v>
      </c>
      <c r="AE223" s="4">
        <f t="shared" si="113"/>
        <v>1</v>
      </c>
      <c r="AF223" s="2">
        <f t="shared" si="97"/>
        <v>0</v>
      </c>
      <c r="AH223" s="4">
        <v>-6.193722499990173</v>
      </c>
      <c r="AI223" s="4">
        <f t="shared" si="114"/>
        <v>-4.7747224999916682</v>
      </c>
      <c r="AJ223" s="4">
        <v>202</v>
      </c>
      <c r="AK223" s="2">
        <f t="shared" si="126"/>
        <v>32.219999999999949</v>
      </c>
      <c r="AL223" s="4">
        <f t="shared" si="115"/>
        <v>399</v>
      </c>
      <c r="AM223" s="4">
        <f t="shared" si="116"/>
        <v>1</v>
      </c>
      <c r="AN223" s="2">
        <f t="shared" si="98"/>
        <v>0</v>
      </c>
      <c r="AP223" s="4">
        <v>-8.992115000008738</v>
      </c>
      <c r="AQ223" s="4">
        <f t="shared" si="117"/>
        <v>-8.682115000006263</v>
      </c>
      <c r="AR223" s="4">
        <v>202</v>
      </c>
      <c r="AS223" s="2">
        <f t="shared" si="127"/>
        <v>32.219999999999949</v>
      </c>
      <c r="AT223" s="4">
        <f t="shared" si="118"/>
        <v>399</v>
      </c>
      <c r="AU223" s="4">
        <f t="shared" si="119"/>
        <v>1</v>
      </c>
      <c r="AV223" s="2">
        <f t="shared" si="99"/>
        <v>0</v>
      </c>
      <c r="AX223" s="4">
        <v>-9.0621574999865118</v>
      </c>
      <c r="AY223" s="4">
        <f t="shared" si="120"/>
        <v>-4.4431574999848067</v>
      </c>
      <c r="AZ223" s="4">
        <v>202</v>
      </c>
      <c r="BA223" s="2">
        <f t="shared" si="128"/>
        <v>32.219999999999949</v>
      </c>
      <c r="BB223" s="4">
        <f t="shared" si="121"/>
        <v>399</v>
      </c>
      <c r="BC223" s="4">
        <f t="shared" si="122"/>
        <v>1</v>
      </c>
      <c r="BD223" s="2">
        <f t="shared" si="100"/>
        <v>0</v>
      </c>
    </row>
    <row r="224" spans="1:56" x14ac:dyDescent="0.15">
      <c r="A224" s="4">
        <v>203</v>
      </c>
      <c r="B224" s="4">
        <v>-6.7596975000228099</v>
      </c>
      <c r="C224" s="4">
        <f t="shared" si="105"/>
        <v>-6.2166975000259583</v>
      </c>
      <c r="E224" s="4">
        <v>-6.3139099999851567</v>
      </c>
      <c r="F224" s="4">
        <v>-4.7747224999916682</v>
      </c>
      <c r="G224" s="4">
        <v>-8.682115000006263</v>
      </c>
      <c r="H224" s="4">
        <v>-4.4431574999848067</v>
      </c>
      <c r="I224" s="4">
        <f ca="1">'Result (Al-Ti)'!U224</f>
        <v>-8.8010436156228451</v>
      </c>
      <c r="K224" s="4">
        <v>-6.7596975000228099</v>
      </c>
      <c r="L224" s="4">
        <f t="shared" si="106"/>
        <v>-6.2166975000259583</v>
      </c>
      <c r="M224" s="4">
        <v>203</v>
      </c>
      <c r="N224" s="2">
        <f t="shared" si="123"/>
        <v>32.439999999999948</v>
      </c>
      <c r="O224" s="4">
        <f t="shared" si="101"/>
        <v>399</v>
      </c>
      <c r="P224" s="4">
        <f t="shared" si="102"/>
        <v>1</v>
      </c>
      <c r="Q224" s="2">
        <f t="shared" si="107"/>
        <v>0</v>
      </c>
      <c r="R224" s="4">
        <v>203</v>
      </c>
      <c r="S224" s="4">
        <f t="shared" ca="1" si="108"/>
        <v>-8.8010436156228451</v>
      </c>
      <c r="T224" s="4">
        <f t="shared" ca="1" si="109"/>
        <v>-7.8640775193798529</v>
      </c>
      <c r="U224" s="2">
        <f t="shared" si="124"/>
        <v>32.439999999999948</v>
      </c>
      <c r="V224" s="4">
        <f t="shared" ca="1" si="103"/>
        <v>399</v>
      </c>
      <c r="W224" s="4">
        <f t="shared" ca="1" si="104"/>
        <v>1</v>
      </c>
      <c r="X224" s="2">
        <f t="shared" ca="1" si="110"/>
        <v>0</v>
      </c>
      <c r="Z224" s="4">
        <v>-6.3139099999851567</v>
      </c>
      <c r="AA224" s="4">
        <f t="shared" si="111"/>
        <v>-6.884909999985922</v>
      </c>
      <c r="AB224" s="4">
        <v>203</v>
      </c>
      <c r="AC224" s="2">
        <f t="shared" si="125"/>
        <v>32.439999999999948</v>
      </c>
      <c r="AD224" s="4">
        <f t="shared" si="112"/>
        <v>399</v>
      </c>
      <c r="AE224" s="4">
        <f t="shared" si="113"/>
        <v>1</v>
      </c>
      <c r="AF224" s="2">
        <f t="shared" si="97"/>
        <v>0</v>
      </c>
      <c r="AH224" s="4">
        <v>-4.7747224999916682</v>
      </c>
      <c r="AI224" s="4">
        <f t="shared" si="114"/>
        <v>-4.9637224999905527</v>
      </c>
      <c r="AJ224" s="4">
        <v>203</v>
      </c>
      <c r="AK224" s="2">
        <f t="shared" si="126"/>
        <v>32.439999999999948</v>
      </c>
      <c r="AL224" s="4">
        <f t="shared" si="115"/>
        <v>399</v>
      </c>
      <c r="AM224" s="4">
        <f t="shared" si="116"/>
        <v>1</v>
      </c>
      <c r="AN224" s="2">
        <f t="shared" si="98"/>
        <v>0</v>
      </c>
      <c r="AP224" s="4">
        <v>-8.682115000006263</v>
      </c>
      <c r="AQ224" s="4">
        <f t="shared" si="117"/>
        <v>-7.3921150000089142</v>
      </c>
      <c r="AR224" s="4">
        <v>203</v>
      </c>
      <c r="AS224" s="2">
        <f t="shared" si="127"/>
        <v>32.439999999999948</v>
      </c>
      <c r="AT224" s="4">
        <f t="shared" si="118"/>
        <v>399</v>
      </c>
      <c r="AU224" s="4">
        <f t="shared" si="119"/>
        <v>1</v>
      </c>
      <c r="AV224" s="2">
        <f t="shared" si="99"/>
        <v>0</v>
      </c>
      <c r="AX224" s="4">
        <v>-4.4431574999848067</v>
      </c>
      <c r="AY224" s="4">
        <f t="shared" si="120"/>
        <v>-5.9861574999864331</v>
      </c>
      <c r="AZ224" s="4">
        <v>203</v>
      </c>
      <c r="BA224" s="2">
        <f t="shared" si="128"/>
        <v>32.439999999999948</v>
      </c>
      <c r="BB224" s="4">
        <f t="shared" si="121"/>
        <v>399</v>
      </c>
      <c r="BC224" s="4">
        <f t="shared" si="122"/>
        <v>1</v>
      </c>
      <c r="BD224" s="2">
        <f t="shared" si="100"/>
        <v>0</v>
      </c>
    </row>
    <row r="225" spans="1:56" x14ac:dyDescent="0.15">
      <c r="A225" s="4">
        <v>204</v>
      </c>
      <c r="B225" s="4">
        <v>-6.2166975000259583</v>
      </c>
      <c r="C225" s="4">
        <f t="shared" si="105"/>
        <v>-4.4406975000228499</v>
      </c>
      <c r="E225" s="4">
        <v>-6.884909999985922</v>
      </c>
      <c r="F225" s="4">
        <v>-4.9637224999905527</v>
      </c>
      <c r="G225" s="4">
        <v>-7.3921150000089142</v>
      </c>
      <c r="H225" s="4">
        <v>-5.9861574999864331</v>
      </c>
      <c r="I225" s="4">
        <f ca="1">'Result (Al-Ti)'!U225</f>
        <v>-7.8640775193798529</v>
      </c>
      <c r="K225" s="4">
        <v>-6.2166975000259583</v>
      </c>
      <c r="L225" s="4">
        <f t="shared" si="106"/>
        <v>-4.4406975000228499</v>
      </c>
      <c r="M225" s="4">
        <v>204</v>
      </c>
      <c r="N225" s="2">
        <f t="shared" si="123"/>
        <v>32.659999999999947</v>
      </c>
      <c r="O225" s="4">
        <f t="shared" si="101"/>
        <v>399</v>
      </c>
      <c r="P225" s="4">
        <f t="shared" si="102"/>
        <v>1</v>
      </c>
      <c r="Q225" s="2">
        <f t="shared" si="107"/>
        <v>0</v>
      </c>
      <c r="R225" s="4">
        <v>204</v>
      </c>
      <c r="S225" s="4">
        <f t="shared" ca="1" si="108"/>
        <v>-7.8640775193798529</v>
      </c>
      <c r="T225" s="4">
        <f t="shared" ca="1" si="109"/>
        <v>-8.385420708688482</v>
      </c>
      <c r="U225" s="2">
        <f t="shared" si="124"/>
        <v>32.659999999999947</v>
      </c>
      <c r="V225" s="4">
        <f t="shared" ca="1" si="103"/>
        <v>399</v>
      </c>
      <c r="W225" s="4">
        <f t="shared" ca="1" si="104"/>
        <v>1</v>
      </c>
      <c r="X225" s="2">
        <f t="shared" ca="1" si="110"/>
        <v>0</v>
      </c>
      <c r="Z225" s="4">
        <v>-6.884909999985922</v>
      </c>
      <c r="AA225" s="4">
        <f t="shared" si="111"/>
        <v>-7.1709099999850423</v>
      </c>
      <c r="AB225" s="4">
        <v>204</v>
      </c>
      <c r="AC225" s="2">
        <f t="shared" si="125"/>
        <v>32.659999999999947</v>
      </c>
      <c r="AD225" s="4">
        <f t="shared" si="112"/>
        <v>399</v>
      </c>
      <c r="AE225" s="4">
        <f t="shared" si="113"/>
        <v>1</v>
      </c>
      <c r="AF225" s="2">
        <f t="shared" si="97"/>
        <v>0</v>
      </c>
      <c r="AH225" s="4">
        <v>-4.9637224999905527</v>
      </c>
      <c r="AI225" s="4">
        <f t="shared" si="114"/>
        <v>-5.6377224999906161</v>
      </c>
      <c r="AJ225" s="4">
        <v>204</v>
      </c>
      <c r="AK225" s="2">
        <f t="shared" si="126"/>
        <v>32.659999999999947</v>
      </c>
      <c r="AL225" s="4">
        <f t="shared" si="115"/>
        <v>399</v>
      </c>
      <c r="AM225" s="4">
        <f t="shared" si="116"/>
        <v>1</v>
      </c>
      <c r="AN225" s="2">
        <f t="shared" si="98"/>
        <v>0</v>
      </c>
      <c r="AP225" s="4">
        <v>-7.3921150000089142</v>
      </c>
      <c r="AQ225" s="4">
        <f t="shared" si="117"/>
        <v>-7.2401150000089842</v>
      </c>
      <c r="AR225" s="4">
        <v>204</v>
      </c>
      <c r="AS225" s="2">
        <f t="shared" si="127"/>
        <v>32.659999999999947</v>
      </c>
      <c r="AT225" s="4">
        <f t="shared" si="118"/>
        <v>399</v>
      </c>
      <c r="AU225" s="4">
        <f t="shared" si="119"/>
        <v>1</v>
      </c>
      <c r="AV225" s="2">
        <f t="shared" si="99"/>
        <v>0</v>
      </c>
      <c r="AX225" s="4">
        <v>-5.9861574999864331</v>
      </c>
      <c r="AY225" s="4">
        <f t="shared" si="120"/>
        <v>-9.4061574999848574</v>
      </c>
      <c r="AZ225" s="4">
        <v>204</v>
      </c>
      <c r="BA225" s="2">
        <f t="shared" si="128"/>
        <v>32.659999999999947</v>
      </c>
      <c r="BB225" s="4">
        <f t="shared" si="121"/>
        <v>399</v>
      </c>
      <c r="BC225" s="4">
        <f t="shared" si="122"/>
        <v>1</v>
      </c>
      <c r="BD225" s="2">
        <f t="shared" si="100"/>
        <v>0</v>
      </c>
    </row>
    <row r="226" spans="1:56" x14ac:dyDescent="0.15">
      <c r="A226" s="4">
        <v>205</v>
      </c>
      <c r="B226" s="4">
        <v>-4.4406975000228499</v>
      </c>
      <c r="C226" s="4">
        <f t="shared" si="105"/>
        <v>-5.4006975000255864</v>
      </c>
      <c r="E226" s="4">
        <v>-7.1709099999850423</v>
      </c>
      <c r="F226" s="4">
        <v>-5.6377224999906161</v>
      </c>
      <c r="G226" s="4">
        <v>-7.2401150000089842</v>
      </c>
      <c r="H226" s="4">
        <v>-9.4061574999848574</v>
      </c>
      <c r="I226" s="4">
        <f ca="1">'Result (Al-Ti)'!U226</f>
        <v>-8.385420708688482</v>
      </c>
      <c r="K226" s="4">
        <v>-4.4406975000228499</v>
      </c>
      <c r="L226" s="4">
        <f t="shared" si="106"/>
        <v>-5.4006975000255864</v>
      </c>
      <c r="M226" s="4">
        <v>205</v>
      </c>
      <c r="N226" s="2">
        <f t="shared" si="123"/>
        <v>32.879999999999946</v>
      </c>
      <c r="O226" s="4">
        <f t="shared" si="101"/>
        <v>399</v>
      </c>
      <c r="P226" s="4">
        <f t="shared" si="102"/>
        <v>1</v>
      </c>
      <c r="Q226" s="2">
        <f t="shared" si="107"/>
        <v>0</v>
      </c>
      <c r="R226" s="4">
        <v>205</v>
      </c>
      <c r="S226" s="4">
        <f t="shared" ca="1" si="108"/>
        <v>-8.385420708688482</v>
      </c>
      <c r="T226" s="4">
        <f t="shared" ca="1" si="109"/>
        <v>-8.1157228736838274</v>
      </c>
      <c r="U226" s="2">
        <f t="shared" si="124"/>
        <v>32.879999999999946</v>
      </c>
      <c r="V226" s="4">
        <f t="shared" ca="1" si="103"/>
        <v>399</v>
      </c>
      <c r="W226" s="4">
        <f t="shared" ca="1" si="104"/>
        <v>1</v>
      </c>
      <c r="X226" s="2">
        <f t="shared" ca="1" si="110"/>
        <v>0</v>
      </c>
      <c r="Z226" s="4">
        <v>-7.1709099999850423</v>
      </c>
      <c r="AA226" s="4">
        <f t="shared" si="111"/>
        <v>-4.431909999983219</v>
      </c>
      <c r="AB226" s="4">
        <v>205</v>
      </c>
      <c r="AC226" s="2">
        <f t="shared" si="125"/>
        <v>32.879999999999946</v>
      </c>
      <c r="AD226" s="4">
        <f t="shared" si="112"/>
        <v>399</v>
      </c>
      <c r="AE226" s="4">
        <f t="shared" si="113"/>
        <v>1</v>
      </c>
      <c r="AF226" s="2">
        <f t="shared" si="97"/>
        <v>0</v>
      </c>
      <c r="AH226" s="4">
        <v>-5.6377224999906161</v>
      </c>
      <c r="AI226" s="4">
        <f t="shared" si="114"/>
        <v>-4.0147224999884656</v>
      </c>
      <c r="AJ226" s="4">
        <v>205</v>
      </c>
      <c r="AK226" s="2">
        <f t="shared" si="126"/>
        <v>32.879999999999946</v>
      </c>
      <c r="AL226" s="4">
        <f t="shared" si="115"/>
        <v>399</v>
      </c>
      <c r="AM226" s="4">
        <f t="shared" si="116"/>
        <v>1</v>
      </c>
      <c r="AN226" s="2">
        <f t="shared" si="98"/>
        <v>0</v>
      </c>
      <c r="AP226" s="4">
        <v>-7.2401150000089842</v>
      </c>
      <c r="AQ226" s="4">
        <f t="shared" si="117"/>
        <v>-8.9261150000083944</v>
      </c>
      <c r="AR226" s="4">
        <v>205</v>
      </c>
      <c r="AS226" s="2">
        <f t="shared" si="127"/>
        <v>32.879999999999946</v>
      </c>
      <c r="AT226" s="4">
        <f t="shared" si="118"/>
        <v>399</v>
      </c>
      <c r="AU226" s="4">
        <f t="shared" si="119"/>
        <v>1</v>
      </c>
      <c r="AV226" s="2">
        <f t="shared" si="99"/>
        <v>0</v>
      </c>
      <c r="AX226" s="4">
        <v>-9.4061574999848574</v>
      </c>
      <c r="AY226" s="4">
        <f t="shared" si="120"/>
        <v>-5.1101574999847799</v>
      </c>
      <c r="AZ226" s="4">
        <v>205</v>
      </c>
      <c r="BA226" s="2">
        <f t="shared" si="128"/>
        <v>32.879999999999946</v>
      </c>
      <c r="BB226" s="4">
        <f t="shared" si="121"/>
        <v>399</v>
      </c>
      <c r="BC226" s="4">
        <f t="shared" si="122"/>
        <v>1</v>
      </c>
      <c r="BD226" s="2">
        <f t="shared" si="100"/>
        <v>0</v>
      </c>
    </row>
    <row r="227" spans="1:56" x14ac:dyDescent="0.15">
      <c r="A227" s="4">
        <v>206</v>
      </c>
      <c r="B227" s="4">
        <v>-5.4006975000255864</v>
      </c>
      <c r="C227" s="4">
        <f t="shared" si="105"/>
        <v>-5.1876975000233472</v>
      </c>
      <c r="E227" s="4">
        <v>-4.431909999983219</v>
      </c>
      <c r="F227" s="4">
        <v>-4.0147224999884656</v>
      </c>
      <c r="G227" s="4">
        <v>-8.9261150000083944</v>
      </c>
      <c r="H227" s="4">
        <v>-5.1101574999847799</v>
      </c>
      <c r="I227" s="4">
        <f ca="1">'Result (Al-Ti)'!U227</f>
        <v>-8.1157228736838274</v>
      </c>
      <c r="K227" s="4">
        <v>-5.4006975000255864</v>
      </c>
      <c r="L227" s="4">
        <f t="shared" si="106"/>
        <v>-5.1876975000233472</v>
      </c>
      <c r="M227" s="4">
        <v>206</v>
      </c>
      <c r="N227" s="2">
        <f t="shared" si="123"/>
        <v>33.099999999999945</v>
      </c>
      <c r="O227" s="4">
        <f t="shared" si="101"/>
        <v>399</v>
      </c>
      <c r="P227" s="4">
        <f t="shared" si="102"/>
        <v>1</v>
      </c>
      <c r="Q227" s="2">
        <f t="shared" si="107"/>
        <v>0</v>
      </c>
      <c r="R227" s="4">
        <v>206</v>
      </c>
      <c r="S227" s="4">
        <f t="shared" ca="1" si="108"/>
        <v>-8.1157228736838274</v>
      </c>
      <c r="T227" s="4">
        <f t="shared" ca="1" si="109"/>
        <v>-8.2803544723221503</v>
      </c>
      <c r="U227" s="2">
        <f t="shared" si="124"/>
        <v>33.099999999999945</v>
      </c>
      <c r="V227" s="4">
        <f t="shared" ca="1" si="103"/>
        <v>399</v>
      </c>
      <c r="W227" s="4">
        <f t="shared" ca="1" si="104"/>
        <v>1</v>
      </c>
      <c r="X227" s="2">
        <f t="shared" ca="1" si="110"/>
        <v>0</v>
      </c>
      <c r="Z227" s="4">
        <v>-4.431909999983219</v>
      </c>
      <c r="AA227" s="4">
        <f t="shared" si="111"/>
        <v>-4.5989099999843575</v>
      </c>
      <c r="AB227" s="4">
        <v>206</v>
      </c>
      <c r="AC227" s="2">
        <f t="shared" si="125"/>
        <v>33.099999999999945</v>
      </c>
      <c r="AD227" s="4">
        <f t="shared" si="112"/>
        <v>399</v>
      </c>
      <c r="AE227" s="4">
        <f t="shared" si="113"/>
        <v>1</v>
      </c>
      <c r="AF227" s="2">
        <f t="shared" si="97"/>
        <v>0</v>
      </c>
      <c r="AH227" s="4">
        <v>-4.0147224999884656</v>
      </c>
      <c r="AI227" s="4">
        <f t="shared" si="114"/>
        <v>-6.1157224999917048</v>
      </c>
      <c r="AJ227" s="4">
        <v>206</v>
      </c>
      <c r="AK227" s="2">
        <f t="shared" si="126"/>
        <v>33.099999999999945</v>
      </c>
      <c r="AL227" s="4">
        <f t="shared" si="115"/>
        <v>399</v>
      </c>
      <c r="AM227" s="4">
        <f t="shared" si="116"/>
        <v>1</v>
      </c>
      <c r="AN227" s="2">
        <f t="shared" si="98"/>
        <v>0</v>
      </c>
      <c r="AP227" s="4">
        <v>-8.9261150000083944</v>
      </c>
      <c r="AQ227" s="4">
        <f t="shared" si="117"/>
        <v>-7.1751150000061159</v>
      </c>
      <c r="AR227" s="4">
        <v>206</v>
      </c>
      <c r="AS227" s="2">
        <f t="shared" si="127"/>
        <v>33.099999999999945</v>
      </c>
      <c r="AT227" s="4">
        <f t="shared" si="118"/>
        <v>399</v>
      </c>
      <c r="AU227" s="4">
        <f t="shared" si="119"/>
        <v>1</v>
      </c>
      <c r="AV227" s="2">
        <f t="shared" si="99"/>
        <v>0</v>
      </c>
      <c r="AX227" s="4">
        <v>-5.1101574999847799</v>
      </c>
      <c r="AY227" s="4">
        <f t="shared" si="120"/>
        <v>-5.8651574999863954</v>
      </c>
      <c r="AZ227" s="4">
        <v>206</v>
      </c>
      <c r="BA227" s="2">
        <f t="shared" si="128"/>
        <v>33.099999999999945</v>
      </c>
      <c r="BB227" s="4">
        <f t="shared" si="121"/>
        <v>399</v>
      </c>
      <c r="BC227" s="4">
        <f t="shared" si="122"/>
        <v>1</v>
      </c>
      <c r="BD227" s="2">
        <f t="shared" si="100"/>
        <v>0</v>
      </c>
    </row>
    <row r="228" spans="1:56" x14ac:dyDescent="0.15">
      <c r="A228" s="4">
        <v>207</v>
      </c>
      <c r="B228" s="4">
        <v>-5.1876975000233472</v>
      </c>
      <c r="C228" s="4">
        <f t="shared" si="105"/>
        <v>-5.2196975000242674</v>
      </c>
      <c r="E228" s="4">
        <v>-4.5989099999843575</v>
      </c>
      <c r="F228" s="4">
        <v>-6.1157224999917048</v>
      </c>
      <c r="G228" s="4">
        <v>-7.1751150000061159</v>
      </c>
      <c r="H228" s="4">
        <v>-5.8651574999863954</v>
      </c>
      <c r="I228" s="4">
        <f ca="1">'Result (Al-Ti)'!U228</f>
        <v>-8.2803544723221503</v>
      </c>
      <c r="K228" s="4">
        <v>-5.1876975000233472</v>
      </c>
      <c r="L228" s="4">
        <f t="shared" si="106"/>
        <v>-5.2196975000242674</v>
      </c>
      <c r="M228" s="4">
        <v>207</v>
      </c>
      <c r="N228" s="2">
        <f t="shared" si="123"/>
        <v>33.319999999999943</v>
      </c>
      <c r="O228" s="4">
        <f t="shared" si="101"/>
        <v>399</v>
      </c>
      <c r="P228" s="4">
        <f t="shared" si="102"/>
        <v>1</v>
      </c>
      <c r="Q228" s="2">
        <f t="shared" si="107"/>
        <v>0</v>
      </c>
      <c r="R228" s="4">
        <v>207</v>
      </c>
      <c r="S228" s="4">
        <f t="shared" ca="1" si="108"/>
        <v>-8.2803544723221503</v>
      </c>
      <c r="T228" s="4">
        <f t="shared" ca="1" si="109"/>
        <v>-6.8552429381171311</v>
      </c>
      <c r="U228" s="2">
        <f t="shared" si="124"/>
        <v>33.319999999999943</v>
      </c>
      <c r="V228" s="4">
        <f t="shared" ca="1" si="103"/>
        <v>399</v>
      </c>
      <c r="W228" s="4">
        <f t="shared" ca="1" si="104"/>
        <v>1</v>
      </c>
      <c r="X228" s="2">
        <f t="shared" ca="1" si="110"/>
        <v>0</v>
      </c>
      <c r="Z228" s="4">
        <v>-4.5989099999843575</v>
      </c>
      <c r="AA228" s="4">
        <f t="shared" si="111"/>
        <v>-7.6029099999850303</v>
      </c>
      <c r="AB228" s="4">
        <v>207</v>
      </c>
      <c r="AC228" s="2">
        <f t="shared" si="125"/>
        <v>33.319999999999943</v>
      </c>
      <c r="AD228" s="4">
        <f t="shared" si="112"/>
        <v>399</v>
      </c>
      <c r="AE228" s="4">
        <f t="shared" si="113"/>
        <v>1</v>
      </c>
      <c r="AF228" s="2">
        <f t="shared" si="97"/>
        <v>0</v>
      </c>
      <c r="AH228" s="4">
        <v>-6.1157224999917048</v>
      </c>
      <c r="AI228" s="4">
        <f t="shared" si="114"/>
        <v>2.8472775000096817</v>
      </c>
      <c r="AJ228" s="4">
        <v>207</v>
      </c>
      <c r="AK228" s="2">
        <f t="shared" si="126"/>
        <v>33.319999999999943</v>
      </c>
      <c r="AL228" s="4">
        <f t="shared" si="115"/>
        <v>399</v>
      </c>
      <c r="AM228" s="4">
        <f t="shared" si="116"/>
        <v>1</v>
      </c>
      <c r="AN228" s="2">
        <f t="shared" si="98"/>
        <v>0</v>
      </c>
      <c r="AP228" s="4">
        <v>-7.1751150000061159</v>
      </c>
      <c r="AQ228" s="4">
        <f t="shared" si="117"/>
        <v>-6.8821150000069053</v>
      </c>
      <c r="AR228" s="4">
        <v>207</v>
      </c>
      <c r="AS228" s="2">
        <f t="shared" si="127"/>
        <v>33.319999999999943</v>
      </c>
      <c r="AT228" s="4">
        <f t="shared" si="118"/>
        <v>399</v>
      </c>
      <c r="AU228" s="4">
        <f t="shared" si="119"/>
        <v>1</v>
      </c>
      <c r="AV228" s="2">
        <f t="shared" si="99"/>
        <v>0</v>
      </c>
      <c r="AX228" s="4">
        <v>-5.8651574999863954</v>
      </c>
      <c r="AY228" s="4">
        <f t="shared" si="120"/>
        <v>-3.8451574999847082</v>
      </c>
      <c r="AZ228" s="4">
        <v>207</v>
      </c>
      <c r="BA228" s="2">
        <f t="shared" si="128"/>
        <v>33.319999999999943</v>
      </c>
      <c r="BB228" s="4">
        <f t="shared" si="121"/>
        <v>399</v>
      </c>
      <c r="BC228" s="4">
        <f t="shared" si="122"/>
        <v>1</v>
      </c>
      <c r="BD228" s="2">
        <f t="shared" si="100"/>
        <v>0</v>
      </c>
    </row>
    <row r="229" spans="1:56" x14ac:dyDescent="0.15">
      <c r="A229" s="4">
        <v>208</v>
      </c>
      <c r="B229" s="4">
        <v>-5.2196975000242674</v>
      </c>
      <c r="C229" s="4">
        <f t="shared" si="105"/>
        <v>-3.6486975000258326</v>
      </c>
      <c r="E229" s="4">
        <v>-7.6029099999850303</v>
      </c>
      <c r="F229" s="4">
        <v>2.8472775000096817</v>
      </c>
      <c r="G229" s="4">
        <v>-6.8821150000069053</v>
      </c>
      <c r="H229" s="4">
        <v>-3.8451574999847082</v>
      </c>
      <c r="I229" s="4">
        <f ca="1">'Result (Al-Ti)'!U229</f>
        <v>-6.8552429381171311</v>
      </c>
      <c r="K229" s="4">
        <v>-5.2196975000242674</v>
      </c>
      <c r="L229" s="4">
        <f t="shared" si="106"/>
        <v>-3.6486975000258326</v>
      </c>
      <c r="M229" s="4">
        <v>208</v>
      </c>
      <c r="N229" s="2">
        <f t="shared" si="123"/>
        <v>33.539999999999942</v>
      </c>
      <c r="O229" s="4">
        <f t="shared" si="101"/>
        <v>399</v>
      </c>
      <c r="P229" s="4">
        <f t="shared" si="102"/>
        <v>1</v>
      </c>
      <c r="Q229" s="2">
        <f t="shared" si="107"/>
        <v>0</v>
      </c>
      <c r="R229" s="4">
        <v>208</v>
      </c>
      <c r="S229" s="4">
        <f t="shared" ca="1" si="108"/>
        <v>-6.8552429381171311</v>
      </c>
      <c r="T229" s="4">
        <f t="shared" ca="1" si="109"/>
        <v>-5.7589270938847168</v>
      </c>
      <c r="U229" s="2">
        <f t="shared" si="124"/>
        <v>33.539999999999942</v>
      </c>
      <c r="V229" s="4">
        <f t="shared" ca="1" si="103"/>
        <v>399</v>
      </c>
      <c r="W229" s="4">
        <f t="shared" ca="1" si="104"/>
        <v>1</v>
      </c>
      <c r="X229" s="2">
        <f t="shared" ca="1" si="110"/>
        <v>0</v>
      </c>
      <c r="Z229" s="4">
        <v>-7.6029099999850303</v>
      </c>
      <c r="AA229" s="4">
        <f t="shared" si="111"/>
        <v>-7.7859099999848524</v>
      </c>
      <c r="AB229" s="4">
        <v>208</v>
      </c>
      <c r="AC229" s="2">
        <f t="shared" si="125"/>
        <v>33.539999999999942</v>
      </c>
      <c r="AD229" s="4">
        <f t="shared" si="112"/>
        <v>399</v>
      </c>
      <c r="AE229" s="4">
        <f t="shared" si="113"/>
        <v>1</v>
      </c>
      <c r="AF229" s="2">
        <f t="shared" si="97"/>
        <v>0</v>
      </c>
      <c r="AH229" s="4">
        <v>2.8472775000096817</v>
      </c>
      <c r="AI229" s="4">
        <f t="shared" si="114"/>
        <v>-4.1287224999884131</v>
      </c>
      <c r="AJ229" s="4">
        <v>208</v>
      </c>
      <c r="AK229" s="2">
        <f t="shared" si="126"/>
        <v>33.539999999999942</v>
      </c>
      <c r="AL229" s="4">
        <f t="shared" si="115"/>
        <v>399</v>
      </c>
      <c r="AM229" s="4">
        <f t="shared" si="116"/>
        <v>1</v>
      </c>
      <c r="AN229" s="2">
        <f t="shared" si="98"/>
        <v>0</v>
      </c>
      <c r="AP229" s="4">
        <v>-6.8821150000069053</v>
      </c>
      <c r="AQ229" s="4">
        <f t="shared" si="117"/>
        <v>-4.9871150000093678</v>
      </c>
      <c r="AR229" s="4">
        <v>208</v>
      </c>
      <c r="AS229" s="2">
        <f t="shared" si="127"/>
        <v>33.539999999999942</v>
      </c>
      <c r="AT229" s="4">
        <f t="shared" si="118"/>
        <v>399</v>
      </c>
      <c r="AU229" s="4">
        <f t="shared" si="119"/>
        <v>1</v>
      </c>
      <c r="AV229" s="2">
        <f t="shared" si="99"/>
        <v>0</v>
      </c>
      <c r="AX229" s="4">
        <v>-3.8451574999847082</v>
      </c>
      <c r="AY229" s="4">
        <f t="shared" si="120"/>
        <v>-4.3101574999866443</v>
      </c>
      <c r="AZ229" s="4">
        <v>208</v>
      </c>
      <c r="BA229" s="2">
        <f t="shared" si="128"/>
        <v>33.539999999999942</v>
      </c>
      <c r="BB229" s="4">
        <f t="shared" si="121"/>
        <v>399</v>
      </c>
      <c r="BC229" s="4">
        <f t="shared" si="122"/>
        <v>1</v>
      </c>
      <c r="BD229" s="2">
        <f t="shared" si="100"/>
        <v>0</v>
      </c>
    </row>
    <row r="230" spans="1:56" x14ac:dyDescent="0.15">
      <c r="A230" s="4">
        <v>209</v>
      </c>
      <c r="B230" s="4">
        <v>-3.6486975000258326</v>
      </c>
      <c r="C230" s="4">
        <f t="shared" si="105"/>
        <v>-3.3286975000237362</v>
      </c>
      <c r="E230" s="4">
        <v>-7.7859099999848524</v>
      </c>
      <c r="F230" s="4">
        <v>-4.1287224999884131</v>
      </c>
      <c r="G230" s="4">
        <v>-4.9871150000093678</v>
      </c>
      <c r="H230" s="4">
        <v>-4.3101574999866443</v>
      </c>
      <c r="I230" s="4">
        <f ca="1">'Result (Al-Ti)'!U230</f>
        <v>-5.7589270938847168</v>
      </c>
      <c r="K230" s="4">
        <v>-3.6486975000258326</v>
      </c>
      <c r="L230" s="4">
        <f t="shared" si="106"/>
        <v>-3.3286975000237362</v>
      </c>
      <c r="M230" s="4">
        <v>209</v>
      </c>
      <c r="N230" s="2">
        <f t="shared" si="123"/>
        <v>33.759999999999941</v>
      </c>
      <c r="O230" s="4">
        <f t="shared" si="101"/>
        <v>399</v>
      </c>
      <c r="P230" s="4">
        <f t="shared" si="102"/>
        <v>1</v>
      </c>
      <c r="Q230" s="2">
        <f t="shared" si="107"/>
        <v>0</v>
      </c>
      <c r="R230" s="4">
        <v>209</v>
      </c>
      <c r="S230" s="4">
        <f t="shared" ca="1" si="108"/>
        <v>-5.7589270938847168</v>
      </c>
      <c r="T230" s="4">
        <f t="shared" ca="1" si="109"/>
        <v>-6.4795380952093184</v>
      </c>
      <c r="U230" s="2">
        <f t="shared" si="124"/>
        <v>33.759999999999941</v>
      </c>
      <c r="V230" s="4">
        <f t="shared" ca="1" si="103"/>
        <v>399</v>
      </c>
      <c r="W230" s="4">
        <f t="shared" ca="1" si="104"/>
        <v>1</v>
      </c>
      <c r="X230" s="2">
        <f t="shared" ca="1" si="110"/>
        <v>0</v>
      </c>
      <c r="Z230" s="4">
        <v>-7.7859099999848524</v>
      </c>
      <c r="AA230" s="4">
        <f t="shared" si="111"/>
        <v>-7.0519099999835078</v>
      </c>
      <c r="AB230" s="4">
        <v>209</v>
      </c>
      <c r="AC230" s="2">
        <f t="shared" si="125"/>
        <v>33.759999999999941</v>
      </c>
      <c r="AD230" s="4">
        <f t="shared" si="112"/>
        <v>399</v>
      </c>
      <c r="AE230" s="4">
        <f t="shared" si="113"/>
        <v>1</v>
      </c>
      <c r="AF230" s="2">
        <f t="shared" si="97"/>
        <v>0</v>
      </c>
      <c r="AH230" s="4">
        <v>-4.1287224999884131</v>
      </c>
      <c r="AI230" s="4">
        <f t="shared" si="114"/>
        <v>-4.8637224999907858</v>
      </c>
      <c r="AJ230" s="4">
        <v>209</v>
      </c>
      <c r="AK230" s="2">
        <f t="shared" si="126"/>
        <v>33.759999999999941</v>
      </c>
      <c r="AL230" s="4">
        <f t="shared" si="115"/>
        <v>399</v>
      </c>
      <c r="AM230" s="4">
        <f t="shared" si="116"/>
        <v>1</v>
      </c>
      <c r="AN230" s="2">
        <f t="shared" si="98"/>
        <v>0</v>
      </c>
      <c r="AP230" s="4">
        <v>-4.9871150000093678</v>
      </c>
      <c r="AQ230" s="4">
        <f t="shared" si="117"/>
        <v>-4.6171150000091643</v>
      </c>
      <c r="AR230" s="4">
        <v>209</v>
      </c>
      <c r="AS230" s="2">
        <f t="shared" si="127"/>
        <v>33.759999999999941</v>
      </c>
      <c r="AT230" s="4">
        <f t="shared" si="118"/>
        <v>399</v>
      </c>
      <c r="AU230" s="4">
        <f t="shared" si="119"/>
        <v>1</v>
      </c>
      <c r="AV230" s="2">
        <f t="shared" si="99"/>
        <v>0</v>
      </c>
      <c r="AX230" s="4">
        <v>-4.3101574999866443</v>
      </c>
      <c r="AY230" s="4">
        <f t="shared" si="120"/>
        <v>-3.3341574999852241</v>
      </c>
      <c r="AZ230" s="4">
        <v>209</v>
      </c>
      <c r="BA230" s="2">
        <f t="shared" si="128"/>
        <v>33.759999999999941</v>
      </c>
      <c r="BB230" s="4">
        <f t="shared" si="121"/>
        <v>399</v>
      </c>
      <c r="BC230" s="4">
        <f t="shared" si="122"/>
        <v>1</v>
      </c>
      <c r="BD230" s="2">
        <f t="shared" si="100"/>
        <v>0</v>
      </c>
    </row>
    <row r="231" spans="1:56" x14ac:dyDescent="0.15">
      <c r="A231" s="4">
        <v>210</v>
      </c>
      <c r="B231" s="4">
        <v>-3.3286975000237362</v>
      </c>
      <c r="C231" s="4">
        <f t="shared" si="105"/>
        <v>-3.7546975000246618</v>
      </c>
      <c r="E231" s="4">
        <v>-7.0519099999835078</v>
      </c>
      <c r="F231" s="4">
        <v>-4.8637224999907858</v>
      </c>
      <c r="G231" s="4">
        <v>-4.6171150000091643</v>
      </c>
      <c r="H231" s="4">
        <v>-3.3341574999852241</v>
      </c>
      <c r="I231" s="4">
        <f ca="1">'Result (Al-Ti)'!U231</f>
        <v>-6.4795380952093184</v>
      </c>
      <c r="K231" s="4">
        <v>-3.3286975000237362</v>
      </c>
      <c r="L231" s="4">
        <f t="shared" si="106"/>
        <v>-3.7546975000246618</v>
      </c>
      <c r="M231" s="4">
        <v>210</v>
      </c>
      <c r="N231" s="2">
        <f t="shared" si="123"/>
        <v>33.97999999999994</v>
      </c>
      <c r="O231" s="4">
        <f t="shared" si="101"/>
        <v>399</v>
      </c>
      <c r="P231" s="4">
        <f t="shared" si="102"/>
        <v>1</v>
      </c>
      <c r="Q231" s="2">
        <f t="shared" si="107"/>
        <v>0</v>
      </c>
      <c r="R231" s="4">
        <v>210</v>
      </c>
      <c r="S231" s="4">
        <f t="shared" ca="1" si="108"/>
        <v>-6.4795380952093184</v>
      </c>
      <c r="T231" s="4">
        <f t="shared" ca="1" si="109"/>
        <v>-4.0501721669837165</v>
      </c>
      <c r="U231" s="2">
        <f t="shared" si="124"/>
        <v>33.97999999999994</v>
      </c>
      <c r="V231" s="4">
        <f t="shared" ca="1" si="103"/>
        <v>399</v>
      </c>
      <c r="W231" s="4">
        <f t="shared" ca="1" si="104"/>
        <v>1</v>
      </c>
      <c r="X231" s="2">
        <f t="shared" ca="1" si="110"/>
        <v>0</v>
      </c>
      <c r="Z231" s="4">
        <v>-7.0519099999835078</v>
      </c>
      <c r="AA231" s="4">
        <f t="shared" si="111"/>
        <v>-6.8139099999839914</v>
      </c>
      <c r="AB231" s="4">
        <v>210</v>
      </c>
      <c r="AC231" s="2">
        <f t="shared" si="125"/>
        <v>33.97999999999994</v>
      </c>
      <c r="AD231" s="4">
        <f t="shared" si="112"/>
        <v>399</v>
      </c>
      <c r="AE231" s="4">
        <f t="shared" si="113"/>
        <v>1</v>
      </c>
      <c r="AF231" s="2">
        <f t="shared" si="97"/>
        <v>0</v>
      </c>
      <c r="AH231" s="4">
        <v>-4.8637224999907858</v>
      </c>
      <c r="AI231" s="4">
        <f t="shared" si="114"/>
        <v>-3.9627224999918553</v>
      </c>
      <c r="AJ231" s="4">
        <v>210</v>
      </c>
      <c r="AK231" s="2">
        <f t="shared" si="126"/>
        <v>33.97999999999994</v>
      </c>
      <c r="AL231" s="4">
        <f t="shared" si="115"/>
        <v>399</v>
      </c>
      <c r="AM231" s="4">
        <f t="shared" si="116"/>
        <v>1</v>
      </c>
      <c r="AN231" s="2">
        <f t="shared" si="98"/>
        <v>0</v>
      </c>
      <c r="AP231" s="4">
        <v>-4.6171150000091643</v>
      </c>
      <c r="AQ231" s="4">
        <f t="shared" si="117"/>
        <v>-3.6961150000074383</v>
      </c>
      <c r="AR231" s="4">
        <v>210</v>
      </c>
      <c r="AS231" s="2">
        <f t="shared" si="127"/>
        <v>33.97999999999994</v>
      </c>
      <c r="AT231" s="4">
        <f t="shared" si="118"/>
        <v>399</v>
      </c>
      <c r="AU231" s="4">
        <f t="shared" si="119"/>
        <v>1</v>
      </c>
      <c r="AV231" s="2">
        <f t="shared" si="99"/>
        <v>0</v>
      </c>
      <c r="AX231" s="4">
        <v>-3.3341574999852241</v>
      </c>
      <c r="AY231" s="4">
        <f t="shared" si="120"/>
        <v>-3.4861574999851541</v>
      </c>
      <c r="AZ231" s="4">
        <v>210</v>
      </c>
      <c r="BA231" s="2">
        <f t="shared" si="128"/>
        <v>33.97999999999994</v>
      </c>
      <c r="BB231" s="4">
        <f t="shared" si="121"/>
        <v>399</v>
      </c>
      <c r="BC231" s="4">
        <f t="shared" si="122"/>
        <v>1</v>
      </c>
      <c r="BD231" s="2">
        <f t="shared" si="100"/>
        <v>0</v>
      </c>
    </row>
    <row r="232" spans="1:56" x14ac:dyDescent="0.15">
      <c r="A232" s="4">
        <v>211</v>
      </c>
      <c r="B232" s="4">
        <v>-3.7546975000246618</v>
      </c>
      <c r="C232" s="4">
        <f t="shared" si="105"/>
        <v>-3.4386975000231246</v>
      </c>
      <c r="E232" s="4">
        <v>-6.8139099999839914</v>
      </c>
      <c r="F232" s="4">
        <v>-3.9627224999918553</v>
      </c>
      <c r="G232" s="4">
        <v>-3.6961150000074383</v>
      </c>
      <c r="H232" s="4">
        <v>-3.4861574999851541</v>
      </c>
      <c r="I232" s="4">
        <f ca="1">'Result (Al-Ti)'!U232</f>
        <v>-4.0501721669837165</v>
      </c>
      <c r="K232" s="4">
        <v>-3.7546975000246618</v>
      </c>
      <c r="L232" s="4">
        <f t="shared" si="106"/>
        <v>-3.4386975000231246</v>
      </c>
      <c r="M232" s="4">
        <v>211</v>
      </c>
      <c r="N232" s="2">
        <f t="shared" si="123"/>
        <v>34.199999999999939</v>
      </c>
      <c r="O232" s="4">
        <f t="shared" si="101"/>
        <v>399</v>
      </c>
      <c r="P232" s="4">
        <f t="shared" si="102"/>
        <v>1</v>
      </c>
      <c r="Q232" s="2">
        <f t="shared" si="107"/>
        <v>0</v>
      </c>
      <c r="R232" s="4">
        <v>211</v>
      </c>
      <c r="S232" s="4">
        <f t="shared" ca="1" si="108"/>
        <v>-4.0501721669837165</v>
      </c>
      <c r="T232" s="4">
        <f t="shared" ca="1" si="109"/>
        <v>-3.6248319927568078</v>
      </c>
      <c r="U232" s="2">
        <f t="shared" si="124"/>
        <v>34.199999999999939</v>
      </c>
      <c r="V232" s="4">
        <f t="shared" ca="1" si="103"/>
        <v>399</v>
      </c>
      <c r="W232" s="4">
        <f t="shared" ca="1" si="104"/>
        <v>1</v>
      </c>
      <c r="X232" s="2">
        <f t="shared" ca="1" si="110"/>
        <v>0</v>
      </c>
      <c r="Z232" s="4">
        <v>-6.8139099999839914</v>
      </c>
      <c r="AA232" s="4">
        <f t="shared" si="111"/>
        <v>-5.1299099999830844</v>
      </c>
      <c r="AB232" s="4">
        <v>211</v>
      </c>
      <c r="AC232" s="2">
        <f t="shared" si="125"/>
        <v>34.199999999999939</v>
      </c>
      <c r="AD232" s="4">
        <f t="shared" si="112"/>
        <v>399</v>
      </c>
      <c r="AE232" s="4">
        <f t="shared" si="113"/>
        <v>1</v>
      </c>
      <c r="AF232" s="2">
        <f t="shared" si="97"/>
        <v>0</v>
      </c>
      <c r="AH232" s="4">
        <v>-3.9627224999918553</v>
      </c>
      <c r="AI232" s="4">
        <f t="shared" si="114"/>
        <v>-4.2857224999899302</v>
      </c>
      <c r="AJ232" s="4">
        <v>211</v>
      </c>
      <c r="AK232" s="2">
        <f t="shared" si="126"/>
        <v>34.199999999999939</v>
      </c>
      <c r="AL232" s="4">
        <f t="shared" si="115"/>
        <v>399</v>
      </c>
      <c r="AM232" s="4">
        <f t="shared" si="116"/>
        <v>1</v>
      </c>
      <c r="AN232" s="2">
        <f t="shared" si="98"/>
        <v>0</v>
      </c>
      <c r="AP232" s="4">
        <v>-3.6961150000074383</v>
      </c>
      <c r="AQ232" s="4">
        <f t="shared" si="117"/>
        <v>-4.046115000008399</v>
      </c>
      <c r="AR232" s="4">
        <v>211</v>
      </c>
      <c r="AS232" s="2">
        <f t="shared" si="127"/>
        <v>34.199999999999939</v>
      </c>
      <c r="AT232" s="4">
        <f t="shared" si="118"/>
        <v>399</v>
      </c>
      <c r="AU232" s="4">
        <f t="shared" si="119"/>
        <v>1</v>
      </c>
      <c r="AV232" s="2">
        <f t="shared" si="99"/>
        <v>0</v>
      </c>
      <c r="AX232" s="4">
        <v>-3.4861574999851541</v>
      </c>
      <c r="AY232" s="4">
        <f t="shared" si="120"/>
        <v>-3.3461574999833488</v>
      </c>
      <c r="AZ232" s="4">
        <v>211</v>
      </c>
      <c r="BA232" s="2">
        <f t="shared" si="128"/>
        <v>34.199999999999939</v>
      </c>
      <c r="BB232" s="4">
        <f t="shared" si="121"/>
        <v>399</v>
      </c>
      <c r="BC232" s="4">
        <f t="shared" si="122"/>
        <v>1</v>
      </c>
      <c r="BD232" s="2">
        <f t="shared" si="100"/>
        <v>0</v>
      </c>
    </row>
    <row r="233" spans="1:56" x14ac:dyDescent="0.15">
      <c r="A233" s="4">
        <v>212</v>
      </c>
      <c r="B233" s="4">
        <v>-3.4386975000231246</v>
      </c>
      <c r="C233" s="4">
        <f t="shared" si="105"/>
        <v>-3.70569750002403</v>
      </c>
      <c r="E233" s="4">
        <v>-5.1299099999830844</v>
      </c>
      <c r="F233" s="4">
        <v>-4.2857224999899302</v>
      </c>
      <c r="G233" s="4">
        <v>-4.046115000008399</v>
      </c>
      <c r="H233" s="4">
        <v>-3.3461574999833488</v>
      </c>
      <c r="I233" s="4">
        <f ca="1">'Result (Al-Ti)'!U233</f>
        <v>-3.6248319927568078</v>
      </c>
      <c r="K233" s="4">
        <v>-3.4386975000231246</v>
      </c>
      <c r="L233" s="4">
        <f t="shared" si="106"/>
        <v>-3.70569750002403</v>
      </c>
      <c r="M233" s="4">
        <v>212</v>
      </c>
      <c r="N233" s="2">
        <f t="shared" si="123"/>
        <v>34.419999999999938</v>
      </c>
      <c r="O233" s="4">
        <f t="shared" si="101"/>
        <v>399</v>
      </c>
      <c r="P233" s="4">
        <f t="shared" si="102"/>
        <v>1</v>
      </c>
      <c r="Q233" s="2">
        <f t="shared" si="107"/>
        <v>0</v>
      </c>
      <c r="R233" s="4">
        <v>212</v>
      </c>
      <c r="S233" s="4">
        <f t="shared" ca="1" si="108"/>
        <v>-3.6248319927568078</v>
      </c>
      <c r="T233" s="4">
        <f t="shared" ca="1" si="109"/>
        <v>-3.8165836192913734</v>
      </c>
      <c r="U233" s="2">
        <f t="shared" si="124"/>
        <v>34.419999999999938</v>
      </c>
      <c r="V233" s="4">
        <f t="shared" ca="1" si="103"/>
        <v>399</v>
      </c>
      <c r="W233" s="4">
        <f t="shared" ca="1" si="104"/>
        <v>1</v>
      </c>
      <c r="X233" s="2">
        <f t="shared" ca="1" si="110"/>
        <v>0</v>
      </c>
      <c r="Z233" s="4">
        <v>-5.1299099999830844</v>
      </c>
      <c r="AA233" s="4">
        <f t="shared" si="111"/>
        <v>-3.668909999984038</v>
      </c>
      <c r="AB233" s="4">
        <v>212</v>
      </c>
      <c r="AC233" s="2">
        <f t="shared" si="125"/>
        <v>34.419999999999938</v>
      </c>
      <c r="AD233" s="4">
        <f t="shared" si="112"/>
        <v>399</v>
      </c>
      <c r="AE233" s="4">
        <f t="shared" si="113"/>
        <v>1</v>
      </c>
      <c r="AF233" s="2">
        <f t="shared" si="97"/>
        <v>0</v>
      </c>
      <c r="AH233" s="4">
        <v>-4.2857224999899302</v>
      </c>
      <c r="AI233" s="4">
        <f t="shared" si="114"/>
        <v>-3.5007224999894504</v>
      </c>
      <c r="AJ233" s="4">
        <v>212</v>
      </c>
      <c r="AK233" s="2">
        <f t="shared" si="126"/>
        <v>34.419999999999938</v>
      </c>
      <c r="AL233" s="4">
        <f t="shared" si="115"/>
        <v>399</v>
      </c>
      <c r="AM233" s="4">
        <f t="shared" si="116"/>
        <v>1</v>
      </c>
      <c r="AN233" s="2">
        <f t="shared" si="98"/>
        <v>0</v>
      </c>
      <c r="AP233" s="4">
        <v>-4.046115000008399</v>
      </c>
      <c r="AQ233" s="4">
        <f t="shared" si="117"/>
        <v>-3.7741150000094592</v>
      </c>
      <c r="AR233" s="4">
        <v>212</v>
      </c>
      <c r="AS233" s="2">
        <f t="shared" si="127"/>
        <v>34.419999999999938</v>
      </c>
      <c r="AT233" s="4">
        <f t="shared" si="118"/>
        <v>399</v>
      </c>
      <c r="AU233" s="4">
        <f t="shared" si="119"/>
        <v>1</v>
      </c>
      <c r="AV233" s="2">
        <f t="shared" si="99"/>
        <v>0</v>
      </c>
      <c r="AX233" s="4">
        <v>-3.3461574999833488</v>
      </c>
      <c r="AY233" s="4">
        <f t="shared" si="120"/>
        <v>0.98084250001662099</v>
      </c>
      <c r="AZ233" s="4">
        <v>212</v>
      </c>
      <c r="BA233" s="2">
        <f t="shared" si="128"/>
        <v>34.419999999999938</v>
      </c>
      <c r="BB233" s="4">
        <f t="shared" si="121"/>
        <v>399</v>
      </c>
      <c r="BC233" s="4">
        <f t="shared" si="122"/>
        <v>1</v>
      </c>
      <c r="BD233" s="2">
        <f t="shared" si="100"/>
        <v>0</v>
      </c>
    </row>
    <row r="234" spans="1:56" x14ac:dyDescent="0.15">
      <c r="A234" s="4">
        <v>213</v>
      </c>
      <c r="B234" s="4">
        <v>-3.70569750002403</v>
      </c>
      <c r="C234" s="4">
        <f t="shared" si="105"/>
        <v>-3.3466975000244759</v>
      </c>
      <c r="E234" s="4">
        <v>-3.668909999984038</v>
      </c>
      <c r="F234" s="4">
        <v>-3.5007224999894504</v>
      </c>
      <c r="G234" s="4">
        <v>-3.7741150000094592</v>
      </c>
      <c r="H234" s="4">
        <v>0.98084250001662099</v>
      </c>
      <c r="I234" s="4">
        <f ca="1">'Result (Al-Ti)'!U234</f>
        <v>-3.8165836192913734</v>
      </c>
      <c r="K234" s="4">
        <v>-3.70569750002403</v>
      </c>
      <c r="L234" s="4">
        <f t="shared" si="106"/>
        <v>-3.3466975000244759</v>
      </c>
      <c r="M234" s="4">
        <v>213</v>
      </c>
      <c r="N234" s="2">
        <f t="shared" si="123"/>
        <v>34.639999999999937</v>
      </c>
      <c r="O234" s="4">
        <f t="shared" si="101"/>
        <v>399</v>
      </c>
      <c r="P234" s="4">
        <f t="shared" si="102"/>
        <v>1</v>
      </c>
      <c r="Q234" s="2">
        <f t="shared" si="107"/>
        <v>0</v>
      </c>
      <c r="R234" s="4">
        <v>213</v>
      </c>
      <c r="S234" s="4">
        <f t="shared" ca="1" si="108"/>
        <v>-3.8165836192913734</v>
      </c>
      <c r="T234" s="4">
        <f t="shared" ca="1" si="109"/>
        <v>-3.6881612768504661</v>
      </c>
      <c r="U234" s="2">
        <f t="shared" si="124"/>
        <v>34.639999999999937</v>
      </c>
      <c r="V234" s="4">
        <f t="shared" ca="1" si="103"/>
        <v>399</v>
      </c>
      <c r="W234" s="4">
        <f t="shared" ca="1" si="104"/>
        <v>1</v>
      </c>
      <c r="X234" s="2">
        <f t="shared" ca="1" si="110"/>
        <v>0</v>
      </c>
      <c r="Z234" s="4">
        <v>-3.668909999984038</v>
      </c>
      <c r="AA234" s="4">
        <f t="shared" si="111"/>
        <v>-4.361909999985869</v>
      </c>
      <c r="AB234" s="4">
        <v>213</v>
      </c>
      <c r="AC234" s="2">
        <f t="shared" si="125"/>
        <v>34.639999999999937</v>
      </c>
      <c r="AD234" s="4">
        <f t="shared" si="112"/>
        <v>399</v>
      </c>
      <c r="AE234" s="4">
        <f t="shared" si="113"/>
        <v>1</v>
      </c>
      <c r="AF234" s="2">
        <f t="shared" si="97"/>
        <v>0</v>
      </c>
      <c r="AH234" s="4">
        <v>-3.5007224999894504</v>
      </c>
      <c r="AI234" s="4">
        <f t="shared" si="114"/>
        <v>-4.2707224999887217</v>
      </c>
      <c r="AJ234" s="4">
        <v>213</v>
      </c>
      <c r="AK234" s="2">
        <f t="shared" si="126"/>
        <v>34.639999999999937</v>
      </c>
      <c r="AL234" s="4">
        <f t="shared" si="115"/>
        <v>399</v>
      </c>
      <c r="AM234" s="4">
        <f t="shared" si="116"/>
        <v>1</v>
      </c>
      <c r="AN234" s="2">
        <f t="shared" si="98"/>
        <v>0</v>
      </c>
      <c r="AP234" s="4">
        <v>-3.7741150000094592</v>
      </c>
      <c r="AQ234" s="4">
        <f t="shared" si="117"/>
        <v>-4.7051150000072539</v>
      </c>
      <c r="AR234" s="4">
        <v>213</v>
      </c>
      <c r="AS234" s="2">
        <f t="shared" si="127"/>
        <v>34.639999999999937</v>
      </c>
      <c r="AT234" s="4">
        <f t="shared" si="118"/>
        <v>399</v>
      </c>
      <c r="AU234" s="4">
        <f t="shared" si="119"/>
        <v>1</v>
      </c>
      <c r="AV234" s="2">
        <f t="shared" si="99"/>
        <v>0</v>
      </c>
      <c r="AX234" s="4">
        <v>0.98084250001662099</v>
      </c>
      <c r="AY234" s="4">
        <f t="shared" si="120"/>
        <v>-3.2981574999837449</v>
      </c>
      <c r="AZ234" s="4">
        <v>213</v>
      </c>
      <c r="BA234" s="2">
        <f t="shared" si="128"/>
        <v>34.639999999999937</v>
      </c>
      <c r="BB234" s="4">
        <f t="shared" si="121"/>
        <v>399</v>
      </c>
      <c r="BC234" s="4">
        <f t="shared" si="122"/>
        <v>1</v>
      </c>
      <c r="BD234" s="2">
        <f t="shared" si="100"/>
        <v>0</v>
      </c>
    </row>
    <row r="235" spans="1:56" x14ac:dyDescent="0.15">
      <c r="A235" s="4">
        <v>214</v>
      </c>
      <c r="B235" s="4">
        <v>-3.3466975000244759</v>
      </c>
      <c r="C235" s="4">
        <f t="shared" si="105"/>
        <v>-4.1986975000263271</v>
      </c>
      <c r="E235" s="4">
        <v>-4.361909999985869</v>
      </c>
      <c r="F235" s="4">
        <v>-4.2707224999887217</v>
      </c>
      <c r="G235" s="4">
        <v>-4.7051150000072539</v>
      </c>
      <c r="H235" s="4">
        <v>-3.2981574999837449</v>
      </c>
      <c r="I235" s="4">
        <f ca="1">'Result (Al-Ti)'!U235</f>
        <v>-3.6881612768504661</v>
      </c>
      <c r="K235" s="4">
        <v>-3.3466975000244759</v>
      </c>
      <c r="L235" s="4">
        <f t="shared" si="106"/>
        <v>-4.1986975000263271</v>
      </c>
      <c r="M235" s="4">
        <v>214</v>
      </c>
      <c r="N235" s="2">
        <f t="shared" si="123"/>
        <v>34.859999999999935</v>
      </c>
      <c r="O235" s="4">
        <f t="shared" si="101"/>
        <v>399</v>
      </c>
      <c r="P235" s="4">
        <f t="shared" si="102"/>
        <v>1</v>
      </c>
      <c r="Q235" s="2">
        <f t="shared" si="107"/>
        <v>0</v>
      </c>
      <c r="R235" s="4">
        <v>214</v>
      </c>
      <c r="S235" s="4">
        <f t="shared" ca="1" si="108"/>
        <v>-3.6881612768504661</v>
      </c>
      <c r="T235" s="4">
        <f t="shared" ca="1" si="109"/>
        <v>-2.644721260702811</v>
      </c>
      <c r="U235" s="2">
        <f t="shared" si="124"/>
        <v>34.859999999999935</v>
      </c>
      <c r="V235" s="4">
        <f t="shared" ca="1" si="103"/>
        <v>399</v>
      </c>
      <c r="W235" s="4">
        <f t="shared" ca="1" si="104"/>
        <v>1</v>
      </c>
      <c r="X235" s="2">
        <f t="shared" ca="1" si="110"/>
        <v>0</v>
      </c>
      <c r="Z235" s="4">
        <v>-4.361909999985869</v>
      </c>
      <c r="AA235" s="4">
        <f t="shared" si="111"/>
        <v>-4.3499099999841917</v>
      </c>
      <c r="AB235" s="4">
        <v>214</v>
      </c>
      <c r="AC235" s="2">
        <f t="shared" si="125"/>
        <v>34.859999999999935</v>
      </c>
      <c r="AD235" s="4">
        <f t="shared" si="112"/>
        <v>399</v>
      </c>
      <c r="AE235" s="4">
        <f t="shared" si="113"/>
        <v>1</v>
      </c>
      <c r="AF235" s="2">
        <f t="shared" si="97"/>
        <v>0</v>
      </c>
      <c r="AH235" s="4">
        <v>-4.2707224999887217</v>
      </c>
      <c r="AI235" s="4">
        <f t="shared" si="114"/>
        <v>-4.9427224999902819</v>
      </c>
      <c r="AJ235" s="4">
        <v>214</v>
      </c>
      <c r="AK235" s="2">
        <f t="shared" si="126"/>
        <v>34.859999999999935</v>
      </c>
      <c r="AL235" s="4">
        <f t="shared" si="115"/>
        <v>399</v>
      </c>
      <c r="AM235" s="4">
        <f t="shared" si="116"/>
        <v>1</v>
      </c>
      <c r="AN235" s="2">
        <f t="shared" si="98"/>
        <v>0</v>
      </c>
      <c r="AP235" s="4">
        <v>-4.7051150000072539</v>
      </c>
      <c r="AQ235" s="4">
        <f t="shared" si="117"/>
        <v>-4.5201150000089285</v>
      </c>
      <c r="AR235" s="4">
        <v>214</v>
      </c>
      <c r="AS235" s="2">
        <f t="shared" si="127"/>
        <v>34.859999999999935</v>
      </c>
      <c r="AT235" s="4">
        <f t="shared" si="118"/>
        <v>399</v>
      </c>
      <c r="AU235" s="4">
        <f t="shared" si="119"/>
        <v>1</v>
      </c>
      <c r="AV235" s="2">
        <f t="shared" si="99"/>
        <v>0</v>
      </c>
      <c r="AX235" s="4">
        <v>-3.2981574999837449</v>
      </c>
      <c r="AY235" s="4">
        <f t="shared" si="120"/>
        <v>-3.7051574999864556</v>
      </c>
      <c r="AZ235" s="4">
        <v>214</v>
      </c>
      <c r="BA235" s="2">
        <f t="shared" si="128"/>
        <v>34.859999999999935</v>
      </c>
      <c r="BB235" s="4">
        <f t="shared" si="121"/>
        <v>399</v>
      </c>
      <c r="BC235" s="4">
        <f t="shared" si="122"/>
        <v>1</v>
      </c>
      <c r="BD235" s="2">
        <f t="shared" si="100"/>
        <v>0</v>
      </c>
    </row>
    <row r="236" spans="1:56" x14ac:dyDescent="0.15">
      <c r="A236" s="4">
        <v>215</v>
      </c>
      <c r="B236" s="4">
        <v>-4.1986975000263271</v>
      </c>
      <c r="C236" s="4">
        <f t="shared" si="105"/>
        <v>-4.4186975000251039</v>
      </c>
      <c r="E236" s="4">
        <v>-4.3499099999841917</v>
      </c>
      <c r="F236" s="4">
        <v>-4.9427224999902819</v>
      </c>
      <c r="G236" s="4">
        <v>-4.5201150000089285</v>
      </c>
      <c r="H236" s="4">
        <v>-3.7051574999864556</v>
      </c>
      <c r="I236" s="4">
        <f ca="1">'Result (Al-Ti)'!U236</f>
        <v>-2.644721260702811</v>
      </c>
      <c r="K236" s="4">
        <v>-4.1986975000263271</v>
      </c>
      <c r="L236" s="4">
        <f t="shared" si="106"/>
        <v>-4.4186975000251039</v>
      </c>
      <c r="M236" s="4">
        <v>215</v>
      </c>
      <c r="N236" s="2">
        <f t="shared" si="123"/>
        <v>35.079999999999934</v>
      </c>
      <c r="O236" s="4">
        <f t="shared" si="101"/>
        <v>399</v>
      </c>
      <c r="P236" s="4">
        <f t="shared" si="102"/>
        <v>1</v>
      </c>
      <c r="Q236" s="2">
        <f t="shared" si="107"/>
        <v>0</v>
      </c>
      <c r="R236" s="4">
        <v>215</v>
      </c>
      <c r="S236" s="4">
        <f t="shared" ca="1" si="108"/>
        <v>-2.644721260702811</v>
      </c>
      <c r="T236" s="4">
        <f t="shared" ca="1" si="109"/>
        <v>-5.1865418771223464</v>
      </c>
      <c r="U236" s="2">
        <f t="shared" si="124"/>
        <v>35.079999999999934</v>
      </c>
      <c r="V236" s="4">
        <f t="shared" ca="1" si="103"/>
        <v>399</v>
      </c>
      <c r="W236" s="4">
        <f t="shared" ca="1" si="104"/>
        <v>1</v>
      </c>
      <c r="X236" s="2">
        <f t="shared" ca="1" si="110"/>
        <v>0</v>
      </c>
      <c r="Z236" s="4">
        <v>-4.3499099999841917</v>
      </c>
      <c r="AA236" s="4">
        <f t="shared" si="111"/>
        <v>-4.2249099999835948</v>
      </c>
      <c r="AB236" s="4">
        <v>215</v>
      </c>
      <c r="AC236" s="2">
        <f t="shared" si="125"/>
        <v>35.079999999999934</v>
      </c>
      <c r="AD236" s="4">
        <f t="shared" si="112"/>
        <v>399</v>
      </c>
      <c r="AE236" s="4">
        <f t="shared" si="113"/>
        <v>1</v>
      </c>
      <c r="AF236" s="2">
        <f t="shared" si="97"/>
        <v>0</v>
      </c>
      <c r="AH236" s="4">
        <v>-4.9427224999902819</v>
      </c>
      <c r="AI236" s="4">
        <f t="shared" si="114"/>
        <v>-1.8007224999898597</v>
      </c>
      <c r="AJ236" s="4">
        <v>215</v>
      </c>
      <c r="AK236" s="2">
        <f t="shared" si="126"/>
        <v>35.079999999999934</v>
      </c>
      <c r="AL236" s="4">
        <f t="shared" si="115"/>
        <v>399</v>
      </c>
      <c r="AM236" s="4">
        <f t="shared" si="116"/>
        <v>1</v>
      </c>
      <c r="AN236" s="2">
        <f t="shared" si="98"/>
        <v>0</v>
      </c>
      <c r="AP236" s="4">
        <v>-4.5201150000089285</v>
      </c>
      <c r="AQ236" s="4">
        <f t="shared" si="117"/>
        <v>-3.9041150000080904</v>
      </c>
      <c r="AR236" s="4">
        <v>215</v>
      </c>
      <c r="AS236" s="2">
        <f t="shared" si="127"/>
        <v>35.079999999999934</v>
      </c>
      <c r="AT236" s="4">
        <f t="shared" si="118"/>
        <v>399</v>
      </c>
      <c r="AU236" s="4">
        <f t="shared" si="119"/>
        <v>1</v>
      </c>
      <c r="AV236" s="2">
        <f t="shared" si="99"/>
        <v>0</v>
      </c>
      <c r="AX236" s="4">
        <v>-3.7051574999864556</v>
      </c>
      <c r="AY236" s="4">
        <f t="shared" si="120"/>
        <v>-3.2831574999860891</v>
      </c>
      <c r="AZ236" s="4">
        <v>215</v>
      </c>
      <c r="BA236" s="2">
        <f t="shared" si="128"/>
        <v>35.079999999999934</v>
      </c>
      <c r="BB236" s="4">
        <f t="shared" si="121"/>
        <v>399</v>
      </c>
      <c r="BC236" s="4">
        <f t="shared" si="122"/>
        <v>1</v>
      </c>
      <c r="BD236" s="2">
        <f t="shared" si="100"/>
        <v>0</v>
      </c>
    </row>
    <row r="237" spans="1:56" x14ac:dyDescent="0.15">
      <c r="A237" s="4">
        <v>216</v>
      </c>
      <c r="B237" s="4">
        <v>-4.4186975000251039</v>
      </c>
      <c r="C237" s="4">
        <f t="shared" si="105"/>
        <v>-5.1306975000251498</v>
      </c>
      <c r="E237" s="4">
        <v>-4.2249099999835948</v>
      </c>
      <c r="F237" s="4">
        <v>-1.8007224999898597</v>
      </c>
      <c r="G237" s="4">
        <v>-3.9041150000080904</v>
      </c>
      <c r="H237" s="4">
        <v>-3.2831574999860891</v>
      </c>
      <c r="I237" s="4">
        <f ca="1">'Result (Al-Ti)'!U237</f>
        <v>-5.1865418771223464</v>
      </c>
      <c r="K237" s="4">
        <v>-4.4186975000251039</v>
      </c>
      <c r="L237" s="4">
        <f t="shared" si="106"/>
        <v>-5.1306975000251498</v>
      </c>
      <c r="M237" s="4">
        <v>216</v>
      </c>
      <c r="N237" s="2">
        <f t="shared" si="123"/>
        <v>35.299999999999933</v>
      </c>
      <c r="O237" s="4">
        <f t="shared" si="101"/>
        <v>399</v>
      </c>
      <c r="P237" s="4">
        <f t="shared" si="102"/>
        <v>1</v>
      </c>
      <c r="Q237" s="2">
        <f t="shared" si="107"/>
        <v>0</v>
      </c>
      <c r="R237" s="4">
        <v>216</v>
      </c>
      <c r="S237" s="4">
        <f t="shared" ca="1" si="108"/>
        <v>-5.1865418771223464</v>
      </c>
      <c r="T237" s="4">
        <f t="shared" ca="1" si="109"/>
        <v>-3.7901509951715893</v>
      </c>
      <c r="U237" s="2">
        <f t="shared" si="124"/>
        <v>35.299999999999933</v>
      </c>
      <c r="V237" s="4">
        <f t="shared" ca="1" si="103"/>
        <v>399</v>
      </c>
      <c r="W237" s="4">
        <f t="shared" ca="1" si="104"/>
        <v>1</v>
      </c>
      <c r="X237" s="2">
        <f t="shared" ca="1" si="110"/>
        <v>0</v>
      </c>
      <c r="Z237" s="4">
        <v>-4.2249099999835948</v>
      </c>
      <c r="AA237" s="4">
        <f t="shared" si="111"/>
        <v>-4.9289099999860753</v>
      </c>
      <c r="AB237" s="4">
        <v>216</v>
      </c>
      <c r="AC237" s="2">
        <f t="shared" si="125"/>
        <v>35.299999999999933</v>
      </c>
      <c r="AD237" s="4">
        <f t="shared" si="112"/>
        <v>399</v>
      </c>
      <c r="AE237" s="4">
        <f t="shared" si="113"/>
        <v>1</v>
      </c>
      <c r="AF237" s="2">
        <f t="shared" si="97"/>
        <v>0</v>
      </c>
      <c r="AH237" s="4">
        <v>-1.8007224999898597</v>
      </c>
      <c r="AI237" s="4">
        <f t="shared" si="114"/>
        <v>-4.9237224999885143</v>
      </c>
      <c r="AJ237" s="4">
        <v>216</v>
      </c>
      <c r="AK237" s="2">
        <f t="shared" si="126"/>
        <v>35.299999999999933</v>
      </c>
      <c r="AL237" s="4">
        <f t="shared" si="115"/>
        <v>399</v>
      </c>
      <c r="AM237" s="4">
        <f t="shared" si="116"/>
        <v>1</v>
      </c>
      <c r="AN237" s="2">
        <f t="shared" si="98"/>
        <v>0</v>
      </c>
      <c r="AP237" s="4">
        <v>-3.9041150000080904</v>
      </c>
      <c r="AQ237" s="4">
        <f t="shared" si="117"/>
        <v>-5.2851150000066127</v>
      </c>
      <c r="AR237" s="4">
        <v>216</v>
      </c>
      <c r="AS237" s="2">
        <f t="shared" si="127"/>
        <v>35.299999999999933</v>
      </c>
      <c r="AT237" s="4">
        <f t="shared" si="118"/>
        <v>399</v>
      </c>
      <c r="AU237" s="4">
        <f t="shared" si="119"/>
        <v>1</v>
      </c>
      <c r="AV237" s="2">
        <f t="shared" si="99"/>
        <v>0</v>
      </c>
      <c r="AX237" s="4">
        <v>-3.2831574999860891</v>
      </c>
      <c r="AY237" s="4">
        <f t="shared" si="120"/>
        <v>-3.8311574999845277</v>
      </c>
      <c r="AZ237" s="4">
        <v>216</v>
      </c>
      <c r="BA237" s="2">
        <f t="shared" si="128"/>
        <v>35.299999999999933</v>
      </c>
      <c r="BB237" s="4">
        <f t="shared" si="121"/>
        <v>399</v>
      </c>
      <c r="BC237" s="4">
        <f t="shared" si="122"/>
        <v>1</v>
      </c>
      <c r="BD237" s="2">
        <f t="shared" si="100"/>
        <v>0</v>
      </c>
    </row>
    <row r="238" spans="1:56" x14ac:dyDescent="0.15">
      <c r="A238" s="4">
        <v>217</v>
      </c>
      <c r="B238" s="4">
        <v>-5.1306975000251498</v>
      </c>
      <c r="C238" s="4">
        <f t="shared" si="105"/>
        <v>-2.9996975000230464</v>
      </c>
      <c r="E238" s="4">
        <v>-4.9289099999860753</v>
      </c>
      <c r="F238" s="4">
        <v>-4.9237224999885143</v>
      </c>
      <c r="G238" s="4">
        <v>-5.2851150000066127</v>
      </c>
      <c r="H238" s="4">
        <v>-3.8311574999845277</v>
      </c>
      <c r="I238" s="4">
        <f ca="1">'Result (Al-Ti)'!U238</f>
        <v>-3.7901509951715893</v>
      </c>
      <c r="K238" s="4">
        <v>-5.1306975000251498</v>
      </c>
      <c r="L238" s="4">
        <f t="shared" si="106"/>
        <v>-2.9996975000230464</v>
      </c>
      <c r="M238" s="4">
        <v>217</v>
      </c>
      <c r="N238" s="2">
        <f t="shared" si="123"/>
        <v>35.519999999999932</v>
      </c>
      <c r="O238" s="4">
        <f t="shared" si="101"/>
        <v>399</v>
      </c>
      <c r="P238" s="4">
        <f t="shared" si="102"/>
        <v>1</v>
      </c>
      <c r="Q238" s="2">
        <f t="shared" si="107"/>
        <v>0</v>
      </c>
      <c r="R238" s="4">
        <v>217</v>
      </c>
      <c r="S238" s="4">
        <f t="shared" ca="1" si="108"/>
        <v>-3.7901509951715893</v>
      </c>
      <c r="T238" s="4">
        <f t="shared" ca="1" si="109"/>
        <v>-3.1627326016922979</v>
      </c>
      <c r="U238" s="2">
        <f t="shared" si="124"/>
        <v>35.519999999999932</v>
      </c>
      <c r="V238" s="4">
        <f t="shared" ca="1" si="103"/>
        <v>399</v>
      </c>
      <c r="W238" s="4">
        <f t="shared" ca="1" si="104"/>
        <v>1</v>
      </c>
      <c r="X238" s="2">
        <f t="shared" ca="1" si="110"/>
        <v>0</v>
      </c>
      <c r="Z238" s="4">
        <v>-4.9289099999860753</v>
      </c>
      <c r="AA238" s="4">
        <f t="shared" si="111"/>
        <v>-4.4069099999859418</v>
      </c>
      <c r="AB238" s="4">
        <v>217</v>
      </c>
      <c r="AC238" s="2">
        <f t="shared" si="125"/>
        <v>35.519999999999932</v>
      </c>
      <c r="AD238" s="4">
        <f t="shared" si="112"/>
        <v>399</v>
      </c>
      <c r="AE238" s="4">
        <f t="shared" si="113"/>
        <v>1</v>
      </c>
      <c r="AF238" s="2">
        <f t="shared" si="97"/>
        <v>0</v>
      </c>
      <c r="AH238" s="4">
        <v>-4.9237224999885143</v>
      </c>
      <c r="AI238" s="4">
        <f t="shared" si="114"/>
        <v>-3.7907224999891298</v>
      </c>
      <c r="AJ238" s="4">
        <v>217</v>
      </c>
      <c r="AK238" s="2">
        <f t="shared" si="126"/>
        <v>35.519999999999932</v>
      </c>
      <c r="AL238" s="4">
        <f t="shared" si="115"/>
        <v>399</v>
      </c>
      <c r="AM238" s="4">
        <f t="shared" si="116"/>
        <v>1</v>
      </c>
      <c r="AN238" s="2">
        <f t="shared" si="98"/>
        <v>0</v>
      </c>
      <c r="AP238" s="4">
        <v>-5.2851150000066127</v>
      </c>
      <c r="AQ238" s="4">
        <f t="shared" si="117"/>
        <v>-4.6441150000084974</v>
      </c>
      <c r="AR238" s="4">
        <v>217</v>
      </c>
      <c r="AS238" s="2">
        <f t="shared" si="127"/>
        <v>35.519999999999932</v>
      </c>
      <c r="AT238" s="4">
        <f t="shared" si="118"/>
        <v>399</v>
      </c>
      <c r="AU238" s="4">
        <f t="shared" si="119"/>
        <v>1</v>
      </c>
      <c r="AV238" s="2">
        <f t="shared" si="99"/>
        <v>0</v>
      </c>
      <c r="AX238" s="4">
        <v>-3.8311574999845277</v>
      </c>
      <c r="AY238" s="4">
        <f t="shared" si="120"/>
        <v>-3.8441574999836803</v>
      </c>
      <c r="AZ238" s="4">
        <v>217</v>
      </c>
      <c r="BA238" s="2">
        <f t="shared" si="128"/>
        <v>35.519999999999932</v>
      </c>
      <c r="BB238" s="4">
        <f t="shared" si="121"/>
        <v>399</v>
      </c>
      <c r="BC238" s="4">
        <f t="shared" si="122"/>
        <v>1</v>
      </c>
      <c r="BD238" s="2">
        <f t="shared" si="100"/>
        <v>0</v>
      </c>
    </row>
    <row r="239" spans="1:56" x14ac:dyDescent="0.15">
      <c r="A239" s="4">
        <v>218</v>
      </c>
      <c r="B239" s="4">
        <v>-2.9996975000230464</v>
      </c>
      <c r="C239" s="4">
        <f t="shared" si="105"/>
        <v>-4.0216975000255673</v>
      </c>
      <c r="E239" s="4">
        <v>-4.4069099999859418</v>
      </c>
      <c r="F239" s="4">
        <v>-3.7907224999891298</v>
      </c>
      <c r="G239" s="4">
        <v>-4.6441150000084974</v>
      </c>
      <c r="H239" s="4">
        <v>-3.8441574999836803</v>
      </c>
      <c r="I239" s="4">
        <f ca="1">'Result (Al-Ti)'!U239</f>
        <v>-3.1627326016922979</v>
      </c>
      <c r="K239" s="4">
        <v>-2.9996975000230464</v>
      </c>
      <c r="L239" s="4">
        <f t="shared" si="106"/>
        <v>-4.0216975000255673</v>
      </c>
      <c r="M239" s="4">
        <v>218</v>
      </c>
      <c r="N239" s="2">
        <f t="shared" si="123"/>
        <v>35.739999999999931</v>
      </c>
      <c r="O239" s="4">
        <f t="shared" si="101"/>
        <v>399</v>
      </c>
      <c r="P239" s="4">
        <f t="shared" si="102"/>
        <v>1</v>
      </c>
      <c r="Q239" s="2">
        <f t="shared" si="107"/>
        <v>0</v>
      </c>
      <c r="R239" s="4">
        <v>218</v>
      </c>
      <c r="S239" s="4">
        <f t="shared" ca="1" si="108"/>
        <v>-3.1627326016922979</v>
      </c>
      <c r="T239" s="4">
        <f t="shared" ca="1" si="109"/>
        <v>-2.9344890223189584</v>
      </c>
      <c r="U239" s="2">
        <f t="shared" si="124"/>
        <v>35.739999999999931</v>
      </c>
      <c r="V239" s="4">
        <f t="shared" ca="1" si="103"/>
        <v>399</v>
      </c>
      <c r="W239" s="4">
        <f t="shared" ca="1" si="104"/>
        <v>1</v>
      </c>
      <c r="X239" s="2">
        <f t="shared" ca="1" si="110"/>
        <v>0</v>
      </c>
      <c r="Z239" s="4">
        <v>-4.4069099999859418</v>
      </c>
      <c r="AA239" s="4">
        <f t="shared" si="111"/>
        <v>-3.2959099999843033</v>
      </c>
      <c r="AB239" s="4">
        <v>218</v>
      </c>
      <c r="AC239" s="2">
        <f t="shared" si="125"/>
        <v>35.739999999999931</v>
      </c>
      <c r="AD239" s="4">
        <f t="shared" si="112"/>
        <v>399</v>
      </c>
      <c r="AE239" s="4">
        <f t="shared" si="113"/>
        <v>1</v>
      </c>
      <c r="AF239" s="2">
        <f t="shared" si="97"/>
        <v>0</v>
      </c>
      <c r="AH239" s="4">
        <v>-3.7907224999891298</v>
      </c>
      <c r="AI239" s="4">
        <f t="shared" si="114"/>
        <v>-5.0197224999912748</v>
      </c>
      <c r="AJ239" s="4">
        <v>218</v>
      </c>
      <c r="AK239" s="2">
        <f t="shared" si="126"/>
        <v>35.739999999999931</v>
      </c>
      <c r="AL239" s="4">
        <f t="shared" si="115"/>
        <v>399</v>
      </c>
      <c r="AM239" s="4">
        <f t="shared" si="116"/>
        <v>1</v>
      </c>
      <c r="AN239" s="2">
        <f t="shared" si="98"/>
        <v>0</v>
      </c>
      <c r="AP239" s="4">
        <v>-4.6441150000084974</v>
      </c>
      <c r="AQ239" s="4">
        <f t="shared" si="117"/>
        <v>-3.1341150000088192</v>
      </c>
      <c r="AR239" s="4">
        <v>218</v>
      </c>
      <c r="AS239" s="2">
        <f t="shared" si="127"/>
        <v>35.739999999999931</v>
      </c>
      <c r="AT239" s="4">
        <f t="shared" si="118"/>
        <v>399</v>
      </c>
      <c r="AU239" s="4">
        <f t="shared" si="119"/>
        <v>1</v>
      </c>
      <c r="AV239" s="2">
        <f t="shared" si="99"/>
        <v>0</v>
      </c>
      <c r="AX239" s="4">
        <v>-3.8441574999836803</v>
      </c>
      <c r="AY239" s="4">
        <f t="shared" si="120"/>
        <v>-3.913157499983555</v>
      </c>
      <c r="AZ239" s="4">
        <v>218</v>
      </c>
      <c r="BA239" s="2">
        <f t="shared" si="128"/>
        <v>35.739999999999931</v>
      </c>
      <c r="BB239" s="4">
        <f t="shared" si="121"/>
        <v>399</v>
      </c>
      <c r="BC239" s="4">
        <f t="shared" si="122"/>
        <v>1</v>
      </c>
      <c r="BD239" s="2">
        <f t="shared" si="100"/>
        <v>0</v>
      </c>
    </row>
    <row r="240" spans="1:56" x14ac:dyDescent="0.15">
      <c r="A240" s="4">
        <v>219</v>
      </c>
      <c r="B240" s="4">
        <v>-4.0216975000255673</v>
      </c>
      <c r="C240" s="4">
        <f t="shared" si="105"/>
        <v>-4.6316975000237903</v>
      </c>
      <c r="E240" s="4">
        <v>-3.2959099999843033</v>
      </c>
      <c r="F240" s="4">
        <v>-5.0197224999912748</v>
      </c>
      <c r="G240" s="4">
        <v>-3.1341150000088192</v>
      </c>
      <c r="H240" s="4">
        <v>-3.913157499983555</v>
      </c>
      <c r="I240" s="4">
        <f ca="1">'Result (Al-Ti)'!U240</f>
        <v>-2.9344890223189584</v>
      </c>
      <c r="K240" s="4">
        <v>-4.0216975000255673</v>
      </c>
      <c r="L240" s="4">
        <f t="shared" si="106"/>
        <v>-4.6316975000237903</v>
      </c>
      <c r="M240" s="4">
        <v>219</v>
      </c>
      <c r="N240" s="2">
        <f t="shared" si="123"/>
        <v>35.95999999999993</v>
      </c>
      <c r="O240" s="4">
        <f t="shared" si="101"/>
        <v>399</v>
      </c>
      <c r="P240" s="4">
        <f t="shared" si="102"/>
        <v>1</v>
      </c>
      <c r="Q240" s="2">
        <f t="shared" si="107"/>
        <v>0</v>
      </c>
      <c r="R240" s="4">
        <v>219</v>
      </c>
      <c r="S240" s="4">
        <f t="shared" ca="1" si="108"/>
        <v>-2.9344890223189584</v>
      </c>
      <c r="T240" s="4">
        <f t="shared" ca="1" si="109"/>
        <v>-2.2718433450619635</v>
      </c>
      <c r="U240" s="2">
        <f t="shared" si="124"/>
        <v>35.95999999999993</v>
      </c>
      <c r="V240" s="4">
        <f t="shared" ca="1" si="103"/>
        <v>399</v>
      </c>
      <c r="W240" s="4">
        <f t="shared" ca="1" si="104"/>
        <v>1</v>
      </c>
      <c r="X240" s="2">
        <f t="shared" ca="1" si="110"/>
        <v>0</v>
      </c>
      <c r="Z240" s="4">
        <v>-3.2959099999843033</v>
      </c>
      <c r="AA240" s="4">
        <f t="shared" si="111"/>
        <v>-2.1019099999861623</v>
      </c>
      <c r="AB240" s="4">
        <v>219</v>
      </c>
      <c r="AC240" s="2">
        <f t="shared" si="125"/>
        <v>35.95999999999993</v>
      </c>
      <c r="AD240" s="4">
        <f t="shared" si="112"/>
        <v>399</v>
      </c>
      <c r="AE240" s="4">
        <f t="shared" si="113"/>
        <v>1</v>
      </c>
      <c r="AF240" s="2">
        <f t="shared" si="97"/>
        <v>0</v>
      </c>
      <c r="AH240" s="4">
        <v>-5.0197224999912748</v>
      </c>
      <c r="AI240" s="4">
        <f t="shared" si="114"/>
        <v>-4.4277224999902387</v>
      </c>
      <c r="AJ240" s="4">
        <v>219</v>
      </c>
      <c r="AK240" s="2">
        <f t="shared" si="126"/>
        <v>35.95999999999993</v>
      </c>
      <c r="AL240" s="4">
        <f t="shared" si="115"/>
        <v>399</v>
      </c>
      <c r="AM240" s="4">
        <f t="shared" si="116"/>
        <v>1</v>
      </c>
      <c r="AN240" s="2">
        <f t="shared" si="98"/>
        <v>0</v>
      </c>
      <c r="AP240" s="4">
        <v>-3.1341150000088192</v>
      </c>
      <c r="AQ240" s="4">
        <f t="shared" si="117"/>
        <v>-2.9401150000083476</v>
      </c>
      <c r="AR240" s="4">
        <v>219</v>
      </c>
      <c r="AS240" s="2">
        <f t="shared" si="127"/>
        <v>35.95999999999993</v>
      </c>
      <c r="AT240" s="4">
        <f t="shared" si="118"/>
        <v>399</v>
      </c>
      <c r="AU240" s="4">
        <f t="shared" si="119"/>
        <v>1</v>
      </c>
      <c r="AV240" s="2">
        <f t="shared" si="99"/>
        <v>0</v>
      </c>
      <c r="AX240" s="4">
        <v>-3.913157499983555</v>
      </c>
      <c r="AY240" s="4">
        <f t="shared" si="120"/>
        <v>-4.2091574999858494</v>
      </c>
      <c r="AZ240" s="4">
        <v>219</v>
      </c>
      <c r="BA240" s="2">
        <f t="shared" si="128"/>
        <v>35.95999999999993</v>
      </c>
      <c r="BB240" s="4">
        <f t="shared" si="121"/>
        <v>399</v>
      </c>
      <c r="BC240" s="4">
        <f t="shared" si="122"/>
        <v>1</v>
      </c>
      <c r="BD240" s="2">
        <f t="shared" si="100"/>
        <v>0</v>
      </c>
    </row>
    <row r="241" spans="1:56" x14ac:dyDescent="0.15">
      <c r="A241" s="4">
        <v>220</v>
      </c>
      <c r="B241" s="4">
        <v>-4.6316975000237903</v>
      </c>
      <c r="C241" s="4">
        <f t="shared" si="105"/>
        <v>-3.6246975000260306</v>
      </c>
      <c r="E241" s="4">
        <v>-2.1019099999861623</v>
      </c>
      <c r="F241" s="4">
        <v>-4.4277224999902387</v>
      </c>
      <c r="G241" s="4">
        <v>-2.9401150000083476</v>
      </c>
      <c r="H241" s="4">
        <v>-4.2091574999858494</v>
      </c>
      <c r="I241" s="4">
        <f ca="1">'Result (Al-Ti)'!U241</f>
        <v>-2.2718433450619635</v>
      </c>
      <c r="K241" s="4">
        <v>-4.6316975000237903</v>
      </c>
      <c r="L241" s="4">
        <f t="shared" si="106"/>
        <v>-3.6246975000260306</v>
      </c>
      <c r="M241" s="4">
        <v>220</v>
      </c>
      <c r="N241" s="2">
        <f t="shared" si="123"/>
        <v>36.179999999999929</v>
      </c>
      <c r="O241" s="4">
        <f t="shared" si="101"/>
        <v>399</v>
      </c>
      <c r="P241" s="4">
        <f t="shared" si="102"/>
        <v>1</v>
      </c>
      <c r="Q241" s="2">
        <f t="shared" si="107"/>
        <v>0</v>
      </c>
      <c r="R241" s="4">
        <v>220</v>
      </c>
      <c r="S241" s="4">
        <f t="shared" ca="1" si="108"/>
        <v>-2.2718433450619635</v>
      </c>
      <c r="T241" s="4">
        <f t="shared" ca="1" si="109"/>
        <v>-1.8889909962397078</v>
      </c>
      <c r="U241" s="2">
        <f t="shared" si="124"/>
        <v>36.179999999999929</v>
      </c>
      <c r="V241" s="4">
        <f t="shared" ca="1" si="103"/>
        <v>399</v>
      </c>
      <c r="W241" s="4">
        <f t="shared" ca="1" si="104"/>
        <v>1</v>
      </c>
      <c r="X241" s="2">
        <f t="shared" ca="1" si="110"/>
        <v>0</v>
      </c>
      <c r="Z241" s="4">
        <v>-2.1019099999861623</v>
      </c>
      <c r="AA241" s="4">
        <f t="shared" si="111"/>
        <v>-4.0959099999859916</v>
      </c>
      <c r="AB241" s="4">
        <v>220</v>
      </c>
      <c r="AC241" s="2">
        <f t="shared" si="125"/>
        <v>36.179999999999929</v>
      </c>
      <c r="AD241" s="4">
        <f t="shared" si="112"/>
        <v>399</v>
      </c>
      <c r="AE241" s="4">
        <f t="shared" si="113"/>
        <v>1</v>
      </c>
      <c r="AF241" s="2">
        <f t="shared" si="97"/>
        <v>0</v>
      </c>
      <c r="AH241" s="4">
        <v>-4.4277224999902387</v>
      </c>
      <c r="AI241" s="4">
        <f t="shared" si="114"/>
        <v>-6.0857224999892878</v>
      </c>
      <c r="AJ241" s="4">
        <v>220</v>
      </c>
      <c r="AK241" s="2">
        <f t="shared" si="126"/>
        <v>36.179999999999929</v>
      </c>
      <c r="AL241" s="4">
        <f t="shared" si="115"/>
        <v>399</v>
      </c>
      <c r="AM241" s="4">
        <f t="shared" si="116"/>
        <v>1</v>
      </c>
      <c r="AN241" s="2">
        <f t="shared" si="98"/>
        <v>0</v>
      </c>
      <c r="AP241" s="4">
        <v>-2.9401150000083476</v>
      </c>
      <c r="AQ241" s="4">
        <f t="shared" si="117"/>
        <v>-2.7401150000088137</v>
      </c>
      <c r="AR241" s="4">
        <v>220</v>
      </c>
      <c r="AS241" s="2">
        <f t="shared" si="127"/>
        <v>36.179999999999929</v>
      </c>
      <c r="AT241" s="4">
        <f t="shared" si="118"/>
        <v>399</v>
      </c>
      <c r="AU241" s="4">
        <f t="shared" si="119"/>
        <v>1</v>
      </c>
      <c r="AV241" s="2">
        <f t="shared" si="99"/>
        <v>0</v>
      </c>
      <c r="AX241" s="4">
        <v>-4.2091574999858494</v>
      </c>
      <c r="AY241" s="4">
        <f t="shared" si="120"/>
        <v>-4.7261574999843958</v>
      </c>
      <c r="AZ241" s="4">
        <v>220</v>
      </c>
      <c r="BA241" s="2">
        <f t="shared" si="128"/>
        <v>36.179999999999929</v>
      </c>
      <c r="BB241" s="4">
        <f t="shared" si="121"/>
        <v>399</v>
      </c>
      <c r="BC241" s="4">
        <f t="shared" si="122"/>
        <v>1</v>
      </c>
      <c r="BD241" s="2">
        <f t="shared" si="100"/>
        <v>0</v>
      </c>
    </row>
    <row r="242" spans="1:56" x14ac:dyDescent="0.15">
      <c r="A242" s="4">
        <v>221</v>
      </c>
      <c r="B242" s="4">
        <v>-3.6246975000260306</v>
      </c>
      <c r="C242" s="4">
        <f t="shared" si="105"/>
        <v>-4.2356975000252817</v>
      </c>
      <c r="E242" s="4">
        <v>-4.0959099999859916</v>
      </c>
      <c r="F242" s="4">
        <v>-6.0857224999892878</v>
      </c>
      <c r="G242" s="4">
        <v>-2.7401150000088137</v>
      </c>
      <c r="H242" s="4">
        <v>-4.7261574999843958</v>
      </c>
      <c r="I242" s="4">
        <f ca="1">'Result (Al-Ti)'!U242</f>
        <v>-1.8889909962397078</v>
      </c>
      <c r="K242" s="4">
        <v>-3.6246975000260306</v>
      </c>
      <c r="L242" s="4">
        <f t="shared" si="106"/>
        <v>-4.2356975000252817</v>
      </c>
      <c r="M242" s="4">
        <v>221</v>
      </c>
      <c r="N242" s="2">
        <f t="shared" si="123"/>
        <v>36.399999999999928</v>
      </c>
      <c r="O242" s="4">
        <f t="shared" si="101"/>
        <v>399</v>
      </c>
      <c r="P242" s="4">
        <f t="shared" si="102"/>
        <v>1</v>
      </c>
      <c r="Q242" s="2">
        <f t="shared" si="107"/>
        <v>0</v>
      </c>
      <c r="R242" s="4">
        <v>221</v>
      </c>
      <c r="S242" s="4">
        <f t="shared" ca="1" si="108"/>
        <v>-1.8889909962397078</v>
      </c>
      <c r="T242" s="4">
        <f t="shared" ca="1" si="109"/>
        <v>-1.2703471472359085</v>
      </c>
      <c r="U242" s="2">
        <f t="shared" si="124"/>
        <v>36.399999999999928</v>
      </c>
      <c r="V242" s="4">
        <f t="shared" ca="1" si="103"/>
        <v>399</v>
      </c>
      <c r="W242" s="4">
        <f t="shared" ca="1" si="104"/>
        <v>1</v>
      </c>
      <c r="X242" s="2">
        <f t="shared" ca="1" si="110"/>
        <v>0</v>
      </c>
      <c r="Z242" s="4">
        <v>-4.0959099999859916</v>
      </c>
      <c r="AA242" s="4">
        <f t="shared" si="111"/>
        <v>-4.0549099999829252</v>
      </c>
      <c r="AB242" s="4">
        <v>221</v>
      </c>
      <c r="AC242" s="2">
        <f t="shared" si="125"/>
        <v>36.399999999999928</v>
      </c>
      <c r="AD242" s="4">
        <f t="shared" si="112"/>
        <v>399</v>
      </c>
      <c r="AE242" s="4">
        <f t="shared" si="113"/>
        <v>1</v>
      </c>
      <c r="AF242" s="2">
        <f t="shared" si="97"/>
        <v>0</v>
      </c>
      <c r="AH242" s="4">
        <v>-6.0857224999892878</v>
      </c>
      <c r="AI242" s="4">
        <f t="shared" si="114"/>
        <v>-4.969722499989615</v>
      </c>
      <c r="AJ242" s="4">
        <v>221</v>
      </c>
      <c r="AK242" s="2">
        <f t="shared" si="126"/>
        <v>36.399999999999928</v>
      </c>
      <c r="AL242" s="4">
        <f t="shared" si="115"/>
        <v>399</v>
      </c>
      <c r="AM242" s="4">
        <f t="shared" si="116"/>
        <v>1</v>
      </c>
      <c r="AN242" s="2">
        <f t="shared" si="98"/>
        <v>0</v>
      </c>
      <c r="AP242" s="4">
        <v>-2.7401150000088137</v>
      </c>
      <c r="AQ242" s="4">
        <f t="shared" si="117"/>
        <v>-2.4741150000089362</v>
      </c>
      <c r="AR242" s="4">
        <v>221</v>
      </c>
      <c r="AS242" s="2">
        <f t="shared" si="127"/>
        <v>36.399999999999928</v>
      </c>
      <c r="AT242" s="4">
        <f t="shared" si="118"/>
        <v>399</v>
      </c>
      <c r="AU242" s="4">
        <f t="shared" si="119"/>
        <v>1</v>
      </c>
      <c r="AV242" s="2">
        <f t="shared" si="99"/>
        <v>0</v>
      </c>
      <c r="AX242" s="4">
        <v>-4.7261574999843958</v>
      </c>
      <c r="AY242" s="4">
        <f t="shared" si="120"/>
        <v>-3.5961574999845425</v>
      </c>
      <c r="AZ242" s="4">
        <v>221</v>
      </c>
      <c r="BA242" s="2">
        <f t="shared" si="128"/>
        <v>36.399999999999928</v>
      </c>
      <c r="BB242" s="4">
        <f t="shared" si="121"/>
        <v>399</v>
      </c>
      <c r="BC242" s="4">
        <f t="shared" si="122"/>
        <v>1</v>
      </c>
      <c r="BD242" s="2">
        <f t="shared" si="100"/>
        <v>0</v>
      </c>
    </row>
    <row r="243" spans="1:56" x14ac:dyDescent="0.15">
      <c r="A243" s="4">
        <v>222</v>
      </c>
      <c r="B243" s="4">
        <v>-4.2356975000252817</v>
      </c>
      <c r="C243" s="4">
        <f t="shared" si="105"/>
        <v>-2.9106975000239288</v>
      </c>
      <c r="E243" s="4">
        <v>-4.0549099999829252</v>
      </c>
      <c r="F243" s="4">
        <v>-4.969722499989615</v>
      </c>
      <c r="G243" s="4">
        <v>-2.4741150000089362</v>
      </c>
      <c r="H243" s="4">
        <v>-3.5961574999845425</v>
      </c>
      <c r="I243" s="4">
        <f ca="1">'Result (Al-Ti)'!U243</f>
        <v>-1.2703471472359085</v>
      </c>
      <c r="K243" s="4">
        <v>-4.2356975000252817</v>
      </c>
      <c r="L243" s="4">
        <f t="shared" si="106"/>
        <v>-2.9106975000239288</v>
      </c>
      <c r="M243" s="4">
        <v>222</v>
      </c>
      <c r="N243" s="2">
        <f t="shared" si="123"/>
        <v>36.619999999999926</v>
      </c>
      <c r="O243" s="4">
        <f t="shared" si="101"/>
        <v>399</v>
      </c>
      <c r="P243" s="4">
        <f t="shared" si="102"/>
        <v>1</v>
      </c>
      <c r="Q243" s="2">
        <f t="shared" si="107"/>
        <v>0</v>
      </c>
      <c r="R243" s="4">
        <v>222</v>
      </c>
      <c r="S243" s="4">
        <f t="shared" ca="1" si="108"/>
        <v>-1.2703471472359085</v>
      </c>
      <c r="T243" s="4">
        <f t="shared" ca="1" si="109"/>
        <v>-3.0736920649097641</v>
      </c>
      <c r="U243" s="2">
        <f t="shared" si="124"/>
        <v>36.619999999999926</v>
      </c>
      <c r="V243" s="4">
        <f t="shared" ca="1" si="103"/>
        <v>399</v>
      </c>
      <c r="W243" s="4">
        <f t="shared" ca="1" si="104"/>
        <v>1</v>
      </c>
      <c r="X243" s="2">
        <f t="shared" ca="1" si="110"/>
        <v>0</v>
      </c>
      <c r="Z243" s="4">
        <v>-4.0549099999829252</v>
      </c>
      <c r="AA243" s="4">
        <f t="shared" si="111"/>
        <v>-3.8289099999850862</v>
      </c>
      <c r="AB243" s="4">
        <v>222</v>
      </c>
      <c r="AC243" s="2">
        <f t="shared" si="125"/>
        <v>36.619999999999926</v>
      </c>
      <c r="AD243" s="4">
        <f t="shared" si="112"/>
        <v>399</v>
      </c>
      <c r="AE243" s="4">
        <f t="shared" si="113"/>
        <v>1</v>
      </c>
      <c r="AF243" s="2">
        <f t="shared" si="97"/>
        <v>0</v>
      </c>
      <c r="AH243" s="4">
        <v>-4.969722499989615</v>
      </c>
      <c r="AI243" s="4">
        <f t="shared" si="114"/>
        <v>-3.6027224999912733</v>
      </c>
      <c r="AJ243" s="4">
        <v>222</v>
      </c>
      <c r="AK243" s="2">
        <f t="shared" si="126"/>
        <v>36.619999999999926</v>
      </c>
      <c r="AL243" s="4">
        <f t="shared" si="115"/>
        <v>399</v>
      </c>
      <c r="AM243" s="4">
        <f t="shared" si="116"/>
        <v>1</v>
      </c>
      <c r="AN243" s="2">
        <f t="shared" si="98"/>
        <v>0</v>
      </c>
      <c r="AP243" s="4">
        <v>-2.4741150000089362</v>
      </c>
      <c r="AQ243" s="4">
        <f t="shared" si="117"/>
        <v>-3.3261150000072348</v>
      </c>
      <c r="AR243" s="4">
        <v>222</v>
      </c>
      <c r="AS243" s="2">
        <f t="shared" si="127"/>
        <v>36.619999999999926</v>
      </c>
      <c r="AT243" s="4">
        <f t="shared" si="118"/>
        <v>399</v>
      </c>
      <c r="AU243" s="4">
        <f t="shared" si="119"/>
        <v>1</v>
      </c>
      <c r="AV243" s="2">
        <f t="shared" si="99"/>
        <v>0</v>
      </c>
      <c r="AX243" s="4">
        <v>-3.5961574999845425</v>
      </c>
      <c r="AY243" s="4">
        <f t="shared" si="120"/>
        <v>-4.3941574999841748</v>
      </c>
      <c r="AZ243" s="4">
        <v>222</v>
      </c>
      <c r="BA243" s="2">
        <f t="shared" si="128"/>
        <v>36.619999999999926</v>
      </c>
      <c r="BB243" s="4">
        <f t="shared" si="121"/>
        <v>399</v>
      </c>
      <c r="BC243" s="4">
        <f t="shared" si="122"/>
        <v>1</v>
      </c>
      <c r="BD243" s="2">
        <f t="shared" si="100"/>
        <v>0</v>
      </c>
    </row>
    <row r="244" spans="1:56" x14ac:dyDescent="0.15">
      <c r="A244" s="4">
        <v>223</v>
      </c>
      <c r="B244" s="4">
        <v>-2.9106975000239288</v>
      </c>
      <c r="C244" s="4">
        <f t="shared" si="105"/>
        <v>0.53530249997635337</v>
      </c>
      <c r="E244" s="4">
        <v>-3.8289099999850862</v>
      </c>
      <c r="F244" s="4">
        <v>-3.6027224999912733</v>
      </c>
      <c r="G244" s="4">
        <v>-3.3261150000072348</v>
      </c>
      <c r="H244" s="4">
        <v>-4.3941574999841748</v>
      </c>
      <c r="I244" s="4">
        <f ca="1">'Result (Al-Ti)'!U244</f>
        <v>-3.0736920649097641</v>
      </c>
      <c r="K244" s="4">
        <v>-2.9106975000239288</v>
      </c>
      <c r="L244" s="4">
        <f t="shared" si="106"/>
        <v>0.53530249997635337</v>
      </c>
      <c r="M244" s="4">
        <v>223</v>
      </c>
      <c r="N244" s="2">
        <f t="shared" si="123"/>
        <v>36.839999999999925</v>
      </c>
      <c r="O244" s="4">
        <f t="shared" si="101"/>
        <v>399</v>
      </c>
      <c r="P244" s="4">
        <f t="shared" si="102"/>
        <v>1</v>
      </c>
      <c r="Q244" s="2">
        <f t="shared" si="107"/>
        <v>0</v>
      </c>
      <c r="R244" s="4">
        <v>223</v>
      </c>
      <c r="S244" s="4">
        <f t="shared" ca="1" si="108"/>
        <v>-3.0736920649097641</v>
      </c>
      <c r="T244" s="4">
        <f t="shared" ca="1" si="109"/>
        <v>-2.9647759821626041</v>
      </c>
      <c r="U244" s="2">
        <f t="shared" si="124"/>
        <v>36.839999999999925</v>
      </c>
      <c r="V244" s="4">
        <f t="shared" ca="1" si="103"/>
        <v>399</v>
      </c>
      <c r="W244" s="4">
        <f t="shared" ca="1" si="104"/>
        <v>1</v>
      </c>
      <c r="X244" s="2">
        <f t="shared" ca="1" si="110"/>
        <v>0</v>
      </c>
      <c r="Z244" s="4">
        <v>-3.8289099999850862</v>
      </c>
      <c r="AA244" s="4">
        <f t="shared" si="111"/>
        <v>-3.0639099999838493</v>
      </c>
      <c r="AB244" s="4">
        <v>223</v>
      </c>
      <c r="AC244" s="2">
        <f t="shared" si="125"/>
        <v>36.839999999999925</v>
      </c>
      <c r="AD244" s="4">
        <f t="shared" si="112"/>
        <v>399</v>
      </c>
      <c r="AE244" s="4">
        <f t="shared" si="113"/>
        <v>1</v>
      </c>
      <c r="AF244" s="2">
        <f t="shared" si="97"/>
        <v>0</v>
      </c>
      <c r="AH244" s="4">
        <v>-3.6027224999912733</v>
      </c>
      <c r="AI244" s="4">
        <f t="shared" si="114"/>
        <v>-3.3657224999892321</v>
      </c>
      <c r="AJ244" s="4">
        <v>223</v>
      </c>
      <c r="AK244" s="2">
        <f t="shared" si="126"/>
        <v>36.839999999999925</v>
      </c>
      <c r="AL244" s="4">
        <f t="shared" si="115"/>
        <v>399</v>
      </c>
      <c r="AM244" s="4">
        <f t="shared" si="116"/>
        <v>1</v>
      </c>
      <c r="AN244" s="2">
        <f t="shared" si="98"/>
        <v>0</v>
      </c>
      <c r="AP244" s="4">
        <v>-3.3261150000072348</v>
      </c>
      <c r="AQ244" s="4">
        <f t="shared" si="117"/>
        <v>-4.6121150000075772</v>
      </c>
      <c r="AR244" s="4">
        <v>223</v>
      </c>
      <c r="AS244" s="2">
        <f t="shared" si="127"/>
        <v>36.839999999999925</v>
      </c>
      <c r="AT244" s="4">
        <f t="shared" si="118"/>
        <v>399</v>
      </c>
      <c r="AU244" s="4">
        <f t="shared" si="119"/>
        <v>1</v>
      </c>
      <c r="AV244" s="2">
        <f t="shared" si="99"/>
        <v>0</v>
      </c>
      <c r="AX244" s="4">
        <v>-4.3941574999841748</v>
      </c>
      <c r="AY244" s="4">
        <f t="shared" si="120"/>
        <v>-3.6161574999837853</v>
      </c>
      <c r="AZ244" s="4">
        <v>223</v>
      </c>
      <c r="BA244" s="2">
        <f t="shared" si="128"/>
        <v>36.839999999999925</v>
      </c>
      <c r="BB244" s="4">
        <f t="shared" si="121"/>
        <v>399</v>
      </c>
      <c r="BC244" s="4">
        <f t="shared" si="122"/>
        <v>1</v>
      </c>
      <c r="BD244" s="2">
        <f t="shared" si="100"/>
        <v>0</v>
      </c>
    </row>
    <row r="245" spans="1:56" x14ac:dyDescent="0.15">
      <c r="A245" s="4">
        <v>224</v>
      </c>
      <c r="B245" s="4">
        <v>0.53530249997635337</v>
      </c>
      <c r="C245" s="4">
        <f t="shared" si="105"/>
        <v>-3.2466975000247089</v>
      </c>
      <c r="E245" s="4">
        <v>-3.0639099999838493</v>
      </c>
      <c r="F245" s="4">
        <v>-3.3657224999892321</v>
      </c>
      <c r="G245" s="4">
        <v>-4.6121150000075772</v>
      </c>
      <c r="H245" s="4">
        <v>-3.6161574999837853</v>
      </c>
      <c r="I245" s="4">
        <f ca="1">'Result (Al-Ti)'!U245</f>
        <v>-2.9647759821626041</v>
      </c>
      <c r="K245" s="4">
        <v>0.53530249997635337</v>
      </c>
      <c r="L245" s="4">
        <f t="shared" si="106"/>
        <v>-3.2466975000247089</v>
      </c>
      <c r="M245" s="4">
        <v>224</v>
      </c>
      <c r="N245" s="2">
        <f t="shared" si="123"/>
        <v>37.059999999999924</v>
      </c>
      <c r="O245" s="4">
        <f t="shared" si="101"/>
        <v>399</v>
      </c>
      <c r="P245" s="4">
        <f t="shared" si="102"/>
        <v>1</v>
      </c>
      <c r="Q245" s="2">
        <f t="shared" si="107"/>
        <v>0</v>
      </c>
      <c r="R245" s="4">
        <v>224</v>
      </c>
      <c r="S245" s="4">
        <f t="shared" ca="1" si="108"/>
        <v>-2.9647759821626041</v>
      </c>
      <c r="T245" s="4">
        <f t="shared" ca="1" si="109"/>
        <v>-2.4755683414903227</v>
      </c>
      <c r="U245" s="2">
        <f t="shared" si="124"/>
        <v>37.059999999999924</v>
      </c>
      <c r="V245" s="4">
        <f t="shared" ca="1" si="103"/>
        <v>399</v>
      </c>
      <c r="W245" s="4">
        <f t="shared" ca="1" si="104"/>
        <v>1</v>
      </c>
      <c r="X245" s="2">
        <f t="shared" ca="1" si="110"/>
        <v>0</v>
      </c>
      <c r="Z245" s="4">
        <v>-3.0639099999838493</v>
      </c>
      <c r="AA245" s="4">
        <f t="shared" si="111"/>
        <v>-4.5009099999830937</v>
      </c>
      <c r="AB245" s="4">
        <v>224</v>
      </c>
      <c r="AC245" s="2">
        <f t="shared" si="125"/>
        <v>37.059999999999924</v>
      </c>
      <c r="AD245" s="4">
        <f t="shared" si="112"/>
        <v>399</v>
      </c>
      <c r="AE245" s="4">
        <f t="shared" si="113"/>
        <v>1</v>
      </c>
      <c r="AF245" s="2">
        <f t="shared" ref="AF245:AF308" si="129">(AE246-AE245)/(AC246-AC245)</f>
        <v>0</v>
      </c>
      <c r="AH245" s="4">
        <v>-3.3657224999892321</v>
      </c>
      <c r="AI245" s="4">
        <f t="shared" si="114"/>
        <v>-3.5737224999898842</v>
      </c>
      <c r="AJ245" s="4">
        <v>224</v>
      </c>
      <c r="AK245" s="2">
        <f t="shared" si="126"/>
        <v>37.059999999999924</v>
      </c>
      <c r="AL245" s="4">
        <f t="shared" si="115"/>
        <v>399</v>
      </c>
      <c r="AM245" s="4">
        <f t="shared" si="116"/>
        <v>1</v>
      </c>
      <c r="AN245" s="2">
        <f t="shared" ref="AN245:AN308" si="130">(AM246-AM245)/(AK246-AK245)</f>
        <v>0</v>
      </c>
      <c r="AP245" s="4">
        <v>-4.6121150000075772</v>
      </c>
      <c r="AQ245" s="4">
        <f t="shared" si="117"/>
        <v>-3.3121150000070543</v>
      </c>
      <c r="AR245" s="4">
        <v>224</v>
      </c>
      <c r="AS245" s="2">
        <f t="shared" si="127"/>
        <v>37.059999999999924</v>
      </c>
      <c r="AT245" s="4">
        <f t="shared" si="118"/>
        <v>399</v>
      </c>
      <c r="AU245" s="4">
        <f t="shared" si="119"/>
        <v>1</v>
      </c>
      <c r="AV245" s="2">
        <f t="shared" ref="AV245:AV308" si="131">(AU246-AU245)/(AS246-AS245)</f>
        <v>0</v>
      </c>
      <c r="AX245" s="4">
        <v>-3.6161574999837853</v>
      </c>
      <c r="AY245" s="4">
        <f t="shared" si="120"/>
        <v>-1.5811574999844424</v>
      </c>
      <c r="AZ245" s="4">
        <v>224</v>
      </c>
      <c r="BA245" s="2">
        <f t="shared" si="128"/>
        <v>37.059999999999924</v>
      </c>
      <c r="BB245" s="4">
        <f t="shared" si="121"/>
        <v>399</v>
      </c>
      <c r="BC245" s="4">
        <f t="shared" si="122"/>
        <v>1</v>
      </c>
      <c r="BD245" s="2">
        <f t="shared" ref="BD245:BD308" si="132">(BC246-BC245)/(BA246-BA245)</f>
        <v>0</v>
      </c>
    </row>
    <row r="246" spans="1:56" x14ac:dyDescent="0.15">
      <c r="A246" s="4">
        <v>225</v>
      </c>
      <c r="B246" s="4">
        <v>-3.2466975000247089</v>
      </c>
      <c r="C246" s="4">
        <f t="shared" si="105"/>
        <v>-2.8266975000228456</v>
      </c>
      <c r="E246" s="4">
        <v>-4.5009099999830937</v>
      </c>
      <c r="F246" s="4">
        <v>-3.5737224999898842</v>
      </c>
      <c r="G246" s="4">
        <v>-3.3121150000070543</v>
      </c>
      <c r="H246" s="4">
        <v>-1.5811574999844424</v>
      </c>
      <c r="I246" s="4">
        <f ca="1">'Result (Al-Ti)'!U246</f>
        <v>-2.4755683414903227</v>
      </c>
      <c r="K246" s="4">
        <v>-3.2466975000247089</v>
      </c>
      <c r="L246" s="4">
        <f t="shared" si="106"/>
        <v>-2.8266975000228456</v>
      </c>
      <c r="M246" s="4">
        <v>225</v>
      </c>
      <c r="N246" s="2">
        <f t="shared" si="123"/>
        <v>37.279999999999923</v>
      </c>
      <c r="O246" s="4">
        <f t="shared" si="101"/>
        <v>399</v>
      </c>
      <c r="P246" s="4">
        <f t="shared" si="102"/>
        <v>1</v>
      </c>
      <c r="Q246" s="2">
        <f t="shared" si="107"/>
        <v>0</v>
      </c>
      <c r="R246" s="4">
        <v>225</v>
      </c>
      <c r="S246" s="4">
        <f t="shared" ca="1" si="108"/>
        <v>-2.4755683414903227</v>
      </c>
      <c r="T246" s="4">
        <f t="shared" ca="1" si="109"/>
        <v>-0.33741109370412703</v>
      </c>
      <c r="U246" s="2">
        <f t="shared" si="124"/>
        <v>37.279999999999923</v>
      </c>
      <c r="V246" s="4">
        <f t="shared" ca="1" si="103"/>
        <v>399</v>
      </c>
      <c r="W246" s="4">
        <f t="shared" ca="1" si="104"/>
        <v>1</v>
      </c>
      <c r="X246" s="2">
        <f t="shared" ca="1" si="110"/>
        <v>0</v>
      </c>
      <c r="Z246" s="4">
        <v>-4.5009099999830937</v>
      </c>
      <c r="AA246" s="4">
        <f t="shared" si="111"/>
        <v>-2.4439099999860048</v>
      </c>
      <c r="AB246" s="4">
        <v>225</v>
      </c>
      <c r="AC246" s="2">
        <f t="shared" si="125"/>
        <v>37.279999999999923</v>
      </c>
      <c r="AD246" s="4">
        <f t="shared" si="112"/>
        <v>399</v>
      </c>
      <c r="AE246" s="4">
        <f t="shared" si="113"/>
        <v>1</v>
      </c>
      <c r="AF246" s="2">
        <f t="shared" si="129"/>
        <v>0</v>
      </c>
      <c r="AH246" s="4">
        <v>-3.5737224999898842</v>
      </c>
      <c r="AI246" s="4">
        <f t="shared" si="114"/>
        <v>-2.448722499991618</v>
      </c>
      <c r="AJ246" s="4">
        <v>225</v>
      </c>
      <c r="AK246" s="2">
        <f t="shared" si="126"/>
        <v>37.279999999999923</v>
      </c>
      <c r="AL246" s="4">
        <f t="shared" si="115"/>
        <v>399</v>
      </c>
      <c r="AM246" s="4">
        <f t="shared" si="116"/>
        <v>1</v>
      </c>
      <c r="AN246" s="2">
        <f t="shared" si="130"/>
        <v>0</v>
      </c>
      <c r="AP246" s="4">
        <v>-3.3121150000070543</v>
      </c>
      <c r="AQ246" s="4">
        <f t="shared" si="117"/>
        <v>-1.7461150000066539</v>
      </c>
      <c r="AR246" s="4">
        <v>225</v>
      </c>
      <c r="AS246" s="2">
        <f t="shared" si="127"/>
        <v>37.279999999999923</v>
      </c>
      <c r="AT246" s="4">
        <f t="shared" si="118"/>
        <v>399</v>
      </c>
      <c r="AU246" s="4">
        <f t="shared" si="119"/>
        <v>1</v>
      </c>
      <c r="AV246" s="2">
        <f t="shared" si="131"/>
        <v>0</v>
      </c>
      <c r="AX246" s="4">
        <v>-1.5811574999844424</v>
      </c>
      <c r="AY246" s="4">
        <f t="shared" si="120"/>
        <v>-2.538157499984095</v>
      </c>
      <c r="AZ246" s="4">
        <v>225</v>
      </c>
      <c r="BA246" s="2">
        <f t="shared" si="128"/>
        <v>37.279999999999923</v>
      </c>
      <c r="BB246" s="4">
        <f t="shared" si="121"/>
        <v>399</v>
      </c>
      <c r="BC246" s="4">
        <f t="shared" si="122"/>
        <v>1</v>
      </c>
      <c r="BD246" s="2">
        <f t="shared" si="132"/>
        <v>0</v>
      </c>
    </row>
    <row r="247" spans="1:56" x14ac:dyDescent="0.15">
      <c r="A247" s="4">
        <v>226</v>
      </c>
      <c r="B247" s="4">
        <v>-2.8266975000228456</v>
      </c>
      <c r="C247" s="4">
        <f t="shared" si="105"/>
        <v>-1.7056975000251384</v>
      </c>
      <c r="E247" s="4">
        <v>-2.4439099999860048</v>
      </c>
      <c r="F247" s="4">
        <v>-2.448722499991618</v>
      </c>
      <c r="G247" s="4">
        <v>-1.7461150000066539</v>
      </c>
      <c r="H247" s="4">
        <v>-2.538157499984095</v>
      </c>
      <c r="I247" s="4">
        <f ca="1">'Result (Al-Ti)'!U247</f>
        <v>-0.33741109370412703</v>
      </c>
      <c r="K247" s="4">
        <v>-2.8266975000228456</v>
      </c>
      <c r="L247" s="4">
        <f t="shared" si="106"/>
        <v>-1.7056975000251384</v>
      </c>
      <c r="M247" s="4">
        <v>226</v>
      </c>
      <c r="N247" s="2">
        <f t="shared" si="123"/>
        <v>37.499999999999922</v>
      </c>
      <c r="O247" s="4">
        <f t="shared" si="101"/>
        <v>399</v>
      </c>
      <c r="P247" s="4">
        <f t="shared" si="102"/>
        <v>1</v>
      </c>
      <c r="Q247" s="2">
        <f t="shared" si="107"/>
        <v>0</v>
      </c>
      <c r="R247" s="4">
        <v>226</v>
      </c>
      <c r="S247" s="4">
        <f t="shared" ca="1" si="108"/>
        <v>-0.33741109370412703</v>
      </c>
      <c r="T247" s="4">
        <f t="shared" ca="1" si="109"/>
        <v>-0.67432236985006822</v>
      </c>
      <c r="U247" s="2">
        <f t="shared" si="124"/>
        <v>37.499999999999922</v>
      </c>
      <c r="V247" s="4">
        <f t="shared" ca="1" si="103"/>
        <v>399</v>
      </c>
      <c r="W247" s="4">
        <f t="shared" ca="1" si="104"/>
        <v>1</v>
      </c>
      <c r="X247" s="2">
        <f t="shared" ca="1" si="110"/>
        <v>0</v>
      </c>
      <c r="Z247" s="4">
        <v>-2.4439099999860048</v>
      </c>
      <c r="AA247" s="4">
        <f t="shared" si="111"/>
        <v>-3.7459099999850309</v>
      </c>
      <c r="AB247" s="4">
        <v>226</v>
      </c>
      <c r="AC247" s="2">
        <f t="shared" si="125"/>
        <v>37.499999999999922</v>
      </c>
      <c r="AD247" s="4">
        <f t="shared" si="112"/>
        <v>399</v>
      </c>
      <c r="AE247" s="4">
        <f t="shared" si="113"/>
        <v>1</v>
      </c>
      <c r="AF247" s="2">
        <f t="shared" si="129"/>
        <v>0</v>
      </c>
      <c r="AH247" s="4">
        <v>-2.448722499991618</v>
      </c>
      <c r="AI247" s="4">
        <f t="shared" si="114"/>
        <v>-3.8377224999912585</v>
      </c>
      <c r="AJ247" s="4">
        <v>226</v>
      </c>
      <c r="AK247" s="2">
        <f t="shared" si="126"/>
        <v>37.499999999999922</v>
      </c>
      <c r="AL247" s="4">
        <f t="shared" si="115"/>
        <v>399</v>
      </c>
      <c r="AM247" s="4">
        <f t="shared" si="116"/>
        <v>1</v>
      </c>
      <c r="AN247" s="2">
        <f t="shared" si="130"/>
        <v>0</v>
      </c>
      <c r="AP247" s="4">
        <v>-1.7461150000066539</v>
      </c>
      <c r="AQ247" s="4">
        <f t="shared" si="117"/>
        <v>-3.5591150000087168</v>
      </c>
      <c r="AR247" s="4">
        <v>226</v>
      </c>
      <c r="AS247" s="2">
        <f t="shared" si="127"/>
        <v>37.499999999999922</v>
      </c>
      <c r="AT247" s="4">
        <f t="shared" si="118"/>
        <v>399</v>
      </c>
      <c r="AU247" s="4">
        <f t="shared" si="119"/>
        <v>1</v>
      </c>
      <c r="AV247" s="2">
        <f t="shared" si="131"/>
        <v>0</v>
      </c>
      <c r="AX247" s="4">
        <v>-2.538157499984095</v>
      </c>
      <c r="AY247" s="4">
        <f t="shared" si="120"/>
        <v>-3.7181574999856082</v>
      </c>
      <c r="AZ247" s="4">
        <v>226</v>
      </c>
      <c r="BA247" s="2">
        <f t="shared" si="128"/>
        <v>37.499999999999922</v>
      </c>
      <c r="BB247" s="4">
        <f t="shared" si="121"/>
        <v>399</v>
      </c>
      <c r="BC247" s="4">
        <f t="shared" si="122"/>
        <v>1</v>
      </c>
      <c r="BD247" s="2">
        <f t="shared" si="132"/>
        <v>0</v>
      </c>
    </row>
    <row r="248" spans="1:56" x14ac:dyDescent="0.15">
      <c r="A248" s="4">
        <v>227</v>
      </c>
      <c r="B248" s="4">
        <v>-1.7056975000251384</v>
      </c>
      <c r="C248" s="4">
        <f t="shared" si="105"/>
        <v>-0.34169750002632782</v>
      </c>
      <c r="E248" s="4">
        <v>-3.7459099999850309</v>
      </c>
      <c r="F248" s="4">
        <v>-3.8377224999912585</v>
      </c>
      <c r="G248" s="4">
        <v>-3.5591150000087168</v>
      </c>
      <c r="H248" s="4">
        <v>-3.7181574999856082</v>
      </c>
      <c r="I248" s="4">
        <f ca="1">'Result (Al-Ti)'!U248</f>
        <v>-0.67432236985006822</v>
      </c>
      <c r="K248" s="4">
        <v>-1.7056975000251384</v>
      </c>
      <c r="L248" s="4">
        <f t="shared" si="106"/>
        <v>-0.34169750002632782</v>
      </c>
      <c r="M248" s="4">
        <v>227</v>
      </c>
      <c r="N248" s="2">
        <f t="shared" si="123"/>
        <v>37.719999999999921</v>
      </c>
      <c r="O248" s="4">
        <f t="shared" si="101"/>
        <v>399</v>
      </c>
      <c r="P248" s="4">
        <f t="shared" si="102"/>
        <v>1</v>
      </c>
      <c r="Q248" s="2">
        <f t="shared" si="107"/>
        <v>0</v>
      </c>
      <c r="R248" s="4">
        <v>227</v>
      </c>
      <c r="S248" s="4">
        <f t="shared" ca="1" si="108"/>
        <v>-0.67432236985006822</v>
      </c>
      <c r="T248" s="4">
        <f t="shared" ca="1" si="109"/>
        <v>-2.0962860854878547</v>
      </c>
      <c r="U248" s="2">
        <f t="shared" si="124"/>
        <v>37.719999999999921</v>
      </c>
      <c r="V248" s="4">
        <f t="shared" ca="1" si="103"/>
        <v>399</v>
      </c>
      <c r="W248" s="4">
        <f t="shared" ca="1" si="104"/>
        <v>1</v>
      </c>
      <c r="X248" s="2">
        <f t="shared" ca="1" si="110"/>
        <v>0</v>
      </c>
      <c r="Z248" s="4">
        <v>-3.7459099999850309</v>
      </c>
      <c r="AA248" s="4">
        <f t="shared" si="111"/>
        <v>5.0090000016211889E-2</v>
      </c>
      <c r="AB248" s="4">
        <v>227</v>
      </c>
      <c r="AC248" s="2">
        <f t="shared" si="125"/>
        <v>37.719999999999921</v>
      </c>
      <c r="AD248" s="4">
        <f t="shared" si="112"/>
        <v>399</v>
      </c>
      <c r="AE248" s="4">
        <f t="shared" si="113"/>
        <v>1</v>
      </c>
      <c r="AF248" s="2">
        <f t="shared" si="129"/>
        <v>0</v>
      </c>
      <c r="AH248" s="4">
        <v>-3.8377224999912585</v>
      </c>
      <c r="AI248" s="4">
        <f t="shared" si="114"/>
        <v>-2.5727224999911869</v>
      </c>
      <c r="AJ248" s="4">
        <v>227</v>
      </c>
      <c r="AK248" s="2">
        <f t="shared" si="126"/>
        <v>37.719999999999921</v>
      </c>
      <c r="AL248" s="4">
        <f t="shared" si="115"/>
        <v>399</v>
      </c>
      <c r="AM248" s="4">
        <f t="shared" si="116"/>
        <v>1</v>
      </c>
      <c r="AN248" s="2">
        <f t="shared" si="130"/>
        <v>0</v>
      </c>
      <c r="AP248" s="4">
        <v>-3.5591150000087168</v>
      </c>
      <c r="AQ248" s="4">
        <f t="shared" si="117"/>
        <v>-5.4921150000062369</v>
      </c>
      <c r="AR248" s="4">
        <v>227</v>
      </c>
      <c r="AS248" s="2">
        <f t="shared" si="127"/>
        <v>37.719999999999921</v>
      </c>
      <c r="AT248" s="4">
        <f t="shared" si="118"/>
        <v>399</v>
      </c>
      <c r="AU248" s="4">
        <f t="shared" si="119"/>
        <v>1</v>
      </c>
      <c r="AV248" s="2">
        <f t="shared" si="131"/>
        <v>0</v>
      </c>
      <c r="AX248" s="4">
        <v>-3.7181574999856082</v>
      </c>
      <c r="AY248" s="4">
        <f t="shared" si="120"/>
        <v>-3.7981574999861323</v>
      </c>
      <c r="AZ248" s="4">
        <v>227</v>
      </c>
      <c r="BA248" s="2">
        <f t="shared" si="128"/>
        <v>37.719999999999921</v>
      </c>
      <c r="BB248" s="4">
        <f t="shared" si="121"/>
        <v>399</v>
      </c>
      <c r="BC248" s="4">
        <f t="shared" si="122"/>
        <v>1</v>
      </c>
      <c r="BD248" s="2">
        <f t="shared" si="132"/>
        <v>0</v>
      </c>
    </row>
    <row r="249" spans="1:56" x14ac:dyDescent="0.15">
      <c r="A249" s="4">
        <v>228</v>
      </c>
      <c r="B249" s="4">
        <v>-0.34169750002632782</v>
      </c>
      <c r="C249" s="4">
        <f t="shared" si="105"/>
        <v>-2.2206975000251816</v>
      </c>
      <c r="E249" s="4">
        <v>5.0090000016211889E-2</v>
      </c>
      <c r="F249" s="4">
        <v>-2.5727224999911869</v>
      </c>
      <c r="G249" s="4">
        <v>-5.4921150000062369</v>
      </c>
      <c r="H249" s="4">
        <v>-3.7981574999861323</v>
      </c>
      <c r="I249" s="4">
        <f ca="1">'Result (Al-Ti)'!U249</f>
        <v>-2.0962860854878547</v>
      </c>
      <c r="K249" s="4">
        <v>-0.34169750002632782</v>
      </c>
      <c r="L249" s="4">
        <f t="shared" si="106"/>
        <v>-2.2206975000251816</v>
      </c>
      <c r="M249" s="4">
        <v>228</v>
      </c>
      <c r="N249" s="2">
        <f t="shared" si="123"/>
        <v>37.93999999999992</v>
      </c>
      <c r="O249" s="4">
        <f t="shared" si="101"/>
        <v>399</v>
      </c>
      <c r="P249" s="4">
        <f t="shared" si="102"/>
        <v>1</v>
      </c>
      <c r="Q249" s="2">
        <f t="shared" si="107"/>
        <v>0</v>
      </c>
      <c r="R249" s="4">
        <v>228</v>
      </c>
      <c r="S249" s="4">
        <f t="shared" ca="1" si="108"/>
        <v>-2.0962860854878547</v>
      </c>
      <c r="T249" s="4">
        <f t="shared" ca="1" si="109"/>
        <v>-2.3628654202433315</v>
      </c>
      <c r="U249" s="2">
        <f t="shared" si="124"/>
        <v>37.93999999999992</v>
      </c>
      <c r="V249" s="4">
        <f t="shared" ca="1" si="103"/>
        <v>399</v>
      </c>
      <c r="W249" s="4">
        <f t="shared" ca="1" si="104"/>
        <v>1</v>
      </c>
      <c r="X249" s="2">
        <f t="shared" ca="1" si="110"/>
        <v>0</v>
      </c>
      <c r="Z249" s="4">
        <v>5.0090000016211889E-2</v>
      </c>
      <c r="AA249" s="4">
        <f t="shared" si="111"/>
        <v>-2.8389099999834855</v>
      </c>
      <c r="AB249" s="4">
        <v>228</v>
      </c>
      <c r="AC249" s="2">
        <f t="shared" si="125"/>
        <v>37.93999999999992</v>
      </c>
      <c r="AD249" s="4">
        <f t="shared" si="112"/>
        <v>399</v>
      </c>
      <c r="AE249" s="4">
        <f t="shared" si="113"/>
        <v>1</v>
      </c>
      <c r="AF249" s="2">
        <f t="shared" si="129"/>
        <v>0</v>
      </c>
      <c r="AH249" s="4">
        <v>-2.5727224999911869</v>
      </c>
      <c r="AI249" s="4">
        <f t="shared" si="114"/>
        <v>-2.7007224999913149</v>
      </c>
      <c r="AJ249" s="4">
        <v>228</v>
      </c>
      <c r="AK249" s="2">
        <f t="shared" si="126"/>
        <v>37.93999999999992</v>
      </c>
      <c r="AL249" s="4">
        <f t="shared" si="115"/>
        <v>399</v>
      </c>
      <c r="AM249" s="4">
        <f t="shared" si="116"/>
        <v>1</v>
      </c>
      <c r="AN249" s="2">
        <f t="shared" si="130"/>
        <v>0</v>
      </c>
      <c r="AP249" s="4">
        <v>-5.4921150000062369</v>
      </c>
      <c r="AQ249" s="4">
        <f t="shared" si="117"/>
        <v>-0.50211500000685305</v>
      </c>
      <c r="AR249" s="4">
        <v>228</v>
      </c>
      <c r="AS249" s="2">
        <f t="shared" si="127"/>
        <v>37.93999999999992</v>
      </c>
      <c r="AT249" s="4">
        <f t="shared" si="118"/>
        <v>399</v>
      </c>
      <c r="AU249" s="4">
        <f t="shared" si="119"/>
        <v>1</v>
      </c>
      <c r="AV249" s="2">
        <f t="shared" si="131"/>
        <v>0</v>
      </c>
      <c r="AX249" s="4">
        <v>-3.7981574999861323</v>
      </c>
      <c r="AY249" s="4">
        <f t="shared" si="120"/>
        <v>-3.7301574999837328</v>
      </c>
      <c r="AZ249" s="4">
        <v>228</v>
      </c>
      <c r="BA249" s="2">
        <f t="shared" si="128"/>
        <v>37.93999999999992</v>
      </c>
      <c r="BB249" s="4">
        <f t="shared" si="121"/>
        <v>399</v>
      </c>
      <c r="BC249" s="4">
        <f t="shared" si="122"/>
        <v>1</v>
      </c>
      <c r="BD249" s="2">
        <f t="shared" si="132"/>
        <v>0</v>
      </c>
    </row>
    <row r="250" spans="1:56" x14ac:dyDescent="0.15">
      <c r="A250" s="4">
        <v>229</v>
      </c>
      <c r="B250" s="4">
        <v>-2.2206975000251816</v>
      </c>
      <c r="C250" s="4">
        <f t="shared" si="105"/>
        <v>-2.1516975000253069</v>
      </c>
      <c r="E250" s="4">
        <v>-2.8389099999834855</v>
      </c>
      <c r="F250" s="4">
        <v>-2.7007224999913149</v>
      </c>
      <c r="G250" s="4">
        <v>-0.50211500000685305</v>
      </c>
      <c r="H250" s="4">
        <v>-3.7301574999837328</v>
      </c>
      <c r="I250" s="4">
        <f ca="1">'Result (Al-Ti)'!U250</f>
        <v>-2.3628654202433315</v>
      </c>
      <c r="K250" s="4">
        <v>-2.2206975000251816</v>
      </c>
      <c r="L250" s="4">
        <f t="shared" si="106"/>
        <v>-2.1516975000253069</v>
      </c>
      <c r="M250" s="4">
        <v>229</v>
      </c>
      <c r="N250" s="2">
        <f t="shared" si="123"/>
        <v>38.159999999999918</v>
      </c>
      <c r="O250" s="4">
        <f t="shared" si="101"/>
        <v>399</v>
      </c>
      <c r="P250" s="4">
        <f t="shared" si="102"/>
        <v>1</v>
      </c>
      <c r="Q250" s="2">
        <f t="shared" si="107"/>
        <v>0</v>
      </c>
      <c r="R250" s="4">
        <v>229</v>
      </c>
      <c r="S250" s="4">
        <f t="shared" ca="1" si="108"/>
        <v>-2.3628654202433315</v>
      </c>
      <c r="T250" s="4">
        <f t="shared" ca="1" si="109"/>
        <v>-3.1371477445006253</v>
      </c>
      <c r="U250" s="2">
        <f t="shared" si="124"/>
        <v>38.159999999999918</v>
      </c>
      <c r="V250" s="4">
        <f t="shared" ca="1" si="103"/>
        <v>399</v>
      </c>
      <c r="W250" s="4">
        <f t="shared" ca="1" si="104"/>
        <v>1</v>
      </c>
      <c r="X250" s="2">
        <f t="shared" ca="1" si="110"/>
        <v>0</v>
      </c>
      <c r="Z250" s="4">
        <v>-2.8389099999834855</v>
      </c>
      <c r="AA250" s="4">
        <f t="shared" si="111"/>
        <v>-5.0569099999862033</v>
      </c>
      <c r="AB250" s="4">
        <v>229</v>
      </c>
      <c r="AC250" s="2">
        <f t="shared" si="125"/>
        <v>38.159999999999918</v>
      </c>
      <c r="AD250" s="4">
        <f t="shared" si="112"/>
        <v>399</v>
      </c>
      <c r="AE250" s="4">
        <f t="shared" si="113"/>
        <v>1</v>
      </c>
      <c r="AF250" s="2">
        <f t="shared" si="129"/>
        <v>0</v>
      </c>
      <c r="AH250" s="4">
        <v>-2.7007224999913149</v>
      </c>
      <c r="AI250" s="4">
        <f t="shared" si="114"/>
        <v>-4.1747224999895138</v>
      </c>
      <c r="AJ250" s="4">
        <v>229</v>
      </c>
      <c r="AK250" s="2">
        <f t="shared" si="126"/>
        <v>38.159999999999918</v>
      </c>
      <c r="AL250" s="4">
        <f t="shared" si="115"/>
        <v>399</v>
      </c>
      <c r="AM250" s="4">
        <f t="shared" si="116"/>
        <v>1</v>
      </c>
      <c r="AN250" s="2">
        <f t="shared" si="130"/>
        <v>0</v>
      </c>
      <c r="AP250" s="4">
        <v>-0.50211500000685305</v>
      </c>
      <c r="AQ250" s="4">
        <f t="shared" si="117"/>
        <v>-1.6051150000073733</v>
      </c>
      <c r="AR250" s="4">
        <v>229</v>
      </c>
      <c r="AS250" s="2">
        <f t="shared" si="127"/>
        <v>38.159999999999918</v>
      </c>
      <c r="AT250" s="4">
        <f t="shared" si="118"/>
        <v>399</v>
      </c>
      <c r="AU250" s="4">
        <f t="shared" si="119"/>
        <v>1</v>
      </c>
      <c r="AV250" s="2">
        <f t="shared" si="131"/>
        <v>0</v>
      </c>
      <c r="AX250" s="4">
        <v>-3.7301574999837328</v>
      </c>
      <c r="AY250" s="4">
        <f t="shared" si="120"/>
        <v>-1.6451574999862828</v>
      </c>
      <c r="AZ250" s="4">
        <v>229</v>
      </c>
      <c r="BA250" s="2">
        <f t="shared" si="128"/>
        <v>38.159999999999918</v>
      </c>
      <c r="BB250" s="4">
        <f t="shared" si="121"/>
        <v>399</v>
      </c>
      <c r="BC250" s="4">
        <f t="shared" si="122"/>
        <v>1</v>
      </c>
      <c r="BD250" s="2">
        <f t="shared" si="132"/>
        <v>0</v>
      </c>
    </row>
    <row r="251" spans="1:56" x14ac:dyDescent="0.15">
      <c r="A251" s="4">
        <v>230</v>
      </c>
      <c r="B251" s="4">
        <v>-2.1516975000253069</v>
      </c>
      <c r="C251" s="4">
        <f t="shared" si="105"/>
        <v>-1.7606975000248326</v>
      </c>
      <c r="E251" s="4">
        <v>-5.0569099999862033</v>
      </c>
      <c r="F251" s="4">
        <v>-4.1747224999895138</v>
      </c>
      <c r="G251" s="4">
        <v>-1.6051150000073733</v>
      </c>
      <c r="H251" s="4">
        <v>-1.6451574999862828</v>
      </c>
      <c r="I251" s="4">
        <f ca="1">'Result (Al-Ti)'!U251</f>
        <v>-3.1371477445006253</v>
      </c>
      <c r="K251" s="4">
        <v>-2.1516975000253069</v>
      </c>
      <c r="L251" s="4">
        <f t="shared" si="106"/>
        <v>-1.7606975000248326</v>
      </c>
      <c r="M251" s="4">
        <v>230</v>
      </c>
      <c r="N251" s="2">
        <f t="shared" si="123"/>
        <v>38.379999999999917</v>
      </c>
      <c r="O251" s="4">
        <f t="shared" si="101"/>
        <v>399</v>
      </c>
      <c r="P251" s="4">
        <f t="shared" si="102"/>
        <v>1</v>
      </c>
      <c r="Q251" s="2">
        <f t="shared" si="107"/>
        <v>0</v>
      </c>
      <c r="R251" s="4">
        <v>230</v>
      </c>
      <c r="S251" s="4">
        <f t="shared" ca="1" si="108"/>
        <v>-3.1371477445006253</v>
      </c>
      <c r="T251" s="4">
        <f t="shared" ca="1" si="109"/>
        <v>-2.6201886588120025</v>
      </c>
      <c r="U251" s="2">
        <f t="shared" si="124"/>
        <v>38.379999999999917</v>
      </c>
      <c r="V251" s="4">
        <f t="shared" ca="1" si="103"/>
        <v>399</v>
      </c>
      <c r="W251" s="4">
        <f t="shared" ca="1" si="104"/>
        <v>1</v>
      </c>
      <c r="X251" s="2">
        <f t="shared" ca="1" si="110"/>
        <v>0</v>
      </c>
      <c r="Z251" s="4">
        <v>-5.0569099999862033</v>
      </c>
      <c r="AA251" s="4">
        <f t="shared" si="111"/>
        <v>-2.5039099999837333</v>
      </c>
      <c r="AB251" s="4">
        <v>230</v>
      </c>
      <c r="AC251" s="2">
        <f t="shared" si="125"/>
        <v>38.379999999999917</v>
      </c>
      <c r="AD251" s="4">
        <f t="shared" si="112"/>
        <v>399</v>
      </c>
      <c r="AE251" s="4">
        <f t="shared" si="113"/>
        <v>1</v>
      </c>
      <c r="AF251" s="2">
        <f t="shared" si="129"/>
        <v>0</v>
      </c>
      <c r="AH251" s="4">
        <v>-4.1747224999895138</v>
      </c>
      <c r="AI251" s="4">
        <f t="shared" si="114"/>
        <v>-3.437722499988638</v>
      </c>
      <c r="AJ251" s="4">
        <v>230</v>
      </c>
      <c r="AK251" s="2">
        <f t="shared" si="126"/>
        <v>38.379999999999917</v>
      </c>
      <c r="AL251" s="4">
        <f t="shared" si="115"/>
        <v>399</v>
      </c>
      <c r="AM251" s="4">
        <f t="shared" si="116"/>
        <v>1</v>
      </c>
      <c r="AN251" s="2">
        <f t="shared" si="130"/>
        <v>0</v>
      </c>
      <c r="AP251" s="4">
        <v>-1.6051150000073733</v>
      </c>
      <c r="AQ251" s="4">
        <f t="shared" si="117"/>
        <v>-2.6771150000080013</v>
      </c>
      <c r="AR251" s="4">
        <v>230</v>
      </c>
      <c r="AS251" s="2">
        <f t="shared" si="127"/>
        <v>38.379999999999917</v>
      </c>
      <c r="AT251" s="4">
        <f t="shared" si="118"/>
        <v>399</v>
      </c>
      <c r="AU251" s="4">
        <f t="shared" si="119"/>
        <v>1</v>
      </c>
      <c r="AV251" s="2">
        <f t="shared" si="131"/>
        <v>0</v>
      </c>
      <c r="AX251" s="4">
        <v>-1.6451574999862828</v>
      </c>
      <c r="AY251" s="4">
        <f t="shared" si="120"/>
        <v>-2.0681574999841246</v>
      </c>
      <c r="AZ251" s="4">
        <v>230</v>
      </c>
      <c r="BA251" s="2">
        <f t="shared" si="128"/>
        <v>38.379999999999917</v>
      </c>
      <c r="BB251" s="4">
        <f t="shared" si="121"/>
        <v>399</v>
      </c>
      <c r="BC251" s="4">
        <f t="shared" si="122"/>
        <v>1</v>
      </c>
      <c r="BD251" s="2">
        <f t="shared" si="132"/>
        <v>0</v>
      </c>
    </row>
    <row r="252" spans="1:56" x14ac:dyDescent="0.15">
      <c r="A252" s="4">
        <v>231</v>
      </c>
      <c r="B252" s="4">
        <v>-1.7606975000248326</v>
      </c>
      <c r="C252" s="4">
        <f t="shared" si="105"/>
        <v>-2.8086975000256587</v>
      </c>
      <c r="E252" s="4">
        <v>-2.5039099999837333</v>
      </c>
      <c r="F252" s="4">
        <v>-3.437722499988638</v>
      </c>
      <c r="G252" s="4">
        <v>-2.6771150000080013</v>
      </c>
      <c r="H252" s="4">
        <v>-2.0681574999841246</v>
      </c>
      <c r="I252" s="4">
        <f ca="1">'Result (Al-Ti)'!U252</f>
        <v>-2.6201886588120025</v>
      </c>
      <c r="K252" s="4">
        <v>-1.7606975000248326</v>
      </c>
      <c r="L252" s="4">
        <f t="shared" si="106"/>
        <v>-2.8086975000256587</v>
      </c>
      <c r="M252" s="4">
        <v>231</v>
      </c>
      <c r="N252" s="2">
        <f t="shared" si="123"/>
        <v>38.599999999999916</v>
      </c>
      <c r="O252" s="4">
        <f t="shared" si="101"/>
        <v>399</v>
      </c>
      <c r="P252" s="4">
        <f t="shared" si="102"/>
        <v>1</v>
      </c>
      <c r="Q252" s="2">
        <f t="shared" si="107"/>
        <v>0</v>
      </c>
      <c r="R252" s="4">
        <v>231</v>
      </c>
      <c r="S252" s="4">
        <f t="shared" ca="1" si="108"/>
        <v>-2.6201886588120025</v>
      </c>
      <c r="T252" s="4">
        <f t="shared" ca="1" si="109"/>
        <v>-0.18779676392942712</v>
      </c>
      <c r="U252" s="2">
        <f t="shared" si="124"/>
        <v>38.599999999999916</v>
      </c>
      <c r="V252" s="4">
        <f t="shared" ca="1" si="103"/>
        <v>399</v>
      </c>
      <c r="W252" s="4">
        <f t="shared" ca="1" si="104"/>
        <v>1</v>
      </c>
      <c r="X252" s="2">
        <f t="shared" ca="1" si="110"/>
        <v>0</v>
      </c>
      <c r="Z252" s="4">
        <v>-2.5039099999837333</v>
      </c>
      <c r="AA252" s="4">
        <f t="shared" si="111"/>
        <v>-2.2499099999855332</v>
      </c>
      <c r="AB252" s="4">
        <v>231</v>
      </c>
      <c r="AC252" s="2">
        <f t="shared" si="125"/>
        <v>38.599999999999916</v>
      </c>
      <c r="AD252" s="4">
        <f t="shared" si="112"/>
        <v>399</v>
      </c>
      <c r="AE252" s="4">
        <f t="shared" si="113"/>
        <v>1</v>
      </c>
      <c r="AF252" s="2">
        <f t="shared" si="129"/>
        <v>0</v>
      </c>
      <c r="AH252" s="4">
        <v>-3.437722499988638</v>
      </c>
      <c r="AI252" s="4">
        <f t="shared" si="114"/>
        <v>-2.244722499991525</v>
      </c>
      <c r="AJ252" s="4">
        <v>231</v>
      </c>
      <c r="AK252" s="2">
        <f t="shared" si="126"/>
        <v>38.599999999999916</v>
      </c>
      <c r="AL252" s="4">
        <f t="shared" si="115"/>
        <v>399</v>
      </c>
      <c r="AM252" s="4">
        <f t="shared" si="116"/>
        <v>1</v>
      </c>
      <c r="AN252" s="2">
        <f t="shared" si="130"/>
        <v>0</v>
      </c>
      <c r="AP252" s="4">
        <v>-2.6771150000080013</v>
      </c>
      <c r="AQ252" s="4">
        <f t="shared" si="117"/>
        <v>-3.5801150000089876</v>
      </c>
      <c r="AR252" s="4">
        <v>231</v>
      </c>
      <c r="AS252" s="2">
        <f t="shared" si="127"/>
        <v>38.599999999999916</v>
      </c>
      <c r="AT252" s="4">
        <f t="shared" si="118"/>
        <v>399</v>
      </c>
      <c r="AU252" s="4">
        <f t="shared" si="119"/>
        <v>1</v>
      </c>
      <c r="AV252" s="2">
        <f t="shared" si="131"/>
        <v>0</v>
      </c>
      <c r="AX252" s="4">
        <v>-2.0681574999841246</v>
      </c>
      <c r="AY252" s="4">
        <f t="shared" si="120"/>
        <v>-3.0061574999855623</v>
      </c>
      <c r="AZ252" s="4">
        <v>231</v>
      </c>
      <c r="BA252" s="2">
        <f t="shared" si="128"/>
        <v>38.599999999999916</v>
      </c>
      <c r="BB252" s="4">
        <f t="shared" si="121"/>
        <v>399</v>
      </c>
      <c r="BC252" s="4">
        <f t="shared" si="122"/>
        <v>1</v>
      </c>
      <c r="BD252" s="2">
        <f t="shared" si="132"/>
        <v>0</v>
      </c>
    </row>
    <row r="253" spans="1:56" x14ac:dyDescent="0.15">
      <c r="A253" s="4">
        <v>232</v>
      </c>
      <c r="B253" s="4">
        <v>-2.8086975000256587</v>
      </c>
      <c r="C253" s="4">
        <f t="shared" si="105"/>
        <v>-2.4286975000258337</v>
      </c>
      <c r="E253" s="4">
        <v>-2.2499099999855332</v>
      </c>
      <c r="F253" s="4">
        <v>-2.244722499991525</v>
      </c>
      <c r="G253" s="4">
        <v>-3.5801150000089876</v>
      </c>
      <c r="H253" s="4">
        <v>-3.0061574999855623</v>
      </c>
      <c r="I253" s="4">
        <f ca="1">'Result (Al-Ti)'!U253</f>
        <v>-0.18779676392942712</v>
      </c>
      <c r="K253" s="4">
        <v>-2.8086975000256587</v>
      </c>
      <c r="L253" s="4">
        <f t="shared" si="106"/>
        <v>-2.4286975000258337</v>
      </c>
      <c r="M253" s="4">
        <v>232</v>
      </c>
      <c r="N253" s="2">
        <f t="shared" si="123"/>
        <v>38.819999999999915</v>
      </c>
      <c r="O253" s="4">
        <f t="shared" si="101"/>
        <v>399</v>
      </c>
      <c r="P253" s="4">
        <f t="shared" si="102"/>
        <v>1</v>
      </c>
      <c r="Q253" s="2">
        <f t="shared" si="107"/>
        <v>0</v>
      </c>
      <c r="R253" s="4">
        <v>232</v>
      </c>
      <c r="S253" s="4">
        <f t="shared" ca="1" si="108"/>
        <v>-0.18779676392942712</v>
      </c>
      <c r="T253" s="4">
        <f t="shared" ca="1" si="109"/>
        <v>-3.7784260766041871</v>
      </c>
      <c r="U253" s="2">
        <f t="shared" si="124"/>
        <v>38.819999999999915</v>
      </c>
      <c r="V253" s="4">
        <f t="shared" ca="1" si="103"/>
        <v>399</v>
      </c>
      <c r="W253" s="4">
        <f t="shared" ca="1" si="104"/>
        <v>1</v>
      </c>
      <c r="X253" s="2">
        <f t="shared" ca="1" si="110"/>
        <v>0</v>
      </c>
      <c r="Z253" s="4">
        <v>-2.2499099999855332</v>
      </c>
      <c r="AA253" s="4">
        <f t="shared" si="111"/>
        <v>-2.625909999984799</v>
      </c>
      <c r="AB253" s="4">
        <v>232</v>
      </c>
      <c r="AC253" s="2">
        <f t="shared" si="125"/>
        <v>38.819999999999915</v>
      </c>
      <c r="AD253" s="4">
        <f t="shared" si="112"/>
        <v>399</v>
      </c>
      <c r="AE253" s="4">
        <f t="shared" si="113"/>
        <v>1</v>
      </c>
      <c r="AF253" s="2">
        <f t="shared" si="129"/>
        <v>0</v>
      </c>
      <c r="AH253" s="4">
        <v>-2.244722499991525</v>
      </c>
      <c r="AI253" s="4">
        <f t="shared" si="114"/>
        <v>-4.0677224999896566</v>
      </c>
      <c r="AJ253" s="4">
        <v>232</v>
      </c>
      <c r="AK253" s="2">
        <f t="shared" si="126"/>
        <v>38.819999999999915</v>
      </c>
      <c r="AL253" s="4">
        <f t="shared" si="115"/>
        <v>399</v>
      </c>
      <c r="AM253" s="4">
        <f t="shared" si="116"/>
        <v>1</v>
      </c>
      <c r="AN253" s="2">
        <f t="shared" si="130"/>
        <v>0</v>
      </c>
      <c r="AP253" s="4">
        <v>-3.5801150000089876</v>
      </c>
      <c r="AQ253" s="4">
        <f t="shared" si="117"/>
        <v>-4.2811150000083842</v>
      </c>
      <c r="AR253" s="4">
        <v>232</v>
      </c>
      <c r="AS253" s="2">
        <f t="shared" si="127"/>
        <v>38.819999999999915</v>
      </c>
      <c r="AT253" s="4">
        <f t="shared" si="118"/>
        <v>399</v>
      </c>
      <c r="AU253" s="4">
        <f t="shared" si="119"/>
        <v>1</v>
      </c>
      <c r="AV253" s="2">
        <f t="shared" si="131"/>
        <v>0</v>
      </c>
      <c r="AX253" s="4">
        <v>-3.0061574999855623</v>
      </c>
      <c r="AY253" s="4">
        <f t="shared" si="120"/>
        <v>-2.8411574999864797</v>
      </c>
      <c r="AZ253" s="4">
        <v>232</v>
      </c>
      <c r="BA253" s="2">
        <f t="shared" si="128"/>
        <v>38.819999999999915</v>
      </c>
      <c r="BB253" s="4">
        <f t="shared" si="121"/>
        <v>399</v>
      </c>
      <c r="BC253" s="4">
        <f t="shared" si="122"/>
        <v>1</v>
      </c>
      <c r="BD253" s="2">
        <f t="shared" si="132"/>
        <v>0</v>
      </c>
    </row>
    <row r="254" spans="1:56" x14ac:dyDescent="0.15">
      <c r="A254" s="4">
        <v>233</v>
      </c>
      <c r="B254" s="4">
        <v>-2.4286975000258337</v>
      </c>
      <c r="C254" s="4">
        <f t="shared" si="105"/>
        <v>-2.5916975000228604</v>
      </c>
      <c r="E254" s="4">
        <v>-2.625909999984799</v>
      </c>
      <c r="F254" s="4">
        <v>-4.0677224999896566</v>
      </c>
      <c r="G254" s="4">
        <v>-4.2811150000083842</v>
      </c>
      <c r="H254" s="4">
        <v>-2.8411574999864797</v>
      </c>
      <c r="I254" s="4">
        <f ca="1">'Result (Al-Ti)'!U254</f>
        <v>-3.7784260766041871</v>
      </c>
      <c r="K254" s="4">
        <v>-2.4286975000258337</v>
      </c>
      <c r="L254" s="4">
        <f t="shared" si="106"/>
        <v>-2.5916975000228604</v>
      </c>
      <c r="M254" s="4">
        <v>233</v>
      </c>
      <c r="N254" s="2">
        <f t="shared" si="123"/>
        <v>39.039999999999914</v>
      </c>
      <c r="O254" s="4">
        <f t="shared" si="101"/>
        <v>399</v>
      </c>
      <c r="P254" s="4">
        <f t="shared" si="102"/>
        <v>1</v>
      </c>
      <c r="Q254" s="2">
        <f t="shared" si="107"/>
        <v>0</v>
      </c>
      <c r="R254" s="4">
        <v>233</v>
      </c>
      <c r="S254" s="4">
        <f t="shared" ca="1" si="108"/>
        <v>-3.7784260766041871</v>
      </c>
      <c r="T254" s="4">
        <f t="shared" ca="1" si="109"/>
        <v>-1.4997771409717826</v>
      </c>
      <c r="U254" s="2">
        <f t="shared" si="124"/>
        <v>39.039999999999914</v>
      </c>
      <c r="V254" s="4">
        <f t="shared" ca="1" si="103"/>
        <v>399</v>
      </c>
      <c r="W254" s="4">
        <f t="shared" ca="1" si="104"/>
        <v>1</v>
      </c>
      <c r="X254" s="2">
        <f t="shared" ca="1" si="110"/>
        <v>0</v>
      </c>
      <c r="Z254" s="4">
        <v>-2.625909999984799</v>
      </c>
      <c r="AA254" s="4">
        <f t="shared" si="111"/>
        <v>-2.8799099999829991</v>
      </c>
      <c r="AB254" s="4">
        <v>233</v>
      </c>
      <c r="AC254" s="2">
        <f t="shared" si="125"/>
        <v>39.039999999999914</v>
      </c>
      <c r="AD254" s="4">
        <f t="shared" si="112"/>
        <v>399</v>
      </c>
      <c r="AE254" s="4">
        <f t="shared" si="113"/>
        <v>1</v>
      </c>
      <c r="AF254" s="2">
        <f t="shared" si="129"/>
        <v>0</v>
      </c>
      <c r="AH254" s="4">
        <v>-4.0677224999896566</v>
      </c>
      <c r="AI254" s="4">
        <f t="shared" si="114"/>
        <v>-3.3607224999911978</v>
      </c>
      <c r="AJ254" s="4">
        <v>233</v>
      </c>
      <c r="AK254" s="2">
        <f t="shared" si="126"/>
        <v>39.039999999999914</v>
      </c>
      <c r="AL254" s="4">
        <f t="shared" si="115"/>
        <v>399</v>
      </c>
      <c r="AM254" s="4">
        <f t="shared" si="116"/>
        <v>1</v>
      </c>
      <c r="AN254" s="2">
        <f t="shared" si="130"/>
        <v>0</v>
      </c>
      <c r="AP254" s="4">
        <v>-4.2811150000083842</v>
      </c>
      <c r="AQ254" s="4">
        <f t="shared" si="117"/>
        <v>-3.3691150000088044</v>
      </c>
      <c r="AR254" s="4">
        <v>233</v>
      </c>
      <c r="AS254" s="2">
        <f t="shared" si="127"/>
        <v>39.039999999999914</v>
      </c>
      <c r="AT254" s="4">
        <f t="shared" si="118"/>
        <v>399</v>
      </c>
      <c r="AU254" s="4">
        <f t="shared" si="119"/>
        <v>1</v>
      </c>
      <c r="AV254" s="2">
        <f t="shared" si="131"/>
        <v>0</v>
      </c>
      <c r="AX254" s="4">
        <v>-2.8411574999864797</v>
      </c>
      <c r="AY254" s="4">
        <f t="shared" si="120"/>
        <v>-2.9361574999846596</v>
      </c>
      <c r="AZ254" s="4">
        <v>233</v>
      </c>
      <c r="BA254" s="2">
        <f t="shared" si="128"/>
        <v>39.039999999999914</v>
      </c>
      <c r="BB254" s="4">
        <f t="shared" si="121"/>
        <v>399</v>
      </c>
      <c r="BC254" s="4">
        <f t="shared" si="122"/>
        <v>1</v>
      </c>
      <c r="BD254" s="2">
        <f t="shared" si="132"/>
        <v>0</v>
      </c>
    </row>
    <row r="255" spans="1:56" x14ac:dyDescent="0.15">
      <c r="A255" s="4">
        <v>234</v>
      </c>
      <c r="B255" s="4">
        <v>-2.5916975000228604</v>
      </c>
      <c r="C255" s="4">
        <f t="shared" si="105"/>
        <v>-2.6956975000231864</v>
      </c>
      <c r="E255" s="4">
        <v>-2.8799099999829991</v>
      </c>
      <c r="F255" s="4">
        <v>-3.3607224999911978</v>
      </c>
      <c r="G255" s="4">
        <v>-3.3691150000088044</v>
      </c>
      <c r="H255" s="4">
        <v>-2.9361574999846596</v>
      </c>
      <c r="I255" s="4">
        <f ca="1">'Result (Al-Ti)'!U255</f>
        <v>-1.4997771409717826</v>
      </c>
      <c r="K255" s="4">
        <v>-2.5916975000228604</v>
      </c>
      <c r="L255" s="4">
        <f t="shared" si="106"/>
        <v>-2.6956975000231864</v>
      </c>
      <c r="M255" s="4">
        <v>234</v>
      </c>
      <c r="N255" s="2">
        <f t="shared" si="123"/>
        <v>39.259999999999913</v>
      </c>
      <c r="O255" s="4">
        <f t="shared" si="101"/>
        <v>399</v>
      </c>
      <c r="P255" s="4">
        <f t="shared" si="102"/>
        <v>1</v>
      </c>
      <c r="Q255" s="2">
        <f t="shared" si="107"/>
        <v>0</v>
      </c>
      <c r="R255" s="4">
        <v>234</v>
      </c>
      <c r="S255" s="4">
        <f t="shared" ca="1" si="108"/>
        <v>-1.4997771409717826</v>
      </c>
      <c r="T255" s="4">
        <f t="shared" ca="1" si="109"/>
        <v>-1.8540414422771718</v>
      </c>
      <c r="U255" s="2">
        <f t="shared" si="124"/>
        <v>39.259999999999913</v>
      </c>
      <c r="V255" s="4">
        <f t="shared" ca="1" si="103"/>
        <v>399</v>
      </c>
      <c r="W255" s="4">
        <f t="shared" ca="1" si="104"/>
        <v>1</v>
      </c>
      <c r="X255" s="2">
        <f t="shared" ca="1" si="110"/>
        <v>0</v>
      </c>
      <c r="Z255" s="4">
        <v>-2.8799099999829991</v>
      </c>
      <c r="AA255" s="4">
        <f t="shared" si="111"/>
        <v>-3.289909999985241</v>
      </c>
      <c r="AB255" s="4">
        <v>234</v>
      </c>
      <c r="AC255" s="2">
        <f t="shared" si="125"/>
        <v>39.259999999999913</v>
      </c>
      <c r="AD255" s="4">
        <f t="shared" si="112"/>
        <v>399</v>
      </c>
      <c r="AE255" s="4">
        <f t="shared" si="113"/>
        <v>1</v>
      </c>
      <c r="AF255" s="2">
        <f t="shared" si="129"/>
        <v>0</v>
      </c>
      <c r="AH255" s="4">
        <v>-3.3607224999911978</v>
      </c>
      <c r="AI255" s="4">
        <f t="shared" si="114"/>
        <v>-1.9907224999897721</v>
      </c>
      <c r="AJ255" s="4">
        <v>234</v>
      </c>
      <c r="AK255" s="2">
        <f t="shared" si="126"/>
        <v>39.259999999999913</v>
      </c>
      <c r="AL255" s="4">
        <f t="shared" si="115"/>
        <v>399</v>
      </c>
      <c r="AM255" s="4">
        <f t="shared" si="116"/>
        <v>1</v>
      </c>
      <c r="AN255" s="2">
        <f t="shared" si="130"/>
        <v>0</v>
      </c>
      <c r="AP255" s="4">
        <v>-3.3691150000088044</v>
      </c>
      <c r="AQ255" s="4">
        <f t="shared" si="117"/>
        <v>-3.6051150000062648</v>
      </c>
      <c r="AR255" s="4">
        <v>234</v>
      </c>
      <c r="AS255" s="2">
        <f t="shared" si="127"/>
        <v>39.259999999999913</v>
      </c>
      <c r="AT255" s="4">
        <f t="shared" si="118"/>
        <v>399</v>
      </c>
      <c r="AU255" s="4">
        <f t="shared" si="119"/>
        <v>1</v>
      </c>
      <c r="AV255" s="2">
        <f t="shared" si="131"/>
        <v>0</v>
      </c>
      <c r="AX255" s="4">
        <v>-2.9361574999846596</v>
      </c>
      <c r="AY255" s="4">
        <f t="shared" si="120"/>
        <v>-3.889157499983753</v>
      </c>
      <c r="AZ255" s="4">
        <v>234</v>
      </c>
      <c r="BA255" s="2">
        <f t="shared" si="128"/>
        <v>39.259999999999913</v>
      </c>
      <c r="BB255" s="4">
        <f t="shared" si="121"/>
        <v>399</v>
      </c>
      <c r="BC255" s="4">
        <f t="shared" si="122"/>
        <v>1</v>
      </c>
      <c r="BD255" s="2">
        <f t="shared" si="132"/>
        <v>0</v>
      </c>
    </row>
    <row r="256" spans="1:56" x14ac:dyDescent="0.15">
      <c r="A256" s="4">
        <v>235</v>
      </c>
      <c r="B256" s="4">
        <v>-2.6956975000231864</v>
      </c>
      <c r="C256" s="4">
        <f t="shared" si="105"/>
        <v>-2.6956975000231864</v>
      </c>
      <c r="E256" s="4">
        <v>-3.289909999985241</v>
      </c>
      <c r="F256" s="4">
        <v>-1.9907224999897721</v>
      </c>
      <c r="G256" s="4">
        <v>-3.6051150000062648</v>
      </c>
      <c r="H256" s="4">
        <v>-3.889157499983753</v>
      </c>
      <c r="I256" s="4">
        <f ca="1">'Result (Al-Ti)'!U256</f>
        <v>-1.8540414422771718</v>
      </c>
      <c r="K256" s="4">
        <v>-2.6956975000231864</v>
      </c>
      <c r="L256" s="4">
        <f t="shared" si="106"/>
        <v>-2.6956975000231864</v>
      </c>
      <c r="M256" s="4">
        <v>235</v>
      </c>
      <c r="N256" s="2">
        <f t="shared" si="123"/>
        <v>39.479999999999912</v>
      </c>
      <c r="O256" s="4">
        <f t="shared" si="101"/>
        <v>399</v>
      </c>
      <c r="P256" s="4">
        <f t="shared" si="102"/>
        <v>1</v>
      </c>
      <c r="Q256" s="2">
        <f t="shared" si="107"/>
        <v>0</v>
      </c>
      <c r="R256" s="4">
        <v>235</v>
      </c>
      <c r="S256" s="4">
        <f t="shared" ca="1" si="108"/>
        <v>-1.8540414422771718</v>
      </c>
      <c r="T256" s="4">
        <f t="shared" ca="1" si="109"/>
        <v>-0.77162370075526798</v>
      </c>
      <c r="U256" s="2">
        <f t="shared" si="124"/>
        <v>39.479999999999912</v>
      </c>
      <c r="V256" s="4">
        <f t="shared" ca="1" si="103"/>
        <v>399</v>
      </c>
      <c r="W256" s="4">
        <f t="shared" ca="1" si="104"/>
        <v>1</v>
      </c>
      <c r="X256" s="2">
        <f t="shared" ca="1" si="110"/>
        <v>0</v>
      </c>
      <c r="Z256" s="4">
        <v>-3.289909999985241</v>
      </c>
      <c r="AA256" s="4">
        <f t="shared" si="111"/>
        <v>-3.2709099999834734</v>
      </c>
      <c r="AB256" s="4">
        <v>235</v>
      </c>
      <c r="AC256" s="2">
        <f t="shared" si="125"/>
        <v>39.479999999999912</v>
      </c>
      <c r="AD256" s="4">
        <f t="shared" si="112"/>
        <v>399</v>
      </c>
      <c r="AE256" s="4">
        <f t="shared" si="113"/>
        <v>1</v>
      </c>
      <c r="AF256" s="2">
        <f t="shared" si="129"/>
        <v>0</v>
      </c>
      <c r="AH256" s="4">
        <v>-1.9907224999897721</v>
      </c>
      <c r="AI256" s="4">
        <f t="shared" si="114"/>
        <v>-3.7047224999895434</v>
      </c>
      <c r="AJ256" s="4">
        <v>235</v>
      </c>
      <c r="AK256" s="2">
        <f t="shared" si="126"/>
        <v>39.479999999999912</v>
      </c>
      <c r="AL256" s="4">
        <f t="shared" si="115"/>
        <v>399</v>
      </c>
      <c r="AM256" s="4">
        <f t="shared" si="116"/>
        <v>1</v>
      </c>
      <c r="AN256" s="2">
        <f t="shared" si="130"/>
        <v>0</v>
      </c>
      <c r="AP256" s="4">
        <v>-3.6051150000062648</v>
      </c>
      <c r="AQ256" s="4">
        <f t="shared" si="117"/>
        <v>0.85688499999037049</v>
      </c>
      <c r="AR256" s="4">
        <v>235</v>
      </c>
      <c r="AS256" s="2">
        <f t="shared" si="127"/>
        <v>39.479999999999912</v>
      </c>
      <c r="AT256" s="4">
        <f t="shared" si="118"/>
        <v>399</v>
      </c>
      <c r="AU256" s="4">
        <f t="shared" si="119"/>
        <v>1</v>
      </c>
      <c r="AV256" s="2">
        <f t="shared" si="131"/>
        <v>0</v>
      </c>
      <c r="AX256" s="4">
        <v>-3.889157499983753</v>
      </c>
      <c r="AY256" s="4">
        <f t="shared" si="120"/>
        <v>-4.8681574999847044</v>
      </c>
      <c r="AZ256" s="4">
        <v>235</v>
      </c>
      <c r="BA256" s="2">
        <f t="shared" si="128"/>
        <v>39.479999999999912</v>
      </c>
      <c r="BB256" s="4">
        <f t="shared" si="121"/>
        <v>399</v>
      </c>
      <c r="BC256" s="4">
        <f t="shared" si="122"/>
        <v>1</v>
      </c>
      <c r="BD256" s="2">
        <f t="shared" si="132"/>
        <v>0</v>
      </c>
    </row>
    <row r="257" spans="1:56" x14ac:dyDescent="0.15">
      <c r="A257" s="4">
        <v>236</v>
      </c>
      <c r="B257" s="4">
        <v>-2.6956975000231864</v>
      </c>
      <c r="C257" s="4">
        <f t="shared" si="105"/>
        <v>-3.7556975000256898</v>
      </c>
      <c r="E257" s="4">
        <v>-3.2709099999834734</v>
      </c>
      <c r="F257" s="4">
        <v>-3.7047224999895434</v>
      </c>
      <c r="G257" s="4">
        <v>0.85688499999037049</v>
      </c>
      <c r="H257" s="4">
        <v>-4.8681574999847044</v>
      </c>
      <c r="I257" s="4">
        <f ca="1">'Result (Al-Ti)'!U257</f>
        <v>-0.77162370075526798</v>
      </c>
      <c r="K257" s="4">
        <v>-2.6956975000231864</v>
      </c>
      <c r="L257" s="4">
        <f t="shared" si="106"/>
        <v>-3.7556975000256898</v>
      </c>
      <c r="M257" s="4">
        <v>236</v>
      </c>
      <c r="N257" s="2">
        <f t="shared" si="123"/>
        <v>39.69999999999991</v>
      </c>
      <c r="O257" s="4">
        <f t="shared" si="101"/>
        <v>399</v>
      </c>
      <c r="P257" s="4">
        <f t="shared" si="102"/>
        <v>1</v>
      </c>
      <c r="Q257" s="2">
        <f t="shared" si="107"/>
        <v>0</v>
      </c>
      <c r="R257" s="4">
        <v>236</v>
      </c>
      <c r="S257" s="4">
        <f t="shared" ca="1" si="108"/>
        <v>-0.77162370075526798</v>
      </c>
      <c r="T257" s="4">
        <f t="shared" ca="1" si="109"/>
        <v>-1.093259259706203</v>
      </c>
      <c r="U257" s="2">
        <f t="shared" si="124"/>
        <v>39.69999999999991</v>
      </c>
      <c r="V257" s="4">
        <f t="shared" ca="1" si="103"/>
        <v>399</v>
      </c>
      <c r="W257" s="4">
        <f t="shared" ca="1" si="104"/>
        <v>1</v>
      </c>
      <c r="X257" s="2">
        <f t="shared" ca="1" si="110"/>
        <v>0</v>
      </c>
      <c r="Z257" s="4">
        <v>-3.2709099999834734</v>
      </c>
      <c r="AA257" s="4">
        <f t="shared" si="111"/>
        <v>-1.6449099999853445</v>
      </c>
      <c r="AB257" s="4">
        <v>236</v>
      </c>
      <c r="AC257" s="2">
        <f t="shared" si="125"/>
        <v>39.69999999999991</v>
      </c>
      <c r="AD257" s="4">
        <f t="shared" si="112"/>
        <v>399</v>
      </c>
      <c r="AE257" s="4">
        <f t="shared" si="113"/>
        <v>1</v>
      </c>
      <c r="AF257" s="2">
        <f t="shared" si="129"/>
        <v>0</v>
      </c>
      <c r="AH257" s="4">
        <v>-3.7047224999895434</v>
      </c>
      <c r="AI257" s="4">
        <f t="shared" si="114"/>
        <v>-3.5037224999889816</v>
      </c>
      <c r="AJ257" s="4">
        <v>236</v>
      </c>
      <c r="AK257" s="2">
        <f t="shared" si="126"/>
        <v>39.69999999999991</v>
      </c>
      <c r="AL257" s="4">
        <f t="shared" si="115"/>
        <v>399</v>
      </c>
      <c r="AM257" s="4">
        <f t="shared" si="116"/>
        <v>1</v>
      </c>
      <c r="AN257" s="2">
        <f t="shared" si="130"/>
        <v>0</v>
      </c>
      <c r="AP257" s="4">
        <v>0.85688499999037049</v>
      </c>
      <c r="AQ257" s="4">
        <f t="shared" si="117"/>
        <v>-5.5051150000089422</v>
      </c>
      <c r="AR257" s="4">
        <v>236</v>
      </c>
      <c r="AS257" s="2">
        <f t="shared" si="127"/>
        <v>39.69999999999991</v>
      </c>
      <c r="AT257" s="4">
        <f t="shared" si="118"/>
        <v>399</v>
      </c>
      <c r="AU257" s="4">
        <f t="shared" si="119"/>
        <v>1</v>
      </c>
      <c r="AV257" s="2">
        <f t="shared" si="131"/>
        <v>0</v>
      </c>
      <c r="AX257" s="4">
        <v>-4.8681574999847044</v>
      </c>
      <c r="AY257" s="4">
        <f t="shared" si="120"/>
        <v>-4.0501574999858292</v>
      </c>
      <c r="AZ257" s="4">
        <v>236</v>
      </c>
      <c r="BA257" s="2">
        <f t="shared" si="128"/>
        <v>39.69999999999991</v>
      </c>
      <c r="BB257" s="4">
        <f t="shared" si="121"/>
        <v>399</v>
      </c>
      <c r="BC257" s="4">
        <f t="shared" si="122"/>
        <v>1</v>
      </c>
      <c r="BD257" s="2">
        <f t="shared" si="132"/>
        <v>0</v>
      </c>
    </row>
    <row r="258" spans="1:56" x14ac:dyDescent="0.15">
      <c r="A258" s="4">
        <v>237</v>
      </c>
      <c r="B258" s="4">
        <v>-3.7556975000256898</v>
      </c>
      <c r="C258" s="4">
        <f t="shared" si="105"/>
        <v>-2.5846975000263228</v>
      </c>
      <c r="E258" s="4">
        <v>-1.6449099999853445</v>
      </c>
      <c r="F258" s="4">
        <v>-3.5037224999889816</v>
      </c>
      <c r="G258" s="4">
        <v>-5.5051150000089422</v>
      </c>
      <c r="H258" s="4">
        <v>-4.0501574999858292</v>
      </c>
      <c r="I258" s="4">
        <f ca="1">'Result (Al-Ti)'!U258</f>
        <v>-1.093259259706203</v>
      </c>
      <c r="K258" s="4">
        <v>-3.7556975000256898</v>
      </c>
      <c r="L258" s="4">
        <f t="shared" si="106"/>
        <v>-2.5846975000263228</v>
      </c>
      <c r="M258" s="4">
        <v>237</v>
      </c>
      <c r="N258" s="2">
        <f t="shared" si="123"/>
        <v>39.919999999999909</v>
      </c>
      <c r="O258" s="4">
        <f t="shared" si="101"/>
        <v>399</v>
      </c>
      <c r="P258" s="4">
        <f t="shared" si="102"/>
        <v>1</v>
      </c>
      <c r="Q258" s="2">
        <f t="shared" si="107"/>
        <v>0</v>
      </c>
      <c r="R258" s="4">
        <v>237</v>
      </c>
      <c r="S258" s="4">
        <f t="shared" ca="1" si="108"/>
        <v>-1.093259259706203</v>
      </c>
      <c r="T258" s="4">
        <f t="shared" ca="1" si="109"/>
        <v>-4.4808566002405108</v>
      </c>
      <c r="U258" s="2">
        <f t="shared" si="124"/>
        <v>39.919999999999909</v>
      </c>
      <c r="V258" s="4">
        <f t="shared" ca="1" si="103"/>
        <v>399</v>
      </c>
      <c r="W258" s="4">
        <f t="shared" ca="1" si="104"/>
        <v>1</v>
      </c>
      <c r="X258" s="2">
        <f t="shared" ca="1" si="110"/>
        <v>0</v>
      </c>
      <c r="Z258" s="4">
        <v>-1.6449099999853445</v>
      </c>
      <c r="AA258" s="4">
        <f t="shared" si="111"/>
        <v>-2.0209099999846103</v>
      </c>
      <c r="AB258" s="4">
        <v>237</v>
      </c>
      <c r="AC258" s="2">
        <f t="shared" si="125"/>
        <v>39.919999999999909</v>
      </c>
      <c r="AD258" s="4">
        <f t="shared" si="112"/>
        <v>399</v>
      </c>
      <c r="AE258" s="4">
        <f t="shared" si="113"/>
        <v>1</v>
      </c>
      <c r="AF258" s="2">
        <f t="shared" si="129"/>
        <v>0</v>
      </c>
      <c r="AH258" s="4">
        <v>-3.5037224999889816</v>
      </c>
      <c r="AI258" s="4">
        <f t="shared" si="114"/>
        <v>-3.7527224999891473</v>
      </c>
      <c r="AJ258" s="4">
        <v>237</v>
      </c>
      <c r="AK258" s="2">
        <f t="shared" si="126"/>
        <v>39.919999999999909</v>
      </c>
      <c r="AL258" s="4">
        <f t="shared" si="115"/>
        <v>399</v>
      </c>
      <c r="AM258" s="4">
        <f t="shared" si="116"/>
        <v>1</v>
      </c>
      <c r="AN258" s="2">
        <f t="shared" si="130"/>
        <v>0</v>
      </c>
      <c r="AP258" s="4">
        <v>-5.5051150000089422</v>
      </c>
      <c r="AQ258" s="4">
        <f t="shared" si="117"/>
        <v>-2.2241150000077425</v>
      </c>
      <c r="AR258" s="4">
        <v>237</v>
      </c>
      <c r="AS258" s="2">
        <f t="shared" si="127"/>
        <v>39.919999999999909</v>
      </c>
      <c r="AT258" s="4">
        <f t="shared" si="118"/>
        <v>399</v>
      </c>
      <c r="AU258" s="4">
        <f t="shared" si="119"/>
        <v>1</v>
      </c>
      <c r="AV258" s="2">
        <f t="shared" si="131"/>
        <v>0</v>
      </c>
      <c r="AX258" s="4">
        <v>-4.0501574999858292</v>
      </c>
      <c r="AY258" s="4">
        <f t="shared" si="120"/>
        <v>-4.0351574999846207</v>
      </c>
      <c r="AZ258" s="4">
        <v>237</v>
      </c>
      <c r="BA258" s="2">
        <f t="shared" si="128"/>
        <v>39.919999999999909</v>
      </c>
      <c r="BB258" s="4">
        <f t="shared" si="121"/>
        <v>399</v>
      </c>
      <c r="BC258" s="4">
        <f t="shared" si="122"/>
        <v>1</v>
      </c>
      <c r="BD258" s="2">
        <f t="shared" si="132"/>
        <v>0</v>
      </c>
    </row>
    <row r="259" spans="1:56" x14ac:dyDescent="0.15">
      <c r="A259" s="4">
        <v>238</v>
      </c>
      <c r="B259" s="4">
        <v>-2.5846975000263228</v>
      </c>
      <c r="C259" s="4">
        <f t="shared" si="105"/>
        <v>-2.2106975000255602</v>
      </c>
      <c r="E259" s="4">
        <v>-2.0209099999846103</v>
      </c>
      <c r="F259" s="4">
        <v>-3.7527224999891473</v>
      </c>
      <c r="G259" s="4">
        <v>-2.2241150000077425</v>
      </c>
      <c r="H259" s="4">
        <v>-4.0351574999846207</v>
      </c>
      <c r="I259" s="4">
        <f ca="1">'Result (Al-Ti)'!U259</f>
        <v>-4.4808566002405108</v>
      </c>
      <c r="K259" s="4">
        <v>-2.5846975000263228</v>
      </c>
      <c r="L259" s="4">
        <f t="shared" si="106"/>
        <v>-2.2106975000255602</v>
      </c>
      <c r="M259" s="4">
        <v>238</v>
      </c>
      <c r="N259" s="2">
        <f t="shared" si="123"/>
        <v>40.139999999999908</v>
      </c>
      <c r="O259" s="4">
        <f t="shared" si="101"/>
        <v>399</v>
      </c>
      <c r="P259" s="4">
        <f t="shared" si="102"/>
        <v>1</v>
      </c>
      <c r="Q259" s="2">
        <f t="shared" si="107"/>
        <v>0</v>
      </c>
      <c r="R259" s="4">
        <v>238</v>
      </c>
      <c r="S259" s="4">
        <f t="shared" ca="1" si="108"/>
        <v>-4.4808566002405108</v>
      </c>
      <c r="T259" s="4">
        <f t="shared" ca="1" si="109"/>
        <v>-3.7867065128281974</v>
      </c>
      <c r="U259" s="2">
        <f t="shared" si="124"/>
        <v>40.139999999999908</v>
      </c>
      <c r="V259" s="4">
        <f t="shared" ca="1" si="103"/>
        <v>399</v>
      </c>
      <c r="W259" s="4">
        <f t="shared" ca="1" si="104"/>
        <v>1</v>
      </c>
      <c r="X259" s="2">
        <f t="shared" ca="1" si="110"/>
        <v>0</v>
      </c>
      <c r="Z259" s="4">
        <v>-2.0209099999846103</v>
      </c>
      <c r="AA259" s="4">
        <f t="shared" si="111"/>
        <v>-2.8469099999846037</v>
      </c>
      <c r="AB259" s="4">
        <v>238</v>
      </c>
      <c r="AC259" s="2">
        <f t="shared" si="125"/>
        <v>40.139999999999908</v>
      </c>
      <c r="AD259" s="4">
        <f t="shared" si="112"/>
        <v>399</v>
      </c>
      <c r="AE259" s="4">
        <f t="shared" si="113"/>
        <v>1</v>
      </c>
      <c r="AF259" s="2">
        <f t="shared" si="129"/>
        <v>0</v>
      </c>
      <c r="AH259" s="4">
        <v>-3.7527224999891473</v>
      </c>
      <c r="AI259" s="4">
        <f t="shared" si="114"/>
        <v>-2.7287224999916759</v>
      </c>
      <c r="AJ259" s="4">
        <v>238</v>
      </c>
      <c r="AK259" s="2">
        <f t="shared" si="126"/>
        <v>40.139999999999908</v>
      </c>
      <c r="AL259" s="4">
        <f t="shared" si="115"/>
        <v>399</v>
      </c>
      <c r="AM259" s="4">
        <f t="shared" si="116"/>
        <v>1</v>
      </c>
      <c r="AN259" s="2">
        <f t="shared" si="130"/>
        <v>0</v>
      </c>
      <c r="AP259" s="4">
        <v>-2.2241150000077425</v>
      </c>
      <c r="AQ259" s="4">
        <f t="shared" si="117"/>
        <v>-2.0115000008757988E-2</v>
      </c>
      <c r="AR259" s="4">
        <v>238</v>
      </c>
      <c r="AS259" s="2">
        <f t="shared" si="127"/>
        <v>40.139999999999908</v>
      </c>
      <c r="AT259" s="4">
        <f t="shared" si="118"/>
        <v>399</v>
      </c>
      <c r="AU259" s="4">
        <f t="shared" si="119"/>
        <v>1</v>
      </c>
      <c r="AV259" s="2">
        <f t="shared" si="131"/>
        <v>0</v>
      </c>
      <c r="AX259" s="4">
        <v>-4.0351574999846207</v>
      </c>
      <c r="AY259" s="4">
        <f t="shared" si="120"/>
        <v>-3.4051574999836021</v>
      </c>
      <c r="AZ259" s="4">
        <v>238</v>
      </c>
      <c r="BA259" s="2">
        <f t="shared" si="128"/>
        <v>40.139999999999908</v>
      </c>
      <c r="BB259" s="4">
        <f t="shared" si="121"/>
        <v>399</v>
      </c>
      <c r="BC259" s="4">
        <f t="shared" si="122"/>
        <v>1</v>
      </c>
      <c r="BD259" s="2">
        <f t="shared" si="132"/>
        <v>0</v>
      </c>
    </row>
    <row r="260" spans="1:56" x14ac:dyDescent="0.15">
      <c r="A260" s="4">
        <v>239</v>
      </c>
      <c r="B260" s="4">
        <v>-2.2106975000255602</v>
      </c>
      <c r="C260" s="4">
        <f t="shared" si="105"/>
        <v>-2.3356975000261571</v>
      </c>
      <c r="E260" s="4">
        <v>-2.8469099999846037</v>
      </c>
      <c r="F260" s="4">
        <v>-2.7287224999916759</v>
      </c>
      <c r="G260" s="4">
        <v>-2.0115000008757988E-2</v>
      </c>
      <c r="H260" s="4">
        <v>-3.4051574999836021</v>
      </c>
      <c r="I260" s="4">
        <f ca="1">'Result (Al-Ti)'!U260</f>
        <v>-3.7867065128281974</v>
      </c>
      <c r="K260" s="4">
        <v>-2.2106975000255602</v>
      </c>
      <c r="L260" s="4">
        <f t="shared" si="106"/>
        <v>-2.3356975000261571</v>
      </c>
      <c r="M260" s="4">
        <v>239</v>
      </c>
      <c r="N260" s="2">
        <f t="shared" si="123"/>
        <v>40.359999999999907</v>
      </c>
      <c r="O260" s="4">
        <f t="shared" si="101"/>
        <v>399</v>
      </c>
      <c r="P260" s="4">
        <f t="shared" si="102"/>
        <v>1</v>
      </c>
      <c r="Q260" s="2">
        <f t="shared" si="107"/>
        <v>0</v>
      </c>
      <c r="R260" s="4">
        <v>239</v>
      </c>
      <c r="S260" s="4">
        <f t="shared" ca="1" si="108"/>
        <v>-3.7867065128281974</v>
      </c>
      <c r="T260" s="4">
        <f t="shared" ca="1" si="109"/>
        <v>-1.8045989346498545</v>
      </c>
      <c r="U260" s="2">
        <f t="shared" si="124"/>
        <v>40.359999999999907</v>
      </c>
      <c r="V260" s="4">
        <f t="shared" ca="1" si="103"/>
        <v>399</v>
      </c>
      <c r="W260" s="4">
        <f t="shared" ca="1" si="104"/>
        <v>1</v>
      </c>
      <c r="X260" s="2">
        <f t="shared" ca="1" si="110"/>
        <v>0</v>
      </c>
      <c r="Z260" s="4">
        <v>-2.8469099999846037</v>
      </c>
      <c r="AA260" s="4">
        <f t="shared" si="111"/>
        <v>-2.754909999985955</v>
      </c>
      <c r="AB260" s="4">
        <v>239</v>
      </c>
      <c r="AC260" s="2">
        <f t="shared" si="125"/>
        <v>40.359999999999907</v>
      </c>
      <c r="AD260" s="4">
        <f t="shared" si="112"/>
        <v>399</v>
      </c>
      <c r="AE260" s="4">
        <f t="shared" si="113"/>
        <v>1</v>
      </c>
      <c r="AF260" s="2">
        <f t="shared" si="129"/>
        <v>0</v>
      </c>
      <c r="AH260" s="4">
        <v>-2.7287224999916759</v>
      </c>
      <c r="AI260" s="4">
        <f t="shared" si="114"/>
        <v>-1.6387224999903083</v>
      </c>
      <c r="AJ260" s="4">
        <v>239</v>
      </c>
      <c r="AK260" s="2">
        <f t="shared" si="126"/>
        <v>40.359999999999907</v>
      </c>
      <c r="AL260" s="4">
        <f t="shared" si="115"/>
        <v>399</v>
      </c>
      <c r="AM260" s="4">
        <f t="shared" si="116"/>
        <v>1</v>
      </c>
      <c r="AN260" s="2">
        <f t="shared" si="130"/>
        <v>0</v>
      </c>
      <c r="AP260" s="4">
        <v>-2.0115000008757988E-2</v>
      </c>
      <c r="AQ260" s="4">
        <f t="shared" si="117"/>
        <v>-0.31711500000852766</v>
      </c>
      <c r="AR260" s="4">
        <v>239</v>
      </c>
      <c r="AS260" s="2">
        <f t="shared" si="127"/>
        <v>40.359999999999907</v>
      </c>
      <c r="AT260" s="4">
        <f t="shared" si="118"/>
        <v>399</v>
      </c>
      <c r="AU260" s="4">
        <f t="shared" si="119"/>
        <v>1</v>
      </c>
      <c r="AV260" s="2">
        <f t="shared" si="131"/>
        <v>0</v>
      </c>
      <c r="AX260" s="4">
        <v>-3.4051574999836021</v>
      </c>
      <c r="AY260" s="4">
        <f t="shared" si="120"/>
        <v>-3.6251574999859315</v>
      </c>
      <c r="AZ260" s="4">
        <v>239</v>
      </c>
      <c r="BA260" s="2">
        <f t="shared" si="128"/>
        <v>40.359999999999907</v>
      </c>
      <c r="BB260" s="4">
        <f t="shared" si="121"/>
        <v>399</v>
      </c>
      <c r="BC260" s="4">
        <f t="shared" si="122"/>
        <v>1</v>
      </c>
      <c r="BD260" s="2">
        <f t="shared" si="132"/>
        <v>0</v>
      </c>
    </row>
    <row r="261" spans="1:56" x14ac:dyDescent="0.15">
      <c r="A261" s="4">
        <v>240</v>
      </c>
      <c r="B261" s="4">
        <v>-2.3356975000261571</v>
      </c>
      <c r="C261" s="4">
        <f t="shared" si="105"/>
        <v>-2.5696975000251143</v>
      </c>
      <c r="E261" s="4">
        <v>-2.754909999985955</v>
      </c>
      <c r="F261" s="4">
        <v>-1.6387224999903083</v>
      </c>
      <c r="G261" s="4">
        <v>-0.31711500000852766</v>
      </c>
      <c r="H261" s="4">
        <v>-3.6251574999859315</v>
      </c>
      <c r="I261" s="4">
        <f ca="1">'Result (Al-Ti)'!U261</f>
        <v>-1.8045989346498545</v>
      </c>
      <c r="K261" s="4">
        <v>-2.3356975000261571</v>
      </c>
      <c r="L261" s="4">
        <f t="shared" si="106"/>
        <v>-2.5696975000251143</v>
      </c>
      <c r="M261" s="4">
        <v>240</v>
      </c>
      <c r="N261" s="2">
        <f t="shared" si="123"/>
        <v>40.579999999999906</v>
      </c>
      <c r="O261" s="4">
        <f t="shared" si="101"/>
        <v>399</v>
      </c>
      <c r="P261" s="4">
        <f t="shared" si="102"/>
        <v>1</v>
      </c>
      <c r="Q261" s="2">
        <f t="shared" si="107"/>
        <v>0</v>
      </c>
      <c r="R261" s="4">
        <v>240</v>
      </c>
      <c r="S261" s="4">
        <f t="shared" ca="1" si="108"/>
        <v>-1.8045989346498545</v>
      </c>
      <c r="T261" s="4">
        <f t="shared" ca="1" si="109"/>
        <v>-2.5582554702423854</v>
      </c>
      <c r="U261" s="2">
        <f t="shared" si="124"/>
        <v>40.579999999999906</v>
      </c>
      <c r="V261" s="4">
        <f t="shared" ca="1" si="103"/>
        <v>399</v>
      </c>
      <c r="W261" s="4">
        <f t="shared" ca="1" si="104"/>
        <v>1</v>
      </c>
      <c r="X261" s="2">
        <f t="shared" ca="1" si="110"/>
        <v>0</v>
      </c>
      <c r="Z261" s="4">
        <v>-2.754909999985955</v>
      </c>
      <c r="AA261" s="4">
        <f t="shared" si="111"/>
        <v>-2.5539099999853931</v>
      </c>
      <c r="AB261" s="4">
        <v>240</v>
      </c>
      <c r="AC261" s="2">
        <f t="shared" si="125"/>
        <v>40.579999999999906</v>
      </c>
      <c r="AD261" s="4">
        <f t="shared" si="112"/>
        <v>399</v>
      </c>
      <c r="AE261" s="4">
        <f t="shared" si="113"/>
        <v>1</v>
      </c>
      <c r="AF261" s="2">
        <f t="shared" si="129"/>
        <v>0</v>
      </c>
      <c r="AH261" s="4">
        <v>-1.6387224999903083</v>
      </c>
      <c r="AI261" s="4">
        <f t="shared" si="114"/>
        <v>-1.7557224999897869</v>
      </c>
      <c r="AJ261" s="4">
        <v>240</v>
      </c>
      <c r="AK261" s="2">
        <f t="shared" si="126"/>
        <v>40.579999999999906</v>
      </c>
      <c r="AL261" s="4">
        <f t="shared" si="115"/>
        <v>399</v>
      </c>
      <c r="AM261" s="4">
        <f t="shared" si="116"/>
        <v>1</v>
      </c>
      <c r="AN261" s="2">
        <f t="shared" si="130"/>
        <v>0</v>
      </c>
      <c r="AP261" s="4">
        <v>-0.31711500000852766</v>
      </c>
      <c r="AQ261" s="4">
        <f t="shared" si="117"/>
        <v>-1.8461150000064208</v>
      </c>
      <c r="AR261" s="4">
        <v>240</v>
      </c>
      <c r="AS261" s="2">
        <f t="shared" si="127"/>
        <v>40.579999999999906</v>
      </c>
      <c r="AT261" s="4">
        <f t="shared" si="118"/>
        <v>399</v>
      </c>
      <c r="AU261" s="4">
        <f t="shared" si="119"/>
        <v>1</v>
      </c>
      <c r="AV261" s="2">
        <f t="shared" si="131"/>
        <v>0</v>
      </c>
      <c r="AX261" s="4">
        <v>-3.6251574999859315</v>
      </c>
      <c r="AY261" s="4">
        <f t="shared" si="120"/>
        <v>2.2842500015940459E-2</v>
      </c>
      <c r="AZ261" s="4">
        <v>240</v>
      </c>
      <c r="BA261" s="2">
        <f t="shared" si="128"/>
        <v>40.579999999999906</v>
      </c>
      <c r="BB261" s="4">
        <f t="shared" si="121"/>
        <v>399</v>
      </c>
      <c r="BC261" s="4">
        <f t="shared" si="122"/>
        <v>1</v>
      </c>
      <c r="BD261" s="2">
        <f t="shared" si="132"/>
        <v>0</v>
      </c>
    </row>
    <row r="262" spans="1:56" x14ac:dyDescent="0.15">
      <c r="A262" s="4">
        <v>241</v>
      </c>
      <c r="B262" s="4">
        <v>-2.5696975000251143</v>
      </c>
      <c r="C262" s="4">
        <f t="shared" si="105"/>
        <v>-2.5706975000261423</v>
      </c>
      <c r="E262" s="4">
        <v>-2.5539099999853931</v>
      </c>
      <c r="F262" s="4">
        <v>-1.7557224999897869</v>
      </c>
      <c r="G262" s="4">
        <v>-1.8461150000064208</v>
      </c>
      <c r="H262" s="4">
        <v>2.2842500015940459E-2</v>
      </c>
      <c r="I262" s="4">
        <f ca="1">'Result (Al-Ti)'!U262</f>
        <v>-2.5582554702423854</v>
      </c>
      <c r="K262" s="4">
        <v>-2.5696975000251143</v>
      </c>
      <c r="L262" s="4">
        <f t="shared" si="106"/>
        <v>-2.5706975000261423</v>
      </c>
      <c r="M262" s="4">
        <v>241</v>
      </c>
      <c r="N262" s="2">
        <f t="shared" si="123"/>
        <v>40.799999999999905</v>
      </c>
      <c r="O262" s="4">
        <f t="shared" si="101"/>
        <v>399</v>
      </c>
      <c r="P262" s="4">
        <f t="shared" si="102"/>
        <v>1</v>
      </c>
      <c r="Q262" s="2">
        <f t="shared" si="107"/>
        <v>0</v>
      </c>
      <c r="R262" s="4">
        <v>241</v>
      </c>
      <c r="S262" s="4">
        <f t="shared" ca="1" si="108"/>
        <v>-2.5582554702423854</v>
      </c>
      <c r="T262" s="4">
        <f t="shared" ca="1" si="109"/>
        <v>-0.79770397687010841</v>
      </c>
      <c r="U262" s="2">
        <f t="shared" si="124"/>
        <v>40.799999999999905</v>
      </c>
      <c r="V262" s="4">
        <f t="shared" ca="1" si="103"/>
        <v>399</v>
      </c>
      <c r="W262" s="4">
        <f t="shared" ca="1" si="104"/>
        <v>1</v>
      </c>
      <c r="X262" s="2">
        <f t="shared" ca="1" si="110"/>
        <v>0</v>
      </c>
      <c r="Z262" s="4">
        <v>-2.5539099999853931</v>
      </c>
      <c r="AA262" s="4">
        <f t="shared" si="111"/>
        <v>-3.3469099999834384</v>
      </c>
      <c r="AB262" s="4">
        <v>241</v>
      </c>
      <c r="AC262" s="2">
        <f t="shared" si="125"/>
        <v>40.799999999999905</v>
      </c>
      <c r="AD262" s="4">
        <f t="shared" si="112"/>
        <v>399</v>
      </c>
      <c r="AE262" s="4">
        <f t="shared" si="113"/>
        <v>1</v>
      </c>
      <c r="AF262" s="2">
        <f t="shared" si="129"/>
        <v>0</v>
      </c>
      <c r="AH262" s="4">
        <v>-1.7557224999897869</v>
      </c>
      <c r="AI262" s="4">
        <f t="shared" si="114"/>
        <v>-2.3207224999914899</v>
      </c>
      <c r="AJ262" s="4">
        <v>241</v>
      </c>
      <c r="AK262" s="2">
        <f t="shared" si="126"/>
        <v>40.799999999999905</v>
      </c>
      <c r="AL262" s="4">
        <f t="shared" si="115"/>
        <v>399</v>
      </c>
      <c r="AM262" s="4">
        <f t="shared" si="116"/>
        <v>1</v>
      </c>
      <c r="AN262" s="2">
        <f t="shared" si="130"/>
        <v>0</v>
      </c>
      <c r="AP262" s="4">
        <v>-1.8461150000064208</v>
      </c>
      <c r="AQ262" s="4">
        <f t="shared" si="117"/>
        <v>-2.1411150000076873</v>
      </c>
      <c r="AR262" s="4">
        <v>241</v>
      </c>
      <c r="AS262" s="2">
        <f t="shared" si="127"/>
        <v>40.799999999999905</v>
      </c>
      <c r="AT262" s="4">
        <f t="shared" si="118"/>
        <v>399</v>
      </c>
      <c r="AU262" s="4">
        <f t="shared" si="119"/>
        <v>1</v>
      </c>
      <c r="AV262" s="2">
        <f t="shared" si="131"/>
        <v>0</v>
      </c>
      <c r="AX262" s="4">
        <v>2.2842500015940459E-2</v>
      </c>
      <c r="AY262" s="4">
        <f t="shared" si="120"/>
        <v>-3.1211574999865377</v>
      </c>
      <c r="AZ262" s="4">
        <v>241</v>
      </c>
      <c r="BA262" s="2">
        <f t="shared" si="128"/>
        <v>40.799999999999905</v>
      </c>
      <c r="BB262" s="4">
        <f t="shared" si="121"/>
        <v>399</v>
      </c>
      <c r="BC262" s="4">
        <f t="shared" si="122"/>
        <v>1</v>
      </c>
      <c r="BD262" s="2">
        <f t="shared" si="132"/>
        <v>0</v>
      </c>
    </row>
    <row r="263" spans="1:56" x14ac:dyDescent="0.15">
      <c r="A263" s="4">
        <v>242</v>
      </c>
      <c r="B263" s="4">
        <v>-2.5706975000261423</v>
      </c>
      <c r="C263" s="4">
        <f t="shared" si="105"/>
        <v>-4.5956975000258637</v>
      </c>
      <c r="E263" s="4">
        <v>-3.3469099999834384</v>
      </c>
      <c r="F263" s="4">
        <v>-2.3207224999914899</v>
      </c>
      <c r="G263" s="4">
        <v>-2.1411150000076873</v>
      </c>
      <c r="H263" s="4">
        <v>-3.1211574999865377</v>
      </c>
      <c r="I263" s="4">
        <f ca="1">'Result (Al-Ti)'!U263</f>
        <v>-0.79770397687010841</v>
      </c>
      <c r="K263" s="4">
        <v>-2.5706975000261423</v>
      </c>
      <c r="L263" s="4">
        <f t="shared" si="106"/>
        <v>-4.5956975000258637</v>
      </c>
      <c r="M263" s="4">
        <v>242</v>
      </c>
      <c r="N263" s="2">
        <f t="shared" si="123"/>
        <v>41.019999999999904</v>
      </c>
      <c r="O263" s="4">
        <f t="shared" si="101"/>
        <v>399</v>
      </c>
      <c r="P263" s="4">
        <f t="shared" si="102"/>
        <v>1</v>
      </c>
      <c r="Q263" s="2">
        <f t="shared" si="107"/>
        <v>0</v>
      </c>
      <c r="R263" s="4">
        <v>242</v>
      </c>
      <c r="S263" s="4">
        <f t="shared" ca="1" si="108"/>
        <v>-0.79770397687010841</v>
      </c>
      <c r="T263" s="4">
        <f t="shared" ca="1" si="109"/>
        <v>-1.7658994195116937</v>
      </c>
      <c r="U263" s="2">
        <f t="shared" si="124"/>
        <v>41.019999999999904</v>
      </c>
      <c r="V263" s="4">
        <f t="shared" ca="1" si="103"/>
        <v>399</v>
      </c>
      <c r="W263" s="4">
        <f t="shared" ca="1" si="104"/>
        <v>1</v>
      </c>
      <c r="X263" s="2">
        <f t="shared" ca="1" si="110"/>
        <v>0</v>
      </c>
      <c r="Z263" s="4">
        <v>-3.3469099999834384</v>
      </c>
      <c r="AA263" s="4">
        <f t="shared" si="111"/>
        <v>-3.290909999986269</v>
      </c>
      <c r="AB263" s="4">
        <v>242</v>
      </c>
      <c r="AC263" s="2">
        <f t="shared" si="125"/>
        <v>41.019999999999904</v>
      </c>
      <c r="AD263" s="4">
        <f t="shared" si="112"/>
        <v>399</v>
      </c>
      <c r="AE263" s="4">
        <f t="shared" si="113"/>
        <v>1</v>
      </c>
      <c r="AF263" s="2">
        <f t="shared" si="129"/>
        <v>0</v>
      </c>
      <c r="AH263" s="4">
        <v>-2.3207224999914899</v>
      </c>
      <c r="AI263" s="4">
        <f t="shared" si="114"/>
        <v>-3.0207224999898585</v>
      </c>
      <c r="AJ263" s="4">
        <v>242</v>
      </c>
      <c r="AK263" s="2">
        <f t="shared" si="126"/>
        <v>41.019999999999904</v>
      </c>
      <c r="AL263" s="4">
        <f t="shared" si="115"/>
        <v>399</v>
      </c>
      <c r="AM263" s="4">
        <f t="shared" si="116"/>
        <v>1</v>
      </c>
      <c r="AN263" s="2">
        <f t="shared" si="130"/>
        <v>0</v>
      </c>
      <c r="AP263" s="4">
        <v>-2.1411150000076873</v>
      </c>
      <c r="AQ263" s="4">
        <f t="shared" si="117"/>
        <v>-4.1641150000089056</v>
      </c>
      <c r="AR263" s="4">
        <v>242</v>
      </c>
      <c r="AS263" s="2">
        <f t="shared" si="127"/>
        <v>41.019999999999904</v>
      </c>
      <c r="AT263" s="4">
        <f t="shared" si="118"/>
        <v>399</v>
      </c>
      <c r="AU263" s="4">
        <f t="shared" si="119"/>
        <v>1</v>
      </c>
      <c r="AV263" s="2">
        <f t="shared" si="131"/>
        <v>0</v>
      </c>
      <c r="AX263" s="4">
        <v>-3.1211574999865377</v>
      </c>
      <c r="AY263" s="4">
        <f t="shared" si="120"/>
        <v>-2.4961574999835534</v>
      </c>
      <c r="AZ263" s="4">
        <v>242</v>
      </c>
      <c r="BA263" s="2">
        <f t="shared" si="128"/>
        <v>41.019999999999904</v>
      </c>
      <c r="BB263" s="4">
        <f t="shared" si="121"/>
        <v>399</v>
      </c>
      <c r="BC263" s="4">
        <f t="shared" si="122"/>
        <v>1</v>
      </c>
      <c r="BD263" s="2">
        <f t="shared" si="132"/>
        <v>0</v>
      </c>
    </row>
    <row r="264" spans="1:56" x14ac:dyDescent="0.15">
      <c r="A264" s="4">
        <v>243</v>
      </c>
      <c r="B264" s="4">
        <v>-4.5956975000258637</v>
      </c>
      <c r="C264" s="4">
        <f t="shared" si="105"/>
        <v>-1.9766975000230502</v>
      </c>
      <c r="E264" s="4">
        <v>-3.290909999986269</v>
      </c>
      <c r="F264" s="4">
        <v>-3.0207224999898585</v>
      </c>
      <c r="G264" s="4">
        <v>-4.1641150000089056</v>
      </c>
      <c r="H264" s="4">
        <v>-2.4961574999835534</v>
      </c>
      <c r="I264" s="4">
        <f ca="1">'Result (Al-Ti)'!U264</f>
        <v>-1.7658994195116937</v>
      </c>
      <c r="K264" s="4">
        <v>-4.5956975000258637</v>
      </c>
      <c r="L264" s="4">
        <f t="shared" si="106"/>
        <v>-1.9766975000230502</v>
      </c>
      <c r="M264" s="4">
        <v>243</v>
      </c>
      <c r="N264" s="2">
        <f t="shared" si="123"/>
        <v>41.239999999999903</v>
      </c>
      <c r="O264" s="4">
        <f t="shared" si="101"/>
        <v>399</v>
      </c>
      <c r="P264" s="4">
        <f t="shared" si="102"/>
        <v>1</v>
      </c>
      <c r="Q264" s="2">
        <f t="shared" si="107"/>
        <v>0</v>
      </c>
      <c r="R264" s="4">
        <v>243</v>
      </c>
      <c r="S264" s="4">
        <f t="shared" ca="1" si="108"/>
        <v>-1.7658994195116937</v>
      </c>
      <c r="T264" s="4">
        <f t="shared" ca="1" si="109"/>
        <v>-3.2179892945168369</v>
      </c>
      <c r="U264" s="2">
        <f t="shared" si="124"/>
        <v>41.239999999999903</v>
      </c>
      <c r="V264" s="4">
        <f t="shared" ca="1" si="103"/>
        <v>399</v>
      </c>
      <c r="W264" s="4">
        <f t="shared" ca="1" si="104"/>
        <v>1</v>
      </c>
      <c r="X264" s="2">
        <f t="shared" ca="1" si="110"/>
        <v>0</v>
      </c>
      <c r="Z264" s="4">
        <v>-3.290909999986269</v>
      </c>
      <c r="AA264" s="4">
        <f t="shared" si="111"/>
        <v>-3.086909999986176</v>
      </c>
      <c r="AB264" s="4">
        <v>243</v>
      </c>
      <c r="AC264" s="2">
        <f t="shared" si="125"/>
        <v>41.239999999999903</v>
      </c>
      <c r="AD264" s="4">
        <f t="shared" si="112"/>
        <v>399</v>
      </c>
      <c r="AE264" s="4">
        <f t="shared" si="113"/>
        <v>1</v>
      </c>
      <c r="AF264" s="2">
        <f t="shared" si="129"/>
        <v>0</v>
      </c>
      <c r="AH264" s="4">
        <v>-3.0207224999898585</v>
      </c>
      <c r="AI264" s="4">
        <f t="shared" si="114"/>
        <v>-4.2097224999899652</v>
      </c>
      <c r="AJ264" s="4">
        <v>243</v>
      </c>
      <c r="AK264" s="2">
        <f t="shared" si="126"/>
        <v>41.239999999999903</v>
      </c>
      <c r="AL264" s="4">
        <f t="shared" si="115"/>
        <v>399</v>
      </c>
      <c r="AM264" s="4">
        <f t="shared" si="116"/>
        <v>1</v>
      </c>
      <c r="AN264" s="2">
        <f t="shared" si="130"/>
        <v>0</v>
      </c>
      <c r="AP264" s="4">
        <v>-4.1641150000089056</v>
      </c>
      <c r="AQ264" s="4">
        <f t="shared" si="117"/>
        <v>-2.082115000007434</v>
      </c>
      <c r="AR264" s="4">
        <v>243</v>
      </c>
      <c r="AS264" s="2">
        <f t="shared" si="127"/>
        <v>41.239999999999903</v>
      </c>
      <c r="AT264" s="4">
        <f t="shared" si="118"/>
        <v>399</v>
      </c>
      <c r="AU264" s="4">
        <f t="shared" si="119"/>
        <v>1</v>
      </c>
      <c r="AV264" s="2">
        <f t="shared" si="131"/>
        <v>0</v>
      </c>
      <c r="AX264" s="4">
        <v>-2.4961574999835534</v>
      </c>
      <c r="AY264" s="4">
        <f t="shared" si="120"/>
        <v>-2.6801574999844036</v>
      </c>
      <c r="AZ264" s="4">
        <v>243</v>
      </c>
      <c r="BA264" s="2">
        <f t="shared" si="128"/>
        <v>41.239999999999903</v>
      </c>
      <c r="BB264" s="4">
        <f t="shared" si="121"/>
        <v>399</v>
      </c>
      <c r="BC264" s="4">
        <f t="shared" si="122"/>
        <v>1</v>
      </c>
      <c r="BD264" s="2">
        <f t="shared" si="132"/>
        <v>0</v>
      </c>
    </row>
    <row r="265" spans="1:56" x14ac:dyDescent="0.15">
      <c r="A265" s="4">
        <v>244</v>
      </c>
      <c r="B265" s="4">
        <v>-1.9766975000230502</v>
      </c>
      <c r="C265" s="4">
        <f t="shared" si="105"/>
        <v>-2.84369750002611</v>
      </c>
      <c r="E265" s="4">
        <v>-3.086909999986176</v>
      </c>
      <c r="F265" s="4">
        <v>-4.2097224999899652</v>
      </c>
      <c r="G265" s="4">
        <v>-2.082115000007434</v>
      </c>
      <c r="H265" s="4">
        <v>-2.6801574999844036</v>
      </c>
      <c r="I265" s="4">
        <f ca="1">'Result (Al-Ti)'!U265</f>
        <v>-3.2179892945168369</v>
      </c>
      <c r="K265" s="4">
        <v>-1.9766975000230502</v>
      </c>
      <c r="L265" s="4">
        <f t="shared" si="106"/>
        <v>-2.84369750002611</v>
      </c>
      <c r="M265" s="4">
        <v>244</v>
      </c>
      <c r="N265" s="2">
        <f t="shared" si="123"/>
        <v>41.459999999999901</v>
      </c>
      <c r="O265" s="4">
        <f t="shared" si="101"/>
        <v>399</v>
      </c>
      <c r="P265" s="4">
        <f t="shared" si="102"/>
        <v>1</v>
      </c>
      <c r="Q265" s="2">
        <f t="shared" si="107"/>
        <v>0</v>
      </c>
      <c r="R265" s="4">
        <v>244</v>
      </c>
      <c r="S265" s="4">
        <f t="shared" ca="1" si="108"/>
        <v>-3.2179892945168369</v>
      </c>
      <c r="T265" s="4">
        <f t="shared" ca="1" si="109"/>
        <v>-1.5121258132396926</v>
      </c>
      <c r="U265" s="2">
        <f t="shared" si="124"/>
        <v>41.459999999999901</v>
      </c>
      <c r="V265" s="4">
        <f t="shared" ca="1" si="103"/>
        <v>399</v>
      </c>
      <c r="W265" s="4">
        <f t="shared" ca="1" si="104"/>
        <v>1</v>
      </c>
      <c r="X265" s="2">
        <f t="shared" ca="1" si="110"/>
        <v>0</v>
      </c>
      <c r="Z265" s="4">
        <v>-3.086909999986176</v>
      </c>
      <c r="AA265" s="4">
        <f t="shared" si="111"/>
        <v>-3.0689099999854363</v>
      </c>
      <c r="AB265" s="4">
        <v>244</v>
      </c>
      <c r="AC265" s="2">
        <f t="shared" si="125"/>
        <v>41.459999999999901</v>
      </c>
      <c r="AD265" s="4">
        <f t="shared" si="112"/>
        <v>399</v>
      </c>
      <c r="AE265" s="4">
        <f t="shared" si="113"/>
        <v>1</v>
      </c>
      <c r="AF265" s="2">
        <f t="shared" si="129"/>
        <v>0</v>
      </c>
      <c r="AH265" s="4">
        <v>-4.2097224999899652</v>
      </c>
      <c r="AI265" s="4">
        <f t="shared" si="114"/>
        <v>-1.5957224999887387</v>
      </c>
      <c r="AJ265" s="4">
        <v>244</v>
      </c>
      <c r="AK265" s="2">
        <f t="shared" si="126"/>
        <v>41.459999999999901</v>
      </c>
      <c r="AL265" s="4">
        <f t="shared" si="115"/>
        <v>399</v>
      </c>
      <c r="AM265" s="4">
        <f t="shared" si="116"/>
        <v>1</v>
      </c>
      <c r="AN265" s="2">
        <f t="shared" si="130"/>
        <v>0</v>
      </c>
      <c r="AP265" s="4">
        <v>-2.082115000007434</v>
      </c>
      <c r="AQ265" s="4">
        <f t="shared" si="117"/>
        <v>-3.1441150000084406</v>
      </c>
      <c r="AR265" s="4">
        <v>244</v>
      </c>
      <c r="AS265" s="2">
        <f t="shared" si="127"/>
        <v>41.459999999999901</v>
      </c>
      <c r="AT265" s="4">
        <f t="shared" si="118"/>
        <v>399</v>
      </c>
      <c r="AU265" s="4">
        <f t="shared" si="119"/>
        <v>1</v>
      </c>
      <c r="AV265" s="2">
        <f t="shared" si="131"/>
        <v>0</v>
      </c>
      <c r="AX265" s="4">
        <v>-2.6801574999844036</v>
      </c>
      <c r="AY265" s="4">
        <f t="shared" si="120"/>
        <v>-2.7811574999851985</v>
      </c>
      <c r="AZ265" s="4">
        <v>244</v>
      </c>
      <c r="BA265" s="2">
        <f t="shared" si="128"/>
        <v>41.459999999999901</v>
      </c>
      <c r="BB265" s="4">
        <f t="shared" si="121"/>
        <v>399</v>
      </c>
      <c r="BC265" s="4">
        <f t="shared" si="122"/>
        <v>1</v>
      </c>
      <c r="BD265" s="2">
        <f t="shared" si="132"/>
        <v>0</v>
      </c>
    </row>
    <row r="266" spans="1:56" x14ac:dyDescent="0.15">
      <c r="A266" s="4">
        <v>245</v>
      </c>
      <c r="B266" s="4">
        <v>-2.84369750002611</v>
      </c>
      <c r="C266" s="4">
        <f t="shared" si="105"/>
        <v>-3.1586975000230666</v>
      </c>
      <c r="E266" s="4">
        <v>-3.0689099999854363</v>
      </c>
      <c r="F266" s="4">
        <v>-1.5957224999887387</v>
      </c>
      <c r="G266" s="4">
        <v>-3.1441150000084406</v>
      </c>
      <c r="H266" s="4">
        <v>-2.7811574999851985</v>
      </c>
      <c r="I266" s="4">
        <f ca="1">'Result (Al-Ti)'!U266</f>
        <v>-1.5121258132396926</v>
      </c>
      <c r="K266" s="4">
        <v>-2.84369750002611</v>
      </c>
      <c r="L266" s="4">
        <f t="shared" si="106"/>
        <v>-3.1586975000230666</v>
      </c>
      <c r="M266" s="4">
        <v>245</v>
      </c>
      <c r="N266" s="2">
        <f t="shared" si="123"/>
        <v>41.6799999999999</v>
      </c>
      <c r="O266" s="4">
        <f t="shared" si="101"/>
        <v>399</v>
      </c>
      <c r="P266" s="4">
        <f t="shared" si="102"/>
        <v>1</v>
      </c>
      <c r="Q266" s="2">
        <f t="shared" si="107"/>
        <v>0</v>
      </c>
      <c r="R266" s="4">
        <v>245</v>
      </c>
      <c r="S266" s="4">
        <f t="shared" ca="1" si="108"/>
        <v>-1.5121258132396926</v>
      </c>
      <c r="T266" s="4">
        <f t="shared" ca="1" si="109"/>
        <v>-3.014354944536608</v>
      </c>
      <c r="U266" s="2">
        <f t="shared" si="124"/>
        <v>41.6799999999999</v>
      </c>
      <c r="V266" s="4">
        <f t="shared" ca="1" si="103"/>
        <v>399</v>
      </c>
      <c r="W266" s="4">
        <f t="shared" ca="1" si="104"/>
        <v>1</v>
      </c>
      <c r="X266" s="2">
        <f t="shared" ca="1" si="110"/>
        <v>0</v>
      </c>
      <c r="Z266" s="4">
        <v>-3.0689099999854363</v>
      </c>
      <c r="AA266" s="4">
        <f t="shared" si="111"/>
        <v>-3.0389099999830194</v>
      </c>
      <c r="AB266" s="4">
        <v>245</v>
      </c>
      <c r="AC266" s="2">
        <f t="shared" si="125"/>
        <v>41.6799999999999</v>
      </c>
      <c r="AD266" s="4">
        <f t="shared" si="112"/>
        <v>399</v>
      </c>
      <c r="AE266" s="4">
        <f t="shared" si="113"/>
        <v>1</v>
      </c>
      <c r="AF266" s="2">
        <f t="shared" si="129"/>
        <v>0</v>
      </c>
      <c r="AH266" s="4">
        <v>-1.5957224999887387</v>
      </c>
      <c r="AI266" s="4">
        <f t="shared" si="114"/>
        <v>-1.4957224999889718</v>
      </c>
      <c r="AJ266" s="4">
        <v>245</v>
      </c>
      <c r="AK266" s="2">
        <f t="shared" si="126"/>
        <v>41.6799999999999</v>
      </c>
      <c r="AL266" s="4">
        <f t="shared" si="115"/>
        <v>399</v>
      </c>
      <c r="AM266" s="4">
        <f t="shared" si="116"/>
        <v>1</v>
      </c>
      <c r="AN266" s="2">
        <f t="shared" si="130"/>
        <v>0</v>
      </c>
      <c r="AP266" s="4">
        <v>-3.1441150000084406</v>
      </c>
      <c r="AQ266" s="4">
        <f t="shared" si="117"/>
        <v>-2.9651150000091775</v>
      </c>
      <c r="AR266" s="4">
        <v>245</v>
      </c>
      <c r="AS266" s="2">
        <f t="shared" si="127"/>
        <v>41.6799999999999</v>
      </c>
      <c r="AT266" s="4">
        <f t="shared" si="118"/>
        <v>399</v>
      </c>
      <c r="AU266" s="4">
        <f t="shared" si="119"/>
        <v>1</v>
      </c>
      <c r="AV266" s="2">
        <f t="shared" si="131"/>
        <v>0</v>
      </c>
      <c r="AX266" s="4">
        <v>-2.7811574999851985</v>
      </c>
      <c r="AY266" s="4">
        <f t="shared" si="120"/>
        <v>-2.6551574999835736</v>
      </c>
      <c r="AZ266" s="4">
        <v>245</v>
      </c>
      <c r="BA266" s="2">
        <f t="shared" si="128"/>
        <v>41.6799999999999</v>
      </c>
      <c r="BB266" s="4">
        <f t="shared" si="121"/>
        <v>399</v>
      </c>
      <c r="BC266" s="4">
        <f t="shared" si="122"/>
        <v>1</v>
      </c>
      <c r="BD266" s="2">
        <f t="shared" si="132"/>
        <v>0</v>
      </c>
    </row>
    <row r="267" spans="1:56" x14ac:dyDescent="0.15">
      <c r="A267" s="4">
        <v>246</v>
      </c>
      <c r="B267" s="4">
        <v>-3.1586975000230666</v>
      </c>
      <c r="C267" s="4">
        <f t="shared" si="105"/>
        <v>-2.3956975000238856</v>
      </c>
      <c r="E267" s="4">
        <v>-3.0389099999830194</v>
      </c>
      <c r="F267" s="4">
        <v>-1.4957224999889718</v>
      </c>
      <c r="G267" s="4">
        <v>-2.9651150000091775</v>
      </c>
      <c r="H267" s="4">
        <v>-2.6551574999835736</v>
      </c>
      <c r="I267" s="4">
        <f ca="1">'Result (Al-Ti)'!U267</f>
        <v>-3.014354944536608</v>
      </c>
      <c r="K267" s="4">
        <v>-3.1586975000230666</v>
      </c>
      <c r="L267" s="4">
        <f t="shared" si="106"/>
        <v>-2.3956975000238856</v>
      </c>
      <c r="M267" s="4">
        <v>246</v>
      </c>
      <c r="N267" s="2">
        <f t="shared" si="123"/>
        <v>41.899999999999899</v>
      </c>
      <c r="O267" s="4">
        <f t="shared" si="101"/>
        <v>399</v>
      </c>
      <c r="P267" s="4">
        <f t="shared" si="102"/>
        <v>1</v>
      </c>
      <c r="Q267" s="2">
        <f t="shared" si="107"/>
        <v>0</v>
      </c>
      <c r="R267" s="4">
        <v>246</v>
      </c>
      <c r="S267" s="4">
        <f t="shared" ca="1" si="108"/>
        <v>-3.014354944536608</v>
      </c>
      <c r="T267" s="4">
        <f t="shared" ca="1" si="109"/>
        <v>-0.71757897804916893</v>
      </c>
      <c r="U267" s="2">
        <f t="shared" si="124"/>
        <v>41.899999999999899</v>
      </c>
      <c r="V267" s="4">
        <f t="shared" ca="1" si="103"/>
        <v>399</v>
      </c>
      <c r="W267" s="4">
        <f t="shared" ca="1" si="104"/>
        <v>1</v>
      </c>
      <c r="X267" s="2">
        <f t="shared" ca="1" si="110"/>
        <v>0</v>
      </c>
      <c r="Z267" s="4">
        <v>-3.0389099999830194</v>
      </c>
      <c r="AA267" s="4">
        <f t="shared" si="111"/>
        <v>-2.0359099999858188</v>
      </c>
      <c r="AB267" s="4">
        <v>246</v>
      </c>
      <c r="AC267" s="2">
        <f t="shared" si="125"/>
        <v>41.899999999999899</v>
      </c>
      <c r="AD267" s="4">
        <f t="shared" si="112"/>
        <v>399</v>
      </c>
      <c r="AE267" s="4">
        <f t="shared" si="113"/>
        <v>1</v>
      </c>
      <c r="AF267" s="2">
        <f t="shared" si="129"/>
        <v>0</v>
      </c>
      <c r="AH267" s="4">
        <v>-1.4957224999889718</v>
      </c>
      <c r="AI267" s="4">
        <f t="shared" si="114"/>
        <v>-1.708722499991211</v>
      </c>
      <c r="AJ267" s="4">
        <v>246</v>
      </c>
      <c r="AK267" s="2">
        <f t="shared" si="126"/>
        <v>41.899999999999899</v>
      </c>
      <c r="AL267" s="4">
        <f t="shared" si="115"/>
        <v>399</v>
      </c>
      <c r="AM267" s="4">
        <f t="shared" si="116"/>
        <v>1</v>
      </c>
      <c r="AN267" s="2">
        <f t="shared" si="130"/>
        <v>0</v>
      </c>
      <c r="AP267" s="4">
        <v>-2.9651150000091775</v>
      </c>
      <c r="AQ267" s="4">
        <f t="shared" si="117"/>
        <v>-3.6651150000075461</v>
      </c>
      <c r="AR267" s="4">
        <v>246</v>
      </c>
      <c r="AS267" s="2">
        <f t="shared" si="127"/>
        <v>41.899999999999899</v>
      </c>
      <c r="AT267" s="4">
        <f t="shared" si="118"/>
        <v>399</v>
      </c>
      <c r="AU267" s="4">
        <f t="shared" si="119"/>
        <v>1</v>
      </c>
      <c r="AV267" s="2">
        <f t="shared" si="131"/>
        <v>0</v>
      </c>
      <c r="AX267" s="4">
        <v>-2.6551574999835736</v>
      </c>
      <c r="AY267" s="4">
        <f t="shared" si="120"/>
        <v>-2.3081574999856969</v>
      </c>
      <c r="AZ267" s="4">
        <v>246</v>
      </c>
      <c r="BA267" s="2">
        <f t="shared" si="128"/>
        <v>41.899999999999899</v>
      </c>
      <c r="BB267" s="4">
        <f t="shared" si="121"/>
        <v>399</v>
      </c>
      <c r="BC267" s="4">
        <f t="shared" si="122"/>
        <v>1</v>
      </c>
      <c r="BD267" s="2">
        <f t="shared" si="132"/>
        <v>0</v>
      </c>
    </row>
    <row r="268" spans="1:56" x14ac:dyDescent="0.15">
      <c r="A268" s="4">
        <v>247</v>
      </c>
      <c r="B268" s="4">
        <v>-2.3956975000238856</v>
      </c>
      <c r="C268" s="4">
        <f t="shared" si="105"/>
        <v>1.007302499974827</v>
      </c>
      <c r="E268" s="4">
        <v>-2.0359099999858188</v>
      </c>
      <c r="F268" s="4">
        <v>-1.708722499991211</v>
      </c>
      <c r="G268" s="4">
        <v>-3.6651150000075461</v>
      </c>
      <c r="H268" s="4">
        <v>-2.3081574999856969</v>
      </c>
      <c r="I268" s="4">
        <f ca="1">'Result (Al-Ti)'!U268</f>
        <v>-0.71757897804916893</v>
      </c>
      <c r="K268" s="4">
        <v>-2.3956975000238856</v>
      </c>
      <c r="L268" s="4">
        <f t="shared" si="106"/>
        <v>1.007302499974827</v>
      </c>
      <c r="M268" s="4">
        <v>247</v>
      </c>
      <c r="N268" s="2">
        <f t="shared" si="123"/>
        <v>42.119999999999898</v>
      </c>
      <c r="O268" s="4">
        <f t="shared" si="101"/>
        <v>399</v>
      </c>
      <c r="P268" s="4">
        <f t="shared" si="102"/>
        <v>1</v>
      </c>
      <c r="Q268" s="2">
        <f t="shared" si="107"/>
        <v>0</v>
      </c>
      <c r="R268" s="4">
        <v>247</v>
      </c>
      <c r="S268" s="4">
        <f t="shared" ca="1" si="108"/>
        <v>-0.71757897804916893</v>
      </c>
      <c r="T268" s="4">
        <f t="shared" ca="1" si="109"/>
        <v>-1.2987740985756264</v>
      </c>
      <c r="U268" s="2">
        <f t="shared" si="124"/>
        <v>42.119999999999898</v>
      </c>
      <c r="V268" s="4">
        <f t="shared" ca="1" si="103"/>
        <v>399</v>
      </c>
      <c r="W268" s="4">
        <f t="shared" ca="1" si="104"/>
        <v>1</v>
      </c>
      <c r="X268" s="2">
        <f t="shared" ca="1" si="110"/>
        <v>0</v>
      </c>
      <c r="Z268" s="4">
        <v>-2.0359099999858188</v>
      </c>
      <c r="AA268" s="4">
        <f t="shared" si="111"/>
        <v>-2.7359099999841874</v>
      </c>
      <c r="AB268" s="4">
        <v>247</v>
      </c>
      <c r="AC268" s="2">
        <f t="shared" si="125"/>
        <v>42.119999999999898</v>
      </c>
      <c r="AD268" s="4">
        <f t="shared" si="112"/>
        <v>399</v>
      </c>
      <c r="AE268" s="4">
        <f t="shared" si="113"/>
        <v>1</v>
      </c>
      <c r="AF268" s="2">
        <f t="shared" si="129"/>
        <v>0</v>
      </c>
      <c r="AH268" s="4">
        <v>-1.708722499991211</v>
      </c>
      <c r="AI268" s="4">
        <f t="shared" si="114"/>
        <v>-2.5137224999909336</v>
      </c>
      <c r="AJ268" s="4">
        <v>247</v>
      </c>
      <c r="AK268" s="2">
        <f t="shared" si="126"/>
        <v>42.119999999999898</v>
      </c>
      <c r="AL268" s="4">
        <f t="shared" si="115"/>
        <v>399</v>
      </c>
      <c r="AM268" s="4">
        <f t="shared" si="116"/>
        <v>1</v>
      </c>
      <c r="AN268" s="2">
        <f t="shared" si="130"/>
        <v>0</v>
      </c>
      <c r="AP268" s="4">
        <v>-3.6651150000075461</v>
      </c>
      <c r="AQ268" s="4">
        <f t="shared" si="117"/>
        <v>-2.8111150000071916</v>
      </c>
      <c r="AR268" s="4">
        <v>247</v>
      </c>
      <c r="AS268" s="2">
        <f t="shared" si="127"/>
        <v>42.119999999999898</v>
      </c>
      <c r="AT268" s="4">
        <f t="shared" si="118"/>
        <v>399</v>
      </c>
      <c r="AU268" s="4">
        <f t="shared" si="119"/>
        <v>1</v>
      </c>
      <c r="AV268" s="2">
        <f t="shared" si="131"/>
        <v>0</v>
      </c>
      <c r="AX268" s="4">
        <v>-2.3081574999856969</v>
      </c>
      <c r="AY268" s="4">
        <f t="shared" si="120"/>
        <v>-1.4861574999862626</v>
      </c>
      <c r="AZ268" s="4">
        <v>247</v>
      </c>
      <c r="BA268" s="2">
        <f t="shared" si="128"/>
        <v>42.119999999999898</v>
      </c>
      <c r="BB268" s="4">
        <f t="shared" si="121"/>
        <v>399</v>
      </c>
      <c r="BC268" s="4">
        <f t="shared" si="122"/>
        <v>1</v>
      </c>
      <c r="BD268" s="2">
        <f t="shared" si="132"/>
        <v>0</v>
      </c>
    </row>
    <row r="269" spans="1:56" x14ac:dyDescent="0.15">
      <c r="A269" s="4">
        <v>248</v>
      </c>
      <c r="B269" s="4">
        <v>1.007302499974827</v>
      </c>
      <c r="C269" s="4">
        <f t="shared" si="105"/>
        <v>-1.2466975000258174</v>
      </c>
      <c r="E269" s="4">
        <v>-2.7359099999841874</v>
      </c>
      <c r="F269" s="4">
        <v>-2.5137224999909336</v>
      </c>
      <c r="G269" s="4">
        <v>-2.8111150000071916</v>
      </c>
      <c r="H269" s="4">
        <v>-1.4861574999862626</v>
      </c>
      <c r="I269" s="4">
        <f ca="1">'Result (Al-Ti)'!U269</f>
        <v>-1.2987740985756264</v>
      </c>
      <c r="K269" s="4">
        <v>1.007302499974827</v>
      </c>
      <c r="L269" s="4">
        <f t="shared" si="106"/>
        <v>-1.2466975000258174</v>
      </c>
      <c r="M269" s="4">
        <v>248</v>
      </c>
      <c r="N269" s="2">
        <f t="shared" si="123"/>
        <v>42.339999999999897</v>
      </c>
      <c r="O269" s="4">
        <f t="shared" si="101"/>
        <v>399</v>
      </c>
      <c r="P269" s="4">
        <f t="shared" si="102"/>
        <v>1</v>
      </c>
      <c r="Q269" s="2">
        <f t="shared" si="107"/>
        <v>0</v>
      </c>
      <c r="R269" s="4">
        <v>248</v>
      </c>
      <c r="S269" s="4">
        <f t="shared" ca="1" si="108"/>
        <v>-1.2987740985756264</v>
      </c>
      <c r="T269" s="4">
        <f t="shared" ca="1" si="109"/>
        <v>-1.8513422133841257</v>
      </c>
      <c r="U269" s="2">
        <f t="shared" si="124"/>
        <v>42.339999999999897</v>
      </c>
      <c r="V269" s="4">
        <f t="shared" ca="1" si="103"/>
        <v>399</v>
      </c>
      <c r="W269" s="4">
        <f t="shared" ca="1" si="104"/>
        <v>1</v>
      </c>
      <c r="X269" s="2">
        <f t="shared" ca="1" si="110"/>
        <v>0</v>
      </c>
      <c r="Z269" s="4">
        <v>-2.7359099999841874</v>
      </c>
      <c r="AA269" s="4">
        <f t="shared" si="111"/>
        <v>-6.2089099999838027</v>
      </c>
      <c r="AB269" s="4">
        <v>248</v>
      </c>
      <c r="AC269" s="2">
        <f t="shared" si="125"/>
        <v>42.339999999999897</v>
      </c>
      <c r="AD269" s="4">
        <f t="shared" si="112"/>
        <v>399</v>
      </c>
      <c r="AE269" s="4">
        <f t="shared" si="113"/>
        <v>1</v>
      </c>
      <c r="AF269" s="2">
        <f t="shared" si="129"/>
        <v>0</v>
      </c>
      <c r="AH269" s="4">
        <v>-2.5137224999909336</v>
      </c>
      <c r="AI269" s="4">
        <f t="shared" si="114"/>
        <v>-2.9677224999886676</v>
      </c>
      <c r="AJ269" s="4">
        <v>248</v>
      </c>
      <c r="AK269" s="2">
        <f t="shared" si="126"/>
        <v>42.339999999999897</v>
      </c>
      <c r="AL269" s="4">
        <f t="shared" si="115"/>
        <v>399</v>
      </c>
      <c r="AM269" s="4">
        <f t="shared" si="116"/>
        <v>1</v>
      </c>
      <c r="AN269" s="2">
        <f t="shared" si="130"/>
        <v>0</v>
      </c>
      <c r="AP269" s="4">
        <v>-2.8111150000071916</v>
      </c>
      <c r="AQ269" s="4">
        <f t="shared" si="117"/>
        <v>-3.2371150000081172</v>
      </c>
      <c r="AR269" s="4">
        <v>248</v>
      </c>
      <c r="AS269" s="2">
        <f t="shared" si="127"/>
        <v>42.339999999999897</v>
      </c>
      <c r="AT269" s="4">
        <f t="shared" si="118"/>
        <v>399</v>
      </c>
      <c r="AU269" s="4">
        <f t="shared" si="119"/>
        <v>1</v>
      </c>
      <c r="AV269" s="2">
        <f t="shared" si="131"/>
        <v>0</v>
      </c>
      <c r="AX269" s="4">
        <v>-1.4861574999862626</v>
      </c>
      <c r="AY269" s="4">
        <f t="shared" si="120"/>
        <v>-3.2161574999847176</v>
      </c>
      <c r="AZ269" s="4">
        <v>248</v>
      </c>
      <c r="BA269" s="2">
        <f t="shared" si="128"/>
        <v>42.339999999999897</v>
      </c>
      <c r="BB269" s="4">
        <f t="shared" si="121"/>
        <v>399</v>
      </c>
      <c r="BC269" s="4">
        <f t="shared" si="122"/>
        <v>1</v>
      </c>
      <c r="BD269" s="2">
        <f t="shared" si="132"/>
        <v>0</v>
      </c>
    </row>
    <row r="270" spans="1:56" x14ac:dyDescent="0.15">
      <c r="A270" s="4">
        <v>249</v>
      </c>
      <c r="B270" s="4">
        <v>-1.2466975000258174</v>
      </c>
      <c r="C270" s="4">
        <f t="shared" si="105"/>
        <v>-2.3686975000245525</v>
      </c>
      <c r="E270" s="4">
        <v>-6.2089099999838027</v>
      </c>
      <c r="F270" s="4">
        <v>-2.9677224999886676</v>
      </c>
      <c r="G270" s="4">
        <v>-3.2371150000081172</v>
      </c>
      <c r="H270" s="4">
        <v>-3.2161574999847176</v>
      </c>
      <c r="I270" s="4">
        <f ca="1">'Result (Al-Ti)'!U270</f>
        <v>-1.8513422133841257</v>
      </c>
      <c r="K270" s="4">
        <v>-1.2466975000258174</v>
      </c>
      <c r="L270" s="4">
        <f t="shared" si="106"/>
        <v>-2.3686975000245525</v>
      </c>
      <c r="M270" s="4">
        <v>249</v>
      </c>
      <c r="N270" s="2">
        <f t="shared" si="123"/>
        <v>42.559999999999896</v>
      </c>
      <c r="O270" s="4">
        <f t="shared" si="101"/>
        <v>399</v>
      </c>
      <c r="P270" s="4">
        <f t="shared" si="102"/>
        <v>1</v>
      </c>
      <c r="Q270" s="2">
        <f t="shared" si="107"/>
        <v>0</v>
      </c>
      <c r="R270" s="4">
        <v>249</v>
      </c>
      <c r="S270" s="4">
        <f t="shared" ca="1" si="108"/>
        <v>-1.8513422133841257</v>
      </c>
      <c r="T270" s="4">
        <f t="shared" ca="1" si="109"/>
        <v>6.4261669885460337E-2</v>
      </c>
      <c r="U270" s="2">
        <f t="shared" si="124"/>
        <v>42.559999999999896</v>
      </c>
      <c r="V270" s="4">
        <f t="shared" ca="1" si="103"/>
        <v>399</v>
      </c>
      <c r="W270" s="4">
        <f t="shared" ca="1" si="104"/>
        <v>1</v>
      </c>
      <c r="X270" s="2">
        <f t="shared" ca="1" si="110"/>
        <v>0</v>
      </c>
      <c r="Z270" s="4">
        <v>-6.2089099999838027</v>
      </c>
      <c r="AA270" s="4">
        <f t="shared" si="111"/>
        <v>-3.1469099999839045</v>
      </c>
      <c r="AB270" s="4">
        <v>249</v>
      </c>
      <c r="AC270" s="2">
        <f t="shared" si="125"/>
        <v>42.559999999999896</v>
      </c>
      <c r="AD270" s="4">
        <f t="shared" si="112"/>
        <v>399</v>
      </c>
      <c r="AE270" s="4">
        <f t="shared" si="113"/>
        <v>1</v>
      </c>
      <c r="AF270" s="2">
        <f t="shared" si="129"/>
        <v>0</v>
      </c>
      <c r="AH270" s="4">
        <v>-2.9677224999886676</v>
      </c>
      <c r="AI270" s="4">
        <f t="shared" si="114"/>
        <v>-1.1177224999912028</v>
      </c>
      <c r="AJ270" s="4">
        <v>249</v>
      </c>
      <c r="AK270" s="2">
        <f t="shared" si="126"/>
        <v>42.559999999999896</v>
      </c>
      <c r="AL270" s="4">
        <f t="shared" si="115"/>
        <v>399</v>
      </c>
      <c r="AM270" s="4">
        <f t="shared" si="116"/>
        <v>1</v>
      </c>
      <c r="AN270" s="2">
        <f t="shared" si="130"/>
        <v>0</v>
      </c>
      <c r="AP270" s="4">
        <v>-3.2371150000081172</v>
      </c>
      <c r="AQ270" s="4">
        <f t="shared" si="117"/>
        <v>-2.9461150000074099</v>
      </c>
      <c r="AR270" s="4">
        <v>249</v>
      </c>
      <c r="AS270" s="2">
        <f t="shared" si="127"/>
        <v>42.559999999999896</v>
      </c>
      <c r="AT270" s="4">
        <f t="shared" si="118"/>
        <v>399</v>
      </c>
      <c r="AU270" s="4">
        <f t="shared" si="119"/>
        <v>1</v>
      </c>
      <c r="AV270" s="2">
        <f t="shared" si="131"/>
        <v>0</v>
      </c>
      <c r="AX270" s="4">
        <v>-3.2161574999847176</v>
      </c>
      <c r="AY270" s="4">
        <f t="shared" si="120"/>
        <v>-2.6241574999836814</v>
      </c>
      <c r="AZ270" s="4">
        <v>249</v>
      </c>
      <c r="BA270" s="2">
        <f t="shared" si="128"/>
        <v>42.559999999999896</v>
      </c>
      <c r="BB270" s="4">
        <f t="shared" si="121"/>
        <v>399</v>
      </c>
      <c r="BC270" s="4">
        <f t="shared" si="122"/>
        <v>1</v>
      </c>
      <c r="BD270" s="2">
        <f t="shared" si="132"/>
        <v>0</v>
      </c>
    </row>
    <row r="271" spans="1:56" x14ac:dyDescent="0.15">
      <c r="A271" s="4">
        <v>250</v>
      </c>
      <c r="B271" s="4">
        <v>-2.3686975000245525</v>
      </c>
      <c r="C271" s="4">
        <f t="shared" si="105"/>
        <v>-1.2446975000237614</v>
      </c>
      <c r="E271" s="4">
        <v>-3.1469099999839045</v>
      </c>
      <c r="F271" s="4">
        <v>-1.1177224999912028</v>
      </c>
      <c r="G271" s="4">
        <v>-2.9461150000074099</v>
      </c>
      <c r="H271" s="4">
        <v>-2.6241574999836814</v>
      </c>
      <c r="I271" s="4">
        <f ca="1">'Result (Al-Ti)'!U271</f>
        <v>6.4261669885460337E-2</v>
      </c>
      <c r="K271" s="4">
        <v>-2.3686975000245525</v>
      </c>
      <c r="L271" s="4">
        <f t="shared" si="106"/>
        <v>-1.2446975000237614</v>
      </c>
      <c r="M271" s="4">
        <v>250</v>
      </c>
      <c r="N271" s="2">
        <f t="shared" si="123"/>
        <v>42.779999999999895</v>
      </c>
      <c r="O271" s="4">
        <f t="shared" si="101"/>
        <v>399</v>
      </c>
      <c r="P271" s="4">
        <f t="shared" si="102"/>
        <v>1</v>
      </c>
      <c r="Q271" s="2">
        <f t="shared" si="107"/>
        <v>0</v>
      </c>
      <c r="R271" s="4">
        <v>250</v>
      </c>
      <c r="S271" s="4">
        <f t="shared" ca="1" si="108"/>
        <v>6.4261669885460337E-2</v>
      </c>
      <c r="T271" s="4">
        <f t="shared" ca="1" si="109"/>
        <v>-2.4383759204747104</v>
      </c>
      <c r="U271" s="2">
        <f t="shared" si="124"/>
        <v>42.779999999999895</v>
      </c>
      <c r="V271" s="4">
        <f t="shared" ca="1" si="103"/>
        <v>399</v>
      </c>
      <c r="W271" s="4">
        <f t="shared" ca="1" si="104"/>
        <v>1</v>
      </c>
      <c r="X271" s="2">
        <f t="shared" ca="1" si="110"/>
        <v>0</v>
      </c>
      <c r="Z271" s="4">
        <v>-3.1469099999839045</v>
      </c>
      <c r="AA271" s="4">
        <f t="shared" si="111"/>
        <v>-3.2069099999851858</v>
      </c>
      <c r="AB271" s="4">
        <v>250</v>
      </c>
      <c r="AC271" s="2">
        <f t="shared" si="125"/>
        <v>42.779999999999895</v>
      </c>
      <c r="AD271" s="4">
        <f t="shared" si="112"/>
        <v>399</v>
      </c>
      <c r="AE271" s="4">
        <f t="shared" si="113"/>
        <v>1</v>
      </c>
      <c r="AF271" s="2">
        <f t="shared" si="129"/>
        <v>0</v>
      </c>
      <c r="AH271" s="4">
        <v>-1.1177224999912028</v>
      </c>
      <c r="AI271" s="4">
        <f t="shared" si="114"/>
        <v>-2.575722499990718</v>
      </c>
      <c r="AJ271" s="4">
        <v>250</v>
      </c>
      <c r="AK271" s="2">
        <f t="shared" si="126"/>
        <v>42.779999999999895</v>
      </c>
      <c r="AL271" s="4">
        <f t="shared" si="115"/>
        <v>399</v>
      </c>
      <c r="AM271" s="4">
        <f t="shared" si="116"/>
        <v>1</v>
      </c>
      <c r="AN271" s="2">
        <f t="shared" si="130"/>
        <v>0</v>
      </c>
      <c r="AP271" s="4">
        <v>-2.9461150000074099</v>
      </c>
      <c r="AQ271" s="4">
        <f t="shared" si="117"/>
        <v>-2.9341150000092853</v>
      </c>
      <c r="AR271" s="4">
        <v>250</v>
      </c>
      <c r="AS271" s="2">
        <f t="shared" si="127"/>
        <v>42.779999999999895</v>
      </c>
      <c r="AT271" s="4">
        <f t="shared" si="118"/>
        <v>399</v>
      </c>
      <c r="AU271" s="4">
        <f t="shared" si="119"/>
        <v>1</v>
      </c>
      <c r="AV271" s="2">
        <f t="shared" si="131"/>
        <v>0</v>
      </c>
      <c r="AX271" s="4">
        <v>-2.6241574999836814</v>
      </c>
      <c r="AY271" s="4">
        <f t="shared" si="120"/>
        <v>-1.4861574999862626</v>
      </c>
      <c r="AZ271" s="4">
        <v>250</v>
      </c>
      <c r="BA271" s="2">
        <f t="shared" si="128"/>
        <v>42.779999999999895</v>
      </c>
      <c r="BB271" s="4">
        <f t="shared" si="121"/>
        <v>399</v>
      </c>
      <c r="BC271" s="4">
        <f t="shared" si="122"/>
        <v>1</v>
      </c>
      <c r="BD271" s="2">
        <f t="shared" si="132"/>
        <v>0</v>
      </c>
    </row>
    <row r="272" spans="1:56" x14ac:dyDescent="0.15">
      <c r="A272" s="4">
        <v>251</v>
      </c>
      <c r="B272" s="4">
        <v>-1.2446975000237614</v>
      </c>
      <c r="C272" s="4">
        <f t="shared" si="105"/>
        <v>-0.35869750002603951</v>
      </c>
      <c r="E272" s="4">
        <v>-3.2069099999851858</v>
      </c>
      <c r="F272" s="4">
        <v>-2.575722499990718</v>
      </c>
      <c r="G272" s="4">
        <v>-2.9341150000092853</v>
      </c>
      <c r="H272" s="4">
        <v>-1.4861574999862626</v>
      </c>
      <c r="I272" s="4">
        <f ca="1">'Result (Al-Ti)'!U272</f>
        <v>-2.4383759204747104</v>
      </c>
      <c r="K272" s="4">
        <v>-1.2446975000237614</v>
      </c>
      <c r="L272" s="4">
        <f t="shared" si="106"/>
        <v>-0.35869750002603951</v>
      </c>
      <c r="M272" s="4">
        <v>251</v>
      </c>
      <c r="N272" s="2">
        <f t="shared" si="123"/>
        <v>42.999999999999893</v>
      </c>
      <c r="O272" s="4">
        <f t="shared" si="101"/>
        <v>399</v>
      </c>
      <c r="P272" s="4">
        <f t="shared" si="102"/>
        <v>1</v>
      </c>
      <c r="Q272" s="2">
        <f t="shared" si="107"/>
        <v>0</v>
      </c>
      <c r="R272" s="4">
        <v>251</v>
      </c>
      <c r="S272" s="4">
        <f t="shared" ca="1" si="108"/>
        <v>-2.4383759204747104</v>
      </c>
      <c r="T272" s="4">
        <f t="shared" ca="1" si="109"/>
        <v>-1.4867272002202128</v>
      </c>
      <c r="U272" s="2">
        <f t="shared" si="124"/>
        <v>42.999999999999893</v>
      </c>
      <c r="V272" s="4">
        <f t="shared" ca="1" si="103"/>
        <v>399</v>
      </c>
      <c r="W272" s="4">
        <f t="shared" ca="1" si="104"/>
        <v>1</v>
      </c>
      <c r="X272" s="2">
        <f t="shared" ca="1" si="110"/>
        <v>0</v>
      </c>
      <c r="Z272" s="4">
        <v>-3.2069099999851858</v>
      </c>
      <c r="AA272" s="4">
        <f t="shared" si="111"/>
        <v>-1.862909999985618</v>
      </c>
      <c r="AB272" s="4">
        <v>251</v>
      </c>
      <c r="AC272" s="2">
        <f t="shared" si="125"/>
        <v>42.999999999999893</v>
      </c>
      <c r="AD272" s="4">
        <f t="shared" si="112"/>
        <v>399</v>
      </c>
      <c r="AE272" s="4">
        <f t="shared" si="113"/>
        <v>1</v>
      </c>
      <c r="AF272" s="2">
        <f t="shared" si="129"/>
        <v>0</v>
      </c>
      <c r="AH272" s="4">
        <v>-2.575722499990718</v>
      </c>
      <c r="AI272" s="4">
        <f t="shared" si="114"/>
        <v>-0.75172249999155838</v>
      </c>
      <c r="AJ272" s="4">
        <v>251</v>
      </c>
      <c r="AK272" s="2">
        <f t="shared" si="126"/>
        <v>42.999999999999893</v>
      </c>
      <c r="AL272" s="4">
        <f t="shared" si="115"/>
        <v>399</v>
      </c>
      <c r="AM272" s="4">
        <f t="shared" si="116"/>
        <v>1</v>
      </c>
      <c r="AN272" s="2">
        <f t="shared" si="130"/>
        <v>0</v>
      </c>
      <c r="AP272" s="4">
        <v>-2.9341150000092853</v>
      </c>
      <c r="AQ272" s="4">
        <f t="shared" si="117"/>
        <v>-4.966115000009097</v>
      </c>
      <c r="AR272" s="4">
        <v>251</v>
      </c>
      <c r="AS272" s="2">
        <f t="shared" si="127"/>
        <v>42.999999999999893</v>
      </c>
      <c r="AT272" s="4">
        <f t="shared" si="118"/>
        <v>399</v>
      </c>
      <c r="AU272" s="4">
        <f t="shared" si="119"/>
        <v>1</v>
      </c>
      <c r="AV272" s="2">
        <f t="shared" si="131"/>
        <v>0</v>
      </c>
      <c r="AX272" s="4">
        <v>-1.4861574999862626</v>
      </c>
      <c r="AY272" s="4">
        <f t="shared" si="120"/>
        <v>-1.4901574999868217</v>
      </c>
      <c r="AZ272" s="4">
        <v>251</v>
      </c>
      <c r="BA272" s="2">
        <f t="shared" si="128"/>
        <v>42.999999999999893</v>
      </c>
      <c r="BB272" s="4">
        <f t="shared" si="121"/>
        <v>399</v>
      </c>
      <c r="BC272" s="4">
        <f t="shared" si="122"/>
        <v>1</v>
      </c>
      <c r="BD272" s="2">
        <f t="shared" si="132"/>
        <v>0</v>
      </c>
    </row>
    <row r="273" spans="1:56" x14ac:dyDescent="0.15">
      <c r="A273" s="4">
        <v>252</v>
      </c>
      <c r="B273" s="4">
        <v>-0.35869750002603951</v>
      </c>
      <c r="C273" s="4">
        <f t="shared" si="105"/>
        <v>0.56030249997718329</v>
      </c>
      <c r="E273" s="4">
        <v>-1.862909999985618</v>
      </c>
      <c r="F273" s="4">
        <v>-0.75172249999155838</v>
      </c>
      <c r="G273" s="4">
        <v>-4.966115000009097</v>
      </c>
      <c r="H273" s="4">
        <v>-1.4901574999868217</v>
      </c>
      <c r="I273" s="4">
        <f ca="1">'Result (Al-Ti)'!U273</f>
        <v>-1.4867272002202128</v>
      </c>
      <c r="K273" s="4">
        <v>-0.35869750002603951</v>
      </c>
      <c r="L273" s="4">
        <f t="shared" si="106"/>
        <v>0.56030249997718329</v>
      </c>
      <c r="M273" s="4">
        <v>252</v>
      </c>
      <c r="N273" s="2">
        <f t="shared" si="123"/>
        <v>43.219999999999892</v>
      </c>
      <c r="O273" s="4">
        <f t="shared" si="101"/>
        <v>399</v>
      </c>
      <c r="P273" s="4">
        <f t="shared" si="102"/>
        <v>1</v>
      </c>
      <c r="Q273" s="2">
        <f t="shared" si="107"/>
        <v>0</v>
      </c>
      <c r="R273" s="4">
        <v>252</v>
      </c>
      <c r="S273" s="4">
        <f t="shared" ca="1" si="108"/>
        <v>-1.4867272002202128</v>
      </c>
      <c r="T273" s="4">
        <f t="shared" ca="1" si="109"/>
        <v>7.8775067787816733E-2</v>
      </c>
      <c r="U273" s="2">
        <f t="shared" si="124"/>
        <v>43.219999999999892</v>
      </c>
      <c r="V273" s="4">
        <f t="shared" ca="1" si="103"/>
        <v>399</v>
      </c>
      <c r="W273" s="4">
        <f t="shared" ca="1" si="104"/>
        <v>1</v>
      </c>
      <c r="X273" s="2">
        <f t="shared" ca="1" si="110"/>
        <v>0</v>
      </c>
      <c r="Z273" s="4">
        <v>-1.862909999985618</v>
      </c>
      <c r="AA273" s="4">
        <f t="shared" si="111"/>
        <v>-1.9419099999851142</v>
      </c>
      <c r="AB273" s="4">
        <v>252</v>
      </c>
      <c r="AC273" s="2">
        <f t="shared" si="125"/>
        <v>43.219999999999892</v>
      </c>
      <c r="AD273" s="4">
        <f t="shared" si="112"/>
        <v>399</v>
      </c>
      <c r="AE273" s="4">
        <f t="shared" si="113"/>
        <v>1</v>
      </c>
      <c r="AF273" s="2">
        <f t="shared" si="129"/>
        <v>0</v>
      </c>
      <c r="AH273" s="4">
        <v>-0.75172249999155838</v>
      </c>
      <c r="AI273" s="4">
        <f t="shared" si="114"/>
        <v>-2.7107224999909363</v>
      </c>
      <c r="AJ273" s="4">
        <v>252</v>
      </c>
      <c r="AK273" s="2">
        <f t="shared" si="126"/>
        <v>43.219999999999892</v>
      </c>
      <c r="AL273" s="4">
        <f t="shared" si="115"/>
        <v>399</v>
      </c>
      <c r="AM273" s="4">
        <f t="shared" si="116"/>
        <v>1</v>
      </c>
      <c r="AN273" s="2">
        <f t="shared" si="130"/>
        <v>0</v>
      </c>
      <c r="AP273" s="4">
        <v>-4.966115000009097</v>
      </c>
      <c r="AQ273" s="4">
        <f t="shared" si="117"/>
        <v>-4.1651150000063808</v>
      </c>
      <c r="AR273" s="4">
        <v>252</v>
      </c>
      <c r="AS273" s="2">
        <f t="shared" si="127"/>
        <v>43.219999999999892</v>
      </c>
      <c r="AT273" s="4">
        <f t="shared" si="118"/>
        <v>399</v>
      </c>
      <c r="AU273" s="4">
        <f t="shared" si="119"/>
        <v>1</v>
      </c>
      <c r="AV273" s="2">
        <f t="shared" si="131"/>
        <v>0</v>
      </c>
      <c r="AX273" s="4">
        <v>-1.4901574999868217</v>
      </c>
      <c r="AY273" s="4">
        <f t="shared" si="120"/>
        <v>-2.6651574999867478</v>
      </c>
      <c r="AZ273" s="4">
        <v>252</v>
      </c>
      <c r="BA273" s="2">
        <f t="shared" si="128"/>
        <v>43.219999999999892</v>
      </c>
      <c r="BB273" s="4">
        <f t="shared" si="121"/>
        <v>399</v>
      </c>
      <c r="BC273" s="4">
        <f t="shared" si="122"/>
        <v>1</v>
      </c>
      <c r="BD273" s="2">
        <f t="shared" si="132"/>
        <v>0</v>
      </c>
    </row>
    <row r="274" spans="1:56" x14ac:dyDescent="0.15">
      <c r="A274" s="4">
        <v>253</v>
      </c>
      <c r="B274" s="4">
        <v>0.56030249997718329</v>
      </c>
      <c r="C274" s="4">
        <f t="shared" si="105"/>
        <v>0.37030249997371811</v>
      </c>
      <c r="E274" s="4">
        <v>-1.9419099999851142</v>
      </c>
      <c r="F274" s="4">
        <v>-2.7107224999909363</v>
      </c>
      <c r="G274" s="4">
        <v>-4.1651150000063808</v>
      </c>
      <c r="H274" s="4">
        <v>-2.6651574999867478</v>
      </c>
      <c r="I274" s="4">
        <f ca="1">'Result (Al-Ti)'!U274</f>
        <v>7.8775067787816733E-2</v>
      </c>
      <c r="K274" s="4">
        <v>0.56030249997718329</v>
      </c>
      <c r="L274" s="4">
        <f t="shared" si="106"/>
        <v>0.37030249997371811</v>
      </c>
      <c r="M274" s="4">
        <v>253</v>
      </c>
      <c r="N274" s="2">
        <f t="shared" si="123"/>
        <v>43.439999999999891</v>
      </c>
      <c r="O274" s="4">
        <f t="shared" si="101"/>
        <v>399</v>
      </c>
      <c r="P274" s="4">
        <f t="shared" si="102"/>
        <v>1</v>
      </c>
      <c r="Q274" s="2">
        <f t="shared" si="107"/>
        <v>0</v>
      </c>
      <c r="R274" s="4">
        <v>253</v>
      </c>
      <c r="S274" s="4">
        <f t="shared" ca="1" si="108"/>
        <v>7.8775067787816733E-2</v>
      </c>
      <c r="T274" s="4">
        <f t="shared" ca="1" si="109"/>
        <v>-1.6905807080583874</v>
      </c>
      <c r="U274" s="2">
        <f t="shared" si="124"/>
        <v>43.439999999999891</v>
      </c>
      <c r="V274" s="4">
        <f t="shared" ca="1" si="103"/>
        <v>399</v>
      </c>
      <c r="W274" s="4">
        <f t="shared" ca="1" si="104"/>
        <v>1</v>
      </c>
      <c r="X274" s="2">
        <f t="shared" ca="1" si="110"/>
        <v>0</v>
      </c>
      <c r="Z274" s="4">
        <v>-1.9419099999851142</v>
      </c>
      <c r="AA274" s="4">
        <f t="shared" si="111"/>
        <v>-1.197909999984148</v>
      </c>
      <c r="AB274" s="4">
        <v>253</v>
      </c>
      <c r="AC274" s="2">
        <f t="shared" si="125"/>
        <v>43.439999999999891</v>
      </c>
      <c r="AD274" s="4">
        <f t="shared" si="112"/>
        <v>399</v>
      </c>
      <c r="AE274" s="4">
        <f t="shared" si="113"/>
        <v>1</v>
      </c>
      <c r="AF274" s="2">
        <f t="shared" si="129"/>
        <v>0</v>
      </c>
      <c r="AH274" s="4">
        <v>-2.7107224999909363</v>
      </c>
      <c r="AI274" s="4">
        <f t="shared" si="114"/>
        <v>-0.34772249998837879</v>
      </c>
      <c r="AJ274" s="4">
        <v>253</v>
      </c>
      <c r="AK274" s="2">
        <f t="shared" si="126"/>
        <v>43.439999999999891</v>
      </c>
      <c r="AL274" s="4">
        <f t="shared" si="115"/>
        <v>399</v>
      </c>
      <c r="AM274" s="4">
        <f t="shared" si="116"/>
        <v>1</v>
      </c>
      <c r="AN274" s="2">
        <f t="shared" si="130"/>
        <v>0</v>
      </c>
      <c r="AP274" s="4">
        <v>-4.1651150000063808</v>
      </c>
      <c r="AQ274" s="4">
        <f t="shared" si="117"/>
        <v>-2.5061150000063037</v>
      </c>
      <c r="AR274" s="4">
        <v>253</v>
      </c>
      <c r="AS274" s="2">
        <f t="shared" si="127"/>
        <v>43.439999999999891</v>
      </c>
      <c r="AT274" s="4">
        <f t="shared" si="118"/>
        <v>399</v>
      </c>
      <c r="AU274" s="4">
        <f t="shared" si="119"/>
        <v>1</v>
      </c>
      <c r="AV274" s="2">
        <f t="shared" si="131"/>
        <v>0</v>
      </c>
      <c r="AX274" s="4">
        <v>-2.6651574999867478</v>
      </c>
      <c r="AY274" s="4">
        <f t="shared" si="120"/>
        <v>-3.174157499984176</v>
      </c>
      <c r="AZ274" s="4">
        <v>253</v>
      </c>
      <c r="BA274" s="2">
        <f t="shared" si="128"/>
        <v>43.439999999999891</v>
      </c>
      <c r="BB274" s="4">
        <f t="shared" si="121"/>
        <v>399</v>
      </c>
      <c r="BC274" s="4">
        <f t="shared" si="122"/>
        <v>1</v>
      </c>
      <c r="BD274" s="2">
        <f t="shared" si="132"/>
        <v>0</v>
      </c>
    </row>
    <row r="275" spans="1:56" x14ac:dyDescent="0.15">
      <c r="A275" s="4">
        <v>254</v>
      </c>
      <c r="B275" s="4">
        <v>0.37030249997371811</v>
      </c>
      <c r="C275" s="4">
        <f t="shared" si="105"/>
        <v>-2.230697500024803</v>
      </c>
      <c r="E275" s="4">
        <v>-1.197909999984148</v>
      </c>
      <c r="F275" s="4">
        <v>-0.34772249998837879</v>
      </c>
      <c r="G275" s="4">
        <v>-2.5061150000063037</v>
      </c>
      <c r="H275" s="4">
        <v>-3.174157499984176</v>
      </c>
      <c r="I275" s="4">
        <f ca="1">'Result (Al-Ti)'!U275</f>
        <v>-1.6905807080583874</v>
      </c>
      <c r="K275" s="4">
        <v>0.37030249997371811</v>
      </c>
      <c r="L275" s="4">
        <f t="shared" si="106"/>
        <v>-2.230697500024803</v>
      </c>
      <c r="M275" s="4">
        <v>254</v>
      </c>
      <c r="N275" s="2">
        <f t="shared" si="123"/>
        <v>43.65999999999989</v>
      </c>
      <c r="O275" s="4">
        <f t="shared" si="101"/>
        <v>399</v>
      </c>
      <c r="P275" s="4">
        <f t="shared" si="102"/>
        <v>1</v>
      </c>
      <c r="Q275" s="2">
        <f t="shared" si="107"/>
        <v>0</v>
      </c>
      <c r="R275" s="4">
        <v>254</v>
      </c>
      <c r="S275" s="4">
        <f t="shared" ca="1" si="108"/>
        <v>-1.6905807080583874</v>
      </c>
      <c r="T275" s="4">
        <f t="shared" ca="1" si="109"/>
        <v>-2.0393361090252586</v>
      </c>
      <c r="U275" s="2">
        <f t="shared" si="124"/>
        <v>43.65999999999989</v>
      </c>
      <c r="V275" s="4">
        <f t="shared" ca="1" si="103"/>
        <v>399</v>
      </c>
      <c r="W275" s="4">
        <f t="shared" ca="1" si="104"/>
        <v>1</v>
      </c>
      <c r="X275" s="2">
        <f t="shared" ca="1" si="110"/>
        <v>0</v>
      </c>
      <c r="Z275" s="4">
        <v>-1.197909999984148</v>
      </c>
      <c r="AA275" s="4">
        <f t="shared" si="111"/>
        <v>-3.0949099999837415</v>
      </c>
      <c r="AB275" s="4">
        <v>254</v>
      </c>
      <c r="AC275" s="2">
        <f t="shared" si="125"/>
        <v>43.65999999999989</v>
      </c>
      <c r="AD275" s="4">
        <f t="shared" si="112"/>
        <v>399</v>
      </c>
      <c r="AE275" s="4">
        <f t="shared" si="113"/>
        <v>1</v>
      </c>
      <c r="AF275" s="2">
        <f t="shared" si="129"/>
        <v>0</v>
      </c>
      <c r="AH275" s="4">
        <v>-0.34772249998837879</v>
      </c>
      <c r="AI275" s="4">
        <f t="shared" si="114"/>
        <v>-0.77672249998883558</v>
      </c>
      <c r="AJ275" s="4">
        <v>254</v>
      </c>
      <c r="AK275" s="2">
        <f t="shared" si="126"/>
        <v>43.65999999999989</v>
      </c>
      <c r="AL275" s="4">
        <f t="shared" si="115"/>
        <v>399</v>
      </c>
      <c r="AM275" s="4">
        <f t="shared" si="116"/>
        <v>1</v>
      </c>
      <c r="AN275" s="2">
        <f t="shared" si="130"/>
        <v>0</v>
      </c>
      <c r="AP275" s="4">
        <v>-2.5061150000063037</v>
      </c>
      <c r="AQ275" s="4">
        <f t="shared" si="117"/>
        <v>-3.6321150000091507</v>
      </c>
      <c r="AR275" s="4">
        <v>254</v>
      </c>
      <c r="AS275" s="2">
        <f t="shared" si="127"/>
        <v>43.65999999999989</v>
      </c>
      <c r="AT275" s="4">
        <f t="shared" si="118"/>
        <v>399</v>
      </c>
      <c r="AU275" s="4">
        <f t="shared" si="119"/>
        <v>1</v>
      </c>
      <c r="AV275" s="2">
        <f t="shared" si="131"/>
        <v>0</v>
      </c>
      <c r="AX275" s="4">
        <v>-3.174157499984176</v>
      </c>
      <c r="AY275" s="4">
        <f t="shared" si="120"/>
        <v>-3.861157499983392</v>
      </c>
      <c r="AZ275" s="4">
        <v>254</v>
      </c>
      <c r="BA275" s="2">
        <f t="shared" si="128"/>
        <v>43.65999999999989</v>
      </c>
      <c r="BB275" s="4">
        <f t="shared" si="121"/>
        <v>399</v>
      </c>
      <c r="BC275" s="4">
        <f t="shared" si="122"/>
        <v>1</v>
      </c>
      <c r="BD275" s="2">
        <f t="shared" si="132"/>
        <v>0</v>
      </c>
    </row>
    <row r="276" spans="1:56" x14ac:dyDescent="0.15">
      <c r="A276" s="4">
        <v>255</v>
      </c>
      <c r="B276" s="4">
        <v>-2.230697500024803</v>
      </c>
      <c r="C276" s="4">
        <f t="shared" si="105"/>
        <v>-0.80469750002620799</v>
      </c>
      <c r="E276" s="4">
        <v>-3.0949099999837415</v>
      </c>
      <c r="F276" s="4">
        <v>-0.77672249998883558</v>
      </c>
      <c r="G276" s="4">
        <v>-3.6321150000091507</v>
      </c>
      <c r="H276" s="4">
        <v>-3.861157499983392</v>
      </c>
      <c r="I276" s="4">
        <f ca="1">'Result (Al-Ti)'!U276</f>
        <v>-2.0393361090252586</v>
      </c>
      <c r="K276" s="4">
        <v>-2.230697500024803</v>
      </c>
      <c r="L276" s="4">
        <f t="shared" si="106"/>
        <v>-0.80469750002620799</v>
      </c>
      <c r="M276" s="4">
        <v>255</v>
      </c>
      <c r="N276" s="2">
        <f t="shared" si="123"/>
        <v>43.879999999999889</v>
      </c>
      <c r="O276" s="4">
        <f t="shared" si="101"/>
        <v>399</v>
      </c>
      <c r="P276" s="4">
        <f t="shared" si="102"/>
        <v>1</v>
      </c>
      <c r="Q276" s="2">
        <f t="shared" si="107"/>
        <v>0</v>
      </c>
      <c r="R276" s="4">
        <v>255</v>
      </c>
      <c r="S276" s="4">
        <f t="shared" ca="1" si="108"/>
        <v>-2.0393361090252586</v>
      </c>
      <c r="T276" s="4">
        <f t="shared" ca="1" si="109"/>
        <v>-2.1180417755494085</v>
      </c>
      <c r="U276" s="2">
        <f t="shared" si="124"/>
        <v>43.879999999999889</v>
      </c>
      <c r="V276" s="4">
        <f t="shared" ca="1" si="103"/>
        <v>399</v>
      </c>
      <c r="W276" s="4">
        <f t="shared" ca="1" si="104"/>
        <v>1</v>
      </c>
      <c r="X276" s="2">
        <f t="shared" ca="1" si="110"/>
        <v>0</v>
      </c>
      <c r="Z276" s="4">
        <v>-3.0949099999837415</v>
      </c>
      <c r="AA276" s="4">
        <f t="shared" si="111"/>
        <v>-0.93390999998632651</v>
      </c>
      <c r="AB276" s="4">
        <v>255</v>
      </c>
      <c r="AC276" s="2">
        <f t="shared" si="125"/>
        <v>43.879999999999889</v>
      </c>
      <c r="AD276" s="4">
        <f t="shared" si="112"/>
        <v>399</v>
      </c>
      <c r="AE276" s="4">
        <f t="shared" si="113"/>
        <v>1</v>
      </c>
      <c r="AF276" s="2">
        <f t="shared" si="129"/>
        <v>0</v>
      </c>
      <c r="AH276" s="4">
        <v>-0.77672249998883558</v>
      </c>
      <c r="AI276" s="4">
        <f t="shared" si="114"/>
        <v>-1.8137224999890122</v>
      </c>
      <c r="AJ276" s="4">
        <v>255</v>
      </c>
      <c r="AK276" s="2">
        <f t="shared" si="126"/>
        <v>43.879999999999889</v>
      </c>
      <c r="AL276" s="4">
        <f t="shared" si="115"/>
        <v>399</v>
      </c>
      <c r="AM276" s="4">
        <f t="shared" si="116"/>
        <v>1</v>
      </c>
      <c r="AN276" s="2">
        <f t="shared" si="130"/>
        <v>0</v>
      </c>
      <c r="AP276" s="4">
        <v>-3.6321150000091507</v>
      </c>
      <c r="AQ276" s="4">
        <f t="shared" si="117"/>
        <v>-1.8061150000079351</v>
      </c>
      <c r="AR276" s="4">
        <v>255</v>
      </c>
      <c r="AS276" s="2">
        <f t="shared" si="127"/>
        <v>43.879999999999889</v>
      </c>
      <c r="AT276" s="4">
        <f t="shared" si="118"/>
        <v>399</v>
      </c>
      <c r="AU276" s="4">
        <f t="shared" si="119"/>
        <v>1</v>
      </c>
      <c r="AV276" s="2">
        <f t="shared" si="131"/>
        <v>0</v>
      </c>
      <c r="AX276" s="4">
        <v>-3.861157499983392</v>
      </c>
      <c r="AY276" s="4">
        <f t="shared" si="120"/>
        <v>-4.3461574999845709</v>
      </c>
      <c r="AZ276" s="4">
        <v>255</v>
      </c>
      <c r="BA276" s="2">
        <f t="shared" si="128"/>
        <v>43.879999999999889</v>
      </c>
      <c r="BB276" s="4">
        <f t="shared" si="121"/>
        <v>399</v>
      </c>
      <c r="BC276" s="4">
        <f t="shared" si="122"/>
        <v>1</v>
      </c>
      <c r="BD276" s="2">
        <f t="shared" si="132"/>
        <v>0</v>
      </c>
    </row>
    <row r="277" spans="1:56" x14ac:dyDescent="0.15">
      <c r="A277" s="4">
        <v>256</v>
      </c>
      <c r="B277" s="4">
        <v>-0.80469750002620799</v>
      </c>
      <c r="C277" s="4">
        <f t="shared" si="105"/>
        <v>-1.0356975000256341</v>
      </c>
      <c r="E277" s="4">
        <v>-0.93390999998632651</v>
      </c>
      <c r="F277" s="4">
        <v>-1.8137224999890122</v>
      </c>
      <c r="G277" s="4">
        <v>-1.8061150000079351</v>
      </c>
      <c r="H277" s="4">
        <v>-4.3461574999845709</v>
      </c>
      <c r="I277" s="4">
        <f ca="1">'Result (Al-Ti)'!U277</f>
        <v>-2.1180417755494085</v>
      </c>
      <c r="K277" s="4">
        <v>-0.80469750002620799</v>
      </c>
      <c r="L277" s="4">
        <f t="shared" si="106"/>
        <v>-1.0356975000256341</v>
      </c>
      <c r="M277" s="4">
        <v>256</v>
      </c>
      <c r="N277" s="2">
        <f t="shared" si="123"/>
        <v>44.099999999999888</v>
      </c>
      <c r="O277" s="4">
        <f t="shared" si="101"/>
        <v>399</v>
      </c>
      <c r="P277" s="4">
        <f t="shared" si="102"/>
        <v>1</v>
      </c>
      <c r="Q277" s="2">
        <f t="shared" si="107"/>
        <v>0</v>
      </c>
      <c r="R277" s="4">
        <v>256</v>
      </c>
      <c r="S277" s="4">
        <f t="shared" ca="1" si="108"/>
        <v>-2.1180417755494085</v>
      </c>
      <c r="T277" s="4">
        <f t="shared" ca="1" si="109"/>
        <v>-1.9588533586333496</v>
      </c>
      <c r="U277" s="2">
        <f t="shared" si="124"/>
        <v>44.099999999999888</v>
      </c>
      <c r="V277" s="4">
        <f t="shared" ca="1" si="103"/>
        <v>399</v>
      </c>
      <c r="W277" s="4">
        <f t="shared" ca="1" si="104"/>
        <v>1</v>
      </c>
      <c r="X277" s="2">
        <f t="shared" ca="1" si="110"/>
        <v>0</v>
      </c>
      <c r="Z277" s="4">
        <v>-0.93390999998632651</v>
      </c>
      <c r="AA277" s="4">
        <f t="shared" si="111"/>
        <v>-2.1149099999853149</v>
      </c>
      <c r="AB277" s="4">
        <v>256</v>
      </c>
      <c r="AC277" s="2">
        <f t="shared" si="125"/>
        <v>44.099999999999888</v>
      </c>
      <c r="AD277" s="4">
        <f t="shared" si="112"/>
        <v>399</v>
      </c>
      <c r="AE277" s="4">
        <f t="shared" si="113"/>
        <v>1</v>
      </c>
      <c r="AF277" s="2">
        <f t="shared" si="129"/>
        <v>0</v>
      </c>
      <c r="AH277" s="4">
        <v>-1.8137224999890122</v>
      </c>
      <c r="AI277" s="4">
        <f t="shared" si="114"/>
        <v>-0.13972249999127939</v>
      </c>
      <c r="AJ277" s="4">
        <v>256</v>
      </c>
      <c r="AK277" s="2">
        <f t="shared" si="126"/>
        <v>44.099999999999888</v>
      </c>
      <c r="AL277" s="4">
        <f t="shared" si="115"/>
        <v>399</v>
      </c>
      <c r="AM277" s="4">
        <f t="shared" si="116"/>
        <v>1</v>
      </c>
      <c r="AN277" s="2">
        <f t="shared" si="130"/>
        <v>0</v>
      </c>
      <c r="AP277" s="4">
        <v>-1.8061150000079351</v>
      </c>
      <c r="AQ277" s="4">
        <f t="shared" si="117"/>
        <v>-2.4691150000073492</v>
      </c>
      <c r="AR277" s="4">
        <v>256</v>
      </c>
      <c r="AS277" s="2">
        <f t="shared" si="127"/>
        <v>44.099999999999888</v>
      </c>
      <c r="AT277" s="4">
        <f t="shared" si="118"/>
        <v>399</v>
      </c>
      <c r="AU277" s="4">
        <f t="shared" si="119"/>
        <v>1</v>
      </c>
      <c r="AV277" s="2">
        <f t="shared" si="131"/>
        <v>0</v>
      </c>
      <c r="AX277" s="4">
        <v>-4.3461574999845709</v>
      </c>
      <c r="AY277" s="4">
        <f t="shared" si="120"/>
        <v>-3.1391574999837246</v>
      </c>
      <c r="AZ277" s="4">
        <v>256</v>
      </c>
      <c r="BA277" s="2">
        <f t="shared" si="128"/>
        <v>44.099999999999888</v>
      </c>
      <c r="BB277" s="4">
        <f t="shared" si="121"/>
        <v>399</v>
      </c>
      <c r="BC277" s="4">
        <f t="shared" si="122"/>
        <v>1</v>
      </c>
      <c r="BD277" s="2">
        <f t="shared" si="132"/>
        <v>0</v>
      </c>
    </row>
    <row r="278" spans="1:56" x14ac:dyDescent="0.15">
      <c r="A278" s="4">
        <v>257</v>
      </c>
      <c r="B278" s="4">
        <v>-1.0356975000256341</v>
      </c>
      <c r="C278" s="4">
        <f t="shared" si="105"/>
        <v>2.3753024999741967</v>
      </c>
      <c r="E278" s="4">
        <v>-2.1149099999853149</v>
      </c>
      <c r="F278" s="4">
        <v>-0.13972249999127939</v>
      </c>
      <c r="G278" s="4">
        <v>-2.4691150000073492</v>
      </c>
      <c r="H278" s="4">
        <v>-3.1391574999837246</v>
      </c>
      <c r="I278" s="4">
        <f ca="1">'Result (Al-Ti)'!U278</f>
        <v>-1.9588533586333496</v>
      </c>
      <c r="K278" s="4">
        <v>-1.0356975000256341</v>
      </c>
      <c r="L278" s="4">
        <f t="shared" si="106"/>
        <v>2.3753024999741967</v>
      </c>
      <c r="M278" s="4">
        <v>257</v>
      </c>
      <c r="N278" s="2">
        <f t="shared" si="123"/>
        <v>44.319999999999887</v>
      </c>
      <c r="O278" s="4">
        <f t="shared" ref="O278:O341" si="133">COUNTIFS($K$22:$K$420,"&lt;"&amp;N278,$L$22:$L$420,"&lt;"&amp;N278)</f>
        <v>399</v>
      </c>
      <c r="P278" s="4">
        <f t="shared" ref="P278:P341" si="134">O278/$O$421</f>
        <v>1</v>
      </c>
      <c r="Q278" s="2">
        <f t="shared" si="107"/>
        <v>0</v>
      </c>
      <c r="R278" s="4">
        <v>257</v>
      </c>
      <c r="S278" s="4">
        <f t="shared" ca="1" si="108"/>
        <v>-1.9588533586333496</v>
      </c>
      <c r="T278" s="4">
        <f t="shared" ca="1" si="109"/>
        <v>-0.40229873453534526</v>
      </c>
      <c r="U278" s="2">
        <f t="shared" si="124"/>
        <v>44.319999999999887</v>
      </c>
      <c r="V278" s="4">
        <f t="shared" ref="V278:V341" ca="1" si="135">COUNTIFS($S$22:$S$420,"&lt;"&amp;U278,$T$22:$T$420,"&lt;"&amp;U278)</f>
        <v>399</v>
      </c>
      <c r="W278" s="4">
        <f t="shared" ref="W278:W341" ca="1" si="136">V278/$V$421</f>
        <v>1</v>
      </c>
      <c r="X278" s="2">
        <f t="shared" ca="1" si="110"/>
        <v>0</v>
      </c>
      <c r="Z278" s="4">
        <v>-2.1149099999853149</v>
      </c>
      <c r="AA278" s="4">
        <f t="shared" si="111"/>
        <v>-1.3779099999844391</v>
      </c>
      <c r="AB278" s="4">
        <v>257</v>
      </c>
      <c r="AC278" s="2">
        <f t="shared" si="125"/>
        <v>44.319999999999887</v>
      </c>
      <c r="AD278" s="4">
        <f t="shared" si="112"/>
        <v>399</v>
      </c>
      <c r="AE278" s="4">
        <f t="shared" si="113"/>
        <v>1</v>
      </c>
      <c r="AF278" s="2">
        <f t="shared" si="129"/>
        <v>0</v>
      </c>
      <c r="AH278" s="4">
        <v>-0.13972249999127939</v>
      </c>
      <c r="AI278" s="4">
        <f t="shared" si="114"/>
        <v>-2.4687224999908608</v>
      </c>
      <c r="AJ278" s="4">
        <v>257</v>
      </c>
      <c r="AK278" s="2">
        <f t="shared" si="126"/>
        <v>44.319999999999887</v>
      </c>
      <c r="AL278" s="4">
        <f t="shared" si="115"/>
        <v>399</v>
      </c>
      <c r="AM278" s="4">
        <f t="shared" si="116"/>
        <v>1</v>
      </c>
      <c r="AN278" s="2">
        <f t="shared" si="130"/>
        <v>0</v>
      </c>
      <c r="AP278" s="4">
        <v>-2.4691150000073492</v>
      </c>
      <c r="AQ278" s="4">
        <f t="shared" si="117"/>
        <v>-2.747115000008904</v>
      </c>
      <c r="AR278" s="4">
        <v>257</v>
      </c>
      <c r="AS278" s="2">
        <f t="shared" si="127"/>
        <v>44.319999999999887</v>
      </c>
      <c r="AT278" s="4">
        <f t="shared" si="118"/>
        <v>399</v>
      </c>
      <c r="AU278" s="4">
        <f t="shared" si="119"/>
        <v>1</v>
      </c>
      <c r="AV278" s="2">
        <f t="shared" si="131"/>
        <v>0</v>
      </c>
      <c r="AX278" s="4">
        <v>-3.1391574999837246</v>
      </c>
      <c r="AY278" s="4">
        <f t="shared" si="120"/>
        <v>-0.28815749998400975</v>
      </c>
      <c r="AZ278" s="4">
        <v>257</v>
      </c>
      <c r="BA278" s="2">
        <f t="shared" si="128"/>
        <v>44.319999999999887</v>
      </c>
      <c r="BB278" s="4">
        <f t="shared" si="121"/>
        <v>399</v>
      </c>
      <c r="BC278" s="4">
        <f t="shared" si="122"/>
        <v>1</v>
      </c>
      <c r="BD278" s="2">
        <f t="shared" si="132"/>
        <v>0</v>
      </c>
    </row>
    <row r="279" spans="1:56" x14ac:dyDescent="0.15">
      <c r="A279" s="4">
        <v>258</v>
      </c>
      <c r="B279" s="4">
        <v>2.3753024999741967</v>
      </c>
      <c r="C279" s="4">
        <f t="shared" ref="C279:C342" si="137">B280</f>
        <v>-1.490697500024396</v>
      </c>
      <c r="E279" s="4">
        <v>-1.3779099999844391</v>
      </c>
      <c r="F279" s="4">
        <v>-2.4687224999908608</v>
      </c>
      <c r="G279" s="4">
        <v>-2.747115000008904</v>
      </c>
      <c r="H279" s="4">
        <v>-0.28815749998400975</v>
      </c>
      <c r="I279" s="4">
        <f ca="1">'Result (Al-Ti)'!U279</f>
        <v>-0.40229873453534526</v>
      </c>
      <c r="K279" s="4">
        <v>2.3753024999741967</v>
      </c>
      <c r="L279" s="4">
        <f t="shared" ref="L279:L342" si="138">K280</f>
        <v>-1.490697500024396</v>
      </c>
      <c r="M279" s="4">
        <v>258</v>
      </c>
      <c r="N279" s="2">
        <f t="shared" si="123"/>
        <v>44.539999999999885</v>
      </c>
      <c r="O279" s="4">
        <f t="shared" si="133"/>
        <v>399</v>
      </c>
      <c r="P279" s="4">
        <f t="shared" si="134"/>
        <v>1</v>
      </c>
      <c r="Q279" s="2">
        <f t="shared" ref="Q279:Q342" si="139">(P280-P279)/(N280-N279)</f>
        <v>0</v>
      </c>
      <c r="R279" s="4">
        <v>258</v>
      </c>
      <c r="S279" s="4">
        <f t="shared" ref="S279:S342" ca="1" si="140">I279</f>
        <v>-0.40229873453534526</v>
      </c>
      <c r="T279" s="4">
        <f t="shared" ref="T279:T342" ca="1" si="141">S280</f>
        <v>-0.94237890100335964</v>
      </c>
      <c r="U279" s="2">
        <f t="shared" si="124"/>
        <v>44.539999999999885</v>
      </c>
      <c r="V279" s="4">
        <f t="shared" ca="1" si="135"/>
        <v>399</v>
      </c>
      <c r="W279" s="4">
        <f t="shared" ca="1" si="136"/>
        <v>1</v>
      </c>
      <c r="X279" s="2">
        <f t="shared" ref="X279:X342" ca="1" si="142">(W280-W279)/(U280-U279)</f>
        <v>0</v>
      </c>
      <c r="Z279" s="4">
        <v>-1.3779099999844391</v>
      </c>
      <c r="AA279" s="4">
        <f t="shared" ref="AA279:AA342" si="143">Z280</f>
        <v>-2.649909999984601</v>
      </c>
      <c r="AB279" s="4">
        <v>258</v>
      </c>
      <c r="AC279" s="2">
        <f t="shared" si="125"/>
        <v>44.539999999999885</v>
      </c>
      <c r="AD279" s="4">
        <f t="shared" ref="AD279:AD342" si="144">COUNTIFS($Z$22:$Z$420,"&lt;"&amp;AC279,$AA$22:$AA$420,"&lt;"&amp;AC279)</f>
        <v>399</v>
      </c>
      <c r="AE279" s="4">
        <f t="shared" ref="AE279:AE342" si="145">AD279/$O$421</f>
        <v>1</v>
      </c>
      <c r="AF279" s="2">
        <f t="shared" si="129"/>
        <v>0</v>
      </c>
      <c r="AH279" s="4">
        <v>-2.4687224999908608</v>
      </c>
      <c r="AI279" s="4">
        <f t="shared" ref="AI279:AI342" si="146">AH280</f>
        <v>-1.6257224999911557</v>
      </c>
      <c r="AJ279" s="4">
        <v>258</v>
      </c>
      <c r="AK279" s="2">
        <f t="shared" si="126"/>
        <v>44.539999999999885</v>
      </c>
      <c r="AL279" s="4">
        <f t="shared" ref="AL279:AL342" si="147">COUNTIFS($AH$22:$AH$420,"&lt;"&amp;AK279,$AI$22:$AI$420,"&lt;"&amp;AK279)</f>
        <v>399</v>
      </c>
      <c r="AM279" s="4">
        <f t="shared" ref="AM279:AM342" si="148">AL279/$AL$421</f>
        <v>1</v>
      </c>
      <c r="AN279" s="2">
        <f t="shared" si="130"/>
        <v>0</v>
      </c>
      <c r="AP279" s="4">
        <v>-2.747115000008904</v>
      </c>
      <c r="AQ279" s="4">
        <f t="shared" ref="AQ279:AQ342" si="149">AP280</f>
        <v>-2.5841150000083246</v>
      </c>
      <c r="AR279" s="4">
        <v>258</v>
      </c>
      <c r="AS279" s="2">
        <f t="shared" si="127"/>
        <v>44.539999999999885</v>
      </c>
      <c r="AT279" s="4">
        <f t="shared" ref="AT279:AT342" si="150">COUNTIFS($AP$22:$AP$420,"&lt;"&amp;AS279,$AQ$22:$AQ$420,"&lt;"&amp;AS279)</f>
        <v>399</v>
      </c>
      <c r="AU279" s="4">
        <f t="shared" ref="AU279:AU342" si="151">AT279/$AT$421</f>
        <v>1</v>
      </c>
      <c r="AV279" s="2">
        <f t="shared" si="131"/>
        <v>0</v>
      </c>
      <c r="AX279" s="4">
        <v>-0.28815749998400975</v>
      </c>
      <c r="AY279" s="4">
        <f t="shared" ref="AY279:AY342" si="152">AX280</f>
        <v>-1.1931574999834993</v>
      </c>
      <c r="AZ279" s="4">
        <v>258</v>
      </c>
      <c r="BA279" s="2">
        <f t="shared" si="128"/>
        <v>44.539999999999885</v>
      </c>
      <c r="BB279" s="4">
        <f t="shared" ref="BB279:BB342" si="153">COUNTIFS($AX$22:$AX$420,"&lt;"&amp;BA279,$AY$22:$AY$420,"&lt;"&amp;BA279)</f>
        <v>399</v>
      </c>
      <c r="BC279" s="4">
        <f t="shared" ref="BC279:BC342" si="154">BB279/$BB$421</f>
        <v>1</v>
      </c>
      <c r="BD279" s="2">
        <f t="shared" si="132"/>
        <v>0</v>
      </c>
    </row>
    <row r="280" spans="1:56" x14ac:dyDescent="0.15">
      <c r="A280" s="4">
        <v>259</v>
      </c>
      <c r="B280" s="4">
        <v>-1.490697500024396</v>
      </c>
      <c r="C280" s="4">
        <f t="shared" si="137"/>
        <v>-3.2566975000243303</v>
      </c>
      <c r="E280" s="4">
        <v>-2.649909999984601</v>
      </c>
      <c r="F280" s="4">
        <v>-1.6257224999911557</v>
      </c>
      <c r="G280" s="4">
        <v>-2.5841150000083246</v>
      </c>
      <c r="H280" s="4">
        <v>-1.1931574999834993</v>
      </c>
      <c r="I280" s="4">
        <f ca="1">'Result (Al-Ti)'!U280</f>
        <v>-0.94237890100335964</v>
      </c>
      <c r="K280" s="4">
        <v>-1.490697500024396</v>
      </c>
      <c r="L280" s="4">
        <f t="shared" si="138"/>
        <v>-3.2566975000243303</v>
      </c>
      <c r="M280" s="4">
        <v>259</v>
      </c>
      <c r="N280" s="2">
        <f t="shared" ref="N280:N343" si="155">N279+$W$3</f>
        <v>44.759999999999884</v>
      </c>
      <c r="O280" s="4">
        <f t="shared" si="133"/>
        <v>399</v>
      </c>
      <c r="P280" s="4">
        <f t="shared" si="134"/>
        <v>1</v>
      </c>
      <c r="Q280" s="2">
        <f t="shared" si="139"/>
        <v>0</v>
      </c>
      <c r="R280" s="4">
        <v>259</v>
      </c>
      <c r="S280" s="4">
        <f t="shared" ca="1" si="140"/>
        <v>-0.94237890100335964</v>
      </c>
      <c r="T280" s="4">
        <f t="shared" ca="1" si="141"/>
        <v>-1.8471590008020005</v>
      </c>
      <c r="U280" s="2">
        <f t="shared" ref="U280:U343" si="156">N279+$W$3</f>
        <v>44.759999999999884</v>
      </c>
      <c r="V280" s="4">
        <f t="shared" ca="1" si="135"/>
        <v>399</v>
      </c>
      <c r="W280" s="4">
        <f t="shared" ca="1" si="136"/>
        <v>1</v>
      </c>
      <c r="X280" s="2">
        <f t="shared" ca="1" si="142"/>
        <v>0</v>
      </c>
      <c r="Z280" s="4">
        <v>-2.649909999984601</v>
      </c>
      <c r="AA280" s="4">
        <f t="shared" si="143"/>
        <v>-2.4069099999834975</v>
      </c>
      <c r="AB280" s="4">
        <v>259</v>
      </c>
      <c r="AC280" s="2">
        <f t="shared" ref="AC280:AC343" si="157">AC279+$W$3</f>
        <v>44.759999999999884</v>
      </c>
      <c r="AD280" s="4">
        <f t="shared" si="144"/>
        <v>399</v>
      </c>
      <c r="AE280" s="4">
        <f t="shared" si="145"/>
        <v>1</v>
      </c>
      <c r="AF280" s="2">
        <f t="shared" si="129"/>
        <v>0</v>
      </c>
      <c r="AH280" s="4">
        <v>-1.6257224999911557</v>
      </c>
      <c r="AI280" s="4">
        <f t="shared" si="146"/>
        <v>-4.533722499989068</v>
      </c>
      <c r="AJ280" s="4">
        <v>259</v>
      </c>
      <c r="AK280" s="2">
        <f t="shared" si="126"/>
        <v>44.759999999999884</v>
      </c>
      <c r="AL280" s="4">
        <f t="shared" si="147"/>
        <v>399</v>
      </c>
      <c r="AM280" s="4">
        <f t="shared" si="148"/>
        <v>1</v>
      </c>
      <c r="AN280" s="2">
        <f t="shared" si="130"/>
        <v>0</v>
      </c>
      <c r="AP280" s="4">
        <v>-2.5841150000083246</v>
      </c>
      <c r="AQ280" s="4">
        <f t="shared" si="149"/>
        <v>-2.8771150000075352</v>
      </c>
      <c r="AR280" s="4">
        <v>259</v>
      </c>
      <c r="AS280" s="2">
        <f t="shared" si="127"/>
        <v>44.759999999999884</v>
      </c>
      <c r="AT280" s="4">
        <f t="shared" si="150"/>
        <v>399</v>
      </c>
      <c r="AU280" s="4">
        <f t="shared" si="151"/>
        <v>1</v>
      </c>
      <c r="AV280" s="2">
        <f t="shared" si="131"/>
        <v>0</v>
      </c>
      <c r="AX280" s="4">
        <v>-1.1931574999834993</v>
      </c>
      <c r="AY280" s="4">
        <f t="shared" si="152"/>
        <v>-2.4651574999836612</v>
      </c>
      <c r="AZ280" s="4">
        <v>259</v>
      </c>
      <c r="BA280" s="2">
        <f t="shared" si="128"/>
        <v>44.759999999999884</v>
      </c>
      <c r="BB280" s="4">
        <f t="shared" si="153"/>
        <v>399</v>
      </c>
      <c r="BC280" s="4">
        <f t="shared" si="154"/>
        <v>1</v>
      </c>
      <c r="BD280" s="2">
        <f t="shared" si="132"/>
        <v>0</v>
      </c>
    </row>
    <row r="281" spans="1:56" x14ac:dyDescent="0.15">
      <c r="A281" s="4">
        <v>260</v>
      </c>
      <c r="B281" s="4">
        <v>-3.2566975000243303</v>
      </c>
      <c r="C281" s="4">
        <f t="shared" si="137"/>
        <v>-1.8056975000249054</v>
      </c>
      <c r="E281" s="4">
        <v>-2.4069099999834975</v>
      </c>
      <c r="F281" s="4">
        <v>-4.533722499989068</v>
      </c>
      <c r="G281" s="4">
        <v>-2.8771150000075352</v>
      </c>
      <c r="H281" s="4">
        <v>-2.4651574999836612</v>
      </c>
      <c r="I281" s="4">
        <f ca="1">'Result (Al-Ti)'!U281</f>
        <v>-1.8471590008020005</v>
      </c>
      <c r="K281" s="4">
        <v>-3.2566975000243303</v>
      </c>
      <c r="L281" s="4">
        <f t="shared" si="138"/>
        <v>-1.8056975000249054</v>
      </c>
      <c r="M281" s="4">
        <v>260</v>
      </c>
      <c r="N281" s="2">
        <f t="shared" si="155"/>
        <v>44.979999999999883</v>
      </c>
      <c r="O281" s="4">
        <f t="shared" si="133"/>
        <v>399</v>
      </c>
      <c r="P281" s="4">
        <f t="shared" si="134"/>
        <v>1</v>
      </c>
      <c r="Q281" s="2">
        <f t="shared" si="139"/>
        <v>0</v>
      </c>
      <c r="R281" s="4">
        <v>260</v>
      </c>
      <c r="S281" s="4">
        <f t="shared" ca="1" si="140"/>
        <v>-1.8471590008020005</v>
      </c>
      <c r="T281" s="4">
        <f t="shared" ca="1" si="141"/>
        <v>-0.39669902897283216</v>
      </c>
      <c r="U281" s="2">
        <f t="shared" si="156"/>
        <v>44.979999999999883</v>
      </c>
      <c r="V281" s="4">
        <f t="shared" ca="1" si="135"/>
        <v>399</v>
      </c>
      <c r="W281" s="4">
        <f t="shared" ca="1" si="136"/>
        <v>1</v>
      </c>
      <c r="X281" s="2">
        <f t="shared" ca="1" si="142"/>
        <v>0</v>
      </c>
      <c r="Z281" s="4">
        <v>-2.4069099999834975</v>
      </c>
      <c r="AA281" s="4">
        <f t="shared" si="143"/>
        <v>-1.0009099999841453</v>
      </c>
      <c r="AB281" s="4">
        <v>260</v>
      </c>
      <c r="AC281" s="2">
        <f t="shared" si="157"/>
        <v>44.979999999999883</v>
      </c>
      <c r="AD281" s="4">
        <f t="shared" si="144"/>
        <v>399</v>
      </c>
      <c r="AE281" s="4">
        <f t="shared" si="145"/>
        <v>1</v>
      </c>
      <c r="AF281" s="2">
        <f t="shared" si="129"/>
        <v>0</v>
      </c>
      <c r="AH281" s="4">
        <v>-4.533722499989068</v>
      </c>
      <c r="AI281" s="4">
        <f t="shared" si="146"/>
        <v>-3.6207224999884602</v>
      </c>
      <c r="AJ281" s="4">
        <v>260</v>
      </c>
      <c r="AK281" s="2">
        <f t="shared" ref="AK281:AK344" si="158">AK280+$W$3</f>
        <v>44.979999999999883</v>
      </c>
      <c r="AL281" s="4">
        <f t="shared" si="147"/>
        <v>399</v>
      </c>
      <c r="AM281" s="4">
        <f t="shared" si="148"/>
        <v>1</v>
      </c>
      <c r="AN281" s="2">
        <f t="shared" si="130"/>
        <v>0</v>
      </c>
      <c r="AP281" s="4">
        <v>-2.8771150000075352</v>
      </c>
      <c r="AQ281" s="4">
        <f t="shared" si="149"/>
        <v>-2.0151150000096152</v>
      </c>
      <c r="AR281" s="4">
        <v>260</v>
      </c>
      <c r="AS281" s="2">
        <f t="shared" ref="AS281:AS344" si="159">AS280+$W$3</f>
        <v>44.979999999999883</v>
      </c>
      <c r="AT281" s="4">
        <f t="shared" si="150"/>
        <v>399</v>
      </c>
      <c r="AU281" s="4">
        <f t="shared" si="151"/>
        <v>1</v>
      </c>
      <c r="AV281" s="2">
        <f t="shared" si="131"/>
        <v>0</v>
      </c>
      <c r="AX281" s="4">
        <v>-2.4651574999836612</v>
      </c>
      <c r="AY281" s="4">
        <f t="shared" si="152"/>
        <v>-2.0061574999843401</v>
      </c>
      <c r="AZ281" s="4">
        <v>260</v>
      </c>
      <c r="BA281" s="2">
        <f t="shared" ref="BA281:BA344" si="160">BA280+$W$3</f>
        <v>44.979999999999883</v>
      </c>
      <c r="BB281" s="4">
        <f t="shared" si="153"/>
        <v>399</v>
      </c>
      <c r="BC281" s="4">
        <f t="shared" si="154"/>
        <v>1</v>
      </c>
      <c r="BD281" s="2">
        <f t="shared" si="132"/>
        <v>0</v>
      </c>
    </row>
    <row r="282" spans="1:56" x14ac:dyDescent="0.15">
      <c r="A282" s="4">
        <v>261</v>
      </c>
      <c r="B282" s="4">
        <v>-1.8056975000249054</v>
      </c>
      <c r="C282" s="4">
        <f t="shared" si="137"/>
        <v>-3.1946975000245459</v>
      </c>
      <c r="E282" s="4">
        <v>-1.0009099999841453</v>
      </c>
      <c r="F282" s="4">
        <v>-3.6207224999884602</v>
      </c>
      <c r="G282" s="4">
        <v>-2.0151150000096152</v>
      </c>
      <c r="H282" s="4">
        <v>-2.0061574999843401</v>
      </c>
      <c r="I282" s="4">
        <f ca="1">'Result (Al-Ti)'!U282</f>
        <v>-0.39669902897283216</v>
      </c>
      <c r="K282" s="4">
        <v>-1.8056975000249054</v>
      </c>
      <c r="L282" s="4">
        <f t="shared" si="138"/>
        <v>-3.1946975000245459</v>
      </c>
      <c r="M282" s="4">
        <v>261</v>
      </c>
      <c r="N282" s="2">
        <f t="shared" si="155"/>
        <v>45.199999999999882</v>
      </c>
      <c r="O282" s="4">
        <f t="shared" si="133"/>
        <v>399</v>
      </c>
      <c r="P282" s="4">
        <f t="shared" si="134"/>
        <v>1</v>
      </c>
      <c r="Q282" s="2">
        <f t="shared" si="139"/>
        <v>0</v>
      </c>
      <c r="R282" s="4">
        <v>261</v>
      </c>
      <c r="S282" s="4">
        <f t="shared" ca="1" si="140"/>
        <v>-0.39669902897283216</v>
      </c>
      <c r="T282" s="4">
        <f t="shared" ca="1" si="141"/>
        <v>0.50140180780707899</v>
      </c>
      <c r="U282" s="2">
        <f t="shared" si="156"/>
        <v>45.199999999999882</v>
      </c>
      <c r="V282" s="4">
        <f t="shared" ca="1" si="135"/>
        <v>399</v>
      </c>
      <c r="W282" s="4">
        <f t="shared" ca="1" si="136"/>
        <v>1</v>
      </c>
      <c r="X282" s="2">
        <f t="shared" ca="1" si="142"/>
        <v>0</v>
      </c>
      <c r="Z282" s="4">
        <v>-1.0009099999841453</v>
      </c>
      <c r="AA282" s="4">
        <f t="shared" si="143"/>
        <v>-2.4939099999841119</v>
      </c>
      <c r="AB282" s="4">
        <v>261</v>
      </c>
      <c r="AC282" s="2">
        <f t="shared" si="157"/>
        <v>45.199999999999882</v>
      </c>
      <c r="AD282" s="4">
        <f t="shared" si="144"/>
        <v>399</v>
      </c>
      <c r="AE282" s="4">
        <f t="shared" si="145"/>
        <v>1</v>
      </c>
      <c r="AF282" s="2">
        <f t="shared" si="129"/>
        <v>0</v>
      </c>
      <c r="AH282" s="4">
        <v>-3.6207224999884602</v>
      </c>
      <c r="AI282" s="4">
        <f t="shared" si="146"/>
        <v>-2.1077224999892508</v>
      </c>
      <c r="AJ282" s="4">
        <v>261</v>
      </c>
      <c r="AK282" s="2">
        <f t="shared" si="158"/>
        <v>45.199999999999882</v>
      </c>
      <c r="AL282" s="4">
        <f t="shared" si="147"/>
        <v>399</v>
      </c>
      <c r="AM282" s="4">
        <f t="shared" si="148"/>
        <v>1</v>
      </c>
      <c r="AN282" s="2">
        <f t="shared" si="130"/>
        <v>0</v>
      </c>
      <c r="AP282" s="4">
        <v>-2.0151150000096152</v>
      </c>
      <c r="AQ282" s="4">
        <f t="shared" si="149"/>
        <v>-2.0721150000078126</v>
      </c>
      <c r="AR282" s="4">
        <v>261</v>
      </c>
      <c r="AS282" s="2">
        <f t="shared" si="159"/>
        <v>45.199999999999882</v>
      </c>
      <c r="AT282" s="4">
        <f t="shared" si="150"/>
        <v>399</v>
      </c>
      <c r="AU282" s="4">
        <f t="shared" si="151"/>
        <v>1</v>
      </c>
      <c r="AV282" s="2">
        <f t="shared" si="131"/>
        <v>0</v>
      </c>
      <c r="AX282" s="4">
        <v>-2.0061574999843401</v>
      </c>
      <c r="AY282" s="4">
        <f t="shared" si="152"/>
        <v>-2.3061574999836409</v>
      </c>
      <c r="AZ282" s="4">
        <v>261</v>
      </c>
      <c r="BA282" s="2">
        <f t="shared" si="160"/>
        <v>45.199999999999882</v>
      </c>
      <c r="BB282" s="4">
        <f t="shared" si="153"/>
        <v>399</v>
      </c>
      <c r="BC282" s="4">
        <f t="shared" si="154"/>
        <v>1</v>
      </c>
      <c r="BD282" s="2">
        <f t="shared" si="132"/>
        <v>0</v>
      </c>
    </row>
    <row r="283" spans="1:56" x14ac:dyDescent="0.15">
      <c r="A283" s="4">
        <v>262</v>
      </c>
      <c r="B283" s="4">
        <v>-3.1946975000245459</v>
      </c>
      <c r="C283" s="4">
        <f t="shared" si="137"/>
        <v>-3.1416975000233549</v>
      </c>
      <c r="E283" s="4">
        <v>-2.4939099999841119</v>
      </c>
      <c r="F283" s="4">
        <v>-2.1077224999892508</v>
      </c>
      <c r="G283" s="4">
        <v>-2.0721150000078126</v>
      </c>
      <c r="H283" s="4">
        <v>-2.3061574999836409</v>
      </c>
      <c r="I283" s="4">
        <f ca="1">'Result (Al-Ti)'!U283</f>
        <v>0.50140180780707899</v>
      </c>
      <c r="K283" s="4">
        <v>-3.1946975000245459</v>
      </c>
      <c r="L283" s="4">
        <f t="shared" si="138"/>
        <v>-3.1416975000233549</v>
      </c>
      <c r="M283" s="4">
        <v>262</v>
      </c>
      <c r="N283" s="2">
        <f t="shared" si="155"/>
        <v>45.419999999999881</v>
      </c>
      <c r="O283" s="4">
        <f t="shared" si="133"/>
        <v>399</v>
      </c>
      <c r="P283" s="4">
        <f t="shared" si="134"/>
        <v>1</v>
      </c>
      <c r="Q283" s="2">
        <f t="shared" si="139"/>
        <v>0</v>
      </c>
      <c r="R283" s="4">
        <v>262</v>
      </c>
      <c r="S283" s="4">
        <f t="shared" ca="1" si="140"/>
        <v>0.50140180780707899</v>
      </c>
      <c r="T283" s="4">
        <f t="shared" ca="1" si="141"/>
        <v>-2.0920040536611113</v>
      </c>
      <c r="U283" s="2">
        <f t="shared" si="156"/>
        <v>45.419999999999881</v>
      </c>
      <c r="V283" s="4">
        <f t="shared" ca="1" si="135"/>
        <v>399</v>
      </c>
      <c r="W283" s="4">
        <f t="shared" ca="1" si="136"/>
        <v>1</v>
      </c>
      <c r="X283" s="2">
        <f t="shared" ca="1" si="142"/>
        <v>0</v>
      </c>
      <c r="Z283" s="4">
        <v>-2.4939099999841119</v>
      </c>
      <c r="AA283" s="4">
        <f t="shared" si="143"/>
        <v>-2.3059099999862553</v>
      </c>
      <c r="AB283" s="4">
        <v>262</v>
      </c>
      <c r="AC283" s="2">
        <f t="shared" si="157"/>
        <v>45.419999999999881</v>
      </c>
      <c r="AD283" s="4">
        <f t="shared" si="144"/>
        <v>399</v>
      </c>
      <c r="AE283" s="4">
        <f t="shared" si="145"/>
        <v>1</v>
      </c>
      <c r="AF283" s="2">
        <f t="shared" si="129"/>
        <v>0</v>
      </c>
      <c r="AH283" s="4">
        <v>-2.1077224999892508</v>
      </c>
      <c r="AI283" s="4">
        <f t="shared" si="146"/>
        <v>-4.0757224999907748</v>
      </c>
      <c r="AJ283" s="4">
        <v>262</v>
      </c>
      <c r="AK283" s="2">
        <f t="shared" si="158"/>
        <v>45.419999999999881</v>
      </c>
      <c r="AL283" s="4">
        <f t="shared" si="147"/>
        <v>399</v>
      </c>
      <c r="AM283" s="4">
        <f t="shared" si="148"/>
        <v>1</v>
      </c>
      <c r="AN283" s="2">
        <f t="shared" si="130"/>
        <v>0</v>
      </c>
      <c r="AP283" s="4">
        <v>-2.0721150000078126</v>
      </c>
      <c r="AQ283" s="4">
        <f t="shared" si="149"/>
        <v>-2.2701150000088433</v>
      </c>
      <c r="AR283" s="4">
        <v>262</v>
      </c>
      <c r="AS283" s="2">
        <f t="shared" si="159"/>
        <v>45.419999999999881</v>
      </c>
      <c r="AT283" s="4">
        <f t="shared" si="150"/>
        <v>399</v>
      </c>
      <c r="AU283" s="4">
        <f t="shared" si="151"/>
        <v>1</v>
      </c>
      <c r="AV283" s="2">
        <f t="shared" si="131"/>
        <v>0</v>
      </c>
      <c r="AX283" s="4">
        <v>-2.3061574999836409</v>
      </c>
      <c r="AY283" s="4">
        <f t="shared" si="152"/>
        <v>-2.9831574999867883</v>
      </c>
      <c r="AZ283" s="4">
        <v>262</v>
      </c>
      <c r="BA283" s="2">
        <f t="shared" si="160"/>
        <v>45.419999999999881</v>
      </c>
      <c r="BB283" s="4">
        <f t="shared" si="153"/>
        <v>399</v>
      </c>
      <c r="BC283" s="4">
        <f t="shared" si="154"/>
        <v>1</v>
      </c>
      <c r="BD283" s="2">
        <f t="shared" si="132"/>
        <v>0</v>
      </c>
    </row>
    <row r="284" spans="1:56" x14ac:dyDescent="0.15">
      <c r="A284" s="4">
        <v>263</v>
      </c>
      <c r="B284" s="4">
        <v>-3.1416975000233549</v>
      </c>
      <c r="C284" s="4">
        <f t="shared" si="137"/>
        <v>-2.533697500023635</v>
      </c>
      <c r="E284" s="4">
        <v>-2.3059099999862553</v>
      </c>
      <c r="F284" s="4">
        <v>-4.0757224999907748</v>
      </c>
      <c r="G284" s="4">
        <v>-2.2701150000088433</v>
      </c>
      <c r="H284" s="4">
        <v>-2.9831574999867883</v>
      </c>
      <c r="I284" s="4">
        <f ca="1">'Result (Al-Ti)'!U284</f>
        <v>-2.0920040536611113</v>
      </c>
      <c r="K284" s="4">
        <v>-3.1416975000233549</v>
      </c>
      <c r="L284" s="4">
        <f t="shared" si="138"/>
        <v>-2.533697500023635</v>
      </c>
      <c r="M284" s="4">
        <v>263</v>
      </c>
      <c r="N284" s="2">
        <f t="shared" si="155"/>
        <v>45.63999999999988</v>
      </c>
      <c r="O284" s="4">
        <f t="shared" si="133"/>
        <v>399</v>
      </c>
      <c r="P284" s="4">
        <f t="shared" si="134"/>
        <v>1</v>
      </c>
      <c r="Q284" s="2">
        <f t="shared" si="139"/>
        <v>0</v>
      </c>
      <c r="R284" s="4">
        <v>263</v>
      </c>
      <c r="S284" s="4">
        <f t="shared" ca="1" si="140"/>
        <v>-2.0920040536611113</v>
      </c>
      <c r="T284" s="4">
        <f t="shared" ca="1" si="141"/>
        <v>-1.6211609042035904</v>
      </c>
      <c r="U284" s="2">
        <f t="shared" si="156"/>
        <v>45.63999999999988</v>
      </c>
      <c r="V284" s="4">
        <f t="shared" ca="1" si="135"/>
        <v>399</v>
      </c>
      <c r="W284" s="4">
        <f t="shared" ca="1" si="136"/>
        <v>1</v>
      </c>
      <c r="X284" s="2">
        <f t="shared" ca="1" si="142"/>
        <v>0</v>
      </c>
      <c r="Z284" s="4">
        <v>-2.3059099999862553</v>
      </c>
      <c r="AA284" s="4">
        <f t="shared" si="143"/>
        <v>-1.8889099999839232</v>
      </c>
      <c r="AB284" s="4">
        <v>263</v>
      </c>
      <c r="AC284" s="2">
        <f t="shared" si="157"/>
        <v>45.63999999999988</v>
      </c>
      <c r="AD284" s="4">
        <f t="shared" si="144"/>
        <v>399</v>
      </c>
      <c r="AE284" s="4">
        <f t="shared" si="145"/>
        <v>1</v>
      </c>
      <c r="AF284" s="2">
        <f t="shared" si="129"/>
        <v>0</v>
      </c>
      <c r="AH284" s="4">
        <v>-4.0757224999907748</v>
      </c>
      <c r="AI284" s="4">
        <f t="shared" si="146"/>
        <v>-3.2497224999907814</v>
      </c>
      <c r="AJ284" s="4">
        <v>263</v>
      </c>
      <c r="AK284" s="2">
        <f t="shared" si="158"/>
        <v>45.63999999999988</v>
      </c>
      <c r="AL284" s="4">
        <f t="shared" si="147"/>
        <v>399</v>
      </c>
      <c r="AM284" s="4">
        <f t="shared" si="148"/>
        <v>1</v>
      </c>
      <c r="AN284" s="2">
        <f t="shared" si="130"/>
        <v>0</v>
      </c>
      <c r="AP284" s="4">
        <v>-2.2701150000088433</v>
      </c>
      <c r="AQ284" s="4">
        <f t="shared" si="149"/>
        <v>-1.3891150000091557</v>
      </c>
      <c r="AR284" s="4">
        <v>263</v>
      </c>
      <c r="AS284" s="2">
        <f t="shared" si="159"/>
        <v>45.63999999999988</v>
      </c>
      <c r="AT284" s="4">
        <f t="shared" si="150"/>
        <v>399</v>
      </c>
      <c r="AU284" s="4">
        <f t="shared" si="151"/>
        <v>1</v>
      </c>
      <c r="AV284" s="2">
        <f t="shared" si="131"/>
        <v>0</v>
      </c>
      <c r="AX284" s="4">
        <v>-2.9831574999867883</v>
      </c>
      <c r="AY284" s="4">
        <f t="shared" si="152"/>
        <v>-2.970157499984083</v>
      </c>
      <c r="AZ284" s="4">
        <v>263</v>
      </c>
      <c r="BA284" s="2">
        <f t="shared" si="160"/>
        <v>45.63999999999988</v>
      </c>
      <c r="BB284" s="4">
        <f t="shared" si="153"/>
        <v>399</v>
      </c>
      <c r="BC284" s="4">
        <f t="shared" si="154"/>
        <v>1</v>
      </c>
      <c r="BD284" s="2">
        <f t="shared" si="132"/>
        <v>0</v>
      </c>
    </row>
    <row r="285" spans="1:56" x14ac:dyDescent="0.15">
      <c r="A285" s="4">
        <v>264</v>
      </c>
      <c r="B285" s="4">
        <v>-2.533697500023635</v>
      </c>
      <c r="C285" s="4">
        <f t="shared" si="137"/>
        <v>-3.1966975000230491</v>
      </c>
      <c r="E285" s="4">
        <v>-1.8889099999839232</v>
      </c>
      <c r="F285" s="4">
        <v>-3.2497224999907814</v>
      </c>
      <c r="G285" s="4">
        <v>-1.3891150000091557</v>
      </c>
      <c r="H285" s="4">
        <v>-2.970157499984083</v>
      </c>
      <c r="I285" s="4">
        <f ca="1">'Result (Al-Ti)'!U285</f>
        <v>-1.6211609042035904</v>
      </c>
      <c r="K285" s="4">
        <v>-2.533697500023635</v>
      </c>
      <c r="L285" s="4">
        <f t="shared" si="138"/>
        <v>-3.1966975000230491</v>
      </c>
      <c r="M285" s="4">
        <v>264</v>
      </c>
      <c r="N285" s="2">
        <f t="shared" si="155"/>
        <v>45.859999999999879</v>
      </c>
      <c r="O285" s="4">
        <f t="shared" si="133"/>
        <v>399</v>
      </c>
      <c r="P285" s="4">
        <f t="shared" si="134"/>
        <v>1</v>
      </c>
      <c r="Q285" s="2">
        <f t="shared" si="139"/>
        <v>0</v>
      </c>
      <c r="R285" s="4">
        <v>264</v>
      </c>
      <c r="S285" s="4">
        <f t="shared" ca="1" si="140"/>
        <v>-1.6211609042035904</v>
      </c>
      <c r="T285" s="4">
        <f t="shared" ca="1" si="141"/>
        <v>-1.5135119174742924</v>
      </c>
      <c r="U285" s="2">
        <f t="shared" si="156"/>
        <v>45.859999999999879</v>
      </c>
      <c r="V285" s="4">
        <f t="shared" ca="1" si="135"/>
        <v>399</v>
      </c>
      <c r="W285" s="4">
        <f t="shared" ca="1" si="136"/>
        <v>1</v>
      </c>
      <c r="X285" s="2">
        <f t="shared" ca="1" si="142"/>
        <v>0</v>
      </c>
      <c r="Z285" s="4">
        <v>-1.8889099999839232</v>
      </c>
      <c r="AA285" s="4">
        <f t="shared" si="143"/>
        <v>-2.3439099999862378</v>
      </c>
      <c r="AB285" s="4">
        <v>264</v>
      </c>
      <c r="AC285" s="2">
        <f t="shared" si="157"/>
        <v>45.859999999999879</v>
      </c>
      <c r="AD285" s="4">
        <f t="shared" si="144"/>
        <v>399</v>
      </c>
      <c r="AE285" s="4">
        <f t="shared" si="145"/>
        <v>1</v>
      </c>
      <c r="AF285" s="2">
        <f t="shared" si="129"/>
        <v>0</v>
      </c>
      <c r="AH285" s="4">
        <v>-3.2497224999907814</v>
      </c>
      <c r="AI285" s="4">
        <f t="shared" si="146"/>
        <v>-2.5827224999908083</v>
      </c>
      <c r="AJ285" s="4">
        <v>264</v>
      </c>
      <c r="AK285" s="2">
        <f t="shared" si="158"/>
        <v>45.859999999999879</v>
      </c>
      <c r="AL285" s="4">
        <f t="shared" si="147"/>
        <v>399</v>
      </c>
      <c r="AM285" s="4">
        <f t="shared" si="148"/>
        <v>1</v>
      </c>
      <c r="AN285" s="2">
        <f t="shared" si="130"/>
        <v>0</v>
      </c>
      <c r="AP285" s="4">
        <v>-1.3891150000091557</v>
      </c>
      <c r="AQ285" s="4">
        <f t="shared" si="149"/>
        <v>-1.4621150000095895</v>
      </c>
      <c r="AR285" s="4">
        <v>264</v>
      </c>
      <c r="AS285" s="2">
        <f t="shared" si="159"/>
        <v>45.859999999999879</v>
      </c>
      <c r="AT285" s="4">
        <f t="shared" si="150"/>
        <v>399</v>
      </c>
      <c r="AU285" s="4">
        <f t="shared" si="151"/>
        <v>1</v>
      </c>
      <c r="AV285" s="2">
        <f t="shared" si="131"/>
        <v>0</v>
      </c>
      <c r="AX285" s="4">
        <v>-2.970157499984083</v>
      </c>
      <c r="AY285" s="4">
        <f t="shared" si="152"/>
        <v>-2.7381574999836289</v>
      </c>
      <c r="AZ285" s="4">
        <v>264</v>
      </c>
      <c r="BA285" s="2">
        <f t="shared" si="160"/>
        <v>45.859999999999879</v>
      </c>
      <c r="BB285" s="4">
        <f t="shared" si="153"/>
        <v>399</v>
      </c>
      <c r="BC285" s="4">
        <f t="shared" si="154"/>
        <v>1</v>
      </c>
      <c r="BD285" s="2">
        <f t="shared" si="132"/>
        <v>0</v>
      </c>
    </row>
    <row r="286" spans="1:56" x14ac:dyDescent="0.15">
      <c r="A286" s="4">
        <v>265</v>
      </c>
      <c r="B286" s="4">
        <v>-3.1966975000230491</v>
      </c>
      <c r="C286" s="4">
        <f t="shared" si="137"/>
        <v>2.6023024999766164</v>
      </c>
      <c r="E286" s="4">
        <v>-2.3439099999862378</v>
      </c>
      <c r="F286" s="4">
        <v>-2.5827224999908083</v>
      </c>
      <c r="G286" s="4">
        <v>-1.4621150000095895</v>
      </c>
      <c r="H286" s="4">
        <v>-2.7381574999836289</v>
      </c>
      <c r="I286" s="4">
        <f ca="1">'Result (Al-Ti)'!U286</f>
        <v>-1.5135119174742924</v>
      </c>
      <c r="K286" s="4">
        <v>-3.1966975000230491</v>
      </c>
      <c r="L286" s="4">
        <f t="shared" si="138"/>
        <v>2.6023024999766164</v>
      </c>
      <c r="M286" s="4">
        <v>265</v>
      </c>
      <c r="N286" s="2">
        <f t="shared" si="155"/>
        <v>46.079999999999878</v>
      </c>
      <c r="O286" s="4">
        <f t="shared" si="133"/>
        <v>399</v>
      </c>
      <c r="P286" s="4">
        <f t="shared" si="134"/>
        <v>1</v>
      </c>
      <c r="Q286" s="2">
        <f t="shared" si="139"/>
        <v>0</v>
      </c>
      <c r="R286" s="4">
        <v>265</v>
      </c>
      <c r="S286" s="4">
        <f t="shared" ca="1" si="140"/>
        <v>-1.5135119174742924</v>
      </c>
      <c r="T286" s="4">
        <f t="shared" ca="1" si="141"/>
        <v>-0.77141572267483749</v>
      </c>
      <c r="U286" s="2">
        <f t="shared" si="156"/>
        <v>46.079999999999878</v>
      </c>
      <c r="V286" s="4">
        <f t="shared" ca="1" si="135"/>
        <v>399</v>
      </c>
      <c r="W286" s="4">
        <f t="shared" ca="1" si="136"/>
        <v>1</v>
      </c>
      <c r="X286" s="2">
        <f t="shared" ca="1" si="142"/>
        <v>0</v>
      </c>
      <c r="Z286" s="4">
        <v>-2.3439099999862378</v>
      </c>
      <c r="AA286" s="4">
        <f t="shared" si="143"/>
        <v>-1.1099099999860584</v>
      </c>
      <c r="AB286" s="4">
        <v>265</v>
      </c>
      <c r="AC286" s="2">
        <f t="shared" si="157"/>
        <v>46.079999999999878</v>
      </c>
      <c r="AD286" s="4">
        <f t="shared" si="144"/>
        <v>399</v>
      </c>
      <c r="AE286" s="4">
        <f t="shared" si="145"/>
        <v>1</v>
      </c>
      <c r="AF286" s="2">
        <f t="shared" si="129"/>
        <v>0</v>
      </c>
      <c r="AH286" s="4">
        <v>-2.5827224999908083</v>
      </c>
      <c r="AI286" s="4">
        <f t="shared" si="146"/>
        <v>-3.367722499991288</v>
      </c>
      <c r="AJ286" s="4">
        <v>265</v>
      </c>
      <c r="AK286" s="2">
        <f t="shared" si="158"/>
        <v>46.079999999999878</v>
      </c>
      <c r="AL286" s="4">
        <f t="shared" si="147"/>
        <v>399</v>
      </c>
      <c r="AM286" s="4">
        <f t="shared" si="148"/>
        <v>1</v>
      </c>
      <c r="AN286" s="2">
        <f t="shared" si="130"/>
        <v>0</v>
      </c>
      <c r="AP286" s="4">
        <v>-1.4621150000095895</v>
      </c>
      <c r="AQ286" s="4">
        <f t="shared" si="149"/>
        <v>-1.6851150000078974</v>
      </c>
      <c r="AR286" s="4">
        <v>265</v>
      </c>
      <c r="AS286" s="2">
        <f t="shared" si="159"/>
        <v>46.079999999999878</v>
      </c>
      <c r="AT286" s="4">
        <f t="shared" si="150"/>
        <v>399</v>
      </c>
      <c r="AU286" s="4">
        <f t="shared" si="151"/>
        <v>1</v>
      </c>
      <c r="AV286" s="2">
        <f t="shared" si="131"/>
        <v>0</v>
      </c>
      <c r="AX286" s="4">
        <v>-2.7381574999836289</v>
      </c>
      <c r="AY286" s="4">
        <f t="shared" si="152"/>
        <v>-3.3231574999845748</v>
      </c>
      <c r="AZ286" s="4">
        <v>265</v>
      </c>
      <c r="BA286" s="2">
        <f t="shared" si="160"/>
        <v>46.079999999999878</v>
      </c>
      <c r="BB286" s="4">
        <f t="shared" si="153"/>
        <v>399</v>
      </c>
      <c r="BC286" s="4">
        <f t="shared" si="154"/>
        <v>1</v>
      </c>
      <c r="BD286" s="2">
        <f t="shared" si="132"/>
        <v>0</v>
      </c>
    </row>
    <row r="287" spans="1:56" x14ac:dyDescent="0.15">
      <c r="A287" s="4">
        <v>266</v>
      </c>
      <c r="B287" s="4">
        <v>2.6023024999766164</v>
      </c>
      <c r="C287" s="4">
        <f t="shared" si="137"/>
        <v>-1.566697500024361</v>
      </c>
      <c r="E287" s="4">
        <v>-1.1099099999860584</v>
      </c>
      <c r="F287" s="4">
        <v>-3.367722499991288</v>
      </c>
      <c r="G287" s="4">
        <v>-1.6851150000078974</v>
      </c>
      <c r="H287" s="4">
        <v>-3.3231574999845748</v>
      </c>
      <c r="I287" s="4">
        <f ca="1">'Result (Al-Ti)'!U287</f>
        <v>-0.77141572267483749</v>
      </c>
      <c r="K287" s="4">
        <v>2.6023024999766164</v>
      </c>
      <c r="L287" s="4">
        <f t="shared" si="138"/>
        <v>-1.566697500024361</v>
      </c>
      <c r="M287" s="4">
        <v>266</v>
      </c>
      <c r="N287" s="2">
        <f t="shared" si="155"/>
        <v>46.299999999999876</v>
      </c>
      <c r="O287" s="4">
        <f t="shared" si="133"/>
        <v>399</v>
      </c>
      <c r="P287" s="4">
        <f t="shared" si="134"/>
        <v>1</v>
      </c>
      <c r="Q287" s="2">
        <f t="shared" si="139"/>
        <v>0</v>
      </c>
      <c r="R287" s="4">
        <v>266</v>
      </c>
      <c r="S287" s="4">
        <f t="shared" ca="1" si="140"/>
        <v>-0.77141572267483749</v>
      </c>
      <c r="T287" s="4">
        <f t="shared" ca="1" si="141"/>
        <v>-3.1557340343288258</v>
      </c>
      <c r="U287" s="2">
        <f t="shared" si="156"/>
        <v>46.299999999999876</v>
      </c>
      <c r="V287" s="4">
        <f t="shared" ca="1" si="135"/>
        <v>399</v>
      </c>
      <c r="W287" s="4">
        <f t="shared" ca="1" si="136"/>
        <v>1</v>
      </c>
      <c r="X287" s="2">
        <f t="shared" ca="1" si="142"/>
        <v>0</v>
      </c>
      <c r="Z287" s="4">
        <v>-1.1099099999860584</v>
      </c>
      <c r="AA287" s="4">
        <f t="shared" si="143"/>
        <v>-1.4589099999859911</v>
      </c>
      <c r="AB287" s="4">
        <v>266</v>
      </c>
      <c r="AC287" s="2">
        <f t="shared" si="157"/>
        <v>46.299999999999876</v>
      </c>
      <c r="AD287" s="4">
        <f t="shared" si="144"/>
        <v>399</v>
      </c>
      <c r="AE287" s="4">
        <f t="shared" si="145"/>
        <v>1</v>
      </c>
      <c r="AF287" s="2">
        <f t="shared" si="129"/>
        <v>0</v>
      </c>
      <c r="AH287" s="4">
        <v>-3.367722499991288</v>
      </c>
      <c r="AI287" s="4">
        <f t="shared" si="146"/>
        <v>-2.2697224999888022</v>
      </c>
      <c r="AJ287" s="4">
        <v>266</v>
      </c>
      <c r="AK287" s="2">
        <f t="shared" si="158"/>
        <v>46.299999999999876</v>
      </c>
      <c r="AL287" s="4">
        <f t="shared" si="147"/>
        <v>399</v>
      </c>
      <c r="AM287" s="4">
        <f t="shared" si="148"/>
        <v>1</v>
      </c>
      <c r="AN287" s="2">
        <f t="shared" si="130"/>
        <v>0</v>
      </c>
      <c r="AP287" s="4">
        <v>-1.6851150000078974</v>
      </c>
      <c r="AQ287" s="4">
        <f t="shared" si="149"/>
        <v>-2.1091150000067671</v>
      </c>
      <c r="AR287" s="4">
        <v>266</v>
      </c>
      <c r="AS287" s="2">
        <f t="shared" si="159"/>
        <v>46.299999999999876</v>
      </c>
      <c r="AT287" s="4">
        <f t="shared" si="150"/>
        <v>399</v>
      </c>
      <c r="AU287" s="4">
        <f t="shared" si="151"/>
        <v>1</v>
      </c>
      <c r="AV287" s="2">
        <f t="shared" si="131"/>
        <v>0</v>
      </c>
      <c r="AX287" s="4">
        <v>-3.3231574999845748</v>
      </c>
      <c r="AY287" s="4">
        <f t="shared" si="152"/>
        <v>-2.3531574999857696</v>
      </c>
      <c r="AZ287" s="4">
        <v>266</v>
      </c>
      <c r="BA287" s="2">
        <f t="shared" si="160"/>
        <v>46.299999999999876</v>
      </c>
      <c r="BB287" s="4">
        <f t="shared" si="153"/>
        <v>399</v>
      </c>
      <c r="BC287" s="4">
        <f t="shared" si="154"/>
        <v>1</v>
      </c>
      <c r="BD287" s="2">
        <f t="shared" si="132"/>
        <v>0</v>
      </c>
    </row>
    <row r="288" spans="1:56" x14ac:dyDescent="0.15">
      <c r="A288" s="4">
        <v>267</v>
      </c>
      <c r="B288" s="4">
        <v>-1.566697500024361</v>
      </c>
      <c r="C288" s="4">
        <f t="shared" si="137"/>
        <v>-0.10469750002428668</v>
      </c>
      <c r="E288" s="4">
        <v>-1.4589099999859911</v>
      </c>
      <c r="F288" s="4">
        <v>-2.2697224999888022</v>
      </c>
      <c r="G288" s="4">
        <v>-2.1091150000067671</v>
      </c>
      <c r="H288" s="4">
        <v>-2.3531574999857696</v>
      </c>
      <c r="I288" s="4">
        <f ca="1">'Result (Al-Ti)'!U288</f>
        <v>-3.1557340343288258</v>
      </c>
      <c r="K288" s="4">
        <v>-1.566697500024361</v>
      </c>
      <c r="L288" s="4">
        <f t="shared" si="138"/>
        <v>-0.10469750002428668</v>
      </c>
      <c r="M288" s="4">
        <v>267</v>
      </c>
      <c r="N288" s="2">
        <f t="shared" si="155"/>
        <v>46.519999999999875</v>
      </c>
      <c r="O288" s="4">
        <f t="shared" si="133"/>
        <v>399</v>
      </c>
      <c r="P288" s="4">
        <f t="shared" si="134"/>
        <v>1</v>
      </c>
      <c r="Q288" s="2">
        <f t="shared" si="139"/>
        <v>0</v>
      </c>
      <c r="R288" s="4">
        <v>267</v>
      </c>
      <c r="S288" s="4">
        <f t="shared" ca="1" si="140"/>
        <v>-3.1557340343288258</v>
      </c>
      <c r="T288" s="4">
        <f t="shared" ca="1" si="141"/>
        <v>-1.1553960385119546</v>
      </c>
      <c r="U288" s="2">
        <f t="shared" si="156"/>
        <v>46.519999999999875</v>
      </c>
      <c r="V288" s="4">
        <f t="shared" ca="1" si="135"/>
        <v>399</v>
      </c>
      <c r="W288" s="4">
        <f t="shared" ca="1" si="136"/>
        <v>1</v>
      </c>
      <c r="X288" s="2">
        <f t="shared" ca="1" si="142"/>
        <v>0</v>
      </c>
      <c r="Z288" s="4">
        <v>-1.4589099999859911</v>
      </c>
      <c r="AA288" s="4">
        <f t="shared" si="143"/>
        <v>-2.6349099999833925</v>
      </c>
      <c r="AB288" s="4">
        <v>267</v>
      </c>
      <c r="AC288" s="2">
        <f t="shared" si="157"/>
        <v>46.519999999999875</v>
      </c>
      <c r="AD288" s="4">
        <f t="shared" si="144"/>
        <v>399</v>
      </c>
      <c r="AE288" s="4">
        <f t="shared" si="145"/>
        <v>1</v>
      </c>
      <c r="AF288" s="2">
        <f t="shared" si="129"/>
        <v>0</v>
      </c>
      <c r="AH288" s="4">
        <v>-2.2697224999888022</v>
      </c>
      <c r="AI288" s="4">
        <f t="shared" si="146"/>
        <v>-2.2747224999903892</v>
      </c>
      <c r="AJ288" s="4">
        <v>267</v>
      </c>
      <c r="AK288" s="2">
        <f t="shared" si="158"/>
        <v>46.519999999999875</v>
      </c>
      <c r="AL288" s="4">
        <f t="shared" si="147"/>
        <v>399</v>
      </c>
      <c r="AM288" s="4">
        <f t="shared" si="148"/>
        <v>1</v>
      </c>
      <c r="AN288" s="2">
        <f t="shared" si="130"/>
        <v>0</v>
      </c>
      <c r="AP288" s="4">
        <v>-2.1091150000067671</v>
      </c>
      <c r="AQ288" s="4">
        <f t="shared" si="149"/>
        <v>-2.3891150000068251</v>
      </c>
      <c r="AR288" s="4">
        <v>267</v>
      </c>
      <c r="AS288" s="2">
        <f t="shared" si="159"/>
        <v>46.519999999999875</v>
      </c>
      <c r="AT288" s="4">
        <f t="shared" si="150"/>
        <v>399</v>
      </c>
      <c r="AU288" s="4">
        <f t="shared" si="151"/>
        <v>1</v>
      </c>
      <c r="AV288" s="2">
        <f t="shared" si="131"/>
        <v>0</v>
      </c>
      <c r="AX288" s="4">
        <v>-2.3531574999857696</v>
      </c>
      <c r="AY288" s="4">
        <f t="shared" si="152"/>
        <v>-2.8291574999848024</v>
      </c>
      <c r="AZ288" s="4">
        <v>267</v>
      </c>
      <c r="BA288" s="2">
        <f t="shared" si="160"/>
        <v>46.519999999999875</v>
      </c>
      <c r="BB288" s="4">
        <f t="shared" si="153"/>
        <v>399</v>
      </c>
      <c r="BC288" s="4">
        <f t="shared" si="154"/>
        <v>1</v>
      </c>
      <c r="BD288" s="2">
        <f t="shared" si="132"/>
        <v>0</v>
      </c>
    </row>
    <row r="289" spans="1:56" x14ac:dyDescent="0.15">
      <c r="A289" s="4">
        <v>268</v>
      </c>
      <c r="B289" s="4">
        <v>-0.10469750002428668</v>
      </c>
      <c r="C289" s="4">
        <f t="shared" si="137"/>
        <v>-0.95169750002455089</v>
      </c>
      <c r="E289" s="4">
        <v>-2.6349099999833925</v>
      </c>
      <c r="F289" s="4">
        <v>-2.2747224999903892</v>
      </c>
      <c r="G289" s="4">
        <v>-2.3891150000068251</v>
      </c>
      <c r="H289" s="4">
        <v>-2.8291574999848024</v>
      </c>
      <c r="I289" s="4">
        <f ca="1">'Result (Al-Ti)'!U289</f>
        <v>-1.1553960385119546</v>
      </c>
      <c r="K289" s="4">
        <v>-0.10469750002428668</v>
      </c>
      <c r="L289" s="4">
        <f t="shared" si="138"/>
        <v>-0.95169750002455089</v>
      </c>
      <c r="M289" s="4">
        <v>268</v>
      </c>
      <c r="N289" s="2">
        <f t="shared" si="155"/>
        <v>46.739999999999874</v>
      </c>
      <c r="O289" s="4">
        <f t="shared" si="133"/>
        <v>399</v>
      </c>
      <c r="P289" s="4">
        <f t="shared" si="134"/>
        <v>1</v>
      </c>
      <c r="Q289" s="2">
        <f t="shared" si="139"/>
        <v>0</v>
      </c>
      <c r="R289" s="4">
        <v>268</v>
      </c>
      <c r="S289" s="4">
        <f t="shared" ca="1" si="140"/>
        <v>-1.1553960385119546</v>
      </c>
      <c r="T289" s="4">
        <f t="shared" ca="1" si="141"/>
        <v>-0.56650713549445875</v>
      </c>
      <c r="U289" s="2">
        <f t="shared" si="156"/>
        <v>46.739999999999874</v>
      </c>
      <c r="V289" s="4">
        <f t="shared" ca="1" si="135"/>
        <v>399</v>
      </c>
      <c r="W289" s="4">
        <f t="shared" ca="1" si="136"/>
        <v>1</v>
      </c>
      <c r="X289" s="2">
        <f t="shared" ca="1" si="142"/>
        <v>0</v>
      </c>
      <c r="Z289" s="4">
        <v>-2.6349099999833925</v>
      </c>
      <c r="AA289" s="4">
        <f t="shared" si="143"/>
        <v>-4.024909999984061</v>
      </c>
      <c r="AB289" s="4">
        <v>268</v>
      </c>
      <c r="AC289" s="2">
        <f t="shared" si="157"/>
        <v>46.739999999999874</v>
      </c>
      <c r="AD289" s="4">
        <f t="shared" si="144"/>
        <v>399</v>
      </c>
      <c r="AE289" s="4">
        <f t="shared" si="145"/>
        <v>1</v>
      </c>
      <c r="AF289" s="2">
        <f t="shared" si="129"/>
        <v>0</v>
      </c>
      <c r="AH289" s="4">
        <v>-2.2747224999903892</v>
      </c>
      <c r="AI289" s="4">
        <f t="shared" si="146"/>
        <v>-1.2367224999891846</v>
      </c>
      <c r="AJ289" s="4">
        <v>268</v>
      </c>
      <c r="AK289" s="2">
        <f t="shared" si="158"/>
        <v>46.739999999999874</v>
      </c>
      <c r="AL289" s="4">
        <f t="shared" si="147"/>
        <v>399</v>
      </c>
      <c r="AM289" s="4">
        <f t="shared" si="148"/>
        <v>1</v>
      </c>
      <c r="AN289" s="2">
        <f t="shared" si="130"/>
        <v>0</v>
      </c>
      <c r="AP289" s="4">
        <v>-2.3891150000068251</v>
      </c>
      <c r="AQ289" s="4">
        <f t="shared" si="149"/>
        <v>-2.239115000008951</v>
      </c>
      <c r="AR289" s="4">
        <v>268</v>
      </c>
      <c r="AS289" s="2">
        <f t="shared" si="159"/>
        <v>46.739999999999874</v>
      </c>
      <c r="AT289" s="4">
        <f t="shared" si="150"/>
        <v>399</v>
      </c>
      <c r="AU289" s="4">
        <f t="shared" si="151"/>
        <v>1</v>
      </c>
      <c r="AV289" s="2">
        <f t="shared" si="131"/>
        <v>0</v>
      </c>
      <c r="AX289" s="4">
        <v>-2.8291574999848024</v>
      </c>
      <c r="AY289" s="4">
        <f t="shared" si="152"/>
        <v>-3.7711574999867992</v>
      </c>
      <c r="AZ289" s="4">
        <v>268</v>
      </c>
      <c r="BA289" s="2">
        <f t="shared" si="160"/>
        <v>46.739999999999874</v>
      </c>
      <c r="BB289" s="4">
        <f t="shared" si="153"/>
        <v>399</v>
      </c>
      <c r="BC289" s="4">
        <f t="shared" si="154"/>
        <v>1</v>
      </c>
      <c r="BD289" s="2">
        <f t="shared" si="132"/>
        <v>0</v>
      </c>
    </row>
    <row r="290" spans="1:56" x14ac:dyDescent="0.15">
      <c r="A290" s="4">
        <v>269</v>
      </c>
      <c r="B290" s="4">
        <v>-0.95169750002455089</v>
      </c>
      <c r="C290" s="4">
        <f t="shared" si="137"/>
        <v>-0.99069750002556134</v>
      </c>
      <c r="E290" s="4">
        <v>-4.024909999984061</v>
      </c>
      <c r="F290" s="4">
        <v>-1.2367224999891846</v>
      </c>
      <c r="G290" s="4">
        <v>-2.239115000008951</v>
      </c>
      <c r="H290" s="4">
        <v>-3.7711574999867992</v>
      </c>
      <c r="I290" s="4">
        <f ca="1">'Result (Al-Ti)'!U290</f>
        <v>-0.56650713549445875</v>
      </c>
      <c r="K290" s="4">
        <v>-0.95169750002455089</v>
      </c>
      <c r="L290" s="4">
        <f t="shared" si="138"/>
        <v>-0.99069750002556134</v>
      </c>
      <c r="M290" s="4">
        <v>269</v>
      </c>
      <c r="N290" s="2">
        <f t="shared" si="155"/>
        <v>46.959999999999873</v>
      </c>
      <c r="O290" s="4">
        <f t="shared" si="133"/>
        <v>399</v>
      </c>
      <c r="P290" s="4">
        <f t="shared" si="134"/>
        <v>1</v>
      </c>
      <c r="Q290" s="2">
        <f t="shared" si="139"/>
        <v>0</v>
      </c>
      <c r="R290" s="4">
        <v>269</v>
      </c>
      <c r="S290" s="4">
        <f t="shared" ca="1" si="140"/>
        <v>-0.56650713549445875</v>
      </c>
      <c r="T290" s="4">
        <f t="shared" ca="1" si="141"/>
        <v>-2.2303155381476252</v>
      </c>
      <c r="U290" s="2">
        <f t="shared" si="156"/>
        <v>46.959999999999873</v>
      </c>
      <c r="V290" s="4">
        <f t="shared" ca="1" si="135"/>
        <v>399</v>
      </c>
      <c r="W290" s="4">
        <f t="shared" ca="1" si="136"/>
        <v>1</v>
      </c>
      <c r="X290" s="2">
        <f t="shared" ca="1" si="142"/>
        <v>0</v>
      </c>
      <c r="Z290" s="4">
        <v>-4.024909999984061</v>
      </c>
      <c r="AA290" s="4">
        <f t="shared" si="143"/>
        <v>-3.2469099999836715</v>
      </c>
      <c r="AB290" s="4">
        <v>269</v>
      </c>
      <c r="AC290" s="2">
        <f t="shared" si="157"/>
        <v>46.959999999999873</v>
      </c>
      <c r="AD290" s="4">
        <f t="shared" si="144"/>
        <v>399</v>
      </c>
      <c r="AE290" s="4">
        <f t="shared" si="145"/>
        <v>1</v>
      </c>
      <c r="AF290" s="2">
        <f t="shared" si="129"/>
        <v>0</v>
      </c>
      <c r="AH290" s="4">
        <v>-1.2367224999891846</v>
      </c>
      <c r="AI290" s="4">
        <f t="shared" si="146"/>
        <v>-1.0027224999902273</v>
      </c>
      <c r="AJ290" s="4">
        <v>269</v>
      </c>
      <c r="AK290" s="2">
        <f t="shared" si="158"/>
        <v>46.959999999999873</v>
      </c>
      <c r="AL290" s="4">
        <f t="shared" si="147"/>
        <v>399</v>
      </c>
      <c r="AM290" s="4">
        <f t="shared" si="148"/>
        <v>1</v>
      </c>
      <c r="AN290" s="2">
        <f t="shared" si="130"/>
        <v>0</v>
      </c>
      <c r="AP290" s="4">
        <v>-2.239115000008951</v>
      </c>
      <c r="AQ290" s="4">
        <f t="shared" si="149"/>
        <v>-2.0251150000092366</v>
      </c>
      <c r="AR290" s="4">
        <v>269</v>
      </c>
      <c r="AS290" s="2">
        <f t="shared" si="159"/>
        <v>46.959999999999873</v>
      </c>
      <c r="AT290" s="4">
        <f t="shared" si="150"/>
        <v>399</v>
      </c>
      <c r="AU290" s="4">
        <f t="shared" si="151"/>
        <v>1</v>
      </c>
      <c r="AV290" s="2">
        <f t="shared" si="131"/>
        <v>0</v>
      </c>
      <c r="AX290" s="4">
        <v>-3.7711574999867992</v>
      </c>
      <c r="AY290" s="4">
        <f t="shared" si="152"/>
        <v>-3.3741574999837098</v>
      </c>
      <c r="AZ290" s="4">
        <v>269</v>
      </c>
      <c r="BA290" s="2">
        <f t="shared" si="160"/>
        <v>46.959999999999873</v>
      </c>
      <c r="BB290" s="4">
        <f t="shared" si="153"/>
        <v>399</v>
      </c>
      <c r="BC290" s="4">
        <f t="shared" si="154"/>
        <v>1</v>
      </c>
      <c r="BD290" s="2">
        <f t="shared" si="132"/>
        <v>0</v>
      </c>
    </row>
    <row r="291" spans="1:56" x14ac:dyDescent="0.15">
      <c r="A291" s="4">
        <v>270</v>
      </c>
      <c r="B291" s="4">
        <v>-0.99069750002556134</v>
      </c>
      <c r="C291" s="4">
        <f t="shared" si="137"/>
        <v>-0.92569750002624573</v>
      </c>
      <c r="E291" s="4">
        <v>-3.2469099999836715</v>
      </c>
      <c r="F291" s="4">
        <v>-1.0027224999902273</v>
      </c>
      <c r="G291" s="4">
        <v>-2.0251150000092366</v>
      </c>
      <c r="H291" s="4">
        <v>-3.3741574999837098</v>
      </c>
      <c r="I291" s="4">
        <f ca="1">'Result (Al-Ti)'!U291</f>
        <v>-2.2303155381476252</v>
      </c>
      <c r="K291" s="4">
        <v>-0.99069750002556134</v>
      </c>
      <c r="L291" s="4">
        <f t="shared" si="138"/>
        <v>-0.92569750002624573</v>
      </c>
      <c r="M291" s="4">
        <v>270</v>
      </c>
      <c r="N291" s="2">
        <f t="shared" si="155"/>
        <v>47.179999999999872</v>
      </c>
      <c r="O291" s="4">
        <f t="shared" si="133"/>
        <v>399</v>
      </c>
      <c r="P291" s="4">
        <f t="shared" si="134"/>
        <v>1</v>
      </c>
      <c r="Q291" s="2">
        <f t="shared" si="139"/>
        <v>0</v>
      </c>
      <c r="R291" s="4">
        <v>270</v>
      </c>
      <c r="S291" s="4">
        <f t="shared" ca="1" si="140"/>
        <v>-2.2303155381476252</v>
      </c>
      <c r="T291" s="4">
        <f t="shared" ca="1" si="141"/>
        <v>1.0619163594397261</v>
      </c>
      <c r="U291" s="2">
        <f t="shared" si="156"/>
        <v>47.179999999999872</v>
      </c>
      <c r="V291" s="4">
        <f t="shared" ca="1" si="135"/>
        <v>399</v>
      </c>
      <c r="W291" s="4">
        <f t="shared" ca="1" si="136"/>
        <v>1</v>
      </c>
      <c r="X291" s="2">
        <f t="shared" ca="1" si="142"/>
        <v>0</v>
      </c>
      <c r="Z291" s="4">
        <v>-3.2469099999836715</v>
      </c>
      <c r="AA291" s="4">
        <f t="shared" si="143"/>
        <v>-0.55390999998294888</v>
      </c>
      <c r="AB291" s="4">
        <v>270</v>
      </c>
      <c r="AC291" s="2">
        <f t="shared" si="157"/>
        <v>47.179999999999872</v>
      </c>
      <c r="AD291" s="4">
        <f t="shared" si="144"/>
        <v>399</v>
      </c>
      <c r="AE291" s="4">
        <f t="shared" si="145"/>
        <v>1</v>
      </c>
      <c r="AF291" s="2">
        <f t="shared" si="129"/>
        <v>0</v>
      </c>
      <c r="AH291" s="4">
        <v>-1.0027224999902273</v>
      </c>
      <c r="AI291" s="4">
        <f t="shared" si="146"/>
        <v>-0.6187224999898433</v>
      </c>
      <c r="AJ291" s="4">
        <v>270</v>
      </c>
      <c r="AK291" s="2">
        <f t="shared" si="158"/>
        <v>47.179999999999872</v>
      </c>
      <c r="AL291" s="4">
        <f t="shared" si="147"/>
        <v>399</v>
      </c>
      <c r="AM291" s="4">
        <f t="shared" si="148"/>
        <v>1</v>
      </c>
      <c r="AN291" s="2">
        <f t="shared" si="130"/>
        <v>0</v>
      </c>
      <c r="AP291" s="4">
        <v>-2.0251150000092366</v>
      </c>
      <c r="AQ291" s="4">
        <f t="shared" si="149"/>
        <v>-0.43111500000847514</v>
      </c>
      <c r="AR291" s="4">
        <v>270</v>
      </c>
      <c r="AS291" s="2">
        <f t="shared" si="159"/>
        <v>47.179999999999872</v>
      </c>
      <c r="AT291" s="4">
        <f t="shared" si="150"/>
        <v>399</v>
      </c>
      <c r="AU291" s="4">
        <f t="shared" si="151"/>
        <v>1</v>
      </c>
      <c r="AV291" s="2">
        <f t="shared" si="131"/>
        <v>0</v>
      </c>
      <c r="AX291" s="4">
        <v>-3.3741574999837098</v>
      </c>
      <c r="AY291" s="4">
        <f t="shared" si="152"/>
        <v>-1.012157499985733</v>
      </c>
      <c r="AZ291" s="4">
        <v>270</v>
      </c>
      <c r="BA291" s="2">
        <f t="shared" si="160"/>
        <v>47.179999999999872</v>
      </c>
      <c r="BB291" s="4">
        <f t="shared" si="153"/>
        <v>399</v>
      </c>
      <c r="BC291" s="4">
        <f t="shared" si="154"/>
        <v>1</v>
      </c>
      <c r="BD291" s="2">
        <f t="shared" si="132"/>
        <v>0</v>
      </c>
    </row>
    <row r="292" spans="1:56" x14ac:dyDescent="0.15">
      <c r="A292" s="4">
        <v>271</v>
      </c>
      <c r="B292" s="4">
        <v>-0.92569750002624573</v>
      </c>
      <c r="C292" s="4">
        <f t="shared" si="137"/>
        <v>-0.65569750002580918</v>
      </c>
      <c r="E292" s="4">
        <v>-0.55390999998294888</v>
      </c>
      <c r="F292" s="4">
        <v>-0.6187224999898433</v>
      </c>
      <c r="G292" s="4">
        <v>-0.43111500000847514</v>
      </c>
      <c r="H292" s="4">
        <v>-1.012157499985733</v>
      </c>
      <c r="I292" s="4">
        <f ca="1">'Result (Al-Ti)'!U292</f>
        <v>1.0619163594397261</v>
      </c>
      <c r="K292" s="4">
        <v>-0.92569750002624573</v>
      </c>
      <c r="L292" s="4">
        <f t="shared" si="138"/>
        <v>-0.65569750002580918</v>
      </c>
      <c r="M292" s="4">
        <v>271</v>
      </c>
      <c r="N292" s="2">
        <f t="shared" si="155"/>
        <v>47.399999999999871</v>
      </c>
      <c r="O292" s="4">
        <f t="shared" si="133"/>
        <v>399</v>
      </c>
      <c r="P292" s="4">
        <f t="shared" si="134"/>
        <v>1</v>
      </c>
      <c r="Q292" s="2">
        <f t="shared" si="139"/>
        <v>0</v>
      </c>
      <c r="R292" s="4">
        <v>271</v>
      </c>
      <c r="S292" s="4">
        <f t="shared" ca="1" si="140"/>
        <v>1.0619163594397261</v>
      </c>
      <c r="T292" s="4">
        <f t="shared" ca="1" si="141"/>
        <v>0.33610371316180299</v>
      </c>
      <c r="U292" s="2">
        <f t="shared" si="156"/>
        <v>47.399999999999871</v>
      </c>
      <c r="V292" s="4">
        <f t="shared" ca="1" si="135"/>
        <v>399</v>
      </c>
      <c r="W292" s="4">
        <f t="shared" ca="1" si="136"/>
        <v>1</v>
      </c>
      <c r="X292" s="2">
        <f t="shared" ca="1" si="142"/>
        <v>0</v>
      </c>
      <c r="Z292" s="4">
        <v>-0.55390999998294888</v>
      </c>
      <c r="AA292" s="4">
        <f t="shared" si="143"/>
        <v>-0.66990999998495226</v>
      </c>
      <c r="AB292" s="4">
        <v>271</v>
      </c>
      <c r="AC292" s="2">
        <f t="shared" si="157"/>
        <v>47.399999999999871</v>
      </c>
      <c r="AD292" s="4">
        <f t="shared" si="144"/>
        <v>399</v>
      </c>
      <c r="AE292" s="4">
        <f t="shared" si="145"/>
        <v>1</v>
      </c>
      <c r="AF292" s="2">
        <f t="shared" si="129"/>
        <v>0</v>
      </c>
      <c r="AH292" s="4">
        <v>-0.6187224999898433</v>
      </c>
      <c r="AI292" s="4">
        <f t="shared" si="146"/>
        <v>-2.8337224999894772</v>
      </c>
      <c r="AJ292" s="4">
        <v>271</v>
      </c>
      <c r="AK292" s="2">
        <f t="shared" si="158"/>
        <v>47.399999999999871</v>
      </c>
      <c r="AL292" s="4">
        <f t="shared" si="147"/>
        <v>399</v>
      </c>
      <c r="AM292" s="4">
        <f t="shared" si="148"/>
        <v>1</v>
      </c>
      <c r="AN292" s="2">
        <f t="shared" si="130"/>
        <v>0</v>
      </c>
      <c r="AP292" s="4">
        <v>-0.43111500000847514</v>
      </c>
      <c r="AQ292" s="4">
        <f t="shared" si="149"/>
        <v>-2.6611150000093176</v>
      </c>
      <c r="AR292" s="4">
        <v>271</v>
      </c>
      <c r="AS292" s="2">
        <f t="shared" si="159"/>
        <v>47.399999999999871</v>
      </c>
      <c r="AT292" s="4">
        <f t="shared" si="150"/>
        <v>399</v>
      </c>
      <c r="AU292" s="4">
        <f t="shared" si="151"/>
        <v>1</v>
      </c>
      <c r="AV292" s="2">
        <f t="shared" si="131"/>
        <v>0</v>
      </c>
      <c r="AX292" s="4">
        <v>-1.012157499985733</v>
      </c>
      <c r="AY292" s="4">
        <f t="shared" si="152"/>
        <v>-3.2751574999849709</v>
      </c>
      <c r="AZ292" s="4">
        <v>271</v>
      </c>
      <c r="BA292" s="2">
        <f t="shared" si="160"/>
        <v>47.399999999999871</v>
      </c>
      <c r="BB292" s="4">
        <f t="shared" si="153"/>
        <v>399</v>
      </c>
      <c r="BC292" s="4">
        <f t="shared" si="154"/>
        <v>1</v>
      </c>
      <c r="BD292" s="2">
        <f t="shared" si="132"/>
        <v>0</v>
      </c>
    </row>
    <row r="293" spans="1:56" x14ac:dyDescent="0.15">
      <c r="A293" s="4">
        <v>272</v>
      </c>
      <c r="B293" s="4">
        <v>-0.65569750002580918</v>
      </c>
      <c r="C293" s="4">
        <f t="shared" si="137"/>
        <v>-2.0416975000259185</v>
      </c>
      <c r="E293" s="4">
        <v>-0.66990999998495226</v>
      </c>
      <c r="F293" s="4">
        <v>-2.8337224999894772</v>
      </c>
      <c r="G293" s="4">
        <v>-2.6611150000093176</v>
      </c>
      <c r="H293" s="4">
        <v>-3.2751574999849709</v>
      </c>
      <c r="I293" s="4">
        <f ca="1">'Result (Al-Ti)'!U293</f>
        <v>0.33610371316180299</v>
      </c>
      <c r="K293" s="4">
        <v>-0.65569750002580918</v>
      </c>
      <c r="L293" s="4">
        <f t="shared" si="138"/>
        <v>-2.0416975000259185</v>
      </c>
      <c r="M293" s="4">
        <v>272</v>
      </c>
      <c r="N293" s="2">
        <f t="shared" si="155"/>
        <v>47.61999999999987</v>
      </c>
      <c r="O293" s="4">
        <f t="shared" si="133"/>
        <v>399</v>
      </c>
      <c r="P293" s="4">
        <f t="shared" si="134"/>
        <v>1</v>
      </c>
      <c r="Q293" s="2">
        <f t="shared" si="139"/>
        <v>0</v>
      </c>
      <c r="R293" s="4">
        <v>272</v>
      </c>
      <c r="S293" s="4">
        <f t="shared" ca="1" si="140"/>
        <v>0.33610371316180299</v>
      </c>
      <c r="T293" s="4">
        <f t="shared" ca="1" si="141"/>
        <v>-0.33647701218716952</v>
      </c>
      <c r="U293" s="2">
        <f t="shared" si="156"/>
        <v>47.61999999999987</v>
      </c>
      <c r="V293" s="4">
        <f t="shared" ca="1" si="135"/>
        <v>399</v>
      </c>
      <c r="W293" s="4">
        <f t="shared" ca="1" si="136"/>
        <v>1</v>
      </c>
      <c r="X293" s="2">
        <f t="shared" ca="1" si="142"/>
        <v>0</v>
      </c>
      <c r="Z293" s="4">
        <v>-0.66990999998495226</v>
      </c>
      <c r="AA293" s="4">
        <f t="shared" si="143"/>
        <v>-2.0959099999835473</v>
      </c>
      <c r="AB293" s="4">
        <v>272</v>
      </c>
      <c r="AC293" s="2">
        <f t="shared" si="157"/>
        <v>47.61999999999987</v>
      </c>
      <c r="AD293" s="4">
        <f t="shared" si="144"/>
        <v>399</v>
      </c>
      <c r="AE293" s="4">
        <f t="shared" si="145"/>
        <v>1</v>
      </c>
      <c r="AF293" s="2">
        <f t="shared" si="129"/>
        <v>0</v>
      </c>
      <c r="AH293" s="4">
        <v>-2.8337224999894772</v>
      </c>
      <c r="AI293" s="4">
        <f t="shared" si="146"/>
        <v>-2.9027224999893519</v>
      </c>
      <c r="AJ293" s="4">
        <v>272</v>
      </c>
      <c r="AK293" s="2">
        <f t="shared" si="158"/>
        <v>47.61999999999987</v>
      </c>
      <c r="AL293" s="4">
        <f t="shared" si="147"/>
        <v>399</v>
      </c>
      <c r="AM293" s="4">
        <f t="shared" si="148"/>
        <v>1</v>
      </c>
      <c r="AN293" s="2">
        <f t="shared" si="130"/>
        <v>0</v>
      </c>
      <c r="AP293" s="4">
        <v>-2.6611150000093176</v>
      </c>
      <c r="AQ293" s="4">
        <f t="shared" si="149"/>
        <v>1.0008849999927349</v>
      </c>
      <c r="AR293" s="4">
        <v>272</v>
      </c>
      <c r="AS293" s="2">
        <f t="shared" si="159"/>
        <v>47.61999999999987</v>
      </c>
      <c r="AT293" s="4">
        <f t="shared" si="150"/>
        <v>399</v>
      </c>
      <c r="AU293" s="4">
        <f t="shared" si="151"/>
        <v>1</v>
      </c>
      <c r="AV293" s="2">
        <f t="shared" si="131"/>
        <v>0</v>
      </c>
      <c r="AX293" s="4">
        <v>-3.2751574999849709</v>
      </c>
      <c r="AY293" s="4">
        <f t="shared" si="152"/>
        <v>2.0048425000140924</v>
      </c>
      <c r="AZ293" s="4">
        <v>272</v>
      </c>
      <c r="BA293" s="2">
        <f t="shared" si="160"/>
        <v>47.61999999999987</v>
      </c>
      <c r="BB293" s="4">
        <f t="shared" si="153"/>
        <v>399</v>
      </c>
      <c r="BC293" s="4">
        <f t="shared" si="154"/>
        <v>1</v>
      </c>
      <c r="BD293" s="2">
        <f t="shared" si="132"/>
        <v>0</v>
      </c>
    </row>
    <row r="294" spans="1:56" x14ac:dyDescent="0.15">
      <c r="A294" s="4">
        <v>273</v>
      </c>
      <c r="B294" s="4">
        <v>-2.0416975000259185</v>
      </c>
      <c r="C294" s="4">
        <f t="shared" si="137"/>
        <v>-3.0406975000261127</v>
      </c>
      <c r="E294" s="4">
        <v>-2.0959099999835473</v>
      </c>
      <c r="F294" s="4">
        <v>-2.9027224999893519</v>
      </c>
      <c r="G294" s="4">
        <v>1.0008849999927349</v>
      </c>
      <c r="H294" s="4">
        <v>2.0048425000140924</v>
      </c>
      <c r="I294" s="4">
        <f ca="1">'Result (Al-Ti)'!U294</f>
        <v>-0.33647701218716952</v>
      </c>
      <c r="K294" s="4">
        <v>-2.0416975000259185</v>
      </c>
      <c r="L294" s="4">
        <f t="shared" si="138"/>
        <v>-3.0406975000261127</v>
      </c>
      <c r="M294" s="4">
        <v>273</v>
      </c>
      <c r="N294" s="2">
        <f t="shared" si="155"/>
        <v>47.839999999999868</v>
      </c>
      <c r="O294" s="4">
        <f t="shared" si="133"/>
        <v>399</v>
      </c>
      <c r="P294" s="4">
        <f t="shared" si="134"/>
        <v>1</v>
      </c>
      <c r="Q294" s="2">
        <f t="shared" si="139"/>
        <v>0</v>
      </c>
      <c r="R294" s="4">
        <v>273</v>
      </c>
      <c r="S294" s="4">
        <f t="shared" ca="1" si="140"/>
        <v>-0.33647701218716952</v>
      </c>
      <c r="T294" s="4">
        <f t="shared" ca="1" si="141"/>
        <v>-1.3593666753236304</v>
      </c>
      <c r="U294" s="2">
        <f t="shared" si="156"/>
        <v>47.839999999999868</v>
      </c>
      <c r="V294" s="4">
        <f t="shared" ca="1" si="135"/>
        <v>399</v>
      </c>
      <c r="W294" s="4">
        <f t="shared" ca="1" si="136"/>
        <v>1</v>
      </c>
      <c r="X294" s="2">
        <f t="shared" ca="1" si="142"/>
        <v>0</v>
      </c>
      <c r="Z294" s="4">
        <v>-2.0959099999835473</v>
      </c>
      <c r="AA294" s="4">
        <f t="shared" si="143"/>
        <v>-1.5659099999858483</v>
      </c>
      <c r="AB294" s="4">
        <v>273</v>
      </c>
      <c r="AC294" s="2">
        <f t="shared" si="157"/>
        <v>47.839999999999868</v>
      </c>
      <c r="AD294" s="4">
        <f t="shared" si="144"/>
        <v>399</v>
      </c>
      <c r="AE294" s="4">
        <f t="shared" si="145"/>
        <v>1</v>
      </c>
      <c r="AF294" s="2">
        <f t="shared" si="129"/>
        <v>0</v>
      </c>
      <c r="AH294" s="4">
        <v>-2.9027224999893519</v>
      </c>
      <c r="AI294" s="4">
        <f t="shared" si="146"/>
        <v>-2.4827224999910413</v>
      </c>
      <c r="AJ294" s="4">
        <v>273</v>
      </c>
      <c r="AK294" s="2">
        <f t="shared" si="158"/>
        <v>47.839999999999868</v>
      </c>
      <c r="AL294" s="4">
        <f t="shared" si="147"/>
        <v>399</v>
      </c>
      <c r="AM294" s="4">
        <f t="shared" si="148"/>
        <v>1</v>
      </c>
      <c r="AN294" s="2">
        <f t="shared" si="130"/>
        <v>0</v>
      </c>
      <c r="AP294" s="4">
        <v>1.0008849999927349</v>
      </c>
      <c r="AQ294" s="4">
        <f t="shared" si="149"/>
        <v>-2.9141150000064897</v>
      </c>
      <c r="AR294" s="4">
        <v>273</v>
      </c>
      <c r="AS294" s="2">
        <f t="shared" si="159"/>
        <v>47.839999999999868</v>
      </c>
      <c r="AT294" s="4">
        <f t="shared" si="150"/>
        <v>399</v>
      </c>
      <c r="AU294" s="4">
        <f t="shared" si="151"/>
        <v>1</v>
      </c>
      <c r="AV294" s="2">
        <f t="shared" si="131"/>
        <v>0</v>
      </c>
      <c r="AX294" s="4">
        <v>2.0048425000140924</v>
      </c>
      <c r="AY294" s="4">
        <f t="shared" si="152"/>
        <v>-2.970157499984083</v>
      </c>
      <c r="AZ294" s="4">
        <v>273</v>
      </c>
      <c r="BA294" s="2">
        <f t="shared" si="160"/>
        <v>47.839999999999868</v>
      </c>
      <c r="BB294" s="4">
        <f t="shared" si="153"/>
        <v>399</v>
      </c>
      <c r="BC294" s="4">
        <f t="shared" si="154"/>
        <v>1</v>
      </c>
      <c r="BD294" s="2">
        <f t="shared" si="132"/>
        <v>0</v>
      </c>
    </row>
    <row r="295" spans="1:56" x14ac:dyDescent="0.15">
      <c r="A295" s="4">
        <v>274</v>
      </c>
      <c r="B295" s="4">
        <v>-3.0406975000261127</v>
      </c>
      <c r="C295" s="4">
        <f t="shared" si="137"/>
        <v>-0.63469750002553837</v>
      </c>
      <c r="E295" s="4">
        <v>-1.5659099999858483</v>
      </c>
      <c r="F295" s="4">
        <v>-2.4827224999910413</v>
      </c>
      <c r="G295" s="4">
        <v>-2.9141150000064897</v>
      </c>
      <c r="H295" s="4">
        <v>-2.970157499984083</v>
      </c>
      <c r="I295" s="4">
        <f ca="1">'Result (Al-Ti)'!U295</f>
        <v>-1.3593666753236304</v>
      </c>
      <c r="K295" s="4">
        <v>-3.0406975000261127</v>
      </c>
      <c r="L295" s="4">
        <f t="shared" si="138"/>
        <v>-0.63469750002553837</v>
      </c>
      <c r="M295" s="4">
        <v>274</v>
      </c>
      <c r="N295" s="2">
        <f t="shared" si="155"/>
        <v>48.059999999999867</v>
      </c>
      <c r="O295" s="4">
        <f t="shared" si="133"/>
        <v>399</v>
      </c>
      <c r="P295" s="4">
        <f t="shared" si="134"/>
        <v>1</v>
      </c>
      <c r="Q295" s="2">
        <f t="shared" si="139"/>
        <v>0</v>
      </c>
      <c r="R295" s="4">
        <v>274</v>
      </c>
      <c r="S295" s="4">
        <f t="shared" ca="1" si="140"/>
        <v>-1.3593666753236304</v>
      </c>
      <c r="T295" s="4">
        <f t="shared" ca="1" si="141"/>
        <v>-2.3142274681573394</v>
      </c>
      <c r="U295" s="2">
        <f t="shared" si="156"/>
        <v>48.059999999999867</v>
      </c>
      <c r="V295" s="4">
        <f t="shared" ca="1" si="135"/>
        <v>399</v>
      </c>
      <c r="W295" s="4">
        <f t="shared" ca="1" si="136"/>
        <v>1</v>
      </c>
      <c r="X295" s="2">
        <f t="shared" ca="1" si="142"/>
        <v>0</v>
      </c>
      <c r="Z295" s="4">
        <v>-1.5659099999858483</v>
      </c>
      <c r="AA295" s="4">
        <f t="shared" si="143"/>
        <v>0.33909000001486334</v>
      </c>
      <c r="AB295" s="4">
        <v>274</v>
      </c>
      <c r="AC295" s="2">
        <f t="shared" si="157"/>
        <v>48.059999999999867</v>
      </c>
      <c r="AD295" s="4">
        <f t="shared" si="144"/>
        <v>399</v>
      </c>
      <c r="AE295" s="4">
        <f t="shared" si="145"/>
        <v>1</v>
      </c>
      <c r="AF295" s="2">
        <f t="shared" si="129"/>
        <v>0</v>
      </c>
      <c r="AH295" s="4">
        <v>-2.4827224999910413</v>
      </c>
      <c r="AI295" s="4">
        <f t="shared" si="146"/>
        <v>-0.70172249998989855</v>
      </c>
      <c r="AJ295" s="4">
        <v>274</v>
      </c>
      <c r="AK295" s="2">
        <f t="shared" si="158"/>
        <v>48.059999999999867</v>
      </c>
      <c r="AL295" s="4">
        <f t="shared" si="147"/>
        <v>399</v>
      </c>
      <c r="AM295" s="4">
        <f t="shared" si="148"/>
        <v>1</v>
      </c>
      <c r="AN295" s="2">
        <f t="shared" si="130"/>
        <v>0</v>
      </c>
      <c r="AP295" s="4">
        <v>-2.9141150000064897</v>
      </c>
      <c r="AQ295" s="4">
        <f t="shared" si="149"/>
        <v>-3.8341150000071877</v>
      </c>
      <c r="AR295" s="4">
        <v>274</v>
      </c>
      <c r="AS295" s="2">
        <f t="shared" si="159"/>
        <v>48.059999999999867</v>
      </c>
      <c r="AT295" s="4">
        <f t="shared" si="150"/>
        <v>399</v>
      </c>
      <c r="AU295" s="4">
        <f t="shared" si="151"/>
        <v>1</v>
      </c>
      <c r="AV295" s="2">
        <f t="shared" si="131"/>
        <v>0</v>
      </c>
      <c r="AX295" s="4">
        <v>-2.970157499984083</v>
      </c>
      <c r="AY295" s="4">
        <f t="shared" si="152"/>
        <v>-0.74515749998482761</v>
      </c>
      <c r="AZ295" s="4">
        <v>274</v>
      </c>
      <c r="BA295" s="2">
        <f t="shared" si="160"/>
        <v>48.059999999999867</v>
      </c>
      <c r="BB295" s="4">
        <f t="shared" si="153"/>
        <v>399</v>
      </c>
      <c r="BC295" s="4">
        <f t="shared" si="154"/>
        <v>1</v>
      </c>
      <c r="BD295" s="2">
        <f t="shared" si="132"/>
        <v>0</v>
      </c>
    </row>
    <row r="296" spans="1:56" x14ac:dyDescent="0.15">
      <c r="A296" s="4">
        <v>275</v>
      </c>
      <c r="B296" s="4">
        <v>-0.63469750002553837</v>
      </c>
      <c r="C296" s="4">
        <f t="shared" si="137"/>
        <v>-0.84369750002366573</v>
      </c>
      <c r="E296" s="4">
        <v>0.33909000001486334</v>
      </c>
      <c r="F296" s="4">
        <v>-0.70172249998989855</v>
      </c>
      <c r="G296" s="4">
        <v>-3.8341150000071877</v>
      </c>
      <c r="H296" s="4">
        <v>-0.74515749998482761</v>
      </c>
      <c r="I296" s="4">
        <f ca="1">'Result (Al-Ti)'!U296</f>
        <v>-2.3142274681573394</v>
      </c>
      <c r="K296" s="4">
        <v>-0.63469750002553837</v>
      </c>
      <c r="L296" s="4">
        <f t="shared" si="138"/>
        <v>-0.84369750002366573</v>
      </c>
      <c r="M296" s="4">
        <v>275</v>
      </c>
      <c r="N296" s="2">
        <f t="shared" si="155"/>
        <v>48.279999999999866</v>
      </c>
      <c r="O296" s="4">
        <f t="shared" si="133"/>
        <v>399</v>
      </c>
      <c r="P296" s="4">
        <f t="shared" si="134"/>
        <v>1</v>
      </c>
      <c r="Q296" s="2">
        <f t="shared" si="139"/>
        <v>0</v>
      </c>
      <c r="R296" s="4">
        <v>275</v>
      </c>
      <c r="S296" s="4">
        <f t="shared" ca="1" si="140"/>
        <v>-2.3142274681573394</v>
      </c>
      <c r="T296" s="4">
        <f t="shared" ca="1" si="141"/>
        <v>-0.92953748213591025</v>
      </c>
      <c r="U296" s="2">
        <f t="shared" si="156"/>
        <v>48.279999999999866</v>
      </c>
      <c r="V296" s="4">
        <f t="shared" ca="1" si="135"/>
        <v>399</v>
      </c>
      <c r="W296" s="4">
        <f t="shared" ca="1" si="136"/>
        <v>1</v>
      </c>
      <c r="X296" s="2">
        <f t="shared" ca="1" si="142"/>
        <v>0</v>
      </c>
      <c r="Z296" s="4">
        <v>0.33909000001486334</v>
      </c>
      <c r="AA296" s="4">
        <f t="shared" si="143"/>
        <v>-0.71090999998446591</v>
      </c>
      <c r="AB296" s="4">
        <v>275</v>
      </c>
      <c r="AC296" s="2">
        <f t="shared" si="157"/>
        <v>48.279999999999866</v>
      </c>
      <c r="AD296" s="4">
        <f t="shared" si="144"/>
        <v>399</v>
      </c>
      <c r="AE296" s="4">
        <f t="shared" si="145"/>
        <v>1</v>
      </c>
      <c r="AF296" s="2">
        <f t="shared" si="129"/>
        <v>0</v>
      </c>
      <c r="AH296" s="4">
        <v>-0.70172249998989855</v>
      </c>
      <c r="AI296" s="4">
        <f t="shared" si="146"/>
        <v>-0.75372249999006158</v>
      </c>
      <c r="AJ296" s="4">
        <v>275</v>
      </c>
      <c r="AK296" s="2">
        <f t="shared" si="158"/>
        <v>48.279999999999866</v>
      </c>
      <c r="AL296" s="4">
        <f t="shared" si="147"/>
        <v>399</v>
      </c>
      <c r="AM296" s="4">
        <f t="shared" si="148"/>
        <v>1</v>
      </c>
      <c r="AN296" s="2">
        <f t="shared" si="130"/>
        <v>0</v>
      </c>
      <c r="AP296" s="4">
        <v>-3.8341150000071877</v>
      </c>
      <c r="AQ296" s="4">
        <f t="shared" si="149"/>
        <v>-3.5301150000073278</v>
      </c>
      <c r="AR296" s="4">
        <v>275</v>
      </c>
      <c r="AS296" s="2">
        <f t="shared" si="159"/>
        <v>48.279999999999866</v>
      </c>
      <c r="AT296" s="4">
        <f t="shared" si="150"/>
        <v>399</v>
      </c>
      <c r="AU296" s="4">
        <f t="shared" si="151"/>
        <v>1</v>
      </c>
      <c r="AV296" s="2">
        <f t="shared" si="131"/>
        <v>0</v>
      </c>
      <c r="AX296" s="4">
        <v>-0.74515749998482761</v>
      </c>
      <c r="AY296" s="4">
        <f t="shared" si="152"/>
        <v>-2.7551574999868933</v>
      </c>
      <c r="AZ296" s="4">
        <v>275</v>
      </c>
      <c r="BA296" s="2">
        <f t="shared" si="160"/>
        <v>48.279999999999866</v>
      </c>
      <c r="BB296" s="4">
        <f t="shared" si="153"/>
        <v>399</v>
      </c>
      <c r="BC296" s="4">
        <f t="shared" si="154"/>
        <v>1</v>
      </c>
      <c r="BD296" s="2">
        <f t="shared" si="132"/>
        <v>0</v>
      </c>
    </row>
    <row r="297" spans="1:56" x14ac:dyDescent="0.15">
      <c r="A297" s="4">
        <v>276</v>
      </c>
      <c r="B297" s="4">
        <v>-0.84369750002366573</v>
      </c>
      <c r="C297" s="4">
        <f t="shared" si="137"/>
        <v>-0.91969750002363071</v>
      </c>
      <c r="E297" s="4">
        <v>-0.71090999998446591</v>
      </c>
      <c r="F297" s="4">
        <v>-0.75372249999006158</v>
      </c>
      <c r="G297" s="4">
        <v>-3.5301150000073278</v>
      </c>
      <c r="H297" s="4">
        <v>-2.7551574999868933</v>
      </c>
      <c r="I297" s="4">
        <f ca="1">'Result (Al-Ti)'!U297</f>
        <v>-0.92953748213591025</v>
      </c>
      <c r="K297" s="4">
        <v>-0.84369750002366573</v>
      </c>
      <c r="L297" s="4">
        <f t="shared" si="138"/>
        <v>-0.91969750002363071</v>
      </c>
      <c r="M297" s="4">
        <v>276</v>
      </c>
      <c r="N297" s="2">
        <f t="shared" si="155"/>
        <v>48.499999999999865</v>
      </c>
      <c r="O297" s="4">
        <f t="shared" si="133"/>
        <v>399</v>
      </c>
      <c r="P297" s="4">
        <f t="shared" si="134"/>
        <v>1</v>
      </c>
      <c r="Q297" s="2">
        <f t="shared" si="139"/>
        <v>0</v>
      </c>
      <c r="R297" s="4">
        <v>276</v>
      </c>
      <c r="S297" s="4">
        <f t="shared" ca="1" si="140"/>
        <v>-0.92953748213591025</v>
      </c>
      <c r="T297" s="4">
        <f t="shared" ca="1" si="141"/>
        <v>-1.7501098272296103</v>
      </c>
      <c r="U297" s="2">
        <f t="shared" si="156"/>
        <v>48.499999999999865</v>
      </c>
      <c r="V297" s="4">
        <f t="shared" ca="1" si="135"/>
        <v>399</v>
      </c>
      <c r="W297" s="4">
        <f t="shared" ca="1" si="136"/>
        <v>1</v>
      </c>
      <c r="X297" s="2">
        <f t="shared" ca="1" si="142"/>
        <v>0</v>
      </c>
      <c r="Z297" s="4">
        <v>-0.71090999998446591</v>
      </c>
      <c r="AA297" s="4">
        <f t="shared" si="143"/>
        <v>-1.4199099999849807</v>
      </c>
      <c r="AB297" s="4">
        <v>276</v>
      </c>
      <c r="AC297" s="2">
        <f t="shared" si="157"/>
        <v>48.499999999999865</v>
      </c>
      <c r="AD297" s="4">
        <f t="shared" si="144"/>
        <v>399</v>
      </c>
      <c r="AE297" s="4">
        <f t="shared" si="145"/>
        <v>1</v>
      </c>
      <c r="AF297" s="2">
        <f t="shared" si="129"/>
        <v>0</v>
      </c>
      <c r="AH297" s="4">
        <v>-0.75372249999006158</v>
      </c>
      <c r="AI297" s="4">
        <f t="shared" si="146"/>
        <v>0.64527750000920037</v>
      </c>
      <c r="AJ297" s="4">
        <v>276</v>
      </c>
      <c r="AK297" s="2">
        <f t="shared" si="158"/>
        <v>48.499999999999865</v>
      </c>
      <c r="AL297" s="4">
        <f t="shared" si="147"/>
        <v>399</v>
      </c>
      <c r="AM297" s="4">
        <f t="shared" si="148"/>
        <v>1</v>
      </c>
      <c r="AN297" s="2">
        <f t="shared" si="130"/>
        <v>0</v>
      </c>
      <c r="AP297" s="4">
        <v>-3.5301150000073278</v>
      </c>
      <c r="AQ297" s="4">
        <f t="shared" si="149"/>
        <v>-2.8561150000072644</v>
      </c>
      <c r="AR297" s="4">
        <v>276</v>
      </c>
      <c r="AS297" s="2">
        <f t="shared" si="159"/>
        <v>48.499999999999865</v>
      </c>
      <c r="AT297" s="4">
        <f t="shared" si="150"/>
        <v>399</v>
      </c>
      <c r="AU297" s="4">
        <f t="shared" si="151"/>
        <v>1</v>
      </c>
      <c r="AV297" s="2">
        <f t="shared" si="131"/>
        <v>0</v>
      </c>
      <c r="AX297" s="4">
        <v>-2.7551574999868933</v>
      </c>
      <c r="AY297" s="4">
        <f t="shared" si="152"/>
        <v>1.3568425000158868</v>
      </c>
      <c r="AZ297" s="4">
        <v>276</v>
      </c>
      <c r="BA297" s="2">
        <f t="shared" si="160"/>
        <v>48.499999999999865</v>
      </c>
      <c r="BB297" s="4">
        <f t="shared" si="153"/>
        <v>399</v>
      </c>
      <c r="BC297" s="4">
        <f t="shared" si="154"/>
        <v>1</v>
      </c>
      <c r="BD297" s="2">
        <f t="shared" si="132"/>
        <v>0</v>
      </c>
    </row>
    <row r="298" spans="1:56" x14ac:dyDescent="0.15">
      <c r="A298" s="4">
        <v>277</v>
      </c>
      <c r="B298" s="4">
        <v>-0.91969750002363071</v>
      </c>
      <c r="C298" s="4">
        <f t="shared" si="137"/>
        <v>-1.8116975000239677</v>
      </c>
      <c r="E298" s="4">
        <v>-1.4199099999849807</v>
      </c>
      <c r="F298" s="4">
        <v>0.64527750000920037</v>
      </c>
      <c r="G298" s="4">
        <v>-2.8561150000072644</v>
      </c>
      <c r="H298" s="4">
        <v>1.3568425000158868</v>
      </c>
      <c r="I298" s="4">
        <f ca="1">'Result (Al-Ti)'!U298</f>
        <v>-1.7501098272296103</v>
      </c>
      <c r="K298" s="4">
        <v>-0.91969750002363071</v>
      </c>
      <c r="L298" s="4">
        <f t="shared" si="138"/>
        <v>-1.8116975000239677</v>
      </c>
      <c r="M298" s="4">
        <v>277</v>
      </c>
      <c r="N298" s="2">
        <f t="shared" si="155"/>
        <v>48.719999999999864</v>
      </c>
      <c r="O298" s="4">
        <f t="shared" si="133"/>
        <v>399</v>
      </c>
      <c r="P298" s="4">
        <f t="shared" si="134"/>
        <v>1</v>
      </c>
      <c r="Q298" s="2">
        <f t="shared" si="139"/>
        <v>0</v>
      </c>
      <c r="R298" s="4">
        <v>277</v>
      </c>
      <c r="S298" s="4">
        <f t="shared" ca="1" si="140"/>
        <v>-1.7501098272296103</v>
      </c>
      <c r="T298" s="4">
        <f t="shared" ca="1" si="141"/>
        <v>1.4812221949899329</v>
      </c>
      <c r="U298" s="2">
        <f t="shared" si="156"/>
        <v>48.719999999999864</v>
      </c>
      <c r="V298" s="4">
        <f t="shared" ca="1" si="135"/>
        <v>399</v>
      </c>
      <c r="W298" s="4">
        <f t="shared" ca="1" si="136"/>
        <v>1</v>
      </c>
      <c r="X298" s="2">
        <f t="shared" ca="1" si="142"/>
        <v>0</v>
      </c>
      <c r="Z298" s="4">
        <v>-1.4199099999849807</v>
      </c>
      <c r="AA298" s="4">
        <f t="shared" si="143"/>
        <v>-2.6019099999849971</v>
      </c>
      <c r="AB298" s="4">
        <v>277</v>
      </c>
      <c r="AC298" s="2">
        <f t="shared" si="157"/>
        <v>48.719999999999864</v>
      </c>
      <c r="AD298" s="4">
        <f t="shared" si="144"/>
        <v>399</v>
      </c>
      <c r="AE298" s="4">
        <f t="shared" si="145"/>
        <v>1</v>
      </c>
      <c r="AF298" s="2">
        <f t="shared" si="129"/>
        <v>0</v>
      </c>
      <c r="AH298" s="4">
        <v>0.64527750000920037</v>
      </c>
      <c r="AI298" s="4">
        <f t="shared" si="146"/>
        <v>-1.2387224999912405</v>
      </c>
      <c r="AJ298" s="4">
        <v>277</v>
      </c>
      <c r="AK298" s="2">
        <f t="shared" si="158"/>
        <v>48.719999999999864</v>
      </c>
      <c r="AL298" s="4">
        <f t="shared" si="147"/>
        <v>399</v>
      </c>
      <c r="AM298" s="4">
        <f t="shared" si="148"/>
        <v>1</v>
      </c>
      <c r="AN298" s="2">
        <f t="shared" si="130"/>
        <v>0</v>
      </c>
      <c r="AP298" s="4">
        <v>-2.8561150000072644</v>
      </c>
      <c r="AQ298" s="4">
        <f t="shared" si="149"/>
        <v>-3.8291150000091534</v>
      </c>
      <c r="AR298" s="4">
        <v>277</v>
      </c>
      <c r="AS298" s="2">
        <f t="shared" si="159"/>
        <v>48.719999999999864</v>
      </c>
      <c r="AT298" s="4">
        <f t="shared" si="150"/>
        <v>399</v>
      </c>
      <c r="AU298" s="4">
        <f t="shared" si="151"/>
        <v>1</v>
      </c>
      <c r="AV298" s="2">
        <f t="shared" si="131"/>
        <v>0</v>
      </c>
      <c r="AX298" s="4">
        <v>1.3568425000158868</v>
      </c>
      <c r="AY298" s="4">
        <f t="shared" si="152"/>
        <v>-2.0101574999848992</v>
      </c>
      <c r="AZ298" s="4">
        <v>277</v>
      </c>
      <c r="BA298" s="2">
        <f t="shared" si="160"/>
        <v>48.719999999999864</v>
      </c>
      <c r="BB298" s="4">
        <f t="shared" si="153"/>
        <v>399</v>
      </c>
      <c r="BC298" s="4">
        <f t="shared" si="154"/>
        <v>1</v>
      </c>
      <c r="BD298" s="2">
        <f t="shared" si="132"/>
        <v>0</v>
      </c>
    </row>
    <row r="299" spans="1:56" x14ac:dyDescent="0.15">
      <c r="A299" s="4">
        <v>278</v>
      </c>
      <c r="B299" s="4">
        <v>-1.8116975000239677</v>
      </c>
      <c r="C299" s="4">
        <f t="shared" si="137"/>
        <v>-1.3166975000231673</v>
      </c>
      <c r="E299" s="4">
        <v>-2.6019099999849971</v>
      </c>
      <c r="F299" s="4">
        <v>-1.2387224999912405</v>
      </c>
      <c r="G299" s="4">
        <v>-3.8291150000091534</v>
      </c>
      <c r="H299" s="4">
        <v>-2.0101574999848992</v>
      </c>
      <c r="I299" s="4">
        <f ca="1">'Result (Al-Ti)'!U299</f>
        <v>1.4812221949899329</v>
      </c>
      <c r="K299" s="4">
        <v>-1.8116975000239677</v>
      </c>
      <c r="L299" s="4">
        <f t="shared" si="138"/>
        <v>-1.3166975000231673</v>
      </c>
      <c r="M299" s="4">
        <v>278</v>
      </c>
      <c r="N299" s="2">
        <f t="shared" si="155"/>
        <v>48.939999999999863</v>
      </c>
      <c r="O299" s="4">
        <f t="shared" si="133"/>
        <v>399</v>
      </c>
      <c r="P299" s="4">
        <f t="shared" si="134"/>
        <v>1</v>
      </c>
      <c r="Q299" s="2">
        <f t="shared" si="139"/>
        <v>0</v>
      </c>
      <c r="R299" s="4">
        <v>278</v>
      </c>
      <c r="S299" s="4">
        <f t="shared" ca="1" si="140"/>
        <v>1.4812221949899329</v>
      </c>
      <c r="T299" s="4">
        <f t="shared" ca="1" si="141"/>
        <v>-1.2218386375288381</v>
      </c>
      <c r="U299" s="2">
        <f t="shared" si="156"/>
        <v>48.939999999999863</v>
      </c>
      <c r="V299" s="4">
        <f t="shared" ca="1" si="135"/>
        <v>399</v>
      </c>
      <c r="W299" s="4">
        <f t="shared" ca="1" si="136"/>
        <v>1</v>
      </c>
      <c r="X299" s="2">
        <f t="shared" ca="1" si="142"/>
        <v>0</v>
      </c>
      <c r="Z299" s="4">
        <v>-2.6019099999849971</v>
      </c>
      <c r="AA299" s="4">
        <f t="shared" si="143"/>
        <v>-4.8059099999839816</v>
      </c>
      <c r="AB299" s="4">
        <v>278</v>
      </c>
      <c r="AC299" s="2">
        <f t="shared" si="157"/>
        <v>48.939999999999863</v>
      </c>
      <c r="AD299" s="4">
        <f t="shared" si="144"/>
        <v>399</v>
      </c>
      <c r="AE299" s="4">
        <f t="shared" si="145"/>
        <v>1</v>
      </c>
      <c r="AF299" s="2">
        <f t="shared" si="129"/>
        <v>0</v>
      </c>
      <c r="AH299" s="4">
        <v>-1.2387224999912405</v>
      </c>
      <c r="AI299" s="4">
        <f t="shared" si="146"/>
        <v>-2.3287224999890554</v>
      </c>
      <c r="AJ299" s="4">
        <v>278</v>
      </c>
      <c r="AK299" s="2">
        <f t="shared" si="158"/>
        <v>48.939999999999863</v>
      </c>
      <c r="AL299" s="4">
        <f t="shared" si="147"/>
        <v>399</v>
      </c>
      <c r="AM299" s="4">
        <f t="shared" si="148"/>
        <v>1</v>
      </c>
      <c r="AN299" s="2">
        <f t="shared" si="130"/>
        <v>0</v>
      </c>
      <c r="AP299" s="4">
        <v>-3.8291150000091534</v>
      </c>
      <c r="AQ299" s="4">
        <f t="shared" si="149"/>
        <v>-5.2661150000083978</v>
      </c>
      <c r="AR299" s="4">
        <v>278</v>
      </c>
      <c r="AS299" s="2">
        <f t="shared" si="159"/>
        <v>48.939999999999863</v>
      </c>
      <c r="AT299" s="4">
        <f t="shared" si="150"/>
        <v>399</v>
      </c>
      <c r="AU299" s="4">
        <f t="shared" si="151"/>
        <v>1</v>
      </c>
      <c r="AV299" s="2">
        <f t="shared" si="131"/>
        <v>0</v>
      </c>
      <c r="AX299" s="4">
        <v>-2.0101574999848992</v>
      </c>
      <c r="AY299" s="4">
        <f t="shared" si="152"/>
        <v>-1.874157499983653</v>
      </c>
      <c r="AZ299" s="4">
        <v>278</v>
      </c>
      <c r="BA299" s="2">
        <f t="shared" si="160"/>
        <v>48.939999999999863</v>
      </c>
      <c r="BB299" s="4">
        <f t="shared" si="153"/>
        <v>399</v>
      </c>
      <c r="BC299" s="4">
        <f t="shared" si="154"/>
        <v>1</v>
      </c>
      <c r="BD299" s="2">
        <f t="shared" si="132"/>
        <v>0</v>
      </c>
    </row>
    <row r="300" spans="1:56" x14ac:dyDescent="0.15">
      <c r="A300" s="4">
        <v>279</v>
      </c>
      <c r="B300" s="4">
        <v>-1.3166975000231673</v>
      </c>
      <c r="C300" s="4">
        <f t="shared" si="137"/>
        <v>0.116302499975518</v>
      </c>
      <c r="E300" s="4">
        <v>-4.8059099999839816</v>
      </c>
      <c r="F300" s="4">
        <v>-2.3287224999890554</v>
      </c>
      <c r="G300" s="4">
        <v>-5.2661150000083978</v>
      </c>
      <c r="H300" s="4">
        <v>-1.874157499983653</v>
      </c>
      <c r="I300" s="4">
        <f ca="1">'Result (Al-Ti)'!U300</f>
        <v>-1.2218386375288381</v>
      </c>
      <c r="K300" s="4">
        <v>-1.3166975000231673</v>
      </c>
      <c r="L300" s="4">
        <f t="shared" si="138"/>
        <v>0.116302499975518</v>
      </c>
      <c r="M300" s="4">
        <v>279</v>
      </c>
      <c r="N300" s="2">
        <f t="shared" si="155"/>
        <v>49.159999999999862</v>
      </c>
      <c r="O300" s="4">
        <f t="shared" si="133"/>
        <v>399</v>
      </c>
      <c r="P300" s="4">
        <f t="shared" si="134"/>
        <v>1</v>
      </c>
      <c r="Q300" s="2">
        <f t="shared" si="139"/>
        <v>0</v>
      </c>
      <c r="R300" s="4">
        <v>279</v>
      </c>
      <c r="S300" s="4">
        <f t="shared" ca="1" si="140"/>
        <v>-1.2218386375288381</v>
      </c>
      <c r="T300" s="4">
        <f t="shared" ca="1" si="141"/>
        <v>-1.7006939776328922</v>
      </c>
      <c r="U300" s="2">
        <f t="shared" si="156"/>
        <v>49.159999999999862</v>
      </c>
      <c r="V300" s="4">
        <f t="shared" ca="1" si="135"/>
        <v>399</v>
      </c>
      <c r="W300" s="4">
        <f t="shared" ca="1" si="136"/>
        <v>1</v>
      </c>
      <c r="X300" s="2">
        <f t="shared" ca="1" si="142"/>
        <v>0</v>
      </c>
      <c r="Z300" s="4">
        <v>-4.8059099999839816</v>
      </c>
      <c r="AA300" s="4">
        <f t="shared" si="143"/>
        <v>-3.8399099999857356</v>
      </c>
      <c r="AB300" s="4">
        <v>279</v>
      </c>
      <c r="AC300" s="2">
        <f t="shared" si="157"/>
        <v>49.159999999999862</v>
      </c>
      <c r="AD300" s="4">
        <f t="shared" si="144"/>
        <v>399</v>
      </c>
      <c r="AE300" s="4">
        <f t="shared" si="145"/>
        <v>1</v>
      </c>
      <c r="AF300" s="2">
        <f t="shared" si="129"/>
        <v>0</v>
      </c>
      <c r="AH300" s="4">
        <v>-2.3287224999890554</v>
      </c>
      <c r="AI300" s="4">
        <f t="shared" si="146"/>
        <v>1.4622775000106003</v>
      </c>
      <c r="AJ300" s="4">
        <v>279</v>
      </c>
      <c r="AK300" s="2">
        <f t="shared" si="158"/>
        <v>49.159999999999862</v>
      </c>
      <c r="AL300" s="4">
        <f t="shared" si="147"/>
        <v>399</v>
      </c>
      <c r="AM300" s="4">
        <f t="shared" si="148"/>
        <v>1</v>
      </c>
      <c r="AN300" s="2">
        <f t="shared" si="130"/>
        <v>0</v>
      </c>
      <c r="AP300" s="4">
        <v>-5.2661150000083978</v>
      </c>
      <c r="AQ300" s="4">
        <f t="shared" si="149"/>
        <v>-3.737115000006952</v>
      </c>
      <c r="AR300" s="4">
        <v>279</v>
      </c>
      <c r="AS300" s="2">
        <f t="shared" si="159"/>
        <v>49.159999999999862</v>
      </c>
      <c r="AT300" s="4">
        <f t="shared" si="150"/>
        <v>399</v>
      </c>
      <c r="AU300" s="4">
        <f t="shared" si="151"/>
        <v>1</v>
      </c>
      <c r="AV300" s="2">
        <f t="shared" si="131"/>
        <v>0</v>
      </c>
      <c r="AX300" s="4">
        <v>-1.874157499983653</v>
      </c>
      <c r="AY300" s="4">
        <f t="shared" si="152"/>
        <v>-2.1411574999845584</v>
      </c>
      <c r="AZ300" s="4">
        <v>279</v>
      </c>
      <c r="BA300" s="2">
        <f t="shared" si="160"/>
        <v>49.159999999999862</v>
      </c>
      <c r="BB300" s="4">
        <f t="shared" si="153"/>
        <v>399</v>
      </c>
      <c r="BC300" s="4">
        <f t="shared" si="154"/>
        <v>1</v>
      </c>
      <c r="BD300" s="2">
        <f t="shared" si="132"/>
        <v>0</v>
      </c>
    </row>
    <row r="301" spans="1:56" x14ac:dyDescent="0.15">
      <c r="A301" s="4">
        <v>280</v>
      </c>
      <c r="B301" s="4">
        <v>0.116302499975518</v>
      </c>
      <c r="C301" s="4">
        <f t="shared" si="137"/>
        <v>-0.28069750002401861</v>
      </c>
      <c r="E301" s="4">
        <v>-3.8399099999857356</v>
      </c>
      <c r="F301" s="4">
        <v>1.4622775000106003</v>
      </c>
      <c r="G301" s="4">
        <v>-3.737115000006952</v>
      </c>
      <c r="H301" s="4">
        <v>-2.1411574999845584</v>
      </c>
      <c r="I301" s="4">
        <f ca="1">'Result (Al-Ti)'!U301</f>
        <v>-1.7006939776328922</v>
      </c>
      <c r="K301" s="4">
        <v>0.116302499975518</v>
      </c>
      <c r="L301" s="4">
        <f t="shared" si="138"/>
        <v>-0.28069750002401861</v>
      </c>
      <c r="M301" s="4">
        <v>280</v>
      </c>
      <c r="N301" s="2">
        <f t="shared" si="155"/>
        <v>49.37999999999986</v>
      </c>
      <c r="O301" s="4">
        <f t="shared" si="133"/>
        <v>399</v>
      </c>
      <c r="P301" s="4">
        <f t="shared" si="134"/>
        <v>1</v>
      </c>
      <c r="Q301" s="2">
        <f t="shared" si="139"/>
        <v>0</v>
      </c>
      <c r="R301" s="4">
        <v>280</v>
      </c>
      <c r="S301" s="4">
        <f t="shared" ca="1" si="140"/>
        <v>-1.7006939776328922</v>
      </c>
      <c r="T301" s="4">
        <f t="shared" ca="1" si="141"/>
        <v>1.869331545697003</v>
      </c>
      <c r="U301" s="2">
        <f t="shared" si="156"/>
        <v>49.37999999999986</v>
      </c>
      <c r="V301" s="4">
        <f t="shared" ca="1" si="135"/>
        <v>399</v>
      </c>
      <c r="W301" s="4">
        <f t="shared" ca="1" si="136"/>
        <v>1</v>
      </c>
      <c r="X301" s="2">
        <f t="shared" ca="1" si="142"/>
        <v>0</v>
      </c>
      <c r="Z301" s="4">
        <v>-3.8399099999857356</v>
      </c>
      <c r="AA301" s="4">
        <f t="shared" si="143"/>
        <v>-3.9739099999849259</v>
      </c>
      <c r="AB301" s="4">
        <v>280</v>
      </c>
      <c r="AC301" s="2">
        <f t="shared" si="157"/>
        <v>49.37999999999986</v>
      </c>
      <c r="AD301" s="4">
        <f t="shared" si="144"/>
        <v>399</v>
      </c>
      <c r="AE301" s="4">
        <f t="shared" si="145"/>
        <v>1</v>
      </c>
      <c r="AF301" s="2">
        <f t="shared" si="129"/>
        <v>0</v>
      </c>
      <c r="AH301" s="4">
        <v>1.4622775000106003</v>
      </c>
      <c r="AI301" s="4">
        <f t="shared" si="146"/>
        <v>-0.81372249999134283</v>
      </c>
      <c r="AJ301" s="4">
        <v>280</v>
      </c>
      <c r="AK301" s="2">
        <f t="shared" si="158"/>
        <v>49.37999999999986</v>
      </c>
      <c r="AL301" s="4">
        <f t="shared" si="147"/>
        <v>399</v>
      </c>
      <c r="AM301" s="4">
        <f t="shared" si="148"/>
        <v>1</v>
      </c>
      <c r="AN301" s="2">
        <f t="shared" si="130"/>
        <v>0</v>
      </c>
      <c r="AP301" s="4">
        <v>-3.737115000006952</v>
      </c>
      <c r="AQ301" s="4">
        <f t="shared" si="149"/>
        <v>-2.3571150000094576</v>
      </c>
      <c r="AR301" s="4">
        <v>280</v>
      </c>
      <c r="AS301" s="2">
        <f t="shared" si="159"/>
        <v>49.37999999999986</v>
      </c>
      <c r="AT301" s="4">
        <f t="shared" si="150"/>
        <v>399</v>
      </c>
      <c r="AU301" s="4">
        <f t="shared" si="151"/>
        <v>1</v>
      </c>
      <c r="AV301" s="2">
        <f t="shared" si="131"/>
        <v>0</v>
      </c>
      <c r="AX301" s="4">
        <v>-2.1411574999845584</v>
      </c>
      <c r="AY301" s="4">
        <f t="shared" si="152"/>
        <v>-1.8431574999837608</v>
      </c>
      <c r="AZ301" s="4">
        <v>280</v>
      </c>
      <c r="BA301" s="2">
        <f t="shared" si="160"/>
        <v>49.37999999999986</v>
      </c>
      <c r="BB301" s="4">
        <f t="shared" si="153"/>
        <v>399</v>
      </c>
      <c r="BC301" s="4">
        <f t="shared" si="154"/>
        <v>1</v>
      </c>
      <c r="BD301" s="2">
        <f t="shared" si="132"/>
        <v>0</v>
      </c>
    </row>
    <row r="302" spans="1:56" x14ac:dyDescent="0.15">
      <c r="A302" s="4">
        <v>281</v>
      </c>
      <c r="B302" s="4">
        <v>-0.28069750002401861</v>
      </c>
      <c r="C302" s="4">
        <f t="shared" si="137"/>
        <v>0.63030249997453325</v>
      </c>
      <c r="E302" s="4">
        <v>-3.9739099999849259</v>
      </c>
      <c r="F302" s="4">
        <v>-0.81372249999134283</v>
      </c>
      <c r="G302" s="4">
        <v>-2.3571150000094576</v>
      </c>
      <c r="H302" s="4">
        <v>-1.8431574999837608</v>
      </c>
      <c r="I302" s="4">
        <f ca="1">'Result (Al-Ti)'!U302</f>
        <v>1.869331545697003</v>
      </c>
      <c r="K302" s="4">
        <v>-0.28069750002401861</v>
      </c>
      <c r="L302" s="4">
        <f t="shared" si="138"/>
        <v>0.63030249997453325</v>
      </c>
      <c r="M302" s="4">
        <v>281</v>
      </c>
      <c r="N302" s="2">
        <f t="shared" si="155"/>
        <v>49.599999999999859</v>
      </c>
      <c r="O302" s="4">
        <f t="shared" si="133"/>
        <v>399</v>
      </c>
      <c r="P302" s="4">
        <f t="shared" si="134"/>
        <v>1</v>
      </c>
      <c r="Q302" s="2">
        <f t="shared" si="139"/>
        <v>0</v>
      </c>
      <c r="R302" s="4">
        <v>281</v>
      </c>
      <c r="S302" s="4">
        <f t="shared" ca="1" si="140"/>
        <v>1.869331545697003</v>
      </c>
      <c r="T302" s="4">
        <f t="shared" ca="1" si="141"/>
        <v>2.5331311167218651E-2</v>
      </c>
      <c r="U302" s="2">
        <f t="shared" si="156"/>
        <v>49.599999999999859</v>
      </c>
      <c r="V302" s="4">
        <f t="shared" ca="1" si="135"/>
        <v>399</v>
      </c>
      <c r="W302" s="4">
        <f t="shared" ca="1" si="136"/>
        <v>1</v>
      </c>
      <c r="X302" s="2">
        <f t="shared" ca="1" si="142"/>
        <v>0</v>
      </c>
      <c r="Z302" s="4">
        <v>-3.9739099999849259</v>
      </c>
      <c r="AA302" s="4">
        <f t="shared" si="143"/>
        <v>-2.1999099999838734</v>
      </c>
      <c r="AB302" s="4">
        <v>281</v>
      </c>
      <c r="AC302" s="2">
        <f t="shared" si="157"/>
        <v>49.599999999999859</v>
      </c>
      <c r="AD302" s="4">
        <f t="shared" si="144"/>
        <v>399</v>
      </c>
      <c r="AE302" s="4">
        <f t="shared" si="145"/>
        <v>1</v>
      </c>
      <c r="AF302" s="2">
        <f t="shared" si="129"/>
        <v>0</v>
      </c>
      <c r="AH302" s="4">
        <v>-0.81372249999134283</v>
      </c>
      <c r="AI302" s="4">
        <f t="shared" si="146"/>
        <v>-2.5447224999908258</v>
      </c>
      <c r="AJ302" s="4">
        <v>281</v>
      </c>
      <c r="AK302" s="2">
        <f t="shared" si="158"/>
        <v>49.599999999999859</v>
      </c>
      <c r="AL302" s="4">
        <f t="shared" si="147"/>
        <v>399</v>
      </c>
      <c r="AM302" s="4">
        <f t="shared" si="148"/>
        <v>1</v>
      </c>
      <c r="AN302" s="2">
        <f t="shared" si="130"/>
        <v>0</v>
      </c>
      <c r="AP302" s="4">
        <v>-2.3571150000094576</v>
      </c>
      <c r="AQ302" s="4">
        <f t="shared" si="149"/>
        <v>-1.9271150000079729</v>
      </c>
      <c r="AR302" s="4">
        <v>281</v>
      </c>
      <c r="AS302" s="2">
        <f t="shared" si="159"/>
        <v>49.599999999999859</v>
      </c>
      <c r="AT302" s="4">
        <f t="shared" si="150"/>
        <v>399</v>
      </c>
      <c r="AU302" s="4">
        <f t="shared" si="151"/>
        <v>1</v>
      </c>
      <c r="AV302" s="2">
        <f t="shared" si="131"/>
        <v>0</v>
      </c>
      <c r="AX302" s="4">
        <v>-1.8431574999837608</v>
      </c>
      <c r="AY302" s="4">
        <f t="shared" si="152"/>
        <v>-1.6831574999862653</v>
      </c>
      <c r="AZ302" s="4">
        <v>281</v>
      </c>
      <c r="BA302" s="2">
        <f t="shared" si="160"/>
        <v>49.599999999999859</v>
      </c>
      <c r="BB302" s="4">
        <f t="shared" si="153"/>
        <v>399</v>
      </c>
      <c r="BC302" s="4">
        <f t="shared" si="154"/>
        <v>1</v>
      </c>
      <c r="BD302" s="2">
        <f t="shared" si="132"/>
        <v>0</v>
      </c>
    </row>
    <row r="303" spans="1:56" x14ac:dyDescent="0.15">
      <c r="A303" s="4">
        <v>282</v>
      </c>
      <c r="B303" s="4">
        <v>0.63030249997453325</v>
      </c>
      <c r="C303" s="4">
        <f t="shared" si="137"/>
        <v>-1.008697500026301</v>
      </c>
      <c r="E303" s="4">
        <v>-2.1999099999838734</v>
      </c>
      <c r="F303" s="4">
        <v>-2.5447224999908258</v>
      </c>
      <c r="G303" s="4">
        <v>-1.9271150000079729</v>
      </c>
      <c r="H303" s="4">
        <v>-1.6831574999862653</v>
      </c>
      <c r="I303" s="4">
        <f ca="1">'Result (Al-Ti)'!U303</f>
        <v>2.5331311167218651E-2</v>
      </c>
      <c r="K303" s="4">
        <v>0.63030249997453325</v>
      </c>
      <c r="L303" s="4">
        <f t="shared" si="138"/>
        <v>-1.008697500026301</v>
      </c>
      <c r="M303" s="4">
        <v>282</v>
      </c>
      <c r="N303" s="2">
        <f t="shared" si="155"/>
        <v>49.819999999999858</v>
      </c>
      <c r="O303" s="4">
        <f t="shared" si="133"/>
        <v>399</v>
      </c>
      <c r="P303" s="4">
        <f t="shared" si="134"/>
        <v>1</v>
      </c>
      <c r="Q303" s="2">
        <f t="shared" si="139"/>
        <v>0</v>
      </c>
      <c r="R303" s="4">
        <v>282</v>
      </c>
      <c r="S303" s="4">
        <f t="shared" ca="1" si="140"/>
        <v>2.5331311167218651E-2</v>
      </c>
      <c r="T303" s="4">
        <f t="shared" ca="1" si="141"/>
        <v>-1.1245216430631408</v>
      </c>
      <c r="U303" s="2">
        <f t="shared" si="156"/>
        <v>49.819999999999858</v>
      </c>
      <c r="V303" s="4">
        <f t="shared" ca="1" si="135"/>
        <v>399</v>
      </c>
      <c r="W303" s="4">
        <f t="shared" ca="1" si="136"/>
        <v>1</v>
      </c>
      <c r="X303" s="2">
        <f t="shared" ca="1" si="142"/>
        <v>0</v>
      </c>
      <c r="Z303" s="4">
        <v>-2.1999099999838734</v>
      </c>
      <c r="AA303" s="4">
        <f t="shared" si="143"/>
        <v>-2.5559099999838963</v>
      </c>
      <c r="AB303" s="4">
        <v>282</v>
      </c>
      <c r="AC303" s="2">
        <f t="shared" si="157"/>
        <v>49.819999999999858</v>
      </c>
      <c r="AD303" s="4">
        <f t="shared" si="144"/>
        <v>399</v>
      </c>
      <c r="AE303" s="4">
        <f t="shared" si="145"/>
        <v>1</v>
      </c>
      <c r="AF303" s="2">
        <f t="shared" si="129"/>
        <v>0</v>
      </c>
      <c r="AH303" s="4">
        <v>-2.5447224999908258</v>
      </c>
      <c r="AI303" s="4">
        <f t="shared" si="146"/>
        <v>-2.3287224999890554</v>
      </c>
      <c r="AJ303" s="4">
        <v>282</v>
      </c>
      <c r="AK303" s="2">
        <f t="shared" si="158"/>
        <v>49.819999999999858</v>
      </c>
      <c r="AL303" s="4">
        <f t="shared" si="147"/>
        <v>399</v>
      </c>
      <c r="AM303" s="4">
        <f t="shared" si="148"/>
        <v>1</v>
      </c>
      <c r="AN303" s="2">
        <f t="shared" si="130"/>
        <v>0</v>
      </c>
      <c r="AP303" s="4">
        <v>-1.9271150000079729</v>
      </c>
      <c r="AQ303" s="4">
        <f t="shared" si="149"/>
        <v>-1.5211150000062901</v>
      </c>
      <c r="AR303" s="4">
        <v>282</v>
      </c>
      <c r="AS303" s="2">
        <f t="shared" si="159"/>
        <v>49.819999999999858</v>
      </c>
      <c r="AT303" s="4">
        <f t="shared" si="150"/>
        <v>399</v>
      </c>
      <c r="AU303" s="4">
        <f t="shared" si="151"/>
        <v>1</v>
      </c>
      <c r="AV303" s="2">
        <f t="shared" si="131"/>
        <v>0</v>
      </c>
      <c r="AX303" s="4">
        <v>-1.6831574999862653</v>
      </c>
      <c r="AY303" s="4">
        <f t="shared" si="152"/>
        <v>-1.7441574999850218</v>
      </c>
      <c r="AZ303" s="4">
        <v>282</v>
      </c>
      <c r="BA303" s="2">
        <f t="shared" si="160"/>
        <v>49.819999999999858</v>
      </c>
      <c r="BB303" s="4">
        <f t="shared" si="153"/>
        <v>399</v>
      </c>
      <c r="BC303" s="4">
        <f t="shared" si="154"/>
        <v>1</v>
      </c>
      <c r="BD303" s="2">
        <f t="shared" si="132"/>
        <v>0</v>
      </c>
    </row>
    <row r="304" spans="1:56" x14ac:dyDescent="0.15">
      <c r="A304" s="4">
        <v>283</v>
      </c>
      <c r="B304" s="4">
        <v>-1.008697500026301</v>
      </c>
      <c r="C304" s="4">
        <f t="shared" si="137"/>
        <v>1.3253024999748675</v>
      </c>
      <c r="E304" s="4">
        <v>-2.5559099999838963</v>
      </c>
      <c r="F304" s="4">
        <v>-2.3287224999890554</v>
      </c>
      <c r="G304" s="4">
        <v>-1.5211150000062901</v>
      </c>
      <c r="H304" s="4">
        <v>-1.7441574999850218</v>
      </c>
      <c r="I304" s="4">
        <f ca="1">'Result (Al-Ti)'!U304</f>
        <v>-1.1245216430631408</v>
      </c>
      <c r="K304" s="4">
        <v>-1.008697500026301</v>
      </c>
      <c r="L304" s="4">
        <f t="shared" si="138"/>
        <v>1.3253024999748675</v>
      </c>
      <c r="M304" s="4">
        <v>283</v>
      </c>
      <c r="N304" s="2">
        <f t="shared" si="155"/>
        <v>50.039999999999857</v>
      </c>
      <c r="O304" s="4">
        <f t="shared" si="133"/>
        <v>399</v>
      </c>
      <c r="P304" s="4">
        <f t="shared" si="134"/>
        <v>1</v>
      </c>
      <c r="Q304" s="2">
        <f t="shared" si="139"/>
        <v>0</v>
      </c>
      <c r="R304" s="4">
        <v>283</v>
      </c>
      <c r="S304" s="4">
        <f t="shared" ca="1" si="140"/>
        <v>-1.1245216430631408</v>
      </c>
      <c r="T304" s="4">
        <f t="shared" ca="1" si="141"/>
        <v>-3.2619501320797961</v>
      </c>
      <c r="U304" s="2">
        <f t="shared" si="156"/>
        <v>50.039999999999857</v>
      </c>
      <c r="V304" s="4">
        <f t="shared" ca="1" si="135"/>
        <v>399</v>
      </c>
      <c r="W304" s="4">
        <f t="shared" ca="1" si="136"/>
        <v>1</v>
      </c>
      <c r="X304" s="2">
        <f t="shared" ca="1" si="142"/>
        <v>0</v>
      </c>
      <c r="Z304" s="4">
        <v>-2.5559099999838963</v>
      </c>
      <c r="AA304" s="4">
        <f t="shared" si="143"/>
        <v>-2.0359099999858188</v>
      </c>
      <c r="AB304" s="4">
        <v>283</v>
      </c>
      <c r="AC304" s="2">
        <f t="shared" si="157"/>
        <v>50.039999999999857</v>
      </c>
      <c r="AD304" s="4">
        <f t="shared" si="144"/>
        <v>399</v>
      </c>
      <c r="AE304" s="4">
        <f t="shared" si="145"/>
        <v>1</v>
      </c>
      <c r="AF304" s="2">
        <f t="shared" si="129"/>
        <v>0</v>
      </c>
      <c r="AH304" s="4">
        <v>-2.3287224999890554</v>
      </c>
      <c r="AI304" s="4">
        <f t="shared" si="146"/>
        <v>-2.2247224999887294</v>
      </c>
      <c r="AJ304" s="4">
        <v>283</v>
      </c>
      <c r="AK304" s="2">
        <f t="shared" si="158"/>
        <v>50.039999999999857</v>
      </c>
      <c r="AL304" s="4">
        <f t="shared" si="147"/>
        <v>399</v>
      </c>
      <c r="AM304" s="4">
        <f t="shared" si="148"/>
        <v>1</v>
      </c>
      <c r="AN304" s="2">
        <f t="shared" si="130"/>
        <v>0</v>
      </c>
      <c r="AP304" s="4">
        <v>-1.5211150000062901</v>
      </c>
      <c r="AQ304" s="4">
        <f t="shared" si="149"/>
        <v>-1.5721150000089779</v>
      </c>
      <c r="AR304" s="4">
        <v>283</v>
      </c>
      <c r="AS304" s="2">
        <f t="shared" si="159"/>
        <v>50.039999999999857</v>
      </c>
      <c r="AT304" s="4">
        <f t="shared" si="150"/>
        <v>399</v>
      </c>
      <c r="AU304" s="4">
        <f t="shared" si="151"/>
        <v>1</v>
      </c>
      <c r="AV304" s="2">
        <f t="shared" si="131"/>
        <v>0</v>
      </c>
      <c r="AX304" s="4">
        <v>-1.7441574999850218</v>
      </c>
      <c r="AY304" s="4">
        <f t="shared" si="152"/>
        <v>-1.3841574999844397</v>
      </c>
      <c r="AZ304" s="4">
        <v>283</v>
      </c>
      <c r="BA304" s="2">
        <f t="shared" si="160"/>
        <v>50.039999999999857</v>
      </c>
      <c r="BB304" s="4">
        <f t="shared" si="153"/>
        <v>399</v>
      </c>
      <c r="BC304" s="4">
        <f t="shared" si="154"/>
        <v>1</v>
      </c>
      <c r="BD304" s="2">
        <f t="shared" si="132"/>
        <v>0</v>
      </c>
    </row>
    <row r="305" spans="1:56" x14ac:dyDescent="0.15">
      <c r="A305" s="4">
        <v>284</v>
      </c>
      <c r="B305" s="4">
        <v>1.3253024999748675</v>
      </c>
      <c r="C305" s="4">
        <f t="shared" si="137"/>
        <v>-1.1416975000244634</v>
      </c>
      <c r="E305" s="4">
        <v>-2.0359099999858188</v>
      </c>
      <c r="F305" s="4">
        <v>-2.2247224999887294</v>
      </c>
      <c r="G305" s="4">
        <v>-1.5721150000089779</v>
      </c>
      <c r="H305" s="4">
        <v>-1.3841574999844397</v>
      </c>
      <c r="I305" s="4">
        <f ca="1">'Result (Al-Ti)'!U305</f>
        <v>-3.2619501320797961</v>
      </c>
      <c r="K305" s="4">
        <v>1.3253024999748675</v>
      </c>
      <c r="L305" s="4">
        <f t="shared" si="138"/>
        <v>-1.1416975000244634</v>
      </c>
      <c r="M305" s="4">
        <v>284</v>
      </c>
      <c r="N305" s="2">
        <f t="shared" si="155"/>
        <v>50.259999999999856</v>
      </c>
      <c r="O305" s="4">
        <f t="shared" si="133"/>
        <v>399</v>
      </c>
      <c r="P305" s="4">
        <f t="shared" si="134"/>
        <v>1</v>
      </c>
      <c r="Q305" s="2">
        <f t="shared" si="139"/>
        <v>0</v>
      </c>
      <c r="R305" s="4">
        <v>284</v>
      </c>
      <c r="S305" s="4">
        <f t="shared" ca="1" si="140"/>
        <v>-3.2619501320797961</v>
      </c>
      <c r="T305" s="4">
        <f t="shared" ca="1" si="141"/>
        <v>-1.7098884166927997</v>
      </c>
      <c r="U305" s="2">
        <f t="shared" si="156"/>
        <v>50.259999999999856</v>
      </c>
      <c r="V305" s="4">
        <f t="shared" ca="1" si="135"/>
        <v>399</v>
      </c>
      <c r="W305" s="4">
        <f t="shared" ca="1" si="136"/>
        <v>1</v>
      </c>
      <c r="X305" s="2">
        <f t="shared" ca="1" si="142"/>
        <v>0</v>
      </c>
      <c r="Z305" s="4">
        <v>-2.0359099999858188</v>
      </c>
      <c r="AA305" s="4">
        <f t="shared" si="143"/>
        <v>-0.9299099999857674</v>
      </c>
      <c r="AB305" s="4">
        <v>284</v>
      </c>
      <c r="AC305" s="2">
        <f t="shared" si="157"/>
        <v>50.259999999999856</v>
      </c>
      <c r="AD305" s="4">
        <f t="shared" si="144"/>
        <v>399</v>
      </c>
      <c r="AE305" s="4">
        <f t="shared" si="145"/>
        <v>1</v>
      </c>
      <c r="AF305" s="2">
        <f t="shared" si="129"/>
        <v>0</v>
      </c>
      <c r="AH305" s="4">
        <v>-2.2247224999887294</v>
      </c>
      <c r="AI305" s="4">
        <f t="shared" si="146"/>
        <v>5.5277500010220137E-2</v>
      </c>
      <c r="AJ305" s="4">
        <v>284</v>
      </c>
      <c r="AK305" s="2">
        <f t="shared" si="158"/>
        <v>50.259999999999856</v>
      </c>
      <c r="AL305" s="4">
        <f t="shared" si="147"/>
        <v>399</v>
      </c>
      <c r="AM305" s="4">
        <f t="shared" si="148"/>
        <v>1</v>
      </c>
      <c r="AN305" s="2">
        <f t="shared" si="130"/>
        <v>0</v>
      </c>
      <c r="AP305" s="4">
        <v>-1.5721150000089779</v>
      </c>
      <c r="AQ305" s="4">
        <f t="shared" si="149"/>
        <v>-0.75511500000757792</v>
      </c>
      <c r="AR305" s="4">
        <v>284</v>
      </c>
      <c r="AS305" s="2">
        <f t="shared" si="159"/>
        <v>50.259999999999856</v>
      </c>
      <c r="AT305" s="4">
        <f t="shared" si="150"/>
        <v>399</v>
      </c>
      <c r="AU305" s="4">
        <f t="shared" si="151"/>
        <v>1</v>
      </c>
      <c r="AV305" s="2">
        <f t="shared" si="131"/>
        <v>0</v>
      </c>
      <c r="AX305" s="4">
        <v>-1.3841574999844397</v>
      </c>
      <c r="AY305" s="4">
        <f t="shared" si="152"/>
        <v>-3.126157499984572</v>
      </c>
      <c r="AZ305" s="4">
        <v>284</v>
      </c>
      <c r="BA305" s="2">
        <f t="shared" si="160"/>
        <v>50.259999999999856</v>
      </c>
      <c r="BB305" s="4">
        <f t="shared" si="153"/>
        <v>399</v>
      </c>
      <c r="BC305" s="4">
        <f t="shared" si="154"/>
        <v>1</v>
      </c>
      <c r="BD305" s="2">
        <f t="shared" si="132"/>
        <v>0</v>
      </c>
    </row>
    <row r="306" spans="1:56" x14ac:dyDescent="0.15">
      <c r="A306" s="4">
        <v>285</v>
      </c>
      <c r="B306" s="4">
        <v>-1.1416975000244634</v>
      </c>
      <c r="C306" s="4">
        <f t="shared" si="137"/>
        <v>0.13330249997522969</v>
      </c>
      <c r="E306" s="4">
        <v>-0.9299099999857674</v>
      </c>
      <c r="F306" s="4">
        <v>5.5277500010220137E-2</v>
      </c>
      <c r="G306" s="4">
        <v>-0.75511500000757792</v>
      </c>
      <c r="H306" s="4">
        <v>-3.126157499984572</v>
      </c>
      <c r="I306" s="4">
        <f ca="1">'Result (Al-Ti)'!U306</f>
        <v>-1.7098884166927997</v>
      </c>
      <c r="K306" s="4">
        <v>-1.1416975000244634</v>
      </c>
      <c r="L306" s="4">
        <f t="shared" si="138"/>
        <v>0.13330249997522969</v>
      </c>
      <c r="M306" s="4">
        <v>285</v>
      </c>
      <c r="N306" s="2">
        <f t="shared" si="155"/>
        <v>50.479999999999855</v>
      </c>
      <c r="O306" s="4">
        <f t="shared" si="133"/>
        <v>399</v>
      </c>
      <c r="P306" s="4">
        <f t="shared" si="134"/>
        <v>1</v>
      </c>
      <c r="Q306" s="2">
        <f t="shared" si="139"/>
        <v>0</v>
      </c>
      <c r="R306" s="4">
        <v>285</v>
      </c>
      <c r="S306" s="4">
        <f t="shared" ca="1" si="140"/>
        <v>-1.7098884166927997</v>
      </c>
      <c r="T306" s="4">
        <f t="shared" ca="1" si="141"/>
        <v>-0.30972780345170481</v>
      </c>
      <c r="U306" s="2">
        <f t="shared" si="156"/>
        <v>50.479999999999855</v>
      </c>
      <c r="V306" s="4">
        <f t="shared" ca="1" si="135"/>
        <v>399</v>
      </c>
      <c r="W306" s="4">
        <f t="shared" ca="1" si="136"/>
        <v>1</v>
      </c>
      <c r="X306" s="2">
        <f t="shared" ca="1" si="142"/>
        <v>0</v>
      </c>
      <c r="Z306" s="4">
        <v>-0.9299099999857674</v>
      </c>
      <c r="AA306" s="4">
        <f t="shared" si="143"/>
        <v>-0.91590999998558686</v>
      </c>
      <c r="AB306" s="4">
        <v>285</v>
      </c>
      <c r="AC306" s="2">
        <f t="shared" si="157"/>
        <v>50.479999999999855</v>
      </c>
      <c r="AD306" s="4">
        <f t="shared" si="144"/>
        <v>399</v>
      </c>
      <c r="AE306" s="4">
        <f t="shared" si="145"/>
        <v>1</v>
      </c>
      <c r="AF306" s="2">
        <f t="shared" si="129"/>
        <v>0</v>
      </c>
      <c r="AH306" s="4">
        <v>5.5277500010220137E-2</v>
      </c>
      <c r="AI306" s="4">
        <f t="shared" si="146"/>
        <v>-1.9547224999918456</v>
      </c>
      <c r="AJ306" s="4">
        <v>285</v>
      </c>
      <c r="AK306" s="2">
        <f t="shared" si="158"/>
        <v>50.479999999999855</v>
      </c>
      <c r="AL306" s="4">
        <f t="shared" si="147"/>
        <v>399</v>
      </c>
      <c r="AM306" s="4">
        <f t="shared" si="148"/>
        <v>1</v>
      </c>
      <c r="AN306" s="2">
        <f t="shared" si="130"/>
        <v>0</v>
      </c>
      <c r="AP306" s="4">
        <v>-0.75511500000757792</v>
      </c>
      <c r="AQ306" s="4">
        <f t="shared" si="149"/>
        <v>-2.6791150000065045</v>
      </c>
      <c r="AR306" s="4">
        <v>285</v>
      </c>
      <c r="AS306" s="2">
        <f t="shared" si="159"/>
        <v>50.479999999999855</v>
      </c>
      <c r="AT306" s="4">
        <f t="shared" si="150"/>
        <v>399</v>
      </c>
      <c r="AU306" s="4">
        <f t="shared" si="151"/>
        <v>1</v>
      </c>
      <c r="AV306" s="2">
        <f t="shared" si="131"/>
        <v>0</v>
      </c>
      <c r="AX306" s="4">
        <v>-3.126157499984572</v>
      </c>
      <c r="AY306" s="4">
        <f t="shared" si="152"/>
        <v>-2.3511574999837137</v>
      </c>
      <c r="AZ306" s="4">
        <v>285</v>
      </c>
      <c r="BA306" s="2">
        <f t="shared" si="160"/>
        <v>50.479999999999855</v>
      </c>
      <c r="BB306" s="4">
        <f t="shared" si="153"/>
        <v>399</v>
      </c>
      <c r="BC306" s="4">
        <f t="shared" si="154"/>
        <v>1</v>
      </c>
      <c r="BD306" s="2">
        <f t="shared" si="132"/>
        <v>0</v>
      </c>
    </row>
    <row r="307" spans="1:56" x14ac:dyDescent="0.15">
      <c r="A307" s="4">
        <v>286</v>
      </c>
      <c r="B307" s="4">
        <v>0.13330249997522969</v>
      </c>
      <c r="C307" s="4">
        <f t="shared" si="137"/>
        <v>0.17830249997530245</v>
      </c>
      <c r="E307" s="4">
        <v>-0.91590999998558686</v>
      </c>
      <c r="F307" s="4">
        <v>-1.9547224999918456</v>
      </c>
      <c r="G307" s="4">
        <v>-2.6791150000065045</v>
      </c>
      <c r="H307" s="4">
        <v>-2.3511574999837137</v>
      </c>
      <c r="I307" s="4">
        <f ca="1">'Result (Al-Ti)'!U307</f>
        <v>-0.30972780345170481</v>
      </c>
      <c r="K307" s="4">
        <v>0.13330249997522969</v>
      </c>
      <c r="L307" s="4">
        <f t="shared" si="138"/>
        <v>0.17830249997530245</v>
      </c>
      <c r="M307" s="4">
        <v>286</v>
      </c>
      <c r="N307" s="2">
        <f t="shared" si="155"/>
        <v>50.699999999999854</v>
      </c>
      <c r="O307" s="4">
        <f t="shared" si="133"/>
        <v>399</v>
      </c>
      <c r="P307" s="4">
        <f t="shared" si="134"/>
        <v>1</v>
      </c>
      <c r="Q307" s="2">
        <f t="shared" si="139"/>
        <v>0</v>
      </c>
      <c r="R307" s="4">
        <v>286</v>
      </c>
      <c r="S307" s="4">
        <f t="shared" ca="1" si="140"/>
        <v>-0.30972780345170481</v>
      </c>
      <c r="T307" s="4">
        <f t="shared" ca="1" si="141"/>
        <v>-0.66215759386775475</v>
      </c>
      <c r="U307" s="2">
        <f t="shared" si="156"/>
        <v>50.699999999999854</v>
      </c>
      <c r="V307" s="4">
        <f t="shared" ca="1" si="135"/>
        <v>399</v>
      </c>
      <c r="W307" s="4">
        <f t="shared" ca="1" si="136"/>
        <v>1</v>
      </c>
      <c r="X307" s="2">
        <f t="shared" ca="1" si="142"/>
        <v>0</v>
      </c>
      <c r="Z307" s="4">
        <v>-0.91590999998558686</v>
      </c>
      <c r="AA307" s="4">
        <f t="shared" si="143"/>
        <v>-5.4699099999844236</v>
      </c>
      <c r="AB307" s="4">
        <v>286</v>
      </c>
      <c r="AC307" s="2">
        <f t="shared" si="157"/>
        <v>50.699999999999854</v>
      </c>
      <c r="AD307" s="4">
        <f t="shared" si="144"/>
        <v>399</v>
      </c>
      <c r="AE307" s="4">
        <f t="shared" si="145"/>
        <v>1</v>
      </c>
      <c r="AF307" s="2">
        <f t="shared" si="129"/>
        <v>0</v>
      </c>
      <c r="AH307" s="4">
        <v>-1.9547224999918456</v>
      </c>
      <c r="AI307" s="4">
        <f t="shared" si="146"/>
        <v>-1.9627224999894111</v>
      </c>
      <c r="AJ307" s="4">
        <v>286</v>
      </c>
      <c r="AK307" s="2">
        <f t="shared" si="158"/>
        <v>50.699999999999854</v>
      </c>
      <c r="AL307" s="4">
        <f t="shared" si="147"/>
        <v>399</v>
      </c>
      <c r="AM307" s="4">
        <f t="shared" si="148"/>
        <v>1</v>
      </c>
      <c r="AN307" s="2">
        <f t="shared" si="130"/>
        <v>0</v>
      </c>
      <c r="AP307" s="4">
        <v>-2.6791150000065045</v>
      </c>
      <c r="AQ307" s="4">
        <f t="shared" si="149"/>
        <v>0.90188499999044325</v>
      </c>
      <c r="AR307" s="4">
        <v>286</v>
      </c>
      <c r="AS307" s="2">
        <f t="shared" si="159"/>
        <v>50.699999999999854</v>
      </c>
      <c r="AT307" s="4">
        <f t="shared" si="150"/>
        <v>399</v>
      </c>
      <c r="AU307" s="4">
        <f t="shared" si="151"/>
        <v>1</v>
      </c>
      <c r="AV307" s="2">
        <f t="shared" si="131"/>
        <v>0</v>
      </c>
      <c r="AX307" s="4">
        <v>-2.3511574999837137</v>
      </c>
      <c r="AY307" s="4">
        <f t="shared" si="152"/>
        <v>-2.0961574999844856</v>
      </c>
      <c r="AZ307" s="4">
        <v>286</v>
      </c>
      <c r="BA307" s="2">
        <f t="shared" si="160"/>
        <v>50.699999999999854</v>
      </c>
      <c r="BB307" s="4">
        <f t="shared" si="153"/>
        <v>399</v>
      </c>
      <c r="BC307" s="4">
        <f t="shared" si="154"/>
        <v>1</v>
      </c>
      <c r="BD307" s="2">
        <f t="shared" si="132"/>
        <v>0</v>
      </c>
    </row>
    <row r="308" spans="1:56" x14ac:dyDescent="0.15">
      <c r="A308" s="4">
        <v>287</v>
      </c>
      <c r="B308" s="4">
        <v>0.17830249997530245</v>
      </c>
      <c r="C308" s="4">
        <f t="shared" si="137"/>
        <v>1.8123024999745496</v>
      </c>
      <c r="E308" s="4">
        <v>-5.4699099999844236</v>
      </c>
      <c r="F308" s="4">
        <v>-1.9627224999894111</v>
      </c>
      <c r="G308" s="4">
        <v>0.90188499999044325</v>
      </c>
      <c r="H308" s="4">
        <v>-2.0961574999844856</v>
      </c>
      <c r="I308" s="4">
        <f ca="1">'Result (Al-Ti)'!U308</f>
        <v>-0.66215759386775475</v>
      </c>
      <c r="K308" s="4">
        <v>0.17830249997530245</v>
      </c>
      <c r="L308" s="4">
        <f t="shared" si="138"/>
        <v>1.8123024999745496</v>
      </c>
      <c r="M308" s="4">
        <v>287</v>
      </c>
      <c r="N308" s="2">
        <f t="shared" si="155"/>
        <v>50.919999999999852</v>
      </c>
      <c r="O308" s="4">
        <f t="shared" si="133"/>
        <v>399</v>
      </c>
      <c r="P308" s="4">
        <f t="shared" si="134"/>
        <v>1</v>
      </c>
      <c r="Q308" s="2">
        <f t="shared" si="139"/>
        <v>0</v>
      </c>
      <c r="R308" s="4">
        <v>287</v>
      </c>
      <c r="S308" s="4">
        <f t="shared" ca="1" si="140"/>
        <v>-0.66215759386775475</v>
      </c>
      <c r="T308" s="4">
        <f t="shared" ca="1" si="141"/>
        <v>0.60608635627751917</v>
      </c>
      <c r="U308" s="2">
        <f t="shared" si="156"/>
        <v>50.919999999999852</v>
      </c>
      <c r="V308" s="4">
        <f t="shared" ca="1" si="135"/>
        <v>399</v>
      </c>
      <c r="W308" s="4">
        <f t="shared" ca="1" si="136"/>
        <v>1</v>
      </c>
      <c r="X308" s="2">
        <f t="shared" ca="1" si="142"/>
        <v>0</v>
      </c>
      <c r="Z308" s="4">
        <v>-5.4699099999844236</v>
      </c>
      <c r="AA308" s="4">
        <f t="shared" si="143"/>
        <v>-0.83990999998562188</v>
      </c>
      <c r="AB308" s="4">
        <v>287</v>
      </c>
      <c r="AC308" s="2">
        <f t="shared" si="157"/>
        <v>50.919999999999852</v>
      </c>
      <c r="AD308" s="4">
        <f t="shared" si="144"/>
        <v>399</v>
      </c>
      <c r="AE308" s="4">
        <f t="shared" si="145"/>
        <v>1</v>
      </c>
      <c r="AF308" s="2">
        <f t="shared" si="129"/>
        <v>0</v>
      </c>
      <c r="AH308" s="4">
        <v>-1.9627224999894111</v>
      </c>
      <c r="AI308" s="4">
        <f t="shared" si="146"/>
        <v>-3.1457224999904554</v>
      </c>
      <c r="AJ308" s="4">
        <v>287</v>
      </c>
      <c r="AK308" s="2">
        <f t="shared" si="158"/>
        <v>50.919999999999852</v>
      </c>
      <c r="AL308" s="4">
        <f t="shared" si="147"/>
        <v>399</v>
      </c>
      <c r="AM308" s="4">
        <f t="shared" si="148"/>
        <v>1</v>
      </c>
      <c r="AN308" s="2">
        <f t="shared" si="130"/>
        <v>0</v>
      </c>
      <c r="AP308" s="4">
        <v>0.90188499999044325</v>
      </c>
      <c r="AQ308" s="4">
        <f t="shared" si="149"/>
        <v>-0.98211500000644492</v>
      </c>
      <c r="AR308" s="4">
        <v>287</v>
      </c>
      <c r="AS308" s="2">
        <f t="shared" si="159"/>
        <v>50.919999999999852</v>
      </c>
      <c r="AT308" s="4">
        <f t="shared" si="150"/>
        <v>399</v>
      </c>
      <c r="AU308" s="4">
        <f t="shared" si="151"/>
        <v>1</v>
      </c>
      <c r="AV308" s="2">
        <f t="shared" si="131"/>
        <v>0</v>
      </c>
      <c r="AX308" s="4">
        <v>-2.0961574999844856</v>
      </c>
      <c r="AY308" s="4">
        <f t="shared" si="152"/>
        <v>-0.70315749998428601</v>
      </c>
      <c r="AZ308" s="4">
        <v>287</v>
      </c>
      <c r="BA308" s="2">
        <f t="shared" si="160"/>
        <v>50.919999999999852</v>
      </c>
      <c r="BB308" s="4">
        <f t="shared" si="153"/>
        <v>399</v>
      </c>
      <c r="BC308" s="4">
        <f t="shared" si="154"/>
        <v>1</v>
      </c>
      <c r="BD308" s="2">
        <f t="shared" si="132"/>
        <v>0</v>
      </c>
    </row>
    <row r="309" spans="1:56" x14ac:dyDescent="0.15">
      <c r="A309" s="4">
        <v>288</v>
      </c>
      <c r="B309" s="4">
        <v>1.8123024999745496</v>
      </c>
      <c r="C309" s="4">
        <f t="shared" si="137"/>
        <v>-0.99169750002303658</v>
      </c>
      <c r="E309" s="4">
        <v>-0.83990999998562188</v>
      </c>
      <c r="F309" s="4">
        <v>-3.1457224999904554</v>
      </c>
      <c r="G309" s="4">
        <v>-0.98211500000644492</v>
      </c>
      <c r="H309" s="4">
        <v>-0.70315749998428601</v>
      </c>
      <c r="I309" s="4">
        <f ca="1">'Result (Al-Ti)'!U309</f>
        <v>0.60608635627751917</v>
      </c>
      <c r="K309" s="4">
        <v>1.8123024999745496</v>
      </c>
      <c r="L309" s="4">
        <f t="shared" si="138"/>
        <v>-0.99169750002303658</v>
      </c>
      <c r="M309" s="4">
        <v>288</v>
      </c>
      <c r="N309" s="2">
        <f t="shared" si="155"/>
        <v>51.139999999999851</v>
      </c>
      <c r="O309" s="4">
        <f t="shared" si="133"/>
        <v>399</v>
      </c>
      <c r="P309" s="4">
        <f t="shared" si="134"/>
        <v>1</v>
      </c>
      <c r="Q309" s="2">
        <f t="shared" si="139"/>
        <v>0</v>
      </c>
      <c r="R309" s="4">
        <v>288</v>
      </c>
      <c r="S309" s="4">
        <f t="shared" ca="1" si="140"/>
        <v>0.60608635627751917</v>
      </c>
      <c r="T309" s="4">
        <f t="shared" ca="1" si="141"/>
        <v>0.49814607765815544</v>
      </c>
      <c r="U309" s="2">
        <f t="shared" si="156"/>
        <v>51.139999999999851</v>
      </c>
      <c r="V309" s="4">
        <f t="shared" ca="1" si="135"/>
        <v>399</v>
      </c>
      <c r="W309" s="4">
        <f t="shared" ca="1" si="136"/>
        <v>1</v>
      </c>
      <c r="X309" s="2">
        <f t="shared" ca="1" si="142"/>
        <v>0</v>
      </c>
      <c r="Z309" s="4">
        <v>-0.83990999998562188</v>
      </c>
      <c r="AA309" s="4">
        <f t="shared" si="143"/>
        <v>-1.2829099999862592</v>
      </c>
      <c r="AB309" s="4">
        <v>288</v>
      </c>
      <c r="AC309" s="2">
        <f t="shared" si="157"/>
        <v>51.139999999999851</v>
      </c>
      <c r="AD309" s="4">
        <f t="shared" si="144"/>
        <v>399</v>
      </c>
      <c r="AE309" s="4">
        <f t="shared" si="145"/>
        <v>1</v>
      </c>
      <c r="AF309" s="2">
        <f t="shared" ref="AF309:AF372" si="161">(AE310-AE309)/(AC310-AC309)</f>
        <v>0</v>
      </c>
      <c r="AH309" s="4">
        <v>-3.1457224999904554</v>
      </c>
      <c r="AI309" s="4">
        <f t="shared" si="146"/>
        <v>-2.6007224999915479</v>
      </c>
      <c r="AJ309" s="4">
        <v>288</v>
      </c>
      <c r="AK309" s="2">
        <f t="shared" si="158"/>
        <v>51.139999999999851</v>
      </c>
      <c r="AL309" s="4">
        <f t="shared" si="147"/>
        <v>399</v>
      </c>
      <c r="AM309" s="4">
        <f t="shared" si="148"/>
        <v>1</v>
      </c>
      <c r="AN309" s="2">
        <f t="shared" ref="AN309:AN372" si="162">(AM310-AM309)/(AK310-AK309)</f>
        <v>0</v>
      </c>
      <c r="AP309" s="4">
        <v>-0.98211500000644492</v>
      </c>
      <c r="AQ309" s="4">
        <f t="shared" si="149"/>
        <v>-0.6211150000083876</v>
      </c>
      <c r="AR309" s="4">
        <v>288</v>
      </c>
      <c r="AS309" s="2">
        <f t="shared" si="159"/>
        <v>51.139999999999851</v>
      </c>
      <c r="AT309" s="4">
        <f t="shared" si="150"/>
        <v>399</v>
      </c>
      <c r="AU309" s="4">
        <f t="shared" si="151"/>
        <v>1</v>
      </c>
      <c r="AV309" s="2">
        <f t="shared" ref="AV309:AV372" si="163">(AU310-AU309)/(AS310-AS309)</f>
        <v>0</v>
      </c>
      <c r="AX309" s="4">
        <v>-0.70315749998428601</v>
      </c>
      <c r="AY309" s="4">
        <f t="shared" si="152"/>
        <v>-1.6851574999847685</v>
      </c>
      <c r="AZ309" s="4">
        <v>288</v>
      </c>
      <c r="BA309" s="2">
        <f t="shared" si="160"/>
        <v>51.139999999999851</v>
      </c>
      <c r="BB309" s="4">
        <f t="shared" si="153"/>
        <v>399</v>
      </c>
      <c r="BC309" s="4">
        <f t="shared" si="154"/>
        <v>1</v>
      </c>
      <c r="BD309" s="2">
        <f t="shared" ref="BD309:BD372" si="164">(BC310-BC309)/(BA310-BA309)</f>
        <v>0</v>
      </c>
    </row>
    <row r="310" spans="1:56" x14ac:dyDescent="0.15">
      <c r="A310" s="4">
        <v>289</v>
      </c>
      <c r="B310" s="4">
        <v>-0.99169750002303658</v>
      </c>
      <c r="C310" s="4">
        <f t="shared" si="137"/>
        <v>-0.32669750002511933</v>
      </c>
      <c r="E310" s="4">
        <v>-1.2829099999862592</v>
      </c>
      <c r="F310" s="4">
        <v>-2.6007224999915479</v>
      </c>
      <c r="G310" s="4">
        <v>-0.6211150000083876</v>
      </c>
      <c r="H310" s="4">
        <v>-1.6851574999847685</v>
      </c>
      <c r="I310" s="4">
        <f ca="1">'Result (Al-Ti)'!U310</f>
        <v>0.49814607765815544</v>
      </c>
      <c r="K310" s="4">
        <v>-0.99169750002303658</v>
      </c>
      <c r="L310" s="4">
        <f t="shared" si="138"/>
        <v>-0.32669750002511933</v>
      </c>
      <c r="M310" s="4">
        <v>289</v>
      </c>
      <c r="N310" s="2">
        <f t="shared" si="155"/>
        <v>51.35999999999985</v>
      </c>
      <c r="O310" s="4">
        <f t="shared" si="133"/>
        <v>399</v>
      </c>
      <c r="P310" s="4">
        <f t="shared" si="134"/>
        <v>1</v>
      </c>
      <c r="Q310" s="2">
        <f t="shared" si="139"/>
        <v>0</v>
      </c>
      <c r="R310" s="4">
        <v>289</v>
      </c>
      <c r="S310" s="4">
        <f t="shared" ca="1" si="140"/>
        <v>0.49814607765815544</v>
      </c>
      <c r="T310" s="4">
        <f t="shared" ca="1" si="141"/>
        <v>1.0490659033912382</v>
      </c>
      <c r="U310" s="2">
        <f t="shared" si="156"/>
        <v>51.35999999999985</v>
      </c>
      <c r="V310" s="4">
        <f t="shared" ca="1" si="135"/>
        <v>399</v>
      </c>
      <c r="W310" s="4">
        <f t="shared" ca="1" si="136"/>
        <v>1</v>
      </c>
      <c r="X310" s="2">
        <f t="shared" ca="1" si="142"/>
        <v>0</v>
      </c>
      <c r="Z310" s="4">
        <v>-1.2829099999862592</v>
      </c>
      <c r="AA310" s="4">
        <f t="shared" si="143"/>
        <v>-1.454909999985432</v>
      </c>
      <c r="AB310" s="4">
        <v>289</v>
      </c>
      <c r="AC310" s="2">
        <f t="shared" si="157"/>
        <v>51.35999999999985</v>
      </c>
      <c r="AD310" s="4">
        <f t="shared" si="144"/>
        <v>399</v>
      </c>
      <c r="AE310" s="4">
        <f t="shared" si="145"/>
        <v>1</v>
      </c>
      <c r="AF310" s="2">
        <f t="shared" si="161"/>
        <v>0</v>
      </c>
      <c r="AH310" s="4">
        <v>-2.6007224999915479</v>
      </c>
      <c r="AI310" s="4">
        <f t="shared" si="146"/>
        <v>-0.61972249999087126</v>
      </c>
      <c r="AJ310" s="4">
        <v>289</v>
      </c>
      <c r="AK310" s="2">
        <f t="shared" si="158"/>
        <v>51.35999999999985</v>
      </c>
      <c r="AL310" s="4">
        <f t="shared" si="147"/>
        <v>399</v>
      </c>
      <c r="AM310" s="4">
        <f t="shared" si="148"/>
        <v>1</v>
      </c>
      <c r="AN310" s="2">
        <f t="shared" si="162"/>
        <v>0</v>
      </c>
      <c r="AP310" s="4">
        <v>-0.6211150000083876</v>
      </c>
      <c r="AQ310" s="4">
        <f t="shared" si="149"/>
        <v>-0.98011500000794172</v>
      </c>
      <c r="AR310" s="4">
        <v>289</v>
      </c>
      <c r="AS310" s="2">
        <f t="shared" si="159"/>
        <v>51.35999999999985</v>
      </c>
      <c r="AT310" s="4">
        <f t="shared" si="150"/>
        <v>399</v>
      </c>
      <c r="AU310" s="4">
        <f t="shared" si="151"/>
        <v>1</v>
      </c>
      <c r="AV310" s="2">
        <f t="shared" si="163"/>
        <v>0</v>
      </c>
      <c r="AX310" s="4">
        <v>-1.6851574999847685</v>
      </c>
      <c r="AY310" s="4">
        <f t="shared" si="152"/>
        <v>0.85784250001452733</v>
      </c>
      <c r="AZ310" s="4">
        <v>289</v>
      </c>
      <c r="BA310" s="2">
        <f t="shared" si="160"/>
        <v>51.35999999999985</v>
      </c>
      <c r="BB310" s="4">
        <f t="shared" si="153"/>
        <v>399</v>
      </c>
      <c r="BC310" s="4">
        <f t="shared" si="154"/>
        <v>1</v>
      </c>
      <c r="BD310" s="2">
        <f t="shared" si="164"/>
        <v>0</v>
      </c>
    </row>
    <row r="311" spans="1:56" x14ac:dyDescent="0.15">
      <c r="A311" s="4">
        <v>290</v>
      </c>
      <c r="B311" s="4">
        <v>-0.32669750002511933</v>
      </c>
      <c r="C311" s="4">
        <f t="shared" si="137"/>
        <v>-0.37469750002472324</v>
      </c>
      <c r="E311" s="4">
        <v>-1.454909999985432</v>
      </c>
      <c r="F311" s="4">
        <v>-0.61972249999087126</v>
      </c>
      <c r="G311" s="4">
        <v>-0.98011500000794172</v>
      </c>
      <c r="H311" s="4">
        <v>0.85784250001452733</v>
      </c>
      <c r="I311" s="4">
        <f ca="1">'Result (Al-Ti)'!U311</f>
        <v>1.0490659033912382</v>
      </c>
      <c r="K311" s="4">
        <v>-0.32669750002511933</v>
      </c>
      <c r="L311" s="4">
        <f t="shared" si="138"/>
        <v>-0.37469750002472324</v>
      </c>
      <c r="M311" s="4">
        <v>290</v>
      </c>
      <c r="N311" s="2">
        <f t="shared" si="155"/>
        <v>51.579999999999849</v>
      </c>
      <c r="O311" s="4">
        <f t="shared" si="133"/>
        <v>399</v>
      </c>
      <c r="P311" s="4">
        <f t="shared" si="134"/>
        <v>1</v>
      </c>
      <c r="Q311" s="2">
        <f t="shared" si="139"/>
        <v>0</v>
      </c>
      <c r="R311" s="4">
        <v>290</v>
      </c>
      <c r="S311" s="4">
        <f t="shared" ca="1" si="140"/>
        <v>1.0490659033912382</v>
      </c>
      <c r="T311" s="4">
        <f t="shared" ca="1" si="141"/>
        <v>1.4368548125679226E-2</v>
      </c>
      <c r="U311" s="2">
        <f t="shared" si="156"/>
        <v>51.579999999999849</v>
      </c>
      <c r="V311" s="4">
        <f t="shared" ca="1" si="135"/>
        <v>399</v>
      </c>
      <c r="W311" s="4">
        <f t="shared" ca="1" si="136"/>
        <v>1</v>
      </c>
      <c r="X311" s="2">
        <f t="shared" ca="1" si="142"/>
        <v>0</v>
      </c>
      <c r="Z311" s="4">
        <v>-1.454909999985432</v>
      </c>
      <c r="AA311" s="4">
        <f t="shared" si="143"/>
        <v>-2.7989099999849998</v>
      </c>
      <c r="AB311" s="4">
        <v>290</v>
      </c>
      <c r="AC311" s="2">
        <f t="shared" si="157"/>
        <v>51.579999999999849</v>
      </c>
      <c r="AD311" s="4">
        <f t="shared" si="144"/>
        <v>399</v>
      </c>
      <c r="AE311" s="4">
        <f t="shared" si="145"/>
        <v>1</v>
      </c>
      <c r="AF311" s="2">
        <f t="shared" si="161"/>
        <v>0</v>
      </c>
      <c r="AH311" s="4">
        <v>-0.61972249999087126</v>
      </c>
      <c r="AI311" s="4">
        <f t="shared" si="146"/>
        <v>2.3222775000100171</v>
      </c>
      <c r="AJ311" s="4">
        <v>290</v>
      </c>
      <c r="AK311" s="2">
        <f t="shared" si="158"/>
        <v>51.579999999999849</v>
      </c>
      <c r="AL311" s="4">
        <f t="shared" si="147"/>
        <v>399</v>
      </c>
      <c r="AM311" s="4">
        <f t="shared" si="148"/>
        <v>1</v>
      </c>
      <c r="AN311" s="2">
        <f t="shared" si="162"/>
        <v>0</v>
      </c>
      <c r="AP311" s="4">
        <v>-0.98011500000794172</v>
      </c>
      <c r="AQ311" s="4">
        <f t="shared" si="149"/>
        <v>-2.2301150000068048</v>
      </c>
      <c r="AR311" s="4">
        <v>290</v>
      </c>
      <c r="AS311" s="2">
        <f t="shared" si="159"/>
        <v>51.579999999999849</v>
      </c>
      <c r="AT311" s="4">
        <f t="shared" si="150"/>
        <v>399</v>
      </c>
      <c r="AU311" s="4">
        <f t="shared" si="151"/>
        <v>1</v>
      </c>
      <c r="AV311" s="2">
        <f t="shared" si="163"/>
        <v>0</v>
      </c>
      <c r="AX311" s="4">
        <v>0.85784250001452733</v>
      </c>
      <c r="AY311" s="4">
        <f t="shared" si="152"/>
        <v>-1.2071574999836798</v>
      </c>
      <c r="AZ311" s="4">
        <v>290</v>
      </c>
      <c r="BA311" s="2">
        <f t="shared" si="160"/>
        <v>51.579999999999849</v>
      </c>
      <c r="BB311" s="4">
        <f t="shared" si="153"/>
        <v>399</v>
      </c>
      <c r="BC311" s="4">
        <f t="shared" si="154"/>
        <v>1</v>
      </c>
      <c r="BD311" s="2">
        <f t="shared" si="164"/>
        <v>0</v>
      </c>
    </row>
    <row r="312" spans="1:56" x14ac:dyDescent="0.15">
      <c r="A312" s="4">
        <v>291</v>
      </c>
      <c r="B312" s="4">
        <v>-0.37469750002472324</v>
      </c>
      <c r="C312" s="4">
        <f t="shared" si="137"/>
        <v>0.11030249997645569</v>
      </c>
      <c r="E312" s="4">
        <v>-2.7989099999849998</v>
      </c>
      <c r="F312" s="4">
        <v>2.3222775000100171</v>
      </c>
      <c r="G312" s="4">
        <v>-2.2301150000068048</v>
      </c>
      <c r="H312" s="4">
        <v>-1.2071574999836798</v>
      </c>
      <c r="I312" s="4">
        <f ca="1">'Result (Al-Ti)'!U312</f>
        <v>1.4368548125679226E-2</v>
      </c>
      <c r="K312" s="4">
        <v>-0.37469750002472324</v>
      </c>
      <c r="L312" s="4">
        <f t="shared" si="138"/>
        <v>0.11030249997645569</v>
      </c>
      <c r="M312" s="4">
        <v>291</v>
      </c>
      <c r="N312" s="2">
        <f t="shared" si="155"/>
        <v>51.799999999999848</v>
      </c>
      <c r="O312" s="4">
        <f t="shared" si="133"/>
        <v>399</v>
      </c>
      <c r="P312" s="4">
        <f t="shared" si="134"/>
        <v>1</v>
      </c>
      <c r="Q312" s="2">
        <f t="shared" si="139"/>
        <v>0</v>
      </c>
      <c r="R312" s="4">
        <v>291</v>
      </c>
      <c r="S312" s="4">
        <f t="shared" ca="1" si="140"/>
        <v>1.4368548125679226E-2</v>
      </c>
      <c r="T312" s="4">
        <f t="shared" ca="1" si="141"/>
        <v>5.3600876512608364E-2</v>
      </c>
      <c r="U312" s="2">
        <f t="shared" si="156"/>
        <v>51.799999999999848</v>
      </c>
      <c r="V312" s="4">
        <f t="shared" ca="1" si="135"/>
        <v>399</v>
      </c>
      <c r="W312" s="4">
        <f t="shared" ca="1" si="136"/>
        <v>1</v>
      </c>
      <c r="X312" s="2">
        <f t="shared" ca="1" si="142"/>
        <v>0</v>
      </c>
      <c r="Z312" s="4">
        <v>-2.7989099999849998</v>
      </c>
      <c r="AA312" s="4">
        <f t="shared" si="143"/>
        <v>-2.5119099999848515</v>
      </c>
      <c r="AB312" s="4">
        <v>291</v>
      </c>
      <c r="AC312" s="2">
        <f t="shared" si="157"/>
        <v>51.799999999999848</v>
      </c>
      <c r="AD312" s="4">
        <f t="shared" si="144"/>
        <v>399</v>
      </c>
      <c r="AE312" s="4">
        <f t="shared" si="145"/>
        <v>1</v>
      </c>
      <c r="AF312" s="2">
        <f t="shared" si="161"/>
        <v>0</v>
      </c>
      <c r="AH312" s="4">
        <v>2.3222775000100171</v>
      </c>
      <c r="AI312" s="4">
        <f t="shared" si="146"/>
        <v>0.50027750000936066</v>
      </c>
      <c r="AJ312" s="4">
        <v>291</v>
      </c>
      <c r="AK312" s="2">
        <f t="shared" si="158"/>
        <v>51.799999999999848</v>
      </c>
      <c r="AL312" s="4">
        <f t="shared" si="147"/>
        <v>399</v>
      </c>
      <c r="AM312" s="4">
        <f t="shared" si="148"/>
        <v>1</v>
      </c>
      <c r="AN312" s="2">
        <f t="shared" si="162"/>
        <v>0</v>
      </c>
      <c r="AP312" s="4">
        <v>-2.2301150000068048</v>
      </c>
      <c r="AQ312" s="4">
        <f t="shared" si="149"/>
        <v>-1.116115000009188</v>
      </c>
      <c r="AR312" s="4">
        <v>291</v>
      </c>
      <c r="AS312" s="2">
        <f t="shared" si="159"/>
        <v>51.799999999999848</v>
      </c>
      <c r="AT312" s="4">
        <f t="shared" si="150"/>
        <v>399</v>
      </c>
      <c r="AU312" s="4">
        <f t="shared" si="151"/>
        <v>1</v>
      </c>
      <c r="AV312" s="2">
        <f t="shared" si="163"/>
        <v>0</v>
      </c>
      <c r="AX312" s="4">
        <v>-1.2071574999836798</v>
      </c>
      <c r="AY312" s="4">
        <f t="shared" si="152"/>
        <v>-1.0221574999853544</v>
      </c>
      <c r="AZ312" s="4">
        <v>291</v>
      </c>
      <c r="BA312" s="2">
        <f t="shared" si="160"/>
        <v>51.799999999999848</v>
      </c>
      <c r="BB312" s="4">
        <f t="shared" si="153"/>
        <v>399</v>
      </c>
      <c r="BC312" s="4">
        <f t="shared" si="154"/>
        <v>1</v>
      </c>
      <c r="BD312" s="2">
        <f t="shared" si="164"/>
        <v>0</v>
      </c>
    </row>
    <row r="313" spans="1:56" x14ac:dyDescent="0.15">
      <c r="A313" s="4">
        <v>292</v>
      </c>
      <c r="B313" s="4">
        <v>0.11030249997645569</v>
      </c>
      <c r="C313" s="4">
        <f t="shared" si="137"/>
        <v>0.25430249997526744</v>
      </c>
      <c r="E313" s="4">
        <v>-2.5119099999848515</v>
      </c>
      <c r="F313" s="4">
        <v>0.50027750000936066</v>
      </c>
      <c r="G313" s="4">
        <v>-1.116115000009188</v>
      </c>
      <c r="H313" s="4">
        <v>-1.0221574999853544</v>
      </c>
      <c r="I313" s="4">
        <f ca="1">'Result (Al-Ti)'!U313</f>
        <v>5.3600876512608364E-2</v>
      </c>
      <c r="K313" s="4">
        <v>0.11030249997645569</v>
      </c>
      <c r="L313" s="4">
        <f t="shared" si="138"/>
        <v>0.25430249997526744</v>
      </c>
      <c r="M313" s="4">
        <v>292</v>
      </c>
      <c r="N313" s="2">
        <f t="shared" si="155"/>
        <v>52.019999999999847</v>
      </c>
      <c r="O313" s="4">
        <f t="shared" si="133"/>
        <v>399</v>
      </c>
      <c r="P313" s="4">
        <f t="shared" si="134"/>
        <v>1</v>
      </c>
      <c r="Q313" s="2">
        <f t="shared" si="139"/>
        <v>0</v>
      </c>
      <c r="R313" s="4">
        <v>292</v>
      </c>
      <c r="S313" s="4">
        <f t="shared" ca="1" si="140"/>
        <v>5.3600876512608364E-2</v>
      </c>
      <c r="T313" s="4">
        <f t="shared" ca="1" si="141"/>
        <v>0.50215907265576654</v>
      </c>
      <c r="U313" s="2">
        <f t="shared" si="156"/>
        <v>52.019999999999847</v>
      </c>
      <c r="V313" s="4">
        <f t="shared" ca="1" si="135"/>
        <v>399</v>
      </c>
      <c r="W313" s="4">
        <f t="shared" ca="1" si="136"/>
        <v>1</v>
      </c>
      <c r="X313" s="2">
        <f t="shared" ca="1" si="142"/>
        <v>0</v>
      </c>
      <c r="Z313" s="4">
        <v>-2.5119099999848515</v>
      </c>
      <c r="AA313" s="4">
        <f t="shared" si="143"/>
        <v>-0.66990999998495226</v>
      </c>
      <c r="AB313" s="4">
        <v>292</v>
      </c>
      <c r="AC313" s="2">
        <f t="shared" si="157"/>
        <v>52.019999999999847</v>
      </c>
      <c r="AD313" s="4">
        <f t="shared" si="144"/>
        <v>399</v>
      </c>
      <c r="AE313" s="4">
        <f t="shared" si="145"/>
        <v>1</v>
      </c>
      <c r="AF313" s="2">
        <f t="shared" si="161"/>
        <v>0</v>
      </c>
      <c r="AH313" s="4">
        <v>0.50027750000936066</v>
      </c>
      <c r="AI313" s="4">
        <f t="shared" si="146"/>
        <v>-2.0437224999909631</v>
      </c>
      <c r="AJ313" s="4">
        <v>292</v>
      </c>
      <c r="AK313" s="2">
        <f t="shared" si="158"/>
        <v>52.019999999999847</v>
      </c>
      <c r="AL313" s="4">
        <f t="shared" si="147"/>
        <v>399</v>
      </c>
      <c r="AM313" s="4">
        <f t="shared" si="148"/>
        <v>1</v>
      </c>
      <c r="AN313" s="2">
        <f t="shared" si="162"/>
        <v>0</v>
      </c>
      <c r="AP313" s="4">
        <v>-1.116115000009188</v>
      </c>
      <c r="AQ313" s="4">
        <f t="shared" si="149"/>
        <v>-3.4211150000089674</v>
      </c>
      <c r="AR313" s="4">
        <v>292</v>
      </c>
      <c r="AS313" s="2">
        <f t="shared" si="159"/>
        <v>52.019999999999847</v>
      </c>
      <c r="AT313" s="4">
        <f t="shared" si="150"/>
        <v>399</v>
      </c>
      <c r="AU313" s="4">
        <f t="shared" si="151"/>
        <v>1</v>
      </c>
      <c r="AV313" s="2">
        <f t="shared" si="163"/>
        <v>0</v>
      </c>
      <c r="AX313" s="4">
        <v>-1.0221574999853544</v>
      </c>
      <c r="AY313" s="4">
        <f t="shared" si="152"/>
        <v>-1.2221574999848883</v>
      </c>
      <c r="AZ313" s="4">
        <v>292</v>
      </c>
      <c r="BA313" s="2">
        <f t="shared" si="160"/>
        <v>52.019999999999847</v>
      </c>
      <c r="BB313" s="4">
        <f t="shared" si="153"/>
        <v>399</v>
      </c>
      <c r="BC313" s="4">
        <f t="shared" si="154"/>
        <v>1</v>
      </c>
      <c r="BD313" s="2">
        <f t="shared" si="164"/>
        <v>0</v>
      </c>
    </row>
    <row r="314" spans="1:56" x14ac:dyDescent="0.15">
      <c r="A314" s="4">
        <v>293</v>
      </c>
      <c r="B314" s="4">
        <v>0.25430249997526744</v>
      </c>
      <c r="C314" s="4">
        <f t="shared" si="137"/>
        <v>0.10530249997486862</v>
      </c>
      <c r="E314" s="4">
        <v>-0.66990999998495226</v>
      </c>
      <c r="F314" s="4">
        <v>-2.0437224999909631</v>
      </c>
      <c r="G314" s="4">
        <v>-3.4211150000089674</v>
      </c>
      <c r="H314" s="4">
        <v>-1.2221574999848883</v>
      </c>
      <c r="I314" s="4">
        <f ca="1">'Result (Al-Ti)'!U314</f>
        <v>0.50215907265576654</v>
      </c>
      <c r="K314" s="4">
        <v>0.25430249997526744</v>
      </c>
      <c r="L314" s="4">
        <f t="shared" si="138"/>
        <v>0.10530249997486862</v>
      </c>
      <c r="M314" s="4">
        <v>293</v>
      </c>
      <c r="N314" s="2">
        <f t="shared" si="155"/>
        <v>52.239999999999846</v>
      </c>
      <c r="O314" s="4">
        <f t="shared" si="133"/>
        <v>399</v>
      </c>
      <c r="P314" s="4">
        <f t="shared" si="134"/>
        <v>1</v>
      </c>
      <c r="Q314" s="2">
        <f t="shared" si="139"/>
        <v>0</v>
      </c>
      <c r="R314" s="4">
        <v>293</v>
      </c>
      <c r="S314" s="4">
        <f t="shared" ca="1" si="140"/>
        <v>0.50215907265576654</v>
      </c>
      <c r="T314" s="4">
        <f t="shared" ca="1" si="141"/>
        <v>-2.5778694126789592</v>
      </c>
      <c r="U314" s="2">
        <f t="shared" si="156"/>
        <v>52.239999999999846</v>
      </c>
      <c r="V314" s="4">
        <f t="shared" ca="1" si="135"/>
        <v>399</v>
      </c>
      <c r="W314" s="4">
        <f t="shared" ca="1" si="136"/>
        <v>1</v>
      </c>
      <c r="X314" s="2">
        <f t="shared" ca="1" si="142"/>
        <v>0</v>
      </c>
      <c r="Z314" s="4">
        <v>-0.66990999998495226</v>
      </c>
      <c r="AA314" s="4">
        <f t="shared" si="143"/>
        <v>-1.2829099999862592</v>
      </c>
      <c r="AB314" s="4">
        <v>293</v>
      </c>
      <c r="AC314" s="2">
        <f t="shared" si="157"/>
        <v>52.239999999999846</v>
      </c>
      <c r="AD314" s="4">
        <f t="shared" si="144"/>
        <v>399</v>
      </c>
      <c r="AE314" s="4">
        <f t="shared" si="145"/>
        <v>1</v>
      </c>
      <c r="AF314" s="2">
        <f t="shared" si="161"/>
        <v>0</v>
      </c>
      <c r="AH314" s="4">
        <v>-2.0437224999909631</v>
      </c>
      <c r="AI314" s="4">
        <f t="shared" si="146"/>
        <v>-4.1427224999885937</v>
      </c>
      <c r="AJ314" s="4">
        <v>293</v>
      </c>
      <c r="AK314" s="2">
        <f t="shared" si="158"/>
        <v>52.239999999999846</v>
      </c>
      <c r="AL314" s="4">
        <f t="shared" si="147"/>
        <v>399</v>
      </c>
      <c r="AM314" s="4">
        <f t="shared" si="148"/>
        <v>1</v>
      </c>
      <c r="AN314" s="2">
        <f t="shared" si="162"/>
        <v>0</v>
      </c>
      <c r="AP314" s="4">
        <v>-3.4211150000089674</v>
      </c>
      <c r="AQ314" s="4">
        <f t="shared" si="149"/>
        <v>-1.9171150000083514</v>
      </c>
      <c r="AR314" s="4">
        <v>293</v>
      </c>
      <c r="AS314" s="2">
        <f t="shared" si="159"/>
        <v>52.239999999999846</v>
      </c>
      <c r="AT314" s="4">
        <f t="shared" si="150"/>
        <v>399</v>
      </c>
      <c r="AU314" s="4">
        <f t="shared" si="151"/>
        <v>1</v>
      </c>
      <c r="AV314" s="2">
        <f t="shared" si="163"/>
        <v>0</v>
      </c>
      <c r="AX314" s="4">
        <v>-1.2221574999848883</v>
      </c>
      <c r="AY314" s="4">
        <f t="shared" si="152"/>
        <v>-0.83515749998497313</v>
      </c>
      <c r="AZ314" s="4">
        <v>293</v>
      </c>
      <c r="BA314" s="2">
        <f t="shared" si="160"/>
        <v>52.239999999999846</v>
      </c>
      <c r="BB314" s="4">
        <f t="shared" si="153"/>
        <v>399</v>
      </c>
      <c r="BC314" s="4">
        <f t="shared" si="154"/>
        <v>1</v>
      </c>
      <c r="BD314" s="2">
        <f t="shared" si="164"/>
        <v>0</v>
      </c>
    </row>
    <row r="315" spans="1:56" x14ac:dyDescent="0.15">
      <c r="A315" s="4">
        <v>294</v>
      </c>
      <c r="B315" s="4">
        <v>0.10530249997486862</v>
      </c>
      <c r="C315" s="4">
        <f t="shared" si="137"/>
        <v>-0.11169750002437695</v>
      </c>
      <c r="E315" s="4">
        <v>-1.2829099999862592</v>
      </c>
      <c r="F315" s="4">
        <v>-4.1427224999885937</v>
      </c>
      <c r="G315" s="4">
        <v>-1.9171150000083514</v>
      </c>
      <c r="H315" s="4">
        <v>-0.83515749998497313</v>
      </c>
      <c r="I315" s="4">
        <f ca="1">'Result (Al-Ti)'!U315</f>
        <v>-2.5778694126789592</v>
      </c>
      <c r="K315" s="4">
        <v>0.10530249997486862</v>
      </c>
      <c r="L315" s="4">
        <f t="shared" si="138"/>
        <v>-0.11169750002437695</v>
      </c>
      <c r="M315" s="4">
        <v>294</v>
      </c>
      <c r="N315" s="2">
        <f t="shared" si="155"/>
        <v>52.459999999999845</v>
      </c>
      <c r="O315" s="4">
        <f t="shared" si="133"/>
        <v>399</v>
      </c>
      <c r="P315" s="4">
        <f t="shared" si="134"/>
        <v>1</v>
      </c>
      <c r="Q315" s="2">
        <f t="shared" si="139"/>
        <v>0</v>
      </c>
      <c r="R315" s="4">
        <v>294</v>
      </c>
      <c r="S315" s="4">
        <f t="shared" ca="1" si="140"/>
        <v>-2.5778694126789592</v>
      </c>
      <c r="T315" s="4">
        <f t="shared" ca="1" si="141"/>
        <v>-0.9332524032439522</v>
      </c>
      <c r="U315" s="2">
        <f t="shared" si="156"/>
        <v>52.459999999999845</v>
      </c>
      <c r="V315" s="4">
        <f t="shared" ca="1" si="135"/>
        <v>399</v>
      </c>
      <c r="W315" s="4">
        <f t="shared" ca="1" si="136"/>
        <v>1</v>
      </c>
      <c r="X315" s="2">
        <f t="shared" ca="1" si="142"/>
        <v>0</v>
      </c>
      <c r="Z315" s="4">
        <v>-1.2829099999862592</v>
      </c>
      <c r="AA315" s="4">
        <f t="shared" si="143"/>
        <v>-1.3709099999843488</v>
      </c>
      <c r="AB315" s="4">
        <v>294</v>
      </c>
      <c r="AC315" s="2">
        <f t="shared" si="157"/>
        <v>52.459999999999845</v>
      </c>
      <c r="AD315" s="4">
        <f t="shared" si="144"/>
        <v>399</v>
      </c>
      <c r="AE315" s="4">
        <f t="shared" si="145"/>
        <v>1</v>
      </c>
      <c r="AF315" s="2">
        <f t="shared" si="161"/>
        <v>0</v>
      </c>
      <c r="AH315" s="4">
        <v>-4.1427224999885937</v>
      </c>
      <c r="AI315" s="4">
        <f t="shared" si="146"/>
        <v>-2.2707224999898301</v>
      </c>
      <c r="AJ315" s="4">
        <v>294</v>
      </c>
      <c r="AK315" s="2">
        <f t="shared" si="158"/>
        <v>52.459999999999845</v>
      </c>
      <c r="AL315" s="4">
        <f t="shared" si="147"/>
        <v>399</v>
      </c>
      <c r="AM315" s="4">
        <f t="shared" si="148"/>
        <v>1</v>
      </c>
      <c r="AN315" s="2">
        <f t="shared" si="162"/>
        <v>0</v>
      </c>
      <c r="AP315" s="4">
        <v>-1.9171150000083514</v>
      </c>
      <c r="AQ315" s="4">
        <f t="shared" si="149"/>
        <v>-2.6401150000090468</v>
      </c>
      <c r="AR315" s="4">
        <v>294</v>
      </c>
      <c r="AS315" s="2">
        <f t="shared" si="159"/>
        <v>52.459999999999845</v>
      </c>
      <c r="AT315" s="4">
        <f t="shared" si="150"/>
        <v>399</v>
      </c>
      <c r="AU315" s="4">
        <f t="shared" si="151"/>
        <v>1</v>
      </c>
      <c r="AV315" s="2">
        <f t="shared" si="163"/>
        <v>0</v>
      </c>
      <c r="AX315" s="4">
        <v>-0.83515749998497313</v>
      </c>
      <c r="AY315" s="4">
        <f t="shared" si="152"/>
        <v>-0.6821574999840152</v>
      </c>
      <c r="AZ315" s="4">
        <v>294</v>
      </c>
      <c r="BA315" s="2">
        <f t="shared" si="160"/>
        <v>52.459999999999845</v>
      </c>
      <c r="BB315" s="4">
        <f t="shared" si="153"/>
        <v>399</v>
      </c>
      <c r="BC315" s="4">
        <f t="shared" si="154"/>
        <v>1</v>
      </c>
      <c r="BD315" s="2">
        <f t="shared" si="164"/>
        <v>0</v>
      </c>
    </row>
    <row r="316" spans="1:56" x14ac:dyDescent="0.15">
      <c r="A316" s="4">
        <v>295</v>
      </c>
      <c r="B316" s="4">
        <v>-0.11169750002437695</v>
      </c>
      <c r="C316" s="4">
        <f t="shared" si="137"/>
        <v>0.12430249997663623</v>
      </c>
      <c r="E316" s="4">
        <v>-1.3709099999843488</v>
      </c>
      <c r="F316" s="4">
        <v>-2.2707224999898301</v>
      </c>
      <c r="G316" s="4">
        <v>-2.6401150000090468</v>
      </c>
      <c r="H316" s="4">
        <v>-0.6821574999840152</v>
      </c>
      <c r="I316" s="4">
        <f ca="1">'Result (Al-Ti)'!U316</f>
        <v>-0.9332524032439522</v>
      </c>
      <c r="K316" s="4">
        <v>-0.11169750002437695</v>
      </c>
      <c r="L316" s="4">
        <f t="shared" si="138"/>
        <v>0.12430249997663623</v>
      </c>
      <c r="M316" s="4">
        <v>295</v>
      </c>
      <c r="N316" s="2">
        <f t="shared" si="155"/>
        <v>52.679999999999843</v>
      </c>
      <c r="O316" s="4">
        <f t="shared" si="133"/>
        <v>399</v>
      </c>
      <c r="P316" s="4">
        <f t="shared" si="134"/>
        <v>1</v>
      </c>
      <c r="Q316" s="2">
        <f t="shared" si="139"/>
        <v>0</v>
      </c>
      <c r="R316" s="4">
        <v>295</v>
      </c>
      <c r="S316" s="4">
        <f t="shared" ca="1" si="140"/>
        <v>-0.9332524032439522</v>
      </c>
      <c r="T316" s="4">
        <f t="shared" ca="1" si="141"/>
        <v>1.8862476104600887</v>
      </c>
      <c r="U316" s="2">
        <f t="shared" si="156"/>
        <v>52.679999999999843</v>
      </c>
      <c r="V316" s="4">
        <f t="shared" ca="1" si="135"/>
        <v>399</v>
      </c>
      <c r="W316" s="4">
        <f t="shared" ca="1" si="136"/>
        <v>1</v>
      </c>
      <c r="X316" s="2">
        <f t="shared" ca="1" si="142"/>
        <v>0</v>
      </c>
      <c r="Z316" s="4">
        <v>-1.3709099999843488</v>
      </c>
      <c r="AA316" s="4">
        <f t="shared" si="143"/>
        <v>-0.55590999998500479</v>
      </c>
      <c r="AB316" s="4">
        <v>295</v>
      </c>
      <c r="AC316" s="2">
        <f t="shared" si="157"/>
        <v>52.679999999999843</v>
      </c>
      <c r="AD316" s="4">
        <f t="shared" si="144"/>
        <v>399</v>
      </c>
      <c r="AE316" s="4">
        <f t="shared" si="145"/>
        <v>1</v>
      </c>
      <c r="AF316" s="2">
        <f t="shared" si="161"/>
        <v>0</v>
      </c>
      <c r="AH316" s="4">
        <v>-2.2707224999898301</v>
      </c>
      <c r="AI316" s="4">
        <f t="shared" si="146"/>
        <v>-1.3177224999907367</v>
      </c>
      <c r="AJ316" s="4">
        <v>295</v>
      </c>
      <c r="AK316" s="2">
        <f t="shared" si="158"/>
        <v>52.679999999999843</v>
      </c>
      <c r="AL316" s="4">
        <f t="shared" si="147"/>
        <v>399</v>
      </c>
      <c r="AM316" s="4">
        <f t="shared" si="148"/>
        <v>1</v>
      </c>
      <c r="AN316" s="2">
        <f t="shared" si="162"/>
        <v>0</v>
      </c>
      <c r="AP316" s="4">
        <v>-2.6401150000090468</v>
      </c>
      <c r="AQ316" s="4">
        <f t="shared" si="149"/>
        <v>-3.4121150000068212</v>
      </c>
      <c r="AR316" s="4">
        <v>295</v>
      </c>
      <c r="AS316" s="2">
        <f t="shared" si="159"/>
        <v>52.679999999999843</v>
      </c>
      <c r="AT316" s="4">
        <f t="shared" si="150"/>
        <v>399</v>
      </c>
      <c r="AU316" s="4">
        <f t="shared" si="151"/>
        <v>1</v>
      </c>
      <c r="AV316" s="2">
        <f t="shared" si="163"/>
        <v>0</v>
      </c>
      <c r="AX316" s="4">
        <v>-0.6821574999840152</v>
      </c>
      <c r="AY316" s="4">
        <f t="shared" si="152"/>
        <v>-1.8941574999864486</v>
      </c>
      <c r="AZ316" s="4">
        <v>295</v>
      </c>
      <c r="BA316" s="2">
        <f t="shared" si="160"/>
        <v>52.679999999999843</v>
      </c>
      <c r="BB316" s="4">
        <f t="shared" si="153"/>
        <v>399</v>
      </c>
      <c r="BC316" s="4">
        <f t="shared" si="154"/>
        <v>1</v>
      </c>
      <c r="BD316" s="2">
        <f t="shared" si="164"/>
        <v>0</v>
      </c>
    </row>
    <row r="317" spans="1:56" x14ac:dyDescent="0.15">
      <c r="A317" s="4">
        <v>296</v>
      </c>
      <c r="B317" s="4">
        <v>0.12430249997663623</v>
      </c>
      <c r="C317" s="4">
        <f t="shared" si="137"/>
        <v>0.42630249997444025</v>
      </c>
      <c r="E317" s="4">
        <v>-0.55590999998500479</v>
      </c>
      <c r="F317" s="4">
        <v>-1.3177224999907367</v>
      </c>
      <c r="G317" s="4">
        <v>-3.4121150000068212</v>
      </c>
      <c r="H317" s="4">
        <v>-1.8941574999864486</v>
      </c>
      <c r="I317" s="4">
        <f ca="1">'Result (Al-Ti)'!U317</f>
        <v>1.8862476104600887</v>
      </c>
      <c r="K317" s="4">
        <v>0.12430249997663623</v>
      </c>
      <c r="L317" s="4">
        <f t="shared" si="138"/>
        <v>0.42630249997444025</v>
      </c>
      <c r="M317" s="4">
        <v>296</v>
      </c>
      <c r="N317" s="2">
        <f t="shared" si="155"/>
        <v>52.899999999999842</v>
      </c>
      <c r="O317" s="4">
        <f t="shared" si="133"/>
        <v>399</v>
      </c>
      <c r="P317" s="4">
        <f t="shared" si="134"/>
        <v>1</v>
      </c>
      <c r="Q317" s="2">
        <f t="shared" si="139"/>
        <v>0</v>
      </c>
      <c r="R317" s="4">
        <v>296</v>
      </c>
      <c r="S317" s="4">
        <f t="shared" ca="1" si="140"/>
        <v>1.8862476104600887</v>
      </c>
      <c r="T317" s="4">
        <f t="shared" ca="1" si="141"/>
        <v>-1.2630078885103413</v>
      </c>
      <c r="U317" s="2">
        <f t="shared" si="156"/>
        <v>52.899999999999842</v>
      </c>
      <c r="V317" s="4">
        <f t="shared" ca="1" si="135"/>
        <v>399</v>
      </c>
      <c r="W317" s="4">
        <f t="shared" ca="1" si="136"/>
        <v>1</v>
      </c>
      <c r="X317" s="2">
        <f t="shared" ca="1" si="142"/>
        <v>0</v>
      </c>
      <c r="Z317" s="4">
        <v>-0.55590999998500479</v>
      </c>
      <c r="AA317" s="4">
        <f t="shared" si="143"/>
        <v>-0.19590999998442271</v>
      </c>
      <c r="AB317" s="4">
        <v>296</v>
      </c>
      <c r="AC317" s="2">
        <f t="shared" si="157"/>
        <v>52.899999999999842</v>
      </c>
      <c r="AD317" s="4">
        <f t="shared" si="144"/>
        <v>399</v>
      </c>
      <c r="AE317" s="4">
        <f t="shared" si="145"/>
        <v>1</v>
      </c>
      <c r="AF317" s="2">
        <f t="shared" si="161"/>
        <v>0</v>
      </c>
      <c r="AH317" s="4">
        <v>-1.3177224999907367</v>
      </c>
      <c r="AI317" s="4">
        <f t="shared" si="146"/>
        <v>-2.114722499989341</v>
      </c>
      <c r="AJ317" s="4">
        <v>296</v>
      </c>
      <c r="AK317" s="2">
        <f t="shared" si="158"/>
        <v>52.899999999999842</v>
      </c>
      <c r="AL317" s="4">
        <f t="shared" si="147"/>
        <v>399</v>
      </c>
      <c r="AM317" s="4">
        <f t="shared" si="148"/>
        <v>1</v>
      </c>
      <c r="AN317" s="2">
        <f t="shared" si="162"/>
        <v>0</v>
      </c>
      <c r="AP317" s="4">
        <v>-3.4121150000068212</v>
      </c>
      <c r="AQ317" s="4">
        <f t="shared" si="149"/>
        <v>-1.4501150000079122</v>
      </c>
      <c r="AR317" s="4">
        <v>296</v>
      </c>
      <c r="AS317" s="2">
        <f t="shared" si="159"/>
        <v>52.899999999999842</v>
      </c>
      <c r="AT317" s="4">
        <f t="shared" si="150"/>
        <v>399</v>
      </c>
      <c r="AU317" s="4">
        <f t="shared" si="151"/>
        <v>1</v>
      </c>
      <c r="AV317" s="2">
        <f t="shared" si="163"/>
        <v>0</v>
      </c>
      <c r="AX317" s="4">
        <v>-1.8941574999864486</v>
      </c>
      <c r="AY317" s="4">
        <f t="shared" si="152"/>
        <v>1.2628425000151822</v>
      </c>
      <c r="AZ317" s="4">
        <v>296</v>
      </c>
      <c r="BA317" s="2">
        <f t="shared" si="160"/>
        <v>52.899999999999842</v>
      </c>
      <c r="BB317" s="4">
        <f t="shared" si="153"/>
        <v>399</v>
      </c>
      <c r="BC317" s="4">
        <f t="shared" si="154"/>
        <v>1</v>
      </c>
      <c r="BD317" s="2">
        <f t="shared" si="164"/>
        <v>0</v>
      </c>
    </row>
    <row r="318" spans="1:56" x14ac:dyDescent="0.15">
      <c r="A318" s="4">
        <v>297</v>
      </c>
      <c r="B318" s="4">
        <v>0.42630249997444025</v>
      </c>
      <c r="C318" s="4">
        <f t="shared" si="137"/>
        <v>0.2633024999738609</v>
      </c>
      <c r="E318" s="4">
        <v>-0.19590999998442271</v>
      </c>
      <c r="F318" s="4">
        <v>-2.114722499989341</v>
      </c>
      <c r="G318" s="4">
        <v>-1.4501150000079122</v>
      </c>
      <c r="H318" s="4">
        <v>1.2628425000151822</v>
      </c>
      <c r="I318" s="4">
        <f ca="1">'Result (Al-Ti)'!U318</f>
        <v>-1.2630078885103413</v>
      </c>
      <c r="K318" s="4">
        <v>0.42630249997444025</v>
      </c>
      <c r="L318" s="4">
        <f t="shared" si="138"/>
        <v>0.2633024999738609</v>
      </c>
      <c r="M318" s="4">
        <v>297</v>
      </c>
      <c r="N318" s="2">
        <f t="shared" si="155"/>
        <v>53.119999999999841</v>
      </c>
      <c r="O318" s="4">
        <f t="shared" si="133"/>
        <v>399</v>
      </c>
      <c r="P318" s="4">
        <f t="shared" si="134"/>
        <v>1</v>
      </c>
      <c r="Q318" s="2">
        <f t="shared" si="139"/>
        <v>0</v>
      </c>
      <c r="R318" s="4">
        <v>297</v>
      </c>
      <c r="S318" s="4">
        <f t="shared" ca="1" si="140"/>
        <v>-1.2630078885103413</v>
      </c>
      <c r="T318" s="4">
        <f t="shared" ca="1" si="141"/>
        <v>-2.1633290179634495</v>
      </c>
      <c r="U318" s="2">
        <f t="shared" si="156"/>
        <v>53.119999999999841</v>
      </c>
      <c r="V318" s="4">
        <f t="shared" ca="1" si="135"/>
        <v>399</v>
      </c>
      <c r="W318" s="4">
        <f t="shared" ca="1" si="136"/>
        <v>1</v>
      </c>
      <c r="X318" s="2">
        <f t="shared" ca="1" si="142"/>
        <v>0</v>
      </c>
      <c r="Z318" s="4">
        <v>-0.19590999998442271</v>
      </c>
      <c r="AA318" s="4">
        <f t="shared" si="143"/>
        <v>-1.1209099999831551</v>
      </c>
      <c r="AB318" s="4">
        <v>297</v>
      </c>
      <c r="AC318" s="2">
        <f t="shared" si="157"/>
        <v>53.119999999999841</v>
      </c>
      <c r="AD318" s="4">
        <f t="shared" si="144"/>
        <v>399</v>
      </c>
      <c r="AE318" s="4">
        <f t="shared" si="145"/>
        <v>1</v>
      </c>
      <c r="AF318" s="2">
        <f t="shared" si="161"/>
        <v>0</v>
      </c>
      <c r="AH318" s="4">
        <v>-2.114722499989341</v>
      </c>
      <c r="AI318" s="4">
        <f t="shared" si="146"/>
        <v>-1.9807224999901507</v>
      </c>
      <c r="AJ318" s="4">
        <v>297</v>
      </c>
      <c r="AK318" s="2">
        <f t="shared" si="158"/>
        <v>53.119999999999841</v>
      </c>
      <c r="AL318" s="4">
        <f t="shared" si="147"/>
        <v>399</v>
      </c>
      <c r="AM318" s="4">
        <f t="shared" si="148"/>
        <v>1</v>
      </c>
      <c r="AN318" s="2">
        <f t="shared" si="162"/>
        <v>0</v>
      </c>
      <c r="AP318" s="4">
        <v>-1.4501150000079122</v>
      </c>
      <c r="AQ318" s="4">
        <f t="shared" si="149"/>
        <v>-3.305115000006964</v>
      </c>
      <c r="AR318" s="4">
        <v>297</v>
      </c>
      <c r="AS318" s="2">
        <f t="shared" si="159"/>
        <v>53.119999999999841</v>
      </c>
      <c r="AT318" s="4">
        <f t="shared" si="150"/>
        <v>399</v>
      </c>
      <c r="AU318" s="4">
        <f t="shared" si="151"/>
        <v>1</v>
      </c>
      <c r="AV318" s="2">
        <f t="shared" si="163"/>
        <v>0</v>
      </c>
      <c r="AX318" s="4">
        <v>1.2628425000151822</v>
      </c>
      <c r="AY318" s="4">
        <f t="shared" si="152"/>
        <v>1.7108425000138539</v>
      </c>
      <c r="AZ318" s="4">
        <v>297</v>
      </c>
      <c r="BA318" s="2">
        <f t="shared" si="160"/>
        <v>53.119999999999841</v>
      </c>
      <c r="BB318" s="4">
        <f t="shared" si="153"/>
        <v>399</v>
      </c>
      <c r="BC318" s="4">
        <f t="shared" si="154"/>
        <v>1</v>
      </c>
      <c r="BD318" s="2">
        <f t="shared" si="164"/>
        <v>0</v>
      </c>
    </row>
    <row r="319" spans="1:56" x14ac:dyDescent="0.15">
      <c r="A319" s="4">
        <v>298</v>
      </c>
      <c r="B319" s="4">
        <v>0.2633024999738609</v>
      </c>
      <c r="C319" s="4">
        <f t="shared" si="137"/>
        <v>1.9903024999763375</v>
      </c>
      <c r="E319" s="4">
        <v>-1.1209099999831551</v>
      </c>
      <c r="F319" s="4">
        <v>-1.9807224999901507</v>
      </c>
      <c r="G319" s="4">
        <v>-3.305115000006964</v>
      </c>
      <c r="H319" s="4">
        <v>1.7108425000138539</v>
      </c>
      <c r="I319" s="4">
        <f ca="1">'Result (Al-Ti)'!U319</f>
        <v>-2.1633290179634495</v>
      </c>
      <c r="K319" s="4">
        <v>0.2633024999738609</v>
      </c>
      <c r="L319" s="4">
        <f t="shared" si="138"/>
        <v>1.9903024999763375</v>
      </c>
      <c r="M319" s="4">
        <v>298</v>
      </c>
      <c r="N319" s="2">
        <f t="shared" si="155"/>
        <v>53.33999999999984</v>
      </c>
      <c r="O319" s="4">
        <f t="shared" si="133"/>
        <v>399</v>
      </c>
      <c r="P319" s="4">
        <f t="shared" si="134"/>
        <v>1</v>
      </c>
      <c r="Q319" s="2">
        <f t="shared" si="139"/>
        <v>0</v>
      </c>
      <c r="R319" s="4">
        <v>298</v>
      </c>
      <c r="S319" s="4">
        <f t="shared" ca="1" si="140"/>
        <v>-2.1633290179634495</v>
      </c>
      <c r="T319" s="4">
        <f t="shared" ca="1" si="141"/>
        <v>-0.88623821432377803</v>
      </c>
      <c r="U319" s="2">
        <f t="shared" si="156"/>
        <v>53.33999999999984</v>
      </c>
      <c r="V319" s="4">
        <f t="shared" ca="1" si="135"/>
        <v>399</v>
      </c>
      <c r="W319" s="4">
        <f t="shared" ca="1" si="136"/>
        <v>1</v>
      </c>
      <c r="X319" s="2">
        <f t="shared" ca="1" si="142"/>
        <v>0</v>
      </c>
      <c r="Z319" s="4">
        <v>-1.1209099999831551</v>
      </c>
      <c r="AA319" s="4">
        <f t="shared" si="143"/>
        <v>1.0050900000138085</v>
      </c>
      <c r="AB319" s="4">
        <v>298</v>
      </c>
      <c r="AC319" s="2">
        <f t="shared" si="157"/>
        <v>53.33999999999984</v>
      </c>
      <c r="AD319" s="4">
        <f t="shared" si="144"/>
        <v>399</v>
      </c>
      <c r="AE319" s="4">
        <f t="shared" si="145"/>
        <v>1</v>
      </c>
      <c r="AF319" s="2">
        <f t="shared" si="161"/>
        <v>0</v>
      </c>
      <c r="AH319" s="4">
        <v>-1.9807224999901507</v>
      </c>
      <c r="AI319" s="4">
        <f t="shared" si="146"/>
        <v>0.32527750001065669</v>
      </c>
      <c r="AJ319" s="4">
        <v>298</v>
      </c>
      <c r="AK319" s="2">
        <f t="shared" si="158"/>
        <v>53.33999999999984</v>
      </c>
      <c r="AL319" s="4">
        <f t="shared" si="147"/>
        <v>399</v>
      </c>
      <c r="AM319" s="4">
        <f t="shared" si="148"/>
        <v>1</v>
      </c>
      <c r="AN319" s="2">
        <f t="shared" si="162"/>
        <v>0</v>
      </c>
      <c r="AP319" s="4">
        <v>-3.305115000006964</v>
      </c>
      <c r="AQ319" s="4">
        <f t="shared" si="149"/>
        <v>-1.8371150000078273</v>
      </c>
      <c r="AR319" s="4">
        <v>298</v>
      </c>
      <c r="AS319" s="2">
        <f t="shared" si="159"/>
        <v>53.33999999999984</v>
      </c>
      <c r="AT319" s="4">
        <f t="shared" si="150"/>
        <v>399</v>
      </c>
      <c r="AU319" s="4">
        <f t="shared" si="151"/>
        <v>1</v>
      </c>
      <c r="AV319" s="2">
        <f t="shared" si="163"/>
        <v>0</v>
      </c>
      <c r="AX319" s="4">
        <v>1.7108425000138539</v>
      </c>
      <c r="AY319" s="4">
        <f t="shared" si="152"/>
        <v>-0.96215749998407318</v>
      </c>
      <c r="AZ319" s="4">
        <v>298</v>
      </c>
      <c r="BA319" s="2">
        <f t="shared" si="160"/>
        <v>53.33999999999984</v>
      </c>
      <c r="BB319" s="4">
        <f t="shared" si="153"/>
        <v>399</v>
      </c>
      <c r="BC319" s="4">
        <f t="shared" si="154"/>
        <v>1</v>
      </c>
      <c r="BD319" s="2">
        <f t="shared" si="164"/>
        <v>0</v>
      </c>
    </row>
    <row r="320" spans="1:56" x14ac:dyDescent="0.15">
      <c r="A320" s="4">
        <v>299</v>
      </c>
      <c r="B320" s="4">
        <v>1.9903024999763375</v>
      </c>
      <c r="C320" s="4">
        <f t="shared" si="137"/>
        <v>-0.67169750002449291</v>
      </c>
      <c r="E320" s="4">
        <v>1.0050900000138085</v>
      </c>
      <c r="F320" s="4">
        <v>0.32527750001065669</v>
      </c>
      <c r="G320" s="4">
        <v>-1.8371150000078273</v>
      </c>
      <c r="H320" s="4">
        <v>-0.96215749998407318</v>
      </c>
      <c r="I320" s="4">
        <f ca="1">'Result (Al-Ti)'!U320</f>
        <v>-0.88623821432377803</v>
      </c>
      <c r="K320" s="4">
        <v>1.9903024999763375</v>
      </c>
      <c r="L320" s="4">
        <f t="shared" si="138"/>
        <v>-0.67169750002449291</v>
      </c>
      <c r="M320" s="4">
        <v>299</v>
      </c>
      <c r="N320" s="2">
        <f t="shared" si="155"/>
        <v>53.559999999999839</v>
      </c>
      <c r="O320" s="4">
        <f t="shared" si="133"/>
        <v>399</v>
      </c>
      <c r="P320" s="4">
        <f t="shared" si="134"/>
        <v>1</v>
      </c>
      <c r="Q320" s="2">
        <f t="shared" si="139"/>
        <v>0</v>
      </c>
      <c r="R320" s="4">
        <v>299</v>
      </c>
      <c r="S320" s="4">
        <f t="shared" ca="1" si="140"/>
        <v>-0.88623821432377803</v>
      </c>
      <c r="T320" s="4">
        <f t="shared" ca="1" si="141"/>
        <v>0.26357864120217922</v>
      </c>
      <c r="U320" s="2">
        <f t="shared" si="156"/>
        <v>53.559999999999839</v>
      </c>
      <c r="V320" s="4">
        <f t="shared" ca="1" si="135"/>
        <v>399</v>
      </c>
      <c r="W320" s="4">
        <f t="shared" ca="1" si="136"/>
        <v>1</v>
      </c>
      <c r="X320" s="2">
        <f t="shared" ca="1" si="142"/>
        <v>0</v>
      </c>
      <c r="Z320" s="4">
        <v>1.0050900000138085</v>
      </c>
      <c r="AA320" s="4">
        <f t="shared" si="143"/>
        <v>-0.66890999998392431</v>
      </c>
      <c r="AB320" s="4">
        <v>299</v>
      </c>
      <c r="AC320" s="2">
        <f t="shared" si="157"/>
        <v>53.559999999999839</v>
      </c>
      <c r="AD320" s="4">
        <f t="shared" si="144"/>
        <v>399</v>
      </c>
      <c r="AE320" s="4">
        <f t="shared" si="145"/>
        <v>1</v>
      </c>
      <c r="AF320" s="2">
        <f t="shared" si="161"/>
        <v>0</v>
      </c>
      <c r="AH320" s="4">
        <v>0.32527750001065669</v>
      </c>
      <c r="AI320" s="4">
        <f t="shared" si="146"/>
        <v>-1.958722499988852</v>
      </c>
      <c r="AJ320" s="4">
        <v>299</v>
      </c>
      <c r="AK320" s="2">
        <f t="shared" si="158"/>
        <v>53.559999999999839</v>
      </c>
      <c r="AL320" s="4">
        <f t="shared" si="147"/>
        <v>399</v>
      </c>
      <c r="AM320" s="4">
        <f t="shared" si="148"/>
        <v>1</v>
      </c>
      <c r="AN320" s="2">
        <f t="shared" si="162"/>
        <v>0</v>
      </c>
      <c r="AP320" s="4">
        <v>-1.8371150000078273</v>
      </c>
      <c r="AQ320" s="4">
        <f t="shared" si="149"/>
        <v>-2.0541150000070729</v>
      </c>
      <c r="AR320" s="4">
        <v>299</v>
      </c>
      <c r="AS320" s="2">
        <f t="shared" si="159"/>
        <v>53.559999999999839</v>
      </c>
      <c r="AT320" s="4">
        <f t="shared" si="150"/>
        <v>399</v>
      </c>
      <c r="AU320" s="4">
        <f t="shared" si="151"/>
        <v>1</v>
      </c>
      <c r="AV320" s="2">
        <f t="shared" si="163"/>
        <v>0</v>
      </c>
      <c r="AX320" s="4">
        <v>-0.96215749998407318</v>
      </c>
      <c r="AY320" s="4">
        <f t="shared" si="152"/>
        <v>0.90484250001310329</v>
      </c>
      <c r="AZ320" s="4">
        <v>299</v>
      </c>
      <c r="BA320" s="2">
        <f t="shared" si="160"/>
        <v>53.559999999999839</v>
      </c>
      <c r="BB320" s="4">
        <f t="shared" si="153"/>
        <v>399</v>
      </c>
      <c r="BC320" s="4">
        <f t="shared" si="154"/>
        <v>1</v>
      </c>
      <c r="BD320" s="2">
        <f t="shared" si="164"/>
        <v>0</v>
      </c>
    </row>
    <row r="321" spans="1:56" x14ac:dyDescent="0.15">
      <c r="A321" s="4">
        <v>300</v>
      </c>
      <c r="B321" s="4">
        <v>-0.67169750002449291</v>
      </c>
      <c r="C321" s="4">
        <f t="shared" si="137"/>
        <v>-0.56169750002510455</v>
      </c>
      <c r="E321" s="4">
        <v>-0.66890999998392431</v>
      </c>
      <c r="F321" s="4">
        <v>-1.958722499988852</v>
      </c>
      <c r="G321" s="4">
        <v>-2.0541150000070729</v>
      </c>
      <c r="H321" s="4">
        <v>0.90484250001310329</v>
      </c>
      <c r="I321" s="4">
        <f ca="1">'Result (Al-Ti)'!U321</f>
        <v>0.26357864120217922</v>
      </c>
      <c r="K321" s="4">
        <v>-0.67169750002449291</v>
      </c>
      <c r="L321" s="4">
        <f t="shared" si="138"/>
        <v>-0.56169750002510455</v>
      </c>
      <c r="M321" s="4">
        <v>300</v>
      </c>
      <c r="N321" s="2">
        <f t="shared" si="155"/>
        <v>53.779999999999838</v>
      </c>
      <c r="O321" s="4">
        <f t="shared" si="133"/>
        <v>399</v>
      </c>
      <c r="P321" s="4">
        <f t="shared" si="134"/>
        <v>1</v>
      </c>
      <c r="Q321" s="2">
        <f t="shared" si="139"/>
        <v>0</v>
      </c>
      <c r="R321" s="4">
        <v>300</v>
      </c>
      <c r="S321" s="4">
        <f t="shared" ca="1" si="140"/>
        <v>0.26357864120217922</v>
      </c>
      <c r="T321" s="4">
        <f t="shared" ca="1" si="141"/>
        <v>-0.67183882643430048</v>
      </c>
      <c r="U321" s="2">
        <f t="shared" si="156"/>
        <v>53.779999999999838</v>
      </c>
      <c r="V321" s="4">
        <f t="shared" ca="1" si="135"/>
        <v>399</v>
      </c>
      <c r="W321" s="4">
        <f t="shared" ca="1" si="136"/>
        <v>1</v>
      </c>
      <c r="X321" s="2">
        <f t="shared" ca="1" si="142"/>
        <v>0</v>
      </c>
      <c r="Z321" s="4">
        <v>-0.66890999998392431</v>
      </c>
      <c r="AA321" s="4">
        <f t="shared" si="143"/>
        <v>-0.75990999998509778</v>
      </c>
      <c r="AB321" s="4">
        <v>300</v>
      </c>
      <c r="AC321" s="2">
        <f t="shared" si="157"/>
        <v>53.779999999999838</v>
      </c>
      <c r="AD321" s="4">
        <f t="shared" si="144"/>
        <v>399</v>
      </c>
      <c r="AE321" s="4">
        <f t="shared" si="145"/>
        <v>1</v>
      </c>
      <c r="AF321" s="2">
        <f t="shared" si="161"/>
        <v>0</v>
      </c>
      <c r="AH321" s="4">
        <v>-1.958722499988852</v>
      </c>
      <c r="AI321" s="4">
        <f t="shared" si="146"/>
        <v>2.1352775000096358</v>
      </c>
      <c r="AJ321" s="4">
        <v>300</v>
      </c>
      <c r="AK321" s="2">
        <f t="shared" si="158"/>
        <v>53.779999999999838</v>
      </c>
      <c r="AL321" s="4">
        <f t="shared" si="147"/>
        <v>399</v>
      </c>
      <c r="AM321" s="4">
        <f t="shared" si="148"/>
        <v>1</v>
      </c>
      <c r="AN321" s="2">
        <f t="shared" si="162"/>
        <v>0</v>
      </c>
      <c r="AP321" s="4">
        <v>-2.0541150000070729</v>
      </c>
      <c r="AQ321" s="4">
        <f t="shared" si="149"/>
        <v>-1.1471150000090802</v>
      </c>
      <c r="AR321" s="4">
        <v>300</v>
      </c>
      <c r="AS321" s="2">
        <f t="shared" si="159"/>
        <v>53.779999999999838</v>
      </c>
      <c r="AT321" s="4">
        <f t="shared" si="150"/>
        <v>399</v>
      </c>
      <c r="AU321" s="4">
        <f t="shared" si="151"/>
        <v>1</v>
      </c>
      <c r="AV321" s="2">
        <f t="shared" si="163"/>
        <v>0</v>
      </c>
      <c r="AX321" s="4">
        <v>0.90484250001310329</v>
      </c>
      <c r="AY321" s="4">
        <f t="shared" si="152"/>
        <v>-1.4761574999866411</v>
      </c>
      <c r="AZ321" s="4">
        <v>300</v>
      </c>
      <c r="BA321" s="2">
        <f t="shared" si="160"/>
        <v>53.779999999999838</v>
      </c>
      <c r="BB321" s="4">
        <f t="shared" si="153"/>
        <v>399</v>
      </c>
      <c r="BC321" s="4">
        <f t="shared" si="154"/>
        <v>1</v>
      </c>
      <c r="BD321" s="2">
        <f t="shared" si="164"/>
        <v>0</v>
      </c>
    </row>
    <row r="322" spans="1:56" x14ac:dyDescent="0.15">
      <c r="A322" s="4">
        <v>301</v>
      </c>
      <c r="B322" s="4">
        <v>-0.56169750002510455</v>
      </c>
      <c r="C322" s="4">
        <f t="shared" si="137"/>
        <v>-0.54669750002389605</v>
      </c>
      <c r="E322" s="4">
        <v>-0.75990999998509778</v>
      </c>
      <c r="F322" s="4">
        <v>2.1352775000096358</v>
      </c>
      <c r="G322" s="4">
        <v>-1.1471150000090802</v>
      </c>
      <c r="H322" s="4">
        <v>-1.4761574999866411</v>
      </c>
      <c r="I322" s="4">
        <f ca="1">'Result (Al-Ti)'!U322</f>
        <v>-0.67183882643430048</v>
      </c>
      <c r="K322" s="4">
        <v>-0.56169750002510455</v>
      </c>
      <c r="L322" s="4">
        <f t="shared" si="138"/>
        <v>-0.54669750002389605</v>
      </c>
      <c r="M322" s="4">
        <v>301</v>
      </c>
      <c r="N322" s="2">
        <f t="shared" si="155"/>
        <v>53.999999999999837</v>
      </c>
      <c r="O322" s="4">
        <f t="shared" si="133"/>
        <v>399</v>
      </c>
      <c r="P322" s="4">
        <f t="shared" si="134"/>
        <v>1</v>
      </c>
      <c r="Q322" s="2">
        <f t="shared" si="139"/>
        <v>0</v>
      </c>
      <c r="R322" s="4">
        <v>301</v>
      </c>
      <c r="S322" s="4">
        <f t="shared" ca="1" si="140"/>
        <v>-0.67183882643430048</v>
      </c>
      <c r="T322" s="4">
        <f t="shared" ca="1" si="141"/>
        <v>0.52986943733186886</v>
      </c>
      <c r="U322" s="2">
        <f t="shared" si="156"/>
        <v>53.999999999999837</v>
      </c>
      <c r="V322" s="4">
        <f t="shared" ca="1" si="135"/>
        <v>399</v>
      </c>
      <c r="W322" s="4">
        <f t="shared" ca="1" si="136"/>
        <v>1</v>
      </c>
      <c r="X322" s="2">
        <f t="shared" ca="1" si="142"/>
        <v>0</v>
      </c>
      <c r="Z322" s="4">
        <v>-0.75990999998509778</v>
      </c>
      <c r="AA322" s="4">
        <f t="shared" si="143"/>
        <v>-2.6299099999853581</v>
      </c>
      <c r="AB322" s="4">
        <v>301</v>
      </c>
      <c r="AC322" s="2">
        <f t="shared" si="157"/>
        <v>53.999999999999837</v>
      </c>
      <c r="AD322" s="4">
        <f t="shared" si="144"/>
        <v>399</v>
      </c>
      <c r="AE322" s="4">
        <f t="shared" si="145"/>
        <v>1</v>
      </c>
      <c r="AF322" s="2">
        <f t="shared" si="161"/>
        <v>0</v>
      </c>
      <c r="AH322" s="4">
        <v>2.1352775000096358</v>
      </c>
      <c r="AI322" s="4">
        <f t="shared" si="146"/>
        <v>1.4662775000111594</v>
      </c>
      <c r="AJ322" s="4">
        <v>301</v>
      </c>
      <c r="AK322" s="2">
        <f t="shared" si="158"/>
        <v>53.999999999999837</v>
      </c>
      <c r="AL322" s="4">
        <f t="shared" si="147"/>
        <v>399</v>
      </c>
      <c r="AM322" s="4">
        <f t="shared" si="148"/>
        <v>1</v>
      </c>
      <c r="AN322" s="2">
        <f t="shared" si="162"/>
        <v>0</v>
      </c>
      <c r="AP322" s="4">
        <v>-1.1471150000090802</v>
      </c>
      <c r="AQ322" s="4">
        <f t="shared" si="149"/>
        <v>-1.2161150000089549</v>
      </c>
      <c r="AR322" s="4">
        <v>301</v>
      </c>
      <c r="AS322" s="2">
        <f t="shared" si="159"/>
        <v>53.999999999999837</v>
      </c>
      <c r="AT322" s="4">
        <f t="shared" si="150"/>
        <v>399</v>
      </c>
      <c r="AU322" s="4">
        <f t="shared" si="151"/>
        <v>1</v>
      </c>
      <c r="AV322" s="2">
        <f t="shared" si="163"/>
        <v>0</v>
      </c>
      <c r="AX322" s="4">
        <v>-1.4761574999866411</v>
      </c>
      <c r="AY322" s="4">
        <f t="shared" si="152"/>
        <v>-3.5151574999865431</v>
      </c>
      <c r="AZ322" s="4">
        <v>301</v>
      </c>
      <c r="BA322" s="2">
        <f t="shared" si="160"/>
        <v>53.999999999999837</v>
      </c>
      <c r="BB322" s="4">
        <f t="shared" si="153"/>
        <v>399</v>
      </c>
      <c r="BC322" s="4">
        <f t="shared" si="154"/>
        <v>1</v>
      </c>
      <c r="BD322" s="2">
        <f t="shared" si="164"/>
        <v>0</v>
      </c>
    </row>
    <row r="323" spans="1:56" x14ac:dyDescent="0.15">
      <c r="A323" s="4">
        <v>302</v>
      </c>
      <c r="B323" s="4">
        <v>-0.54669750002389605</v>
      </c>
      <c r="C323" s="4">
        <f t="shared" si="137"/>
        <v>-0.48169750002458045</v>
      </c>
      <c r="E323" s="4">
        <v>-2.6299099999853581</v>
      </c>
      <c r="F323" s="4">
        <v>1.4662775000111594</v>
      </c>
      <c r="G323" s="4">
        <v>-1.2161150000089549</v>
      </c>
      <c r="H323" s="4">
        <v>-3.5151574999865431</v>
      </c>
      <c r="I323" s="4">
        <f ca="1">'Result (Al-Ti)'!U323</f>
        <v>0.52986943733186886</v>
      </c>
      <c r="K323" s="4">
        <v>-0.54669750002389605</v>
      </c>
      <c r="L323" s="4">
        <f t="shared" si="138"/>
        <v>-0.48169750002458045</v>
      </c>
      <c r="M323" s="4">
        <v>302</v>
      </c>
      <c r="N323" s="2">
        <f t="shared" si="155"/>
        <v>54.219999999999835</v>
      </c>
      <c r="O323" s="4">
        <f t="shared" si="133"/>
        <v>399</v>
      </c>
      <c r="P323" s="4">
        <f t="shared" si="134"/>
        <v>1</v>
      </c>
      <c r="Q323" s="2">
        <f t="shared" si="139"/>
        <v>0</v>
      </c>
      <c r="R323" s="4">
        <v>302</v>
      </c>
      <c r="S323" s="4">
        <f t="shared" ca="1" si="140"/>
        <v>0.52986943733186886</v>
      </c>
      <c r="T323" s="4">
        <f t="shared" ca="1" si="141"/>
        <v>0.71704406512717933</v>
      </c>
      <c r="U323" s="2">
        <f t="shared" si="156"/>
        <v>54.219999999999835</v>
      </c>
      <c r="V323" s="4">
        <f t="shared" ca="1" si="135"/>
        <v>399</v>
      </c>
      <c r="W323" s="4">
        <f t="shared" ca="1" si="136"/>
        <v>1</v>
      </c>
      <c r="X323" s="2">
        <f t="shared" ca="1" si="142"/>
        <v>0</v>
      </c>
      <c r="Z323" s="4">
        <v>-2.6299099999853581</v>
      </c>
      <c r="AA323" s="4">
        <f t="shared" si="143"/>
        <v>-1.0449099999831901</v>
      </c>
      <c r="AB323" s="4">
        <v>302</v>
      </c>
      <c r="AC323" s="2">
        <f t="shared" si="157"/>
        <v>54.219999999999835</v>
      </c>
      <c r="AD323" s="4">
        <f t="shared" si="144"/>
        <v>399</v>
      </c>
      <c r="AE323" s="4">
        <f t="shared" si="145"/>
        <v>1</v>
      </c>
      <c r="AF323" s="2">
        <f t="shared" si="161"/>
        <v>0</v>
      </c>
      <c r="AH323" s="4">
        <v>1.4662775000111594</v>
      </c>
      <c r="AI323" s="4">
        <f t="shared" si="146"/>
        <v>0.81627750001089794</v>
      </c>
      <c r="AJ323" s="4">
        <v>302</v>
      </c>
      <c r="AK323" s="2">
        <f t="shared" si="158"/>
        <v>54.219999999999835</v>
      </c>
      <c r="AL323" s="4">
        <f t="shared" si="147"/>
        <v>399</v>
      </c>
      <c r="AM323" s="4">
        <f t="shared" si="148"/>
        <v>1</v>
      </c>
      <c r="AN323" s="2">
        <f t="shared" si="162"/>
        <v>0</v>
      </c>
      <c r="AP323" s="4">
        <v>-1.2161150000089549</v>
      </c>
      <c r="AQ323" s="4">
        <f t="shared" si="149"/>
        <v>-0.38211500000784326</v>
      </c>
      <c r="AR323" s="4">
        <v>302</v>
      </c>
      <c r="AS323" s="2">
        <f t="shared" si="159"/>
        <v>54.219999999999835</v>
      </c>
      <c r="AT323" s="4">
        <f t="shared" si="150"/>
        <v>399</v>
      </c>
      <c r="AU323" s="4">
        <f t="shared" si="151"/>
        <v>1</v>
      </c>
      <c r="AV323" s="2">
        <f t="shared" si="163"/>
        <v>0</v>
      </c>
      <c r="AX323" s="4">
        <v>-3.5151574999865431</v>
      </c>
      <c r="AY323" s="4">
        <f t="shared" si="152"/>
        <v>-1.5841574999839736</v>
      </c>
      <c r="AZ323" s="4">
        <v>302</v>
      </c>
      <c r="BA323" s="2">
        <f t="shared" si="160"/>
        <v>54.219999999999835</v>
      </c>
      <c r="BB323" s="4">
        <f t="shared" si="153"/>
        <v>399</v>
      </c>
      <c r="BC323" s="4">
        <f t="shared" si="154"/>
        <v>1</v>
      </c>
      <c r="BD323" s="2">
        <f t="shared" si="164"/>
        <v>0</v>
      </c>
    </row>
    <row r="324" spans="1:56" x14ac:dyDescent="0.15">
      <c r="A324" s="4">
        <v>303</v>
      </c>
      <c r="B324" s="4">
        <v>-0.48169750002458045</v>
      </c>
      <c r="C324" s="4">
        <f t="shared" si="137"/>
        <v>0.52630249997420719</v>
      </c>
      <c r="E324" s="4">
        <v>-1.0449099999831901</v>
      </c>
      <c r="F324" s="4">
        <v>0.81627750001089794</v>
      </c>
      <c r="G324" s="4">
        <v>-0.38211500000784326</v>
      </c>
      <c r="H324" s="4">
        <v>-1.5841574999839736</v>
      </c>
      <c r="I324" s="4">
        <f ca="1">'Result (Al-Ti)'!U324</f>
        <v>0.71704406512717933</v>
      </c>
      <c r="K324" s="4">
        <v>-0.48169750002458045</v>
      </c>
      <c r="L324" s="4">
        <f t="shared" si="138"/>
        <v>0.52630249997420719</v>
      </c>
      <c r="M324" s="4">
        <v>303</v>
      </c>
      <c r="N324" s="2">
        <f t="shared" si="155"/>
        <v>54.439999999999834</v>
      </c>
      <c r="O324" s="4">
        <f t="shared" si="133"/>
        <v>399</v>
      </c>
      <c r="P324" s="4">
        <f t="shared" si="134"/>
        <v>1</v>
      </c>
      <c r="Q324" s="2">
        <f t="shared" si="139"/>
        <v>0</v>
      </c>
      <c r="R324" s="4">
        <v>303</v>
      </c>
      <c r="S324" s="4">
        <f t="shared" ca="1" si="140"/>
        <v>0.71704406512717933</v>
      </c>
      <c r="T324" s="4">
        <f t="shared" ca="1" si="141"/>
        <v>-0.73867862433114628</v>
      </c>
      <c r="U324" s="2">
        <f t="shared" si="156"/>
        <v>54.439999999999834</v>
      </c>
      <c r="V324" s="4">
        <f t="shared" ca="1" si="135"/>
        <v>399</v>
      </c>
      <c r="W324" s="4">
        <f t="shared" ca="1" si="136"/>
        <v>1</v>
      </c>
      <c r="X324" s="2">
        <f t="shared" ca="1" si="142"/>
        <v>0</v>
      </c>
      <c r="Z324" s="4">
        <v>-1.0449099999831901</v>
      </c>
      <c r="AA324" s="4">
        <f t="shared" si="143"/>
        <v>-3.4909999985899276E-2</v>
      </c>
      <c r="AB324" s="4">
        <v>303</v>
      </c>
      <c r="AC324" s="2">
        <f t="shared" si="157"/>
        <v>54.439999999999834</v>
      </c>
      <c r="AD324" s="4">
        <f t="shared" si="144"/>
        <v>399</v>
      </c>
      <c r="AE324" s="4">
        <f t="shared" si="145"/>
        <v>1</v>
      </c>
      <c r="AF324" s="2">
        <f t="shared" si="161"/>
        <v>0</v>
      </c>
      <c r="AH324" s="4">
        <v>0.81627750001089794</v>
      </c>
      <c r="AI324" s="4">
        <f t="shared" si="146"/>
        <v>-0.51272249999101405</v>
      </c>
      <c r="AJ324" s="4">
        <v>303</v>
      </c>
      <c r="AK324" s="2">
        <f t="shared" si="158"/>
        <v>54.439999999999834</v>
      </c>
      <c r="AL324" s="4">
        <f t="shared" si="147"/>
        <v>399</v>
      </c>
      <c r="AM324" s="4">
        <f t="shared" si="148"/>
        <v>1</v>
      </c>
      <c r="AN324" s="2">
        <f t="shared" si="162"/>
        <v>0</v>
      </c>
      <c r="AP324" s="4">
        <v>-0.38211500000784326</v>
      </c>
      <c r="AQ324" s="4">
        <f t="shared" si="149"/>
        <v>-1.7921150000077546</v>
      </c>
      <c r="AR324" s="4">
        <v>303</v>
      </c>
      <c r="AS324" s="2">
        <f t="shared" si="159"/>
        <v>54.439999999999834</v>
      </c>
      <c r="AT324" s="4">
        <f t="shared" si="150"/>
        <v>399</v>
      </c>
      <c r="AU324" s="4">
        <f t="shared" si="151"/>
        <v>1</v>
      </c>
      <c r="AV324" s="2">
        <f t="shared" si="163"/>
        <v>0</v>
      </c>
      <c r="AX324" s="4">
        <v>-1.5841574999839736</v>
      </c>
      <c r="AY324" s="4">
        <f t="shared" si="152"/>
        <v>-9.9157499985125241E-2</v>
      </c>
      <c r="AZ324" s="4">
        <v>303</v>
      </c>
      <c r="BA324" s="2">
        <f t="shared" si="160"/>
        <v>54.439999999999834</v>
      </c>
      <c r="BB324" s="4">
        <f t="shared" si="153"/>
        <v>399</v>
      </c>
      <c r="BC324" s="4">
        <f t="shared" si="154"/>
        <v>1</v>
      </c>
      <c r="BD324" s="2">
        <f t="shared" si="164"/>
        <v>0</v>
      </c>
    </row>
    <row r="325" spans="1:56" x14ac:dyDescent="0.15">
      <c r="A325" s="4">
        <v>304</v>
      </c>
      <c r="B325" s="4">
        <v>0.52630249997420719</v>
      </c>
      <c r="C325" s="4">
        <f t="shared" si="137"/>
        <v>1.3293024999754266</v>
      </c>
      <c r="E325" s="4">
        <v>-3.4909999985899276E-2</v>
      </c>
      <c r="F325" s="4">
        <v>-0.51272249999101405</v>
      </c>
      <c r="G325" s="4">
        <v>-1.7921150000077546</v>
      </c>
      <c r="H325" s="4">
        <v>-9.9157499985125241E-2</v>
      </c>
      <c r="I325" s="4">
        <f ca="1">'Result (Al-Ti)'!U325</f>
        <v>-0.73867862433114628</v>
      </c>
      <c r="K325" s="4">
        <v>0.52630249997420719</v>
      </c>
      <c r="L325" s="4">
        <f t="shared" si="138"/>
        <v>1.3293024999754266</v>
      </c>
      <c r="M325" s="4">
        <v>304</v>
      </c>
      <c r="N325" s="2">
        <f t="shared" si="155"/>
        <v>54.659999999999833</v>
      </c>
      <c r="O325" s="4">
        <f t="shared" si="133"/>
        <v>399</v>
      </c>
      <c r="P325" s="4">
        <f t="shared" si="134"/>
        <v>1</v>
      </c>
      <c r="Q325" s="2">
        <f t="shared" si="139"/>
        <v>0</v>
      </c>
      <c r="R325" s="4">
        <v>304</v>
      </c>
      <c r="S325" s="4">
        <f t="shared" ca="1" si="140"/>
        <v>-0.73867862433114628</v>
      </c>
      <c r="T325" s="4">
        <f t="shared" ca="1" si="141"/>
        <v>0.64926643465663236</v>
      </c>
      <c r="U325" s="2">
        <f t="shared" si="156"/>
        <v>54.659999999999833</v>
      </c>
      <c r="V325" s="4">
        <f t="shared" ca="1" si="135"/>
        <v>399</v>
      </c>
      <c r="W325" s="4">
        <f t="shared" ca="1" si="136"/>
        <v>1</v>
      </c>
      <c r="X325" s="2">
        <f t="shared" ca="1" si="142"/>
        <v>0</v>
      </c>
      <c r="Z325" s="4">
        <v>-3.4909999985899276E-2</v>
      </c>
      <c r="AA325" s="4">
        <f t="shared" si="143"/>
        <v>-7.5909999985412924E-2</v>
      </c>
      <c r="AB325" s="4">
        <v>304</v>
      </c>
      <c r="AC325" s="2">
        <f t="shared" si="157"/>
        <v>54.659999999999833</v>
      </c>
      <c r="AD325" s="4">
        <f t="shared" si="144"/>
        <v>399</v>
      </c>
      <c r="AE325" s="4">
        <f t="shared" si="145"/>
        <v>1</v>
      </c>
      <c r="AF325" s="2">
        <f t="shared" si="161"/>
        <v>0</v>
      </c>
      <c r="AH325" s="4">
        <v>-0.51272249999101405</v>
      </c>
      <c r="AI325" s="4">
        <f t="shared" si="146"/>
        <v>-0.55672249999005885</v>
      </c>
      <c r="AJ325" s="4">
        <v>304</v>
      </c>
      <c r="AK325" s="2">
        <f t="shared" si="158"/>
        <v>54.659999999999833</v>
      </c>
      <c r="AL325" s="4">
        <f t="shared" si="147"/>
        <v>399</v>
      </c>
      <c r="AM325" s="4">
        <f t="shared" si="148"/>
        <v>1</v>
      </c>
      <c r="AN325" s="2">
        <f t="shared" si="162"/>
        <v>0</v>
      </c>
      <c r="AP325" s="4">
        <v>-1.7921150000077546</v>
      </c>
      <c r="AQ325" s="4">
        <f t="shared" si="149"/>
        <v>-0.87611500000761566</v>
      </c>
      <c r="AR325" s="4">
        <v>304</v>
      </c>
      <c r="AS325" s="2">
        <f t="shared" si="159"/>
        <v>54.659999999999833</v>
      </c>
      <c r="AT325" s="4">
        <f t="shared" si="150"/>
        <v>399</v>
      </c>
      <c r="AU325" s="4">
        <f t="shared" si="151"/>
        <v>1</v>
      </c>
      <c r="AV325" s="2">
        <f t="shared" si="163"/>
        <v>0</v>
      </c>
      <c r="AX325" s="4">
        <v>-9.9157499985125241E-2</v>
      </c>
      <c r="AY325" s="4">
        <f t="shared" si="152"/>
        <v>-3.0431574999845168</v>
      </c>
      <c r="AZ325" s="4">
        <v>304</v>
      </c>
      <c r="BA325" s="2">
        <f t="shared" si="160"/>
        <v>54.659999999999833</v>
      </c>
      <c r="BB325" s="4">
        <f t="shared" si="153"/>
        <v>399</v>
      </c>
      <c r="BC325" s="4">
        <f t="shared" si="154"/>
        <v>1</v>
      </c>
      <c r="BD325" s="2">
        <f t="shared" si="164"/>
        <v>0</v>
      </c>
    </row>
    <row r="326" spans="1:56" x14ac:dyDescent="0.15">
      <c r="A326" s="4">
        <v>305</v>
      </c>
      <c r="B326" s="4">
        <v>1.3293024999754266</v>
      </c>
      <c r="C326" s="4">
        <f t="shared" si="137"/>
        <v>0.29330249997627789</v>
      </c>
      <c r="E326" s="4">
        <v>-7.5909999985412924E-2</v>
      </c>
      <c r="F326" s="4">
        <v>-0.55672249999005885</v>
      </c>
      <c r="G326" s="4">
        <v>-0.87611500000761566</v>
      </c>
      <c r="H326" s="4">
        <v>-3.0431574999845168</v>
      </c>
      <c r="I326" s="4">
        <f ca="1">'Result (Al-Ti)'!U326</f>
        <v>0.64926643465663236</v>
      </c>
      <c r="K326" s="4">
        <v>1.3293024999754266</v>
      </c>
      <c r="L326" s="4">
        <f t="shared" si="138"/>
        <v>0.29330249997627789</v>
      </c>
      <c r="M326" s="4">
        <v>305</v>
      </c>
      <c r="N326" s="2">
        <f t="shared" si="155"/>
        <v>54.879999999999832</v>
      </c>
      <c r="O326" s="4">
        <f t="shared" si="133"/>
        <v>399</v>
      </c>
      <c r="P326" s="4">
        <f t="shared" si="134"/>
        <v>1</v>
      </c>
      <c r="Q326" s="2">
        <f t="shared" si="139"/>
        <v>0</v>
      </c>
      <c r="R326" s="4">
        <v>305</v>
      </c>
      <c r="S326" s="4">
        <f t="shared" ca="1" si="140"/>
        <v>0.64926643465663236</v>
      </c>
      <c r="T326" s="4">
        <f t="shared" ca="1" si="141"/>
        <v>1.2330679306477517</v>
      </c>
      <c r="U326" s="2">
        <f t="shared" si="156"/>
        <v>54.879999999999832</v>
      </c>
      <c r="V326" s="4">
        <f t="shared" ca="1" si="135"/>
        <v>399</v>
      </c>
      <c r="W326" s="4">
        <f t="shared" ca="1" si="136"/>
        <v>1</v>
      </c>
      <c r="X326" s="2">
        <f t="shared" ca="1" si="142"/>
        <v>0</v>
      </c>
      <c r="Z326" s="4">
        <v>-7.5909999985412924E-2</v>
      </c>
      <c r="AA326" s="4">
        <f t="shared" si="143"/>
        <v>-1.2909999984600518E-2</v>
      </c>
      <c r="AB326" s="4">
        <v>305</v>
      </c>
      <c r="AC326" s="2">
        <f t="shared" si="157"/>
        <v>54.879999999999832</v>
      </c>
      <c r="AD326" s="4">
        <f t="shared" si="144"/>
        <v>399</v>
      </c>
      <c r="AE326" s="4">
        <f t="shared" si="145"/>
        <v>1</v>
      </c>
      <c r="AF326" s="2">
        <f t="shared" si="161"/>
        <v>0</v>
      </c>
      <c r="AH326" s="4">
        <v>-0.55672249999005885</v>
      </c>
      <c r="AI326" s="4">
        <f t="shared" si="146"/>
        <v>-0.6417224999886173</v>
      </c>
      <c r="AJ326" s="4">
        <v>305</v>
      </c>
      <c r="AK326" s="2">
        <f t="shared" si="158"/>
        <v>54.879999999999832</v>
      </c>
      <c r="AL326" s="4">
        <f t="shared" si="147"/>
        <v>399</v>
      </c>
      <c r="AM326" s="4">
        <f t="shared" si="148"/>
        <v>1</v>
      </c>
      <c r="AN326" s="2">
        <f t="shared" si="162"/>
        <v>0</v>
      </c>
      <c r="AP326" s="4">
        <v>-0.87611500000761566</v>
      </c>
      <c r="AQ326" s="4">
        <f t="shared" si="149"/>
        <v>-0.79411500000858837</v>
      </c>
      <c r="AR326" s="4">
        <v>305</v>
      </c>
      <c r="AS326" s="2">
        <f t="shared" si="159"/>
        <v>54.879999999999832</v>
      </c>
      <c r="AT326" s="4">
        <f t="shared" si="150"/>
        <v>399</v>
      </c>
      <c r="AU326" s="4">
        <f t="shared" si="151"/>
        <v>1</v>
      </c>
      <c r="AV326" s="2">
        <f t="shared" si="163"/>
        <v>0</v>
      </c>
      <c r="AX326" s="4">
        <v>-3.0431574999845168</v>
      </c>
      <c r="AY326" s="4">
        <f t="shared" si="152"/>
        <v>-0.77815749998677575</v>
      </c>
      <c r="AZ326" s="4">
        <v>305</v>
      </c>
      <c r="BA326" s="2">
        <f t="shared" si="160"/>
        <v>54.879999999999832</v>
      </c>
      <c r="BB326" s="4">
        <f t="shared" si="153"/>
        <v>399</v>
      </c>
      <c r="BC326" s="4">
        <f t="shared" si="154"/>
        <v>1</v>
      </c>
      <c r="BD326" s="2">
        <f t="shared" si="164"/>
        <v>0</v>
      </c>
    </row>
    <row r="327" spans="1:56" x14ac:dyDescent="0.15">
      <c r="A327" s="4">
        <v>306</v>
      </c>
      <c r="B327" s="4">
        <v>0.29330249997627789</v>
      </c>
      <c r="C327" s="4">
        <f t="shared" si="137"/>
        <v>2.0003024999759589</v>
      </c>
      <c r="E327" s="4">
        <v>-1.2909999984600518E-2</v>
      </c>
      <c r="F327" s="4">
        <v>-0.6417224999886173</v>
      </c>
      <c r="G327" s="4">
        <v>-0.79411500000858837</v>
      </c>
      <c r="H327" s="4">
        <v>-0.77815749998677575</v>
      </c>
      <c r="I327" s="4">
        <f ca="1">'Result (Al-Ti)'!U327</f>
        <v>1.2330679306477517</v>
      </c>
      <c r="K327" s="4">
        <v>0.29330249997627789</v>
      </c>
      <c r="L327" s="4">
        <f t="shared" si="138"/>
        <v>2.0003024999759589</v>
      </c>
      <c r="M327" s="4">
        <v>306</v>
      </c>
      <c r="N327" s="2">
        <f t="shared" si="155"/>
        <v>55.099999999999831</v>
      </c>
      <c r="O327" s="4">
        <f t="shared" si="133"/>
        <v>399</v>
      </c>
      <c r="P327" s="4">
        <f t="shared" si="134"/>
        <v>1</v>
      </c>
      <c r="Q327" s="2">
        <f t="shared" si="139"/>
        <v>0</v>
      </c>
      <c r="R327" s="4">
        <v>306</v>
      </c>
      <c r="S327" s="4">
        <f t="shared" ca="1" si="140"/>
        <v>1.2330679306477517</v>
      </c>
      <c r="T327" s="4">
        <f t="shared" ca="1" si="141"/>
        <v>-0.7063273302513835</v>
      </c>
      <c r="U327" s="2">
        <f t="shared" si="156"/>
        <v>55.099999999999831</v>
      </c>
      <c r="V327" s="4">
        <f t="shared" ca="1" si="135"/>
        <v>399</v>
      </c>
      <c r="W327" s="4">
        <f t="shared" ca="1" si="136"/>
        <v>1</v>
      </c>
      <c r="X327" s="2">
        <f t="shared" ca="1" si="142"/>
        <v>0</v>
      </c>
      <c r="Z327" s="4">
        <v>-1.2909999984600518E-2</v>
      </c>
      <c r="AA327" s="4">
        <f t="shared" si="143"/>
        <v>3.4760900000136985</v>
      </c>
      <c r="AB327" s="4">
        <v>306</v>
      </c>
      <c r="AC327" s="2">
        <f t="shared" si="157"/>
        <v>55.099999999999831</v>
      </c>
      <c r="AD327" s="4">
        <f t="shared" si="144"/>
        <v>399</v>
      </c>
      <c r="AE327" s="4">
        <f t="shared" si="145"/>
        <v>1</v>
      </c>
      <c r="AF327" s="2">
        <f t="shared" si="161"/>
        <v>0</v>
      </c>
      <c r="AH327" s="4">
        <v>-0.6417224999886173</v>
      </c>
      <c r="AI327" s="4">
        <f t="shared" si="146"/>
        <v>-1.4887224999888815</v>
      </c>
      <c r="AJ327" s="4">
        <v>306</v>
      </c>
      <c r="AK327" s="2">
        <f t="shared" si="158"/>
        <v>55.099999999999831</v>
      </c>
      <c r="AL327" s="4">
        <f t="shared" si="147"/>
        <v>399</v>
      </c>
      <c r="AM327" s="4">
        <f t="shared" si="148"/>
        <v>1</v>
      </c>
      <c r="AN327" s="2">
        <f t="shared" si="162"/>
        <v>0</v>
      </c>
      <c r="AP327" s="4">
        <v>-0.79411500000858837</v>
      </c>
      <c r="AQ327" s="4">
        <f t="shared" si="149"/>
        <v>-2.239115000008951</v>
      </c>
      <c r="AR327" s="4">
        <v>306</v>
      </c>
      <c r="AS327" s="2">
        <f t="shared" si="159"/>
        <v>55.099999999999831</v>
      </c>
      <c r="AT327" s="4">
        <f t="shared" si="150"/>
        <v>399</v>
      </c>
      <c r="AU327" s="4">
        <f t="shared" si="151"/>
        <v>1</v>
      </c>
      <c r="AV327" s="2">
        <f t="shared" si="163"/>
        <v>0</v>
      </c>
      <c r="AX327" s="4">
        <v>-0.77815749998677575</v>
      </c>
      <c r="AY327" s="4">
        <f t="shared" si="152"/>
        <v>-2.7131574999863517</v>
      </c>
      <c r="AZ327" s="4">
        <v>306</v>
      </c>
      <c r="BA327" s="2">
        <f t="shared" si="160"/>
        <v>55.099999999999831</v>
      </c>
      <c r="BB327" s="4">
        <f t="shared" si="153"/>
        <v>399</v>
      </c>
      <c r="BC327" s="4">
        <f t="shared" si="154"/>
        <v>1</v>
      </c>
      <c r="BD327" s="2">
        <f t="shared" si="164"/>
        <v>0</v>
      </c>
    </row>
    <row r="328" spans="1:56" x14ac:dyDescent="0.15">
      <c r="A328" s="4">
        <v>307</v>
      </c>
      <c r="B328" s="4">
        <v>2.0003024999759589</v>
      </c>
      <c r="C328" s="4">
        <f t="shared" si="137"/>
        <v>0.75130249997457099</v>
      </c>
      <c r="E328" s="4">
        <v>3.4760900000136985</v>
      </c>
      <c r="F328" s="4">
        <v>-1.4887224999888815</v>
      </c>
      <c r="G328" s="4">
        <v>-2.239115000008951</v>
      </c>
      <c r="H328" s="4">
        <v>-2.7131574999863517</v>
      </c>
      <c r="I328" s="4">
        <f ca="1">'Result (Al-Ti)'!U328</f>
        <v>-0.7063273302513835</v>
      </c>
      <c r="K328" s="4">
        <v>2.0003024999759589</v>
      </c>
      <c r="L328" s="4">
        <f t="shared" si="138"/>
        <v>0.75130249997457099</v>
      </c>
      <c r="M328" s="4">
        <v>307</v>
      </c>
      <c r="N328" s="2">
        <f t="shared" si="155"/>
        <v>55.31999999999983</v>
      </c>
      <c r="O328" s="4">
        <f t="shared" si="133"/>
        <v>399</v>
      </c>
      <c r="P328" s="4">
        <f t="shared" si="134"/>
        <v>1</v>
      </c>
      <c r="Q328" s="2">
        <f t="shared" si="139"/>
        <v>0</v>
      </c>
      <c r="R328" s="4">
        <v>307</v>
      </c>
      <c r="S328" s="4">
        <f t="shared" ca="1" si="140"/>
        <v>-0.7063273302513835</v>
      </c>
      <c r="T328" s="4">
        <f t="shared" ca="1" si="141"/>
        <v>0.65656292922165127</v>
      </c>
      <c r="U328" s="2">
        <f t="shared" si="156"/>
        <v>55.31999999999983</v>
      </c>
      <c r="V328" s="4">
        <f t="shared" ca="1" si="135"/>
        <v>399</v>
      </c>
      <c r="W328" s="4">
        <f t="shared" ca="1" si="136"/>
        <v>1</v>
      </c>
      <c r="X328" s="2">
        <f t="shared" ca="1" si="142"/>
        <v>0</v>
      </c>
      <c r="Z328" s="4">
        <v>3.4760900000136985</v>
      </c>
      <c r="AA328" s="4">
        <f t="shared" si="143"/>
        <v>-0.61090999998469897</v>
      </c>
      <c r="AB328" s="4">
        <v>307</v>
      </c>
      <c r="AC328" s="2">
        <f t="shared" si="157"/>
        <v>55.31999999999983</v>
      </c>
      <c r="AD328" s="4">
        <f t="shared" si="144"/>
        <v>399</v>
      </c>
      <c r="AE328" s="4">
        <f t="shared" si="145"/>
        <v>1</v>
      </c>
      <c r="AF328" s="2">
        <f t="shared" si="161"/>
        <v>0</v>
      </c>
      <c r="AH328" s="4">
        <v>-1.4887224999888815</v>
      </c>
      <c r="AI328" s="4">
        <f t="shared" si="146"/>
        <v>-0.87172249999056817</v>
      </c>
      <c r="AJ328" s="4">
        <v>307</v>
      </c>
      <c r="AK328" s="2">
        <f t="shared" si="158"/>
        <v>55.31999999999983</v>
      </c>
      <c r="AL328" s="4">
        <f t="shared" si="147"/>
        <v>399</v>
      </c>
      <c r="AM328" s="4">
        <f t="shared" si="148"/>
        <v>1</v>
      </c>
      <c r="AN328" s="2">
        <f t="shared" si="162"/>
        <v>0</v>
      </c>
      <c r="AP328" s="4">
        <v>-2.239115000008951</v>
      </c>
      <c r="AQ328" s="4">
        <f t="shared" si="149"/>
        <v>-2.1371150000071282</v>
      </c>
      <c r="AR328" s="4">
        <v>307</v>
      </c>
      <c r="AS328" s="2">
        <f t="shared" si="159"/>
        <v>55.31999999999983</v>
      </c>
      <c r="AT328" s="4">
        <f t="shared" si="150"/>
        <v>399</v>
      </c>
      <c r="AU328" s="4">
        <f t="shared" si="151"/>
        <v>1</v>
      </c>
      <c r="AV328" s="2">
        <f t="shared" si="163"/>
        <v>0</v>
      </c>
      <c r="AX328" s="4">
        <v>-2.7131574999863517</v>
      </c>
      <c r="AY328" s="4">
        <f t="shared" si="152"/>
        <v>-1.0551574999837499</v>
      </c>
      <c r="AZ328" s="4">
        <v>307</v>
      </c>
      <c r="BA328" s="2">
        <f t="shared" si="160"/>
        <v>55.31999999999983</v>
      </c>
      <c r="BB328" s="4">
        <f t="shared" si="153"/>
        <v>399</v>
      </c>
      <c r="BC328" s="4">
        <f t="shared" si="154"/>
        <v>1</v>
      </c>
      <c r="BD328" s="2">
        <f t="shared" si="164"/>
        <v>0</v>
      </c>
    </row>
    <row r="329" spans="1:56" x14ac:dyDescent="0.15">
      <c r="A329" s="4">
        <v>308</v>
      </c>
      <c r="B329" s="4">
        <v>0.75130249997457099</v>
      </c>
      <c r="C329" s="4">
        <f t="shared" si="137"/>
        <v>1.0973024999749725</v>
      </c>
      <c r="E329" s="4">
        <v>-0.61090999998469897</v>
      </c>
      <c r="F329" s="4">
        <v>-0.87172249999056817</v>
      </c>
      <c r="G329" s="4">
        <v>-2.1371150000071282</v>
      </c>
      <c r="H329" s="4">
        <v>-1.0551574999837499</v>
      </c>
      <c r="I329" s="4">
        <f ca="1">'Result (Al-Ti)'!U329</f>
        <v>0.65656292922165127</v>
      </c>
      <c r="K329" s="4">
        <v>0.75130249997457099</v>
      </c>
      <c r="L329" s="4">
        <f t="shared" si="138"/>
        <v>1.0973024999749725</v>
      </c>
      <c r="M329" s="4">
        <v>308</v>
      </c>
      <c r="N329" s="2">
        <f t="shared" si="155"/>
        <v>55.539999999999829</v>
      </c>
      <c r="O329" s="4">
        <f t="shared" si="133"/>
        <v>399</v>
      </c>
      <c r="P329" s="4">
        <f t="shared" si="134"/>
        <v>1</v>
      </c>
      <c r="Q329" s="2">
        <f t="shared" si="139"/>
        <v>0</v>
      </c>
      <c r="R329" s="4">
        <v>308</v>
      </c>
      <c r="S329" s="4">
        <f t="shared" ca="1" si="140"/>
        <v>0.65656292922165127</v>
      </c>
      <c r="T329" s="4">
        <f t="shared" ca="1" si="141"/>
        <v>0.66156278244632227</v>
      </c>
      <c r="U329" s="2">
        <f t="shared" si="156"/>
        <v>55.539999999999829</v>
      </c>
      <c r="V329" s="4">
        <f t="shared" ca="1" si="135"/>
        <v>399</v>
      </c>
      <c r="W329" s="4">
        <f t="shared" ca="1" si="136"/>
        <v>1</v>
      </c>
      <c r="X329" s="2">
        <f t="shared" ca="1" si="142"/>
        <v>0</v>
      </c>
      <c r="Z329" s="4">
        <v>-0.61090999998469897</v>
      </c>
      <c r="AA329" s="4">
        <f t="shared" si="143"/>
        <v>-1.1099099999860584</v>
      </c>
      <c r="AB329" s="4">
        <v>308</v>
      </c>
      <c r="AC329" s="2">
        <f t="shared" si="157"/>
        <v>55.539999999999829</v>
      </c>
      <c r="AD329" s="4">
        <f t="shared" si="144"/>
        <v>399</v>
      </c>
      <c r="AE329" s="4">
        <f t="shared" si="145"/>
        <v>1</v>
      </c>
      <c r="AF329" s="2">
        <f t="shared" si="161"/>
        <v>0</v>
      </c>
      <c r="AH329" s="4">
        <v>-0.87172249999056817</v>
      </c>
      <c r="AI329" s="4">
        <f t="shared" si="146"/>
        <v>-2.1877224999897749</v>
      </c>
      <c r="AJ329" s="4">
        <v>308</v>
      </c>
      <c r="AK329" s="2">
        <f t="shared" si="158"/>
        <v>55.539999999999829</v>
      </c>
      <c r="AL329" s="4">
        <f t="shared" si="147"/>
        <v>399</v>
      </c>
      <c r="AM329" s="4">
        <f t="shared" si="148"/>
        <v>1</v>
      </c>
      <c r="AN329" s="2">
        <f t="shared" si="162"/>
        <v>0</v>
      </c>
      <c r="AP329" s="4">
        <v>-2.1371150000071282</v>
      </c>
      <c r="AQ329" s="4">
        <f t="shared" si="149"/>
        <v>-2.3771150000087005</v>
      </c>
      <c r="AR329" s="4">
        <v>308</v>
      </c>
      <c r="AS329" s="2">
        <f t="shared" si="159"/>
        <v>55.539999999999829</v>
      </c>
      <c r="AT329" s="4">
        <f t="shared" si="150"/>
        <v>399</v>
      </c>
      <c r="AU329" s="4">
        <f t="shared" si="151"/>
        <v>1</v>
      </c>
      <c r="AV329" s="2">
        <f t="shared" si="163"/>
        <v>0</v>
      </c>
      <c r="AX329" s="4">
        <v>-1.0551574999837499</v>
      </c>
      <c r="AY329" s="4">
        <f t="shared" si="152"/>
        <v>2.2668425000134107</v>
      </c>
      <c r="AZ329" s="4">
        <v>308</v>
      </c>
      <c r="BA329" s="2">
        <f t="shared" si="160"/>
        <v>55.539999999999829</v>
      </c>
      <c r="BB329" s="4">
        <f t="shared" si="153"/>
        <v>399</v>
      </c>
      <c r="BC329" s="4">
        <f t="shared" si="154"/>
        <v>1</v>
      </c>
      <c r="BD329" s="2">
        <f t="shared" si="164"/>
        <v>0</v>
      </c>
    </row>
    <row r="330" spans="1:56" x14ac:dyDescent="0.15">
      <c r="A330" s="4">
        <v>309</v>
      </c>
      <c r="B330" s="4">
        <v>1.0973024999749725</v>
      </c>
      <c r="C330" s="4">
        <f t="shared" si="137"/>
        <v>0.32330249997514215</v>
      </c>
      <c r="E330" s="4">
        <v>-1.1099099999860584</v>
      </c>
      <c r="F330" s="4">
        <v>-2.1877224999897749</v>
      </c>
      <c r="G330" s="4">
        <v>-2.3771150000087005</v>
      </c>
      <c r="H330" s="4">
        <v>2.2668425000134107</v>
      </c>
      <c r="I330" s="4">
        <f ca="1">'Result (Al-Ti)'!U330</f>
        <v>0.66156278244632227</v>
      </c>
      <c r="K330" s="4">
        <v>1.0973024999749725</v>
      </c>
      <c r="L330" s="4">
        <f t="shared" si="138"/>
        <v>0.32330249997514215</v>
      </c>
      <c r="M330" s="4">
        <v>309</v>
      </c>
      <c r="N330" s="2">
        <f t="shared" si="155"/>
        <v>55.759999999999827</v>
      </c>
      <c r="O330" s="4">
        <f t="shared" si="133"/>
        <v>399</v>
      </c>
      <c r="P330" s="4">
        <f t="shared" si="134"/>
        <v>1</v>
      </c>
      <c r="Q330" s="2">
        <f t="shared" si="139"/>
        <v>0</v>
      </c>
      <c r="R330" s="4">
        <v>309</v>
      </c>
      <c r="S330" s="4">
        <f t="shared" ca="1" si="140"/>
        <v>0.66156278244632227</v>
      </c>
      <c r="T330" s="4">
        <f t="shared" ca="1" si="141"/>
        <v>1.2902170847886736</v>
      </c>
      <c r="U330" s="2">
        <f t="shared" si="156"/>
        <v>55.759999999999827</v>
      </c>
      <c r="V330" s="4">
        <f t="shared" ca="1" si="135"/>
        <v>399</v>
      </c>
      <c r="W330" s="4">
        <f t="shared" ca="1" si="136"/>
        <v>1</v>
      </c>
      <c r="X330" s="2">
        <f t="shared" ca="1" si="142"/>
        <v>0</v>
      </c>
      <c r="Z330" s="4">
        <v>-1.1099099999860584</v>
      </c>
      <c r="AA330" s="4">
        <f t="shared" si="143"/>
        <v>0.20509000001567301</v>
      </c>
      <c r="AB330" s="4">
        <v>309</v>
      </c>
      <c r="AC330" s="2">
        <f t="shared" si="157"/>
        <v>55.759999999999827</v>
      </c>
      <c r="AD330" s="4">
        <f t="shared" si="144"/>
        <v>399</v>
      </c>
      <c r="AE330" s="4">
        <f t="shared" si="145"/>
        <v>1</v>
      </c>
      <c r="AF330" s="2">
        <f t="shared" si="161"/>
        <v>0</v>
      </c>
      <c r="AH330" s="4">
        <v>-2.1877224999897749</v>
      </c>
      <c r="AI330" s="4">
        <f t="shared" si="146"/>
        <v>-0.79772249998910638</v>
      </c>
      <c r="AJ330" s="4">
        <v>309</v>
      </c>
      <c r="AK330" s="2">
        <f t="shared" si="158"/>
        <v>55.759999999999827</v>
      </c>
      <c r="AL330" s="4">
        <f t="shared" si="147"/>
        <v>399</v>
      </c>
      <c r="AM330" s="4">
        <f t="shared" si="148"/>
        <v>1</v>
      </c>
      <c r="AN330" s="2">
        <f t="shared" si="162"/>
        <v>0</v>
      </c>
      <c r="AP330" s="4">
        <v>-2.3771150000087005</v>
      </c>
      <c r="AQ330" s="4">
        <f t="shared" si="149"/>
        <v>-1.8271150000082059</v>
      </c>
      <c r="AR330" s="4">
        <v>309</v>
      </c>
      <c r="AS330" s="2">
        <f t="shared" si="159"/>
        <v>55.759999999999827</v>
      </c>
      <c r="AT330" s="4">
        <f t="shared" si="150"/>
        <v>399</v>
      </c>
      <c r="AU330" s="4">
        <f t="shared" si="151"/>
        <v>1</v>
      </c>
      <c r="AV330" s="2">
        <f t="shared" si="163"/>
        <v>0</v>
      </c>
      <c r="AX330" s="4">
        <v>2.2668425000134107</v>
      </c>
      <c r="AY330" s="4">
        <f t="shared" si="152"/>
        <v>-1.0231574999863824</v>
      </c>
      <c r="AZ330" s="4">
        <v>309</v>
      </c>
      <c r="BA330" s="2">
        <f t="shared" si="160"/>
        <v>55.759999999999827</v>
      </c>
      <c r="BB330" s="4">
        <f t="shared" si="153"/>
        <v>399</v>
      </c>
      <c r="BC330" s="4">
        <f t="shared" si="154"/>
        <v>1</v>
      </c>
      <c r="BD330" s="2">
        <f t="shared" si="164"/>
        <v>0</v>
      </c>
    </row>
    <row r="331" spans="1:56" x14ac:dyDescent="0.15">
      <c r="A331" s="4">
        <v>310</v>
      </c>
      <c r="B331" s="4">
        <v>0.32330249997514215</v>
      </c>
      <c r="C331" s="4">
        <f t="shared" si="137"/>
        <v>0.29330249997627789</v>
      </c>
      <c r="E331" s="4">
        <v>0.20509000001567301</v>
      </c>
      <c r="F331" s="4">
        <v>-0.79772249998910638</v>
      </c>
      <c r="G331" s="4">
        <v>-1.8271150000082059</v>
      </c>
      <c r="H331" s="4">
        <v>-1.0231574999863824</v>
      </c>
      <c r="I331" s="4">
        <f ca="1">'Result (Al-Ti)'!U331</f>
        <v>1.2902170847886736</v>
      </c>
      <c r="K331" s="4">
        <v>0.32330249997514215</v>
      </c>
      <c r="L331" s="4">
        <f t="shared" si="138"/>
        <v>0.29330249997627789</v>
      </c>
      <c r="M331" s="4">
        <v>310</v>
      </c>
      <c r="N331" s="2">
        <f t="shared" si="155"/>
        <v>55.979999999999826</v>
      </c>
      <c r="O331" s="4">
        <f t="shared" si="133"/>
        <v>399</v>
      </c>
      <c r="P331" s="4">
        <f t="shared" si="134"/>
        <v>1</v>
      </c>
      <c r="Q331" s="2">
        <f t="shared" si="139"/>
        <v>0</v>
      </c>
      <c r="R331" s="4">
        <v>310</v>
      </c>
      <c r="S331" s="4">
        <f t="shared" ca="1" si="140"/>
        <v>1.2902170847886736</v>
      </c>
      <c r="T331" s="4">
        <f t="shared" ca="1" si="141"/>
        <v>0.17847715775485551</v>
      </c>
      <c r="U331" s="2">
        <f t="shared" si="156"/>
        <v>55.979999999999826</v>
      </c>
      <c r="V331" s="4">
        <f t="shared" ca="1" si="135"/>
        <v>399</v>
      </c>
      <c r="W331" s="4">
        <f t="shared" ca="1" si="136"/>
        <v>1</v>
      </c>
      <c r="X331" s="2">
        <f t="shared" ca="1" si="142"/>
        <v>0</v>
      </c>
      <c r="Z331" s="4">
        <v>0.20509000001567301</v>
      </c>
      <c r="AA331" s="4">
        <f t="shared" si="143"/>
        <v>-1.7009099999860666</v>
      </c>
      <c r="AB331" s="4">
        <v>310</v>
      </c>
      <c r="AC331" s="2">
        <f t="shared" si="157"/>
        <v>55.979999999999826</v>
      </c>
      <c r="AD331" s="4">
        <f t="shared" si="144"/>
        <v>399</v>
      </c>
      <c r="AE331" s="4">
        <f t="shared" si="145"/>
        <v>1</v>
      </c>
      <c r="AF331" s="2">
        <f t="shared" si="161"/>
        <v>0</v>
      </c>
      <c r="AH331" s="4">
        <v>-0.79772249998910638</v>
      </c>
      <c r="AI331" s="4">
        <f t="shared" si="146"/>
        <v>-1.5747224999884679</v>
      </c>
      <c r="AJ331" s="4">
        <v>310</v>
      </c>
      <c r="AK331" s="2">
        <f t="shared" si="158"/>
        <v>55.979999999999826</v>
      </c>
      <c r="AL331" s="4">
        <f t="shared" si="147"/>
        <v>399</v>
      </c>
      <c r="AM331" s="4">
        <f t="shared" si="148"/>
        <v>1</v>
      </c>
      <c r="AN331" s="2">
        <f t="shared" si="162"/>
        <v>0</v>
      </c>
      <c r="AP331" s="4">
        <v>-1.8271150000082059</v>
      </c>
      <c r="AQ331" s="4">
        <f t="shared" si="149"/>
        <v>-0.707115000007974</v>
      </c>
      <c r="AR331" s="4">
        <v>310</v>
      </c>
      <c r="AS331" s="2">
        <f t="shared" si="159"/>
        <v>55.979999999999826</v>
      </c>
      <c r="AT331" s="4">
        <f t="shared" si="150"/>
        <v>399</v>
      </c>
      <c r="AU331" s="4">
        <f t="shared" si="151"/>
        <v>1</v>
      </c>
      <c r="AV331" s="2">
        <f t="shared" si="163"/>
        <v>0</v>
      </c>
      <c r="AX331" s="4">
        <v>-1.0231574999863824</v>
      </c>
      <c r="AY331" s="4">
        <f t="shared" si="152"/>
        <v>-2.0901574999854233</v>
      </c>
      <c r="AZ331" s="4">
        <v>310</v>
      </c>
      <c r="BA331" s="2">
        <f t="shared" si="160"/>
        <v>55.979999999999826</v>
      </c>
      <c r="BB331" s="4">
        <f t="shared" si="153"/>
        <v>399</v>
      </c>
      <c r="BC331" s="4">
        <f t="shared" si="154"/>
        <v>1</v>
      </c>
      <c r="BD331" s="2">
        <f t="shared" si="164"/>
        <v>0</v>
      </c>
    </row>
    <row r="332" spans="1:56" x14ac:dyDescent="0.15">
      <c r="A332" s="4">
        <v>311</v>
      </c>
      <c r="B332" s="4">
        <v>0.29330249997627789</v>
      </c>
      <c r="C332" s="4">
        <f t="shared" si="137"/>
        <v>2.5523024999749566</v>
      </c>
      <c r="E332" s="4">
        <v>-1.7009099999860666</v>
      </c>
      <c r="F332" s="4">
        <v>-1.5747224999884679</v>
      </c>
      <c r="G332" s="4">
        <v>-0.707115000007974</v>
      </c>
      <c r="H332" s="4">
        <v>-2.0901574999854233</v>
      </c>
      <c r="I332" s="4">
        <f ca="1">'Result (Al-Ti)'!U332</f>
        <v>0.17847715775485551</v>
      </c>
      <c r="K332" s="4">
        <v>0.29330249997627789</v>
      </c>
      <c r="L332" s="4">
        <f t="shared" si="138"/>
        <v>2.5523024999749566</v>
      </c>
      <c r="M332" s="4">
        <v>311</v>
      </c>
      <c r="N332" s="2">
        <f t="shared" si="155"/>
        <v>56.199999999999825</v>
      </c>
      <c r="O332" s="4">
        <f t="shared" si="133"/>
        <v>399</v>
      </c>
      <c r="P332" s="4">
        <f t="shared" si="134"/>
        <v>1</v>
      </c>
      <c r="Q332" s="2">
        <f t="shared" si="139"/>
        <v>0</v>
      </c>
      <c r="R332" s="4">
        <v>311</v>
      </c>
      <c r="S332" s="4">
        <f t="shared" ca="1" si="140"/>
        <v>0.17847715775485551</v>
      </c>
      <c r="T332" s="4">
        <f t="shared" ca="1" si="141"/>
        <v>-0.9260148532655692</v>
      </c>
      <c r="U332" s="2">
        <f t="shared" si="156"/>
        <v>56.199999999999825</v>
      </c>
      <c r="V332" s="4">
        <f t="shared" ca="1" si="135"/>
        <v>399</v>
      </c>
      <c r="W332" s="4">
        <f t="shared" ca="1" si="136"/>
        <v>1</v>
      </c>
      <c r="X332" s="2">
        <f t="shared" ca="1" si="142"/>
        <v>0</v>
      </c>
      <c r="Z332" s="4">
        <v>-1.7009099999860666</v>
      </c>
      <c r="AA332" s="4">
        <f t="shared" si="143"/>
        <v>6.9090000014426778E-2</v>
      </c>
      <c r="AB332" s="4">
        <v>311</v>
      </c>
      <c r="AC332" s="2">
        <f t="shared" si="157"/>
        <v>56.199999999999825</v>
      </c>
      <c r="AD332" s="4">
        <f t="shared" si="144"/>
        <v>399</v>
      </c>
      <c r="AE332" s="4">
        <f t="shared" si="145"/>
        <v>1</v>
      </c>
      <c r="AF332" s="2">
        <f t="shared" si="161"/>
        <v>0</v>
      </c>
      <c r="AH332" s="4">
        <v>-1.5747224999884679</v>
      </c>
      <c r="AI332" s="4">
        <f t="shared" si="146"/>
        <v>-1.8957224999915923</v>
      </c>
      <c r="AJ332" s="4">
        <v>311</v>
      </c>
      <c r="AK332" s="2">
        <f t="shared" si="158"/>
        <v>56.199999999999825</v>
      </c>
      <c r="AL332" s="4">
        <f t="shared" si="147"/>
        <v>399</v>
      </c>
      <c r="AM332" s="4">
        <f t="shared" si="148"/>
        <v>1</v>
      </c>
      <c r="AN332" s="2">
        <f t="shared" si="162"/>
        <v>0</v>
      </c>
      <c r="AP332" s="4">
        <v>-0.707115000007974</v>
      </c>
      <c r="AQ332" s="4">
        <f t="shared" si="149"/>
        <v>-0.40411500000914202</v>
      </c>
      <c r="AR332" s="4">
        <v>311</v>
      </c>
      <c r="AS332" s="2">
        <f t="shared" si="159"/>
        <v>56.199999999999825</v>
      </c>
      <c r="AT332" s="4">
        <f t="shared" si="150"/>
        <v>399</v>
      </c>
      <c r="AU332" s="4">
        <f t="shared" si="151"/>
        <v>1</v>
      </c>
      <c r="AV332" s="2">
        <f t="shared" si="163"/>
        <v>0</v>
      </c>
      <c r="AX332" s="4">
        <v>-2.0901574999854233</v>
      </c>
      <c r="AY332" s="4">
        <f t="shared" si="152"/>
        <v>-0.45315749998664501</v>
      </c>
      <c r="AZ332" s="4">
        <v>311</v>
      </c>
      <c r="BA332" s="2">
        <f t="shared" si="160"/>
        <v>56.199999999999825</v>
      </c>
      <c r="BB332" s="4">
        <f t="shared" si="153"/>
        <v>399</v>
      </c>
      <c r="BC332" s="4">
        <f t="shared" si="154"/>
        <v>1</v>
      </c>
      <c r="BD332" s="2">
        <f t="shared" si="164"/>
        <v>0</v>
      </c>
    </row>
    <row r="333" spans="1:56" x14ac:dyDescent="0.15">
      <c r="A333" s="4">
        <v>312</v>
      </c>
      <c r="B333" s="4">
        <v>2.5523024999749566</v>
      </c>
      <c r="C333" s="4">
        <f t="shared" si="137"/>
        <v>-0.65569750002580918</v>
      </c>
      <c r="E333" s="4">
        <v>6.9090000014426778E-2</v>
      </c>
      <c r="F333" s="4">
        <v>-1.8957224999915923</v>
      </c>
      <c r="G333" s="4">
        <v>-0.40411500000914202</v>
      </c>
      <c r="H333" s="4">
        <v>-0.45315749998664501</v>
      </c>
      <c r="I333" s="4">
        <f ca="1">'Result (Al-Ti)'!U333</f>
        <v>-0.9260148532655692</v>
      </c>
      <c r="K333" s="4">
        <v>2.5523024999749566</v>
      </c>
      <c r="L333" s="4">
        <f t="shared" si="138"/>
        <v>-0.65569750002580918</v>
      </c>
      <c r="M333" s="4">
        <v>312</v>
      </c>
      <c r="N333" s="2">
        <f t="shared" si="155"/>
        <v>56.419999999999824</v>
      </c>
      <c r="O333" s="4">
        <f t="shared" si="133"/>
        <v>399</v>
      </c>
      <c r="P333" s="4">
        <f t="shared" si="134"/>
        <v>1</v>
      </c>
      <c r="Q333" s="2">
        <f t="shared" si="139"/>
        <v>0</v>
      </c>
      <c r="R333" s="4">
        <v>312</v>
      </c>
      <c r="S333" s="4">
        <f t="shared" ca="1" si="140"/>
        <v>-0.9260148532655692</v>
      </c>
      <c r="T333" s="4">
        <f t="shared" ca="1" si="141"/>
        <v>-0.37183355301786947</v>
      </c>
      <c r="U333" s="2">
        <f t="shared" si="156"/>
        <v>56.419999999999824</v>
      </c>
      <c r="V333" s="4">
        <f t="shared" ca="1" si="135"/>
        <v>399</v>
      </c>
      <c r="W333" s="4">
        <f t="shared" ca="1" si="136"/>
        <v>1</v>
      </c>
      <c r="X333" s="2">
        <f t="shared" ca="1" si="142"/>
        <v>0</v>
      </c>
      <c r="Z333" s="4">
        <v>6.9090000014426778E-2</v>
      </c>
      <c r="AA333" s="4">
        <f t="shared" si="143"/>
        <v>9.7090000014787847E-2</v>
      </c>
      <c r="AB333" s="4">
        <v>312</v>
      </c>
      <c r="AC333" s="2">
        <f t="shared" si="157"/>
        <v>56.419999999999824</v>
      </c>
      <c r="AD333" s="4">
        <f t="shared" si="144"/>
        <v>399</v>
      </c>
      <c r="AE333" s="4">
        <f t="shared" si="145"/>
        <v>1</v>
      </c>
      <c r="AF333" s="2">
        <f t="shared" si="161"/>
        <v>0</v>
      </c>
      <c r="AH333" s="4">
        <v>-1.8957224999915923</v>
      </c>
      <c r="AI333" s="4">
        <f t="shared" si="146"/>
        <v>-1.3537224999886632</v>
      </c>
      <c r="AJ333" s="4">
        <v>312</v>
      </c>
      <c r="AK333" s="2">
        <f t="shared" si="158"/>
        <v>56.419999999999824</v>
      </c>
      <c r="AL333" s="4">
        <f t="shared" si="147"/>
        <v>399</v>
      </c>
      <c r="AM333" s="4">
        <f t="shared" si="148"/>
        <v>1</v>
      </c>
      <c r="AN333" s="2">
        <f t="shared" si="162"/>
        <v>0</v>
      </c>
      <c r="AP333" s="4">
        <v>-0.40411500000914202</v>
      </c>
      <c r="AQ333" s="4">
        <f t="shared" si="149"/>
        <v>1.2108849999918903</v>
      </c>
      <c r="AR333" s="4">
        <v>312</v>
      </c>
      <c r="AS333" s="2">
        <f t="shared" si="159"/>
        <v>56.419999999999824</v>
      </c>
      <c r="AT333" s="4">
        <f t="shared" si="150"/>
        <v>399</v>
      </c>
      <c r="AU333" s="4">
        <f t="shared" si="151"/>
        <v>1</v>
      </c>
      <c r="AV333" s="2">
        <f t="shared" si="163"/>
        <v>0</v>
      </c>
      <c r="AX333" s="4">
        <v>-0.45315749998664501</v>
      </c>
      <c r="AY333" s="4">
        <f t="shared" si="152"/>
        <v>0.22284250001547434</v>
      </c>
      <c r="AZ333" s="4">
        <v>312</v>
      </c>
      <c r="BA333" s="2">
        <f t="shared" si="160"/>
        <v>56.419999999999824</v>
      </c>
      <c r="BB333" s="4">
        <f t="shared" si="153"/>
        <v>399</v>
      </c>
      <c r="BC333" s="4">
        <f t="shared" si="154"/>
        <v>1</v>
      </c>
      <c r="BD333" s="2">
        <f t="shared" si="164"/>
        <v>0</v>
      </c>
    </row>
    <row r="334" spans="1:56" x14ac:dyDescent="0.15">
      <c r="A334" s="4">
        <v>313</v>
      </c>
      <c r="B334" s="4">
        <v>-0.65569750002580918</v>
      </c>
      <c r="C334" s="4">
        <f t="shared" si="137"/>
        <v>-0.57869750002481624</v>
      </c>
      <c r="E334" s="4">
        <v>9.7090000014787847E-2</v>
      </c>
      <c r="F334" s="4">
        <v>-1.3537224999886632</v>
      </c>
      <c r="G334" s="4">
        <v>1.2108849999918903</v>
      </c>
      <c r="H334" s="4">
        <v>0.22284250001547434</v>
      </c>
      <c r="I334" s="4">
        <f ca="1">'Result (Al-Ti)'!U334</f>
        <v>-0.37183355301786947</v>
      </c>
      <c r="K334" s="4">
        <v>-0.65569750002580918</v>
      </c>
      <c r="L334" s="4">
        <f t="shared" si="138"/>
        <v>-0.57869750002481624</v>
      </c>
      <c r="M334" s="4">
        <v>313</v>
      </c>
      <c r="N334" s="2">
        <f t="shared" si="155"/>
        <v>56.639999999999823</v>
      </c>
      <c r="O334" s="4">
        <f t="shared" si="133"/>
        <v>399</v>
      </c>
      <c r="P334" s="4">
        <f t="shared" si="134"/>
        <v>1</v>
      </c>
      <c r="Q334" s="2">
        <f t="shared" si="139"/>
        <v>0</v>
      </c>
      <c r="R334" s="4">
        <v>313</v>
      </c>
      <c r="S334" s="4">
        <f t="shared" ca="1" si="140"/>
        <v>-0.37183355301786947</v>
      </c>
      <c r="T334" s="4">
        <f t="shared" ca="1" si="141"/>
        <v>0.17347155729236721</v>
      </c>
      <c r="U334" s="2">
        <f t="shared" si="156"/>
        <v>56.639999999999823</v>
      </c>
      <c r="V334" s="4">
        <f t="shared" ca="1" si="135"/>
        <v>399</v>
      </c>
      <c r="W334" s="4">
        <f t="shared" ca="1" si="136"/>
        <v>1</v>
      </c>
      <c r="X334" s="2">
        <f t="shared" ca="1" si="142"/>
        <v>0</v>
      </c>
      <c r="Z334" s="4">
        <v>9.7090000014787847E-2</v>
      </c>
      <c r="AA334" s="4">
        <f t="shared" si="143"/>
        <v>0.63109000001659865</v>
      </c>
      <c r="AB334" s="4">
        <v>313</v>
      </c>
      <c r="AC334" s="2">
        <f t="shared" si="157"/>
        <v>56.639999999999823</v>
      </c>
      <c r="AD334" s="4">
        <f t="shared" si="144"/>
        <v>399</v>
      </c>
      <c r="AE334" s="4">
        <f t="shared" si="145"/>
        <v>1</v>
      </c>
      <c r="AF334" s="2">
        <f t="shared" si="161"/>
        <v>0</v>
      </c>
      <c r="AH334" s="4">
        <v>-1.3537224999886632</v>
      </c>
      <c r="AI334" s="4">
        <f t="shared" si="146"/>
        <v>-2.2707224999898301</v>
      </c>
      <c r="AJ334" s="4">
        <v>313</v>
      </c>
      <c r="AK334" s="2">
        <f t="shared" si="158"/>
        <v>56.639999999999823</v>
      </c>
      <c r="AL334" s="4">
        <f t="shared" si="147"/>
        <v>399</v>
      </c>
      <c r="AM334" s="4">
        <f t="shared" si="148"/>
        <v>1</v>
      </c>
      <c r="AN334" s="2">
        <f t="shared" si="162"/>
        <v>0</v>
      </c>
      <c r="AP334" s="4">
        <v>1.2108849999918903</v>
      </c>
      <c r="AQ334" s="4">
        <f t="shared" si="149"/>
        <v>-0.16711500000710089</v>
      </c>
      <c r="AR334" s="4">
        <v>313</v>
      </c>
      <c r="AS334" s="2">
        <f t="shared" si="159"/>
        <v>56.639999999999823</v>
      </c>
      <c r="AT334" s="4">
        <f t="shared" si="150"/>
        <v>399</v>
      </c>
      <c r="AU334" s="4">
        <f t="shared" si="151"/>
        <v>1</v>
      </c>
      <c r="AV334" s="2">
        <f t="shared" si="163"/>
        <v>0</v>
      </c>
      <c r="AX334" s="4">
        <v>0.22284250001547434</v>
      </c>
      <c r="AY334" s="4">
        <f t="shared" si="152"/>
        <v>-0.54515749998529373</v>
      </c>
      <c r="AZ334" s="4">
        <v>313</v>
      </c>
      <c r="BA334" s="2">
        <f t="shared" si="160"/>
        <v>56.639999999999823</v>
      </c>
      <c r="BB334" s="4">
        <f t="shared" si="153"/>
        <v>399</v>
      </c>
      <c r="BC334" s="4">
        <f t="shared" si="154"/>
        <v>1</v>
      </c>
      <c r="BD334" s="2">
        <f t="shared" si="164"/>
        <v>0</v>
      </c>
    </row>
    <row r="335" spans="1:56" x14ac:dyDescent="0.15">
      <c r="A335" s="4">
        <v>314</v>
      </c>
      <c r="B335" s="4">
        <v>-0.57869750002481624</v>
      </c>
      <c r="C335" s="4">
        <f t="shared" si="137"/>
        <v>0.42530249997696501</v>
      </c>
      <c r="E335" s="4">
        <v>0.63109000001659865</v>
      </c>
      <c r="F335" s="4">
        <v>-2.2707224999898301</v>
      </c>
      <c r="G335" s="4">
        <v>-0.16711500000710089</v>
      </c>
      <c r="H335" s="4">
        <v>-0.54515749998529373</v>
      </c>
      <c r="I335" s="4">
        <f ca="1">'Result (Al-Ti)'!U335</f>
        <v>0.17347155729236721</v>
      </c>
      <c r="K335" s="4">
        <v>-0.57869750002481624</v>
      </c>
      <c r="L335" s="4">
        <f t="shared" si="138"/>
        <v>0.42530249997696501</v>
      </c>
      <c r="M335" s="4">
        <v>314</v>
      </c>
      <c r="N335" s="2">
        <f t="shared" si="155"/>
        <v>56.859999999999822</v>
      </c>
      <c r="O335" s="4">
        <f t="shared" si="133"/>
        <v>399</v>
      </c>
      <c r="P335" s="4">
        <f t="shared" si="134"/>
        <v>1</v>
      </c>
      <c r="Q335" s="2">
        <f t="shared" si="139"/>
        <v>0</v>
      </c>
      <c r="R335" s="4">
        <v>314</v>
      </c>
      <c r="S335" s="4">
        <f t="shared" ca="1" si="140"/>
        <v>0.17347155729236721</v>
      </c>
      <c r="T335" s="4">
        <f t="shared" ca="1" si="141"/>
        <v>-0.98320660775420787</v>
      </c>
      <c r="U335" s="2">
        <f t="shared" si="156"/>
        <v>56.859999999999822</v>
      </c>
      <c r="V335" s="4">
        <f t="shared" ca="1" si="135"/>
        <v>399</v>
      </c>
      <c r="W335" s="4">
        <f t="shared" ca="1" si="136"/>
        <v>1</v>
      </c>
      <c r="X335" s="2">
        <f t="shared" ca="1" si="142"/>
        <v>0</v>
      </c>
      <c r="Z335" s="4">
        <v>0.63109000001659865</v>
      </c>
      <c r="AA335" s="4">
        <f t="shared" si="143"/>
        <v>-0.70090999998484449</v>
      </c>
      <c r="AB335" s="4">
        <v>314</v>
      </c>
      <c r="AC335" s="2">
        <f t="shared" si="157"/>
        <v>56.859999999999822</v>
      </c>
      <c r="AD335" s="4">
        <f t="shared" si="144"/>
        <v>399</v>
      </c>
      <c r="AE335" s="4">
        <f t="shared" si="145"/>
        <v>1</v>
      </c>
      <c r="AF335" s="2">
        <f t="shared" si="161"/>
        <v>0</v>
      </c>
      <c r="AH335" s="4">
        <v>-2.2707224999898301</v>
      </c>
      <c r="AI335" s="4">
        <f t="shared" si="146"/>
        <v>2.6277500008831112E-2</v>
      </c>
      <c r="AJ335" s="4">
        <v>314</v>
      </c>
      <c r="AK335" s="2">
        <f t="shared" si="158"/>
        <v>56.859999999999822</v>
      </c>
      <c r="AL335" s="4">
        <f t="shared" si="147"/>
        <v>399</v>
      </c>
      <c r="AM335" s="4">
        <f t="shared" si="148"/>
        <v>1</v>
      </c>
      <c r="AN335" s="2">
        <f t="shared" si="162"/>
        <v>0</v>
      </c>
      <c r="AP335" s="4">
        <v>-0.16711500000710089</v>
      </c>
      <c r="AQ335" s="4">
        <f t="shared" si="149"/>
        <v>-1.3301150000089024</v>
      </c>
      <c r="AR335" s="4">
        <v>314</v>
      </c>
      <c r="AS335" s="2">
        <f t="shared" si="159"/>
        <v>56.859999999999822</v>
      </c>
      <c r="AT335" s="4">
        <f t="shared" si="150"/>
        <v>399</v>
      </c>
      <c r="AU335" s="4">
        <f t="shared" si="151"/>
        <v>1</v>
      </c>
      <c r="AV335" s="2">
        <f t="shared" si="163"/>
        <v>0</v>
      </c>
      <c r="AX335" s="4">
        <v>-0.54515749998529373</v>
      </c>
      <c r="AY335" s="4">
        <f t="shared" si="152"/>
        <v>-1.3591574999836098</v>
      </c>
      <c r="AZ335" s="4">
        <v>314</v>
      </c>
      <c r="BA335" s="2">
        <f t="shared" si="160"/>
        <v>56.859999999999822</v>
      </c>
      <c r="BB335" s="4">
        <f t="shared" si="153"/>
        <v>399</v>
      </c>
      <c r="BC335" s="4">
        <f t="shared" si="154"/>
        <v>1</v>
      </c>
      <c r="BD335" s="2">
        <f t="shared" si="164"/>
        <v>0</v>
      </c>
    </row>
    <row r="336" spans="1:56" x14ac:dyDescent="0.15">
      <c r="A336" s="4">
        <v>315</v>
      </c>
      <c r="B336" s="4">
        <v>0.42530249997696501</v>
      </c>
      <c r="C336" s="4">
        <f t="shared" si="137"/>
        <v>0.51530249997711053</v>
      </c>
      <c r="E336" s="4">
        <v>-0.70090999998484449</v>
      </c>
      <c r="F336" s="4">
        <v>2.6277500008831112E-2</v>
      </c>
      <c r="G336" s="4">
        <v>-1.3301150000089024</v>
      </c>
      <c r="H336" s="4">
        <v>-1.3591574999836098</v>
      </c>
      <c r="I336" s="4">
        <f ca="1">'Result (Al-Ti)'!U336</f>
        <v>-0.98320660775420787</v>
      </c>
      <c r="K336" s="4">
        <v>0.42530249997696501</v>
      </c>
      <c r="L336" s="4">
        <f t="shared" si="138"/>
        <v>0.51530249997711053</v>
      </c>
      <c r="M336" s="4">
        <v>315</v>
      </c>
      <c r="N336" s="2">
        <f t="shared" si="155"/>
        <v>57.079999999999821</v>
      </c>
      <c r="O336" s="4">
        <f t="shared" si="133"/>
        <v>399</v>
      </c>
      <c r="P336" s="4">
        <f t="shared" si="134"/>
        <v>1</v>
      </c>
      <c r="Q336" s="2">
        <f t="shared" si="139"/>
        <v>0</v>
      </c>
      <c r="R336" s="4">
        <v>315</v>
      </c>
      <c r="S336" s="4">
        <f t="shared" ca="1" si="140"/>
        <v>-0.98320660775420787</v>
      </c>
      <c r="T336" s="4">
        <f t="shared" ca="1" si="141"/>
        <v>-1.1809634178336741</v>
      </c>
      <c r="U336" s="2">
        <f t="shared" si="156"/>
        <v>57.079999999999821</v>
      </c>
      <c r="V336" s="4">
        <f t="shared" ca="1" si="135"/>
        <v>399</v>
      </c>
      <c r="W336" s="4">
        <f t="shared" ca="1" si="136"/>
        <v>1</v>
      </c>
      <c r="X336" s="2">
        <f t="shared" ca="1" si="142"/>
        <v>0</v>
      </c>
      <c r="Z336" s="4">
        <v>-0.70090999998484449</v>
      </c>
      <c r="AA336" s="4">
        <f t="shared" si="143"/>
        <v>2.909090000017045</v>
      </c>
      <c r="AB336" s="4">
        <v>315</v>
      </c>
      <c r="AC336" s="2">
        <f t="shared" si="157"/>
        <v>57.079999999999821</v>
      </c>
      <c r="AD336" s="4">
        <f t="shared" si="144"/>
        <v>399</v>
      </c>
      <c r="AE336" s="4">
        <f t="shared" si="145"/>
        <v>1</v>
      </c>
      <c r="AF336" s="2">
        <f t="shared" si="161"/>
        <v>0</v>
      </c>
      <c r="AH336" s="4">
        <v>2.6277500008831112E-2</v>
      </c>
      <c r="AI336" s="4">
        <f t="shared" si="146"/>
        <v>-8.3722499990557253E-2</v>
      </c>
      <c r="AJ336" s="4">
        <v>315</v>
      </c>
      <c r="AK336" s="2">
        <f t="shared" si="158"/>
        <v>57.079999999999821</v>
      </c>
      <c r="AL336" s="4">
        <f t="shared" si="147"/>
        <v>399</v>
      </c>
      <c r="AM336" s="4">
        <f t="shared" si="148"/>
        <v>1</v>
      </c>
      <c r="AN336" s="2">
        <f t="shared" si="162"/>
        <v>0</v>
      </c>
      <c r="AP336" s="4">
        <v>-1.3301150000089024</v>
      </c>
      <c r="AQ336" s="4">
        <f t="shared" si="149"/>
        <v>-1.446115000007353</v>
      </c>
      <c r="AR336" s="4">
        <v>315</v>
      </c>
      <c r="AS336" s="2">
        <f t="shared" si="159"/>
        <v>57.079999999999821</v>
      </c>
      <c r="AT336" s="4">
        <f t="shared" si="150"/>
        <v>399</v>
      </c>
      <c r="AU336" s="4">
        <f t="shared" si="151"/>
        <v>1</v>
      </c>
      <c r="AV336" s="2">
        <f t="shared" si="163"/>
        <v>0</v>
      </c>
      <c r="AX336" s="4">
        <v>-1.3591574999836098</v>
      </c>
      <c r="AY336" s="4">
        <f t="shared" si="152"/>
        <v>-1.8231574999845179</v>
      </c>
      <c r="AZ336" s="4">
        <v>315</v>
      </c>
      <c r="BA336" s="2">
        <f t="shared" si="160"/>
        <v>57.079999999999821</v>
      </c>
      <c r="BB336" s="4">
        <f t="shared" si="153"/>
        <v>399</v>
      </c>
      <c r="BC336" s="4">
        <f t="shared" si="154"/>
        <v>1</v>
      </c>
      <c r="BD336" s="2">
        <f t="shared" si="164"/>
        <v>0</v>
      </c>
    </row>
    <row r="337" spans="1:56" x14ac:dyDescent="0.15">
      <c r="A337" s="4">
        <v>316</v>
      </c>
      <c r="B337" s="4">
        <v>0.51530249997711053</v>
      </c>
      <c r="C337" s="4">
        <f t="shared" si="137"/>
        <v>1.2273024999771565</v>
      </c>
      <c r="E337" s="4">
        <v>2.909090000017045</v>
      </c>
      <c r="F337" s="4">
        <v>-8.3722499990557253E-2</v>
      </c>
      <c r="G337" s="4">
        <v>-1.446115000007353</v>
      </c>
      <c r="H337" s="4">
        <v>-1.8231574999845179</v>
      </c>
      <c r="I337" s="4">
        <f ca="1">'Result (Al-Ti)'!U337</f>
        <v>-1.1809634178336741</v>
      </c>
      <c r="K337" s="4">
        <v>0.51530249997711053</v>
      </c>
      <c r="L337" s="4">
        <f t="shared" si="138"/>
        <v>1.2273024999771565</v>
      </c>
      <c r="M337" s="4">
        <v>316</v>
      </c>
      <c r="N337" s="2">
        <f t="shared" si="155"/>
        <v>57.29999999999982</v>
      </c>
      <c r="O337" s="4">
        <f t="shared" si="133"/>
        <v>399</v>
      </c>
      <c r="P337" s="4">
        <f t="shared" si="134"/>
        <v>1</v>
      </c>
      <c r="Q337" s="2">
        <f t="shared" si="139"/>
        <v>0</v>
      </c>
      <c r="R337" s="4">
        <v>316</v>
      </c>
      <c r="S337" s="4">
        <f t="shared" ca="1" si="140"/>
        <v>-1.1809634178336741</v>
      </c>
      <c r="T337" s="4">
        <f t="shared" ca="1" si="141"/>
        <v>-0.30575975130838728</v>
      </c>
      <c r="U337" s="2">
        <f t="shared" si="156"/>
        <v>57.29999999999982</v>
      </c>
      <c r="V337" s="4">
        <f t="shared" ca="1" si="135"/>
        <v>399</v>
      </c>
      <c r="W337" s="4">
        <f t="shared" ca="1" si="136"/>
        <v>1</v>
      </c>
      <c r="X337" s="2">
        <f t="shared" ca="1" si="142"/>
        <v>0</v>
      </c>
      <c r="Z337" s="4">
        <v>2.909090000017045</v>
      </c>
      <c r="AA337" s="4">
        <f t="shared" si="143"/>
        <v>2.0900900000171418</v>
      </c>
      <c r="AB337" s="4">
        <v>316</v>
      </c>
      <c r="AC337" s="2">
        <f t="shared" si="157"/>
        <v>57.29999999999982</v>
      </c>
      <c r="AD337" s="4">
        <f t="shared" si="144"/>
        <v>399</v>
      </c>
      <c r="AE337" s="4">
        <f t="shared" si="145"/>
        <v>1</v>
      </c>
      <c r="AF337" s="2">
        <f t="shared" si="161"/>
        <v>0</v>
      </c>
      <c r="AH337" s="4">
        <v>-8.3722499990557253E-2</v>
      </c>
      <c r="AI337" s="4">
        <f t="shared" si="146"/>
        <v>-2.0377224999883481</v>
      </c>
      <c r="AJ337" s="4">
        <v>316</v>
      </c>
      <c r="AK337" s="2">
        <f t="shared" si="158"/>
        <v>57.29999999999982</v>
      </c>
      <c r="AL337" s="4">
        <f t="shared" si="147"/>
        <v>399</v>
      </c>
      <c r="AM337" s="4">
        <f t="shared" si="148"/>
        <v>1</v>
      </c>
      <c r="AN337" s="2">
        <f t="shared" si="162"/>
        <v>0</v>
      </c>
      <c r="AP337" s="4">
        <v>-1.446115000007353</v>
      </c>
      <c r="AQ337" s="4">
        <f t="shared" si="149"/>
        <v>-1.3061150000091004</v>
      </c>
      <c r="AR337" s="4">
        <v>316</v>
      </c>
      <c r="AS337" s="2">
        <f t="shared" si="159"/>
        <v>57.29999999999982</v>
      </c>
      <c r="AT337" s="4">
        <f t="shared" si="150"/>
        <v>399</v>
      </c>
      <c r="AU337" s="4">
        <f t="shared" si="151"/>
        <v>1</v>
      </c>
      <c r="AV337" s="2">
        <f t="shared" si="163"/>
        <v>0</v>
      </c>
      <c r="AX337" s="4">
        <v>-1.8231574999845179</v>
      </c>
      <c r="AY337" s="4">
        <f t="shared" si="152"/>
        <v>-2.2781574999868326</v>
      </c>
      <c r="AZ337" s="4">
        <v>316</v>
      </c>
      <c r="BA337" s="2">
        <f t="shared" si="160"/>
        <v>57.29999999999982</v>
      </c>
      <c r="BB337" s="4">
        <f t="shared" si="153"/>
        <v>399</v>
      </c>
      <c r="BC337" s="4">
        <f t="shared" si="154"/>
        <v>1</v>
      </c>
      <c r="BD337" s="2">
        <f t="shared" si="164"/>
        <v>0</v>
      </c>
    </row>
    <row r="338" spans="1:56" x14ac:dyDescent="0.15">
      <c r="A338" s="4">
        <v>317</v>
      </c>
      <c r="B338" s="4">
        <v>1.2273024999771565</v>
      </c>
      <c r="C338" s="4">
        <f t="shared" si="137"/>
        <v>0.37530249997530518</v>
      </c>
      <c r="E338" s="4">
        <v>2.0900900000171418</v>
      </c>
      <c r="F338" s="4">
        <v>-2.0377224999883481</v>
      </c>
      <c r="G338" s="4">
        <v>-1.3061150000091004</v>
      </c>
      <c r="H338" s="4">
        <v>-2.2781574999868326</v>
      </c>
      <c r="I338" s="4">
        <f ca="1">'Result (Al-Ti)'!U338</f>
        <v>-0.30575975130838728</v>
      </c>
      <c r="K338" s="4">
        <v>1.2273024999771565</v>
      </c>
      <c r="L338" s="4">
        <f t="shared" si="138"/>
        <v>0.37530249997530518</v>
      </c>
      <c r="M338" s="4">
        <v>317</v>
      </c>
      <c r="N338" s="2">
        <f t="shared" si="155"/>
        <v>57.519999999999818</v>
      </c>
      <c r="O338" s="4">
        <f t="shared" si="133"/>
        <v>399</v>
      </c>
      <c r="P338" s="4">
        <f t="shared" si="134"/>
        <v>1</v>
      </c>
      <c r="Q338" s="2">
        <f t="shared" si="139"/>
        <v>0</v>
      </c>
      <c r="R338" s="4">
        <v>317</v>
      </c>
      <c r="S338" s="4">
        <f t="shared" ca="1" si="140"/>
        <v>-0.30575975130838728</v>
      </c>
      <c r="T338" s="4">
        <f t="shared" ca="1" si="141"/>
        <v>-0.61469743790260178</v>
      </c>
      <c r="U338" s="2">
        <f t="shared" si="156"/>
        <v>57.519999999999818</v>
      </c>
      <c r="V338" s="4">
        <f t="shared" ca="1" si="135"/>
        <v>399</v>
      </c>
      <c r="W338" s="4">
        <f t="shared" ca="1" si="136"/>
        <v>1</v>
      </c>
      <c r="X338" s="2">
        <f t="shared" ca="1" si="142"/>
        <v>0</v>
      </c>
      <c r="Z338" s="4">
        <v>2.0900900000171418</v>
      </c>
      <c r="AA338" s="4">
        <f t="shared" si="143"/>
        <v>6.0090000015833311E-2</v>
      </c>
      <c r="AB338" s="4">
        <v>317</v>
      </c>
      <c r="AC338" s="2">
        <f t="shared" si="157"/>
        <v>57.519999999999818</v>
      </c>
      <c r="AD338" s="4">
        <f t="shared" si="144"/>
        <v>399</v>
      </c>
      <c r="AE338" s="4">
        <f t="shared" si="145"/>
        <v>1</v>
      </c>
      <c r="AF338" s="2">
        <f t="shared" si="161"/>
        <v>0</v>
      </c>
      <c r="AH338" s="4">
        <v>-2.0377224999883481</v>
      </c>
      <c r="AI338" s="4">
        <f t="shared" si="146"/>
        <v>0.74727750001102322</v>
      </c>
      <c r="AJ338" s="4">
        <v>317</v>
      </c>
      <c r="AK338" s="2">
        <f t="shared" si="158"/>
        <v>57.519999999999818</v>
      </c>
      <c r="AL338" s="4">
        <f t="shared" si="147"/>
        <v>399</v>
      </c>
      <c r="AM338" s="4">
        <f t="shared" si="148"/>
        <v>1</v>
      </c>
      <c r="AN338" s="2">
        <f t="shared" si="162"/>
        <v>0</v>
      </c>
      <c r="AP338" s="4">
        <v>-1.3061150000091004</v>
      </c>
      <c r="AQ338" s="4">
        <f t="shared" si="149"/>
        <v>-0.29111500000666979</v>
      </c>
      <c r="AR338" s="4">
        <v>317</v>
      </c>
      <c r="AS338" s="2">
        <f t="shared" si="159"/>
        <v>57.519999999999818</v>
      </c>
      <c r="AT338" s="4">
        <f t="shared" si="150"/>
        <v>399</v>
      </c>
      <c r="AU338" s="4">
        <f t="shared" si="151"/>
        <v>1</v>
      </c>
      <c r="AV338" s="2">
        <f t="shared" si="163"/>
        <v>0</v>
      </c>
      <c r="AX338" s="4">
        <v>-2.2781574999868326</v>
      </c>
      <c r="AY338" s="4">
        <f t="shared" si="152"/>
        <v>-0.11715749998586489</v>
      </c>
      <c r="AZ338" s="4">
        <v>317</v>
      </c>
      <c r="BA338" s="2">
        <f t="shared" si="160"/>
        <v>57.519999999999818</v>
      </c>
      <c r="BB338" s="4">
        <f t="shared" si="153"/>
        <v>399</v>
      </c>
      <c r="BC338" s="4">
        <f t="shared" si="154"/>
        <v>1</v>
      </c>
      <c r="BD338" s="2">
        <f t="shared" si="164"/>
        <v>0</v>
      </c>
    </row>
    <row r="339" spans="1:56" x14ac:dyDescent="0.15">
      <c r="A339" s="4">
        <v>318</v>
      </c>
      <c r="B339" s="4">
        <v>0.37530249997530518</v>
      </c>
      <c r="C339" s="4">
        <f t="shared" si="137"/>
        <v>3.0249997706732756E-4</v>
      </c>
      <c r="E339" s="4">
        <v>6.0090000015833311E-2</v>
      </c>
      <c r="F339" s="4">
        <v>0.74727750001102322</v>
      </c>
      <c r="G339" s="4">
        <v>-0.29111500000666979</v>
      </c>
      <c r="H339" s="4">
        <v>-0.11715749998586489</v>
      </c>
      <c r="I339" s="4">
        <f ca="1">'Result (Al-Ti)'!U339</f>
        <v>-0.61469743790260178</v>
      </c>
      <c r="K339" s="4">
        <v>0.37530249997530518</v>
      </c>
      <c r="L339" s="4">
        <f t="shared" si="138"/>
        <v>3.0249997706732756E-4</v>
      </c>
      <c r="M339" s="4">
        <v>318</v>
      </c>
      <c r="N339" s="2">
        <f t="shared" si="155"/>
        <v>57.739999999999817</v>
      </c>
      <c r="O339" s="4">
        <f t="shared" si="133"/>
        <v>399</v>
      </c>
      <c r="P339" s="4">
        <f t="shared" si="134"/>
        <v>1</v>
      </c>
      <c r="Q339" s="2">
        <f t="shared" si="139"/>
        <v>0</v>
      </c>
      <c r="R339" s="4">
        <v>318</v>
      </c>
      <c r="S339" s="4">
        <f t="shared" ca="1" si="140"/>
        <v>-0.61469743790260178</v>
      </c>
      <c r="T339" s="4">
        <f t="shared" ca="1" si="141"/>
        <v>-1.0679618157659083</v>
      </c>
      <c r="U339" s="2">
        <f t="shared" si="156"/>
        <v>57.739999999999817</v>
      </c>
      <c r="V339" s="4">
        <f t="shared" ca="1" si="135"/>
        <v>399</v>
      </c>
      <c r="W339" s="4">
        <f t="shared" ca="1" si="136"/>
        <v>1</v>
      </c>
      <c r="X339" s="2">
        <f t="shared" ca="1" si="142"/>
        <v>0</v>
      </c>
      <c r="Z339" s="4">
        <v>6.0090000015833311E-2</v>
      </c>
      <c r="AA339" s="4">
        <f t="shared" si="143"/>
        <v>-0.72290999998614325</v>
      </c>
      <c r="AB339" s="4">
        <v>318</v>
      </c>
      <c r="AC339" s="2">
        <f t="shared" si="157"/>
        <v>57.739999999999817</v>
      </c>
      <c r="AD339" s="4">
        <f t="shared" si="144"/>
        <v>399</v>
      </c>
      <c r="AE339" s="4">
        <f t="shared" si="145"/>
        <v>1</v>
      </c>
      <c r="AF339" s="2">
        <f t="shared" si="161"/>
        <v>0</v>
      </c>
      <c r="AH339" s="4">
        <v>0.74727750001102322</v>
      </c>
      <c r="AI339" s="4">
        <f t="shared" si="146"/>
        <v>-0.25772249999178598</v>
      </c>
      <c r="AJ339" s="4">
        <v>318</v>
      </c>
      <c r="AK339" s="2">
        <f t="shared" si="158"/>
        <v>57.739999999999817</v>
      </c>
      <c r="AL339" s="4">
        <f t="shared" si="147"/>
        <v>399</v>
      </c>
      <c r="AM339" s="4">
        <f t="shared" si="148"/>
        <v>1</v>
      </c>
      <c r="AN339" s="2">
        <f t="shared" si="162"/>
        <v>0</v>
      </c>
      <c r="AP339" s="4">
        <v>-0.29111500000666979</v>
      </c>
      <c r="AQ339" s="4">
        <f t="shared" si="149"/>
        <v>-1.4971150000064881</v>
      </c>
      <c r="AR339" s="4">
        <v>318</v>
      </c>
      <c r="AS339" s="2">
        <f t="shared" si="159"/>
        <v>57.739999999999817</v>
      </c>
      <c r="AT339" s="4">
        <f t="shared" si="150"/>
        <v>399</v>
      </c>
      <c r="AU339" s="4">
        <f t="shared" si="151"/>
        <v>1</v>
      </c>
      <c r="AV339" s="2">
        <f t="shared" si="163"/>
        <v>0</v>
      </c>
      <c r="AX339" s="4">
        <v>-0.11715749998586489</v>
      </c>
      <c r="AY339" s="4">
        <f t="shared" si="152"/>
        <v>5.6842500015363839E-2</v>
      </c>
      <c r="AZ339" s="4">
        <v>318</v>
      </c>
      <c r="BA339" s="2">
        <f t="shared" si="160"/>
        <v>57.739999999999817</v>
      </c>
      <c r="BB339" s="4">
        <f t="shared" si="153"/>
        <v>399</v>
      </c>
      <c r="BC339" s="4">
        <f t="shared" si="154"/>
        <v>1</v>
      </c>
      <c r="BD339" s="2">
        <f t="shared" si="164"/>
        <v>0</v>
      </c>
    </row>
    <row r="340" spans="1:56" x14ac:dyDescent="0.15">
      <c r="A340" s="4">
        <v>319</v>
      </c>
      <c r="B340" s="4">
        <v>3.0249997706732756E-4</v>
      </c>
      <c r="C340" s="4">
        <f t="shared" si="137"/>
        <v>0.55530249997559622</v>
      </c>
      <c r="E340" s="4">
        <v>-0.72290999998614325</v>
      </c>
      <c r="F340" s="4">
        <v>-0.25772249999178598</v>
      </c>
      <c r="G340" s="4">
        <v>-1.4971150000064881</v>
      </c>
      <c r="H340" s="4">
        <v>5.6842500015363839E-2</v>
      </c>
      <c r="I340" s="4">
        <f ca="1">'Result (Al-Ti)'!U340</f>
        <v>-1.0679618157659083</v>
      </c>
      <c r="K340" s="4">
        <v>3.0249997706732756E-4</v>
      </c>
      <c r="L340" s="4">
        <f t="shared" si="138"/>
        <v>0.55530249997559622</v>
      </c>
      <c r="M340" s="4">
        <v>319</v>
      </c>
      <c r="N340" s="2">
        <f t="shared" si="155"/>
        <v>57.959999999999816</v>
      </c>
      <c r="O340" s="4">
        <f t="shared" si="133"/>
        <v>399</v>
      </c>
      <c r="P340" s="4">
        <f t="shared" si="134"/>
        <v>1</v>
      </c>
      <c r="Q340" s="2">
        <f t="shared" si="139"/>
        <v>0</v>
      </c>
      <c r="R340" s="4">
        <v>319</v>
      </c>
      <c r="S340" s="4">
        <f t="shared" ca="1" si="140"/>
        <v>-1.0679618157659083</v>
      </c>
      <c r="T340" s="4">
        <f t="shared" ca="1" si="141"/>
        <v>0.13998207093675216</v>
      </c>
      <c r="U340" s="2">
        <f t="shared" si="156"/>
        <v>57.959999999999816</v>
      </c>
      <c r="V340" s="4">
        <f t="shared" ca="1" si="135"/>
        <v>399</v>
      </c>
      <c r="W340" s="4">
        <f t="shared" ca="1" si="136"/>
        <v>1</v>
      </c>
      <c r="X340" s="2">
        <f t="shared" ca="1" si="142"/>
        <v>0</v>
      </c>
      <c r="Z340" s="4">
        <v>-0.72290999998614325</v>
      </c>
      <c r="AA340" s="4">
        <f t="shared" si="143"/>
        <v>-1.1889099999855546</v>
      </c>
      <c r="AB340" s="4">
        <v>319</v>
      </c>
      <c r="AC340" s="2">
        <f t="shared" si="157"/>
        <v>57.959999999999816</v>
      </c>
      <c r="AD340" s="4">
        <f t="shared" si="144"/>
        <v>399</v>
      </c>
      <c r="AE340" s="4">
        <f t="shared" si="145"/>
        <v>1</v>
      </c>
      <c r="AF340" s="2">
        <f t="shared" si="161"/>
        <v>0</v>
      </c>
      <c r="AH340" s="4">
        <v>-0.25772249999178598</v>
      </c>
      <c r="AI340" s="4">
        <f t="shared" si="146"/>
        <v>3.390277500010086</v>
      </c>
      <c r="AJ340" s="4">
        <v>319</v>
      </c>
      <c r="AK340" s="2">
        <f t="shared" si="158"/>
        <v>57.959999999999816</v>
      </c>
      <c r="AL340" s="4">
        <f t="shared" si="147"/>
        <v>399</v>
      </c>
      <c r="AM340" s="4">
        <f t="shared" si="148"/>
        <v>1</v>
      </c>
      <c r="AN340" s="2">
        <f t="shared" si="162"/>
        <v>0</v>
      </c>
      <c r="AP340" s="4">
        <v>-1.4971150000064881</v>
      </c>
      <c r="AQ340" s="4">
        <f t="shared" si="149"/>
        <v>1.3938849999917124</v>
      </c>
      <c r="AR340" s="4">
        <v>319</v>
      </c>
      <c r="AS340" s="2">
        <f t="shared" si="159"/>
        <v>57.959999999999816</v>
      </c>
      <c r="AT340" s="4">
        <f t="shared" si="150"/>
        <v>399</v>
      </c>
      <c r="AU340" s="4">
        <f t="shared" si="151"/>
        <v>1</v>
      </c>
      <c r="AV340" s="2">
        <f t="shared" si="163"/>
        <v>0</v>
      </c>
      <c r="AX340" s="4">
        <v>5.6842500015363839E-2</v>
      </c>
      <c r="AY340" s="4">
        <f t="shared" si="152"/>
        <v>0.40184250001473742</v>
      </c>
      <c r="AZ340" s="4">
        <v>319</v>
      </c>
      <c r="BA340" s="2">
        <f t="shared" si="160"/>
        <v>57.959999999999816</v>
      </c>
      <c r="BB340" s="4">
        <f t="shared" si="153"/>
        <v>399</v>
      </c>
      <c r="BC340" s="4">
        <f t="shared" si="154"/>
        <v>1</v>
      </c>
      <c r="BD340" s="2">
        <f t="shared" si="164"/>
        <v>0</v>
      </c>
    </row>
    <row r="341" spans="1:56" x14ac:dyDescent="0.15">
      <c r="A341" s="4">
        <v>320</v>
      </c>
      <c r="B341" s="4">
        <v>0.55530249997559622</v>
      </c>
      <c r="C341" s="4">
        <f t="shared" si="137"/>
        <v>0.31930249997458304</v>
      </c>
      <c r="E341" s="4">
        <v>-1.1889099999855546</v>
      </c>
      <c r="F341" s="4">
        <v>3.390277500010086</v>
      </c>
      <c r="G341" s="4">
        <v>1.3938849999917124</v>
      </c>
      <c r="H341" s="4">
        <v>0.40184250001473742</v>
      </c>
      <c r="I341" s="4">
        <f ca="1">'Result (Al-Ti)'!U341</f>
        <v>0.13998207093675216</v>
      </c>
      <c r="K341" s="4">
        <v>0.55530249997559622</v>
      </c>
      <c r="L341" s="4">
        <f t="shared" si="138"/>
        <v>0.31930249997458304</v>
      </c>
      <c r="M341" s="4">
        <v>320</v>
      </c>
      <c r="N341" s="2">
        <f t="shared" si="155"/>
        <v>58.179999999999815</v>
      </c>
      <c r="O341" s="4">
        <f t="shared" si="133"/>
        <v>399</v>
      </c>
      <c r="P341" s="4">
        <f t="shared" si="134"/>
        <v>1</v>
      </c>
      <c r="Q341" s="2">
        <f t="shared" si="139"/>
        <v>0</v>
      </c>
      <c r="R341" s="4">
        <v>320</v>
      </c>
      <c r="S341" s="4">
        <f t="shared" ca="1" si="140"/>
        <v>0.13998207093675216</v>
      </c>
      <c r="T341" s="4">
        <f t="shared" ca="1" si="141"/>
        <v>-0.18669091945325852</v>
      </c>
      <c r="U341" s="2">
        <f t="shared" si="156"/>
        <v>58.179999999999815</v>
      </c>
      <c r="V341" s="4">
        <f t="shared" ca="1" si="135"/>
        <v>399</v>
      </c>
      <c r="W341" s="4">
        <f t="shared" ca="1" si="136"/>
        <v>1</v>
      </c>
      <c r="X341" s="2">
        <f t="shared" ca="1" si="142"/>
        <v>0</v>
      </c>
      <c r="Z341" s="4">
        <v>-1.1889099999855546</v>
      </c>
      <c r="AA341" s="4">
        <f t="shared" si="143"/>
        <v>-1.8159099999834893</v>
      </c>
      <c r="AB341" s="4">
        <v>320</v>
      </c>
      <c r="AC341" s="2">
        <f t="shared" si="157"/>
        <v>58.179999999999815</v>
      </c>
      <c r="AD341" s="4">
        <f t="shared" si="144"/>
        <v>399</v>
      </c>
      <c r="AE341" s="4">
        <f t="shared" si="145"/>
        <v>1</v>
      </c>
      <c r="AF341" s="2">
        <f t="shared" si="161"/>
        <v>0</v>
      </c>
      <c r="AH341" s="4">
        <v>3.390277500010086</v>
      </c>
      <c r="AI341" s="4">
        <f t="shared" si="146"/>
        <v>1.6712775000087277</v>
      </c>
      <c r="AJ341" s="4">
        <v>320</v>
      </c>
      <c r="AK341" s="2">
        <f t="shared" si="158"/>
        <v>58.179999999999815</v>
      </c>
      <c r="AL341" s="4">
        <f t="shared" si="147"/>
        <v>399</v>
      </c>
      <c r="AM341" s="4">
        <f t="shared" si="148"/>
        <v>1</v>
      </c>
      <c r="AN341" s="2">
        <f t="shared" si="162"/>
        <v>0</v>
      </c>
      <c r="AP341" s="4">
        <v>1.3938849999917124</v>
      </c>
      <c r="AQ341" s="4">
        <f t="shared" si="149"/>
        <v>-9.1115000007135905E-2</v>
      </c>
      <c r="AR341" s="4">
        <v>320</v>
      </c>
      <c r="AS341" s="2">
        <f t="shared" si="159"/>
        <v>58.179999999999815</v>
      </c>
      <c r="AT341" s="4">
        <f t="shared" si="150"/>
        <v>399</v>
      </c>
      <c r="AU341" s="4">
        <f t="shared" si="151"/>
        <v>1</v>
      </c>
      <c r="AV341" s="2">
        <f t="shared" si="163"/>
        <v>0</v>
      </c>
      <c r="AX341" s="4">
        <v>0.40184250001473742</v>
      </c>
      <c r="AY341" s="4">
        <f t="shared" si="152"/>
        <v>-0.26215749998570459</v>
      </c>
      <c r="AZ341" s="4">
        <v>320</v>
      </c>
      <c r="BA341" s="2">
        <f t="shared" si="160"/>
        <v>58.179999999999815</v>
      </c>
      <c r="BB341" s="4">
        <f t="shared" si="153"/>
        <v>399</v>
      </c>
      <c r="BC341" s="4">
        <f t="shared" si="154"/>
        <v>1</v>
      </c>
      <c r="BD341" s="2">
        <f t="shared" si="164"/>
        <v>0</v>
      </c>
    </row>
    <row r="342" spans="1:56" x14ac:dyDescent="0.15">
      <c r="A342" s="4">
        <v>321</v>
      </c>
      <c r="B342" s="4">
        <v>0.31930249997458304</v>
      </c>
      <c r="C342" s="4">
        <f t="shared" si="137"/>
        <v>-0.56969750002622277</v>
      </c>
      <c r="E342" s="4">
        <v>-1.8159099999834893</v>
      </c>
      <c r="F342" s="4">
        <v>1.6712775000087277</v>
      </c>
      <c r="G342" s="4">
        <v>-9.1115000007135905E-2</v>
      </c>
      <c r="H342" s="4">
        <v>-0.26215749998570459</v>
      </c>
      <c r="I342" s="4">
        <f ca="1">'Result (Al-Ti)'!U342</f>
        <v>-0.18669091945325852</v>
      </c>
      <c r="K342" s="4">
        <v>0.31930249997458304</v>
      </c>
      <c r="L342" s="4">
        <f t="shared" si="138"/>
        <v>-0.56969750002622277</v>
      </c>
      <c r="M342" s="4">
        <v>321</v>
      </c>
      <c r="N342" s="2">
        <f t="shared" si="155"/>
        <v>58.399999999999814</v>
      </c>
      <c r="O342" s="4">
        <f t="shared" ref="O342:O405" si="165">COUNTIFS($K$22:$K$420,"&lt;"&amp;N342,$L$22:$L$420,"&lt;"&amp;N342)</f>
        <v>399</v>
      </c>
      <c r="P342" s="4">
        <f t="shared" ref="P342:P405" si="166">O342/$O$421</f>
        <v>1</v>
      </c>
      <c r="Q342" s="2">
        <f t="shared" si="139"/>
        <v>0</v>
      </c>
      <c r="R342" s="4">
        <v>321</v>
      </c>
      <c r="S342" s="4">
        <f t="shared" ca="1" si="140"/>
        <v>-0.18669091945325852</v>
      </c>
      <c r="T342" s="4">
        <f t="shared" ca="1" si="141"/>
        <v>-0.37257474113545941</v>
      </c>
      <c r="U342" s="2">
        <f t="shared" si="156"/>
        <v>58.399999999999814</v>
      </c>
      <c r="V342" s="4">
        <f t="shared" ref="V342:V405" ca="1" si="167">COUNTIFS($S$22:$S$420,"&lt;"&amp;U342,$T$22:$T$420,"&lt;"&amp;U342)</f>
        <v>399</v>
      </c>
      <c r="W342" s="4">
        <f t="shared" ref="W342:W405" ca="1" si="168">V342/$V$421</f>
        <v>1</v>
      </c>
      <c r="X342" s="2">
        <f t="shared" ca="1" si="142"/>
        <v>0</v>
      </c>
      <c r="Z342" s="4">
        <v>-1.8159099999834893</v>
      </c>
      <c r="AA342" s="4">
        <f t="shared" si="143"/>
        <v>0.10909000001646518</v>
      </c>
      <c r="AB342" s="4">
        <v>321</v>
      </c>
      <c r="AC342" s="2">
        <f t="shared" si="157"/>
        <v>58.399999999999814</v>
      </c>
      <c r="AD342" s="4">
        <f t="shared" si="144"/>
        <v>399</v>
      </c>
      <c r="AE342" s="4">
        <f t="shared" si="145"/>
        <v>1</v>
      </c>
      <c r="AF342" s="2">
        <f t="shared" si="161"/>
        <v>0</v>
      </c>
      <c r="AH342" s="4">
        <v>1.6712775000087277</v>
      </c>
      <c r="AI342" s="4">
        <f t="shared" si="146"/>
        <v>-2.2487224999885314</v>
      </c>
      <c r="AJ342" s="4">
        <v>321</v>
      </c>
      <c r="AK342" s="2">
        <f t="shared" si="158"/>
        <v>58.399999999999814</v>
      </c>
      <c r="AL342" s="4">
        <f t="shared" si="147"/>
        <v>399</v>
      </c>
      <c r="AM342" s="4">
        <f t="shared" si="148"/>
        <v>1</v>
      </c>
      <c r="AN342" s="2">
        <f t="shared" si="162"/>
        <v>0</v>
      </c>
      <c r="AP342" s="4">
        <v>-9.1115000007135905E-2</v>
      </c>
      <c r="AQ342" s="4">
        <f t="shared" si="149"/>
        <v>1.738884999991086</v>
      </c>
      <c r="AR342" s="4">
        <v>321</v>
      </c>
      <c r="AS342" s="2">
        <f t="shared" si="159"/>
        <v>58.399999999999814</v>
      </c>
      <c r="AT342" s="4">
        <f t="shared" si="150"/>
        <v>399</v>
      </c>
      <c r="AU342" s="4">
        <f t="shared" si="151"/>
        <v>1</v>
      </c>
      <c r="AV342" s="2">
        <f t="shared" si="163"/>
        <v>0</v>
      </c>
      <c r="AX342" s="4">
        <v>-0.26215749998570459</v>
      </c>
      <c r="AY342" s="4">
        <f t="shared" si="152"/>
        <v>-0.83215749998544197</v>
      </c>
      <c r="AZ342" s="4">
        <v>321</v>
      </c>
      <c r="BA342" s="2">
        <f t="shared" si="160"/>
        <v>58.399999999999814</v>
      </c>
      <c r="BB342" s="4">
        <f t="shared" si="153"/>
        <v>399</v>
      </c>
      <c r="BC342" s="4">
        <f t="shared" si="154"/>
        <v>1</v>
      </c>
      <c r="BD342" s="2">
        <f t="shared" si="164"/>
        <v>0</v>
      </c>
    </row>
    <row r="343" spans="1:56" x14ac:dyDescent="0.15">
      <c r="A343" s="4">
        <v>322</v>
      </c>
      <c r="B343" s="4">
        <v>-0.56969750002622277</v>
      </c>
      <c r="C343" s="4">
        <f t="shared" ref="C343:C406" si="169">B344</f>
        <v>0.86030249997648411</v>
      </c>
      <c r="E343" s="4">
        <v>0.10909000001646518</v>
      </c>
      <c r="F343" s="4">
        <v>-2.2487224999885314</v>
      </c>
      <c r="G343" s="4">
        <v>1.738884999991086</v>
      </c>
      <c r="H343" s="4">
        <v>-0.83215749998544197</v>
      </c>
      <c r="I343" s="4">
        <f ca="1">'Result (Al-Ti)'!U343</f>
        <v>-0.37257474113545941</v>
      </c>
      <c r="K343" s="4">
        <v>-0.56969750002622277</v>
      </c>
      <c r="L343" s="4">
        <f t="shared" ref="L343:L406" si="170">K344</f>
        <v>0.86030249997648411</v>
      </c>
      <c r="M343" s="4">
        <v>322</v>
      </c>
      <c r="N343" s="2">
        <f t="shared" si="155"/>
        <v>58.619999999999813</v>
      </c>
      <c r="O343" s="4">
        <f t="shared" si="165"/>
        <v>399</v>
      </c>
      <c r="P343" s="4">
        <f t="shared" si="166"/>
        <v>1</v>
      </c>
      <c r="Q343" s="2">
        <f t="shared" ref="Q343:Q406" si="171">(P344-P343)/(N344-N343)</f>
        <v>0</v>
      </c>
      <c r="R343" s="4">
        <v>322</v>
      </c>
      <c r="S343" s="4">
        <f t="shared" ref="S343:S406" ca="1" si="172">I343</f>
        <v>-0.37257474113545941</v>
      </c>
      <c r="T343" s="4">
        <f t="shared" ref="T343:T406" ca="1" si="173">S344</f>
        <v>0.12815472474341574</v>
      </c>
      <c r="U343" s="2">
        <f t="shared" si="156"/>
        <v>58.619999999999813</v>
      </c>
      <c r="V343" s="4">
        <f t="shared" ca="1" si="167"/>
        <v>399</v>
      </c>
      <c r="W343" s="4">
        <f t="shared" ca="1" si="168"/>
        <v>1</v>
      </c>
      <c r="X343" s="2">
        <f t="shared" ref="X343:X406" ca="1" si="174">(W344-W343)/(U344-U343)</f>
        <v>0</v>
      </c>
      <c r="Z343" s="4">
        <v>0.10909000001646518</v>
      </c>
      <c r="AA343" s="4">
        <f t="shared" ref="AA343:AA406" si="175">Z344</f>
        <v>0.12709000001365212</v>
      </c>
      <c r="AB343" s="4">
        <v>322</v>
      </c>
      <c r="AC343" s="2">
        <f t="shared" si="157"/>
        <v>58.619999999999813</v>
      </c>
      <c r="AD343" s="4">
        <f t="shared" ref="AD343:AD406" si="176">COUNTIFS($Z$22:$Z$420,"&lt;"&amp;AC343,$AA$22:$AA$420,"&lt;"&amp;AC343)</f>
        <v>399</v>
      </c>
      <c r="AE343" s="4">
        <f t="shared" ref="AE343:AE406" si="177">AD343/$O$421</f>
        <v>1</v>
      </c>
      <c r="AF343" s="2">
        <f t="shared" si="161"/>
        <v>0</v>
      </c>
      <c r="AH343" s="4">
        <v>-2.2487224999885314</v>
      </c>
      <c r="AI343" s="4">
        <f t="shared" ref="AI343:AI406" si="178">AH344</f>
        <v>-0.90372249999148835</v>
      </c>
      <c r="AJ343" s="4">
        <v>322</v>
      </c>
      <c r="AK343" s="2">
        <f t="shared" si="158"/>
        <v>58.619999999999813</v>
      </c>
      <c r="AL343" s="4">
        <f t="shared" ref="AL343:AL406" si="179">COUNTIFS($AH$22:$AH$420,"&lt;"&amp;AK343,$AI$22:$AI$420,"&lt;"&amp;AK343)</f>
        <v>399</v>
      </c>
      <c r="AM343" s="4">
        <f t="shared" ref="AM343:AM406" si="180">AL343/$AL$421</f>
        <v>1</v>
      </c>
      <c r="AN343" s="2">
        <f t="shared" si="162"/>
        <v>0</v>
      </c>
      <c r="AP343" s="4">
        <v>1.738884999991086</v>
      </c>
      <c r="AQ343" s="4">
        <f t="shared" ref="AQ343:AQ406" si="181">AP344</f>
        <v>1.7538849999922945</v>
      </c>
      <c r="AR343" s="4">
        <v>322</v>
      </c>
      <c r="AS343" s="2">
        <f t="shared" si="159"/>
        <v>58.619999999999813</v>
      </c>
      <c r="AT343" s="4">
        <f t="shared" ref="AT343:AT406" si="182">COUNTIFS($AP$22:$AP$420,"&lt;"&amp;AS343,$AQ$22:$AQ$420,"&lt;"&amp;AS343)</f>
        <v>399</v>
      </c>
      <c r="AU343" s="4">
        <f t="shared" ref="AU343:AU406" si="183">AT343/$AT$421</f>
        <v>1</v>
      </c>
      <c r="AV343" s="2">
        <f t="shared" si="163"/>
        <v>0</v>
      </c>
      <c r="AX343" s="4">
        <v>-0.83215749998544197</v>
      </c>
      <c r="AY343" s="4">
        <f t="shared" ref="AY343:AY406" si="184">AX344</f>
        <v>-0.56515749998453657</v>
      </c>
      <c r="AZ343" s="4">
        <v>322</v>
      </c>
      <c r="BA343" s="2">
        <f t="shared" si="160"/>
        <v>58.619999999999813</v>
      </c>
      <c r="BB343" s="4">
        <f t="shared" ref="BB343:BB406" si="185">COUNTIFS($AX$22:$AX$420,"&lt;"&amp;BA343,$AY$22:$AY$420,"&lt;"&amp;BA343)</f>
        <v>399</v>
      </c>
      <c r="BC343" s="4">
        <f t="shared" ref="BC343:BC406" si="186">BB343/$BB$421</f>
        <v>1</v>
      </c>
      <c r="BD343" s="2">
        <f t="shared" si="164"/>
        <v>0</v>
      </c>
    </row>
    <row r="344" spans="1:56" x14ac:dyDescent="0.15">
      <c r="A344" s="4">
        <v>323</v>
      </c>
      <c r="B344" s="4">
        <v>0.86030249997648411</v>
      </c>
      <c r="C344" s="4">
        <f t="shared" si="169"/>
        <v>0.41930249997434998</v>
      </c>
      <c r="E344" s="4">
        <v>0.12709000001365212</v>
      </c>
      <c r="F344" s="4">
        <v>-0.90372249999148835</v>
      </c>
      <c r="G344" s="4">
        <v>1.7538849999922945</v>
      </c>
      <c r="H344" s="4">
        <v>-0.56515749998453657</v>
      </c>
      <c r="I344" s="4">
        <f ca="1">'Result (Al-Ti)'!U344</f>
        <v>0.12815472474341574</v>
      </c>
      <c r="K344" s="4">
        <v>0.86030249997648411</v>
      </c>
      <c r="L344" s="4">
        <f t="shared" si="170"/>
        <v>0.41930249997434998</v>
      </c>
      <c r="M344" s="4">
        <v>323</v>
      </c>
      <c r="N344" s="2">
        <f t="shared" ref="N344:N407" si="187">N343+$W$3</f>
        <v>58.839999999999812</v>
      </c>
      <c r="O344" s="4">
        <f t="shared" si="165"/>
        <v>399</v>
      </c>
      <c r="P344" s="4">
        <f t="shared" si="166"/>
        <v>1</v>
      </c>
      <c r="Q344" s="2">
        <f t="shared" si="171"/>
        <v>0</v>
      </c>
      <c r="R344" s="4">
        <v>323</v>
      </c>
      <c r="S344" s="4">
        <f t="shared" ca="1" si="172"/>
        <v>0.12815472474341574</v>
      </c>
      <c r="T344" s="4">
        <f t="shared" ca="1" si="173"/>
        <v>1.7228246335555524</v>
      </c>
      <c r="U344" s="2">
        <f t="shared" ref="U344:U407" si="188">N343+$W$3</f>
        <v>58.839999999999812</v>
      </c>
      <c r="V344" s="4">
        <f t="shared" ca="1" si="167"/>
        <v>399</v>
      </c>
      <c r="W344" s="4">
        <f t="shared" ca="1" si="168"/>
        <v>1</v>
      </c>
      <c r="X344" s="2">
        <f t="shared" ca="1" si="174"/>
        <v>0</v>
      </c>
      <c r="Z344" s="4">
        <v>0.12709000001365212</v>
      </c>
      <c r="AA344" s="4">
        <f t="shared" si="175"/>
        <v>-1.6459099999863724</v>
      </c>
      <c r="AB344" s="4">
        <v>323</v>
      </c>
      <c r="AC344" s="2">
        <f t="shared" ref="AC344:AC407" si="189">AC343+$W$3</f>
        <v>58.839999999999812</v>
      </c>
      <c r="AD344" s="4">
        <f t="shared" si="176"/>
        <v>399</v>
      </c>
      <c r="AE344" s="4">
        <f t="shared" si="177"/>
        <v>1</v>
      </c>
      <c r="AF344" s="2">
        <f t="shared" si="161"/>
        <v>0</v>
      </c>
      <c r="AH344" s="4">
        <v>-0.90372249999148835</v>
      </c>
      <c r="AI344" s="4">
        <f t="shared" si="178"/>
        <v>-1.6207224999895686</v>
      </c>
      <c r="AJ344" s="4">
        <v>323</v>
      </c>
      <c r="AK344" s="2">
        <f t="shared" si="158"/>
        <v>58.839999999999812</v>
      </c>
      <c r="AL344" s="4">
        <f t="shared" si="179"/>
        <v>399</v>
      </c>
      <c r="AM344" s="4">
        <f t="shared" si="180"/>
        <v>1</v>
      </c>
      <c r="AN344" s="2">
        <f t="shared" si="162"/>
        <v>0</v>
      </c>
      <c r="AP344" s="4">
        <v>1.7538849999922945</v>
      </c>
      <c r="AQ344" s="4">
        <f t="shared" si="181"/>
        <v>-1.0971150000074203</v>
      </c>
      <c r="AR344" s="4">
        <v>323</v>
      </c>
      <c r="AS344" s="2">
        <f t="shared" si="159"/>
        <v>58.839999999999812</v>
      </c>
      <c r="AT344" s="4">
        <f t="shared" si="182"/>
        <v>399</v>
      </c>
      <c r="AU344" s="4">
        <f t="shared" si="183"/>
        <v>1</v>
      </c>
      <c r="AV344" s="2">
        <f t="shared" si="163"/>
        <v>0</v>
      </c>
      <c r="AX344" s="4">
        <v>-0.56515749998453657</v>
      </c>
      <c r="AY344" s="4">
        <f t="shared" si="184"/>
        <v>-0.27015749998682281</v>
      </c>
      <c r="AZ344" s="4">
        <v>323</v>
      </c>
      <c r="BA344" s="2">
        <f t="shared" si="160"/>
        <v>58.839999999999812</v>
      </c>
      <c r="BB344" s="4">
        <f t="shared" si="185"/>
        <v>399</v>
      </c>
      <c r="BC344" s="4">
        <f t="shared" si="186"/>
        <v>1</v>
      </c>
      <c r="BD344" s="2">
        <f t="shared" si="164"/>
        <v>0</v>
      </c>
    </row>
    <row r="345" spans="1:56" x14ac:dyDescent="0.15">
      <c r="A345" s="4">
        <v>324</v>
      </c>
      <c r="B345" s="4">
        <v>0.41930249997434998</v>
      </c>
      <c r="C345" s="4">
        <f t="shared" si="169"/>
        <v>0.99930249997370879</v>
      </c>
      <c r="E345" s="4">
        <v>-1.6459099999863724</v>
      </c>
      <c r="F345" s="4">
        <v>-1.6207224999895686</v>
      </c>
      <c r="G345" s="4">
        <v>-1.0971150000074203</v>
      </c>
      <c r="H345" s="4">
        <v>-0.27015749998682281</v>
      </c>
      <c r="I345" s="4">
        <f ca="1">'Result (Al-Ti)'!U345</f>
        <v>1.7228246335555524</v>
      </c>
      <c r="K345" s="4">
        <v>0.41930249997434998</v>
      </c>
      <c r="L345" s="4">
        <f t="shared" si="170"/>
        <v>0.99930249997370879</v>
      </c>
      <c r="M345" s="4">
        <v>324</v>
      </c>
      <c r="N345" s="2">
        <f t="shared" si="187"/>
        <v>59.05999999999981</v>
      </c>
      <c r="O345" s="4">
        <f t="shared" si="165"/>
        <v>399</v>
      </c>
      <c r="P345" s="4">
        <f t="shared" si="166"/>
        <v>1</v>
      </c>
      <c r="Q345" s="2">
        <f t="shared" si="171"/>
        <v>0</v>
      </c>
      <c r="R345" s="4">
        <v>324</v>
      </c>
      <c r="S345" s="4">
        <f t="shared" ca="1" si="172"/>
        <v>1.7228246335555524</v>
      </c>
      <c r="T345" s="4">
        <f t="shared" ca="1" si="173"/>
        <v>-2.6186711748819036E-3</v>
      </c>
      <c r="U345" s="2">
        <f t="shared" si="188"/>
        <v>59.05999999999981</v>
      </c>
      <c r="V345" s="4">
        <f t="shared" ca="1" si="167"/>
        <v>399</v>
      </c>
      <c r="W345" s="4">
        <f t="shared" ca="1" si="168"/>
        <v>1</v>
      </c>
      <c r="X345" s="2">
        <f t="shared" ca="1" si="174"/>
        <v>0</v>
      </c>
      <c r="Z345" s="4">
        <v>-1.6459099999863724</v>
      </c>
      <c r="AA345" s="4">
        <f t="shared" si="175"/>
        <v>-2.7719099999856667</v>
      </c>
      <c r="AB345" s="4">
        <v>324</v>
      </c>
      <c r="AC345" s="2">
        <f t="shared" si="189"/>
        <v>59.05999999999981</v>
      </c>
      <c r="AD345" s="4">
        <f t="shared" si="176"/>
        <v>399</v>
      </c>
      <c r="AE345" s="4">
        <f t="shared" si="177"/>
        <v>1</v>
      </c>
      <c r="AF345" s="2">
        <f t="shared" si="161"/>
        <v>0</v>
      </c>
      <c r="AH345" s="4">
        <v>-1.6207224999895686</v>
      </c>
      <c r="AI345" s="4">
        <f t="shared" si="178"/>
        <v>0.93827750000841093</v>
      </c>
      <c r="AJ345" s="4">
        <v>324</v>
      </c>
      <c r="AK345" s="2">
        <f t="shared" ref="AK345:AK408" si="190">AK344+$W$3</f>
        <v>59.05999999999981</v>
      </c>
      <c r="AL345" s="4">
        <f t="shared" si="179"/>
        <v>399</v>
      </c>
      <c r="AM345" s="4">
        <f t="shared" si="180"/>
        <v>1</v>
      </c>
      <c r="AN345" s="2">
        <f t="shared" si="162"/>
        <v>0</v>
      </c>
      <c r="AP345" s="4">
        <v>-1.0971150000074203</v>
      </c>
      <c r="AQ345" s="4">
        <f t="shared" si="181"/>
        <v>0.90988499999156147</v>
      </c>
      <c r="AR345" s="4">
        <v>324</v>
      </c>
      <c r="AS345" s="2">
        <f t="shared" ref="AS345:AS408" si="191">AS344+$W$3</f>
        <v>59.05999999999981</v>
      </c>
      <c r="AT345" s="4">
        <f t="shared" si="182"/>
        <v>399</v>
      </c>
      <c r="AU345" s="4">
        <f t="shared" si="183"/>
        <v>1</v>
      </c>
      <c r="AV345" s="2">
        <f t="shared" si="163"/>
        <v>0</v>
      </c>
      <c r="AX345" s="4">
        <v>-0.27015749998682281</v>
      </c>
      <c r="AY345" s="4">
        <f t="shared" si="184"/>
        <v>-0.46915749998532874</v>
      </c>
      <c r="AZ345" s="4">
        <v>324</v>
      </c>
      <c r="BA345" s="2">
        <f t="shared" ref="BA345:BA408" si="192">BA344+$W$3</f>
        <v>59.05999999999981</v>
      </c>
      <c r="BB345" s="4">
        <f t="shared" si="185"/>
        <v>399</v>
      </c>
      <c r="BC345" s="4">
        <f t="shared" si="186"/>
        <v>1</v>
      </c>
      <c r="BD345" s="2">
        <f t="shared" si="164"/>
        <v>0</v>
      </c>
    </row>
    <row r="346" spans="1:56" x14ac:dyDescent="0.15">
      <c r="A346" s="4">
        <v>325</v>
      </c>
      <c r="B346" s="4">
        <v>0.99930249997370879</v>
      </c>
      <c r="C346" s="4">
        <f t="shared" si="169"/>
        <v>1.0153024999759452</v>
      </c>
      <c r="E346" s="4">
        <v>-2.7719099999856667</v>
      </c>
      <c r="F346" s="4">
        <v>0.93827750000841093</v>
      </c>
      <c r="G346" s="4">
        <v>0.90988499999156147</v>
      </c>
      <c r="H346" s="4">
        <v>-0.46915749998532874</v>
      </c>
      <c r="I346" s="4">
        <f ca="1">'Result (Al-Ti)'!U346</f>
        <v>-2.6186711748819036E-3</v>
      </c>
      <c r="K346" s="4">
        <v>0.99930249997370879</v>
      </c>
      <c r="L346" s="4">
        <f t="shared" si="170"/>
        <v>1.0153024999759452</v>
      </c>
      <c r="M346" s="4">
        <v>325</v>
      </c>
      <c r="N346" s="2">
        <f t="shared" si="187"/>
        <v>59.279999999999809</v>
      </c>
      <c r="O346" s="4">
        <f t="shared" si="165"/>
        <v>399</v>
      </c>
      <c r="P346" s="4">
        <f t="shared" si="166"/>
        <v>1</v>
      </c>
      <c r="Q346" s="2">
        <f t="shared" si="171"/>
        <v>0</v>
      </c>
      <c r="R346" s="4">
        <v>325</v>
      </c>
      <c r="S346" s="4">
        <f t="shared" ca="1" si="172"/>
        <v>-2.6186711748819036E-3</v>
      </c>
      <c r="T346" s="4">
        <f t="shared" ca="1" si="173"/>
        <v>0.98996614120920801</v>
      </c>
      <c r="U346" s="2">
        <f t="shared" si="188"/>
        <v>59.279999999999809</v>
      </c>
      <c r="V346" s="4">
        <f t="shared" ca="1" si="167"/>
        <v>399</v>
      </c>
      <c r="W346" s="4">
        <f t="shared" ca="1" si="168"/>
        <v>1</v>
      </c>
      <c r="X346" s="2">
        <f t="shared" ca="1" si="174"/>
        <v>0</v>
      </c>
      <c r="Z346" s="4">
        <v>-2.7719099999856667</v>
      </c>
      <c r="AA346" s="4">
        <f t="shared" si="175"/>
        <v>-1.3159099999846546</v>
      </c>
      <c r="AB346" s="4">
        <v>325</v>
      </c>
      <c r="AC346" s="2">
        <f t="shared" si="189"/>
        <v>59.279999999999809</v>
      </c>
      <c r="AD346" s="4">
        <f t="shared" si="176"/>
        <v>399</v>
      </c>
      <c r="AE346" s="4">
        <f t="shared" si="177"/>
        <v>1</v>
      </c>
      <c r="AF346" s="2">
        <f t="shared" si="161"/>
        <v>0</v>
      </c>
      <c r="AH346" s="4">
        <v>0.93827750000841093</v>
      </c>
      <c r="AI346" s="4">
        <f t="shared" si="178"/>
        <v>1.0672775000095669</v>
      </c>
      <c r="AJ346" s="4">
        <v>325</v>
      </c>
      <c r="AK346" s="2">
        <f t="shared" si="190"/>
        <v>59.279999999999809</v>
      </c>
      <c r="AL346" s="4">
        <f t="shared" si="179"/>
        <v>399</v>
      </c>
      <c r="AM346" s="4">
        <f t="shared" si="180"/>
        <v>1</v>
      </c>
      <c r="AN346" s="2">
        <f t="shared" si="162"/>
        <v>0</v>
      </c>
      <c r="AP346" s="4">
        <v>0.90988499999156147</v>
      </c>
      <c r="AQ346" s="4">
        <f t="shared" si="181"/>
        <v>-1.4201150000090479</v>
      </c>
      <c r="AR346" s="4">
        <v>325</v>
      </c>
      <c r="AS346" s="2">
        <f t="shared" si="191"/>
        <v>59.279999999999809</v>
      </c>
      <c r="AT346" s="4">
        <f t="shared" si="182"/>
        <v>399</v>
      </c>
      <c r="AU346" s="4">
        <f t="shared" si="183"/>
        <v>1</v>
      </c>
      <c r="AV346" s="2">
        <f t="shared" si="163"/>
        <v>0</v>
      </c>
      <c r="AX346" s="4">
        <v>-0.46915749998532874</v>
      </c>
      <c r="AY346" s="4">
        <f t="shared" si="184"/>
        <v>-0.82915749998591082</v>
      </c>
      <c r="AZ346" s="4">
        <v>325</v>
      </c>
      <c r="BA346" s="2">
        <f t="shared" si="192"/>
        <v>59.279999999999809</v>
      </c>
      <c r="BB346" s="4">
        <f t="shared" si="185"/>
        <v>399</v>
      </c>
      <c r="BC346" s="4">
        <f t="shared" si="186"/>
        <v>1</v>
      </c>
      <c r="BD346" s="2">
        <f t="shared" si="164"/>
        <v>0</v>
      </c>
    </row>
    <row r="347" spans="1:56" x14ac:dyDescent="0.15">
      <c r="A347" s="4">
        <v>326</v>
      </c>
      <c r="B347" s="4">
        <v>1.0153024999759452</v>
      </c>
      <c r="C347" s="4">
        <f t="shared" si="169"/>
        <v>0.71930249997720352</v>
      </c>
      <c r="E347" s="4">
        <v>-1.3159099999846546</v>
      </c>
      <c r="F347" s="4">
        <v>1.0672775000095669</v>
      </c>
      <c r="G347" s="4">
        <v>-1.4201150000090479</v>
      </c>
      <c r="H347" s="4">
        <v>-0.82915749998591082</v>
      </c>
      <c r="I347" s="4">
        <f ca="1">'Result (Al-Ti)'!U347</f>
        <v>0.98996614120920801</v>
      </c>
      <c r="K347" s="4">
        <v>1.0153024999759452</v>
      </c>
      <c r="L347" s="4">
        <f t="shared" si="170"/>
        <v>0.71930249997720352</v>
      </c>
      <c r="M347" s="4">
        <v>326</v>
      </c>
      <c r="N347" s="2">
        <f t="shared" si="187"/>
        <v>59.499999999999808</v>
      </c>
      <c r="O347" s="4">
        <f t="shared" si="165"/>
        <v>399</v>
      </c>
      <c r="P347" s="4">
        <f t="shared" si="166"/>
        <v>1</v>
      </c>
      <c r="Q347" s="2">
        <f t="shared" si="171"/>
        <v>0</v>
      </c>
      <c r="R347" s="4">
        <v>326</v>
      </c>
      <c r="S347" s="4">
        <f t="shared" ca="1" si="172"/>
        <v>0.98996614120920801</v>
      </c>
      <c r="T347" s="4">
        <f t="shared" ca="1" si="173"/>
        <v>-2.5078710573659118</v>
      </c>
      <c r="U347" s="2">
        <f t="shared" si="188"/>
        <v>59.499999999999808</v>
      </c>
      <c r="V347" s="4">
        <f t="shared" ca="1" si="167"/>
        <v>399</v>
      </c>
      <c r="W347" s="4">
        <f t="shared" ca="1" si="168"/>
        <v>1</v>
      </c>
      <c r="X347" s="2">
        <f t="shared" ca="1" si="174"/>
        <v>0</v>
      </c>
      <c r="Z347" s="4">
        <v>-1.3159099999846546</v>
      </c>
      <c r="AA347" s="4">
        <f t="shared" si="175"/>
        <v>2.9070900000149891</v>
      </c>
      <c r="AB347" s="4">
        <v>326</v>
      </c>
      <c r="AC347" s="2">
        <f t="shared" si="189"/>
        <v>59.499999999999808</v>
      </c>
      <c r="AD347" s="4">
        <f t="shared" si="176"/>
        <v>399</v>
      </c>
      <c r="AE347" s="4">
        <f t="shared" si="177"/>
        <v>1</v>
      </c>
      <c r="AF347" s="2">
        <f t="shared" si="161"/>
        <v>0</v>
      </c>
      <c r="AH347" s="4">
        <v>1.0672775000095669</v>
      </c>
      <c r="AI347" s="4">
        <f t="shared" si="178"/>
        <v>-8.9722499989619564E-2</v>
      </c>
      <c r="AJ347" s="4">
        <v>326</v>
      </c>
      <c r="AK347" s="2">
        <f t="shared" si="190"/>
        <v>59.499999999999808</v>
      </c>
      <c r="AL347" s="4">
        <f t="shared" si="179"/>
        <v>399</v>
      </c>
      <c r="AM347" s="4">
        <f t="shared" si="180"/>
        <v>1</v>
      </c>
      <c r="AN347" s="2">
        <f t="shared" si="162"/>
        <v>0</v>
      </c>
      <c r="AP347" s="4">
        <v>-1.4201150000090479</v>
      </c>
      <c r="AQ347" s="4">
        <f t="shared" si="181"/>
        <v>-0.85711500000940077</v>
      </c>
      <c r="AR347" s="4">
        <v>326</v>
      </c>
      <c r="AS347" s="2">
        <f t="shared" si="191"/>
        <v>59.499999999999808</v>
      </c>
      <c r="AT347" s="4">
        <f t="shared" si="182"/>
        <v>399</v>
      </c>
      <c r="AU347" s="4">
        <f t="shared" si="183"/>
        <v>1</v>
      </c>
      <c r="AV347" s="2">
        <f t="shared" si="163"/>
        <v>0</v>
      </c>
      <c r="AX347" s="4">
        <v>-0.82915749998591082</v>
      </c>
      <c r="AY347" s="4">
        <f t="shared" si="184"/>
        <v>-1.1621574999836071</v>
      </c>
      <c r="AZ347" s="4">
        <v>326</v>
      </c>
      <c r="BA347" s="2">
        <f t="shared" si="192"/>
        <v>59.499999999999808</v>
      </c>
      <c r="BB347" s="4">
        <f t="shared" si="185"/>
        <v>399</v>
      </c>
      <c r="BC347" s="4">
        <f t="shared" si="186"/>
        <v>1</v>
      </c>
      <c r="BD347" s="2">
        <f t="shared" si="164"/>
        <v>0</v>
      </c>
    </row>
    <row r="348" spans="1:56" x14ac:dyDescent="0.15">
      <c r="A348" s="4">
        <v>327</v>
      </c>
      <c r="B348" s="4">
        <v>0.71930249997720352</v>
      </c>
      <c r="C348" s="4">
        <f t="shared" si="169"/>
        <v>1.1413024999740173</v>
      </c>
      <c r="E348" s="4">
        <v>2.9070900000149891</v>
      </c>
      <c r="F348" s="4">
        <v>-8.9722499989619564E-2</v>
      </c>
      <c r="G348" s="4">
        <v>-0.85711500000940077</v>
      </c>
      <c r="H348" s="4">
        <v>-1.1621574999836071</v>
      </c>
      <c r="I348" s="4">
        <f ca="1">'Result (Al-Ti)'!U348</f>
        <v>-2.5078710573659118</v>
      </c>
      <c r="K348" s="4">
        <v>0.71930249997720352</v>
      </c>
      <c r="L348" s="4">
        <f t="shared" si="170"/>
        <v>1.1413024999740173</v>
      </c>
      <c r="M348" s="4">
        <v>327</v>
      </c>
      <c r="N348" s="2">
        <f t="shared" si="187"/>
        <v>59.719999999999807</v>
      </c>
      <c r="O348" s="4">
        <f t="shared" si="165"/>
        <v>399</v>
      </c>
      <c r="P348" s="4">
        <f t="shared" si="166"/>
        <v>1</v>
      </c>
      <c r="Q348" s="2">
        <f t="shared" si="171"/>
        <v>0</v>
      </c>
      <c r="R348" s="4">
        <v>327</v>
      </c>
      <c r="S348" s="4">
        <f t="shared" ca="1" si="172"/>
        <v>-2.5078710573659118</v>
      </c>
      <c r="T348" s="4">
        <f t="shared" ca="1" si="173"/>
        <v>1.0996431167546179</v>
      </c>
      <c r="U348" s="2">
        <f t="shared" si="188"/>
        <v>59.719999999999807</v>
      </c>
      <c r="V348" s="4">
        <f t="shared" ca="1" si="167"/>
        <v>399</v>
      </c>
      <c r="W348" s="4">
        <f t="shared" ca="1" si="168"/>
        <v>1</v>
      </c>
      <c r="X348" s="2">
        <f t="shared" ca="1" si="174"/>
        <v>0</v>
      </c>
      <c r="Z348" s="4">
        <v>2.9070900000149891</v>
      </c>
      <c r="AA348" s="4">
        <f t="shared" si="175"/>
        <v>-0.5599099999855639</v>
      </c>
      <c r="AB348" s="4">
        <v>327</v>
      </c>
      <c r="AC348" s="2">
        <f t="shared" si="189"/>
        <v>59.719999999999807</v>
      </c>
      <c r="AD348" s="4">
        <f t="shared" si="176"/>
        <v>399</v>
      </c>
      <c r="AE348" s="4">
        <f t="shared" si="177"/>
        <v>1</v>
      </c>
      <c r="AF348" s="2">
        <f t="shared" si="161"/>
        <v>0</v>
      </c>
      <c r="AH348" s="4">
        <v>-8.9722499989619564E-2</v>
      </c>
      <c r="AI348" s="4">
        <f t="shared" si="178"/>
        <v>-2.1722499990772803E-2</v>
      </c>
      <c r="AJ348" s="4">
        <v>327</v>
      </c>
      <c r="AK348" s="2">
        <f t="shared" si="190"/>
        <v>59.719999999999807</v>
      </c>
      <c r="AL348" s="4">
        <f t="shared" si="179"/>
        <v>399</v>
      </c>
      <c r="AM348" s="4">
        <f t="shared" si="180"/>
        <v>1</v>
      </c>
      <c r="AN348" s="2">
        <f t="shared" si="162"/>
        <v>0</v>
      </c>
      <c r="AP348" s="4">
        <v>-0.85711500000940077</v>
      </c>
      <c r="AQ348" s="4">
        <f t="shared" si="181"/>
        <v>-1.2741150000081802</v>
      </c>
      <c r="AR348" s="4">
        <v>327</v>
      </c>
      <c r="AS348" s="2">
        <f t="shared" si="191"/>
        <v>59.719999999999807</v>
      </c>
      <c r="AT348" s="4">
        <f t="shared" si="182"/>
        <v>399</v>
      </c>
      <c r="AU348" s="4">
        <f t="shared" si="183"/>
        <v>1</v>
      </c>
      <c r="AV348" s="2">
        <f t="shared" si="163"/>
        <v>0</v>
      </c>
      <c r="AX348" s="4">
        <v>-1.1621574999836071</v>
      </c>
      <c r="AY348" s="4">
        <f t="shared" si="184"/>
        <v>-2.1231574999838188</v>
      </c>
      <c r="AZ348" s="4">
        <v>327</v>
      </c>
      <c r="BA348" s="2">
        <f t="shared" si="192"/>
        <v>59.719999999999807</v>
      </c>
      <c r="BB348" s="4">
        <f t="shared" si="185"/>
        <v>399</v>
      </c>
      <c r="BC348" s="4">
        <f t="shared" si="186"/>
        <v>1</v>
      </c>
      <c r="BD348" s="2">
        <f t="shared" si="164"/>
        <v>0</v>
      </c>
    </row>
    <row r="349" spans="1:56" x14ac:dyDescent="0.15">
      <c r="A349" s="4">
        <v>328</v>
      </c>
      <c r="B349" s="4">
        <v>1.1413024999740173</v>
      </c>
      <c r="C349" s="4">
        <f t="shared" si="169"/>
        <v>0.79530249997716851</v>
      </c>
      <c r="E349" s="4">
        <v>-0.5599099999855639</v>
      </c>
      <c r="F349" s="4">
        <v>-2.1722499990772803E-2</v>
      </c>
      <c r="G349" s="4">
        <v>-1.2741150000081802</v>
      </c>
      <c r="H349" s="4">
        <v>-2.1231574999838188</v>
      </c>
      <c r="I349" s="4">
        <f ca="1">'Result (Al-Ti)'!U349</f>
        <v>1.0996431167546179</v>
      </c>
      <c r="K349" s="4">
        <v>1.1413024999740173</v>
      </c>
      <c r="L349" s="4">
        <f t="shared" si="170"/>
        <v>0.79530249997716851</v>
      </c>
      <c r="M349" s="4">
        <v>328</v>
      </c>
      <c r="N349" s="2">
        <f t="shared" si="187"/>
        <v>59.939999999999806</v>
      </c>
      <c r="O349" s="4">
        <f t="shared" si="165"/>
        <v>399</v>
      </c>
      <c r="P349" s="4">
        <f t="shared" si="166"/>
        <v>1</v>
      </c>
      <c r="Q349" s="2">
        <f t="shared" si="171"/>
        <v>0</v>
      </c>
      <c r="R349" s="4">
        <v>328</v>
      </c>
      <c r="S349" s="4">
        <f t="shared" ca="1" si="172"/>
        <v>1.0996431167546179</v>
      </c>
      <c r="T349" s="4">
        <f t="shared" ca="1" si="173"/>
        <v>2.0486323948247764</v>
      </c>
      <c r="U349" s="2">
        <f t="shared" si="188"/>
        <v>59.939999999999806</v>
      </c>
      <c r="V349" s="4">
        <f t="shared" ca="1" si="167"/>
        <v>399</v>
      </c>
      <c r="W349" s="4">
        <f t="shared" ca="1" si="168"/>
        <v>1</v>
      </c>
      <c r="X349" s="2">
        <f t="shared" ca="1" si="174"/>
        <v>0</v>
      </c>
      <c r="Z349" s="4">
        <v>-0.5599099999855639</v>
      </c>
      <c r="AA349" s="4">
        <f t="shared" si="175"/>
        <v>-1.7999099999848056</v>
      </c>
      <c r="AB349" s="4">
        <v>328</v>
      </c>
      <c r="AC349" s="2">
        <f t="shared" si="189"/>
        <v>59.939999999999806</v>
      </c>
      <c r="AD349" s="4">
        <f t="shared" si="176"/>
        <v>399</v>
      </c>
      <c r="AE349" s="4">
        <f t="shared" si="177"/>
        <v>1</v>
      </c>
      <c r="AF349" s="2">
        <f t="shared" si="161"/>
        <v>0</v>
      </c>
      <c r="AH349" s="4">
        <v>-2.1722499990772803E-2</v>
      </c>
      <c r="AI349" s="4">
        <f t="shared" si="178"/>
        <v>1.0062775000108104</v>
      </c>
      <c r="AJ349" s="4">
        <v>328</v>
      </c>
      <c r="AK349" s="2">
        <f t="shared" si="190"/>
        <v>59.939999999999806</v>
      </c>
      <c r="AL349" s="4">
        <f t="shared" si="179"/>
        <v>399</v>
      </c>
      <c r="AM349" s="4">
        <f t="shared" si="180"/>
        <v>1</v>
      </c>
      <c r="AN349" s="2">
        <f t="shared" si="162"/>
        <v>0</v>
      </c>
      <c r="AP349" s="4">
        <v>-1.2741150000081802</v>
      </c>
      <c r="AQ349" s="4">
        <f t="shared" si="181"/>
        <v>-2.5271150000065745</v>
      </c>
      <c r="AR349" s="4">
        <v>328</v>
      </c>
      <c r="AS349" s="2">
        <f t="shared" si="191"/>
        <v>59.939999999999806</v>
      </c>
      <c r="AT349" s="4">
        <f t="shared" si="182"/>
        <v>399</v>
      </c>
      <c r="AU349" s="4">
        <f t="shared" si="183"/>
        <v>1</v>
      </c>
      <c r="AV349" s="2">
        <f t="shared" si="163"/>
        <v>0</v>
      </c>
      <c r="AX349" s="4">
        <v>-2.1231574999838188</v>
      </c>
      <c r="AY349" s="4">
        <f t="shared" si="184"/>
        <v>-0.2681574999847669</v>
      </c>
      <c r="AZ349" s="4">
        <v>328</v>
      </c>
      <c r="BA349" s="2">
        <f t="shared" si="192"/>
        <v>59.939999999999806</v>
      </c>
      <c r="BB349" s="4">
        <f t="shared" si="185"/>
        <v>399</v>
      </c>
      <c r="BC349" s="4">
        <f t="shared" si="186"/>
        <v>1</v>
      </c>
      <c r="BD349" s="2">
        <f t="shared" si="164"/>
        <v>0</v>
      </c>
    </row>
    <row r="350" spans="1:56" x14ac:dyDescent="0.15">
      <c r="A350" s="4">
        <v>329</v>
      </c>
      <c r="B350" s="4">
        <v>0.79530249997716851</v>
      </c>
      <c r="C350" s="4">
        <f t="shared" si="169"/>
        <v>0.38130249997436749</v>
      </c>
      <c r="E350" s="4">
        <v>-1.7999099999848056</v>
      </c>
      <c r="F350" s="4">
        <v>1.0062775000108104</v>
      </c>
      <c r="G350" s="4">
        <v>-2.5271150000065745</v>
      </c>
      <c r="H350" s="4">
        <v>-0.2681574999847669</v>
      </c>
      <c r="I350" s="4">
        <f ca="1">'Result (Al-Ti)'!U350</f>
        <v>2.0486323948247764</v>
      </c>
      <c r="K350" s="4">
        <v>0.79530249997716851</v>
      </c>
      <c r="L350" s="4">
        <f t="shared" si="170"/>
        <v>0.38130249997436749</v>
      </c>
      <c r="M350" s="4">
        <v>329</v>
      </c>
      <c r="N350" s="2">
        <f t="shared" si="187"/>
        <v>60.159999999999805</v>
      </c>
      <c r="O350" s="4">
        <f t="shared" si="165"/>
        <v>399</v>
      </c>
      <c r="P350" s="4">
        <f t="shared" si="166"/>
        <v>1</v>
      </c>
      <c r="Q350" s="2">
        <f t="shared" si="171"/>
        <v>0</v>
      </c>
      <c r="R350" s="4">
        <v>329</v>
      </c>
      <c r="S350" s="4">
        <f t="shared" ca="1" si="172"/>
        <v>2.0486323948247764</v>
      </c>
      <c r="T350" s="4">
        <f t="shared" ca="1" si="173"/>
        <v>1.2828498703202356</v>
      </c>
      <c r="U350" s="2">
        <f t="shared" si="188"/>
        <v>60.159999999999805</v>
      </c>
      <c r="V350" s="4">
        <f t="shared" ca="1" si="167"/>
        <v>399</v>
      </c>
      <c r="W350" s="4">
        <f t="shared" ca="1" si="168"/>
        <v>1</v>
      </c>
      <c r="X350" s="2">
        <f t="shared" ca="1" si="174"/>
        <v>0</v>
      </c>
      <c r="Z350" s="4">
        <v>-1.7999099999848056</v>
      </c>
      <c r="AA350" s="4">
        <f t="shared" si="175"/>
        <v>1.109000001520144E-2</v>
      </c>
      <c r="AB350" s="4">
        <v>329</v>
      </c>
      <c r="AC350" s="2">
        <f t="shared" si="189"/>
        <v>60.159999999999805</v>
      </c>
      <c r="AD350" s="4">
        <f t="shared" si="176"/>
        <v>399</v>
      </c>
      <c r="AE350" s="4">
        <f t="shared" si="177"/>
        <v>1</v>
      </c>
      <c r="AF350" s="2">
        <f t="shared" si="161"/>
        <v>0</v>
      </c>
      <c r="AH350" s="4">
        <v>1.0062775000108104</v>
      </c>
      <c r="AI350" s="4">
        <f t="shared" si="178"/>
        <v>1.6972775000105855</v>
      </c>
      <c r="AJ350" s="4">
        <v>329</v>
      </c>
      <c r="AK350" s="2">
        <f t="shared" si="190"/>
        <v>60.159999999999805</v>
      </c>
      <c r="AL350" s="4">
        <f t="shared" si="179"/>
        <v>399</v>
      </c>
      <c r="AM350" s="4">
        <f t="shared" si="180"/>
        <v>1</v>
      </c>
      <c r="AN350" s="2">
        <f t="shared" si="162"/>
        <v>0</v>
      </c>
      <c r="AP350" s="4">
        <v>-2.5271150000065745</v>
      </c>
      <c r="AQ350" s="4">
        <f t="shared" si="181"/>
        <v>1.3588849999912611</v>
      </c>
      <c r="AR350" s="4">
        <v>329</v>
      </c>
      <c r="AS350" s="2">
        <f t="shared" si="191"/>
        <v>60.159999999999805</v>
      </c>
      <c r="AT350" s="4">
        <f t="shared" si="182"/>
        <v>399</v>
      </c>
      <c r="AU350" s="4">
        <f t="shared" si="183"/>
        <v>1</v>
      </c>
      <c r="AV350" s="2">
        <f t="shared" si="163"/>
        <v>0</v>
      </c>
      <c r="AX350" s="4">
        <v>-0.2681574999847669</v>
      </c>
      <c r="AY350" s="4">
        <f t="shared" si="184"/>
        <v>-0.81415749998470233</v>
      </c>
      <c r="AZ350" s="4">
        <v>329</v>
      </c>
      <c r="BA350" s="2">
        <f t="shared" si="192"/>
        <v>60.159999999999805</v>
      </c>
      <c r="BB350" s="4">
        <f t="shared" si="185"/>
        <v>399</v>
      </c>
      <c r="BC350" s="4">
        <f t="shared" si="186"/>
        <v>1</v>
      </c>
      <c r="BD350" s="2">
        <f t="shared" si="164"/>
        <v>0</v>
      </c>
    </row>
    <row r="351" spans="1:56" x14ac:dyDescent="0.15">
      <c r="A351" s="4">
        <v>330</v>
      </c>
      <c r="B351" s="4">
        <v>0.38130249997436749</v>
      </c>
      <c r="C351" s="4">
        <f t="shared" si="169"/>
        <v>0.49930249997487408</v>
      </c>
      <c r="E351" s="4">
        <v>1.109000001520144E-2</v>
      </c>
      <c r="F351" s="4">
        <v>1.6972775000105855</v>
      </c>
      <c r="G351" s="4">
        <v>1.3588849999912611</v>
      </c>
      <c r="H351" s="4">
        <v>-0.81415749998470233</v>
      </c>
      <c r="I351" s="4">
        <f ca="1">'Result (Al-Ti)'!U351</f>
        <v>1.2828498703202356</v>
      </c>
      <c r="K351" s="4">
        <v>0.38130249997436749</v>
      </c>
      <c r="L351" s="4">
        <f t="shared" si="170"/>
        <v>0.49930249997487408</v>
      </c>
      <c r="M351" s="4">
        <v>330</v>
      </c>
      <c r="N351" s="2">
        <f t="shared" si="187"/>
        <v>60.379999999999804</v>
      </c>
      <c r="O351" s="4">
        <f t="shared" si="165"/>
        <v>399</v>
      </c>
      <c r="P351" s="4">
        <f t="shared" si="166"/>
        <v>1</v>
      </c>
      <c r="Q351" s="2">
        <f t="shared" si="171"/>
        <v>0</v>
      </c>
      <c r="R351" s="4">
        <v>330</v>
      </c>
      <c r="S351" s="4">
        <f t="shared" ca="1" si="172"/>
        <v>1.2828498703202356</v>
      </c>
      <c r="T351" s="4">
        <f t="shared" ca="1" si="173"/>
        <v>1.0949282289189368</v>
      </c>
      <c r="U351" s="2">
        <f t="shared" si="188"/>
        <v>60.379999999999804</v>
      </c>
      <c r="V351" s="4">
        <f t="shared" ca="1" si="167"/>
        <v>399</v>
      </c>
      <c r="W351" s="4">
        <f t="shared" ca="1" si="168"/>
        <v>1</v>
      </c>
      <c r="X351" s="2">
        <f t="shared" ca="1" si="174"/>
        <v>0</v>
      </c>
      <c r="Z351" s="4">
        <v>1.109000001520144E-2</v>
      </c>
      <c r="AA351" s="4">
        <f t="shared" si="175"/>
        <v>-1.5029099999850359</v>
      </c>
      <c r="AB351" s="4">
        <v>330</v>
      </c>
      <c r="AC351" s="2">
        <f t="shared" si="189"/>
        <v>60.379999999999804</v>
      </c>
      <c r="AD351" s="4">
        <f t="shared" si="176"/>
        <v>399</v>
      </c>
      <c r="AE351" s="4">
        <f t="shared" si="177"/>
        <v>1</v>
      </c>
      <c r="AF351" s="2">
        <f t="shared" si="161"/>
        <v>0</v>
      </c>
      <c r="AH351" s="4">
        <v>1.6972775000105855</v>
      </c>
      <c r="AI351" s="4">
        <f t="shared" si="178"/>
        <v>0.50627750000842298</v>
      </c>
      <c r="AJ351" s="4">
        <v>330</v>
      </c>
      <c r="AK351" s="2">
        <f t="shared" si="190"/>
        <v>60.379999999999804</v>
      </c>
      <c r="AL351" s="4">
        <f t="shared" si="179"/>
        <v>399</v>
      </c>
      <c r="AM351" s="4">
        <f t="shared" si="180"/>
        <v>1</v>
      </c>
      <c r="AN351" s="2">
        <f t="shared" si="162"/>
        <v>0</v>
      </c>
      <c r="AP351" s="4">
        <v>1.3588849999912611</v>
      </c>
      <c r="AQ351" s="4">
        <f t="shared" si="181"/>
        <v>8.9884999990630376E-2</v>
      </c>
      <c r="AR351" s="4">
        <v>330</v>
      </c>
      <c r="AS351" s="2">
        <f t="shared" si="191"/>
        <v>60.379999999999804</v>
      </c>
      <c r="AT351" s="4">
        <f t="shared" si="182"/>
        <v>399</v>
      </c>
      <c r="AU351" s="4">
        <f t="shared" si="183"/>
        <v>1</v>
      </c>
      <c r="AV351" s="2">
        <f t="shared" si="163"/>
        <v>0</v>
      </c>
      <c r="AX351" s="4">
        <v>-0.81415749998470233</v>
      </c>
      <c r="AY351" s="4">
        <f t="shared" si="184"/>
        <v>-0.81515749998573028</v>
      </c>
      <c r="AZ351" s="4">
        <v>330</v>
      </c>
      <c r="BA351" s="2">
        <f t="shared" si="192"/>
        <v>60.379999999999804</v>
      </c>
      <c r="BB351" s="4">
        <f t="shared" si="185"/>
        <v>399</v>
      </c>
      <c r="BC351" s="4">
        <f t="shared" si="186"/>
        <v>1</v>
      </c>
      <c r="BD351" s="2">
        <f t="shared" si="164"/>
        <v>0</v>
      </c>
    </row>
    <row r="352" spans="1:56" x14ac:dyDescent="0.15">
      <c r="A352" s="4">
        <v>331</v>
      </c>
      <c r="B352" s="4">
        <v>0.49930249997487408</v>
      </c>
      <c r="C352" s="4">
        <f t="shared" si="169"/>
        <v>0.64430249997471378</v>
      </c>
      <c r="E352" s="4">
        <v>-1.5029099999850359</v>
      </c>
      <c r="F352" s="4">
        <v>0.50627750000842298</v>
      </c>
      <c r="G352" s="4">
        <v>8.9884999990630376E-2</v>
      </c>
      <c r="H352" s="4">
        <v>-0.81515749998573028</v>
      </c>
      <c r="I352" s="4">
        <f ca="1">'Result (Al-Ti)'!U352</f>
        <v>1.0949282289189368</v>
      </c>
      <c r="K352" s="4">
        <v>0.49930249997487408</v>
      </c>
      <c r="L352" s="4">
        <f t="shared" si="170"/>
        <v>0.64430249997471378</v>
      </c>
      <c r="M352" s="4">
        <v>331</v>
      </c>
      <c r="N352" s="2">
        <f t="shared" si="187"/>
        <v>60.599999999999802</v>
      </c>
      <c r="O352" s="4">
        <f t="shared" si="165"/>
        <v>399</v>
      </c>
      <c r="P352" s="4">
        <f t="shared" si="166"/>
        <v>1</v>
      </c>
      <c r="Q352" s="2">
        <f t="shared" si="171"/>
        <v>0</v>
      </c>
      <c r="R352" s="4">
        <v>331</v>
      </c>
      <c r="S352" s="4">
        <f t="shared" ca="1" si="172"/>
        <v>1.0949282289189368</v>
      </c>
      <c r="T352" s="4">
        <f t="shared" ca="1" si="173"/>
        <v>5.1230306643680501E-2</v>
      </c>
      <c r="U352" s="2">
        <f t="shared" si="188"/>
        <v>60.599999999999802</v>
      </c>
      <c r="V352" s="4">
        <f t="shared" ca="1" si="167"/>
        <v>399</v>
      </c>
      <c r="W352" s="4">
        <f t="shared" ca="1" si="168"/>
        <v>1</v>
      </c>
      <c r="X352" s="2">
        <f t="shared" ca="1" si="174"/>
        <v>0</v>
      </c>
      <c r="Z352" s="4">
        <v>-1.5029099999850359</v>
      </c>
      <c r="AA352" s="4">
        <f t="shared" si="175"/>
        <v>-0.78790999998545885</v>
      </c>
      <c r="AB352" s="4">
        <v>331</v>
      </c>
      <c r="AC352" s="2">
        <f t="shared" si="189"/>
        <v>60.599999999999802</v>
      </c>
      <c r="AD352" s="4">
        <f t="shared" si="176"/>
        <v>399</v>
      </c>
      <c r="AE352" s="4">
        <f t="shared" si="177"/>
        <v>1</v>
      </c>
      <c r="AF352" s="2">
        <f t="shared" si="161"/>
        <v>0</v>
      </c>
      <c r="AH352" s="4">
        <v>0.50627750000842298</v>
      </c>
      <c r="AI352" s="4">
        <f t="shared" si="178"/>
        <v>-0.95672249998912662</v>
      </c>
      <c r="AJ352" s="4">
        <v>331</v>
      </c>
      <c r="AK352" s="2">
        <f t="shared" si="190"/>
        <v>60.599999999999802</v>
      </c>
      <c r="AL352" s="4">
        <f t="shared" si="179"/>
        <v>399</v>
      </c>
      <c r="AM352" s="4">
        <f t="shared" si="180"/>
        <v>1</v>
      </c>
      <c r="AN352" s="2">
        <f t="shared" si="162"/>
        <v>0</v>
      </c>
      <c r="AP352" s="4">
        <v>8.9884999990630376E-2</v>
      </c>
      <c r="AQ352" s="4">
        <f t="shared" si="181"/>
        <v>0.43388499999252872</v>
      </c>
      <c r="AR352" s="4">
        <v>331</v>
      </c>
      <c r="AS352" s="2">
        <f t="shared" si="191"/>
        <v>60.599999999999802</v>
      </c>
      <c r="AT352" s="4">
        <f t="shared" si="182"/>
        <v>399</v>
      </c>
      <c r="AU352" s="4">
        <f t="shared" si="183"/>
        <v>1</v>
      </c>
      <c r="AV352" s="2">
        <f t="shared" si="163"/>
        <v>0</v>
      </c>
      <c r="AX352" s="4">
        <v>-0.81515749998573028</v>
      </c>
      <c r="AY352" s="4">
        <f t="shared" si="184"/>
        <v>-1.2101574999867637</v>
      </c>
      <c r="AZ352" s="4">
        <v>331</v>
      </c>
      <c r="BA352" s="2">
        <f t="shared" si="192"/>
        <v>60.599999999999802</v>
      </c>
      <c r="BB352" s="4">
        <f t="shared" si="185"/>
        <v>399</v>
      </c>
      <c r="BC352" s="4">
        <f t="shared" si="186"/>
        <v>1</v>
      </c>
      <c r="BD352" s="2">
        <f t="shared" si="164"/>
        <v>0</v>
      </c>
    </row>
    <row r="353" spans="1:56" x14ac:dyDescent="0.15">
      <c r="A353" s="4">
        <v>332</v>
      </c>
      <c r="B353" s="4">
        <v>0.64430249997471378</v>
      </c>
      <c r="C353" s="4">
        <f t="shared" si="169"/>
        <v>1.3173024999737493</v>
      </c>
      <c r="E353" s="4">
        <v>-0.78790999998545885</v>
      </c>
      <c r="F353" s="4">
        <v>-0.95672249998912662</v>
      </c>
      <c r="G353" s="4">
        <v>0.43388499999252872</v>
      </c>
      <c r="H353" s="4">
        <v>-1.2101574999867637</v>
      </c>
      <c r="I353" s="4">
        <f ca="1">'Result (Al-Ti)'!U353</f>
        <v>5.1230306643680501E-2</v>
      </c>
      <c r="K353" s="4">
        <v>0.64430249997471378</v>
      </c>
      <c r="L353" s="4">
        <f t="shared" si="170"/>
        <v>1.3173024999737493</v>
      </c>
      <c r="M353" s="4">
        <v>332</v>
      </c>
      <c r="N353" s="2">
        <f t="shared" si="187"/>
        <v>60.819999999999801</v>
      </c>
      <c r="O353" s="4">
        <f t="shared" si="165"/>
        <v>399</v>
      </c>
      <c r="P353" s="4">
        <f t="shared" si="166"/>
        <v>1</v>
      </c>
      <c r="Q353" s="2">
        <f t="shared" si="171"/>
        <v>0</v>
      </c>
      <c r="R353" s="4">
        <v>332</v>
      </c>
      <c r="S353" s="4">
        <f t="shared" ca="1" si="172"/>
        <v>5.1230306643680501E-2</v>
      </c>
      <c r="T353" s="4">
        <f t="shared" ca="1" si="173"/>
        <v>1.8248685595751031</v>
      </c>
      <c r="U353" s="2">
        <f t="shared" si="188"/>
        <v>60.819999999999801</v>
      </c>
      <c r="V353" s="4">
        <f t="shared" ca="1" si="167"/>
        <v>399</v>
      </c>
      <c r="W353" s="4">
        <f t="shared" ca="1" si="168"/>
        <v>1</v>
      </c>
      <c r="X353" s="2">
        <f t="shared" ca="1" si="174"/>
        <v>0</v>
      </c>
      <c r="Z353" s="4">
        <v>-0.78790999998545885</v>
      </c>
      <c r="AA353" s="4">
        <f t="shared" si="175"/>
        <v>-0.91390999998353095</v>
      </c>
      <c r="AB353" s="4">
        <v>332</v>
      </c>
      <c r="AC353" s="2">
        <f t="shared" si="189"/>
        <v>60.819999999999801</v>
      </c>
      <c r="AD353" s="4">
        <f t="shared" si="176"/>
        <v>399</v>
      </c>
      <c r="AE353" s="4">
        <f t="shared" si="177"/>
        <v>1</v>
      </c>
      <c r="AF353" s="2">
        <f t="shared" si="161"/>
        <v>0</v>
      </c>
      <c r="AH353" s="4">
        <v>-0.95672249998912662</v>
      </c>
      <c r="AI353" s="4">
        <f t="shared" si="178"/>
        <v>-0.89172249998981101</v>
      </c>
      <c r="AJ353" s="4">
        <v>332</v>
      </c>
      <c r="AK353" s="2">
        <f t="shared" si="190"/>
        <v>60.819999999999801</v>
      </c>
      <c r="AL353" s="4">
        <f t="shared" si="179"/>
        <v>399</v>
      </c>
      <c r="AM353" s="4">
        <f t="shared" si="180"/>
        <v>1</v>
      </c>
      <c r="AN353" s="2">
        <f t="shared" si="162"/>
        <v>0</v>
      </c>
      <c r="AP353" s="4">
        <v>0.43388499999252872</v>
      </c>
      <c r="AQ353" s="4">
        <f t="shared" si="181"/>
        <v>-1.8361150000067994</v>
      </c>
      <c r="AR353" s="4">
        <v>332</v>
      </c>
      <c r="AS353" s="2">
        <f t="shared" si="191"/>
        <v>60.819999999999801</v>
      </c>
      <c r="AT353" s="4">
        <f t="shared" si="182"/>
        <v>399</v>
      </c>
      <c r="AU353" s="4">
        <f t="shared" si="183"/>
        <v>1</v>
      </c>
      <c r="AV353" s="2">
        <f t="shared" si="163"/>
        <v>0</v>
      </c>
      <c r="AX353" s="4">
        <v>-1.2101574999867637</v>
      </c>
      <c r="AY353" s="4">
        <f t="shared" si="184"/>
        <v>1.0328425000132313</v>
      </c>
      <c r="AZ353" s="4">
        <v>332</v>
      </c>
      <c r="BA353" s="2">
        <f t="shared" si="192"/>
        <v>60.819999999999801</v>
      </c>
      <c r="BB353" s="4">
        <f t="shared" si="185"/>
        <v>399</v>
      </c>
      <c r="BC353" s="4">
        <f t="shared" si="186"/>
        <v>1</v>
      </c>
      <c r="BD353" s="2">
        <f t="shared" si="164"/>
        <v>0</v>
      </c>
    </row>
    <row r="354" spans="1:56" x14ac:dyDescent="0.15">
      <c r="A354" s="4">
        <v>333</v>
      </c>
      <c r="B354" s="4">
        <v>1.3173024999737493</v>
      </c>
      <c r="C354" s="4">
        <f t="shared" si="169"/>
        <v>-0.11969750002549517</v>
      </c>
      <c r="E354" s="4">
        <v>-0.91390999998353095</v>
      </c>
      <c r="F354" s="4">
        <v>-0.89172249998981101</v>
      </c>
      <c r="G354" s="4">
        <v>-1.8361150000067994</v>
      </c>
      <c r="H354" s="4">
        <v>1.0328425000132313</v>
      </c>
      <c r="I354" s="4">
        <f ca="1">'Result (Al-Ti)'!U354</f>
        <v>1.8248685595751031</v>
      </c>
      <c r="K354" s="4">
        <v>1.3173024999737493</v>
      </c>
      <c r="L354" s="4">
        <f t="shared" si="170"/>
        <v>-0.11969750002549517</v>
      </c>
      <c r="M354" s="4">
        <v>333</v>
      </c>
      <c r="N354" s="2">
        <f t="shared" si="187"/>
        <v>61.0399999999998</v>
      </c>
      <c r="O354" s="4">
        <f t="shared" si="165"/>
        <v>399</v>
      </c>
      <c r="P354" s="4">
        <f t="shared" si="166"/>
        <v>1</v>
      </c>
      <c r="Q354" s="2">
        <f t="shared" si="171"/>
        <v>0</v>
      </c>
      <c r="R354" s="4">
        <v>333</v>
      </c>
      <c r="S354" s="4">
        <f t="shared" ca="1" si="172"/>
        <v>1.8248685595751031</v>
      </c>
      <c r="T354" s="4">
        <f t="shared" ca="1" si="173"/>
        <v>-1.306442838599855</v>
      </c>
      <c r="U354" s="2">
        <f t="shared" si="188"/>
        <v>61.0399999999998</v>
      </c>
      <c r="V354" s="4">
        <f t="shared" ca="1" si="167"/>
        <v>399</v>
      </c>
      <c r="W354" s="4">
        <f t="shared" ca="1" si="168"/>
        <v>1</v>
      </c>
      <c r="X354" s="2">
        <f t="shared" ca="1" si="174"/>
        <v>0</v>
      </c>
      <c r="Z354" s="4">
        <v>-0.91390999998353095</v>
      </c>
      <c r="AA354" s="4">
        <f t="shared" si="175"/>
        <v>-0.58790999998592497</v>
      </c>
      <c r="AB354" s="4">
        <v>333</v>
      </c>
      <c r="AC354" s="2">
        <f t="shared" si="189"/>
        <v>61.0399999999998</v>
      </c>
      <c r="AD354" s="4">
        <f t="shared" si="176"/>
        <v>399</v>
      </c>
      <c r="AE354" s="4">
        <f t="shared" si="177"/>
        <v>1</v>
      </c>
      <c r="AF354" s="2">
        <f t="shared" si="161"/>
        <v>0</v>
      </c>
      <c r="AH354" s="4">
        <v>-0.89172249998981101</v>
      </c>
      <c r="AI354" s="4">
        <f t="shared" si="178"/>
        <v>-0.58472249999041992</v>
      </c>
      <c r="AJ354" s="4">
        <v>333</v>
      </c>
      <c r="AK354" s="2">
        <f t="shared" si="190"/>
        <v>61.0399999999998</v>
      </c>
      <c r="AL354" s="4">
        <f t="shared" si="179"/>
        <v>399</v>
      </c>
      <c r="AM354" s="4">
        <f t="shared" si="180"/>
        <v>1</v>
      </c>
      <c r="AN354" s="2">
        <f t="shared" si="162"/>
        <v>0</v>
      </c>
      <c r="AP354" s="4">
        <v>-1.8361150000067994</v>
      </c>
      <c r="AQ354" s="4">
        <f t="shared" si="181"/>
        <v>0.17288499999068563</v>
      </c>
      <c r="AR354" s="4">
        <v>333</v>
      </c>
      <c r="AS354" s="2">
        <f t="shared" si="191"/>
        <v>61.0399999999998</v>
      </c>
      <c r="AT354" s="4">
        <f t="shared" si="182"/>
        <v>399</v>
      </c>
      <c r="AU354" s="4">
        <f t="shared" si="183"/>
        <v>1</v>
      </c>
      <c r="AV354" s="2">
        <f t="shared" si="163"/>
        <v>0</v>
      </c>
      <c r="AX354" s="4">
        <v>1.0328425000132313</v>
      </c>
      <c r="AY354" s="4">
        <f t="shared" si="184"/>
        <v>0.44184250001322312</v>
      </c>
      <c r="AZ354" s="4">
        <v>333</v>
      </c>
      <c r="BA354" s="2">
        <f t="shared" si="192"/>
        <v>61.0399999999998</v>
      </c>
      <c r="BB354" s="4">
        <f t="shared" si="185"/>
        <v>399</v>
      </c>
      <c r="BC354" s="4">
        <f t="shared" si="186"/>
        <v>1</v>
      </c>
      <c r="BD354" s="2">
        <f t="shared" si="164"/>
        <v>0</v>
      </c>
    </row>
    <row r="355" spans="1:56" x14ac:dyDescent="0.15">
      <c r="A355" s="4">
        <v>334</v>
      </c>
      <c r="B355" s="4">
        <v>-0.11969750002549517</v>
      </c>
      <c r="C355" s="4">
        <f t="shared" si="169"/>
        <v>1.2753024999767604</v>
      </c>
      <c r="E355" s="4">
        <v>-0.58790999998592497</v>
      </c>
      <c r="F355" s="4">
        <v>-0.58472249999041992</v>
      </c>
      <c r="G355" s="4">
        <v>0.17288499999068563</v>
      </c>
      <c r="H355" s="4">
        <v>0.44184250001322312</v>
      </c>
      <c r="I355" s="4">
        <f ca="1">'Result (Al-Ti)'!U355</f>
        <v>-1.306442838599855</v>
      </c>
      <c r="K355" s="4">
        <v>-0.11969750002549517</v>
      </c>
      <c r="L355" s="4">
        <f t="shared" si="170"/>
        <v>1.2753024999767604</v>
      </c>
      <c r="M355" s="4">
        <v>334</v>
      </c>
      <c r="N355" s="2">
        <f t="shared" si="187"/>
        <v>61.259999999999799</v>
      </c>
      <c r="O355" s="4">
        <f t="shared" si="165"/>
        <v>399</v>
      </c>
      <c r="P355" s="4">
        <f t="shared" si="166"/>
        <v>1</v>
      </c>
      <c r="Q355" s="2">
        <f t="shared" si="171"/>
        <v>0</v>
      </c>
      <c r="R355" s="4">
        <v>334</v>
      </c>
      <c r="S355" s="4">
        <f t="shared" ca="1" si="172"/>
        <v>-1.306442838599855</v>
      </c>
      <c r="T355" s="4">
        <f t="shared" ca="1" si="173"/>
        <v>-1.344876356914356</v>
      </c>
      <c r="U355" s="2">
        <f t="shared" si="188"/>
        <v>61.259999999999799</v>
      </c>
      <c r="V355" s="4">
        <f t="shared" ca="1" si="167"/>
        <v>399</v>
      </c>
      <c r="W355" s="4">
        <f t="shared" ca="1" si="168"/>
        <v>1</v>
      </c>
      <c r="X355" s="2">
        <f t="shared" ca="1" si="174"/>
        <v>0</v>
      </c>
      <c r="Z355" s="4">
        <v>-0.58790999998592497</v>
      </c>
      <c r="AA355" s="4">
        <f t="shared" si="175"/>
        <v>1.9300900000160937</v>
      </c>
      <c r="AB355" s="4">
        <v>334</v>
      </c>
      <c r="AC355" s="2">
        <f t="shared" si="189"/>
        <v>61.259999999999799</v>
      </c>
      <c r="AD355" s="4">
        <f t="shared" si="176"/>
        <v>399</v>
      </c>
      <c r="AE355" s="4">
        <f t="shared" si="177"/>
        <v>1</v>
      </c>
      <c r="AF355" s="2">
        <f t="shared" si="161"/>
        <v>0</v>
      </c>
      <c r="AH355" s="4">
        <v>-0.58472249999041992</v>
      </c>
      <c r="AI355" s="4">
        <f t="shared" si="178"/>
        <v>-1.3067224999900873</v>
      </c>
      <c r="AJ355" s="4">
        <v>334</v>
      </c>
      <c r="AK355" s="2">
        <f t="shared" si="190"/>
        <v>61.259999999999799</v>
      </c>
      <c r="AL355" s="4">
        <f t="shared" si="179"/>
        <v>399</v>
      </c>
      <c r="AM355" s="4">
        <f t="shared" si="180"/>
        <v>1</v>
      </c>
      <c r="AN355" s="2">
        <f t="shared" si="162"/>
        <v>0</v>
      </c>
      <c r="AP355" s="4">
        <v>0.17288499999068563</v>
      </c>
      <c r="AQ355" s="4">
        <f t="shared" si="181"/>
        <v>-2.9921150000085106</v>
      </c>
      <c r="AR355" s="4">
        <v>334</v>
      </c>
      <c r="AS355" s="2">
        <f t="shared" si="191"/>
        <v>61.259999999999799</v>
      </c>
      <c r="AT355" s="4">
        <f t="shared" si="182"/>
        <v>399</v>
      </c>
      <c r="AU355" s="4">
        <f t="shared" si="183"/>
        <v>1</v>
      </c>
      <c r="AV355" s="2">
        <f t="shared" si="163"/>
        <v>0</v>
      </c>
      <c r="AX355" s="4">
        <v>0.44184250001322312</v>
      </c>
      <c r="AY355" s="4">
        <f t="shared" si="184"/>
        <v>-0.57915749998471711</v>
      </c>
      <c r="AZ355" s="4">
        <v>334</v>
      </c>
      <c r="BA355" s="2">
        <f t="shared" si="192"/>
        <v>61.259999999999799</v>
      </c>
      <c r="BB355" s="4">
        <f t="shared" si="185"/>
        <v>399</v>
      </c>
      <c r="BC355" s="4">
        <f t="shared" si="186"/>
        <v>1</v>
      </c>
      <c r="BD355" s="2">
        <f t="shared" si="164"/>
        <v>0</v>
      </c>
    </row>
    <row r="356" spans="1:56" x14ac:dyDescent="0.15">
      <c r="A356" s="4">
        <v>335</v>
      </c>
      <c r="B356" s="4">
        <v>1.2753024999767604</v>
      </c>
      <c r="C356" s="4">
        <f t="shared" si="169"/>
        <v>2.3893024999743773</v>
      </c>
      <c r="E356" s="4">
        <v>1.9300900000160937</v>
      </c>
      <c r="F356" s="4">
        <v>-1.3067224999900873</v>
      </c>
      <c r="G356" s="4">
        <v>-2.9921150000085106</v>
      </c>
      <c r="H356" s="4">
        <v>-0.57915749998471711</v>
      </c>
      <c r="I356" s="4">
        <f ca="1">'Result (Al-Ti)'!U356</f>
        <v>-1.344876356914356</v>
      </c>
      <c r="K356" s="4">
        <v>1.2753024999767604</v>
      </c>
      <c r="L356" s="4">
        <f t="shared" si="170"/>
        <v>2.3893024999743773</v>
      </c>
      <c r="M356" s="4">
        <v>335</v>
      </c>
      <c r="N356" s="2">
        <f t="shared" si="187"/>
        <v>61.479999999999798</v>
      </c>
      <c r="O356" s="4">
        <f t="shared" si="165"/>
        <v>399</v>
      </c>
      <c r="P356" s="4">
        <f t="shared" si="166"/>
        <v>1</v>
      </c>
      <c r="Q356" s="2">
        <f t="shared" si="171"/>
        <v>0</v>
      </c>
      <c r="R356" s="4">
        <v>335</v>
      </c>
      <c r="S356" s="4">
        <f t="shared" ca="1" si="172"/>
        <v>-1.344876356914356</v>
      </c>
      <c r="T356" s="4">
        <f t="shared" ca="1" si="173"/>
        <v>1.2769791516580233</v>
      </c>
      <c r="U356" s="2">
        <f t="shared" si="188"/>
        <v>61.479999999999798</v>
      </c>
      <c r="V356" s="4">
        <f t="shared" ca="1" si="167"/>
        <v>399</v>
      </c>
      <c r="W356" s="4">
        <f t="shared" ca="1" si="168"/>
        <v>1</v>
      </c>
      <c r="X356" s="2">
        <f t="shared" ca="1" si="174"/>
        <v>0</v>
      </c>
      <c r="Z356" s="4">
        <v>1.9300900000160937</v>
      </c>
      <c r="AA356" s="4">
        <f t="shared" si="175"/>
        <v>1.557090000016359</v>
      </c>
      <c r="AB356" s="4">
        <v>335</v>
      </c>
      <c r="AC356" s="2">
        <f t="shared" si="189"/>
        <v>61.479999999999798</v>
      </c>
      <c r="AD356" s="4">
        <f t="shared" si="176"/>
        <v>399</v>
      </c>
      <c r="AE356" s="4">
        <f t="shared" si="177"/>
        <v>1</v>
      </c>
      <c r="AF356" s="2">
        <f t="shared" si="161"/>
        <v>0</v>
      </c>
      <c r="AH356" s="4">
        <v>-1.3067224999900873</v>
      </c>
      <c r="AI356" s="4">
        <f t="shared" si="178"/>
        <v>-0.30872249999092105</v>
      </c>
      <c r="AJ356" s="4">
        <v>335</v>
      </c>
      <c r="AK356" s="2">
        <f t="shared" si="190"/>
        <v>61.479999999999798</v>
      </c>
      <c r="AL356" s="4">
        <f t="shared" si="179"/>
        <v>399</v>
      </c>
      <c r="AM356" s="4">
        <f t="shared" si="180"/>
        <v>1</v>
      </c>
      <c r="AN356" s="2">
        <f t="shared" si="162"/>
        <v>0</v>
      </c>
      <c r="AP356" s="4">
        <v>-2.9921150000085106</v>
      </c>
      <c r="AQ356" s="4">
        <f t="shared" si="181"/>
        <v>-0.60211500000661999</v>
      </c>
      <c r="AR356" s="4">
        <v>335</v>
      </c>
      <c r="AS356" s="2">
        <f t="shared" si="191"/>
        <v>61.479999999999798</v>
      </c>
      <c r="AT356" s="4">
        <f t="shared" si="182"/>
        <v>399</v>
      </c>
      <c r="AU356" s="4">
        <f t="shared" si="183"/>
        <v>1</v>
      </c>
      <c r="AV356" s="2">
        <f t="shared" si="163"/>
        <v>0</v>
      </c>
      <c r="AX356" s="4">
        <v>-0.57915749998471711</v>
      </c>
      <c r="AY356" s="4">
        <f t="shared" si="184"/>
        <v>-0.63715749998394244</v>
      </c>
      <c r="AZ356" s="4">
        <v>335</v>
      </c>
      <c r="BA356" s="2">
        <f t="shared" si="192"/>
        <v>61.479999999999798</v>
      </c>
      <c r="BB356" s="4">
        <f t="shared" si="185"/>
        <v>399</v>
      </c>
      <c r="BC356" s="4">
        <f t="shared" si="186"/>
        <v>1</v>
      </c>
      <c r="BD356" s="2">
        <f t="shared" si="164"/>
        <v>0</v>
      </c>
    </row>
    <row r="357" spans="1:56" x14ac:dyDescent="0.15">
      <c r="A357" s="4">
        <v>336</v>
      </c>
      <c r="B357" s="4">
        <v>2.3893024999743773</v>
      </c>
      <c r="C357" s="4">
        <f t="shared" si="169"/>
        <v>0.8163024999738866</v>
      </c>
      <c r="E357" s="4">
        <v>1.557090000016359</v>
      </c>
      <c r="F357" s="4">
        <v>-0.30872249999092105</v>
      </c>
      <c r="G357" s="4">
        <v>-0.60211500000661999</v>
      </c>
      <c r="H357" s="4">
        <v>-0.63715749998394244</v>
      </c>
      <c r="I357" s="4">
        <f ca="1">'Result (Al-Ti)'!U357</f>
        <v>1.2769791516580233</v>
      </c>
      <c r="K357" s="4">
        <v>2.3893024999743773</v>
      </c>
      <c r="L357" s="4">
        <f t="shared" si="170"/>
        <v>0.8163024999738866</v>
      </c>
      <c r="M357" s="4">
        <v>336</v>
      </c>
      <c r="N357" s="2">
        <f t="shared" si="187"/>
        <v>61.699999999999797</v>
      </c>
      <c r="O357" s="4">
        <f t="shared" si="165"/>
        <v>399</v>
      </c>
      <c r="P357" s="4">
        <f t="shared" si="166"/>
        <v>1</v>
      </c>
      <c r="Q357" s="2">
        <f t="shared" si="171"/>
        <v>0</v>
      </c>
      <c r="R357" s="4">
        <v>336</v>
      </c>
      <c r="S357" s="4">
        <f t="shared" ca="1" si="172"/>
        <v>1.2769791516580233</v>
      </c>
      <c r="T357" s="4">
        <f t="shared" ca="1" si="173"/>
        <v>1.041107291761862</v>
      </c>
      <c r="U357" s="2">
        <f t="shared" si="188"/>
        <v>61.699999999999797</v>
      </c>
      <c r="V357" s="4">
        <f t="shared" ca="1" si="167"/>
        <v>399</v>
      </c>
      <c r="W357" s="4">
        <f t="shared" ca="1" si="168"/>
        <v>1</v>
      </c>
      <c r="X357" s="2">
        <f t="shared" ca="1" si="174"/>
        <v>0</v>
      </c>
      <c r="Z357" s="4">
        <v>1.557090000016359</v>
      </c>
      <c r="AA357" s="4">
        <f t="shared" si="175"/>
        <v>0.32909000001524191</v>
      </c>
      <c r="AB357" s="4">
        <v>336</v>
      </c>
      <c r="AC357" s="2">
        <f t="shared" si="189"/>
        <v>61.699999999999797</v>
      </c>
      <c r="AD357" s="4">
        <f t="shared" si="176"/>
        <v>399</v>
      </c>
      <c r="AE357" s="4">
        <f t="shared" si="177"/>
        <v>1</v>
      </c>
      <c r="AF357" s="2">
        <f t="shared" si="161"/>
        <v>0</v>
      </c>
      <c r="AH357" s="4">
        <v>-0.30872249999092105</v>
      </c>
      <c r="AI357" s="4">
        <f t="shared" si="178"/>
        <v>-3.0477224999891916</v>
      </c>
      <c r="AJ357" s="4">
        <v>336</v>
      </c>
      <c r="AK357" s="2">
        <f t="shared" si="190"/>
        <v>61.699999999999797</v>
      </c>
      <c r="AL357" s="4">
        <f t="shared" si="179"/>
        <v>399</v>
      </c>
      <c r="AM357" s="4">
        <f t="shared" si="180"/>
        <v>1</v>
      </c>
      <c r="AN357" s="2">
        <f t="shared" si="162"/>
        <v>0</v>
      </c>
      <c r="AP357" s="4">
        <v>-0.60211500000661999</v>
      </c>
      <c r="AQ357" s="4">
        <f t="shared" si="181"/>
        <v>3.5608849999917425</v>
      </c>
      <c r="AR357" s="4">
        <v>336</v>
      </c>
      <c r="AS357" s="2">
        <f t="shared" si="191"/>
        <v>61.699999999999797</v>
      </c>
      <c r="AT357" s="4">
        <f t="shared" si="182"/>
        <v>399</v>
      </c>
      <c r="AU357" s="4">
        <f t="shared" si="183"/>
        <v>1</v>
      </c>
      <c r="AV357" s="2">
        <f t="shared" si="163"/>
        <v>0</v>
      </c>
      <c r="AX357" s="4">
        <v>-0.63715749998394244</v>
      </c>
      <c r="AY357" s="4">
        <f t="shared" si="184"/>
        <v>-1.5141574999866236</v>
      </c>
      <c r="AZ357" s="4">
        <v>336</v>
      </c>
      <c r="BA357" s="2">
        <f t="shared" si="192"/>
        <v>61.699999999999797</v>
      </c>
      <c r="BB357" s="4">
        <f t="shared" si="185"/>
        <v>399</v>
      </c>
      <c r="BC357" s="4">
        <f t="shared" si="186"/>
        <v>1</v>
      </c>
      <c r="BD357" s="2">
        <f t="shared" si="164"/>
        <v>0</v>
      </c>
    </row>
    <row r="358" spans="1:56" x14ac:dyDescent="0.15">
      <c r="A358" s="4">
        <v>337</v>
      </c>
      <c r="B358" s="4">
        <v>0.8163024999738866</v>
      </c>
      <c r="C358" s="4">
        <f t="shared" si="169"/>
        <v>2.0473024999745348</v>
      </c>
      <c r="E358" s="4">
        <v>0.32909000001524191</v>
      </c>
      <c r="F358" s="4">
        <v>-3.0477224999891916</v>
      </c>
      <c r="G358" s="4">
        <v>3.5608849999917425</v>
      </c>
      <c r="H358" s="4">
        <v>-1.5141574999866236</v>
      </c>
      <c r="I358" s="4">
        <f ca="1">'Result (Al-Ti)'!U358</f>
        <v>1.041107291761862</v>
      </c>
      <c r="K358" s="4">
        <v>0.8163024999738866</v>
      </c>
      <c r="L358" s="4">
        <f t="shared" si="170"/>
        <v>2.0473024999745348</v>
      </c>
      <c r="M358" s="4">
        <v>337</v>
      </c>
      <c r="N358" s="2">
        <f t="shared" si="187"/>
        <v>61.919999999999796</v>
      </c>
      <c r="O358" s="4">
        <f t="shared" si="165"/>
        <v>399</v>
      </c>
      <c r="P358" s="4">
        <f t="shared" si="166"/>
        <v>1</v>
      </c>
      <c r="Q358" s="2">
        <f t="shared" si="171"/>
        <v>0</v>
      </c>
      <c r="R358" s="4">
        <v>337</v>
      </c>
      <c r="S358" s="4">
        <f t="shared" ca="1" si="172"/>
        <v>1.041107291761862</v>
      </c>
      <c r="T358" s="4">
        <f t="shared" ca="1" si="173"/>
        <v>2.1095072055746162</v>
      </c>
      <c r="U358" s="2">
        <f t="shared" si="188"/>
        <v>61.919999999999796</v>
      </c>
      <c r="V358" s="4">
        <f t="shared" ca="1" si="167"/>
        <v>399</v>
      </c>
      <c r="W358" s="4">
        <f t="shared" ca="1" si="168"/>
        <v>1</v>
      </c>
      <c r="X358" s="2">
        <f t="shared" ca="1" si="174"/>
        <v>0</v>
      </c>
      <c r="Z358" s="4">
        <v>0.32909000001524191</v>
      </c>
      <c r="AA358" s="4">
        <f t="shared" si="175"/>
        <v>1.0010900000168022</v>
      </c>
      <c r="AB358" s="4">
        <v>337</v>
      </c>
      <c r="AC358" s="2">
        <f t="shared" si="189"/>
        <v>61.919999999999796</v>
      </c>
      <c r="AD358" s="4">
        <f t="shared" si="176"/>
        <v>399</v>
      </c>
      <c r="AE358" s="4">
        <f t="shared" si="177"/>
        <v>1</v>
      </c>
      <c r="AF358" s="2">
        <f t="shared" si="161"/>
        <v>0</v>
      </c>
      <c r="AH358" s="4">
        <v>-3.0477224999891916</v>
      </c>
      <c r="AI358" s="4">
        <f t="shared" si="178"/>
        <v>6.7277500008344759E-2</v>
      </c>
      <c r="AJ358" s="4">
        <v>337</v>
      </c>
      <c r="AK358" s="2">
        <f t="shared" si="190"/>
        <v>61.919999999999796</v>
      </c>
      <c r="AL358" s="4">
        <f t="shared" si="179"/>
        <v>399</v>
      </c>
      <c r="AM358" s="4">
        <f t="shared" si="180"/>
        <v>1</v>
      </c>
      <c r="AN358" s="2">
        <f t="shared" si="162"/>
        <v>0</v>
      </c>
      <c r="AP358" s="4">
        <v>3.5608849999917425</v>
      </c>
      <c r="AQ358" s="4">
        <f t="shared" si="181"/>
        <v>0.69188499999128794</v>
      </c>
      <c r="AR358" s="4">
        <v>337</v>
      </c>
      <c r="AS358" s="2">
        <f t="shared" si="191"/>
        <v>61.919999999999796</v>
      </c>
      <c r="AT358" s="4">
        <f t="shared" si="182"/>
        <v>399</v>
      </c>
      <c r="AU358" s="4">
        <f t="shared" si="183"/>
        <v>1</v>
      </c>
      <c r="AV358" s="2">
        <f t="shared" si="163"/>
        <v>0</v>
      </c>
      <c r="AX358" s="4">
        <v>-1.5141574999866236</v>
      </c>
      <c r="AY358" s="4">
        <f t="shared" si="184"/>
        <v>2.1258425000141301</v>
      </c>
      <c r="AZ358" s="4">
        <v>337</v>
      </c>
      <c r="BA358" s="2">
        <f t="shared" si="192"/>
        <v>61.919999999999796</v>
      </c>
      <c r="BB358" s="4">
        <f t="shared" si="185"/>
        <v>399</v>
      </c>
      <c r="BC358" s="4">
        <f t="shared" si="186"/>
        <v>1</v>
      </c>
      <c r="BD358" s="2">
        <f t="shared" si="164"/>
        <v>0</v>
      </c>
    </row>
    <row r="359" spans="1:56" x14ac:dyDescent="0.15">
      <c r="A359" s="4">
        <v>338</v>
      </c>
      <c r="B359" s="4">
        <v>2.0473024999745348</v>
      </c>
      <c r="C359" s="4">
        <f t="shared" si="169"/>
        <v>0.89030249997534838</v>
      </c>
      <c r="E359" s="4">
        <v>1.0010900000168022</v>
      </c>
      <c r="F359" s="4">
        <v>6.7277500008344759E-2</v>
      </c>
      <c r="G359" s="4">
        <v>0.69188499999128794</v>
      </c>
      <c r="H359" s="4">
        <v>2.1258425000141301</v>
      </c>
      <c r="I359" s="4">
        <f ca="1">'Result (Al-Ti)'!U359</f>
        <v>2.1095072055746162</v>
      </c>
      <c r="K359" s="4">
        <v>2.0473024999745348</v>
      </c>
      <c r="L359" s="4">
        <f t="shared" si="170"/>
        <v>0.89030249997534838</v>
      </c>
      <c r="M359" s="4">
        <v>338</v>
      </c>
      <c r="N359" s="2">
        <f t="shared" si="187"/>
        <v>62.139999999999795</v>
      </c>
      <c r="O359" s="4">
        <f t="shared" si="165"/>
        <v>399</v>
      </c>
      <c r="P359" s="4">
        <f t="shared" si="166"/>
        <v>1</v>
      </c>
      <c r="Q359" s="2">
        <f t="shared" si="171"/>
        <v>0</v>
      </c>
      <c r="R359" s="4">
        <v>338</v>
      </c>
      <c r="S359" s="4">
        <f t="shared" ca="1" si="172"/>
        <v>2.1095072055746162</v>
      </c>
      <c r="T359" s="4">
        <f t="shared" ca="1" si="173"/>
        <v>-9.6699643514514211E-2</v>
      </c>
      <c r="U359" s="2">
        <f t="shared" si="188"/>
        <v>62.139999999999795</v>
      </c>
      <c r="V359" s="4">
        <f t="shared" ca="1" si="167"/>
        <v>399</v>
      </c>
      <c r="W359" s="4">
        <f t="shared" ca="1" si="168"/>
        <v>1</v>
      </c>
      <c r="X359" s="2">
        <f t="shared" ca="1" si="174"/>
        <v>0</v>
      </c>
      <c r="Z359" s="4">
        <v>1.0010900000168022</v>
      </c>
      <c r="AA359" s="4">
        <f t="shared" si="175"/>
        <v>-0.54990999998594248</v>
      </c>
      <c r="AB359" s="4">
        <v>338</v>
      </c>
      <c r="AC359" s="2">
        <f t="shared" si="189"/>
        <v>62.139999999999795</v>
      </c>
      <c r="AD359" s="4">
        <f t="shared" si="176"/>
        <v>399</v>
      </c>
      <c r="AE359" s="4">
        <f t="shared" si="177"/>
        <v>1</v>
      </c>
      <c r="AF359" s="2">
        <f t="shared" si="161"/>
        <v>0</v>
      </c>
      <c r="AH359" s="4">
        <v>6.7277500008344759E-2</v>
      </c>
      <c r="AI359" s="4">
        <f t="shared" si="178"/>
        <v>-0.13872249999025144</v>
      </c>
      <c r="AJ359" s="4">
        <v>338</v>
      </c>
      <c r="AK359" s="2">
        <f t="shared" si="190"/>
        <v>62.139999999999795</v>
      </c>
      <c r="AL359" s="4">
        <f t="shared" si="179"/>
        <v>399</v>
      </c>
      <c r="AM359" s="4">
        <f t="shared" si="180"/>
        <v>1</v>
      </c>
      <c r="AN359" s="2">
        <f t="shared" si="162"/>
        <v>0</v>
      </c>
      <c r="AP359" s="4">
        <v>0.69188499999128794</v>
      </c>
      <c r="AQ359" s="4">
        <f t="shared" si="181"/>
        <v>-1.4651150000091206</v>
      </c>
      <c r="AR359" s="4">
        <v>338</v>
      </c>
      <c r="AS359" s="2">
        <f t="shared" si="191"/>
        <v>62.139999999999795</v>
      </c>
      <c r="AT359" s="4">
        <f t="shared" si="182"/>
        <v>399</v>
      </c>
      <c r="AU359" s="4">
        <f t="shared" si="183"/>
        <v>1</v>
      </c>
      <c r="AV359" s="2">
        <f t="shared" si="163"/>
        <v>0</v>
      </c>
      <c r="AX359" s="4">
        <v>2.1258425000141301</v>
      </c>
      <c r="AY359" s="4">
        <f t="shared" si="184"/>
        <v>-1.7791574999854731</v>
      </c>
      <c r="AZ359" s="4">
        <v>338</v>
      </c>
      <c r="BA359" s="2">
        <f t="shared" si="192"/>
        <v>62.139999999999795</v>
      </c>
      <c r="BB359" s="4">
        <f t="shared" si="185"/>
        <v>399</v>
      </c>
      <c r="BC359" s="4">
        <f t="shared" si="186"/>
        <v>1</v>
      </c>
      <c r="BD359" s="2">
        <f t="shared" si="164"/>
        <v>0</v>
      </c>
    </row>
    <row r="360" spans="1:56" x14ac:dyDescent="0.15">
      <c r="A360" s="4">
        <v>339</v>
      </c>
      <c r="B360" s="4">
        <v>0.89030249997534838</v>
      </c>
      <c r="C360" s="4">
        <f t="shared" si="169"/>
        <v>2.0873024999765732</v>
      </c>
      <c r="E360" s="4">
        <v>-0.54990999998594248</v>
      </c>
      <c r="F360" s="4">
        <v>-0.13872249999025144</v>
      </c>
      <c r="G360" s="4">
        <v>-1.4651150000091206</v>
      </c>
      <c r="H360" s="4">
        <v>-1.7791574999854731</v>
      </c>
      <c r="I360" s="4">
        <f ca="1">'Result (Al-Ti)'!U360</f>
        <v>-9.6699643514514211E-2</v>
      </c>
      <c r="K360" s="4">
        <v>0.89030249997534838</v>
      </c>
      <c r="L360" s="4">
        <f t="shared" si="170"/>
        <v>2.0873024999765732</v>
      </c>
      <c r="M360" s="4">
        <v>339</v>
      </c>
      <c r="N360" s="2">
        <f t="shared" si="187"/>
        <v>62.359999999999793</v>
      </c>
      <c r="O360" s="4">
        <f t="shared" si="165"/>
        <v>399</v>
      </c>
      <c r="P360" s="4">
        <f t="shared" si="166"/>
        <v>1</v>
      </c>
      <c r="Q360" s="2">
        <f t="shared" si="171"/>
        <v>0</v>
      </c>
      <c r="R360" s="4">
        <v>339</v>
      </c>
      <c r="S360" s="4">
        <f t="shared" ca="1" si="172"/>
        <v>-9.6699643514514211E-2</v>
      </c>
      <c r="T360" s="4">
        <f t="shared" ca="1" si="173"/>
        <v>0.26541407830951885</v>
      </c>
      <c r="U360" s="2">
        <f t="shared" si="188"/>
        <v>62.359999999999793</v>
      </c>
      <c r="V360" s="4">
        <f t="shared" ca="1" si="167"/>
        <v>399</v>
      </c>
      <c r="W360" s="4">
        <f t="shared" ca="1" si="168"/>
        <v>1</v>
      </c>
      <c r="X360" s="2">
        <f t="shared" ca="1" si="174"/>
        <v>0</v>
      </c>
      <c r="Z360" s="4">
        <v>-0.54990999998594248</v>
      </c>
      <c r="AA360" s="4">
        <f t="shared" si="175"/>
        <v>0.72209000001421941</v>
      </c>
      <c r="AB360" s="4">
        <v>339</v>
      </c>
      <c r="AC360" s="2">
        <f t="shared" si="189"/>
        <v>62.359999999999793</v>
      </c>
      <c r="AD360" s="4">
        <f t="shared" si="176"/>
        <v>399</v>
      </c>
      <c r="AE360" s="4">
        <f t="shared" si="177"/>
        <v>1</v>
      </c>
      <c r="AF360" s="2">
        <f t="shared" si="161"/>
        <v>0</v>
      </c>
      <c r="AH360" s="4">
        <v>-0.13872249999025144</v>
      </c>
      <c r="AI360" s="4">
        <f t="shared" si="178"/>
        <v>0.40227750001164964</v>
      </c>
      <c r="AJ360" s="4">
        <v>339</v>
      </c>
      <c r="AK360" s="2">
        <f t="shared" si="190"/>
        <v>62.359999999999793</v>
      </c>
      <c r="AL360" s="4">
        <f t="shared" si="179"/>
        <v>399</v>
      </c>
      <c r="AM360" s="4">
        <f t="shared" si="180"/>
        <v>1</v>
      </c>
      <c r="AN360" s="2">
        <f t="shared" si="162"/>
        <v>0</v>
      </c>
      <c r="AP360" s="4">
        <v>-1.4651150000091206</v>
      </c>
      <c r="AQ360" s="4">
        <f t="shared" si="181"/>
        <v>-2.9841150000073924</v>
      </c>
      <c r="AR360" s="4">
        <v>339</v>
      </c>
      <c r="AS360" s="2">
        <f t="shared" si="191"/>
        <v>62.359999999999793</v>
      </c>
      <c r="AT360" s="4">
        <f t="shared" si="182"/>
        <v>399</v>
      </c>
      <c r="AU360" s="4">
        <f t="shared" si="183"/>
        <v>1</v>
      </c>
      <c r="AV360" s="2">
        <f t="shared" si="163"/>
        <v>0</v>
      </c>
      <c r="AX360" s="4">
        <v>-1.7791574999854731</v>
      </c>
      <c r="AY360" s="4">
        <f t="shared" si="184"/>
        <v>-0.85315749998571278</v>
      </c>
      <c r="AZ360" s="4">
        <v>339</v>
      </c>
      <c r="BA360" s="2">
        <f t="shared" si="192"/>
        <v>62.359999999999793</v>
      </c>
      <c r="BB360" s="4">
        <f t="shared" si="185"/>
        <v>399</v>
      </c>
      <c r="BC360" s="4">
        <f t="shared" si="186"/>
        <v>1</v>
      </c>
      <c r="BD360" s="2">
        <f t="shared" si="164"/>
        <v>0</v>
      </c>
    </row>
    <row r="361" spans="1:56" x14ac:dyDescent="0.15">
      <c r="A361" s="4">
        <v>340</v>
      </c>
      <c r="B361" s="4">
        <v>2.0873024999765732</v>
      </c>
      <c r="C361" s="4">
        <f t="shared" si="169"/>
        <v>-1.5736975000244513</v>
      </c>
      <c r="E361" s="4">
        <v>0.72209000001421941</v>
      </c>
      <c r="F361" s="4">
        <v>0.40227750001164964</v>
      </c>
      <c r="G361" s="4">
        <v>-2.9841150000073924</v>
      </c>
      <c r="H361" s="4">
        <v>-0.85315749998571278</v>
      </c>
      <c r="I361" s="4">
        <f ca="1">'Result (Al-Ti)'!U361</f>
        <v>0.26541407830951885</v>
      </c>
      <c r="K361" s="4">
        <v>2.0873024999765732</v>
      </c>
      <c r="L361" s="4">
        <f t="shared" si="170"/>
        <v>-1.5736975000244513</v>
      </c>
      <c r="M361" s="4">
        <v>340</v>
      </c>
      <c r="N361" s="2">
        <f t="shared" si="187"/>
        <v>62.579999999999792</v>
      </c>
      <c r="O361" s="4">
        <f t="shared" si="165"/>
        <v>399</v>
      </c>
      <c r="P361" s="4">
        <f t="shared" si="166"/>
        <v>1</v>
      </c>
      <c r="Q361" s="2">
        <f t="shared" si="171"/>
        <v>0</v>
      </c>
      <c r="R361" s="4">
        <v>340</v>
      </c>
      <c r="S361" s="4">
        <f t="shared" ca="1" si="172"/>
        <v>0.26541407830951885</v>
      </c>
      <c r="T361" s="4">
        <f t="shared" ca="1" si="173"/>
        <v>2.3072561669395157</v>
      </c>
      <c r="U361" s="2">
        <f t="shared" si="188"/>
        <v>62.579999999999792</v>
      </c>
      <c r="V361" s="4">
        <f t="shared" ca="1" si="167"/>
        <v>399</v>
      </c>
      <c r="W361" s="4">
        <f t="shared" ca="1" si="168"/>
        <v>1</v>
      </c>
      <c r="X361" s="2">
        <f t="shared" ca="1" si="174"/>
        <v>0</v>
      </c>
      <c r="Z361" s="4">
        <v>0.72209000001421941</v>
      </c>
      <c r="AA361" s="4">
        <f t="shared" si="175"/>
        <v>0.13009000001673598</v>
      </c>
      <c r="AB361" s="4">
        <v>340</v>
      </c>
      <c r="AC361" s="2">
        <f t="shared" si="189"/>
        <v>62.579999999999792</v>
      </c>
      <c r="AD361" s="4">
        <f t="shared" si="176"/>
        <v>399</v>
      </c>
      <c r="AE361" s="4">
        <f t="shared" si="177"/>
        <v>1</v>
      </c>
      <c r="AF361" s="2">
        <f t="shared" si="161"/>
        <v>0</v>
      </c>
      <c r="AH361" s="4">
        <v>0.40227750001164964</v>
      </c>
      <c r="AI361" s="4">
        <f t="shared" si="178"/>
        <v>0.91727750000814012</v>
      </c>
      <c r="AJ361" s="4">
        <v>340</v>
      </c>
      <c r="AK361" s="2">
        <f t="shared" si="190"/>
        <v>62.579999999999792</v>
      </c>
      <c r="AL361" s="4">
        <f t="shared" si="179"/>
        <v>399</v>
      </c>
      <c r="AM361" s="4">
        <f t="shared" si="180"/>
        <v>1</v>
      </c>
      <c r="AN361" s="2">
        <f t="shared" si="162"/>
        <v>0</v>
      </c>
      <c r="AP361" s="4">
        <v>-2.9841150000073924</v>
      </c>
      <c r="AQ361" s="4">
        <f t="shared" si="181"/>
        <v>-0.71211500000956107</v>
      </c>
      <c r="AR361" s="4">
        <v>340</v>
      </c>
      <c r="AS361" s="2">
        <f t="shared" si="191"/>
        <v>62.579999999999792</v>
      </c>
      <c r="AT361" s="4">
        <f t="shared" si="182"/>
        <v>399</v>
      </c>
      <c r="AU361" s="4">
        <f t="shared" si="183"/>
        <v>1</v>
      </c>
      <c r="AV361" s="2">
        <f t="shared" si="163"/>
        <v>0</v>
      </c>
      <c r="AX361" s="4">
        <v>-0.85315749998571278</v>
      </c>
      <c r="AY361" s="4">
        <f t="shared" si="184"/>
        <v>-0.62415749998478987</v>
      </c>
      <c r="AZ361" s="4">
        <v>340</v>
      </c>
      <c r="BA361" s="2">
        <f t="shared" si="192"/>
        <v>62.579999999999792</v>
      </c>
      <c r="BB361" s="4">
        <f t="shared" si="185"/>
        <v>399</v>
      </c>
      <c r="BC361" s="4">
        <f t="shared" si="186"/>
        <v>1</v>
      </c>
      <c r="BD361" s="2">
        <f t="shared" si="164"/>
        <v>0</v>
      </c>
    </row>
    <row r="362" spans="1:56" x14ac:dyDescent="0.15">
      <c r="A362" s="4">
        <v>341</v>
      </c>
      <c r="B362" s="4">
        <v>-1.5736975000244513</v>
      </c>
      <c r="C362" s="4">
        <f t="shared" si="169"/>
        <v>-4.6975000245197407E-3</v>
      </c>
      <c r="E362" s="4">
        <v>0.13009000001673598</v>
      </c>
      <c r="F362" s="4">
        <v>0.91727750000814012</v>
      </c>
      <c r="G362" s="4">
        <v>-0.71211500000956107</v>
      </c>
      <c r="H362" s="4">
        <v>-0.62415749998478987</v>
      </c>
      <c r="I362" s="4">
        <f ca="1">'Result (Al-Ti)'!U362</f>
        <v>2.3072561669395157</v>
      </c>
      <c r="K362" s="4">
        <v>-1.5736975000244513</v>
      </c>
      <c r="L362" s="4">
        <f t="shared" si="170"/>
        <v>-4.6975000245197407E-3</v>
      </c>
      <c r="M362" s="4">
        <v>341</v>
      </c>
      <c r="N362" s="2">
        <f t="shared" si="187"/>
        <v>62.799999999999791</v>
      </c>
      <c r="O362" s="4">
        <f t="shared" si="165"/>
        <v>399</v>
      </c>
      <c r="P362" s="4">
        <f t="shared" si="166"/>
        <v>1</v>
      </c>
      <c r="Q362" s="2">
        <f t="shared" si="171"/>
        <v>0</v>
      </c>
      <c r="R362" s="4">
        <v>341</v>
      </c>
      <c r="S362" s="4">
        <f t="shared" ca="1" si="172"/>
        <v>2.3072561669395157</v>
      </c>
      <c r="T362" s="4">
        <f t="shared" ca="1" si="173"/>
        <v>1.1532227716954029</v>
      </c>
      <c r="U362" s="2">
        <f t="shared" si="188"/>
        <v>62.799999999999791</v>
      </c>
      <c r="V362" s="4">
        <f t="shared" ca="1" si="167"/>
        <v>399</v>
      </c>
      <c r="W362" s="4">
        <f t="shared" ca="1" si="168"/>
        <v>1</v>
      </c>
      <c r="X362" s="2">
        <f t="shared" ca="1" si="174"/>
        <v>0</v>
      </c>
      <c r="Z362" s="4">
        <v>0.13009000001673598</v>
      </c>
      <c r="AA362" s="4">
        <f t="shared" si="175"/>
        <v>-0.57290999998471648</v>
      </c>
      <c r="AB362" s="4">
        <v>341</v>
      </c>
      <c r="AC362" s="2">
        <f t="shared" si="189"/>
        <v>62.799999999999791</v>
      </c>
      <c r="AD362" s="4">
        <f t="shared" si="176"/>
        <v>399</v>
      </c>
      <c r="AE362" s="4">
        <f t="shared" si="177"/>
        <v>1</v>
      </c>
      <c r="AF362" s="2">
        <f t="shared" si="161"/>
        <v>0</v>
      </c>
      <c r="AH362" s="4">
        <v>0.91727750000814012</v>
      </c>
      <c r="AI362" s="4">
        <f t="shared" si="178"/>
        <v>1.2052775000093163</v>
      </c>
      <c r="AJ362" s="4">
        <v>341</v>
      </c>
      <c r="AK362" s="2">
        <f t="shared" si="190"/>
        <v>62.799999999999791</v>
      </c>
      <c r="AL362" s="4">
        <f t="shared" si="179"/>
        <v>399</v>
      </c>
      <c r="AM362" s="4">
        <f t="shared" si="180"/>
        <v>1</v>
      </c>
      <c r="AN362" s="2">
        <f t="shared" si="162"/>
        <v>0</v>
      </c>
      <c r="AP362" s="4">
        <v>-0.71211500000956107</v>
      </c>
      <c r="AQ362" s="4">
        <f t="shared" si="181"/>
        <v>-0.55111500000748492</v>
      </c>
      <c r="AR362" s="4">
        <v>341</v>
      </c>
      <c r="AS362" s="2">
        <f t="shared" si="191"/>
        <v>62.799999999999791</v>
      </c>
      <c r="AT362" s="4">
        <f t="shared" si="182"/>
        <v>399</v>
      </c>
      <c r="AU362" s="4">
        <f t="shared" si="183"/>
        <v>1</v>
      </c>
      <c r="AV362" s="2">
        <f t="shared" si="163"/>
        <v>0</v>
      </c>
      <c r="AX362" s="4">
        <v>-0.62415749998478987</v>
      </c>
      <c r="AY362" s="4">
        <f t="shared" si="184"/>
        <v>-0.74915749998538672</v>
      </c>
      <c r="AZ362" s="4">
        <v>341</v>
      </c>
      <c r="BA362" s="2">
        <f t="shared" si="192"/>
        <v>62.799999999999791</v>
      </c>
      <c r="BB362" s="4">
        <f t="shared" si="185"/>
        <v>399</v>
      </c>
      <c r="BC362" s="4">
        <f t="shared" si="186"/>
        <v>1</v>
      </c>
      <c r="BD362" s="2">
        <f t="shared" si="164"/>
        <v>0</v>
      </c>
    </row>
    <row r="363" spans="1:56" x14ac:dyDescent="0.15">
      <c r="A363" s="4">
        <v>342</v>
      </c>
      <c r="B363" s="4">
        <v>-4.6975000245197407E-3</v>
      </c>
      <c r="C363" s="4">
        <f t="shared" si="169"/>
        <v>0.35630249997709029</v>
      </c>
      <c r="E363" s="4">
        <v>-0.57290999998471648</v>
      </c>
      <c r="F363" s="4">
        <v>1.2052775000093163</v>
      </c>
      <c r="G363" s="4">
        <v>-0.55111500000748492</v>
      </c>
      <c r="H363" s="4">
        <v>-0.74915749998538672</v>
      </c>
      <c r="I363" s="4">
        <f ca="1">'Result (Al-Ti)'!U363</f>
        <v>1.1532227716954029</v>
      </c>
      <c r="K363" s="4">
        <v>-4.6975000245197407E-3</v>
      </c>
      <c r="L363" s="4">
        <f t="shared" si="170"/>
        <v>0.35630249997709029</v>
      </c>
      <c r="M363" s="4">
        <v>342</v>
      </c>
      <c r="N363" s="2">
        <f t="shared" si="187"/>
        <v>63.01999999999979</v>
      </c>
      <c r="O363" s="4">
        <f t="shared" si="165"/>
        <v>399</v>
      </c>
      <c r="P363" s="4">
        <f t="shared" si="166"/>
        <v>1</v>
      </c>
      <c r="Q363" s="2">
        <f t="shared" si="171"/>
        <v>0</v>
      </c>
      <c r="R363" s="4">
        <v>342</v>
      </c>
      <c r="S363" s="4">
        <f t="shared" ca="1" si="172"/>
        <v>1.1532227716954029</v>
      </c>
      <c r="T363" s="4">
        <f t="shared" ca="1" si="173"/>
        <v>1.6347684634283426</v>
      </c>
      <c r="U363" s="2">
        <f t="shared" si="188"/>
        <v>63.01999999999979</v>
      </c>
      <c r="V363" s="4">
        <f t="shared" ca="1" si="167"/>
        <v>399</v>
      </c>
      <c r="W363" s="4">
        <f t="shared" ca="1" si="168"/>
        <v>1</v>
      </c>
      <c r="X363" s="2">
        <f t="shared" ca="1" si="174"/>
        <v>0</v>
      </c>
      <c r="Z363" s="4">
        <v>-0.57290999998471648</v>
      </c>
      <c r="AA363" s="4">
        <f t="shared" si="175"/>
        <v>0.304090000014412</v>
      </c>
      <c r="AB363" s="4">
        <v>342</v>
      </c>
      <c r="AC363" s="2">
        <f t="shared" si="189"/>
        <v>63.01999999999979</v>
      </c>
      <c r="AD363" s="4">
        <f t="shared" si="176"/>
        <v>399</v>
      </c>
      <c r="AE363" s="4">
        <f t="shared" si="177"/>
        <v>1</v>
      </c>
      <c r="AF363" s="2">
        <f t="shared" si="161"/>
        <v>0</v>
      </c>
      <c r="AH363" s="4">
        <v>1.2052775000093163</v>
      </c>
      <c r="AI363" s="4">
        <f t="shared" si="178"/>
        <v>0.85827750001143954</v>
      </c>
      <c r="AJ363" s="4">
        <v>342</v>
      </c>
      <c r="AK363" s="2">
        <f t="shared" si="190"/>
        <v>63.01999999999979</v>
      </c>
      <c r="AL363" s="4">
        <f t="shared" si="179"/>
        <v>399</v>
      </c>
      <c r="AM363" s="4">
        <f t="shared" si="180"/>
        <v>1</v>
      </c>
      <c r="AN363" s="2">
        <f t="shared" si="162"/>
        <v>0</v>
      </c>
      <c r="AP363" s="4">
        <v>-0.55111500000748492</v>
      </c>
      <c r="AQ363" s="4">
        <f t="shared" si="181"/>
        <v>0.17088499999218243</v>
      </c>
      <c r="AR363" s="4">
        <v>342</v>
      </c>
      <c r="AS363" s="2">
        <f t="shared" si="191"/>
        <v>63.01999999999979</v>
      </c>
      <c r="AT363" s="4">
        <f t="shared" si="182"/>
        <v>399</v>
      </c>
      <c r="AU363" s="4">
        <f t="shared" si="183"/>
        <v>1</v>
      </c>
      <c r="AV363" s="2">
        <f t="shared" si="163"/>
        <v>0</v>
      </c>
      <c r="AX363" s="4">
        <v>-0.74915749998538672</v>
      </c>
      <c r="AY363" s="4">
        <f t="shared" si="184"/>
        <v>0.72084250001580585</v>
      </c>
      <c r="AZ363" s="4">
        <v>342</v>
      </c>
      <c r="BA363" s="2">
        <f t="shared" si="192"/>
        <v>63.01999999999979</v>
      </c>
      <c r="BB363" s="4">
        <f t="shared" si="185"/>
        <v>399</v>
      </c>
      <c r="BC363" s="4">
        <f t="shared" si="186"/>
        <v>1</v>
      </c>
      <c r="BD363" s="2">
        <f t="shared" si="164"/>
        <v>0</v>
      </c>
    </row>
    <row r="364" spans="1:56" x14ac:dyDescent="0.15">
      <c r="A364" s="4">
        <v>343</v>
      </c>
      <c r="B364" s="4">
        <v>0.35630249997709029</v>
      </c>
      <c r="C364" s="4">
        <f t="shared" si="169"/>
        <v>0.22130249997687201</v>
      </c>
      <c r="E364" s="4">
        <v>0.304090000014412</v>
      </c>
      <c r="F364" s="4">
        <v>0.85827750001143954</v>
      </c>
      <c r="G364" s="4">
        <v>0.17088499999218243</v>
      </c>
      <c r="H364" s="4">
        <v>0.72084250001580585</v>
      </c>
      <c r="I364" s="4">
        <f ca="1">'Result (Al-Ti)'!U364</f>
        <v>1.6347684634283426</v>
      </c>
      <c r="K364" s="4">
        <v>0.35630249997709029</v>
      </c>
      <c r="L364" s="4">
        <f t="shared" si="170"/>
        <v>0.22130249997687201</v>
      </c>
      <c r="M364" s="4">
        <v>343</v>
      </c>
      <c r="N364" s="2">
        <f t="shared" si="187"/>
        <v>63.239999999999789</v>
      </c>
      <c r="O364" s="4">
        <f t="shared" si="165"/>
        <v>399</v>
      </c>
      <c r="P364" s="4">
        <f t="shared" si="166"/>
        <v>1</v>
      </c>
      <c r="Q364" s="2">
        <f t="shared" si="171"/>
        <v>0</v>
      </c>
      <c r="R364" s="4">
        <v>343</v>
      </c>
      <c r="S364" s="4">
        <f t="shared" ca="1" si="172"/>
        <v>1.6347684634283426</v>
      </c>
      <c r="T364" s="4">
        <f t="shared" ca="1" si="173"/>
        <v>-0.66181242882420033</v>
      </c>
      <c r="U364" s="2">
        <f t="shared" si="188"/>
        <v>63.239999999999789</v>
      </c>
      <c r="V364" s="4">
        <f t="shared" ca="1" si="167"/>
        <v>399</v>
      </c>
      <c r="W364" s="4">
        <f t="shared" ca="1" si="168"/>
        <v>1</v>
      </c>
      <c r="X364" s="2">
        <f t="shared" ca="1" si="174"/>
        <v>0</v>
      </c>
      <c r="Z364" s="4">
        <v>0.304090000014412</v>
      </c>
      <c r="AA364" s="4">
        <f t="shared" si="175"/>
        <v>-0.25590999998570396</v>
      </c>
      <c r="AB364" s="4">
        <v>343</v>
      </c>
      <c r="AC364" s="2">
        <f t="shared" si="189"/>
        <v>63.239999999999789</v>
      </c>
      <c r="AD364" s="4">
        <f t="shared" si="176"/>
        <v>399</v>
      </c>
      <c r="AE364" s="4">
        <f t="shared" si="177"/>
        <v>1</v>
      </c>
      <c r="AF364" s="2">
        <f t="shared" si="161"/>
        <v>0</v>
      </c>
      <c r="AH364" s="4">
        <v>0.85827750001143954</v>
      </c>
      <c r="AI364" s="4">
        <f t="shared" si="178"/>
        <v>1.1352775000084137</v>
      </c>
      <c r="AJ364" s="4">
        <v>343</v>
      </c>
      <c r="AK364" s="2">
        <f t="shared" si="190"/>
        <v>63.239999999999789</v>
      </c>
      <c r="AL364" s="4">
        <f t="shared" si="179"/>
        <v>399</v>
      </c>
      <c r="AM364" s="4">
        <f t="shared" si="180"/>
        <v>1</v>
      </c>
      <c r="AN364" s="2">
        <f t="shared" si="162"/>
        <v>0</v>
      </c>
      <c r="AP364" s="4">
        <v>0.17088499999218243</v>
      </c>
      <c r="AQ364" s="4">
        <f t="shared" si="181"/>
        <v>-0.99211500000961905</v>
      </c>
      <c r="AR364" s="4">
        <v>343</v>
      </c>
      <c r="AS364" s="2">
        <f t="shared" si="191"/>
        <v>63.239999999999789</v>
      </c>
      <c r="AT364" s="4">
        <f t="shared" si="182"/>
        <v>399</v>
      </c>
      <c r="AU364" s="4">
        <f t="shared" si="183"/>
        <v>1</v>
      </c>
      <c r="AV364" s="2">
        <f t="shared" si="163"/>
        <v>0</v>
      </c>
      <c r="AX364" s="4">
        <v>0.72084250001580585</v>
      </c>
      <c r="AY364" s="4">
        <f t="shared" si="184"/>
        <v>0.8648425000146176</v>
      </c>
      <c r="AZ364" s="4">
        <v>343</v>
      </c>
      <c r="BA364" s="2">
        <f t="shared" si="192"/>
        <v>63.239999999999789</v>
      </c>
      <c r="BB364" s="4">
        <f t="shared" si="185"/>
        <v>399</v>
      </c>
      <c r="BC364" s="4">
        <f t="shared" si="186"/>
        <v>1</v>
      </c>
      <c r="BD364" s="2">
        <f t="shared" si="164"/>
        <v>0</v>
      </c>
    </row>
    <row r="365" spans="1:56" x14ac:dyDescent="0.15">
      <c r="A365" s="4">
        <v>344</v>
      </c>
      <c r="B365" s="4">
        <v>0.22130249997687201</v>
      </c>
      <c r="C365" s="4">
        <f t="shared" si="169"/>
        <v>0.20030249997660121</v>
      </c>
      <c r="E365" s="4">
        <v>-0.25590999998570396</v>
      </c>
      <c r="F365" s="4">
        <v>1.1352775000084137</v>
      </c>
      <c r="G365" s="4">
        <v>-0.99211500000961905</v>
      </c>
      <c r="H365" s="4">
        <v>0.8648425000146176</v>
      </c>
      <c r="I365" s="4">
        <f ca="1">'Result (Al-Ti)'!U365</f>
        <v>-0.66181242882420033</v>
      </c>
      <c r="K365" s="4">
        <v>0.22130249997687201</v>
      </c>
      <c r="L365" s="4">
        <f t="shared" si="170"/>
        <v>0.20030249997660121</v>
      </c>
      <c r="M365" s="4">
        <v>344</v>
      </c>
      <c r="N365" s="2">
        <f t="shared" si="187"/>
        <v>63.459999999999788</v>
      </c>
      <c r="O365" s="4">
        <f t="shared" si="165"/>
        <v>399</v>
      </c>
      <c r="P365" s="4">
        <f t="shared" si="166"/>
        <v>1</v>
      </c>
      <c r="Q365" s="2">
        <f t="shared" si="171"/>
        <v>0</v>
      </c>
      <c r="R365" s="4">
        <v>344</v>
      </c>
      <c r="S365" s="4">
        <f t="shared" ca="1" si="172"/>
        <v>-0.66181242882420033</v>
      </c>
      <c r="T365" s="4">
        <f t="shared" ca="1" si="173"/>
        <v>-0.10508830220456888</v>
      </c>
      <c r="U365" s="2">
        <f t="shared" si="188"/>
        <v>63.459999999999788</v>
      </c>
      <c r="V365" s="4">
        <f t="shared" ca="1" si="167"/>
        <v>399</v>
      </c>
      <c r="W365" s="4">
        <f t="shared" ca="1" si="168"/>
        <v>1</v>
      </c>
      <c r="X365" s="2">
        <f t="shared" ca="1" si="174"/>
        <v>0</v>
      </c>
      <c r="Z365" s="4">
        <v>-0.25590999998570396</v>
      </c>
      <c r="AA365" s="4">
        <f t="shared" si="175"/>
        <v>0.56409000001522713</v>
      </c>
      <c r="AB365" s="4">
        <v>344</v>
      </c>
      <c r="AC365" s="2">
        <f t="shared" si="189"/>
        <v>63.459999999999788</v>
      </c>
      <c r="AD365" s="4">
        <f t="shared" si="176"/>
        <v>399</v>
      </c>
      <c r="AE365" s="4">
        <f t="shared" si="177"/>
        <v>1</v>
      </c>
      <c r="AF365" s="2">
        <f t="shared" si="161"/>
        <v>0</v>
      </c>
      <c r="AH365" s="4">
        <v>1.1352775000084137</v>
      </c>
      <c r="AI365" s="4">
        <f t="shared" si="178"/>
        <v>-6.7224999895643123E-3</v>
      </c>
      <c r="AJ365" s="4">
        <v>344</v>
      </c>
      <c r="AK365" s="2">
        <f t="shared" si="190"/>
        <v>63.459999999999788</v>
      </c>
      <c r="AL365" s="4">
        <f t="shared" si="179"/>
        <v>399</v>
      </c>
      <c r="AM365" s="4">
        <f t="shared" si="180"/>
        <v>1</v>
      </c>
      <c r="AN365" s="2">
        <f t="shared" si="162"/>
        <v>0</v>
      </c>
      <c r="AP365" s="4">
        <v>-0.99211500000961905</v>
      </c>
      <c r="AQ365" s="4">
        <f t="shared" si="181"/>
        <v>-0.91411500000759816</v>
      </c>
      <c r="AR365" s="4">
        <v>344</v>
      </c>
      <c r="AS365" s="2">
        <f t="shared" si="191"/>
        <v>63.459999999999788</v>
      </c>
      <c r="AT365" s="4">
        <f t="shared" si="182"/>
        <v>399</v>
      </c>
      <c r="AU365" s="4">
        <f t="shared" si="183"/>
        <v>1</v>
      </c>
      <c r="AV365" s="2">
        <f t="shared" si="163"/>
        <v>0</v>
      </c>
      <c r="AX365" s="4">
        <v>0.8648425000146176</v>
      </c>
      <c r="AY365" s="4">
        <f t="shared" si="184"/>
        <v>0.73484250001598639</v>
      </c>
      <c r="AZ365" s="4">
        <v>344</v>
      </c>
      <c r="BA365" s="2">
        <f t="shared" si="192"/>
        <v>63.459999999999788</v>
      </c>
      <c r="BB365" s="4">
        <f t="shared" si="185"/>
        <v>399</v>
      </c>
      <c r="BC365" s="4">
        <f t="shared" si="186"/>
        <v>1</v>
      </c>
      <c r="BD365" s="2">
        <f t="shared" si="164"/>
        <v>0</v>
      </c>
    </row>
    <row r="366" spans="1:56" x14ac:dyDescent="0.15">
      <c r="A366" s="4">
        <v>345</v>
      </c>
      <c r="B366" s="4">
        <v>0.20030249997660121</v>
      </c>
      <c r="C366" s="4">
        <f t="shared" si="169"/>
        <v>3.2153024999743707</v>
      </c>
      <c r="E366" s="4">
        <v>0.56409000001522713</v>
      </c>
      <c r="F366" s="4">
        <v>-6.7224999895643123E-3</v>
      </c>
      <c r="G366" s="4">
        <v>-0.91411500000759816</v>
      </c>
      <c r="H366" s="4">
        <v>0.73484250001598639</v>
      </c>
      <c r="I366" s="4">
        <f ca="1">'Result (Al-Ti)'!U366</f>
        <v>-0.10508830220456888</v>
      </c>
      <c r="K366" s="4">
        <v>0.20030249997660121</v>
      </c>
      <c r="L366" s="4">
        <f t="shared" si="170"/>
        <v>3.2153024999743707</v>
      </c>
      <c r="M366" s="4">
        <v>345</v>
      </c>
      <c r="N366" s="2">
        <f t="shared" si="187"/>
        <v>63.679999999999787</v>
      </c>
      <c r="O366" s="4">
        <f t="shared" si="165"/>
        <v>399</v>
      </c>
      <c r="P366" s="4">
        <f t="shared" si="166"/>
        <v>1</v>
      </c>
      <c r="Q366" s="2">
        <f t="shared" si="171"/>
        <v>0</v>
      </c>
      <c r="R366" s="4">
        <v>345</v>
      </c>
      <c r="S366" s="4">
        <f t="shared" ca="1" si="172"/>
        <v>-0.10508830220456888</v>
      </c>
      <c r="T366" s="4">
        <f t="shared" ca="1" si="173"/>
        <v>2.0367877343921257</v>
      </c>
      <c r="U366" s="2">
        <f t="shared" si="188"/>
        <v>63.679999999999787</v>
      </c>
      <c r="V366" s="4">
        <f t="shared" ca="1" si="167"/>
        <v>399</v>
      </c>
      <c r="W366" s="4">
        <f t="shared" ca="1" si="168"/>
        <v>1</v>
      </c>
      <c r="X366" s="2">
        <f t="shared" ca="1" si="174"/>
        <v>0</v>
      </c>
      <c r="Z366" s="4">
        <v>0.56409000001522713</v>
      </c>
      <c r="AA366" s="4">
        <f t="shared" si="175"/>
        <v>0.85209000001640334</v>
      </c>
      <c r="AB366" s="4">
        <v>345</v>
      </c>
      <c r="AC366" s="2">
        <f t="shared" si="189"/>
        <v>63.679999999999787</v>
      </c>
      <c r="AD366" s="4">
        <f t="shared" si="176"/>
        <v>399</v>
      </c>
      <c r="AE366" s="4">
        <f t="shared" si="177"/>
        <v>1</v>
      </c>
      <c r="AF366" s="2">
        <f t="shared" si="161"/>
        <v>0</v>
      </c>
      <c r="AH366" s="4">
        <v>-6.7224999895643123E-3</v>
      </c>
      <c r="AI366" s="4">
        <f t="shared" si="178"/>
        <v>1.2902775000114275</v>
      </c>
      <c r="AJ366" s="4">
        <v>345</v>
      </c>
      <c r="AK366" s="2">
        <f t="shared" si="190"/>
        <v>63.679999999999787</v>
      </c>
      <c r="AL366" s="4">
        <f t="shared" si="179"/>
        <v>399</v>
      </c>
      <c r="AM366" s="4">
        <f t="shared" si="180"/>
        <v>1</v>
      </c>
      <c r="AN366" s="2">
        <f t="shared" si="162"/>
        <v>0</v>
      </c>
      <c r="AP366" s="4">
        <v>-0.91411500000759816</v>
      </c>
      <c r="AQ366" s="4">
        <f t="shared" si="181"/>
        <v>-1.4971150000064881</v>
      </c>
      <c r="AR366" s="4">
        <v>345</v>
      </c>
      <c r="AS366" s="2">
        <f t="shared" si="191"/>
        <v>63.679999999999787</v>
      </c>
      <c r="AT366" s="4">
        <f t="shared" si="182"/>
        <v>399</v>
      </c>
      <c r="AU366" s="4">
        <f t="shared" si="183"/>
        <v>1</v>
      </c>
      <c r="AV366" s="2">
        <f t="shared" si="163"/>
        <v>0</v>
      </c>
      <c r="AX366" s="4">
        <v>0.73484250001598639</v>
      </c>
      <c r="AY366" s="4">
        <f t="shared" si="184"/>
        <v>-0.6151574999861964</v>
      </c>
      <c r="AZ366" s="4">
        <v>345</v>
      </c>
      <c r="BA366" s="2">
        <f t="shared" si="192"/>
        <v>63.679999999999787</v>
      </c>
      <c r="BB366" s="4">
        <f t="shared" si="185"/>
        <v>399</v>
      </c>
      <c r="BC366" s="4">
        <f t="shared" si="186"/>
        <v>1</v>
      </c>
      <c r="BD366" s="2">
        <f t="shared" si="164"/>
        <v>0</v>
      </c>
    </row>
    <row r="367" spans="1:56" x14ac:dyDescent="0.15">
      <c r="A367" s="4">
        <v>346</v>
      </c>
      <c r="B367" s="4">
        <v>3.2153024999743707</v>
      </c>
      <c r="C367" s="4">
        <f t="shared" si="169"/>
        <v>1.7043024999772172</v>
      </c>
      <c r="E367" s="4">
        <v>0.85209000001640334</v>
      </c>
      <c r="F367" s="4">
        <v>1.2902775000114275</v>
      </c>
      <c r="G367" s="4">
        <v>-1.4971150000064881</v>
      </c>
      <c r="H367" s="4">
        <v>-0.6151574999861964</v>
      </c>
      <c r="I367" s="4">
        <f ca="1">'Result (Al-Ti)'!U367</f>
        <v>2.0367877343921257</v>
      </c>
      <c r="K367" s="4">
        <v>3.2153024999743707</v>
      </c>
      <c r="L367" s="4">
        <f t="shared" si="170"/>
        <v>1.7043024999772172</v>
      </c>
      <c r="M367" s="4">
        <v>346</v>
      </c>
      <c r="N367" s="2">
        <f t="shared" si="187"/>
        <v>63.899999999999785</v>
      </c>
      <c r="O367" s="4">
        <f t="shared" si="165"/>
        <v>399</v>
      </c>
      <c r="P367" s="4">
        <f t="shared" si="166"/>
        <v>1</v>
      </c>
      <c r="Q367" s="2">
        <f t="shared" si="171"/>
        <v>0</v>
      </c>
      <c r="R367" s="4">
        <v>346</v>
      </c>
      <c r="S367" s="4">
        <f t="shared" ca="1" si="172"/>
        <v>2.0367877343921257</v>
      </c>
      <c r="T367" s="4">
        <f t="shared" ca="1" si="173"/>
        <v>2.2622978339614752</v>
      </c>
      <c r="U367" s="2">
        <f t="shared" si="188"/>
        <v>63.899999999999785</v>
      </c>
      <c r="V367" s="4">
        <f t="shared" ca="1" si="167"/>
        <v>399</v>
      </c>
      <c r="W367" s="4">
        <f t="shared" ca="1" si="168"/>
        <v>1</v>
      </c>
      <c r="X367" s="2">
        <f t="shared" ca="1" si="174"/>
        <v>0</v>
      </c>
      <c r="Z367" s="4">
        <v>0.85209000001640334</v>
      </c>
      <c r="AA367" s="4">
        <f t="shared" si="175"/>
        <v>1.5220900000159077</v>
      </c>
      <c r="AB367" s="4">
        <v>346</v>
      </c>
      <c r="AC367" s="2">
        <f t="shared" si="189"/>
        <v>63.899999999999785</v>
      </c>
      <c r="AD367" s="4">
        <f t="shared" si="176"/>
        <v>399</v>
      </c>
      <c r="AE367" s="4">
        <f t="shared" si="177"/>
        <v>1</v>
      </c>
      <c r="AF367" s="2">
        <f t="shared" si="161"/>
        <v>0</v>
      </c>
      <c r="AH367" s="4">
        <v>1.2902775000114275</v>
      </c>
      <c r="AI367" s="4">
        <f t="shared" si="178"/>
        <v>0.35627750001054892</v>
      </c>
      <c r="AJ367" s="4">
        <v>346</v>
      </c>
      <c r="AK367" s="2">
        <f t="shared" si="190"/>
        <v>63.899999999999785</v>
      </c>
      <c r="AL367" s="4">
        <f t="shared" si="179"/>
        <v>399</v>
      </c>
      <c r="AM367" s="4">
        <f t="shared" si="180"/>
        <v>1</v>
      </c>
      <c r="AN367" s="2">
        <f t="shared" si="162"/>
        <v>0</v>
      </c>
      <c r="AP367" s="4">
        <v>-1.4971150000064881</v>
      </c>
      <c r="AQ367" s="4">
        <f t="shared" si="181"/>
        <v>-0.84411500000669548</v>
      </c>
      <c r="AR367" s="4">
        <v>346</v>
      </c>
      <c r="AS367" s="2">
        <f t="shared" si="191"/>
        <v>63.899999999999785</v>
      </c>
      <c r="AT367" s="4">
        <f t="shared" si="182"/>
        <v>399</v>
      </c>
      <c r="AU367" s="4">
        <f t="shared" si="183"/>
        <v>1</v>
      </c>
      <c r="AV367" s="2">
        <f t="shared" si="163"/>
        <v>0</v>
      </c>
      <c r="AX367" s="4">
        <v>-0.6151574999861964</v>
      </c>
      <c r="AY367" s="4">
        <f t="shared" si="184"/>
        <v>-0.69715749998522369</v>
      </c>
      <c r="AZ367" s="4">
        <v>346</v>
      </c>
      <c r="BA367" s="2">
        <f t="shared" si="192"/>
        <v>63.899999999999785</v>
      </c>
      <c r="BB367" s="4">
        <f t="shared" si="185"/>
        <v>399</v>
      </c>
      <c r="BC367" s="4">
        <f t="shared" si="186"/>
        <v>1</v>
      </c>
      <c r="BD367" s="2">
        <f t="shared" si="164"/>
        <v>0</v>
      </c>
    </row>
    <row r="368" spans="1:56" x14ac:dyDescent="0.15">
      <c r="A368" s="4">
        <v>347</v>
      </c>
      <c r="B368" s="4">
        <v>1.7043024999772172</v>
      </c>
      <c r="C368" s="4">
        <f t="shared" si="169"/>
        <v>2.4213024999752975</v>
      </c>
      <c r="E368" s="4">
        <v>1.5220900000159077</v>
      </c>
      <c r="F368" s="4">
        <v>0.35627750001054892</v>
      </c>
      <c r="G368" s="4">
        <v>-0.84411500000669548</v>
      </c>
      <c r="H368" s="4">
        <v>-0.69715749998522369</v>
      </c>
      <c r="I368" s="4">
        <f ca="1">'Result (Al-Ti)'!U368</f>
        <v>2.2622978339614752</v>
      </c>
      <c r="K368" s="4">
        <v>1.7043024999772172</v>
      </c>
      <c r="L368" s="4">
        <f t="shared" si="170"/>
        <v>2.4213024999752975</v>
      </c>
      <c r="M368" s="4">
        <v>347</v>
      </c>
      <c r="N368" s="2">
        <f t="shared" si="187"/>
        <v>64.119999999999791</v>
      </c>
      <c r="O368" s="4">
        <f t="shared" si="165"/>
        <v>399</v>
      </c>
      <c r="P368" s="4">
        <f t="shared" si="166"/>
        <v>1</v>
      </c>
      <c r="Q368" s="2">
        <f t="shared" si="171"/>
        <v>0</v>
      </c>
      <c r="R368" s="4">
        <v>347</v>
      </c>
      <c r="S368" s="4">
        <f t="shared" ca="1" si="172"/>
        <v>2.2622978339614752</v>
      </c>
      <c r="T368" s="4">
        <f t="shared" ca="1" si="173"/>
        <v>2.184394962468275</v>
      </c>
      <c r="U368" s="2">
        <f t="shared" si="188"/>
        <v>64.119999999999791</v>
      </c>
      <c r="V368" s="4">
        <f t="shared" ca="1" si="167"/>
        <v>399</v>
      </c>
      <c r="W368" s="4">
        <f t="shared" ca="1" si="168"/>
        <v>1</v>
      </c>
      <c r="X368" s="2">
        <f t="shared" ca="1" si="174"/>
        <v>0</v>
      </c>
      <c r="Z368" s="4">
        <v>1.5220900000159077</v>
      </c>
      <c r="AA368" s="4">
        <f t="shared" si="175"/>
        <v>1.1740900000170029</v>
      </c>
      <c r="AB368" s="4">
        <v>347</v>
      </c>
      <c r="AC368" s="2">
        <f t="shared" si="189"/>
        <v>64.119999999999791</v>
      </c>
      <c r="AD368" s="4">
        <f t="shared" si="176"/>
        <v>399</v>
      </c>
      <c r="AE368" s="4">
        <f t="shared" si="177"/>
        <v>1</v>
      </c>
      <c r="AF368" s="2">
        <f t="shared" si="161"/>
        <v>0</v>
      </c>
      <c r="AH368" s="4">
        <v>0.35627750001054892</v>
      </c>
      <c r="AI368" s="4">
        <f t="shared" si="178"/>
        <v>2.3662775000090619</v>
      </c>
      <c r="AJ368" s="4">
        <v>347</v>
      </c>
      <c r="AK368" s="2">
        <f t="shared" si="190"/>
        <v>64.119999999999791</v>
      </c>
      <c r="AL368" s="4">
        <f t="shared" si="179"/>
        <v>399</v>
      </c>
      <c r="AM368" s="4">
        <f t="shared" si="180"/>
        <v>1</v>
      </c>
      <c r="AN368" s="2">
        <f t="shared" si="162"/>
        <v>0</v>
      </c>
      <c r="AP368" s="4">
        <v>-0.84411500000669548</v>
      </c>
      <c r="AQ368" s="4">
        <f t="shared" si="181"/>
        <v>1.2018849999932968</v>
      </c>
      <c r="AR368" s="4">
        <v>347</v>
      </c>
      <c r="AS368" s="2">
        <f t="shared" si="191"/>
        <v>64.119999999999791</v>
      </c>
      <c r="AT368" s="4">
        <f t="shared" si="182"/>
        <v>399</v>
      </c>
      <c r="AU368" s="4">
        <f t="shared" si="183"/>
        <v>1</v>
      </c>
      <c r="AV368" s="2">
        <f t="shared" si="163"/>
        <v>0</v>
      </c>
      <c r="AX368" s="4">
        <v>-0.69715749998522369</v>
      </c>
      <c r="AY368" s="4">
        <f t="shared" si="184"/>
        <v>1.0158425000135196</v>
      </c>
      <c r="AZ368" s="4">
        <v>347</v>
      </c>
      <c r="BA368" s="2">
        <f t="shared" si="192"/>
        <v>64.119999999999791</v>
      </c>
      <c r="BB368" s="4">
        <f t="shared" si="185"/>
        <v>399</v>
      </c>
      <c r="BC368" s="4">
        <f t="shared" si="186"/>
        <v>1</v>
      </c>
      <c r="BD368" s="2">
        <f t="shared" si="164"/>
        <v>0</v>
      </c>
    </row>
    <row r="369" spans="1:56" x14ac:dyDescent="0.15">
      <c r="A369" s="4">
        <v>348</v>
      </c>
      <c r="B369" s="4">
        <v>2.4213024999752975</v>
      </c>
      <c r="C369" s="4">
        <f t="shared" si="169"/>
        <v>2.1153024999769343</v>
      </c>
      <c r="E369" s="4">
        <v>1.1740900000170029</v>
      </c>
      <c r="F369" s="4">
        <v>2.3662775000090619</v>
      </c>
      <c r="G369" s="4">
        <v>1.2018849999932968</v>
      </c>
      <c r="H369" s="4">
        <v>1.0158425000135196</v>
      </c>
      <c r="I369" s="4">
        <f ca="1">'Result (Al-Ti)'!U369</f>
        <v>2.184394962468275</v>
      </c>
      <c r="K369" s="4">
        <v>2.4213024999752975</v>
      </c>
      <c r="L369" s="4">
        <f t="shared" si="170"/>
        <v>2.1153024999769343</v>
      </c>
      <c r="M369" s="4">
        <v>348</v>
      </c>
      <c r="N369" s="2">
        <f t="shared" si="187"/>
        <v>64.33999999999979</v>
      </c>
      <c r="O369" s="4">
        <f t="shared" si="165"/>
        <v>399</v>
      </c>
      <c r="P369" s="4">
        <f t="shared" si="166"/>
        <v>1</v>
      </c>
      <c r="Q369" s="2">
        <f t="shared" si="171"/>
        <v>0</v>
      </c>
      <c r="R369" s="4">
        <v>348</v>
      </c>
      <c r="S369" s="4">
        <f t="shared" ca="1" si="172"/>
        <v>2.184394962468275</v>
      </c>
      <c r="T369" s="4">
        <f t="shared" ca="1" si="173"/>
        <v>4.9052776147966104E-2</v>
      </c>
      <c r="U369" s="2">
        <f t="shared" si="188"/>
        <v>64.33999999999979</v>
      </c>
      <c r="V369" s="4">
        <f t="shared" ca="1" si="167"/>
        <v>399</v>
      </c>
      <c r="W369" s="4">
        <f t="shared" ca="1" si="168"/>
        <v>1</v>
      </c>
      <c r="X369" s="2">
        <f t="shared" ca="1" si="174"/>
        <v>0</v>
      </c>
      <c r="Z369" s="4">
        <v>1.1740900000170029</v>
      </c>
      <c r="AA369" s="4">
        <f t="shared" si="175"/>
        <v>-0.3159099999834325</v>
      </c>
      <c r="AB369" s="4">
        <v>348</v>
      </c>
      <c r="AC369" s="2">
        <f t="shared" si="189"/>
        <v>64.33999999999979</v>
      </c>
      <c r="AD369" s="4">
        <f t="shared" si="176"/>
        <v>399</v>
      </c>
      <c r="AE369" s="4">
        <f t="shared" si="177"/>
        <v>1</v>
      </c>
      <c r="AF369" s="2">
        <f t="shared" si="161"/>
        <v>0</v>
      </c>
      <c r="AH369" s="4">
        <v>2.3662775000090619</v>
      </c>
      <c r="AI369" s="4">
        <f t="shared" si="178"/>
        <v>1.0152775000094039</v>
      </c>
      <c r="AJ369" s="4">
        <v>348</v>
      </c>
      <c r="AK369" s="2">
        <f t="shared" si="190"/>
        <v>64.33999999999979</v>
      </c>
      <c r="AL369" s="4">
        <f t="shared" si="179"/>
        <v>399</v>
      </c>
      <c r="AM369" s="4">
        <f t="shared" si="180"/>
        <v>1</v>
      </c>
      <c r="AN369" s="2">
        <f t="shared" si="162"/>
        <v>0</v>
      </c>
      <c r="AP369" s="4">
        <v>1.2018849999932968</v>
      </c>
      <c r="AQ369" s="4">
        <f t="shared" si="181"/>
        <v>-2.0221150000061527</v>
      </c>
      <c r="AR369" s="4">
        <v>348</v>
      </c>
      <c r="AS369" s="2">
        <f t="shared" si="191"/>
        <v>64.33999999999979</v>
      </c>
      <c r="AT369" s="4">
        <f t="shared" si="182"/>
        <v>399</v>
      </c>
      <c r="AU369" s="4">
        <f t="shared" si="183"/>
        <v>1</v>
      </c>
      <c r="AV369" s="2">
        <f t="shared" si="163"/>
        <v>0</v>
      </c>
      <c r="AX369" s="4">
        <v>1.0158425000135196</v>
      </c>
      <c r="AY369" s="4">
        <f t="shared" si="184"/>
        <v>-0.79015749998490037</v>
      </c>
      <c r="AZ369" s="4">
        <v>348</v>
      </c>
      <c r="BA369" s="2">
        <f t="shared" si="192"/>
        <v>64.33999999999979</v>
      </c>
      <c r="BB369" s="4">
        <f t="shared" si="185"/>
        <v>399</v>
      </c>
      <c r="BC369" s="4">
        <f t="shared" si="186"/>
        <v>1</v>
      </c>
      <c r="BD369" s="2">
        <f t="shared" si="164"/>
        <v>0</v>
      </c>
    </row>
    <row r="370" spans="1:56" x14ac:dyDescent="0.15">
      <c r="A370" s="4">
        <v>349</v>
      </c>
      <c r="B370" s="4">
        <v>2.1153024999769343</v>
      </c>
      <c r="C370" s="4">
        <f t="shared" si="169"/>
        <v>2.3213024999755305</v>
      </c>
      <c r="E370" s="4">
        <v>-0.3159099999834325</v>
      </c>
      <c r="F370" s="4">
        <v>1.0152775000094039</v>
      </c>
      <c r="G370" s="4">
        <v>-2.0221150000061527</v>
      </c>
      <c r="H370" s="4">
        <v>-0.79015749998490037</v>
      </c>
      <c r="I370" s="4">
        <f ca="1">'Result (Al-Ti)'!U370</f>
        <v>4.9052776147966104E-2</v>
      </c>
      <c r="K370" s="4">
        <v>2.1153024999769343</v>
      </c>
      <c r="L370" s="4">
        <f t="shared" si="170"/>
        <v>2.3213024999755305</v>
      </c>
      <c r="M370" s="4">
        <v>349</v>
      </c>
      <c r="N370" s="2">
        <f t="shared" si="187"/>
        <v>64.559999999999789</v>
      </c>
      <c r="O370" s="4">
        <f t="shared" si="165"/>
        <v>399</v>
      </c>
      <c r="P370" s="4">
        <f t="shared" si="166"/>
        <v>1</v>
      </c>
      <c r="Q370" s="2">
        <f t="shared" si="171"/>
        <v>0</v>
      </c>
      <c r="R370" s="4">
        <v>349</v>
      </c>
      <c r="S370" s="4">
        <f t="shared" ca="1" si="172"/>
        <v>4.9052776147966104E-2</v>
      </c>
      <c r="T370" s="4">
        <f t="shared" ca="1" si="173"/>
        <v>1.7268342555613345</v>
      </c>
      <c r="U370" s="2">
        <f t="shared" si="188"/>
        <v>64.559999999999789</v>
      </c>
      <c r="V370" s="4">
        <f t="shared" ca="1" si="167"/>
        <v>399</v>
      </c>
      <c r="W370" s="4">
        <f t="shared" ca="1" si="168"/>
        <v>1</v>
      </c>
      <c r="X370" s="2">
        <f t="shared" ca="1" si="174"/>
        <v>0</v>
      </c>
      <c r="Z370" s="4">
        <v>-0.3159099999834325</v>
      </c>
      <c r="AA370" s="4">
        <f t="shared" si="175"/>
        <v>-1.7479099999846426</v>
      </c>
      <c r="AB370" s="4">
        <v>349</v>
      </c>
      <c r="AC370" s="2">
        <f t="shared" si="189"/>
        <v>64.559999999999789</v>
      </c>
      <c r="AD370" s="4">
        <f t="shared" si="176"/>
        <v>399</v>
      </c>
      <c r="AE370" s="4">
        <f t="shared" si="177"/>
        <v>1</v>
      </c>
      <c r="AF370" s="2">
        <f t="shared" si="161"/>
        <v>0</v>
      </c>
      <c r="AH370" s="4">
        <v>1.0152775000094039</v>
      </c>
      <c r="AI370" s="4">
        <f t="shared" si="178"/>
        <v>-1.0637224999889838</v>
      </c>
      <c r="AJ370" s="4">
        <v>349</v>
      </c>
      <c r="AK370" s="2">
        <f t="shared" si="190"/>
        <v>64.559999999999789</v>
      </c>
      <c r="AL370" s="4">
        <f t="shared" si="179"/>
        <v>399</v>
      </c>
      <c r="AM370" s="4">
        <f t="shared" si="180"/>
        <v>1</v>
      </c>
      <c r="AN370" s="2">
        <f t="shared" si="162"/>
        <v>0</v>
      </c>
      <c r="AP370" s="4">
        <v>-2.0221150000061527</v>
      </c>
      <c r="AQ370" s="4">
        <f t="shared" si="181"/>
        <v>-0.47211500000798878</v>
      </c>
      <c r="AR370" s="4">
        <v>349</v>
      </c>
      <c r="AS370" s="2">
        <f t="shared" si="191"/>
        <v>64.559999999999789</v>
      </c>
      <c r="AT370" s="4">
        <f t="shared" si="182"/>
        <v>399</v>
      </c>
      <c r="AU370" s="4">
        <f t="shared" si="183"/>
        <v>1</v>
      </c>
      <c r="AV370" s="2">
        <f t="shared" si="163"/>
        <v>0</v>
      </c>
      <c r="AX370" s="4">
        <v>-0.79015749998490037</v>
      </c>
      <c r="AY370" s="4">
        <f t="shared" si="184"/>
        <v>-1.088157499985698</v>
      </c>
      <c r="AZ370" s="4">
        <v>349</v>
      </c>
      <c r="BA370" s="2">
        <f t="shared" si="192"/>
        <v>64.559999999999789</v>
      </c>
      <c r="BB370" s="4">
        <f t="shared" si="185"/>
        <v>399</v>
      </c>
      <c r="BC370" s="4">
        <f t="shared" si="186"/>
        <v>1</v>
      </c>
      <c r="BD370" s="2">
        <f t="shared" si="164"/>
        <v>0</v>
      </c>
    </row>
    <row r="371" spans="1:56" x14ac:dyDescent="0.15">
      <c r="A371" s="4">
        <v>350</v>
      </c>
      <c r="B371" s="4">
        <v>2.3213024999755305</v>
      </c>
      <c r="C371" s="4">
        <f t="shared" si="169"/>
        <v>-0.3986975000245252</v>
      </c>
      <c r="E371" s="4">
        <v>-1.7479099999846426</v>
      </c>
      <c r="F371" s="4">
        <v>-1.0637224999889838</v>
      </c>
      <c r="G371" s="4">
        <v>-0.47211500000798878</v>
      </c>
      <c r="H371" s="4">
        <v>-1.088157499985698</v>
      </c>
      <c r="I371" s="4">
        <f ca="1">'Result (Al-Ti)'!U371</f>
        <v>1.7268342555613345</v>
      </c>
      <c r="K371" s="4">
        <v>2.3213024999755305</v>
      </c>
      <c r="L371" s="4">
        <f t="shared" si="170"/>
        <v>-0.3986975000245252</v>
      </c>
      <c r="M371" s="4">
        <v>350</v>
      </c>
      <c r="N371" s="2">
        <f t="shared" si="187"/>
        <v>64.779999999999788</v>
      </c>
      <c r="O371" s="4">
        <f t="shared" si="165"/>
        <v>399</v>
      </c>
      <c r="P371" s="4">
        <f t="shared" si="166"/>
        <v>1</v>
      </c>
      <c r="Q371" s="2">
        <f t="shared" si="171"/>
        <v>0</v>
      </c>
      <c r="R371" s="4">
        <v>350</v>
      </c>
      <c r="S371" s="4">
        <f t="shared" ca="1" si="172"/>
        <v>1.7268342555613345</v>
      </c>
      <c r="T371" s="4">
        <f t="shared" ca="1" si="173"/>
        <v>1.8729286711113731</v>
      </c>
      <c r="U371" s="2">
        <f t="shared" si="188"/>
        <v>64.779999999999788</v>
      </c>
      <c r="V371" s="4">
        <f t="shared" ca="1" si="167"/>
        <v>399</v>
      </c>
      <c r="W371" s="4">
        <f t="shared" ca="1" si="168"/>
        <v>1</v>
      </c>
      <c r="X371" s="2">
        <f t="shared" ca="1" si="174"/>
        <v>0</v>
      </c>
      <c r="Z371" s="4">
        <v>-1.7479099999846426</v>
      </c>
      <c r="AA371" s="4">
        <f t="shared" si="175"/>
        <v>-0.15490999998490906</v>
      </c>
      <c r="AB371" s="4">
        <v>350</v>
      </c>
      <c r="AC371" s="2">
        <f t="shared" si="189"/>
        <v>64.779999999999788</v>
      </c>
      <c r="AD371" s="4">
        <f t="shared" si="176"/>
        <v>399</v>
      </c>
      <c r="AE371" s="4">
        <f t="shared" si="177"/>
        <v>1</v>
      </c>
      <c r="AF371" s="2">
        <f t="shared" si="161"/>
        <v>0</v>
      </c>
      <c r="AH371" s="4">
        <v>-1.0637224999889838</v>
      </c>
      <c r="AI371" s="4">
        <f t="shared" si="178"/>
        <v>0.62827750000948868</v>
      </c>
      <c r="AJ371" s="4">
        <v>350</v>
      </c>
      <c r="AK371" s="2">
        <f t="shared" si="190"/>
        <v>64.779999999999788</v>
      </c>
      <c r="AL371" s="4">
        <f t="shared" si="179"/>
        <v>399</v>
      </c>
      <c r="AM371" s="4">
        <f t="shared" si="180"/>
        <v>1</v>
      </c>
      <c r="AN371" s="2">
        <f t="shared" si="162"/>
        <v>0</v>
      </c>
      <c r="AP371" s="4">
        <v>-0.47211500000798878</v>
      </c>
      <c r="AQ371" s="4">
        <f t="shared" si="181"/>
        <v>-5.2115000006125456E-2</v>
      </c>
      <c r="AR371" s="4">
        <v>350</v>
      </c>
      <c r="AS371" s="2">
        <f t="shared" si="191"/>
        <v>64.779999999999788</v>
      </c>
      <c r="AT371" s="4">
        <f t="shared" si="182"/>
        <v>399</v>
      </c>
      <c r="AU371" s="4">
        <f t="shared" si="183"/>
        <v>1</v>
      </c>
      <c r="AV371" s="2">
        <f t="shared" si="163"/>
        <v>0</v>
      </c>
      <c r="AX371" s="4">
        <v>-1.088157499985698</v>
      </c>
      <c r="AY371" s="4">
        <f t="shared" si="184"/>
        <v>-0.66015749998626916</v>
      </c>
      <c r="AZ371" s="4">
        <v>350</v>
      </c>
      <c r="BA371" s="2">
        <f t="shared" si="192"/>
        <v>64.779999999999788</v>
      </c>
      <c r="BB371" s="4">
        <f t="shared" si="185"/>
        <v>399</v>
      </c>
      <c r="BC371" s="4">
        <f t="shared" si="186"/>
        <v>1</v>
      </c>
      <c r="BD371" s="2">
        <f t="shared" si="164"/>
        <v>0</v>
      </c>
    </row>
    <row r="372" spans="1:56" x14ac:dyDescent="0.15">
      <c r="A372" s="4">
        <v>351</v>
      </c>
      <c r="B372" s="4">
        <v>-0.3986975000245252</v>
      </c>
      <c r="C372" s="4">
        <f t="shared" si="169"/>
        <v>0.74930249997606779</v>
      </c>
      <c r="E372" s="4">
        <v>-0.15490999998490906</v>
      </c>
      <c r="F372" s="4">
        <v>0.62827750000948868</v>
      </c>
      <c r="G372" s="4">
        <v>-5.2115000006125456E-2</v>
      </c>
      <c r="H372" s="4">
        <v>-0.66015749998626916</v>
      </c>
      <c r="I372" s="4">
        <f ca="1">'Result (Al-Ti)'!U372</f>
        <v>1.8729286711113731</v>
      </c>
      <c r="K372" s="4">
        <v>-0.3986975000245252</v>
      </c>
      <c r="L372" s="4">
        <f t="shared" si="170"/>
        <v>0.74930249997606779</v>
      </c>
      <c r="M372" s="4">
        <v>351</v>
      </c>
      <c r="N372" s="2">
        <f t="shared" si="187"/>
        <v>64.999999999999787</v>
      </c>
      <c r="O372" s="4">
        <f t="shared" si="165"/>
        <v>399</v>
      </c>
      <c r="P372" s="4">
        <f t="shared" si="166"/>
        <v>1</v>
      </c>
      <c r="Q372" s="2">
        <f t="shared" si="171"/>
        <v>0</v>
      </c>
      <c r="R372" s="4">
        <v>351</v>
      </c>
      <c r="S372" s="4">
        <f t="shared" ca="1" si="172"/>
        <v>1.8729286711113731</v>
      </c>
      <c r="T372" s="4">
        <f t="shared" ca="1" si="173"/>
        <v>-3.5257165709516758E-2</v>
      </c>
      <c r="U372" s="2">
        <f t="shared" si="188"/>
        <v>64.999999999999787</v>
      </c>
      <c r="V372" s="4">
        <f t="shared" ca="1" si="167"/>
        <v>399</v>
      </c>
      <c r="W372" s="4">
        <f t="shared" ca="1" si="168"/>
        <v>1</v>
      </c>
      <c r="X372" s="2">
        <f t="shared" ca="1" si="174"/>
        <v>0</v>
      </c>
      <c r="Z372" s="4">
        <v>-0.15490999998490906</v>
      </c>
      <c r="AA372" s="4">
        <f t="shared" si="175"/>
        <v>0.89509000001442018</v>
      </c>
      <c r="AB372" s="4">
        <v>351</v>
      </c>
      <c r="AC372" s="2">
        <f t="shared" si="189"/>
        <v>64.999999999999787</v>
      </c>
      <c r="AD372" s="4">
        <f t="shared" si="176"/>
        <v>399</v>
      </c>
      <c r="AE372" s="4">
        <f t="shared" si="177"/>
        <v>1</v>
      </c>
      <c r="AF372" s="2">
        <f t="shared" si="161"/>
        <v>0</v>
      </c>
      <c r="AH372" s="4">
        <v>0.62827750000948868</v>
      </c>
      <c r="AI372" s="4">
        <f t="shared" si="178"/>
        <v>0.77227750000830042</v>
      </c>
      <c r="AJ372" s="4">
        <v>351</v>
      </c>
      <c r="AK372" s="2">
        <f t="shared" si="190"/>
        <v>64.999999999999787</v>
      </c>
      <c r="AL372" s="4">
        <f t="shared" si="179"/>
        <v>399</v>
      </c>
      <c r="AM372" s="4">
        <f t="shared" si="180"/>
        <v>1</v>
      </c>
      <c r="AN372" s="2">
        <f t="shared" si="162"/>
        <v>0</v>
      </c>
      <c r="AP372" s="4">
        <v>-5.2115000006125456E-2</v>
      </c>
      <c r="AQ372" s="4">
        <f t="shared" si="181"/>
        <v>-0.52611500000665501</v>
      </c>
      <c r="AR372" s="4">
        <v>351</v>
      </c>
      <c r="AS372" s="2">
        <f t="shared" si="191"/>
        <v>64.999999999999787</v>
      </c>
      <c r="AT372" s="4">
        <f t="shared" si="182"/>
        <v>399</v>
      </c>
      <c r="AU372" s="4">
        <f t="shared" si="183"/>
        <v>1</v>
      </c>
      <c r="AV372" s="2">
        <f t="shared" si="163"/>
        <v>0</v>
      </c>
      <c r="AX372" s="4">
        <v>-0.66015749998626916</v>
      </c>
      <c r="AY372" s="4">
        <f t="shared" si="184"/>
        <v>0.78584250001512146</v>
      </c>
      <c r="AZ372" s="4">
        <v>351</v>
      </c>
      <c r="BA372" s="2">
        <f t="shared" si="192"/>
        <v>64.999999999999787</v>
      </c>
      <c r="BB372" s="4">
        <f t="shared" si="185"/>
        <v>399</v>
      </c>
      <c r="BC372" s="4">
        <f t="shared" si="186"/>
        <v>1</v>
      </c>
      <c r="BD372" s="2">
        <f t="shared" si="164"/>
        <v>0</v>
      </c>
    </row>
    <row r="373" spans="1:56" x14ac:dyDescent="0.15">
      <c r="A373" s="4">
        <v>352</v>
      </c>
      <c r="B373" s="4">
        <v>0.74930249997606779</v>
      </c>
      <c r="C373" s="4">
        <f t="shared" si="169"/>
        <v>1.8493024999770569</v>
      </c>
      <c r="E373" s="4">
        <v>0.89509000001442018</v>
      </c>
      <c r="F373" s="4">
        <v>0.77227750000830042</v>
      </c>
      <c r="G373" s="4">
        <v>-0.52611500000665501</v>
      </c>
      <c r="H373" s="4">
        <v>0.78584250001512146</v>
      </c>
      <c r="I373" s="4">
        <f ca="1">'Result (Al-Ti)'!U373</f>
        <v>-3.5257165709516758E-2</v>
      </c>
      <c r="K373" s="4">
        <v>0.74930249997606779</v>
      </c>
      <c r="L373" s="4">
        <f t="shared" si="170"/>
        <v>1.8493024999770569</v>
      </c>
      <c r="M373" s="4">
        <v>352</v>
      </c>
      <c r="N373" s="2">
        <f t="shared" si="187"/>
        <v>65.219999999999786</v>
      </c>
      <c r="O373" s="4">
        <f t="shared" si="165"/>
        <v>399</v>
      </c>
      <c r="P373" s="4">
        <f t="shared" si="166"/>
        <v>1</v>
      </c>
      <c r="Q373" s="2">
        <f t="shared" si="171"/>
        <v>0</v>
      </c>
      <c r="R373" s="4">
        <v>352</v>
      </c>
      <c r="S373" s="4">
        <f t="shared" ca="1" si="172"/>
        <v>-3.5257165709516758E-2</v>
      </c>
      <c r="T373" s="4">
        <f t="shared" ca="1" si="173"/>
        <v>1.6827276711450281</v>
      </c>
      <c r="U373" s="2">
        <f t="shared" si="188"/>
        <v>65.219999999999786</v>
      </c>
      <c r="V373" s="4">
        <f t="shared" ca="1" si="167"/>
        <v>399</v>
      </c>
      <c r="W373" s="4">
        <f t="shared" ca="1" si="168"/>
        <v>1</v>
      </c>
      <c r="X373" s="2">
        <f t="shared" ca="1" si="174"/>
        <v>0</v>
      </c>
      <c r="Z373" s="4">
        <v>0.89509000001442018</v>
      </c>
      <c r="AA373" s="4">
        <f t="shared" si="175"/>
        <v>2.3510900000154322</v>
      </c>
      <c r="AB373" s="4">
        <v>352</v>
      </c>
      <c r="AC373" s="2">
        <f t="shared" si="189"/>
        <v>65.219999999999786</v>
      </c>
      <c r="AD373" s="4">
        <f t="shared" si="176"/>
        <v>399</v>
      </c>
      <c r="AE373" s="4">
        <f t="shared" si="177"/>
        <v>1</v>
      </c>
      <c r="AF373" s="2">
        <f t="shared" ref="AF373:AF406" si="193">(AE374-AE373)/(AC374-AC373)</f>
        <v>0</v>
      </c>
      <c r="AH373" s="4">
        <v>0.77227750000830042</v>
      </c>
      <c r="AI373" s="4">
        <f t="shared" si="178"/>
        <v>0.24127750000957349</v>
      </c>
      <c r="AJ373" s="4">
        <v>352</v>
      </c>
      <c r="AK373" s="2">
        <f t="shared" si="190"/>
        <v>65.219999999999786</v>
      </c>
      <c r="AL373" s="4">
        <f t="shared" si="179"/>
        <v>399</v>
      </c>
      <c r="AM373" s="4">
        <f t="shared" si="180"/>
        <v>1</v>
      </c>
      <c r="AN373" s="2">
        <f t="shared" ref="AN373:AN406" si="194">(AM374-AM373)/(AK374-AK373)</f>
        <v>0</v>
      </c>
      <c r="AP373" s="4">
        <v>-0.52611500000665501</v>
      </c>
      <c r="AQ373" s="4">
        <f t="shared" si="181"/>
        <v>0.16588499999059536</v>
      </c>
      <c r="AR373" s="4">
        <v>352</v>
      </c>
      <c r="AS373" s="2">
        <f t="shared" si="191"/>
        <v>65.219999999999786</v>
      </c>
      <c r="AT373" s="4">
        <f t="shared" si="182"/>
        <v>399</v>
      </c>
      <c r="AU373" s="4">
        <f t="shared" si="183"/>
        <v>1</v>
      </c>
      <c r="AV373" s="2">
        <f t="shared" ref="AV373:AV406" si="195">(AU374-AU373)/(AS374-AS373)</f>
        <v>0</v>
      </c>
      <c r="AX373" s="4">
        <v>0.78584250001512146</v>
      </c>
      <c r="AY373" s="4">
        <f t="shared" si="184"/>
        <v>1.6408425000165039</v>
      </c>
      <c r="AZ373" s="4">
        <v>352</v>
      </c>
      <c r="BA373" s="2">
        <f t="shared" si="192"/>
        <v>65.219999999999786</v>
      </c>
      <c r="BB373" s="4">
        <f t="shared" si="185"/>
        <v>399</v>
      </c>
      <c r="BC373" s="4">
        <f t="shared" si="186"/>
        <v>1</v>
      </c>
      <c r="BD373" s="2">
        <f t="shared" ref="BD373:BD406" si="196">(BC374-BC373)/(BA374-BA373)</f>
        <v>0</v>
      </c>
    </row>
    <row r="374" spans="1:56" x14ac:dyDescent="0.15">
      <c r="A374" s="4">
        <v>353</v>
      </c>
      <c r="B374" s="4">
        <v>1.8493024999770569</v>
      </c>
      <c r="C374" s="4">
        <f t="shared" si="169"/>
        <v>1.9253024999770219</v>
      </c>
      <c r="E374" s="4">
        <v>2.3510900000154322</v>
      </c>
      <c r="F374" s="4">
        <v>0.24127750000957349</v>
      </c>
      <c r="G374" s="4">
        <v>0.16588499999059536</v>
      </c>
      <c r="H374" s="4">
        <v>1.6408425000165039</v>
      </c>
      <c r="I374" s="4">
        <f ca="1">'Result (Al-Ti)'!U374</f>
        <v>1.6827276711450281</v>
      </c>
      <c r="K374" s="4">
        <v>1.8493024999770569</v>
      </c>
      <c r="L374" s="4">
        <f t="shared" si="170"/>
        <v>1.9253024999770219</v>
      </c>
      <c r="M374" s="4">
        <v>353</v>
      </c>
      <c r="N374" s="2">
        <f t="shared" si="187"/>
        <v>65.439999999999785</v>
      </c>
      <c r="O374" s="4">
        <f t="shared" si="165"/>
        <v>399</v>
      </c>
      <c r="P374" s="4">
        <f t="shared" si="166"/>
        <v>1</v>
      </c>
      <c r="Q374" s="2">
        <f t="shared" si="171"/>
        <v>0</v>
      </c>
      <c r="R374" s="4">
        <v>353</v>
      </c>
      <c r="S374" s="4">
        <f t="shared" ca="1" si="172"/>
        <v>1.6827276711450281</v>
      </c>
      <c r="T374" s="4">
        <f t="shared" ca="1" si="173"/>
        <v>0.96642899831109985</v>
      </c>
      <c r="U374" s="2">
        <f t="shared" si="188"/>
        <v>65.439999999999785</v>
      </c>
      <c r="V374" s="4">
        <f t="shared" ca="1" si="167"/>
        <v>399</v>
      </c>
      <c r="W374" s="4">
        <f t="shared" ca="1" si="168"/>
        <v>1</v>
      </c>
      <c r="X374" s="2">
        <f t="shared" ca="1" si="174"/>
        <v>0</v>
      </c>
      <c r="Z374" s="4">
        <v>2.3510900000154322</v>
      </c>
      <c r="AA374" s="4">
        <f t="shared" si="175"/>
        <v>2.4140900000162446</v>
      </c>
      <c r="AB374" s="4">
        <v>353</v>
      </c>
      <c r="AC374" s="2">
        <f t="shared" si="189"/>
        <v>65.439999999999785</v>
      </c>
      <c r="AD374" s="4">
        <f t="shared" si="176"/>
        <v>399</v>
      </c>
      <c r="AE374" s="4">
        <f t="shared" si="177"/>
        <v>1</v>
      </c>
      <c r="AF374" s="2">
        <f t="shared" si="193"/>
        <v>0</v>
      </c>
      <c r="AH374" s="4">
        <v>0.24127750000957349</v>
      </c>
      <c r="AI374" s="4">
        <f t="shared" si="178"/>
        <v>9.5277500008705829E-2</v>
      </c>
      <c r="AJ374" s="4">
        <v>353</v>
      </c>
      <c r="AK374" s="2">
        <f t="shared" si="190"/>
        <v>65.439999999999785</v>
      </c>
      <c r="AL374" s="4">
        <f t="shared" si="179"/>
        <v>399</v>
      </c>
      <c r="AM374" s="4">
        <f t="shared" si="180"/>
        <v>1</v>
      </c>
      <c r="AN374" s="2">
        <f t="shared" si="194"/>
        <v>0</v>
      </c>
      <c r="AP374" s="4">
        <v>0.16588499999059536</v>
      </c>
      <c r="AQ374" s="4">
        <f t="shared" si="181"/>
        <v>-1.9801150000091639</v>
      </c>
      <c r="AR374" s="4">
        <v>353</v>
      </c>
      <c r="AS374" s="2">
        <f t="shared" si="191"/>
        <v>65.439999999999785</v>
      </c>
      <c r="AT374" s="4">
        <f t="shared" si="182"/>
        <v>399</v>
      </c>
      <c r="AU374" s="4">
        <f t="shared" si="183"/>
        <v>1</v>
      </c>
      <c r="AV374" s="2">
        <f t="shared" si="195"/>
        <v>0</v>
      </c>
      <c r="AX374" s="4">
        <v>1.6408425000165039</v>
      </c>
      <c r="AY374" s="4">
        <f t="shared" si="184"/>
        <v>2.5968425000151285</v>
      </c>
      <c r="AZ374" s="4">
        <v>353</v>
      </c>
      <c r="BA374" s="2">
        <f t="shared" si="192"/>
        <v>65.439999999999785</v>
      </c>
      <c r="BB374" s="4">
        <f t="shared" si="185"/>
        <v>399</v>
      </c>
      <c r="BC374" s="4">
        <f t="shared" si="186"/>
        <v>1</v>
      </c>
      <c r="BD374" s="2">
        <f t="shared" si="196"/>
        <v>0</v>
      </c>
    </row>
    <row r="375" spans="1:56" x14ac:dyDescent="0.15">
      <c r="A375" s="4">
        <v>354</v>
      </c>
      <c r="B375" s="4">
        <v>1.9253024999770219</v>
      </c>
      <c r="C375" s="4">
        <f t="shared" si="169"/>
        <v>1.9453024999762647</v>
      </c>
      <c r="E375" s="4">
        <v>2.4140900000162446</v>
      </c>
      <c r="F375" s="4">
        <v>9.5277500008705829E-2</v>
      </c>
      <c r="G375" s="4">
        <v>-1.9801150000091639</v>
      </c>
      <c r="H375" s="4">
        <v>2.5968425000151285</v>
      </c>
      <c r="I375" s="4">
        <f ca="1">'Result (Al-Ti)'!U375</f>
        <v>0.96642899831109985</v>
      </c>
      <c r="K375" s="4">
        <v>1.9253024999770219</v>
      </c>
      <c r="L375" s="4">
        <f t="shared" si="170"/>
        <v>1.9453024999762647</v>
      </c>
      <c r="M375" s="4">
        <v>354</v>
      </c>
      <c r="N375" s="2">
        <f t="shared" si="187"/>
        <v>65.659999999999783</v>
      </c>
      <c r="O375" s="4">
        <f t="shared" si="165"/>
        <v>399</v>
      </c>
      <c r="P375" s="4">
        <f t="shared" si="166"/>
        <v>1</v>
      </c>
      <c r="Q375" s="2">
        <f t="shared" si="171"/>
        <v>0</v>
      </c>
      <c r="R375" s="4">
        <v>354</v>
      </c>
      <c r="S375" s="4">
        <f t="shared" ca="1" si="172"/>
        <v>0.96642899831109985</v>
      </c>
      <c r="T375" s="4">
        <f t="shared" ca="1" si="173"/>
        <v>-2.1574694889830743</v>
      </c>
      <c r="U375" s="2">
        <f t="shared" si="188"/>
        <v>65.659999999999783</v>
      </c>
      <c r="V375" s="4">
        <f t="shared" ca="1" si="167"/>
        <v>399</v>
      </c>
      <c r="W375" s="4">
        <f t="shared" ca="1" si="168"/>
        <v>1</v>
      </c>
      <c r="X375" s="2">
        <f t="shared" ca="1" si="174"/>
        <v>0</v>
      </c>
      <c r="Z375" s="4">
        <v>2.4140900000162446</v>
      </c>
      <c r="AA375" s="4">
        <f t="shared" si="175"/>
        <v>1.8800900000144338</v>
      </c>
      <c r="AB375" s="4">
        <v>354</v>
      </c>
      <c r="AC375" s="2">
        <f t="shared" si="189"/>
        <v>65.659999999999783</v>
      </c>
      <c r="AD375" s="4">
        <f t="shared" si="176"/>
        <v>399</v>
      </c>
      <c r="AE375" s="4">
        <f t="shared" si="177"/>
        <v>1</v>
      </c>
      <c r="AF375" s="2">
        <f t="shared" si="193"/>
        <v>0</v>
      </c>
      <c r="AH375" s="4">
        <v>9.5277500008705829E-2</v>
      </c>
      <c r="AI375" s="4">
        <f t="shared" si="178"/>
        <v>-0.13272249999118912</v>
      </c>
      <c r="AJ375" s="4">
        <v>354</v>
      </c>
      <c r="AK375" s="2">
        <f t="shared" si="190"/>
        <v>65.659999999999783</v>
      </c>
      <c r="AL375" s="4">
        <f t="shared" si="179"/>
        <v>399</v>
      </c>
      <c r="AM375" s="4">
        <f t="shared" si="180"/>
        <v>1</v>
      </c>
      <c r="AN375" s="2">
        <f t="shared" si="194"/>
        <v>0</v>
      </c>
      <c r="AP375" s="4">
        <v>-1.9801150000091639</v>
      </c>
      <c r="AQ375" s="4">
        <f t="shared" si="181"/>
        <v>-0.16211500000906653</v>
      </c>
      <c r="AR375" s="4">
        <v>354</v>
      </c>
      <c r="AS375" s="2">
        <f t="shared" si="191"/>
        <v>65.659999999999783</v>
      </c>
      <c r="AT375" s="4">
        <f t="shared" si="182"/>
        <v>399</v>
      </c>
      <c r="AU375" s="4">
        <f t="shared" si="183"/>
        <v>1</v>
      </c>
      <c r="AV375" s="2">
        <f t="shared" si="195"/>
        <v>0</v>
      </c>
      <c r="AX375" s="4">
        <v>2.5968425000151285</v>
      </c>
      <c r="AY375" s="4">
        <f t="shared" si="184"/>
        <v>-0.36515749998500269</v>
      </c>
      <c r="AZ375" s="4">
        <v>354</v>
      </c>
      <c r="BA375" s="2">
        <f t="shared" si="192"/>
        <v>65.659999999999783</v>
      </c>
      <c r="BB375" s="4">
        <f t="shared" si="185"/>
        <v>399</v>
      </c>
      <c r="BC375" s="4">
        <f t="shared" si="186"/>
        <v>1</v>
      </c>
      <c r="BD375" s="2">
        <f t="shared" si="196"/>
        <v>0</v>
      </c>
    </row>
    <row r="376" spans="1:56" x14ac:dyDescent="0.15">
      <c r="A376" s="4">
        <v>355</v>
      </c>
      <c r="B376" s="4">
        <v>1.9453024999762647</v>
      </c>
      <c r="C376" s="4">
        <f t="shared" si="169"/>
        <v>1.695302499975071</v>
      </c>
      <c r="E376" s="4">
        <v>1.8800900000144338</v>
      </c>
      <c r="F376" s="4">
        <v>-0.13272249999118912</v>
      </c>
      <c r="G376" s="4">
        <v>-0.16211500000906653</v>
      </c>
      <c r="H376" s="4">
        <v>-0.36515749998500269</v>
      </c>
      <c r="I376" s="4">
        <f ca="1">'Result (Al-Ti)'!U376</f>
        <v>-2.1574694889830743</v>
      </c>
      <c r="K376" s="4">
        <v>1.9453024999762647</v>
      </c>
      <c r="L376" s="4">
        <f t="shared" si="170"/>
        <v>1.695302499975071</v>
      </c>
      <c r="M376" s="4">
        <v>355</v>
      </c>
      <c r="N376" s="2">
        <f t="shared" si="187"/>
        <v>65.879999999999782</v>
      </c>
      <c r="O376" s="4">
        <f t="shared" si="165"/>
        <v>399</v>
      </c>
      <c r="P376" s="4">
        <f t="shared" si="166"/>
        <v>1</v>
      </c>
      <c r="Q376" s="2">
        <f t="shared" si="171"/>
        <v>0</v>
      </c>
      <c r="R376" s="4">
        <v>355</v>
      </c>
      <c r="S376" s="4">
        <f t="shared" ca="1" si="172"/>
        <v>-2.1574694889830743</v>
      </c>
      <c r="T376" s="4">
        <f t="shared" ca="1" si="173"/>
        <v>0.74595311072816095</v>
      </c>
      <c r="U376" s="2">
        <f t="shared" si="188"/>
        <v>65.879999999999782</v>
      </c>
      <c r="V376" s="4">
        <f t="shared" ca="1" si="167"/>
        <v>399</v>
      </c>
      <c r="W376" s="4">
        <f t="shared" ca="1" si="168"/>
        <v>1</v>
      </c>
      <c r="X376" s="2">
        <f t="shared" ca="1" si="174"/>
        <v>0</v>
      </c>
      <c r="Z376" s="4">
        <v>1.8800900000144338</v>
      </c>
      <c r="AA376" s="4">
        <f t="shared" si="175"/>
        <v>1.5010900000156369</v>
      </c>
      <c r="AB376" s="4">
        <v>355</v>
      </c>
      <c r="AC376" s="2">
        <f t="shared" si="189"/>
        <v>65.879999999999782</v>
      </c>
      <c r="AD376" s="4">
        <f t="shared" si="176"/>
        <v>399</v>
      </c>
      <c r="AE376" s="4">
        <f t="shared" si="177"/>
        <v>1</v>
      </c>
      <c r="AF376" s="2">
        <f t="shared" si="193"/>
        <v>0</v>
      </c>
      <c r="AH376" s="4">
        <v>-0.13272249999118912</v>
      </c>
      <c r="AI376" s="4">
        <f t="shared" si="178"/>
        <v>0.81627750001089794</v>
      </c>
      <c r="AJ376" s="4">
        <v>355</v>
      </c>
      <c r="AK376" s="2">
        <f t="shared" si="190"/>
        <v>65.879999999999782</v>
      </c>
      <c r="AL376" s="4">
        <f t="shared" si="179"/>
        <v>399</v>
      </c>
      <c r="AM376" s="4">
        <f t="shared" si="180"/>
        <v>1</v>
      </c>
      <c r="AN376" s="2">
        <f t="shared" si="194"/>
        <v>0</v>
      </c>
      <c r="AP376" s="4">
        <v>-0.16211500000906653</v>
      </c>
      <c r="AQ376" s="4">
        <f t="shared" si="181"/>
        <v>0.20888499999216492</v>
      </c>
      <c r="AR376" s="4">
        <v>355</v>
      </c>
      <c r="AS376" s="2">
        <f t="shared" si="191"/>
        <v>65.879999999999782</v>
      </c>
      <c r="AT376" s="4">
        <f t="shared" si="182"/>
        <v>399</v>
      </c>
      <c r="AU376" s="4">
        <f t="shared" si="183"/>
        <v>1</v>
      </c>
      <c r="AV376" s="2">
        <f t="shared" si="195"/>
        <v>0</v>
      </c>
      <c r="AX376" s="4">
        <v>-0.36515749998500269</v>
      </c>
      <c r="AY376" s="4">
        <f t="shared" si="184"/>
        <v>0.82584250001360715</v>
      </c>
      <c r="AZ376" s="4">
        <v>355</v>
      </c>
      <c r="BA376" s="2">
        <f t="shared" si="192"/>
        <v>65.879999999999782</v>
      </c>
      <c r="BB376" s="4">
        <f t="shared" si="185"/>
        <v>399</v>
      </c>
      <c r="BC376" s="4">
        <f t="shared" si="186"/>
        <v>1</v>
      </c>
      <c r="BD376" s="2">
        <f t="shared" si="196"/>
        <v>0</v>
      </c>
    </row>
    <row r="377" spans="1:56" x14ac:dyDescent="0.15">
      <c r="A377" s="4">
        <v>356</v>
      </c>
      <c r="B377" s="4">
        <v>1.695302499975071</v>
      </c>
      <c r="C377" s="4">
        <f t="shared" si="169"/>
        <v>2.102302499974229</v>
      </c>
      <c r="E377" s="4">
        <v>1.5010900000156369</v>
      </c>
      <c r="F377" s="4">
        <v>0.81627750001089794</v>
      </c>
      <c r="G377" s="4">
        <v>0.20888499999216492</v>
      </c>
      <c r="H377" s="4">
        <v>0.82584250001360715</v>
      </c>
      <c r="I377" s="4">
        <f ca="1">'Result (Al-Ti)'!U377</f>
        <v>0.74595311072816095</v>
      </c>
      <c r="K377" s="4">
        <v>1.695302499975071</v>
      </c>
      <c r="L377" s="4">
        <f t="shared" si="170"/>
        <v>2.102302499974229</v>
      </c>
      <c r="M377" s="4">
        <v>356</v>
      </c>
      <c r="N377" s="2">
        <f t="shared" si="187"/>
        <v>66.099999999999781</v>
      </c>
      <c r="O377" s="4">
        <f t="shared" si="165"/>
        <v>399</v>
      </c>
      <c r="P377" s="4">
        <f t="shared" si="166"/>
        <v>1</v>
      </c>
      <c r="Q377" s="2">
        <f t="shared" si="171"/>
        <v>0</v>
      </c>
      <c r="R377" s="4">
        <v>356</v>
      </c>
      <c r="S377" s="4">
        <f t="shared" ca="1" si="172"/>
        <v>0.74595311072816095</v>
      </c>
      <c r="T377" s="4">
        <f t="shared" ca="1" si="173"/>
        <v>1.0393507860205264</v>
      </c>
      <c r="U377" s="2">
        <f t="shared" si="188"/>
        <v>66.099999999999781</v>
      </c>
      <c r="V377" s="4">
        <f t="shared" ca="1" si="167"/>
        <v>399</v>
      </c>
      <c r="W377" s="4">
        <f t="shared" ca="1" si="168"/>
        <v>1</v>
      </c>
      <c r="X377" s="2">
        <f t="shared" ca="1" si="174"/>
        <v>0</v>
      </c>
      <c r="Z377" s="4">
        <v>1.5010900000156369</v>
      </c>
      <c r="AA377" s="4">
        <f t="shared" si="175"/>
        <v>1.9220900000149754</v>
      </c>
      <c r="AB377" s="4">
        <v>356</v>
      </c>
      <c r="AC377" s="2">
        <f t="shared" si="189"/>
        <v>66.099999999999781</v>
      </c>
      <c r="AD377" s="4">
        <f t="shared" si="176"/>
        <v>399</v>
      </c>
      <c r="AE377" s="4">
        <f t="shared" si="177"/>
        <v>1</v>
      </c>
      <c r="AF377" s="2">
        <f t="shared" si="193"/>
        <v>0</v>
      </c>
      <c r="AH377" s="4">
        <v>0.81627750001089794</v>
      </c>
      <c r="AI377" s="4">
        <f t="shared" si="178"/>
        <v>0.7032775000084257</v>
      </c>
      <c r="AJ377" s="4">
        <v>356</v>
      </c>
      <c r="AK377" s="2">
        <f t="shared" si="190"/>
        <v>66.099999999999781</v>
      </c>
      <c r="AL377" s="4">
        <f t="shared" si="179"/>
        <v>399</v>
      </c>
      <c r="AM377" s="4">
        <f t="shared" si="180"/>
        <v>1</v>
      </c>
      <c r="AN377" s="2">
        <f t="shared" si="194"/>
        <v>0</v>
      </c>
      <c r="AP377" s="4">
        <v>0.20888499999216492</v>
      </c>
      <c r="AQ377" s="4">
        <f t="shared" si="181"/>
        <v>0.25388499999223768</v>
      </c>
      <c r="AR377" s="4">
        <v>356</v>
      </c>
      <c r="AS377" s="2">
        <f t="shared" si="191"/>
        <v>66.099999999999781</v>
      </c>
      <c r="AT377" s="4">
        <f t="shared" si="182"/>
        <v>399</v>
      </c>
      <c r="AU377" s="4">
        <f t="shared" si="183"/>
        <v>1</v>
      </c>
      <c r="AV377" s="2">
        <f t="shared" si="195"/>
        <v>0</v>
      </c>
      <c r="AX377" s="4">
        <v>0.82584250001360715</v>
      </c>
      <c r="AY377" s="4">
        <f t="shared" si="184"/>
        <v>-1.3631574999841689</v>
      </c>
      <c r="AZ377" s="4">
        <v>356</v>
      </c>
      <c r="BA377" s="2">
        <f t="shared" si="192"/>
        <v>66.099999999999781</v>
      </c>
      <c r="BB377" s="4">
        <f t="shared" si="185"/>
        <v>399</v>
      </c>
      <c r="BC377" s="4">
        <f t="shared" si="186"/>
        <v>1</v>
      </c>
      <c r="BD377" s="2">
        <f t="shared" si="196"/>
        <v>0</v>
      </c>
    </row>
    <row r="378" spans="1:56" x14ac:dyDescent="0.15">
      <c r="A378" s="4">
        <v>357</v>
      </c>
      <c r="B378" s="4">
        <v>2.102302499974229</v>
      </c>
      <c r="C378" s="4">
        <f t="shared" si="169"/>
        <v>1.0093024999768829</v>
      </c>
      <c r="E378" s="4">
        <v>1.9220900000149754</v>
      </c>
      <c r="F378" s="4">
        <v>0.7032775000084257</v>
      </c>
      <c r="G378" s="4">
        <v>0.25388499999223768</v>
      </c>
      <c r="H378" s="4">
        <v>-1.3631574999841689</v>
      </c>
      <c r="I378" s="4">
        <f ca="1">'Result (Al-Ti)'!U378</f>
        <v>1.0393507860205264</v>
      </c>
      <c r="K378" s="4">
        <v>2.102302499974229</v>
      </c>
      <c r="L378" s="4">
        <f t="shared" si="170"/>
        <v>1.0093024999768829</v>
      </c>
      <c r="M378" s="4">
        <v>357</v>
      </c>
      <c r="N378" s="2">
        <f t="shared" si="187"/>
        <v>66.31999999999978</v>
      </c>
      <c r="O378" s="4">
        <f t="shared" si="165"/>
        <v>399</v>
      </c>
      <c r="P378" s="4">
        <f t="shared" si="166"/>
        <v>1</v>
      </c>
      <c r="Q378" s="2">
        <f t="shared" si="171"/>
        <v>0</v>
      </c>
      <c r="R378" s="4">
        <v>357</v>
      </c>
      <c r="S378" s="4">
        <f t="shared" ca="1" si="172"/>
        <v>1.0393507860205264</v>
      </c>
      <c r="T378" s="4">
        <f t="shared" ca="1" si="173"/>
        <v>-1.5595846329748702</v>
      </c>
      <c r="U378" s="2">
        <f t="shared" si="188"/>
        <v>66.31999999999978</v>
      </c>
      <c r="V378" s="4">
        <f t="shared" ca="1" si="167"/>
        <v>399</v>
      </c>
      <c r="W378" s="4">
        <f t="shared" ca="1" si="168"/>
        <v>1</v>
      </c>
      <c r="X378" s="2">
        <f t="shared" ca="1" si="174"/>
        <v>0</v>
      </c>
      <c r="Z378" s="4">
        <v>1.9220900000149754</v>
      </c>
      <c r="AA378" s="4">
        <f t="shared" si="175"/>
        <v>1.7210900000144136</v>
      </c>
      <c r="AB378" s="4">
        <v>357</v>
      </c>
      <c r="AC378" s="2">
        <f t="shared" si="189"/>
        <v>66.31999999999978</v>
      </c>
      <c r="AD378" s="4">
        <f t="shared" si="176"/>
        <v>399</v>
      </c>
      <c r="AE378" s="4">
        <f t="shared" si="177"/>
        <v>1</v>
      </c>
      <c r="AF378" s="2">
        <f t="shared" si="193"/>
        <v>0</v>
      </c>
      <c r="AH378" s="4">
        <v>0.7032775000084257</v>
      </c>
      <c r="AI378" s="4">
        <f t="shared" si="178"/>
        <v>-0.227722499989369</v>
      </c>
      <c r="AJ378" s="4">
        <v>357</v>
      </c>
      <c r="AK378" s="2">
        <f t="shared" si="190"/>
        <v>66.31999999999978</v>
      </c>
      <c r="AL378" s="4">
        <f t="shared" si="179"/>
        <v>399</v>
      </c>
      <c r="AM378" s="4">
        <f t="shared" si="180"/>
        <v>1</v>
      </c>
      <c r="AN378" s="2">
        <f t="shared" si="194"/>
        <v>0</v>
      </c>
      <c r="AP378" s="4">
        <v>0.25388499999223768</v>
      </c>
      <c r="AQ378" s="4">
        <f t="shared" si="181"/>
        <v>0.88388499999325632</v>
      </c>
      <c r="AR378" s="4">
        <v>357</v>
      </c>
      <c r="AS378" s="2">
        <f t="shared" si="191"/>
        <v>66.31999999999978</v>
      </c>
      <c r="AT378" s="4">
        <f t="shared" si="182"/>
        <v>399</v>
      </c>
      <c r="AU378" s="4">
        <f t="shared" si="183"/>
        <v>1</v>
      </c>
      <c r="AV378" s="2">
        <f t="shared" si="195"/>
        <v>0</v>
      </c>
      <c r="AX378" s="4">
        <v>-1.3631574999841689</v>
      </c>
      <c r="AY378" s="4">
        <f t="shared" si="184"/>
        <v>-0.16415749998444085</v>
      </c>
      <c r="AZ378" s="4">
        <v>357</v>
      </c>
      <c r="BA378" s="2">
        <f t="shared" si="192"/>
        <v>66.31999999999978</v>
      </c>
      <c r="BB378" s="4">
        <f t="shared" si="185"/>
        <v>399</v>
      </c>
      <c r="BC378" s="4">
        <f t="shared" si="186"/>
        <v>1</v>
      </c>
      <c r="BD378" s="2">
        <f t="shared" si="196"/>
        <v>0</v>
      </c>
    </row>
    <row r="379" spans="1:56" x14ac:dyDescent="0.15">
      <c r="A379" s="4">
        <v>358</v>
      </c>
      <c r="B379" s="4">
        <v>1.0093024999768829</v>
      </c>
      <c r="C379" s="4">
        <f t="shared" si="169"/>
        <v>1.2223024999755694</v>
      </c>
      <c r="E379" s="4">
        <v>1.7210900000144136</v>
      </c>
      <c r="F379" s="4">
        <v>-0.227722499989369</v>
      </c>
      <c r="G379" s="4">
        <v>0.88388499999325632</v>
      </c>
      <c r="H379" s="4">
        <v>-0.16415749998444085</v>
      </c>
      <c r="I379" s="4">
        <f ca="1">'Result (Al-Ti)'!U379</f>
        <v>-1.5595846329748702</v>
      </c>
      <c r="K379" s="4">
        <v>1.0093024999768829</v>
      </c>
      <c r="L379" s="4">
        <f t="shared" si="170"/>
        <v>1.2223024999755694</v>
      </c>
      <c r="M379" s="4">
        <v>358</v>
      </c>
      <c r="N379" s="2">
        <f t="shared" si="187"/>
        <v>66.539999999999779</v>
      </c>
      <c r="O379" s="4">
        <f t="shared" si="165"/>
        <v>399</v>
      </c>
      <c r="P379" s="4">
        <f t="shared" si="166"/>
        <v>1</v>
      </c>
      <c r="Q379" s="2">
        <f t="shared" si="171"/>
        <v>0</v>
      </c>
      <c r="R379" s="4">
        <v>358</v>
      </c>
      <c r="S379" s="4">
        <f t="shared" ca="1" si="172"/>
        <v>-1.5595846329748702</v>
      </c>
      <c r="T379" s="4">
        <f t="shared" ca="1" si="173"/>
        <v>-4.0983123105057029E-2</v>
      </c>
      <c r="U379" s="2">
        <f t="shared" si="188"/>
        <v>66.539999999999779</v>
      </c>
      <c r="V379" s="4">
        <f t="shared" ca="1" si="167"/>
        <v>399</v>
      </c>
      <c r="W379" s="4">
        <f t="shared" ca="1" si="168"/>
        <v>1</v>
      </c>
      <c r="X379" s="2">
        <f t="shared" ca="1" si="174"/>
        <v>0</v>
      </c>
      <c r="Z379" s="4">
        <v>1.7210900000144136</v>
      </c>
      <c r="AA379" s="4">
        <f t="shared" si="175"/>
        <v>0.97609000001597224</v>
      </c>
      <c r="AB379" s="4">
        <v>358</v>
      </c>
      <c r="AC379" s="2">
        <f t="shared" si="189"/>
        <v>66.539999999999779</v>
      </c>
      <c r="AD379" s="4">
        <f t="shared" si="176"/>
        <v>399</v>
      </c>
      <c r="AE379" s="4">
        <f t="shared" si="177"/>
        <v>1</v>
      </c>
      <c r="AF379" s="2">
        <f t="shared" si="193"/>
        <v>0</v>
      </c>
      <c r="AH379" s="4">
        <v>-0.227722499989369</v>
      </c>
      <c r="AI379" s="4">
        <f t="shared" si="178"/>
        <v>-0.30872249999092105</v>
      </c>
      <c r="AJ379" s="4">
        <v>358</v>
      </c>
      <c r="AK379" s="2">
        <f t="shared" si="190"/>
        <v>66.539999999999779</v>
      </c>
      <c r="AL379" s="4">
        <f t="shared" si="179"/>
        <v>399</v>
      </c>
      <c r="AM379" s="4">
        <f t="shared" si="180"/>
        <v>1</v>
      </c>
      <c r="AN379" s="2">
        <f t="shared" si="194"/>
        <v>0</v>
      </c>
      <c r="AP379" s="4">
        <v>0.88388499999325632</v>
      </c>
      <c r="AQ379" s="4">
        <f t="shared" si="181"/>
        <v>1.3288849999923968</v>
      </c>
      <c r="AR379" s="4">
        <v>358</v>
      </c>
      <c r="AS379" s="2">
        <f t="shared" si="191"/>
        <v>66.539999999999779</v>
      </c>
      <c r="AT379" s="4">
        <f t="shared" si="182"/>
        <v>399</v>
      </c>
      <c r="AU379" s="4">
        <f t="shared" si="183"/>
        <v>1</v>
      </c>
      <c r="AV379" s="2">
        <f t="shared" si="195"/>
        <v>0</v>
      </c>
      <c r="AX379" s="4">
        <v>-0.16415749998444085</v>
      </c>
      <c r="AY379" s="4">
        <f t="shared" si="184"/>
        <v>0.40684250001632449</v>
      </c>
      <c r="AZ379" s="4">
        <v>358</v>
      </c>
      <c r="BA379" s="2">
        <f t="shared" si="192"/>
        <v>66.539999999999779</v>
      </c>
      <c r="BB379" s="4">
        <f t="shared" si="185"/>
        <v>399</v>
      </c>
      <c r="BC379" s="4">
        <f t="shared" si="186"/>
        <v>1</v>
      </c>
      <c r="BD379" s="2">
        <f t="shared" si="196"/>
        <v>0</v>
      </c>
    </row>
    <row r="380" spans="1:56" x14ac:dyDescent="0.15">
      <c r="A380" s="4">
        <v>359</v>
      </c>
      <c r="B380" s="4">
        <v>1.2223024999755694</v>
      </c>
      <c r="C380" s="4">
        <f t="shared" si="169"/>
        <v>2.2903024999756383</v>
      </c>
      <c r="E380" s="4">
        <v>0.97609000001597224</v>
      </c>
      <c r="F380" s="4">
        <v>-0.30872249999092105</v>
      </c>
      <c r="G380" s="4">
        <v>1.3288849999923968</v>
      </c>
      <c r="H380" s="4">
        <v>0.40684250001632449</v>
      </c>
      <c r="I380" s="4">
        <f ca="1">'Result (Al-Ti)'!U380</f>
        <v>-4.0983123105057029E-2</v>
      </c>
      <c r="K380" s="4">
        <v>1.2223024999755694</v>
      </c>
      <c r="L380" s="4">
        <f t="shared" si="170"/>
        <v>2.2903024999756383</v>
      </c>
      <c r="M380" s="4">
        <v>359</v>
      </c>
      <c r="N380" s="2">
        <f t="shared" si="187"/>
        <v>66.759999999999778</v>
      </c>
      <c r="O380" s="4">
        <f t="shared" si="165"/>
        <v>399</v>
      </c>
      <c r="P380" s="4">
        <f t="shared" si="166"/>
        <v>1</v>
      </c>
      <c r="Q380" s="2">
        <f t="shared" si="171"/>
        <v>0</v>
      </c>
      <c r="R380" s="4">
        <v>359</v>
      </c>
      <c r="S380" s="4">
        <f t="shared" ca="1" si="172"/>
        <v>-4.0983123105057029E-2</v>
      </c>
      <c r="T380" s="4">
        <f t="shared" ca="1" si="173"/>
        <v>0.93444052498227137</v>
      </c>
      <c r="U380" s="2">
        <f t="shared" si="188"/>
        <v>66.759999999999778</v>
      </c>
      <c r="V380" s="4">
        <f t="shared" ca="1" si="167"/>
        <v>399</v>
      </c>
      <c r="W380" s="4">
        <f t="shared" ca="1" si="168"/>
        <v>1</v>
      </c>
      <c r="X380" s="2">
        <f t="shared" ca="1" si="174"/>
        <v>0</v>
      </c>
      <c r="Z380" s="4">
        <v>0.97609000001597224</v>
      </c>
      <c r="AA380" s="4">
        <f t="shared" si="175"/>
        <v>3.4560900000144557</v>
      </c>
      <c r="AB380" s="4">
        <v>359</v>
      </c>
      <c r="AC380" s="2">
        <f t="shared" si="189"/>
        <v>66.759999999999778</v>
      </c>
      <c r="AD380" s="4">
        <f t="shared" si="176"/>
        <v>399</v>
      </c>
      <c r="AE380" s="4">
        <f t="shared" si="177"/>
        <v>1</v>
      </c>
      <c r="AF380" s="2">
        <f t="shared" si="193"/>
        <v>0</v>
      </c>
      <c r="AH380" s="4">
        <v>-0.30872249999092105</v>
      </c>
      <c r="AI380" s="4">
        <f t="shared" si="178"/>
        <v>0.93827750000841093</v>
      </c>
      <c r="AJ380" s="4">
        <v>359</v>
      </c>
      <c r="AK380" s="2">
        <f t="shared" si="190"/>
        <v>66.759999999999778</v>
      </c>
      <c r="AL380" s="4">
        <f t="shared" si="179"/>
        <v>399</v>
      </c>
      <c r="AM380" s="4">
        <f t="shared" si="180"/>
        <v>1</v>
      </c>
      <c r="AN380" s="2">
        <f t="shared" si="194"/>
        <v>0</v>
      </c>
      <c r="AP380" s="4">
        <v>1.3288849999923968</v>
      </c>
      <c r="AQ380" s="4">
        <f t="shared" si="181"/>
        <v>1.1208849999917447</v>
      </c>
      <c r="AR380" s="4">
        <v>359</v>
      </c>
      <c r="AS380" s="2">
        <f t="shared" si="191"/>
        <v>66.759999999999778</v>
      </c>
      <c r="AT380" s="4">
        <f t="shared" si="182"/>
        <v>399</v>
      </c>
      <c r="AU380" s="4">
        <f t="shared" si="183"/>
        <v>1</v>
      </c>
      <c r="AV380" s="2">
        <f t="shared" si="195"/>
        <v>0</v>
      </c>
      <c r="AX380" s="4">
        <v>0.40684250001632449</v>
      </c>
      <c r="AY380" s="4">
        <f t="shared" si="184"/>
        <v>8.7842500015256064E-2</v>
      </c>
      <c r="AZ380" s="4">
        <v>359</v>
      </c>
      <c r="BA380" s="2">
        <f t="shared" si="192"/>
        <v>66.759999999999778</v>
      </c>
      <c r="BB380" s="4">
        <f t="shared" si="185"/>
        <v>399</v>
      </c>
      <c r="BC380" s="4">
        <f t="shared" si="186"/>
        <v>1</v>
      </c>
      <c r="BD380" s="2">
        <f t="shared" si="196"/>
        <v>0</v>
      </c>
    </row>
    <row r="381" spans="1:56" x14ac:dyDescent="0.15">
      <c r="A381" s="4">
        <v>360</v>
      </c>
      <c r="B381" s="4">
        <v>2.2903024999756383</v>
      </c>
      <c r="C381" s="4">
        <f t="shared" si="169"/>
        <v>2.6703024999754632</v>
      </c>
      <c r="E381" s="4">
        <v>3.4560900000144557</v>
      </c>
      <c r="F381" s="4">
        <v>0.93827750000841093</v>
      </c>
      <c r="G381" s="4">
        <v>1.1208849999917447</v>
      </c>
      <c r="H381" s="4">
        <v>8.7842500015256064E-2</v>
      </c>
      <c r="I381" s="4">
        <f ca="1">'Result (Al-Ti)'!U381</f>
        <v>0.93444052498227137</v>
      </c>
      <c r="K381" s="4">
        <v>2.2903024999756383</v>
      </c>
      <c r="L381" s="4">
        <f t="shared" si="170"/>
        <v>2.6703024999754632</v>
      </c>
      <c r="M381" s="4">
        <v>360</v>
      </c>
      <c r="N381" s="2">
        <f t="shared" si="187"/>
        <v>66.979999999999777</v>
      </c>
      <c r="O381" s="4">
        <f t="shared" si="165"/>
        <v>399</v>
      </c>
      <c r="P381" s="4">
        <f t="shared" si="166"/>
        <v>1</v>
      </c>
      <c r="Q381" s="2">
        <f t="shared" si="171"/>
        <v>0</v>
      </c>
      <c r="R381" s="4">
        <v>360</v>
      </c>
      <c r="S381" s="4">
        <f t="shared" ca="1" si="172"/>
        <v>0.93444052498227137</v>
      </c>
      <c r="T381" s="4">
        <f t="shared" ca="1" si="173"/>
        <v>3.1790639666806166</v>
      </c>
      <c r="U381" s="2">
        <f t="shared" si="188"/>
        <v>66.979999999999777</v>
      </c>
      <c r="V381" s="4">
        <f t="shared" ca="1" si="167"/>
        <v>399</v>
      </c>
      <c r="W381" s="4">
        <f t="shared" ca="1" si="168"/>
        <v>1</v>
      </c>
      <c r="X381" s="2">
        <f t="shared" ca="1" si="174"/>
        <v>0</v>
      </c>
      <c r="Z381" s="4">
        <v>3.4560900000144557</v>
      </c>
      <c r="AA381" s="4">
        <f t="shared" si="175"/>
        <v>1.7340900000171189</v>
      </c>
      <c r="AB381" s="4">
        <v>360</v>
      </c>
      <c r="AC381" s="2">
        <f t="shared" si="189"/>
        <v>66.979999999999777</v>
      </c>
      <c r="AD381" s="4">
        <f t="shared" si="176"/>
        <v>399</v>
      </c>
      <c r="AE381" s="4">
        <f t="shared" si="177"/>
        <v>1</v>
      </c>
      <c r="AF381" s="2">
        <f t="shared" si="193"/>
        <v>0</v>
      </c>
      <c r="AH381" s="4">
        <v>0.93827750000841093</v>
      </c>
      <c r="AI381" s="4">
        <f t="shared" si="178"/>
        <v>0.39127750001100026</v>
      </c>
      <c r="AJ381" s="4">
        <v>360</v>
      </c>
      <c r="AK381" s="2">
        <f t="shared" si="190"/>
        <v>66.979999999999777</v>
      </c>
      <c r="AL381" s="4">
        <f t="shared" si="179"/>
        <v>399</v>
      </c>
      <c r="AM381" s="4">
        <f t="shared" si="180"/>
        <v>1</v>
      </c>
      <c r="AN381" s="2">
        <f t="shared" si="194"/>
        <v>0</v>
      </c>
      <c r="AP381" s="4">
        <v>1.1208849999917447</v>
      </c>
      <c r="AQ381" s="4">
        <f t="shared" si="181"/>
        <v>1.126884999990807</v>
      </c>
      <c r="AR381" s="4">
        <v>360</v>
      </c>
      <c r="AS381" s="2">
        <f t="shared" si="191"/>
        <v>66.979999999999777</v>
      </c>
      <c r="AT381" s="4">
        <f t="shared" si="182"/>
        <v>399</v>
      </c>
      <c r="AU381" s="4">
        <f t="shared" si="183"/>
        <v>1</v>
      </c>
      <c r="AV381" s="2">
        <f t="shared" si="195"/>
        <v>0</v>
      </c>
      <c r="AX381" s="4">
        <v>8.7842500015256064E-2</v>
      </c>
      <c r="AY381" s="4">
        <f t="shared" si="184"/>
        <v>2.4708425000135037</v>
      </c>
      <c r="AZ381" s="4">
        <v>360</v>
      </c>
      <c r="BA381" s="2">
        <f t="shared" si="192"/>
        <v>66.979999999999777</v>
      </c>
      <c r="BB381" s="4">
        <f t="shared" si="185"/>
        <v>399</v>
      </c>
      <c r="BC381" s="4">
        <f t="shared" si="186"/>
        <v>1</v>
      </c>
      <c r="BD381" s="2">
        <f t="shared" si="196"/>
        <v>0</v>
      </c>
    </row>
    <row r="382" spans="1:56" x14ac:dyDescent="0.15">
      <c r="A382" s="4">
        <v>361</v>
      </c>
      <c r="B382" s="4">
        <v>2.6703024999754632</v>
      </c>
      <c r="C382" s="4">
        <f t="shared" si="169"/>
        <v>2.1473024999743018</v>
      </c>
      <c r="E382" s="4">
        <v>1.7340900000171189</v>
      </c>
      <c r="F382" s="4">
        <v>0.39127750001100026</v>
      </c>
      <c r="G382" s="4">
        <v>1.126884999990807</v>
      </c>
      <c r="H382" s="4">
        <v>2.4708425000135037</v>
      </c>
      <c r="I382" s="4">
        <f ca="1">'Result (Al-Ti)'!U382</f>
        <v>3.1790639666806166</v>
      </c>
      <c r="K382" s="4">
        <v>2.6703024999754632</v>
      </c>
      <c r="L382" s="4">
        <f t="shared" si="170"/>
        <v>2.1473024999743018</v>
      </c>
      <c r="M382" s="4">
        <v>361</v>
      </c>
      <c r="N382" s="2">
        <f t="shared" si="187"/>
        <v>67.199999999999775</v>
      </c>
      <c r="O382" s="4">
        <f t="shared" si="165"/>
        <v>399</v>
      </c>
      <c r="P382" s="4">
        <f t="shared" si="166"/>
        <v>1</v>
      </c>
      <c r="Q382" s="2">
        <f t="shared" si="171"/>
        <v>0</v>
      </c>
      <c r="R382" s="4">
        <v>361</v>
      </c>
      <c r="S382" s="4">
        <f t="shared" ca="1" si="172"/>
        <v>3.1790639666806166</v>
      </c>
      <c r="T382" s="4">
        <f t="shared" ca="1" si="173"/>
        <v>3.9160692397518329</v>
      </c>
      <c r="U382" s="2">
        <f t="shared" si="188"/>
        <v>67.199999999999775</v>
      </c>
      <c r="V382" s="4">
        <f t="shared" ca="1" si="167"/>
        <v>399</v>
      </c>
      <c r="W382" s="4">
        <f t="shared" ca="1" si="168"/>
        <v>1</v>
      </c>
      <c r="X382" s="2">
        <f t="shared" ca="1" si="174"/>
        <v>0</v>
      </c>
      <c r="Z382" s="4">
        <v>1.7340900000171189</v>
      </c>
      <c r="AA382" s="4">
        <f t="shared" si="175"/>
        <v>0.82909000001407662</v>
      </c>
      <c r="AB382" s="4">
        <v>361</v>
      </c>
      <c r="AC382" s="2">
        <f t="shared" si="189"/>
        <v>67.199999999999775</v>
      </c>
      <c r="AD382" s="4">
        <f t="shared" si="176"/>
        <v>399</v>
      </c>
      <c r="AE382" s="4">
        <f t="shared" si="177"/>
        <v>1</v>
      </c>
      <c r="AF382" s="2">
        <f t="shared" si="193"/>
        <v>0</v>
      </c>
      <c r="AH382" s="4">
        <v>0.39127750001100026</v>
      </c>
      <c r="AI382" s="4">
        <f t="shared" si="178"/>
        <v>0.34027750000831247</v>
      </c>
      <c r="AJ382" s="4">
        <v>361</v>
      </c>
      <c r="AK382" s="2">
        <f t="shared" si="190"/>
        <v>67.199999999999775</v>
      </c>
      <c r="AL382" s="4">
        <f t="shared" si="179"/>
        <v>399</v>
      </c>
      <c r="AM382" s="4">
        <f t="shared" si="180"/>
        <v>1</v>
      </c>
      <c r="AN382" s="2">
        <f t="shared" si="194"/>
        <v>0</v>
      </c>
      <c r="AP382" s="4">
        <v>1.126884999990807</v>
      </c>
      <c r="AQ382" s="4">
        <f t="shared" si="181"/>
        <v>-3.7115000008469679E-2</v>
      </c>
      <c r="AR382" s="4">
        <v>361</v>
      </c>
      <c r="AS382" s="2">
        <f t="shared" si="191"/>
        <v>67.199999999999775</v>
      </c>
      <c r="AT382" s="4">
        <f t="shared" si="182"/>
        <v>399</v>
      </c>
      <c r="AU382" s="4">
        <f t="shared" si="183"/>
        <v>1</v>
      </c>
      <c r="AV382" s="2">
        <f t="shared" si="195"/>
        <v>0</v>
      </c>
      <c r="AX382" s="4">
        <v>2.4708425000135037</v>
      </c>
      <c r="AY382" s="4">
        <f t="shared" si="184"/>
        <v>8.4842500015724909E-2</v>
      </c>
      <c r="AZ382" s="4">
        <v>361</v>
      </c>
      <c r="BA382" s="2">
        <f t="shared" si="192"/>
        <v>67.199999999999775</v>
      </c>
      <c r="BB382" s="4">
        <f t="shared" si="185"/>
        <v>399</v>
      </c>
      <c r="BC382" s="4">
        <f t="shared" si="186"/>
        <v>1</v>
      </c>
      <c r="BD382" s="2">
        <f t="shared" si="196"/>
        <v>0</v>
      </c>
    </row>
    <row r="383" spans="1:56" x14ac:dyDescent="0.15">
      <c r="A383" s="4">
        <v>362</v>
      </c>
      <c r="B383" s="4">
        <v>2.1473024999743018</v>
      </c>
      <c r="C383" s="4">
        <f t="shared" si="169"/>
        <v>0.8773024999761958</v>
      </c>
      <c r="E383" s="4">
        <v>0.82909000001407662</v>
      </c>
      <c r="F383" s="4">
        <v>0.34027750000831247</v>
      </c>
      <c r="G383" s="4">
        <v>-3.7115000008469679E-2</v>
      </c>
      <c r="H383" s="4">
        <v>8.4842500015724909E-2</v>
      </c>
      <c r="I383" s="4">
        <f ca="1">'Result (Al-Ti)'!U383</f>
        <v>3.9160692397518329</v>
      </c>
      <c r="K383" s="4">
        <v>2.1473024999743018</v>
      </c>
      <c r="L383" s="4">
        <f t="shared" si="170"/>
        <v>0.8773024999761958</v>
      </c>
      <c r="M383" s="4">
        <v>362</v>
      </c>
      <c r="N383" s="2">
        <f t="shared" si="187"/>
        <v>67.419999999999774</v>
      </c>
      <c r="O383" s="4">
        <f t="shared" si="165"/>
        <v>399</v>
      </c>
      <c r="P383" s="4">
        <f t="shared" si="166"/>
        <v>1</v>
      </c>
      <c r="Q383" s="2">
        <f t="shared" si="171"/>
        <v>0</v>
      </c>
      <c r="R383" s="4">
        <v>362</v>
      </c>
      <c r="S383" s="4">
        <f t="shared" ca="1" si="172"/>
        <v>3.9160692397518329</v>
      </c>
      <c r="T383" s="4">
        <f t="shared" ca="1" si="173"/>
        <v>-0.28367834354981247</v>
      </c>
      <c r="U383" s="2">
        <f t="shared" si="188"/>
        <v>67.419999999999774</v>
      </c>
      <c r="V383" s="4">
        <f t="shared" ca="1" si="167"/>
        <v>399</v>
      </c>
      <c r="W383" s="4">
        <f t="shared" ca="1" si="168"/>
        <v>1</v>
      </c>
      <c r="X383" s="2">
        <f t="shared" ca="1" si="174"/>
        <v>0</v>
      </c>
      <c r="Z383" s="4">
        <v>0.82909000001407662</v>
      </c>
      <c r="AA383" s="4">
        <f t="shared" si="175"/>
        <v>-2.2989099999861651</v>
      </c>
      <c r="AB383" s="4">
        <v>362</v>
      </c>
      <c r="AC383" s="2">
        <f t="shared" si="189"/>
        <v>67.419999999999774</v>
      </c>
      <c r="AD383" s="4">
        <f t="shared" si="176"/>
        <v>399</v>
      </c>
      <c r="AE383" s="4">
        <f t="shared" si="177"/>
        <v>1</v>
      </c>
      <c r="AF383" s="2">
        <f t="shared" si="193"/>
        <v>0</v>
      </c>
      <c r="AH383" s="4">
        <v>0.34027750000831247</v>
      </c>
      <c r="AI383" s="4">
        <f t="shared" si="178"/>
        <v>0.33127750000971901</v>
      </c>
      <c r="AJ383" s="4">
        <v>362</v>
      </c>
      <c r="AK383" s="2">
        <f t="shared" si="190"/>
        <v>67.419999999999774</v>
      </c>
      <c r="AL383" s="4">
        <f t="shared" si="179"/>
        <v>399</v>
      </c>
      <c r="AM383" s="4">
        <f t="shared" si="180"/>
        <v>1</v>
      </c>
      <c r="AN383" s="2">
        <f t="shared" si="194"/>
        <v>0</v>
      </c>
      <c r="AP383" s="4">
        <v>-3.7115000008469679E-2</v>
      </c>
      <c r="AQ383" s="4">
        <f t="shared" si="181"/>
        <v>1.3068849999910981</v>
      </c>
      <c r="AR383" s="4">
        <v>362</v>
      </c>
      <c r="AS383" s="2">
        <f t="shared" si="191"/>
        <v>67.419999999999774</v>
      </c>
      <c r="AT383" s="4">
        <f t="shared" si="182"/>
        <v>399</v>
      </c>
      <c r="AU383" s="4">
        <f t="shared" si="183"/>
        <v>1</v>
      </c>
      <c r="AV383" s="2">
        <f t="shared" si="195"/>
        <v>0</v>
      </c>
      <c r="AX383" s="4">
        <v>8.4842500015724909E-2</v>
      </c>
      <c r="AY383" s="4">
        <f t="shared" si="184"/>
        <v>1.6008425000144655</v>
      </c>
      <c r="AZ383" s="4">
        <v>362</v>
      </c>
      <c r="BA383" s="2">
        <f t="shared" si="192"/>
        <v>67.419999999999774</v>
      </c>
      <c r="BB383" s="4">
        <f t="shared" si="185"/>
        <v>399</v>
      </c>
      <c r="BC383" s="4">
        <f t="shared" si="186"/>
        <v>1</v>
      </c>
      <c r="BD383" s="2">
        <f t="shared" si="196"/>
        <v>0</v>
      </c>
    </row>
    <row r="384" spans="1:56" x14ac:dyDescent="0.15">
      <c r="A384" s="4">
        <v>363</v>
      </c>
      <c r="B384" s="4">
        <v>0.8773024999761958</v>
      </c>
      <c r="C384" s="4">
        <f t="shared" si="169"/>
        <v>1.136302499975983</v>
      </c>
      <c r="E384" s="4">
        <v>-2.2989099999861651</v>
      </c>
      <c r="F384" s="4">
        <v>0.33127750000971901</v>
      </c>
      <c r="G384" s="4">
        <v>1.3068849999910981</v>
      </c>
      <c r="H384" s="4">
        <v>1.6008425000144655</v>
      </c>
      <c r="I384" s="4">
        <f ca="1">'Result (Al-Ti)'!U384</f>
        <v>-0.28367834354981247</v>
      </c>
      <c r="K384" s="4">
        <v>0.8773024999761958</v>
      </c>
      <c r="L384" s="4">
        <f t="shared" si="170"/>
        <v>1.136302499975983</v>
      </c>
      <c r="M384" s="4">
        <v>363</v>
      </c>
      <c r="N384" s="2">
        <f t="shared" si="187"/>
        <v>67.639999999999773</v>
      </c>
      <c r="O384" s="4">
        <f t="shared" si="165"/>
        <v>399</v>
      </c>
      <c r="P384" s="4">
        <f t="shared" si="166"/>
        <v>1</v>
      </c>
      <c r="Q384" s="2">
        <f t="shared" si="171"/>
        <v>0</v>
      </c>
      <c r="R384" s="4">
        <v>363</v>
      </c>
      <c r="S384" s="4">
        <f t="shared" ca="1" si="172"/>
        <v>-0.28367834354981247</v>
      </c>
      <c r="T384" s="4">
        <f t="shared" ca="1" si="173"/>
        <v>2.3049044038012818</v>
      </c>
      <c r="U384" s="2">
        <f t="shared" si="188"/>
        <v>67.639999999999773</v>
      </c>
      <c r="V384" s="4">
        <f t="shared" ca="1" si="167"/>
        <v>399</v>
      </c>
      <c r="W384" s="4">
        <f t="shared" ca="1" si="168"/>
        <v>1</v>
      </c>
      <c r="X384" s="2">
        <f t="shared" ca="1" si="174"/>
        <v>0</v>
      </c>
      <c r="Z384" s="4">
        <v>-2.2989099999861651</v>
      </c>
      <c r="AA384" s="4">
        <f t="shared" si="175"/>
        <v>-5.090999998458301E-2</v>
      </c>
      <c r="AB384" s="4">
        <v>363</v>
      </c>
      <c r="AC384" s="2">
        <f t="shared" si="189"/>
        <v>67.639999999999773</v>
      </c>
      <c r="AD384" s="4">
        <f t="shared" si="176"/>
        <v>399</v>
      </c>
      <c r="AE384" s="4">
        <f t="shared" si="177"/>
        <v>1</v>
      </c>
      <c r="AF384" s="2">
        <f t="shared" si="193"/>
        <v>0</v>
      </c>
      <c r="AH384" s="4">
        <v>0.33127750000971901</v>
      </c>
      <c r="AI384" s="4">
        <f t="shared" si="178"/>
        <v>0.36827750000867354</v>
      </c>
      <c r="AJ384" s="4">
        <v>363</v>
      </c>
      <c r="AK384" s="2">
        <f t="shared" si="190"/>
        <v>67.639999999999773</v>
      </c>
      <c r="AL384" s="4">
        <f t="shared" si="179"/>
        <v>399</v>
      </c>
      <c r="AM384" s="4">
        <f t="shared" si="180"/>
        <v>1</v>
      </c>
      <c r="AN384" s="2">
        <f t="shared" si="194"/>
        <v>0</v>
      </c>
      <c r="AP384" s="4">
        <v>1.3068849999910981</v>
      </c>
      <c r="AQ384" s="4">
        <f t="shared" si="181"/>
        <v>2.6568849999932809</v>
      </c>
      <c r="AR384" s="4">
        <v>363</v>
      </c>
      <c r="AS384" s="2">
        <f t="shared" si="191"/>
        <v>67.639999999999773</v>
      </c>
      <c r="AT384" s="4">
        <f t="shared" si="182"/>
        <v>399</v>
      </c>
      <c r="AU384" s="4">
        <f t="shared" si="183"/>
        <v>1</v>
      </c>
      <c r="AV384" s="2">
        <f t="shared" si="195"/>
        <v>0</v>
      </c>
      <c r="AX384" s="4">
        <v>1.6008425000144655</v>
      </c>
      <c r="AY384" s="4">
        <f t="shared" si="184"/>
        <v>0.61084250001641749</v>
      </c>
      <c r="AZ384" s="4">
        <v>363</v>
      </c>
      <c r="BA384" s="2">
        <f t="shared" si="192"/>
        <v>67.639999999999773</v>
      </c>
      <c r="BB384" s="4">
        <f t="shared" si="185"/>
        <v>399</v>
      </c>
      <c r="BC384" s="4">
        <f t="shared" si="186"/>
        <v>1</v>
      </c>
      <c r="BD384" s="2">
        <f t="shared" si="196"/>
        <v>0</v>
      </c>
    </row>
    <row r="385" spans="1:56" x14ac:dyDescent="0.15">
      <c r="A385" s="4">
        <v>364</v>
      </c>
      <c r="B385" s="4">
        <v>1.136302499975983</v>
      </c>
      <c r="C385" s="4">
        <f t="shared" si="169"/>
        <v>1.7153024999743138</v>
      </c>
      <c r="E385" s="4">
        <v>-5.090999998458301E-2</v>
      </c>
      <c r="F385" s="4">
        <v>0.36827750000867354</v>
      </c>
      <c r="G385" s="4">
        <v>2.6568849999932809</v>
      </c>
      <c r="H385" s="4">
        <v>0.61084250001641749</v>
      </c>
      <c r="I385" s="4">
        <f ca="1">'Result (Al-Ti)'!U385</f>
        <v>2.3049044038012818</v>
      </c>
      <c r="K385" s="4">
        <v>1.136302499975983</v>
      </c>
      <c r="L385" s="4">
        <f t="shared" si="170"/>
        <v>1.7153024999743138</v>
      </c>
      <c r="M385" s="4">
        <v>364</v>
      </c>
      <c r="N385" s="2">
        <f t="shared" si="187"/>
        <v>67.859999999999772</v>
      </c>
      <c r="O385" s="4">
        <f t="shared" si="165"/>
        <v>399</v>
      </c>
      <c r="P385" s="4">
        <f t="shared" si="166"/>
        <v>1</v>
      </c>
      <c r="Q385" s="2">
        <f t="shared" si="171"/>
        <v>0</v>
      </c>
      <c r="R385" s="4">
        <v>364</v>
      </c>
      <c r="S385" s="4">
        <f t="shared" ca="1" si="172"/>
        <v>2.3049044038012818</v>
      </c>
      <c r="T385" s="4">
        <f t="shared" ca="1" si="173"/>
        <v>1.8445294917564408</v>
      </c>
      <c r="U385" s="2">
        <f t="shared" si="188"/>
        <v>67.859999999999772</v>
      </c>
      <c r="V385" s="4">
        <f t="shared" ca="1" si="167"/>
        <v>399</v>
      </c>
      <c r="W385" s="4">
        <f t="shared" ca="1" si="168"/>
        <v>1</v>
      </c>
      <c r="X385" s="2">
        <f t="shared" ca="1" si="174"/>
        <v>0</v>
      </c>
      <c r="Z385" s="4">
        <v>-5.090999998458301E-2</v>
      </c>
      <c r="AA385" s="4">
        <f t="shared" si="175"/>
        <v>1.7110900000147922</v>
      </c>
      <c r="AB385" s="4">
        <v>364</v>
      </c>
      <c r="AC385" s="2">
        <f t="shared" si="189"/>
        <v>67.859999999999772</v>
      </c>
      <c r="AD385" s="4">
        <f t="shared" si="176"/>
        <v>399</v>
      </c>
      <c r="AE385" s="4">
        <f t="shared" si="177"/>
        <v>1</v>
      </c>
      <c r="AF385" s="2">
        <f t="shared" si="193"/>
        <v>0</v>
      </c>
      <c r="AH385" s="4">
        <v>0.36827750000867354</v>
      </c>
      <c r="AI385" s="4">
        <f t="shared" si="178"/>
        <v>-0.62172249998937446</v>
      </c>
      <c r="AJ385" s="4">
        <v>364</v>
      </c>
      <c r="AK385" s="2">
        <f t="shared" si="190"/>
        <v>67.859999999999772</v>
      </c>
      <c r="AL385" s="4">
        <f t="shared" si="179"/>
        <v>399</v>
      </c>
      <c r="AM385" s="4">
        <f t="shared" si="180"/>
        <v>1</v>
      </c>
      <c r="AN385" s="2">
        <f t="shared" si="194"/>
        <v>0</v>
      </c>
      <c r="AP385" s="4">
        <v>2.6568849999932809</v>
      </c>
      <c r="AQ385" s="4">
        <f t="shared" si="181"/>
        <v>2.7818849999938777</v>
      </c>
      <c r="AR385" s="4">
        <v>364</v>
      </c>
      <c r="AS385" s="2">
        <f t="shared" si="191"/>
        <v>67.859999999999772</v>
      </c>
      <c r="AT385" s="4">
        <f t="shared" si="182"/>
        <v>399</v>
      </c>
      <c r="AU385" s="4">
        <f t="shared" si="183"/>
        <v>1</v>
      </c>
      <c r="AV385" s="2">
        <f t="shared" si="195"/>
        <v>0</v>
      </c>
      <c r="AX385" s="4">
        <v>0.61084250001641749</v>
      </c>
      <c r="AY385" s="4">
        <f t="shared" si="184"/>
        <v>0.40584250001529654</v>
      </c>
      <c r="AZ385" s="4">
        <v>364</v>
      </c>
      <c r="BA385" s="2">
        <f t="shared" si="192"/>
        <v>67.859999999999772</v>
      </c>
      <c r="BB385" s="4">
        <f t="shared" si="185"/>
        <v>399</v>
      </c>
      <c r="BC385" s="4">
        <f t="shared" si="186"/>
        <v>1</v>
      </c>
      <c r="BD385" s="2">
        <f t="shared" si="196"/>
        <v>0</v>
      </c>
    </row>
    <row r="386" spans="1:56" x14ac:dyDescent="0.15">
      <c r="A386" s="4">
        <v>365</v>
      </c>
      <c r="B386" s="4">
        <v>1.7153024999743138</v>
      </c>
      <c r="C386" s="4">
        <f t="shared" si="169"/>
        <v>1.5343024999765476</v>
      </c>
      <c r="E386" s="4">
        <v>1.7110900000147922</v>
      </c>
      <c r="F386" s="4">
        <v>-0.62172249998937446</v>
      </c>
      <c r="G386" s="4">
        <v>2.7818849999938777</v>
      </c>
      <c r="H386" s="4">
        <v>0.40584250001529654</v>
      </c>
      <c r="I386" s="4">
        <f ca="1">'Result (Al-Ti)'!U386</f>
        <v>1.8445294917564408</v>
      </c>
      <c r="K386" s="4">
        <v>1.7153024999743138</v>
      </c>
      <c r="L386" s="4">
        <f t="shared" si="170"/>
        <v>1.5343024999765476</v>
      </c>
      <c r="M386" s="4">
        <v>365</v>
      </c>
      <c r="N386" s="2">
        <f t="shared" si="187"/>
        <v>68.079999999999771</v>
      </c>
      <c r="O386" s="4">
        <f t="shared" si="165"/>
        <v>399</v>
      </c>
      <c r="P386" s="4">
        <f t="shared" si="166"/>
        <v>1</v>
      </c>
      <c r="Q386" s="2">
        <f t="shared" si="171"/>
        <v>0</v>
      </c>
      <c r="R386" s="4">
        <v>365</v>
      </c>
      <c r="S386" s="4">
        <f t="shared" ca="1" si="172"/>
        <v>1.8445294917564408</v>
      </c>
      <c r="T386" s="4">
        <f t="shared" ca="1" si="173"/>
        <v>2.0836865908040818</v>
      </c>
      <c r="U386" s="2">
        <f t="shared" si="188"/>
        <v>68.079999999999771</v>
      </c>
      <c r="V386" s="4">
        <f t="shared" ca="1" si="167"/>
        <v>399</v>
      </c>
      <c r="W386" s="4">
        <f t="shared" ca="1" si="168"/>
        <v>1</v>
      </c>
      <c r="X386" s="2">
        <f t="shared" ca="1" si="174"/>
        <v>0</v>
      </c>
      <c r="Z386" s="4">
        <v>1.7110900000147922</v>
      </c>
      <c r="AA386" s="4">
        <f t="shared" si="175"/>
        <v>1.1810900000170932</v>
      </c>
      <c r="AB386" s="4">
        <v>365</v>
      </c>
      <c r="AC386" s="2">
        <f t="shared" si="189"/>
        <v>68.079999999999771</v>
      </c>
      <c r="AD386" s="4">
        <f t="shared" si="176"/>
        <v>399</v>
      </c>
      <c r="AE386" s="4">
        <f t="shared" si="177"/>
        <v>1</v>
      </c>
      <c r="AF386" s="2">
        <f t="shared" si="193"/>
        <v>0</v>
      </c>
      <c r="AH386" s="4">
        <v>-0.62172249998937446</v>
      </c>
      <c r="AI386" s="4">
        <f t="shared" si="178"/>
        <v>1.1572775000097124</v>
      </c>
      <c r="AJ386" s="4">
        <v>365</v>
      </c>
      <c r="AK386" s="2">
        <f t="shared" si="190"/>
        <v>68.079999999999771</v>
      </c>
      <c r="AL386" s="4">
        <f t="shared" si="179"/>
        <v>399</v>
      </c>
      <c r="AM386" s="4">
        <f t="shared" si="180"/>
        <v>1</v>
      </c>
      <c r="AN386" s="2">
        <f t="shared" si="194"/>
        <v>0</v>
      </c>
      <c r="AP386" s="4">
        <v>2.7818849999938777</v>
      </c>
      <c r="AQ386" s="4">
        <f t="shared" si="181"/>
        <v>2.0308849999928213</v>
      </c>
      <c r="AR386" s="4">
        <v>365</v>
      </c>
      <c r="AS386" s="2">
        <f t="shared" si="191"/>
        <v>68.079999999999771</v>
      </c>
      <c r="AT386" s="4">
        <f t="shared" si="182"/>
        <v>399</v>
      </c>
      <c r="AU386" s="4">
        <f t="shared" si="183"/>
        <v>1</v>
      </c>
      <c r="AV386" s="2">
        <f t="shared" si="195"/>
        <v>0</v>
      </c>
      <c r="AX386" s="4">
        <v>0.40584250001529654</v>
      </c>
      <c r="AY386" s="4">
        <f t="shared" si="184"/>
        <v>0.15184250001354371</v>
      </c>
      <c r="AZ386" s="4">
        <v>365</v>
      </c>
      <c r="BA386" s="2">
        <f t="shared" si="192"/>
        <v>68.079999999999771</v>
      </c>
      <c r="BB386" s="4">
        <f t="shared" si="185"/>
        <v>399</v>
      </c>
      <c r="BC386" s="4">
        <f t="shared" si="186"/>
        <v>1</v>
      </c>
      <c r="BD386" s="2">
        <f t="shared" si="196"/>
        <v>0</v>
      </c>
    </row>
    <row r="387" spans="1:56" x14ac:dyDescent="0.15">
      <c r="A387" s="4">
        <v>366</v>
      </c>
      <c r="B387" s="4">
        <v>1.5343024999765476</v>
      </c>
      <c r="C387" s="4">
        <f t="shared" si="169"/>
        <v>2.0153024999771674</v>
      </c>
      <c r="E387" s="4">
        <v>1.1810900000170932</v>
      </c>
      <c r="F387" s="4">
        <v>1.1572775000097124</v>
      </c>
      <c r="G387" s="4">
        <v>2.0308849999928213</v>
      </c>
      <c r="H387" s="4">
        <v>0.15184250001354371</v>
      </c>
      <c r="I387" s="4">
        <f ca="1">'Result (Al-Ti)'!U387</f>
        <v>2.0836865908040818</v>
      </c>
      <c r="K387" s="4">
        <v>1.5343024999765476</v>
      </c>
      <c r="L387" s="4">
        <f t="shared" si="170"/>
        <v>2.0153024999771674</v>
      </c>
      <c r="M387" s="4">
        <v>366</v>
      </c>
      <c r="N387" s="2">
        <f t="shared" si="187"/>
        <v>68.29999999999977</v>
      </c>
      <c r="O387" s="4">
        <f t="shared" si="165"/>
        <v>399</v>
      </c>
      <c r="P387" s="4">
        <f t="shared" si="166"/>
        <v>1</v>
      </c>
      <c r="Q387" s="2">
        <f t="shared" si="171"/>
        <v>0</v>
      </c>
      <c r="R387" s="4">
        <v>366</v>
      </c>
      <c r="S387" s="4">
        <f t="shared" ca="1" si="172"/>
        <v>2.0836865908040818</v>
      </c>
      <c r="T387" s="4">
        <f t="shared" ca="1" si="173"/>
        <v>1.5696191676692055</v>
      </c>
      <c r="U387" s="2">
        <f t="shared" si="188"/>
        <v>68.29999999999977</v>
      </c>
      <c r="V387" s="4">
        <f t="shared" ca="1" si="167"/>
        <v>399</v>
      </c>
      <c r="W387" s="4">
        <f t="shared" ca="1" si="168"/>
        <v>1</v>
      </c>
      <c r="X387" s="2">
        <f t="shared" ca="1" si="174"/>
        <v>0</v>
      </c>
      <c r="Z387" s="4">
        <v>1.1810900000170932</v>
      </c>
      <c r="AA387" s="4">
        <f t="shared" si="175"/>
        <v>1.1970900000157769</v>
      </c>
      <c r="AB387" s="4">
        <v>366</v>
      </c>
      <c r="AC387" s="2">
        <f t="shared" si="189"/>
        <v>68.29999999999977</v>
      </c>
      <c r="AD387" s="4">
        <f t="shared" si="176"/>
        <v>399</v>
      </c>
      <c r="AE387" s="4">
        <f t="shared" si="177"/>
        <v>1</v>
      </c>
      <c r="AF387" s="2">
        <f t="shared" si="193"/>
        <v>0</v>
      </c>
      <c r="AH387" s="4">
        <v>1.1572775000097124</v>
      </c>
      <c r="AI387" s="4">
        <f t="shared" si="178"/>
        <v>0.49627750000880155</v>
      </c>
      <c r="AJ387" s="4">
        <v>366</v>
      </c>
      <c r="AK387" s="2">
        <f t="shared" si="190"/>
        <v>68.29999999999977</v>
      </c>
      <c r="AL387" s="4">
        <f t="shared" si="179"/>
        <v>399</v>
      </c>
      <c r="AM387" s="4">
        <f t="shared" si="180"/>
        <v>1</v>
      </c>
      <c r="AN387" s="2">
        <f t="shared" si="194"/>
        <v>0</v>
      </c>
      <c r="AP387" s="4">
        <v>2.0308849999928213</v>
      </c>
      <c r="AQ387" s="4">
        <f t="shared" si="181"/>
        <v>0.65088499999177429</v>
      </c>
      <c r="AR387" s="4">
        <v>366</v>
      </c>
      <c r="AS387" s="2">
        <f t="shared" si="191"/>
        <v>68.29999999999977</v>
      </c>
      <c r="AT387" s="4">
        <f t="shared" si="182"/>
        <v>399</v>
      </c>
      <c r="AU387" s="4">
        <f t="shared" si="183"/>
        <v>1</v>
      </c>
      <c r="AV387" s="2">
        <f t="shared" si="195"/>
        <v>0</v>
      </c>
      <c r="AX387" s="4">
        <v>0.15184250001354371</v>
      </c>
      <c r="AY387" s="4">
        <f t="shared" si="184"/>
        <v>-0.1001574999861532</v>
      </c>
      <c r="AZ387" s="4">
        <v>366</v>
      </c>
      <c r="BA387" s="2">
        <f t="shared" si="192"/>
        <v>68.29999999999977</v>
      </c>
      <c r="BB387" s="4">
        <f t="shared" si="185"/>
        <v>399</v>
      </c>
      <c r="BC387" s="4">
        <f t="shared" si="186"/>
        <v>1</v>
      </c>
      <c r="BD387" s="2">
        <f t="shared" si="196"/>
        <v>0</v>
      </c>
    </row>
    <row r="388" spans="1:56" x14ac:dyDescent="0.15">
      <c r="A388" s="4">
        <v>367</v>
      </c>
      <c r="B388" s="4">
        <v>2.0153024999771674</v>
      </c>
      <c r="C388" s="4">
        <f t="shared" si="169"/>
        <v>2.7743024999757893</v>
      </c>
      <c r="E388" s="4">
        <v>1.1970900000157769</v>
      </c>
      <c r="F388" s="4">
        <v>0.49627750000880155</v>
      </c>
      <c r="G388" s="4">
        <v>0.65088499999177429</v>
      </c>
      <c r="H388" s="4">
        <v>-0.1001574999861532</v>
      </c>
      <c r="I388" s="4">
        <f ca="1">'Result (Al-Ti)'!U388</f>
        <v>1.5696191676692055</v>
      </c>
      <c r="K388" s="4">
        <v>2.0153024999771674</v>
      </c>
      <c r="L388" s="4">
        <f t="shared" si="170"/>
        <v>2.7743024999757893</v>
      </c>
      <c r="M388" s="4">
        <v>367</v>
      </c>
      <c r="N388" s="2">
        <f t="shared" si="187"/>
        <v>68.519999999999769</v>
      </c>
      <c r="O388" s="4">
        <f t="shared" si="165"/>
        <v>399</v>
      </c>
      <c r="P388" s="4">
        <f t="shared" si="166"/>
        <v>1</v>
      </c>
      <c r="Q388" s="2">
        <f t="shared" si="171"/>
        <v>0</v>
      </c>
      <c r="R388" s="4">
        <v>367</v>
      </c>
      <c r="S388" s="4">
        <f t="shared" ca="1" si="172"/>
        <v>1.5696191676692055</v>
      </c>
      <c r="T388" s="4">
        <f t="shared" ca="1" si="173"/>
        <v>1.8012412089474212</v>
      </c>
      <c r="U388" s="2">
        <f t="shared" si="188"/>
        <v>68.519999999999769</v>
      </c>
      <c r="V388" s="4">
        <f t="shared" ca="1" si="167"/>
        <v>399</v>
      </c>
      <c r="W388" s="4">
        <f t="shared" ca="1" si="168"/>
        <v>1</v>
      </c>
      <c r="X388" s="2">
        <f t="shared" ca="1" si="174"/>
        <v>0</v>
      </c>
      <c r="Z388" s="4">
        <v>1.1970900000157769</v>
      </c>
      <c r="AA388" s="4">
        <f t="shared" si="175"/>
        <v>-0.41390999998469624</v>
      </c>
      <c r="AB388" s="4">
        <v>367</v>
      </c>
      <c r="AC388" s="2">
        <f t="shared" si="189"/>
        <v>68.519999999999769</v>
      </c>
      <c r="AD388" s="4">
        <f t="shared" si="176"/>
        <v>399</v>
      </c>
      <c r="AE388" s="4">
        <f t="shared" si="177"/>
        <v>1</v>
      </c>
      <c r="AF388" s="2">
        <f t="shared" si="193"/>
        <v>0</v>
      </c>
      <c r="AH388" s="4">
        <v>0.49627750000880155</v>
      </c>
      <c r="AI388" s="4">
        <f t="shared" si="178"/>
        <v>-1.0027224999902273</v>
      </c>
      <c r="AJ388" s="4">
        <v>367</v>
      </c>
      <c r="AK388" s="2">
        <f t="shared" si="190"/>
        <v>68.519999999999769</v>
      </c>
      <c r="AL388" s="4">
        <f t="shared" si="179"/>
        <v>399</v>
      </c>
      <c r="AM388" s="4">
        <f t="shared" si="180"/>
        <v>1</v>
      </c>
      <c r="AN388" s="2">
        <f t="shared" si="194"/>
        <v>0</v>
      </c>
      <c r="AP388" s="4">
        <v>0.65088499999177429</v>
      </c>
      <c r="AQ388" s="4">
        <f t="shared" si="181"/>
        <v>1.8838849999909257</v>
      </c>
      <c r="AR388" s="4">
        <v>367</v>
      </c>
      <c r="AS388" s="2">
        <f t="shared" si="191"/>
        <v>68.519999999999769</v>
      </c>
      <c r="AT388" s="4">
        <f t="shared" si="182"/>
        <v>399</v>
      </c>
      <c r="AU388" s="4">
        <f t="shared" si="183"/>
        <v>1</v>
      </c>
      <c r="AV388" s="2">
        <f t="shared" si="195"/>
        <v>0</v>
      </c>
      <c r="AX388" s="4">
        <v>-0.1001574999861532</v>
      </c>
      <c r="AY388" s="4">
        <f t="shared" si="184"/>
        <v>0.61984250001501096</v>
      </c>
      <c r="AZ388" s="4">
        <v>367</v>
      </c>
      <c r="BA388" s="2">
        <f t="shared" si="192"/>
        <v>68.519999999999769</v>
      </c>
      <c r="BB388" s="4">
        <f t="shared" si="185"/>
        <v>399</v>
      </c>
      <c r="BC388" s="4">
        <f t="shared" si="186"/>
        <v>1</v>
      </c>
      <c r="BD388" s="2">
        <f t="shared" si="196"/>
        <v>0</v>
      </c>
    </row>
    <row r="389" spans="1:56" x14ac:dyDescent="0.15">
      <c r="A389" s="4">
        <v>368</v>
      </c>
      <c r="B389" s="4">
        <v>2.7743024999757893</v>
      </c>
      <c r="C389" s="4">
        <f t="shared" si="169"/>
        <v>1.4093024999759507</v>
      </c>
      <c r="E389" s="4">
        <v>-0.41390999998469624</v>
      </c>
      <c r="F389" s="4">
        <v>-1.0027224999902273</v>
      </c>
      <c r="G389" s="4">
        <v>1.8838849999909257</v>
      </c>
      <c r="H389" s="4">
        <v>0.61984250001501096</v>
      </c>
      <c r="I389" s="4">
        <f ca="1">'Result (Al-Ti)'!U389</f>
        <v>1.8012412089474212</v>
      </c>
      <c r="K389" s="4">
        <v>2.7743024999757893</v>
      </c>
      <c r="L389" s="4">
        <f t="shared" si="170"/>
        <v>1.4093024999759507</v>
      </c>
      <c r="M389" s="4">
        <v>368</v>
      </c>
      <c r="N389" s="2">
        <f t="shared" si="187"/>
        <v>68.739999999999768</v>
      </c>
      <c r="O389" s="4">
        <f t="shared" si="165"/>
        <v>399</v>
      </c>
      <c r="P389" s="4">
        <f t="shared" si="166"/>
        <v>1</v>
      </c>
      <c r="Q389" s="2">
        <f t="shared" si="171"/>
        <v>0</v>
      </c>
      <c r="R389" s="4">
        <v>368</v>
      </c>
      <c r="S389" s="4">
        <f t="shared" ca="1" si="172"/>
        <v>1.8012412089474212</v>
      </c>
      <c r="T389" s="4">
        <f t="shared" ca="1" si="173"/>
        <v>1.6879796404247358</v>
      </c>
      <c r="U389" s="2">
        <f t="shared" si="188"/>
        <v>68.739999999999768</v>
      </c>
      <c r="V389" s="4">
        <f t="shared" ca="1" si="167"/>
        <v>399</v>
      </c>
      <c r="W389" s="4">
        <f t="shared" ca="1" si="168"/>
        <v>1</v>
      </c>
      <c r="X389" s="2">
        <f t="shared" ca="1" si="174"/>
        <v>0</v>
      </c>
      <c r="Z389" s="4">
        <v>-0.41390999998469624</v>
      </c>
      <c r="AA389" s="4">
        <f t="shared" si="175"/>
        <v>-7.5909999985412924E-2</v>
      </c>
      <c r="AB389" s="4">
        <v>368</v>
      </c>
      <c r="AC389" s="2">
        <f t="shared" si="189"/>
        <v>68.739999999999768</v>
      </c>
      <c r="AD389" s="4">
        <f t="shared" si="176"/>
        <v>399</v>
      </c>
      <c r="AE389" s="4">
        <f t="shared" si="177"/>
        <v>1</v>
      </c>
      <c r="AF389" s="2">
        <f t="shared" si="193"/>
        <v>0</v>
      </c>
      <c r="AH389" s="4">
        <v>-1.0027224999902273</v>
      </c>
      <c r="AI389" s="4">
        <f t="shared" si="178"/>
        <v>0.54027750001139907</v>
      </c>
      <c r="AJ389" s="4">
        <v>368</v>
      </c>
      <c r="AK389" s="2">
        <f t="shared" si="190"/>
        <v>68.739999999999768</v>
      </c>
      <c r="AL389" s="4">
        <f t="shared" si="179"/>
        <v>399</v>
      </c>
      <c r="AM389" s="4">
        <f t="shared" si="180"/>
        <v>1</v>
      </c>
      <c r="AN389" s="2">
        <f t="shared" si="194"/>
        <v>0</v>
      </c>
      <c r="AP389" s="4">
        <v>1.8838849999909257</v>
      </c>
      <c r="AQ389" s="4">
        <f t="shared" si="181"/>
        <v>-0.53511500000880119</v>
      </c>
      <c r="AR389" s="4">
        <v>368</v>
      </c>
      <c r="AS389" s="2">
        <f t="shared" si="191"/>
        <v>68.739999999999768</v>
      </c>
      <c r="AT389" s="4">
        <f t="shared" si="182"/>
        <v>399</v>
      </c>
      <c r="AU389" s="4">
        <f t="shared" si="183"/>
        <v>1</v>
      </c>
      <c r="AV389" s="2">
        <f t="shared" si="195"/>
        <v>0</v>
      </c>
      <c r="AX389" s="4">
        <v>0.61984250001501096</v>
      </c>
      <c r="AY389" s="4">
        <f t="shared" si="184"/>
        <v>6.4842500016482063E-2</v>
      </c>
      <c r="AZ389" s="4">
        <v>368</v>
      </c>
      <c r="BA389" s="2">
        <f t="shared" si="192"/>
        <v>68.739999999999768</v>
      </c>
      <c r="BB389" s="4">
        <f t="shared" si="185"/>
        <v>399</v>
      </c>
      <c r="BC389" s="4">
        <f t="shared" si="186"/>
        <v>1</v>
      </c>
      <c r="BD389" s="2">
        <f t="shared" si="196"/>
        <v>0</v>
      </c>
    </row>
    <row r="390" spans="1:56" x14ac:dyDescent="0.15">
      <c r="A390" s="4">
        <v>369</v>
      </c>
      <c r="B390" s="4">
        <v>1.4093024999759507</v>
      </c>
      <c r="C390" s="4">
        <f t="shared" si="169"/>
        <v>3.7653024999748652</v>
      </c>
      <c r="E390" s="4">
        <v>-7.5909999985412924E-2</v>
      </c>
      <c r="F390" s="4">
        <v>0.54027750001139907</v>
      </c>
      <c r="G390" s="4">
        <v>-0.53511500000880119</v>
      </c>
      <c r="H390" s="4">
        <v>6.4842500016482063E-2</v>
      </c>
      <c r="I390" s="4">
        <f ca="1">'Result (Al-Ti)'!U390</f>
        <v>1.6879796404247358</v>
      </c>
      <c r="K390" s="4">
        <v>1.4093024999759507</v>
      </c>
      <c r="L390" s="4">
        <f t="shared" si="170"/>
        <v>3.7653024999748652</v>
      </c>
      <c r="M390" s="4">
        <v>369</v>
      </c>
      <c r="N390" s="2">
        <f t="shared" si="187"/>
        <v>68.959999999999766</v>
      </c>
      <c r="O390" s="4">
        <f t="shared" si="165"/>
        <v>399</v>
      </c>
      <c r="P390" s="4">
        <f t="shared" si="166"/>
        <v>1</v>
      </c>
      <c r="Q390" s="2">
        <f t="shared" si="171"/>
        <v>0</v>
      </c>
      <c r="R390" s="4">
        <v>369</v>
      </c>
      <c r="S390" s="4">
        <f t="shared" ca="1" si="172"/>
        <v>1.6879796404247358</v>
      </c>
      <c r="T390" s="4">
        <f t="shared" ca="1" si="173"/>
        <v>-0.48997661957030636</v>
      </c>
      <c r="U390" s="2">
        <f t="shared" si="188"/>
        <v>68.959999999999766</v>
      </c>
      <c r="V390" s="4">
        <f t="shared" ca="1" si="167"/>
        <v>399</v>
      </c>
      <c r="W390" s="4">
        <f t="shared" ca="1" si="168"/>
        <v>1</v>
      </c>
      <c r="X390" s="2">
        <f t="shared" ca="1" si="174"/>
        <v>0</v>
      </c>
      <c r="Z390" s="4">
        <v>-7.5909999985412924E-2</v>
      </c>
      <c r="AA390" s="4">
        <f t="shared" si="175"/>
        <v>-0.28790999998307143</v>
      </c>
      <c r="AB390" s="4">
        <v>369</v>
      </c>
      <c r="AC390" s="2">
        <f t="shared" si="189"/>
        <v>68.959999999999766</v>
      </c>
      <c r="AD390" s="4">
        <f t="shared" si="176"/>
        <v>399</v>
      </c>
      <c r="AE390" s="4">
        <f t="shared" si="177"/>
        <v>1</v>
      </c>
      <c r="AF390" s="2">
        <f t="shared" si="193"/>
        <v>0</v>
      </c>
      <c r="AH390" s="4">
        <v>0.54027750001139907</v>
      </c>
      <c r="AI390" s="4">
        <f t="shared" si="178"/>
        <v>0.51827750001010031</v>
      </c>
      <c r="AJ390" s="4">
        <v>369</v>
      </c>
      <c r="AK390" s="2">
        <f t="shared" si="190"/>
        <v>68.959999999999766</v>
      </c>
      <c r="AL390" s="4">
        <f t="shared" si="179"/>
        <v>399</v>
      </c>
      <c r="AM390" s="4">
        <f t="shared" si="180"/>
        <v>1</v>
      </c>
      <c r="AN390" s="2">
        <f t="shared" si="194"/>
        <v>0</v>
      </c>
      <c r="AP390" s="4">
        <v>-0.53511500000880119</v>
      </c>
      <c r="AQ390" s="4">
        <f t="shared" si="181"/>
        <v>1.4408849999938411</v>
      </c>
      <c r="AR390" s="4">
        <v>369</v>
      </c>
      <c r="AS390" s="2">
        <f t="shared" si="191"/>
        <v>68.959999999999766</v>
      </c>
      <c r="AT390" s="4">
        <f t="shared" si="182"/>
        <v>399</v>
      </c>
      <c r="AU390" s="4">
        <f t="shared" si="183"/>
        <v>1</v>
      </c>
      <c r="AV390" s="2">
        <f t="shared" si="195"/>
        <v>0</v>
      </c>
      <c r="AX390" s="4">
        <v>6.4842500016482063E-2</v>
      </c>
      <c r="AY390" s="4">
        <f t="shared" si="184"/>
        <v>-0.75015749998641468</v>
      </c>
      <c r="AZ390" s="4">
        <v>369</v>
      </c>
      <c r="BA390" s="2">
        <f t="shared" si="192"/>
        <v>68.959999999999766</v>
      </c>
      <c r="BB390" s="4">
        <f t="shared" si="185"/>
        <v>399</v>
      </c>
      <c r="BC390" s="4">
        <f t="shared" si="186"/>
        <v>1</v>
      </c>
      <c r="BD390" s="2">
        <f t="shared" si="196"/>
        <v>0</v>
      </c>
    </row>
    <row r="391" spans="1:56" x14ac:dyDescent="0.15">
      <c r="A391" s="4">
        <v>370</v>
      </c>
      <c r="B391" s="4">
        <v>3.7653024999748652</v>
      </c>
      <c r="C391" s="4">
        <f t="shared" si="169"/>
        <v>2.1373024999746804</v>
      </c>
      <c r="E391" s="4">
        <v>-0.28790999998307143</v>
      </c>
      <c r="F391" s="4">
        <v>0.51827750001010031</v>
      </c>
      <c r="G391" s="4">
        <v>1.4408849999938411</v>
      </c>
      <c r="H391" s="4">
        <v>-0.75015749998641468</v>
      </c>
      <c r="I391" s="4">
        <f ca="1">'Result (Al-Ti)'!U391</f>
        <v>-0.48997661957030636</v>
      </c>
      <c r="K391" s="4">
        <v>3.7653024999748652</v>
      </c>
      <c r="L391" s="4">
        <f t="shared" si="170"/>
        <v>2.1373024999746804</v>
      </c>
      <c r="M391" s="4">
        <v>370</v>
      </c>
      <c r="N391" s="2">
        <f t="shared" si="187"/>
        <v>69.179999999999765</v>
      </c>
      <c r="O391" s="4">
        <f t="shared" si="165"/>
        <v>399</v>
      </c>
      <c r="P391" s="4">
        <f t="shared" si="166"/>
        <v>1</v>
      </c>
      <c r="Q391" s="2">
        <f t="shared" si="171"/>
        <v>0</v>
      </c>
      <c r="R391" s="4">
        <v>370</v>
      </c>
      <c r="S391" s="4">
        <f t="shared" ca="1" si="172"/>
        <v>-0.48997661957030636</v>
      </c>
      <c r="T391" s="4">
        <f t="shared" ca="1" si="173"/>
        <v>2.2339798445479273</v>
      </c>
      <c r="U391" s="2">
        <f t="shared" si="188"/>
        <v>69.179999999999765</v>
      </c>
      <c r="V391" s="4">
        <f t="shared" ca="1" si="167"/>
        <v>399</v>
      </c>
      <c r="W391" s="4">
        <f t="shared" ca="1" si="168"/>
        <v>1</v>
      </c>
      <c r="X391" s="2">
        <f t="shared" ca="1" si="174"/>
        <v>0</v>
      </c>
      <c r="Z391" s="4">
        <v>-0.28790999998307143</v>
      </c>
      <c r="AA391" s="4">
        <f t="shared" si="175"/>
        <v>1.4500900000165018</v>
      </c>
      <c r="AB391" s="4">
        <v>370</v>
      </c>
      <c r="AC391" s="2">
        <f t="shared" si="189"/>
        <v>69.179999999999765</v>
      </c>
      <c r="AD391" s="4">
        <f t="shared" si="176"/>
        <v>399</v>
      </c>
      <c r="AE391" s="4">
        <f t="shared" si="177"/>
        <v>1</v>
      </c>
      <c r="AF391" s="2">
        <f t="shared" si="193"/>
        <v>0</v>
      </c>
      <c r="AH391" s="4">
        <v>0.51827750001010031</v>
      </c>
      <c r="AI391" s="4">
        <f t="shared" si="178"/>
        <v>0.6822775000081549</v>
      </c>
      <c r="AJ391" s="4">
        <v>370</v>
      </c>
      <c r="AK391" s="2">
        <f t="shared" si="190"/>
        <v>69.179999999999765</v>
      </c>
      <c r="AL391" s="4">
        <f t="shared" si="179"/>
        <v>399</v>
      </c>
      <c r="AM391" s="4">
        <f t="shared" si="180"/>
        <v>1</v>
      </c>
      <c r="AN391" s="2">
        <f t="shared" si="194"/>
        <v>0</v>
      </c>
      <c r="AP391" s="4">
        <v>1.4408849999938411</v>
      </c>
      <c r="AQ391" s="4">
        <f t="shared" si="181"/>
        <v>1.5538849999927606</v>
      </c>
      <c r="AR391" s="4">
        <v>370</v>
      </c>
      <c r="AS391" s="2">
        <f t="shared" si="191"/>
        <v>69.179999999999765</v>
      </c>
      <c r="AT391" s="4">
        <f t="shared" si="182"/>
        <v>399</v>
      </c>
      <c r="AU391" s="4">
        <f t="shared" si="183"/>
        <v>1</v>
      </c>
      <c r="AV391" s="2">
        <f t="shared" si="195"/>
        <v>0</v>
      </c>
      <c r="AX391" s="4">
        <v>-0.75015749998641468</v>
      </c>
      <c r="AY391" s="4">
        <f t="shared" si="184"/>
        <v>4.7428425000148877</v>
      </c>
      <c r="AZ391" s="4">
        <v>370</v>
      </c>
      <c r="BA391" s="2">
        <f t="shared" si="192"/>
        <v>69.179999999999765</v>
      </c>
      <c r="BB391" s="4">
        <f t="shared" si="185"/>
        <v>399</v>
      </c>
      <c r="BC391" s="4">
        <f t="shared" si="186"/>
        <v>1</v>
      </c>
      <c r="BD391" s="2">
        <f t="shared" si="196"/>
        <v>0</v>
      </c>
    </row>
    <row r="392" spans="1:56" x14ac:dyDescent="0.15">
      <c r="A392" s="4">
        <v>371</v>
      </c>
      <c r="B392" s="4">
        <v>2.1373024999746804</v>
      </c>
      <c r="C392" s="4">
        <f t="shared" si="169"/>
        <v>2.8993024999763861</v>
      </c>
      <c r="E392" s="4">
        <v>1.4500900000165018</v>
      </c>
      <c r="F392" s="4">
        <v>0.6822775000081549</v>
      </c>
      <c r="G392" s="4">
        <v>1.5538849999927606</v>
      </c>
      <c r="H392" s="4">
        <v>4.7428425000148877</v>
      </c>
      <c r="I392" s="4">
        <f ca="1">'Result (Al-Ti)'!U392</f>
        <v>2.2339798445479273</v>
      </c>
      <c r="K392" s="4">
        <v>2.1373024999746804</v>
      </c>
      <c r="L392" s="4">
        <f t="shared" si="170"/>
        <v>2.8993024999763861</v>
      </c>
      <c r="M392" s="4">
        <v>371</v>
      </c>
      <c r="N392" s="2">
        <f t="shared" si="187"/>
        <v>69.399999999999764</v>
      </c>
      <c r="O392" s="4">
        <f t="shared" si="165"/>
        <v>399</v>
      </c>
      <c r="P392" s="4">
        <f t="shared" si="166"/>
        <v>1</v>
      </c>
      <c r="Q392" s="2">
        <f t="shared" si="171"/>
        <v>0</v>
      </c>
      <c r="R392" s="4">
        <v>371</v>
      </c>
      <c r="S392" s="4">
        <f t="shared" ca="1" si="172"/>
        <v>2.2339798445479273</v>
      </c>
      <c r="T392" s="4">
        <f t="shared" ca="1" si="173"/>
        <v>1.1885595240518529</v>
      </c>
      <c r="U392" s="2">
        <f t="shared" si="188"/>
        <v>69.399999999999764</v>
      </c>
      <c r="V392" s="4">
        <f t="shared" ca="1" si="167"/>
        <v>399</v>
      </c>
      <c r="W392" s="4">
        <f t="shared" ca="1" si="168"/>
        <v>1</v>
      </c>
      <c r="X392" s="2">
        <f t="shared" ca="1" si="174"/>
        <v>0</v>
      </c>
      <c r="Z392" s="4">
        <v>1.4500900000165018</v>
      </c>
      <c r="AA392" s="4">
        <f t="shared" si="175"/>
        <v>3.3510900000166544</v>
      </c>
      <c r="AB392" s="4">
        <v>371</v>
      </c>
      <c r="AC392" s="2">
        <f t="shared" si="189"/>
        <v>69.399999999999764</v>
      </c>
      <c r="AD392" s="4">
        <f t="shared" si="176"/>
        <v>399</v>
      </c>
      <c r="AE392" s="4">
        <f t="shared" si="177"/>
        <v>1</v>
      </c>
      <c r="AF392" s="2">
        <f t="shared" si="193"/>
        <v>0</v>
      </c>
      <c r="AH392" s="4">
        <v>0.6822775000081549</v>
      </c>
      <c r="AI392" s="4">
        <f t="shared" si="178"/>
        <v>-0.4297224999909588</v>
      </c>
      <c r="AJ392" s="4">
        <v>371</v>
      </c>
      <c r="AK392" s="2">
        <f t="shared" si="190"/>
        <v>69.399999999999764</v>
      </c>
      <c r="AL392" s="4">
        <f t="shared" si="179"/>
        <v>399</v>
      </c>
      <c r="AM392" s="4">
        <f t="shared" si="180"/>
        <v>1</v>
      </c>
      <c r="AN392" s="2">
        <f t="shared" si="194"/>
        <v>0</v>
      </c>
      <c r="AP392" s="4">
        <v>1.5538849999927606</v>
      </c>
      <c r="AQ392" s="4">
        <f t="shared" si="181"/>
        <v>1.0058849999907693</v>
      </c>
      <c r="AR392" s="4">
        <v>371</v>
      </c>
      <c r="AS392" s="2">
        <f t="shared" si="191"/>
        <v>69.399999999999764</v>
      </c>
      <c r="AT392" s="4">
        <f t="shared" si="182"/>
        <v>399</v>
      </c>
      <c r="AU392" s="4">
        <f t="shared" si="183"/>
        <v>1</v>
      </c>
      <c r="AV392" s="2">
        <f t="shared" si="195"/>
        <v>0</v>
      </c>
      <c r="AX392" s="4">
        <v>4.7428425000148877</v>
      </c>
      <c r="AY392" s="4">
        <f t="shared" si="184"/>
        <v>-0.86815749998336855</v>
      </c>
      <c r="AZ392" s="4">
        <v>371</v>
      </c>
      <c r="BA392" s="2">
        <f t="shared" si="192"/>
        <v>69.399999999999764</v>
      </c>
      <c r="BB392" s="4">
        <f t="shared" si="185"/>
        <v>399</v>
      </c>
      <c r="BC392" s="4">
        <f t="shared" si="186"/>
        <v>1</v>
      </c>
      <c r="BD392" s="2">
        <f t="shared" si="196"/>
        <v>0</v>
      </c>
    </row>
    <row r="393" spans="1:56" x14ac:dyDescent="0.15">
      <c r="A393" s="4">
        <v>372</v>
      </c>
      <c r="B393" s="4">
        <v>2.8993024999763861</v>
      </c>
      <c r="C393" s="4">
        <f t="shared" si="169"/>
        <v>2.4723024999744325</v>
      </c>
      <c r="E393" s="4">
        <v>3.3510900000166544</v>
      </c>
      <c r="F393" s="4">
        <v>-0.4297224999909588</v>
      </c>
      <c r="G393" s="4">
        <v>1.0058849999907693</v>
      </c>
      <c r="H393" s="4">
        <v>-0.86815749998336855</v>
      </c>
      <c r="I393" s="4">
        <f ca="1">'Result (Al-Ti)'!U393</f>
        <v>1.1885595240518529</v>
      </c>
      <c r="K393" s="4">
        <v>2.8993024999763861</v>
      </c>
      <c r="L393" s="4">
        <f t="shared" si="170"/>
        <v>2.4723024999744325</v>
      </c>
      <c r="M393" s="4">
        <v>372</v>
      </c>
      <c r="N393" s="2">
        <f t="shared" si="187"/>
        <v>69.619999999999763</v>
      </c>
      <c r="O393" s="4">
        <f t="shared" si="165"/>
        <v>399</v>
      </c>
      <c r="P393" s="4">
        <f t="shared" si="166"/>
        <v>1</v>
      </c>
      <c r="Q393" s="2">
        <f t="shared" si="171"/>
        <v>0</v>
      </c>
      <c r="R393" s="4">
        <v>372</v>
      </c>
      <c r="S393" s="4">
        <f t="shared" ca="1" si="172"/>
        <v>1.1885595240518529</v>
      </c>
      <c r="T393" s="4">
        <f t="shared" ca="1" si="173"/>
        <v>2.7055444735964747</v>
      </c>
      <c r="U393" s="2">
        <f t="shared" si="188"/>
        <v>69.619999999999763</v>
      </c>
      <c r="V393" s="4">
        <f t="shared" ca="1" si="167"/>
        <v>399</v>
      </c>
      <c r="W393" s="4">
        <f t="shared" ca="1" si="168"/>
        <v>1</v>
      </c>
      <c r="X393" s="2">
        <f t="shared" ca="1" si="174"/>
        <v>0</v>
      </c>
      <c r="Z393" s="4">
        <v>3.3510900000166544</v>
      </c>
      <c r="AA393" s="4">
        <f t="shared" si="175"/>
        <v>4.4750900000138927</v>
      </c>
      <c r="AB393" s="4">
        <v>372</v>
      </c>
      <c r="AC393" s="2">
        <f t="shared" si="189"/>
        <v>69.619999999999763</v>
      </c>
      <c r="AD393" s="4">
        <f t="shared" si="176"/>
        <v>399</v>
      </c>
      <c r="AE393" s="4">
        <f t="shared" si="177"/>
        <v>1</v>
      </c>
      <c r="AF393" s="2">
        <f t="shared" si="193"/>
        <v>0</v>
      </c>
      <c r="AH393" s="4">
        <v>-0.4297224999909588</v>
      </c>
      <c r="AI393" s="4">
        <f t="shared" si="178"/>
        <v>0.66327750000994001</v>
      </c>
      <c r="AJ393" s="4">
        <v>372</v>
      </c>
      <c r="AK393" s="2">
        <f t="shared" si="190"/>
        <v>69.619999999999763</v>
      </c>
      <c r="AL393" s="4">
        <f t="shared" si="179"/>
        <v>399</v>
      </c>
      <c r="AM393" s="4">
        <f t="shared" si="180"/>
        <v>1</v>
      </c>
      <c r="AN393" s="2">
        <f t="shared" si="194"/>
        <v>0</v>
      </c>
      <c r="AP393" s="4">
        <v>1.0058849999907693</v>
      </c>
      <c r="AQ393" s="4">
        <f t="shared" si="181"/>
        <v>2.5358849999932431</v>
      </c>
      <c r="AR393" s="4">
        <v>372</v>
      </c>
      <c r="AS393" s="2">
        <f t="shared" si="191"/>
        <v>69.619999999999763</v>
      </c>
      <c r="AT393" s="4">
        <f t="shared" si="182"/>
        <v>399</v>
      </c>
      <c r="AU393" s="4">
        <f t="shared" si="183"/>
        <v>1</v>
      </c>
      <c r="AV393" s="2">
        <f t="shared" si="195"/>
        <v>0</v>
      </c>
      <c r="AX393" s="4">
        <v>-0.86815749998336855</v>
      </c>
      <c r="AY393" s="4">
        <f t="shared" si="184"/>
        <v>2.9048425000155476</v>
      </c>
      <c r="AZ393" s="4">
        <v>372</v>
      </c>
      <c r="BA393" s="2">
        <f t="shared" si="192"/>
        <v>69.619999999999763</v>
      </c>
      <c r="BB393" s="4">
        <f t="shared" si="185"/>
        <v>399</v>
      </c>
      <c r="BC393" s="4">
        <f t="shared" si="186"/>
        <v>1</v>
      </c>
      <c r="BD393" s="2">
        <f t="shared" si="196"/>
        <v>0</v>
      </c>
    </row>
    <row r="394" spans="1:56" x14ac:dyDescent="0.15">
      <c r="A394" s="4">
        <v>373</v>
      </c>
      <c r="B394" s="4">
        <v>2.4723024999744325</v>
      </c>
      <c r="C394" s="4">
        <f t="shared" si="169"/>
        <v>0.4233024999749091</v>
      </c>
      <c r="E394" s="4">
        <v>4.4750900000138927</v>
      </c>
      <c r="F394" s="4">
        <v>0.66327750000994001</v>
      </c>
      <c r="G394" s="4">
        <v>2.5358849999932431</v>
      </c>
      <c r="H394" s="4">
        <v>2.9048425000155476</v>
      </c>
      <c r="I394" s="4">
        <f ca="1">'Result (Al-Ti)'!U394</f>
        <v>2.7055444735964747</v>
      </c>
      <c r="K394" s="4">
        <v>2.4723024999744325</v>
      </c>
      <c r="L394" s="4">
        <f t="shared" si="170"/>
        <v>0.4233024999749091</v>
      </c>
      <c r="M394" s="4">
        <v>373</v>
      </c>
      <c r="N394" s="2">
        <f t="shared" si="187"/>
        <v>69.839999999999762</v>
      </c>
      <c r="O394" s="4">
        <f t="shared" si="165"/>
        <v>399</v>
      </c>
      <c r="P394" s="4">
        <f t="shared" si="166"/>
        <v>1</v>
      </c>
      <c r="Q394" s="2">
        <f t="shared" si="171"/>
        <v>0</v>
      </c>
      <c r="R394" s="4">
        <v>373</v>
      </c>
      <c r="S394" s="4">
        <f t="shared" ca="1" si="172"/>
        <v>2.7055444735964747</v>
      </c>
      <c r="T394" s="4">
        <f t="shared" ca="1" si="173"/>
        <v>-0.71312106089373484</v>
      </c>
      <c r="U394" s="2">
        <f t="shared" si="188"/>
        <v>69.839999999999762</v>
      </c>
      <c r="V394" s="4">
        <f t="shared" ca="1" si="167"/>
        <v>399</v>
      </c>
      <c r="W394" s="4">
        <f t="shared" ca="1" si="168"/>
        <v>1</v>
      </c>
      <c r="X394" s="2">
        <f t="shared" ca="1" si="174"/>
        <v>0</v>
      </c>
      <c r="Z394" s="4">
        <v>4.4750900000138927</v>
      </c>
      <c r="AA394" s="4">
        <f t="shared" si="175"/>
        <v>0.47209000001657841</v>
      </c>
      <c r="AB394" s="4">
        <v>373</v>
      </c>
      <c r="AC394" s="2">
        <f t="shared" si="189"/>
        <v>69.839999999999762</v>
      </c>
      <c r="AD394" s="4">
        <f t="shared" si="176"/>
        <v>399</v>
      </c>
      <c r="AE394" s="4">
        <f t="shared" si="177"/>
        <v>1</v>
      </c>
      <c r="AF394" s="2">
        <f t="shared" si="193"/>
        <v>0</v>
      </c>
      <c r="AH394" s="4">
        <v>0.66327750000994001</v>
      </c>
      <c r="AI394" s="4">
        <f t="shared" si="178"/>
        <v>0.33627750001130607</v>
      </c>
      <c r="AJ394" s="4">
        <v>373</v>
      </c>
      <c r="AK394" s="2">
        <f t="shared" si="190"/>
        <v>69.839999999999762</v>
      </c>
      <c r="AL394" s="4">
        <f t="shared" si="179"/>
        <v>399</v>
      </c>
      <c r="AM394" s="4">
        <f t="shared" si="180"/>
        <v>1</v>
      </c>
      <c r="AN394" s="2">
        <f t="shared" si="194"/>
        <v>0</v>
      </c>
      <c r="AP394" s="4">
        <v>2.5358849999932431</v>
      </c>
      <c r="AQ394" s="4">
        <f t="shared" si="181"/>
        <v>-6.911500000938986E-2</v>
      </c>
      <c r="AR394" s="4">
        <v>373</v>
      </c>
      <c r="AS394" s="2">
        <f t="shared" si="191"/>
        <v>69.839999999999762</v>
      </c>
      <c r="AT394" s="4">
        <f t="shared" si="182"/>
        <v>399</v>
      </c>
      <c r="AU394" s="4">
        <f t="shared" si="183"/>
        <v>1</v>
      </c>
      <c r="AV394" s="2">
        <f t="shared" si="195"/>
        <v>0</v>
      </c>
      <c r="AX394" s="4">
        <v>2.9048425000155476</v>
      </c>
      <c r="AY394" s="4">
        <f t="shared" si="184"/>
        <v>-0.63715749998394244</v>
      </c>
      <c r="AZ394" s="4">
        <v>373</v>
      </c>
      <c r="BA394" s="2">
        <f t="shared" si="192"/>
        <v>69.839999999999762</v>
      </c>
      <c r="BB394" s="4">
        <f t="shared" si="185"/>
        <v>399</v>
      </c>
      <c r="BC394" s="4">
        <f t="shared" si="186"/>
        <v>1</v>
      </c>
      <c r="BD394" s="2">
        <f t="shared" si="196"/>
        <v>0</v>
      </c>
    </row>
    <row r="395" spans="1:56" x14ac:dyDescent="0.15">
      <c r="A395" s="4">
        <v>374</v>
      </c>
      <c r="B395" s="4">
        <v>0.4233024999749091</v>
      </c>
      <c r="C395" s="4">
        <f t="shared" si="169"/>
        <v>2.0103024999755803</v>
      </c>
      <c r="E395" s="4">
        <v>0.47209000001657841</v>
      </c>
      <c r="F395" s="4">
        <v>0.33627750001130607</v>
      </c>
      <c r="G395" s="4">
        <v>-6.911500000938986E-2</v>
      </c>
      <c r="H395" s="4">
        <v>-0.63715749998394244</v>
      </c>
      <c r="I395" s="4">
        <f ca="1">'Result (Al-Ti)'!U395</f>
        <v>-0.71312106089373484</v>
      </c>
      <c r="K395" s="4">
        <v>0.4233024999749091</v>
      </c>
      <c r="L395" s="4">
        <f t="shared" si="170"/>
        <v>2.0103024999755803</v>
      </c>
      <c r="M395" s="4">
        <v>374</v>
      </c>
      <c r="N395" s="2">
        <f t="shared" si="187"/>
        <v>70.059999999999761</v>
      </c>
      <c r="O395" s="4">
        <f t="shared" si="165"/>
        <v>399</v>
      </c>
      <c r="P395" s="4">
        <f t="shared" si="166"/>
        <v>1</v>
      </c>
      <c r="Q395" s="2">
        <f t="shared" si="171"/>
        <v>0</v>
      </c>
      <c r="R395" s="4">
        <v>374</v>
      </c>
      <c r="S395" s="4">
        <f t="shared" ca="1" si="172"/>
        <v>-0.71312106089373484</v>
      </c>
      <c r="T395" s="4">
        <f t="shared" ca="1" si="173"/>
        <v>1.2677854969273661</v>
      </c>
      <c r="U395" s="2">
        <f t="shared" si="188"/>
        <v>70.059999999999761</v>
      </c>
      <c r="V395" s="4">
        <f t="shared" ca="1" si="167"/>
        <v>399</v>
      </c>
      <c r="W395" s="4">
        <f t="shared" ca="1" si="168"/>
        <v>1</v>
      </c>
      <c r="X395" s="2">
        <f t="shared" ca="1" si="174"/>
        <v>0</v>
      </c>
      <c r="Z395" s="4">
        <v>0.47209000001657841</v>
      </c>
      <c r="AA395" s="4">
        <f t="shared" si="175"/>
        <v>1.5990900000169006</v>
      </c>
      <c r="AB395" s="4">
        <v>374</v>
      </c>
      <c r="AC395" s="2">
        <f t="shared" si="189"/>
        <v>70.059999999999761</v>
      </c>
      <c r="AD395" s="4">
        <f t="shared" si="176"/>
        <v>399</v>
      </c>
      <c r="AE395" s="4">
        <f t="shared" si="177"/>
        <v>1</v>
      </c>
      <c r="AF395" s="2">
        <f t="shared" si="193"/>
        <v>0</v>
      </c>
      <c r="AH395" s="4">
        <v>0.33627750001130607</v>
      </c>
      <c r="AI395" s="4">
        <f t="shared" si="178"/>
        <v>-0.25172249998917096</v>
      </c>
      <c r="AJ395" s="4">
        <v>374</v>
      </c>
      <c r="AK395" s="2">
        <f t="shared" si="190"/>
        <v>70.059999999999761</v>
      </c>
      <c r="AL395" s="4">
        <f t="shared" si="179"/>
        <v>399</v>
      </c>
      <c r="AM395" s="4">
        <f t="shared" si="180"/>
        <v>1</v>
      </c>
      <c r="AN395" s="2">
        <f t="shared" si="194"/>
        <v>0</v>
      </c>
      <c r="AP395" s="4">
        <v>-6.911500000938986E-2</v>
      </c>
      <c r="AQ395" s="4">
        <f t="shared" si="181"/>
        <v>1.6718849999932672</v>
      </c>
      <c r="AR395" s="4">
        <v>374</v>
      </c>
      <c r="AS395" s="2">
        <f t="shared" si="191"/>
        <v>70.059999999999761</v>
      </c>
      <c r="AT395" s="4">
        <f t="shared" si="182"/>
        <v>399</v>
      </c>
      <c r="AU395" s="4">
        <f t="shared" si="183"/>
        <v>1</v>
      </c>
      <c r="AV395" s="2">
        <f t="shared" si="195"/>
        <v>0</v>
      </c>
      <c r="AX395" s="4">
        <v>-0.63715749998394244</v>
      </c>
      <c r="AY395" s="4">
        <f t="shared" si="184"/>
        <v>0.4508425000153693</v>
      </c>
      <c r="AZ395" s="4">
        <v>374</v>
      </c>
      <c r="BA395" s="2">
        <f t="shared" si="192"/>
        <v>70.059999999999761</v>
      </c>
      <c r="BB395" s="4">
        <f t="shared" si="185"/>
        <v>399</v>
      </c>
      <c r="BC395" s="4">
        <f t="shared" si="186"/>
        <v>1</v>
      </c>
      <c r="BD395" s="2">
        <f t="shared" si="196"/>
        <v>0</v>
      </c>
    </row>
    <row r="396" spans="1:56" x14ac:dyDescent="0.15">
      <c r="A396" s="4">
        <v>375</v>
      </c>
      <c r="B396" s="4">
        <v>2.0103024999755803</v>
      </c>
      <c r="C396" s="4">
        <f t="shared" si="169"/>
        <v>0.53530249997635337</v>
      </c>
      <c r="E396" s="4">
        <v>1.5990900000169006</v>
      </c>
      <c r="F396" s="4">
        <v>-0.25172249998917096</v>
      </c>
      <c r="G396" s="4">
        <v>1.6718849999932672</v>
      </c>
      <c r="H396" s="4">
        <v>0.4508425000153693</v>
      </c>
      <c r="I396" s="4">
        <f ca="1">'Result (Al-Ti)'!U396</f>
        <v>1.2677854969273661</v>
      </c>
      <c r="K396" s="4">
        <v>2.0103024999755803</v>
      </c>
      <c r="L396" s="4">
        <f t="shared" si="170"/>
        <v>0.53530249997635337</v>
      </c>
      <c r="M396" s="4">
        <v>375</v>
      </c>
      <c r="N396" s="2">
        <f t="shared" si="187"/>
        <v>70.27999999999976</v>
      </c>
      <c r="O396" s="4">
        <f t="shared" si="165"/>
        <v>399</v>
      </c>
      <c r="P396" s="4">
        <f t="shared" si="166"/>
        <v>1</v>
      </c>
      <c r="Q396" s="2">
        <f t="shared" si="171"/>
        <v>0</v>
      </c>
      <c r="R396" s="4">
        <v>375</v>
      </c>
      <c r="S396" s="4">
        <f t="shared" ca="1" si="172"/>
        <v>1.2677854969273661</v>
      </c>
      <c r="T396" s="4">
        <f t="shared" ca="1" si="173"/>
        <v>-0.46487473976126226</v>
      </c>
      <c r="U396" s="2">
        <f t="shared" si="188"/>
        <v>70.27999999999976</v>
      </c>
      <c r="V396" s="4">
        <f t="shared" ca="1" si="167"/>
        <v>399</v>
      </c>
      <c r="W396" s="4">
        <f t="shared" ca="1" si="168"/>
        <v>1</v>
      </c>
      <c r="X396" s="2">
        <f t="shared" ca="1" si="174"/>
        <v>0</v>
      </c>
      <c r="Z396" s="4">
        <v>1.5990900000169006</v>
      </c>
      <c r="AA396" s="4">
        <f t="shared" si="175"/>
        <v>1.4470900000169706</v>
      </c>
      <c r="AB396" s="4">
        <v>375</v>
      </c>
      <c r="AC396" s="2">
        <f t="shared" si="189"/>
        <v>70.27999999999976</v>
      </c>
      <c r="AD396" s="4">
        <f t="shared" si="176"/>
        <v>399</v>
      </c>
      <c r="AE396" s="4">
        <f t="shared" si="177"/>
        <v>1</v>
      </c>
      <c r="AF396" s="2">
        <f t="shared" si="193"/>
        <v>0</v>
      </c>
      <c r="AH396" s="4">
        <v>-0.25172249998917096</v>
      </c>
      <c r="AI396" s="4">
        <f t="shared" si="178"/>
        <v>0.97827750001044933</v>
      </c>
      <c r="AJ396" s="4">
        <v>375</v>
      </c>
      <c r="AK396" s="2">
        <f t="shared" si="190"/>
        <v>70.27999999999976</v>
      </c>
      <c r="AL396" s="4">
        <f t="shared" si="179"/>
        <v>399</v>
      </c>
      <c r="AM396" s="4">
        <f t="shared" si="180"/>
        <v>1</v>
      </c>
      <c r="AN396" s="2">
        <f t="shared" si="194"/>
        <v>0</v>
      </c>
      <c r="AP396" s="4">
        <v>1.6718849999932672</v>
      </c>
      <c r="AQ396" s="4">
        <f t="shared" si="181"/>
        <v>-0.59711500000858564</v>
      </c>
      <c r="AR396" s="4">
        <v>375</v>
      </c>
      <c r="AS396" s="2">
        <f t="shared" si="191"/>
        <v>70.27999999999976</v>
      </c>
      <c r="AT396" s="4">
        <f t="shared" si="182"/>
        <v>399</v>
      </c>
      <c r="AU396" s="4">
        <f t="shared" si="183"/>
        <v>1</v>
      </c>
      <c r="AV396" s="2">
        <f t="shared" si="195"/>
        <v>0</v>
      </c>
      <c r="AX396" s="4">
        <v>0.4508425000153693</v>
      </c>
      <c r="AY396" s="4">
        <f t="shared" si="184"/>
        <v>1.9848425000148495</v>
      </c>
      <c r="AZ396" s="4">
        <v>375</v>
      </c>
      <c r="BA396" s="2">
        <f t="shared" si="192"/>
        <v>70.27999999999976</v>
      </c>
      <c r="BB396" s="4">
        <f t="shared" si="185"/>
        <v>399</v>
      </c>
      <c r="BC396" s="4">
        <f t="shared" si="186"/>
        <v>1</v>
      </c>
      <c r="BD396" s="2">
        <f t="shared" si="196"/>
        <v>0</v>
      </c>
    </row>
    <row r="397" spans="1:56" x14ac:dyDescent="0.15">
      <c r="A397" s="4">
        <v>376</v>
      </c>
      <c r="B397" s="4">
        <v>0.53530249997635337</v>
      </c>
      <c r="C397" s="4">
        <f t="shared" si="169"/>
        <v>1.1063024999771187</v>
      </c>
      <c r="E397" s="4">
        <v>1.4470900000169706</v>
      </c>
      <c r="F397" s="4">
        <v>0.97827750001044933</v>
      </c>
      <c r="G397" s="4">
        <v>-0.59711500000858564</v>
      </c>
      <c r="H397" s="4">
        <v>1.9848425000148495</v>
      </c>
      <c r="I397" s="4">
        <f ca="1">'Result (Al-Ti)'!U397</f>
        <v>-0.46487473976126226</v>
      </c>
      <c r="K397" s="4">
        <v>0.53530249997635337</v>
      </c>
      <c r="L397" s="4">
        <f t="shared" si="170"/>
        <v>1.1063024999771187</v>
      </c>
      <c r="M397" s="4">
        <v>376</v>
      </c>
      <c r="N397" s="2">
        <f t="shared" si="187"/>
        <v>70.499999999999758</v>
      </c>
      <c r="O397" s="4">
        <f t="shared" si="165"/>
        <v>399</v>
      </c>
      <c r="P397" s="4">
        <f t="shared" si="166"/>
        <v>1</v>
      </c>
      <c r="Q397" s="2">
        <f t="shared" si="171"/>
        <v>0</v>
      </c>
      <c r="R397" s="4">
        <v>376</v>
      </c>
      <c r="S397" s="4">
        <f t="shared" ca="1" si="172"/>
        <v>-0.46487473976126226</v>
      </c>
      <c r="T397" s="4">
        <f t="shared" ca="1" si="173"/>
        <v>1.7555967466053346</v>
      </c>
      <c r="U397" s="2">
        <f t="shared" si="188"/>
        <v>70.499999999999758</v>
      </c>
      <c r="V397" s="4">
        <f t="shared" ca="1" si="167"/>
        <v>399</v>
      </c>
      <c r="W397" s="4">
        <f t="shared" ca="1" si="168"/>
        <v>1</v>
      </c>
      <c r="X397" s="2">
        <f t="shared" ca="1" si="174"/>
        <v>0</v>
      </c>
      <c r="Z397" s="4">
        <v>1.4470900000169706</v>
      </c>
      <c r="AA397" s="4">
        <f t="shared" si="175"/>
        <v>-0.76890999998369125</v>
      </c>
      <c r="AB397" s="4">
        <v>376</v>
      </c>
      <c r="AC397" s="2">
        <f t="shared" si="189"/>
        <v>70.499999999999758</v>
      </c>
      <c r="AD397" s="4">
        <f t="shared" si="176"/>
        <v>399</v>
      </c>
      <c r="AE397" s="4">
        <f t="shared" si="177"/>
        <v>1</v>
      </c>
      <c r="AF397" s="2">
        <f t="shared" si="193"/>
        <v>0</v>
      </c>
      <c r="AH397" s="4">
        <v>0.97827750001044933</v>
      </c>
      <c r="AI397" s="4">
        <f t="shared" si="178"/>
        <v>2.3672775000100899</v>
      </c>
      <c r="AJ397" s="4">
        <v>376</v>
      </c>
      <c r="AK397" s="2">
        <f t="shared" si="190"/>
        <v>70.499999999999758</v>
      </c>
      <c r="AL397" s="4">
        <f t="shared" si="179"/>
        <v>399</v>
      </c>
      <c r="AM397" s="4">
        <f t="shared" si="180"/>
        <v>1</v>
      </c>
      <c r="AN397" s="2">
        <f t="shared" si="194"/>
        <v>0</v>
      </c>
      <c r="AP397" s="4">
        <v>-0.59711500000858564</v>
      </c>
      <c r="AQ397" s="4">
        <f t="shared" si="181"/>
        <v>0.27588499999353644</v>
      </c>
      <c r="AR397" s="4">
        <v>376</v>
      </c>
      <c r="AS397" s="2">
        <f t="shared" si="191"/>
        <v>70.499999999999758</v>
      </c>
      <c r="AT397" s="4">
        <f t="shared" si="182"/>
        <v>399</v>
      </c>
      <c r="AU397" s="4">
        <f t="shared" si="183"/>
        <v>1</v>
      </c>
      <c r="AV397" s="2">
        <f t="shared" si="195"/>
        <v>0</v>
      </c>
      <c r="AX397" s="4">
        <v>1.9848425000148495</v>
      </c>
      <c r="AY397" s="4">
        <f t="shared" si="184"/>
        <v>-0.43815749998543652</v>
      </c>
      <c r="AZ397" s="4">
        <v>376</v>
      </c>
      <c r="BA397" s="2">
        <f t="shared" si="192"/>
        <v>70.499999999999758</v>
      </c>
      <c r="BB397" s="4">
        <f t="shared" si="185"/>
        <v>399</v>
      </c>
      <c r="BC397" s="4">
        <f t="shared" si="186"/>
        <v>1</v>
      </c>
      <c r="BD397" s="2">
        <f t="shared" si="196"/>
        <v>0</v>
      </c>
    </row>
    <row r="398" spans="1:56" x14ac:dyDescent="0.15">
      <c r="A398" s="4">
        <v>377</v>
      </c>
      <c r="B398" s="4">
        <v>1.1063024999771187</v>
      </c>
      <c r="C398" s="4">
        <f t="shared" si="169"/>
        <v>2.8173024999738061</v>
      </c>
      <c r="E398" s="4">
        <v>-0.76890999998369125</v>
      </c>
      <c r="F398" s="4">
        <v>2.3672775000100899</v>
      </c>
      <c r="G398" s="4">
        <v>0.27588499999353644</v>
      </c>
      <c r="H398" s="4">
        <v>-0.43815749998543652</v>
      </c>
      <c r="I398" s="4">
        <f ca="1">'Result (Al-Ti)'!U398</f>
        <v>1.7555967466053346</v>
      </c>
      <c r="K398" s="4">
        <v>1.1063024999771187</v>
      </c>
      <c r="L398" s="4">
        <f t="shared" si="170"/>
        <v>2.8173024999738061</v>
      </c>
      <c r="M398" s="4">
        <v>377</v>
      </c>
      <c r="N398" s="2">
        <f t="shared" si="187"/>
        <v>70.719999999999757</v>
      </c>
      <c r="O398" s="4">
        <f t="shared" si="165"/>
        <v>399</v>
      </c>
      <c r="P398" s="4">
        <f t="shared" si="166"/>
        <v>1</v>
      </c>
      <c r="Q398" s="2">
        <f t="shared" si="171"/>
        <v>0</v>
      </c>
      <c r="R398" s="4">
        <v>377</v>
      </c>
      <c r="S398" s="4">
        <f t="shared" ca="1" si="172"/>
        <v>1.7555967466053346</v>
      </c>
      <c r="T398" s="4">
        <f t="shared" ca="1" si="173"/>
        <v>3.1584185610345923</v>
      </c>
      <c r="U398" s="2">
        <f t="shared" si="188"/>
        <v>70.719999999999757</v>
      </c>
      <c r="V398" s="4">
        <f t="shared" ca="1" si="167"/>
        <v>399</v>
      </c>
      <c r="W398" s="4">
        <f t="shared" ca="1" si="168"/>
        <v>1</v>
      </c>
      <c r="X398" s="2">
        <f t="shared" ca="1" si="174"/>
        <v>0</v>
      </c>
      <c r="Z398" s="4">
        <v>-0.76890999998369125</v>
      </c>
      <c r="AA398" s="4">
        <f t="shared" si="175"/>
        <v>3.0200900000139086</v>
      </c>
      <c r="AB398" s="4">
        <v>377</v>
      </c>
      <c r="AC398" s="2">
        <f t="shared" si="189"/>
        <v>70.719999999999757</v>
      </c>
      <c r="AD398" s="4">
        <f t="shared" si="176"/>
        <v>399</v>
      </c>
      <c r="AE398" s="4">
        <f t="shared" si="177"/>
        <v>1</v>
      </c>
      <c r="AF398" s="2">
        <f t="shared" si="193"/>
        <v>0</v>
      </c>
      <c r="AH398" s="4">
        <v>2.3672775000100899</v>
      </c>
      <c r="AI398" s="4">
        <f t="shared" si="178"/>
        <v>1.9762775000096156</v>
      </c>
      <c r="AJ398" s="4">
        <v>377</v>
      </c>
      <c r="AK398" s="2">
        <f t="shared" si="190"/>
        <v>70.719999999999757</v>
      </c>
      <c r="AL398" s="4">
        <f t="shared" si="179"/>
        <v>399</v>
      </c>
      <c r="AM398" s="4">
        <f t="shared" si="180"/>
        <v>1</v>
      </c>
      <c r="AN398" s="2">
        <f t="shared" si="194"/>
        <v>0</v>
      </c>
      <c r="AP398" s="4">
        <v>0.27588499999353644</v>
      </c>
      <c r="AQ398" s="4">
        <f t="shared" si="181"/>
        <v>0.66488499999195483</v>
      </c>
      <c r="AR398" s="4">
        <v>377</v>
      </c>
      <c r="AS398" s="2">
        <f t="shared" si="191"/>
        <v>70.719999999999757</v>
      </c>
      <c r="AT398" s="4">
        <f t="shared" si="182"/>
        <v>399</v>
      </c>
      <c r="AU398" s="4">
        <f t="shared" si="183"/>
        <v>1</v>
      </c>
      <c r="AV398" s="2">
        <f t="shared" si="195"/>
        <v>0</v>
      </c>
      <c r="AX398" s="4">
        <v>-0.43815749998543652</v>
      </c>
      <c r="AY398" s="4">
        <f t="shared" si="184"/>
        <v>-0.45015749998356114</v>
      </c>
      <c r="AZ398" s="4">
        <v>377</v>
      </c>
      <c r="BA398" s="2">
        <f t="shared" si="192"/>
        <v>70.719999999999757</v>
      </c>
      <c r="BB398" s="4">
        <f t="shared" si="185"/>
        <v>399</v>
      </c>
      <c r="BC398" s="4">
        <f t="shared" si="186"/>
        <v>1</v>
      </c>
      <c r="BD398" s="2">
        <f t="shared" si="196"/>
        <v>0</v>
      </c>
    </row>
    <row r="399" spans="1:56" x14ac:dyDescent="0.15">
      <c r="A399" s="4">
        <v>378</v>
      </c>
      <c r="B399" s="4">
        <v>2.8173024999738061</v>
      </c>
      <c r="C399" s="4">
        <f t="shared" si="169"/>
        <v>2.8403024999761328</v>
      </c>
      <c r="E399" s="4">
        <v>3.0200900000139086</v>
      </c>
      <c r="F399" s="4">
        <v>1.9762775000096156</v>
      </c>
      <c r="G399" s="4">
        <v>0.66488499999195483</v>
      </c>
      <c r="H399" s="4">
        <v>-0.45015749998356114</v>
      </c>
      <c r="I399" s="4">
        <f ca="1">'Result (Al-Ti)'!U399</f>
        <v>3.1584185610345923</v>
      </c>
      <c r="K399" s="4">
        <v>2.8173024999738061</v>
      </c>
      <c r="L399" s="4">
        <f t="shared" si="170"/>
        <v>2.8403024999761328</v>
      </c>
      <c r="M399" s="4">
        <v>378</v>
      </c>
      <c r="N399" s="2">
        <f t="shared" si="187"/>
        <v>70.939999999999756</v>
      </c>
      <c r="O399" s="4">
        <f t="shared" si="165"/>
        <v>399</v>
      </c>
      <c r="P399" s="4">
        <f t="shared" si="166"/>
        <v>1</v>
      </c>
      <c r="Q399" s="2">
        <f t="shared" si="171"/>
        <v>0</v>
      </c>
      <c r="R399" s="4">
        <v>378</v>
      </c>
      <c r="S399" s="4">
        <f t="shared" ca="1" si="172"/>
        <v>3.1584185610345923</v>
      </c>
      <c r="T399" s="4">
        <f t="shared" ca="1" si="173"/>
        <v>-0.34300566170968061</v>
      </c>
      <c r="U399" s="2">
        <f t="shared" si="188"/>
        <v>70.939999999999756</v>
      </c>
      <c r="V399" s="4">
        <f t="shared" ca="1" si="167"/>
        <v>399</v>
      </c>
      <c r="W399" s="4">
        <f t="shared" ca="1" si="168"/>
        <v>1</v>
      </c>
      <c r="X399" s="2">
        <f t="shared" ca="1" si="174"/>
        <v>0</v>
      </c>
      <c r="Z399" s="4">
        <v>3.0200900000139086</v>
      </c>
      <c r="AA399" s="4">
        <f t="shared" si="175"/>
        <v>2.0210900000137144</v>
      </c>
      <c r="AB399" s="4">
        <v>378</v>
      </c>
      <c r="AC399" s="2">
        <f t="shared" si="189"/>
        <v>70.939999999999756</v>
      </c>
      <c r="AD399" s="4">
        <f t="shared" si="176"/>
        <v>399</v>
      </c>
      <c r="AE399" s="4">
        <f t="shared" si="177"/>
        <v>1</v>
      </c>
      <c r="AF399" s="2">
        <f t="shared" si="193"/>
        <v>0</v>
      </c>
      <c r="AH399" s="4">
        <v>1.9762775000096156</v>
      </c>
      <c r="AI399" s="4">
        <f t="shared" si="178"/>
        <v>1.8672775000112551</v>
      </c>
      <c r="AJ399" s="4">
        <v>378</v>
      </c>
      <c r="AK399" s="2">
        <f t="shared" si="190"/>
        <v>70.939999999999756</v>
      </c>
      <c r="AL399" s="4">
        <f t="shared" si="179"/>
        <v>399</v>
      </c>
      <c r="AM399" s="4">
        <f t="shared" si="180"/>
        <v>1</v>
      </c>
      <c r="AN399" s="2">
        <f t="shared" si="194"/>
        <v>0</v>
      </c>
      <c r="AP399" s="4">
        <v>0.66488499999195483</v>
      </c>
      <c r="AQ399" s="4">
        <f t="shared" si="181"/>
        <v>0.54388499999191708</v>
      </c>
      <c r="AR399" s="4">
        <v>378</v>
      </c>
      <c r="AS399" s="2">
        <f t="shared" si="191"/>
        <v>70.939999999999756</v>
      </c>
      <c r="AT399" s="4">
        <f t="shared" si="182"/>
        <v>399</v>
      </c>
      <c r="AU399" s="4">
        <f t="shared" si="183"/>
        <v>1</v>
      </c>
      <c r="AV399" s="2">
        <f t="shared" si="195"/>
        <v>0</v>
      </c>
      <c r="AX399" s="4">
        <v>-0.45015749998356114</v>
      </c>
      <c r="AY399" s="4">
        <f t="shared" si="184"/>
        <v>2.4908425000162993</v>
      </c>
      <c r="AZ399" s="4">
        <v>378</v>
      </c>
      <c r="BA399" s="2">
        <f t="shared" si="192"/>
        <v>70.939999999999756</v>
      </c>
      <c r="BB399" s="4">
        <f t="shared" si="185"/>
        <v>399</v>
      </c>
      <c r="BC399" s="4">
        <f t="shared" si="186"/>
        <v>1</v>
      </c>
      <c r="BD399" s="2">
        <f t="shared" si="196"/>
        <v>0</v>
      </c>
    </row>
    <row r="400" spans="1:56" x14ac:dyDescent="0.15">
      <c r="A400" s="4">
        <v>379</v>
      </c>
      <c r="B400" s="4">
        <v>2.8403024999761328</v>
      </c>
      <c r="C400" s="4">
        <f t="shared" si="169"/>
        <v>1.3803024999745617</v>
      </c>
      <c r="E400" s="4">
        <v>2.0210900000137144</v>
      </c>
      <c r="F400" s="4">
        <v>1.8672775000112551</v>
      </c>
      <c r="G400" s="4">
        <v>0.54388499999191708</v>
      </c>
      <c r="H400" s="4">
        <v>2.4908425000162993</v>
      </c>
      <c r="I400" s="4">
        <f ca="1">'Result (Al-Ti)'!U400</f>
        <v>-0.34300566170968061</v>
      </c>
      <c r="K400" s="4">
        <v>2.8403024999761328</v>
      </c>
      <c r="L400" s="4">
        <f t="shared" si="170"/>
        <v>1.3803024999745617</v>
      </c>
      <c r="M400" s="4">
        <v>379</v>
      </c>
      <c r="N400" s="2">
        <f t="shared" si="187"/>
        <v>71.159999999999755</v>
      </c>
      <c r="O400" s="4">
        <f t="shared" si="165"/>
        <v>399</v>
      </c>
      <c r="P400" s="4">
        <f t="shared" si="166"/>
        <v>1</v>
      </c>
      <c r="Q400" s="2">
        <f t="shared" si="171"/>
        <v>0</v>
      </c>
      <c r="R400" s="4">
        <v>379</v>
      </c>
      <c r="S400" s="4">
        <f t="shared" ca="1" si="172"/>
        <v>-0.34300566170968061</v>
      </c>
      <c r="T400" s="4">
        <f t="shared" ca="1" si="173"/>
        <v>0.62025278909726278</v>
      </c>
      <c r="U400" s="2">
        <f t="shared" si="188"/>
        <v>71.159999999999755</v>
      </c>
      <c r="V400" s="4">
        <f t="shared" ca="1" si="167"/>
        <v>399</v>
      </c>
      <c r="W400" s="4">
        <f t="shared" ca="1" si="168"/>
        <v>1</v>
      </c>
      <c r="X400" s="2">
        <f t="shared" ca="1" si="174"/>
        <v>0</v>
      </c>
      <c r="Z400" s="4">
        <v>2.0210900000137144</v>
      </c>
      <c r="AA400" s="4">
        <f t="shared" si="175"/>
        <v>1.6150900000155843</v>
      </c>
      <c r="AB400" s="4">
        <v>379</v>
      </c>
      <c r="AC400" s="2">
        <f t="shared" si="189"/>
        <v>71.159999999999755</v>
      </c>
      <c r="AD400" s="4">
        <f t="shared" si="176"/>
        <v>399</v>
      </c>
      <c r="AE400" s="4">
        <f t="shared" si="177"/>
        <v>1</v>
      </c>
      <c r="AF400" s="2">
        <f t="shared" si="193"/>
        <v>0</v>
      </c>
      <c r="AH400" s="4">
        <v>1.8672775000112551</v>
      </c>
      <c r="AI400" s="4">
        <f t="shared" si="178"/>
        <v>0.75227750000905758</v>
      </c>
      <c r="AJ400" s="4">
        <v>379</v>
      </c>
      <c r="AK400" s="2">
        <f t="shared" si="190"/>
        <v>71.159999999999755</v>
      </c>
      <c r="AL400" s="4">
        <f t="shared" si="179"/>
        <v>399</v>
      </c>
      <c r="AM400" s="4">
        <f t="shared" si="180"/>
        <v>1</v>
      </c>
      <c r="AN400" s="2">
        <f t="shared" si="194"/>
        <v>0</v>
      </c>
      <c r="AP400" s="4">
        <v>0.54388499999191708</v>
      </c>
      <c r="AQ400" s="4">
        <f t="shared" si="181"/>
        <v>0.54488499999294504</v>
      </c>
      <c r="AR400" s="4">
        <v>379</v>
      </c>
      <c r="AS400" s="2">
        <f t="shared" si="191"/>
        <v>71.159999999999755</v>
      </c>
      <c r="AT400" s="4">
        <f t="shared" si="182"/>
        <v>399</v>
      </c>
      <c r="AU400" s="4">
        <f t="shared" si="183"/>
        <v>1</v>
      </c>
      <c r="AV400" s="2">
        <f t="shared" si="195"/>
        <v>0</v>
      </c>
      <c r="AX400" s="4">
        <v>2.4908425000162993</v>
      </c>
      <c r="AY400" s="4">
        <f t="shared" si="184"/>
        <v>-0.51215749998334559</v>
      </c>
      <c r="AZ400" s="4">
        <v>379</v>
      </c>
      <c r="BA400" s="2">
        <f t="shared" si="192"/>
        <v>71.159999999999755</v>
      </c>
      <c r="BB400" s="4">
        <f t="shared" si="185"/>
        <v>399</v>
      </c>
      <c r="BC400" s="4">
        <f t="shared" si="186"/>
        <v>1</v>
      </c>
      <c r="BD400" s="2">
        <f t="shared" si="196"/>
        <v>0</v>
      </c>
    </row>
    <row r="401" spans="1:56" x14ac:dyDescent="0.15">
      <c r="A401" s="4">
        <v>380</v>
      </c>
      <c r="B401" s="4">
        <v>1.3803024999745617</v>
      </c>
      <c r="C401" s="4">
        <f t="shared" si="169"/>
        <v>2.8813024999756465</v>
      </c>
      <c r="E401" s="4">
        <v>1.6150900000155843</v>
      </c>
      <c r="F401" s="4">
        <v>0.75227750000905758</v>
      </c>
      <c r="G401" s="4">
        <v>0.54488499999294504</v>
      </c>
      <c r="H401" s="4">
        <v>-0.51215749998334559</v>
      </c>
      <c r="I401" s="4">
        <f ca="1">'Result (Al-Ti)'!U401</f>
        <v>0.62025278909726278</v>
      </c>
      <c r="K401" s="4">
        <v>1.3803024999745617</v>
      </c>
      <c r="L401" s="4">
        <f t="shared" si="170"/>
        <v>2.8813024999756465</v>
      </c>
      <c r="M401" s="4">
        <v>380</v>
      </c>
      <c r="N401" s="2">
        <f t="shared" si="187"/>
        <v>71.379999999999754</v>
      </c>
      <c r="O401" s="4">
        <f t="shared" si="165"/>
        <v>399</v>
      </c>
      <c r="P401" s="4">
        <f t="shared" si="166"/>
        <v>1</v>
      </c>
      <c r="Q401" s="2">
        <f t="shared" si="171"/>
        <v>0</v>
      </c>
      <c r="R401" s="4">
        <v>380</v>
      </c>
      <c r="S401" s="4">
        <f t="shared" ca="1" si="172"/>
        <v>0.62025278909726278</v>
      </c>
      <c r="T401" s="4">
        <f t="shared" ca="1" si="173"/>
        <v>0.83636331512646578</v>
      </c>
      <c r="U401" s="2">
        <f t="shared" si="188"/>
        <v>71.379999999999754</v>
      </c>
      <c r="V401" s="4">
        <f t="shared" ca="1" si="167"/>
        <v>399</v>
      </c>
      <c r="W401" s="4">
        <f t="shared" ca="1" si="168"/>
        <v>1</v>
      </c>
      <c r="X401" s="2">
        <f t="shared" ca="1" si="174"/>
        <v>0</v>
      </c>
      <c r="Z401" s="4">
        <v>1.6150900000155843</v>
      </c>
      <c r="AA401" s="4">
        <f t="shared" si="175"/>
        <v>1.7350900000145941</v>
      </c>
      <c r="AB401" s="4">
        <v>380</v>
      </c>
      <c r="AC401" s="2">
        <f t="shared" si="189"/>
        <v>71.379999999999754</v>
      </c>
      <c r="AD401" s="4">
        <f t="shared" si="176"/>
        <v>399</v>
      </c>
      <c r="AE401" s="4">
        <f t="shared" si="177"/>
        <v>1</v>
      </c>
      <c r="AF401" s="2">
        <f t="shared" si="193"/>
        <v>0</v>
      </c>
      <c r="AH401" s="4">
        <v>0.75227750000905758</v>
      </c>
      <c r="AI401" s="4">
        <f t="shared" si="178"/>
        <v>1.0672775000095669</v>
      </c>
      <c r="AJ401" s="4">
        <v>380</v>
      </c>
      <c r="AK401" s="2">
        <f t="shared" si="190"/>
        <v>71.379999999999754</v>
      </c>
      <c r="AL401" s="4">
        <f t="shared" si="179"/>
        <v>399</v>
      </c>
      <c r="AM401" s="4">
        <f t="shared" si="180"/>
        <v>1</v>
      </c>
      <c r="AN401" s="2">
        <f t="shared" si="194"/>
        <v>0</v>
      </c>
      <c r="AP401" s="4">
        <v>0.54488499999294504</v>
      </c>
      <c r="AQ401" s="4">
        <f t="shared" si="181"/>
        <v>1.6768849999913016</v>
      </c>
      <c r="AR401" s="4">
        <v>380</v>
      </c>
      <c r="AS401" s="2">
        <f t="shared" si="191"/>
        <v>71.379999999999754</v>
      </c>
      <c r="AT401" s="4">
        <f t="shared" si="182"/>
        <v>399</v>
      </c>
      <c r="AU401" s="4">
        <f t="shared" si="183"/>
        <v>1</v>
      </c>
      <c r="AV401" s="2">
        <f t="shared" si="195"/>
        <v>0</v>
      </c>
      <c r="AX401" s="4">
        <v>-0.51215749998334559</v>
      </c>
      <c r="AY401" s="4">
        <f t="shared" si="184"/>
        <v>2.710842500015076</v>
      </c>
      <c r="AZ401" s="4">
        <v>380</v>
      </c>
      <c r="BA401" s="2">
        <f t="shared" si="192"/>
        <v>71.379999999999754</v>
      </c>
      <c r="BB401" s="4">
        <f t="shared" si="185"/>
        <v>399</v>
      </c>
      <c r="BC401" s="4">
        <f t="shared" si="186"/>
        <v>1</v>
      </c>
      <c r="BD401" s="2">
        <f t="shared" si="196"/>
        <v>0</v>
      </c>
    </row>
    <row r="402" spans="1:56" x14ac:dyDescent="0.15">
      <c r="A402" s="4">
        <v>381</v>
      </c>
      <c r="B402" s="4">
        <v>2.8813024999756465</v>
      </c>
      <c r="C402" s="4">
        <f t="shared" si="169"/>
        <v>3.2253024999739921</v>
      </c>
      <c r="E402" s="4">
        <v>1.7350900000145941</v>
      </c>
      <c r="F402" s="4">
        <v>1.0672775000095669</v>
      </c>
      <c r="G402" s="4">
        <v>1.6768849999913016</v>
      </c>
      <c r="H402" s="4">
        <v>2.710842500015076</v>
      </c>
      <c r="I402" s="4">
        <f ca="1">'Result (Al-Ti)'!U402</f>
        <v>0.83636331512646578</v>
      </c>
      <c r="K402" s="4">
        <v>2.8813024999756465</v>
      </c>
      <c r="L402" s="4">
        <f t="shared" si="170"/>
        <v>3.2253024999739921</v>
      </c>
      <c r="M402" s="4">
        <v>381</v>
      </c>
      <c r="N402" s="2">
        <f t="shared" si="187"/>
        <v>71.599999999999753</v>
      </c>
      <c r="O402" s="4">
        <f t="shared" si="165"/>
        <v>399</v>
      </c>
      <c r="P402" s="4">
        <f t="shared" si="166"/>
        <v>1</v>
      </c>
      <c r="Q402" s="2">
        <f t="shared" si="171"/>
        <v>0</v>
      </c>
      <c r="R402" s="4">
        <v>381</v>
      </c>
      <c r="S402" s="4">
        <f t="shared" ca="1" si="172"/>
        <v>0.83636331512646578</v>
      </c>
      <c r="T402" s="4">
        <f t="shared" ca="1" si="173"/>
        <v>-1.444038179873057</v>
      </c>
      <c r="U402" s="2">
        <f t="shared" si="188"/>
        <v>71.599999999999753</v>
      </c>
      <c r="V402" s="4">
        <f t="shared" ca="1" si="167"/>
        <v>399</v>
      </c>
      <c r="W402" s="4">
        <f t="shared" ca="1" si="168"/>
        <v>1</v>
      </c>
      <c r="X402" s="2">
        <f t="shared" ca="1" si="174"/>
        <v>0</v>
      </c>
      <c r="Z402" s="4">
        <v>1.7350900000145941</v>
      </c>
      <c r="AA402" s="4">
        <f t="shared" si="175"/>
        <v>0.31109000001450227</v>
      </c>
      <c r="AB402" s="4">
        <v>381</v>
      </c>
      <c r="AC402" s="2">
        <f t="shared" si="189"/>
        <v>71.599999999999753</v>
      </c>
      <c r="AD402" s="4">
        <f t="shared" si="176"/>
        <v>399</v>
      </c>
      <c r="AE402" s="4">
        <f t="shared" si="177"/>
        <v>1</v>
      </c>
      <c r="AF402" s="2">
        <f t="shared" si="193"/>
        <v>0</v>
      </c>
      <c r="AH402" s="4">
        <v>1.0672775000095669</v>
      </c>
      <c r="AI402" s="4">
        <f t="shared" si="178"/>
        <v>0.42027750000883657</v>
      </c>
      <c r="AJ402" s="4">
        <v>381</v>
      </c>
      <c r="AK402" s="2">
        <f t="shared" si="190"/>
        <v>71.599999999999753</v>
      </c>
      <c r="AL402" s="4">
        <f t="shared" si="179"/>
        <v>399</v>
      </c>
      <c r="AM402" s="4">
        <f t="shared" si="180"/>
        <v>1</v>
      </c>
      <c r="AN402" s="2">
        <f t="shared" si="194"/>
        <v>0</v>
      </c>
      <c r="AP402" s="4">
        <v>1.6768849999913016</v>
      </c>
      <c r="AQ402" s="4">
        <f t="shared" si="181"/>
        <v>0.75388499999107239</v>
      </c>
      <c r="AR402" s="4">
        <v>381</v>
      </c>
      <c r="AS402" s="2">
        <f t="shared" si="191"/>
        <v>71.599999999999753</v>
      </c>
      <c r="AT402" s="4">
        <f t="shared" si="182"/>
        <v>399</v>
      </c>
      <c r="AU402" s="4">
        <f t="shared" si="183"/>
        <v>1</v>
      </c>
      <c r="AV402" s="2">
        <f t="shared" si="195"/>
        <v>0</v>
      </c>
      <c r="AX402" s="4">
        <v>2.710842500015076</v>
      </c>
      <c r="AY402" s="4">
        <f t="shared" si="184"/>
        <v>1.5778425000156915</v>
      </c>
      <c r="AZ402" s="4">
        <v>381</v>
      </c>
      <c r="BA402" s="2">
        <f t="shared" si="192"/>
        <v>71.599999999999753</v>
      </c>
      <c r="BB402" s="4">
        <f t="shared" si="185"/>
        <v>399</v>
      </c>
      <c r="BC402" s="4">
        <f t="shared" si="186"/>
        <v>1</v>
      </c>
      <c r="BD402" s="2">
        <f t="shared" si="196"/>
        <v>0</v>
      </c>
    </row>
    <row r="403" spans="1:56" x14ac:dyDescent="0.15">
      <c r="A403" s="4">
        <v>382</v>
      </c>
      <c r="B403" s="4">
        <v>3.2253024999739921</v>
      </c>
      <c r="C403" s="4">
        <f t="shared" si="169"/>
        <v>4.655302499976699</v>
      </c>
      <c r="E403" s="4">
        <v>0.31109000001450227</v>
      </c>
      <c r="F403" s="4">
        <v>0.42027750000883657</v>
      </c>
      <c r="G403" s="4">
        <v>0.75388499999107239</v>
      </c>
      <c r="H403" s="4">
        <v>1.5778425000156915</v>
      </c>
      <c r="I403" s="4">
        <f ca="1">'Result (Al-Ti)'!U403</f>
        <v>-1.444038179873057</v>
      </c>
      <c r="K403" s="4">
        <v>3.2253024999739921</v>
      </c>
      <c r="L403" s="4">
        <f t="shared" si="170"/>
        <v>4.655302499976699</v>
      </c>
      <c r="M403" s="4">
        <v>382</v>
      </c>
      <c r="N403" s="2">
        <f t="shared" si="187"/>
        <v>71.819999999999752</v>
      </c>
      <c r="O403" s="4">
        <f t="shared" si="165"/>
        <v>399</v>
      </c>
      <c r="P403" s="4">
        <f t="shared" si="166"/>
        <v>1</v>
      </c>
      <c r="Q403" s="2">
        <f t="shared" si="171"/>
        <v>0</v>
      </c>
      <c r="R403" s="4">
        <v>382</v>
      </c>
      <c r="S403" s="4">
        <f t="shared" ca="1" si="172"/>
        <v>-1.444038179873057</v>
      </c>
      <c r="T403" s="4">
        <f t="shared" ca="1" si="173"/>
        <v>2.7678548882412644</v>
      </c>
      <c r="U403" s="2">
        <f t="shared" si="188"/>
        <v>71.819999999999752</v>
      </c>
      <c r="V403" s="4">
        <f t="shared" ca="1" si="167"/>
        <v>399</v>
      </c>
      <c r="W403" s="4">
        <f t="shared" ca="1" si="168"/>
        <v>1</v>
      </c>
      <c r="X403" s="2">
        <f t="shared" ca="1" si="174"/>
        <v>0</v>
      </c>
      <c r="Z403" s="4">
        <v>0.31109000001450227</v>
      </c>
      <c r="AA403" s="4">
        <f t="shared" si="175"/>
        <v>1.7110900000147922</v>
      </c>
      <c r="AB403" s="4">
        <v>382</v>
      </c>
      <c r="AC403" s="2">
        <f t="shared" si="189"/>
        <v>71.819999999999752</v>
      </c>
      <c r="AD403" s="4">
        <f t="shared" si="176"/>
        <v>399</v>
      </c>
      <c r="AE403" s="4">
        <f t="shared" si="177"/>
        <v>1</v>
      </c>
      <c r="AF403" s="2">
        <f t="shared" si="193"/>
        <v>0</v>
      </c>
      <c r="AH403" s="4">
        <v>0.42027750000883657</v>
      </c>
      <c r="AI403" s="4">
        <f t="shared" si="178"/>
        <v>0.44127750000910737</v>
      </c>
      <c r="AJ403" s="4">
        <v>382</v>
      </c>
      <c r="AK403" s="2">
        <f t="shared" si="190"/>
        <v>71.819999999999752</v>
      </c>
      <c r="AL403" s="4">
        <f t="shared" si="179"/>
        <v>399</v>
      </c>
      <c r="AM403" s="4">
        <f t="shared" si="180"/>
        <v>1</v>
      </c>
      <c r="AN403" s="2">
        <f t="shared" si="194"/>
        <v>0</v>
      </c>
      <c r="AP403" s="4">
        <v>0.75388499999107239</v>
      </c>
      <c r="AQ403" s="4">
        <f t="shared" si="181"/>
        <v>-0.25411500000771525</v>
      </c>
      <c r="AR403" s="4">
        <v>382</v>
      </c>
      <c r="AS403" s="2">
        <f t="shared" si="191"/>
        <v>71.819999999999752</v>
      </c>
      <c r="AT403" s="4">
        <f t="shared" si="182"/>
        <v>399</v>
      </c>
      <c r="AU403" s="4">
        <f t="shared" si="183"/>
        <v>1</v>
      </c>
      <c r="AV403" s="2">
        <f t="shared" si="195"/>
        <v>0</v>
      </c>
      <c r="AX403" s="4">
        <v>1.5778425000156915</v>
      </c>
      <c r="AY403" s="4">
        <f t="shared" si="184"/>
        <v>2.3058425000144211</v>
      </c>
      <c r="AZ403" s="4">
        <v>382</v>
      </c>
      <c r="BA403" s="2">
        <f t="shared" si="192"/>
        <v>71.819999999999752</v>
      </c>
      <c r="BB403" s="4">
        <f t="shared" si="185"/>
        <v>399</v>
      </c>
      <c r="BC403" s="4">
        <f t="shared" si="186"/>
        <v>1</v>
      </c>
      <c r="BD403" s="2">
        <f t="shared" si="196"/>
        <v>0</v>
      </c>
    </row>
    <row r="404" spans="1:56" x14ac:dyDescent="0.15">
      <c r="A404" s="4">
        <v>383</v>
      </c>
      <c r="B404" s="4">
        <v>4.655302499976699</v>
      </c>
      <c r="C404" s="4">
        <f t="shared" si="169"/>
        <v>1.9973024999764277</v>
      </c>
      <c r="E404" s="4">
        <v>1.7110900000147922</v>
      </c>
      <c r="F404" s="4">
        <v>0.44127750000910737</v>
      </c>
      <c r="G404" s="4">
        <v>-0.25411500000771525</v>
      </c>
      <c r="H404" s="4">
        <v>2.3058425000144211</v>
      </c>
      <c r="I404" s="4">
        <f ca="1">'Result (Al-Ti)'!U404</f>
        <v>2.7678548882412644</v>
      </c>
      <c r="K404" s="4">
        <v>4.655302499976699</v>
      </c>
      <c r="L404" s="4">
        <f t="shared" si="170"/>
        <v>1.9973024999764277</v>
      </c>
      <c r="M404" s="4">
        <v>383</v>
      </c>
      <c r="N404" s="2">
        <f t="shared" si="187"/>
        <v>72.03999999999975</v>
      </c>
      <c r="O404" s="4">
        <f t="shared" si="165"/>
        <v>399</v>
      </c>
      <c r="P404" s="4">
        <f t="shared" si="166"/>
        <v>1</v>
      </c>
      <c r="Q404" s="2">
        <f t="shared" si="171"/>
        <v>0</v>
      </c>
      <c r="R404" s="4">
        <v>383</v>
      </c>
      <c r="S404" s="4">
        <f t="shared" ca="1" si="172"/>
        <v>2.7678548882412644</v>
      </c>
      <c r="T404" s="4">
        <f t="shared" ca="1" si="173"/>
        <v>3.0181721985037275</v>
      </c>
      <c r="U404" s="2">
        <f t="shared" si="188"/>
        <v>72.03999999999975</v>
      </c>
      <c r="V404" s="4">
        <f t="shared" ca="1" si="167"/>
        <v>399</v>
      </c>
      <c r="W404" s="4">
        <f t="shared" ca="1" si="168"/>
        <v>1</v>
      </c>
      <c r="X404" s="2">
        <f t="shared" ca="1" si="174"/>
        <v>0</v>
      </c>
      <c r="Z404" s="4">
        <v>1.7110900000147922</v>
      </c>
      <c r="AA404" s="4">
        <f t="shared" si="175"/>
        <v>1.3340900000144984</v>
      </c>
      <c r="AB404" s="4">
        <v>383</v>
      </c>
      <c r="AC404" s="2">
        <f t="shared" si="189"/>
        <v>72.03999999999975</v>
      </c>
      <c r="AD404" s="4">
        <f t="shared" si="176"/>
        <v>399</v>
      </c>
      <c r="AE404" s="4">
        <f t="shared" si="177"/>
        <v>1</v>
      </c>
      <c r="AF404" s="2">
        <f t="shared" si="193"/>
        <v>0</v>
      </c>
      <c r="AH404" s="4">
        <v>0.44127750000910737</v>
      </c>
      <c r="AI404" s="4">
        <f t="shared" si="178"/>
        <v>1.5212775000108536</v>
      </c>
      <c r="AJ404" s="4">
        <v>383</v>
      </c>
      <c r="AK404" s="2">
        <f t="shared" si="190"/>
        <v>72.03999999999975</v>
      </c>
      <c r="AL404" s="4">
        <f t="shared" si="179"/>
        <v>399</v>
      </c>
      <c r="AM404" s="4">
        <f t="shared" si="180"/>
        <v>1</v>
      </c>
      <c r="AN404" s="2">
        <f t="shared" si="194"/>
        <v>0</v>
      </c>
      <c r="AP404" s="4">
        <v>-0.25411500000771525</v>
      </c>
      <c r="AQ404" s="4">
        <f t="shared" si="181"/>
        <v>1.2918849999934423</v>
      </c>
      <c r="AR404" s="4">
        <v>383</v>
      </c>
      <c r="AS404" s="2">
        <f t="shared" si="191"/>
        <v>72.03999999999975</v>
      </c>
      <c r="AT404" s="4">
        <f t="shared" si="182"/>
        <v>399</v>
      </c>
      <c r="AU404" s="4">
        <f t="shared" si="183"/>
        <v>1</v>
      </c>
      <c r="AV404" s="2">
        <f t="shared" si="195"/>
        <v>0</v>
      </c>
      <c r="AX404" s="4">
        <v>2.3058425000144211</v>
      </c>
      <c r="AY404" s="4">
        <f t="shared" si="184"/>
        <v>1.6968425000136733</v>
      </c>
      <c r="AZ404" s="4">
        <v>383</v>
      </c>
      <c r="BA404" s="2">
        <f t="shared" si="192"/>
        <v>72.03999999999975</v>
      </c>
      <c r="BB404" s="4">
        <f t="shared" si="185"/>
        <v>399</v>
      </c>
      <c r="BC404" s="4">
        <f t="shared" si="186"/>
        <v>1</v>
      </c>
      <c r="BD404" s="2">
        <f t="shared" si="196"/>
        <v>0</v>
      </c>
    </row>
    <row r="405" spans="1:56" x14ac:dyDescent="0.15">
      <c r="A405" s="4">
        <v>384</v>
      </c>
      <c r="B405" s="4">
        <v>1.9973024999764277</v>
      </c>
      <c r="C405" s="4">
        <f t="shared" si="169"/>
        <v>2.7513024999770153</v>
      </c>
      <c r="E405" s="4">
        <v>1.3340900000144984</v>
      </c>
      <c r="F405" s="4">
        <v>1.5212775000108536</v>
      </c>
      <c r="G405" s="4">
        <v>1.2918849999934423</v>
      </c>
      <c r="H405" s="4">
        <v>1.6968425000136733</v>
      </c>
      <c r="I405" s="4">
        <f ca="1">'Result (Al-Ti)'!U405</f>
        <v>3.0181721985037275</v>
      </c>
      <c r="K405" s="4">
        <v>1.9973024999764277</v>
      </c>
      <c r="L405" s="4">
        <f t="shared" si="170"/>
        <v>2.7513024999770153</v>
      </c>
      <c r="M405" s="4">
        <v>384</v>
      </c>
      <c r="N405" s="2">
        <f t="shared" si="187"/>
        <v>72.259999999999749</v>
      </c>
      <c r="O405" s="4">
        <f t="shared" si="165"/>
        <v>399</v>
      </c>
      <c r="P405" s="4">
        <f t="shared" si="166"/>
        <v>1</v>
      </c>
      <c r="Q405" s="2">
        <f t="shared" si="171"/>
        <v>0</v>
      </c>
      <c r="R405" s="4">
        <v>384</v>
      </c>
      <c r="S405" s="4">
        <f t="shared" ca="1" si="172"/>
        <v>3.0181721985037275</v>
      </c>
      <c r="T405" s="4">
        <f t="shared" ca="1" si="173"/>
        <v>1.0152001687301113</v>
      </c>
      <c r="U405" s="2">
        <f t="shared" si="188"/>
        <v>72.259999999999749</v>
      </c>
      <c r="V405" s="4">
        <f t="shared" ca="1" si="167"/>
        <v>399</v>
      </c>
      <c r="W405" s="4">
        <f t="shared" ca="1" si="168"/>
        <v>1</v>
      </c>
      <c r="X405" s="2">
        <f t="shared" ca="1" si="174"/>
        <v>0</v>
      </c>
      <c r="Z405" s="4">
        <v>1.3340900000144984</v>
      </c>
      <c r="AA405" s="4">
        <f t="shared" si="175"/>
        <v>3.288090000015842</v>
      </c>
      <c r="AB405" s="4">
        <v>384</v>
      </c>
      <c r="AC405" s="2">
        <f t="shared" si="189"/>
        <v>72.259999999999749</v>
      </c>
      <c r="AD405" s="4">
        <f t="shared" si="176"/>
        <v>399</v>
      </c>
      <c r="AE405" s="4">
        <f t="shared" si="177"/>
        <v>1</v>
      </c>
      <c r="AF405" s="2">
        <f t="shared" si="193"/>
        <v>0</v>
      </c>
      <c r="AH405" s="4">
        <v>1.5212775000108536</v>
      </c>
      <c r="AI405" s="4">
        <f t="shared" si="178"/>
        <v>0.15227750001045592</v>
      </c>
      <c r="AJ405" s="4">
        <v>384</v>
      </c>
      <c r="AK405" s="2">
        <f t="shared" si="190"/>
        <v>72.259999999999749</v>
      </c>
      <c r="AL405" s="4">
        <f t="shared" si="179"/>
        <v>399</v>
      </c>
      <c r="AM405" s="4">
        <f t="shared" si="180"/>
        <v>1</v>
      </c>
      <c r="AN405" s="2">
        <f t="shared" si="194"/>
        <v>0</v>
      </c>
      <c r="AP405" s="4">
        <v>1.2918849999934423</v>
      </c>
      <c r="AQ405" s="4">
        <f t="shared" si="181"/>
        <v>2.2688849999923377</v>
      </c>
      <c r="AR405" s="4">
        <v>384</v>
      </c>
      <c r="AS405" s="2">
        <f t="shared" si="191"/>
        <v>72.259999999999749</v>
      </c>
      <c r="AT405" s="4">
        <f t="shared" si="182"/>
        <v>399</v>
      </c>
      <c r="AU405" s="4">
        <f t="shared" si="183"/>
        <v>1</v>
      </c>
      <c r="AV405" s="2">
        <f t="shared" si="195"/>
        <v>0</v>
      </c>
      <c r="AX405" s="4">
        <v>1.6968425000136733</v>
      </c>
      <c r="AY405" s="4">
        <f t="shared" si="184"/>
        <v>-0.23015749998478441</v>
      </c>
      <c r="AZ405" s="4">
        <v>384</v>
      </c>
      <c r="BA405" s="2">
        <f t="shared" si="192"/>
        <v>72.259999999999749</v>
      </c>
      <c r="BB405" s="4">
        <f t="shared" si="185"/>
        <v>399</v>
      </c>
      <c r="BC405" s="4">
        <f t="shared" si="186"/>
        <v>1</v>
      </c>
      <c r="BD405" s="2">
        <f t="shared" si="196"/>
        <v>0</v>
      </c>
    </row>
    <row r="406" spans="1:56" x14ac:dyDescent="0.15">
      <c r="A406" s="4">
        <v>385</v>
      </c>
      <c r="B406" s="4">
        <v>2.7513024999770153</v>
      </c>
      <c r="C406" s="4">
        <f t="shared" si="169"/>
        <v>3.1703024999742979</v>
      </c>
      <c r="E406" s="4">
        <v>3.288090000015842</v>
      </c>
      <c r="F406" s="4">
        <v>0.15227750001045592</v>
      </c>
      <c r="G406" s="4">
        <v>2.2688849999923377</v>
      </c>
      <c r="H406" s="4">
        <v>-0.23015749998478441</v>
      </c>
      <c r="I406" s="4">
        <f ca="1">'Result (Al-Ti)'!U406</f>
        <v>1.0152001687301113</v>
      </c>
      <c r="K406" s="4">
        <v>2.7513024999770153</v>
      </c>
      <c r="L406" s="4">
        <f t="shared" si="170"/>
        <v>3.1703024999742979</v>
      </c>
      <c r="M406" s="4">
        <v>385</v>
      </c>
      <c r="N406" s="2">
        <f t="shared" si="187"/>
        <v>72.479999999999748</v>
      </c>
      <c r="O406" s="4">
        <f t="shared" ref="O406:O421" si="197">COUNTIFS($K$22:$K$420,"&lt;"&amp;N406,$L$22:$L$420,"&lt;"&amp;N406)</f>
        <v>399</v>
      </c>
      <c r="P406" s="4">
        <f t="shared" ref="P406:P421" si="198">O406/$O$421</f>
        <v>1</v>
      </c>
      <c r="Q406" s="2">
        <f t="shared" si="171"/>
        <v>0</v>
      </c>
      <c r="R406" s="4">
        <v>385</v>
      </c>
      <c r="S406" s="4">
        <f t="shared" ca="1" si="172"/>
        <v>1.0152001687301113</v>
      </c>
      <c r="T406" s="4">
        <f t="shared" ca="1" si="173"/>
        <v>2.8621574823944975</v>
      </c>
      <c r="U406" s="2">
        <f t="shared" si="188"/>
        <v>72.479999999999748</v>
      </c>
      <c r="V406" s="4">
        <f t="shared" ref="V406:V421" ca="1" si="199">COUNTIFS($S$22:$S$420,"&lt;"&amp;U406,$T$22:$T$420,"&lt;"&amp;U406)</f>
        <v>399</v>
      </c>
      <c r="W406" s="4">
        <f t="shared" ref="W406:W421" ca="1" si="200">V406/$V$421</f>
        <v>1</v>
      </c>
      <c r="X406" s="2">
        <f t="shared" ca="1" si="174"/>
        <v>0</v>
      </c>
      <c r="Z406" s="4">
        <v>3.288090000015842</v>
      </c>
      <c r="AA406" s="4">
        <f t="shared" si="175"/>
        <v>1.6650900000136915</v>
      </c>
      <c r="AB406" s="4">
        <v>385</v>
      </c>
      <c r="AC406" s="2">
        <f t="shared" si="189"/>
        <v>72.479999999999748</v>
      </c>
      <c r="AD406" s="4">
        <f t="shared" si="176"/>
        <v>399</v>
      </c>
      <c r="AE406" s="4">
        <f t="shared" si="177"/>
        <v>1</v>
      </c>
      <c r="AF406" s="2">
        <f t="shared" si="193"/>
        <v>0</v>
      </c>
      <c r="AH406" s="4">
        <v>0.15227750001045592</v>
      </c>
      <c r="AI406" s="4">
        <f t="shared" si="178"/>
        <v>-9.4722499991206632E-2</v>
      </c>
      <c r="AJ406" s="4">
        <v>385</v>
      </c>
      <c r="AK406" s="2">
        <f t="shared" si="190"/>
        <v>72.479999999999748</v>
      </c>
      <c r="AL406" s="4">
        <f t="shared" si="179"/>
        <v>399</v>
      </c>
      <c r="AM406" s="4">
        <f t="shared" si="180"/>
        <v>1</v>
      </c>
      <c r="AN406" s="2">
        <f t="shared" si="194"/>
        <v>0</v>
      </c>
      <c r="AP406" s="4">
        <v>2.2688849999923377</v>
      </c>
      <c r="AQ406" s="4">
        <f t="shared" si="181"/>
        <v>-0.92411500000721958</v>
      </c>
      <c r="AR406" s="4">
        <v>385</v>
      </c>
      <c r="AS406" s="2">
        <f t="shared" si="191"/>
        <v>72.479999999999748</v>
      </c>
      <c r="AT406" s="4">
        <f t="shared" si="182"/>
        <v>399</v>
      </c>
      <c r="AU406" s="4">
        <f t="shared" si="183"/>
        <v>1</v>
      </c>
      <c r="AV406" s="2">
        <f t="shared" si="195"/>
        <v>0</v>
      </c>
      <c r="AX406" s="4">
        <v>-0.23015749998478441</v>
      </c>
      <c r="AY406" s="4">
        <f t="shared" si="184"/>
        <v>-0.13415749998557658</v>
      </c>
      <c r="AZ406" s="4">
        <v>385</v>
      </c>
      <c r="BA406" s="2">
        <f t="shared" si="192"/>
        <v>72.479999999999748</v>
      </c>
      <c r="BB406" s="4">
        <f t="shared" si="185"/>
        <v>399</v>
      </c>
      <c r="BC406" s="4">
        <f t="shared" si="186"/>
        <v>1</v>
      </c>
      <c r="BD406" s="2">
        <f t="shared" si="196"/>
        <v>0</v>
      </c>
    </row>
    <row r="407" spans="1:56" x14ac:dyDescent="0.15">
      <c r="A407" s="4">
        <v>386</v>
      </c>
      <c r="B407" s="4">
        <v>3.1703024999742979</v>
      </c>
      <c r="C407" s="4">
        <f t="shared" ref="C407:C421" si="201">B408</f>
        <v>3.2853024999752733</v>
      </c>
      <c r="E407" s="4">
        <v>1.6650900000136915</v>
      </c>
      <c r="F407" s="4">
        <v>-9.4722499991206632E-2</v>
      </c>
      <c r="G407" s="4">
        <v>-0.92411500000721958</v>
      </c>
      <c r="H407" s="4">
        <v>-0.13415749998557658</v>
      </c>
      <c r="I407" s="4">
        <f ca="1">'Result (Al-Ti)'!U407</f>
        <v>2.8621574823944975</v>
      </c>
      <c r="K407" s="4">
        <v>3.1703024999742979</v>
      </c>
      <c r="L407" s="4">
        <f t="shared" ref="L407:L420" si="202">K408</f>
        <v>3.2853024999752733</v>
      </c>
      <c r="M407" s="4">
        <v>386</v>
      </c>
      <c r="N407" s="2">
        <f t="shared" si="187"/>
        <v>72.699999999999747</v>
      </c>
      <c r="O407" s="4">
        <f t="shared" si="197"/>
        <v>399</v>
      </c>
      <c r="P407" s="4">
        <f t="shared" si="198"/>
        <v>1</v>
      </c>
      <c r="Q407" s="2">
        <f t="shared" ref="Q407:Q420" si="203">(P408-P407)/(N408-N407)</f>
        <v>0</v>
      </c>
      <c r="R407" s="4">
        <v>386</v>
      </c>
      <c r="S407" s="4">
        <f t="shared" ref="S407:S421" ca="1" si="204">I407</f>
        <v>2.8621574823944975</v>
      </c>
      <c r="T407" s="4">
        <f t="shared" ref="T407:T420" ca="1" si="205">S408</f>
        <v>0.55794105175511266</v>
      </c>
      <c r="U407" s="2">
        <f t="shared" si="188"/>
        <v>72.699999999999747</v>
      </c>
      <c r="V407" s="4">
        <f t="shared" ca="1" si="199"/>
        <v>399</v>
      </c>
      <c r="W407" s="4">
        <f t="shared" ca="1" si="200"/>
        <v>1</v>
      </c>
      <c r="X407" s="2">
        <f t="shared" ref="X407:X420" ca="1" si="206">(W408-W407)/(U408-U407)</f>
        <v>0</v>
      </c>
      <c r="Z407" s="4">
        <v>1.6650900000136915</v>
      </c>
      <c r="AA407" s="4">
        <f t="shared" ref="AA407:AA420" si="207">Z408</f>
        <v>2.8390900000161423</v>
      </c>
      <c r="AB407" s="4">
        <v>386</v>
      </c>
      <c r="AC407" s="2">
        <f t="shared" si="189"/>
        <v>72.699999999999747</v>
      </c>
      <c r="AD407" s="4">
        <f t="shared" ref="AD407:AD421" si="208">COUNTIFS($Z$22:$Z$420,"&lt;"&amp;AC407,$AA$22:$AA$420,"&lt;"&amp;AC407)</f>
        <v>399</v>
      </c>
      <c r="AE407" s="4">
        <f t="shared" ref="AE407:AE421" si="209">AD407/$O$421</f>
        <v>1</v>
      </c>
      <c r="AF407" s="2">
        <f t="shared" ref="AF407:AF420" si="210">(AE408-AE407)/(AC408-AC407)</f>
        <v>0</v>
      </c>
      <c r="AH407" s="4">
        <v>-9.4722499991206632E-2</v>
      </c>
      <c r="AI407" s="4">
        <f t="shared" ref="AI407:AI420" si="211">AH408</f>
        <v>2.4502775000101451</v>
      </c>
      <c r="AJ407" s="4">
        <v>386</v>
      </c>
      <c r="AK407" s="2">
        <f t="shared" si="190"/>
        <v>72.699999999999747</v>
      </c>
      <c r="AL407" s="4">
        <f t="shared" ref="AL407:AL421" si="212">COUNTIFS($AH$22:$AH$420,"&lt;"&amp;AK407,$AI$22:$AI$420,"&lt;"&amp;AK407)</f>
        <v>399</v>
      </c>
      <c r="AM407" s="4">
        <f t="shared" ref="AM407:AM421" si="213">AL407/$AL$421</f>
        <v>1</v>
      </c>
      <c r="AN407" s="2">
        <f t="shared" ref="AN407:AN420" si="214">(AM408-AM407)/(AK408-AK407)</f>
        <v>0</v>
      </c>
      <c r="AP407" s="4">
        <v>-0.92411500000721958</v>
      </c>
      <c r="AQ407" s="4">
        <f t="shared" ref="AQ407:AQ420" si="215">AP408</f>
        <v>-1.7221150000068519</v>
      </c>
      <c r="AR407" s="4">
        <v>386</v>
      </c>
      <c r="AS407" s="2">
        <f t="shared" si="191"/>
        <v>72.699999999999747</v>
      </c>
      <c r="AT407" s="4">
        <f t="shared" ref="AT407:AT421" si="216">COUNTIFS($AP$22:$AP$420,"&lt;"&amp;AS407,$AQ$22:$AQ$420,"&lt;"&amp;AS407)</f>
        <v>399</v>
      </c>
      <c r="AU407" s="4">
        <f t="shared" ref="AU407:AU421" si="217">AT407/$AT$421</f>
        <v>1</v>
      </c>
      <c r="AV407" s="2">
        <f t="shared" ref="AV407:AV420" si="218">(AU408-AU407)/(AS408-AS407)</f>
        <v>0</v>
      </c>
      <c r="AX407" s="4">
        <v>-0.13415749998557658</v>
      </c>
      <c r="AY407" s="4">
        <f t="shared" ref="AY407:AY420" si="219">AX408</f>
        <v>1.6858425000165767</v>
      </c>
      <c r="AZ407" s="4">
        <v>386</v>
      </c>
      <c r="BA407" s="2">
        <f t="shared" si="192"/>
        <v>72.699999999999747</v>
      </c>
      <c r="BB407" s="4">
        <f t="shared" ref="BB407:BB421" si="220">COUNTIFS($AX$22:$AX$420,"&lt;"&amp;BA407,$AY$22:$AY$420,"&lt;"&amp;BA407)</f>
        <v>399</v>
      </c>
      <c r="BC407" s="4">
        <f t="shared" ref="BC407:BC421" si="221">BB407/$BB$421</f>
        <v>1</v>
      </c>
      <c r="BD407" s="2">
        <f t="shared" ref="BD407:BD420" si="222">(BC408-BC407)/(BA408-BA407)</f>
        <v>0</v>
      </c>
    </row>
    <row r="408" spans="1:56" x14ac:dyDescent="0.15">
      <c r="A408" s="4">
        <v>387</v>
      </c>
      <c r="B408" s="4">
        <v>3.2853024999752733</v>
      </c>
      <c r="C408" s="4">
        <f t="shared" si="201"/>
        <v>2.9963024999766219</v>
      </c>
      <c r="E408" s="4">
        <v>2.8390900000161423</v>
      </c>
      <c r="F408" s="4">
        <v>2.4502775000101451</v>
      </c>
      <c r="G408" s="4">
        <v>-1.7221150000068519</v>
      </c>
      <c r="H408" s="4">
        <v>1.6858425000165767</v>
      </c>
      <c r="I408" s="4">
        <f ca="1">'Result (Al-Ti)'!U408</f>
        <v>0.55794105175511266</v>
      </c>
      <c r="K408" s="4">
        <v>3.2853024999752733</v>
      </c>
      <c r="L408" s="4">
        <f t="shared" si="202"/>
        <v>2.9963024999766219</v>
      </c>
      <c r="M408" s="4">
        <v>387</v>
      </c>
      <c r="N408" s="2">
        <f t="shared" ref="N408:N421" si="223">N407+$W$3</f>
        <v>72.919999999999746</v>
      </c>
      <c r="O408" s="4">
        <f t="shared" si="197"/>
        <v>399</v>
      </c>
      <c r="P408" s="4">
        <f t="shared" si="198"/>
        <v>1</v>
      </c>
      <c r="Q408" s="2">
        <f t="shared" si="203"/>
        <v>0</v>
      </c>
      <c r="R408" s="4">
        <v>387</v>
      </c>
      <c r="S408" s="4">
        <f t="shared" ca="1" si="204"/>
        <v>0.55794105175511266</v>
      </c>
      <c r="T408" s="4">
        <f t="shared" ca="1" si="205"/>
        <v>2.1518850771760296</v>
      </c>
      <c r="U408" s="2">
        <f t="shared" ref="U408:U421" si="224">N407+$W$3</f>
        <v>72.919999999999746</v>
      </c>
      <c r="V408" s="4">
        <f t="shared" ca="1" si="199"/>
        <v>399</v>
      </c>
      <c r="W408" s="4">
        <f t="shared" ca="1" si="200"/>
        <v>1</v>
      </c>
      <c r="X408" s="2">
        <f t="shared" ca="1" si="206"/>
        <v>0</v>
      </c>
      <c r="Z408" s="4">
        <v>2.8390900000161423</v>
      </c>
      <c r="AA408" s="4">
        <f t="shared" si="207"/>
        <v>2.5350900000162824</v>
      </c>
      <c r="AB408" s="4">
        <v>387</v>
      </c>
      <c r="AC408" s="2">
        <f t="shared" ref="AC408:AC421" si="225">AC407+$W$3</f>
        <v>72.919999999999746</v>
      </c>
      <c r="AD408" s="4">
        <f t="shared" si="208"/>
        <v>399</v>
      </c>
      <c r="AE408" s="4">
        <f t="shared" si="209"/>
        <v>1</v>
      </c>
      <c r="AF408" s="2">
        <f t="shared" si="210"/>
        <v>0</v>
      </c>
      <c r="AH408" s="4">
        <v>2.4502775000101451</v>
      </c>
      <c r="AI408" s="4">
        <f t="shared" si="211"/>
        <v>2.3052775000103054</v>
      </c>
      <c r="AJ408" s="4">
        <v>387</v>
      </c>
      <c r="AK408" s="2">
        <f t="shared" si="190"/>
        <v>72.919999999999746</v>
      </c>
      <c r="AL408" s="4">
        <f t="shared" si="212"/>
        <v>399</v>
      </c>
      <c r="AM408" s="4">
        <f t="shared" si="213"/>
        <v>1</v>
      </c>
      <c r="AN408" s="2">
        <f t="shared" si="214"/>
        <v>0</v>
      </c>
      <c r="AP408" s="4">
        <v>-1.7221150000068519</v>
      </c>
      <c r="AQ408" s="4">
        <f t="shared" si="215"/>
        <v>-0.18711500000634373</v>
      </c>
      <c r="AR408" s="4">
        <v>387</v>
      </c>
      <c r="AS408" s="2">
        <f t="shared" si="191"/>
        <v>72.919999999999746</v>
      </c>
      <c r="AT408" s="4">
        <f t="shared" si="216"/>
        <v>399</v>
      </c>
      <c r="AU408" s="4">
        <f t="shared" si="217"/>
        <v>1</v>
      </c>
      <c r="AV408" s="2">
        <f t="shared" si="218"/>
        <v>0</v>
      </c>
      <c r="AX408" s="4">
        <v>1.6858425000165767</v>
      </c>
      <c r="AY408" s="4">
        <f t="shared" si="219"/>
        <v>0.11584250001561713</v>
      </c>
      <c r="AZ408" s="4">
        <v>387</v>
      </c>
      <c r="BA408" s="2">
        <f t="shared" si="192"/>
        <v>72.919999999999746</v>
      </c>
      <c r="BB408" s="4">
        <f t="shared" si="220"/>
        <v>399</v>
      </c>
      <c r="BC408" s="4">
        <f t="shared" si="221"/>
        <v>1</v>
      </c>
      <c r="BD408" s="2">
        <f t="shared" si="222"/>
        <v>0</v>
      </c>
    </row>
    <row r="409" spans="1:56" x14ac:dyDescent="0.15">
      <c r="A409" s="4">
        <v>388</v>
      </c>
      <c r="B409" s="4">
        <v>2.9963024999766219</v>
      </c>
      <c r="C409" s="4">
        <f t="shared" si="201"/>
        <v>3.0563024999743504</v>
      </c>
      <c r="E409" s="4">
        <v>2.5350900000162824</v>
      </c>
      <c r="F409" s="4">
        <v>2.3052775000103054</v>
      </c>
      <c r="G409" s="4">
        <v>-0.18711500000634373</v>
      </c>
      <c r="H409" s="4">
        <v>0.11584250001561713</v>
      </c>
      <c r="I409" s="4">
        <f ca="1">'Result (Al-Ti)'!U409</f>
        <v>2.1518850771760296</v>
      </c>
      <c r="K409" s="4">
        <v>2.9963024999766219</v>
      </c>
      <c r="L409" s="4">
        <f t="shared" si="202"/>
        <v>3.0563024999743504</v>
      </c>
      <c r="M409" s="4">
        <v>388</v>
      </c>
      <c r="N409" s="2">
        <f t="shared" si="223"/>
        <v>73.139999999999745</v>
      </c>
      <c r="O409" s="4">
        <f t="shared" si="197"/>
        <v>399</v>
      </c>
      <c r="P409" s="4">
        <f t="shared" si="198"/>
        <v>1</v>
      </c>
      <c r="Q409" s="2">
        <f t="shared" si="203"/>
        <v>0</v>
      </c>
      <c r="R409" s="4">
        <v>388</v>
      </c>
      <c r="S409" s="4">
        <f t="shared" ca="1" si="204"/>
        <v>2.1518850771760296</v>
      </c>
      <c r="T409" s="4">
        <f t="shared" ca="1" si="205"/>
        <v>0.21375393692014311</v>
      </c>
      <c r="U409" s="2">
        <f t="shared" si="224"/>
        <v>73.139999999999745</v>
      </c>
      <c r="V409" s="4">
        <f t="shared" ca="1" si="199"/>
        <v>399</v>
      </c>
      <c r="W409" s="4">
        <f t="shared" ca="1" si="200"/>
        <v>1</v>
      </c>
      <c r="X409" s="2">
        <f t="shared" ca="1" si="206"/>
        <v>0</v>
      </c>
      <c r="Z409" s="4">
        <v>2.5350900000162824</v>
      </c>
      <c r="AA409" s="4">
        <f t="shared" si="207"/>
        <v>-3.5909999983374519E-2</v>
      </c>
      <c r="AB409" s="4">
        <v>388</v>
      </c>
      <c r="AC409" s="2">
        <f t="shared" si="225"/>
        <v>73.139999999999745</v>
      </c>
      <c r="AD409" s="4">
        <f t="shared" si="208"/>
        <v>399</v>
      </c>
      <c r="AE409" s="4">
        <f t="shared" si="209"/>
        <v>1</v>
      </c>
      <c r="AF409" s="2">
        <f t="shared" si="210"/>
        <v>0</v>
      </c>
      <c r="AH409" s="4">
        <v>2.3052775000103054</v>
      </c>
      <c r="AI409" s="4">
        <f t="shared" si="211"/>
        <v>2.650277500009679</v>
      </c>
      <c r="AJ409" s="4">
        <v>388</v>
      </c>
      <c r="AK409" s="2">
        <f t="shared" ref="AK409:AK421" si="226">AK408+$W$3</f>
        <v>73.139999999999745</v>
      </c>
      <c r="AL409" s="4">
        <f t="shared" si="212"/>
        <v>399</v>
      </c>
      <c r="AM409" s="4">
        <f t="shared" si="213"/>
        <v>1</v>
      </c>
      <c r="AN409" s="2">
        <f t="shared" si="214"/>
        <v>0</v>
      </c>
      <c r="AP409" s="4">
        <v>-0.18711500000634373</v>
      </c>
      <c r="AQ409" s="4">
        <f t="shared" si="215"/>
        <v>-0.24511500000912179</v>
      </c>
      <c r="AR409" s="4">
        <v>388</v>
      </c>
      <c r="AS409" s="2">
        <f t="shared" ref="AS409:AS421" si="227">AS408+$W$3</f>
        <v>73.139999999999745</v>
      </c>
      <c r="AT409" s="4">
        <f t="shared" si="216"/>
        <v>399</v>
      </c>
      <c r="AU409" s="4">
        <f t="shared" si="217"/>
        <v>1</v>
      </c>
      <c r="AV409" s="2">
        <f t="shared" si="218"/>
        <v>0</v>
      </c>
      <c r="AX409" s="4">
        <v>0.11584250001561713</v>
      </c>
      <c r="AY409" s="4">
        <f t="shared" si="219"/>
        <v>1.3078425000152549</v>
      </c>
      <c r="AZ409" s="4">
        <v>388</v>
      </c>
      <c r="BA409" s="2">
        <f t="shared" ref="BA409:BA421" si="228">BA408+$W$3</f>
        <v>73.139999999999745</v>
      </c>
      <c r="BB409" s="4">
        <f t="shared" si="220"/>
        <v>399</v>
      </c>
      <c r="BC409" s="4">
        <f t="shared" si="221"/>
        <v>1</v>
      </c>
      <c r="BD409" s="2">
        <f t="shared" si="222"/>
        <v>0</v>
      </c>
    </row>
    <row r="410" spans="1:56" x14ac:dyDescent="0.15">
      <c r="A410" s="4">
        <v>389</v>
      </c>
      <c r="B410" s="4">
        <v>3.0563024999743504</v>
      </c>
      <c r="C410" s="4">
        <f t="shared" si="201"/>
        <v>2.8863024999736808</v>
      </c>
      <c r="E410" s="4">
        <v>-3.5909999983374519E-2</v>
      </c>
      <c r="F410" s="4">
        <v>2.650277500009679</v>
      </c>
      <c r="G410" s="4">
        <v>-0.24511500000912179</v>
      </c>
      <c r="H410" s="4">
        <v>1.3078425000152549</v>
      </c>
      <c r="I410" s="4">
        <f ca="1">'Result (Al-Ti)'!U410</f>
        <v>0.21375393692014311</v>
      </c>
      <c r="K410" s="4">
        <v>3.0563024999743504</v>
      </c>
      <c r="L410" s="4">
        <f t="shared" si="202"/>
        <v>2.8863024999736808</v>
      </c>
      <c r="M410" s="4">
        <v>389</v>
      </c>
      <c r="N410" s="2">
        <f t="shared" si="223"/>
        <v>73.359999999999744</v>
      </c>
      <c r="O410" s="4">
        <f t="shared" si="197"/>
        <v>399</v>
      </c>
      <c r="P410" s="4">
        <f t="shared" si="198"/>
        <v>1</v>
      </c>
      <c r="Q410" s="2">
        <f t="shared" si="203"/>
        <v>0</v>
      </c>
      <c r="R410" s="4">
        <v>389</v>
      </c>
      <c r="S410" s="4">
        <f t="shared" ca="1" si="204"/>
        <v>0.21375393692014311</v>
      </c>
      <c r="T410" s="4">
        <f t="shared" ca="1" si="205"/>
        <v>0.76685517972736128</v>
      </c>
      <c r="U410" s="2">
        <f t="shared" si="224"/>
        <v>73.359999999999744</v>
      </c>
      <c r="V410" s="4">
        <f t="shared" ca="1" si="199"/>
        <v>399</v>
      </c>
      <c r="W410" s="4">
        <f t="shared" ca="1" si="200"/>
        <v>1</v>
      </c>
      <c r="X410" s="2">
        <f t="shared" ca="1" si="206"/>
        <v>0</v>
      </c>
      <c r="Z410" s="4">
        <v>-3.5909999983374519E-2</v>
      </c>
      <c r="AA410" s="4">
        <f t="shared" si="207"/>
        <v>2.140090000015249</v>
      </c>
      <c r="AB410" s="4">
        <v>389</v>
      </c>
      <c r="AC410" s="2">
        <f t="shared" si="225"/>
        <v>73.359999999999744</v>
      </c>
      <c r="AD410" s="4">
        <f t="shared" si="208"/>
        <v>399</v>
      </c>
      <c r="AE410" s="4">
        <f t="shared" si="209"/>
        <v>1</v>
      </c>
      <c r="AF410" s="2">
        <f t="shared" si="210"/>
        <v>0</v>
      </c>
      <c r="AH410" s="4">
        <v>2.650277500009679</v>
      </c>
      <c r="AI410" s="4">
        <f t="shared" si="211"/>
        <v>5.8277500009751293E-2</v>
      </c>
      <c r="AJ410" s="4">
        <v>389</v>
      </c>
      <c r="AK410" s="2">
        <f t="shared" si="226"/>
        <v>73.359999999999744</v>
      </c>
      <c r="AL410" s="4">
        <f t="shared" si="212"/>
        <v>399</v>
      </c>
      <c r="AM410" s="4">
        <f t="shared" si="213"/>
        <v>1</v>
      </c>
      <c r="AN410" s="2">
        <f t="shared" si="214"/>
        <v>0</v>
      </c>
      <c r="AP410" s="4">
        <v>-0.24511500000912179</v>
      </c>
      <c r="AQ410" s="4">
        <f t="shared" si="215"/>
        <v>0.1988849999925435</v>
      </c>
      <c r="AR410" s="4">
        <v>389</v>
      </c>
      <c r="AS410" s="2">
        <f t="shared" si="227"/>
        <v>73.359999999999744</v>
      </c>
      <c r="AT410" s="4">
        <f t="shared" si="216"/>
        <v>399</v>
      </c>
      <c r="AU410" s="4">
        <f t="shared" si="217"/>
        <v>1</v>
      </c>
      <c r="AV410" s="2">
        <f t="shared" si="218"/>
        <v>0</v>
      </c>
      <c r="AX410" s="4">
        <v>1.3078425000152549</v>
      </c>
      <c r="AY410" s="4">
        <f t="shared" si="219"/>
        <v>-0.70715749998484512</v>
      </c>
      <c r="AZ410" s="4">
        <v>389</v>
      </c>
      <c r="BA410" s="2">
        <f t="shared" si="228"/>
        <v>73.359999999999744</v>
      </c>
      <c r="BB410" s="4">
        <f t="shared" si="220"/>
        <v>399</v>
      </c>
      <c r="BC410" s="4">
        <f t="shared" si="221"/>
        <v>1</v>
      </c>
      <c r="BD410" s="2">
        <f t="shared" si="222"/>
        <v>0</v>
      </c>
    </row>
    <row r="411" spans="1:56" x14ac:dyDescent="0.15">
      <c r="A411" s="4">
        <v>390</v>
      </c>
      <c r="B411" s="4">
        <v>2.8863024999736808</v>
      </c>
      <c r="C411" s="4">
        <f t="shared" si="201"/>
        <v>3.9123024999767608</v>
      </c>
      <c r="E411" s="4">
        <v>2.140090000015249</v>
      </c>
      <c r="F411" s="4">
        <v>5.8277500009751293E-2</v>
      </c>
      <c r="G411" s="4">
        <v>0.1988849999925435</v>
      </c>
      <c r="H411" s="4">
        <v>-0.70715749998484512</v>
      </c>
      <c r="I411" s="4">
        <f ca="1">'Result (Al-Ti)'!U411</f>
        <v>0.76685517972736128</v>
      </c>
      <c r="K411" s="4">
        <v>2.8863024999736808</v>
      </c>
      <c r="L411" s="4">
        <f t="shared" si="202"/>
        <v>3.9123024999767608</v>
      </c>
      <c r="M411" s="4">
        <v>390</v>
      </c>
      <c r="N411" s="2">
        <f t="shared" si="223"/>
        <v>73.579999999999742</v>
      </c>
      <c r="O411" s="4">
        <f t="shared" si="197"/>
        <v>399</v>
      </c>
      <c r="P411" s="4">
        <f t="shared" si="198"/>
        <v>1</v>
      </c>
      <c r="Q411" s="2">
        <f t="shared" si="203"/>
        <v>0</v>
      </c>
      <c r="R411" s="4">
        <v>390</v>
      </c>
      <c r="S411" s="4">
        <f t="shared" ca="1" si="204"/>
        <v>0.76685517972736128</v>
      </c>
      <c r="T411" s="4">
        <f t="shared" ca="1" si="205"/>
        <v>1.3843261234445701</v>
      </c>
      <c r="U411" s="2">
        <f t="shared" si="224"/>
        <v>73.579999999999742</v>
      </c>
      <c r="V411" s="4">
        <f t="shared" ca="1" si="199"/>
        <v>399</v>
      </c>
      <c r="W411" s="4">
        <f t="shared" ca="1" si="200"/>
        <v>1</v>
      </c>
      <c r="X411" s="2">
        <f t="shared" ca="1" si="206"/>
        <v>0</v>
      </c>
      <c r="Z411" s="4">
        <v>2.140090000015249</v>
      </c>
      <c r="AA411" s="4">
        <f t="shared" si="207"/>
        <v>2.1020900000152665</v>
      </c>
      <c r="AB411" s="4">
        <v>390</v>
      </c>
      <c r="AC411" s="2">
        <f t="shared" si="225"/>
        <v>73.579999999999742</v>
      </c>
      <c r="AD411" s="4">
        <f t="shared" si="208"/>
        <v>399</v>
      </c>
      <c r="AE411" s="4">
        <f t="shared" si="209"/>
        <v>1</v>
      </c>
      <c r="AF411" s="2">
        <f t="shared" si="210"/>
        <v>0</v>
      </c>
      <c r="AH411" s="4">
        <v>5.8277500009751293E-2</v>
      </c>
      <c r="AI411" s="4">
        <f t="shared" si="211"/>
        <v>1.6277500009209689E-2</v>
      </c>
      <c r="AJ411" s="4">
        <v>390</v>
      </c>
      <c r="AK411" s="2">
        <f t="shared" si="226"/>
        <v>73.579999999999742</v>
      </c>
      <c r="AL411" s="4">
        <f t="shared" si="212"/>
        <v>399</v>
      </c>
      <c r="AM411" s="4">
        <f t="shared" si="213"/>
        <v>1</v>
      </c>
      <c r="AN411" s="2">
        <f t="shared" si="214"/>
        <v>0</v>
      </c>
      <c r="AP411" s="4">
        <v>0.1988849999925435</v>
      </c>
      <c r="AQ411" s="4">
        <f t="shared" si="215"/>
        <v>1.2518849999914039</v>
      </c>
      <c r="AR411" s="4">
        <v>390</v>
      </c>
      <c r="AS411" s="2">
        <f t="shared" si="227"/>
        <v>73.579999999999742</v>
      </c>
      <c r="AT411" s="4">
        <f t="shared" si="216"/>
        <v>399</v>
      </c>
      <c r="AU411" s="4">
        <f t="shared" si="217"/>
        <v>1</v>
      </c>
      <c r="AV411" s="2">
        <f t="shared" si="218"/>
        <v>0</v>
      </c>
      <c r="AX411" s="4">
        <v>-0.70715749998484512</v>
      </c>
      <c r="AY411" s="4">
        <f t="shared" si="219"/>
        <v>-1.8681574999845907</v>
      </c>
      <c r="AZ411" s="4">
        <v>390</v>
      </c>
      <c r="BA411" s="2">
        <f t="shared" si="228"/>
        <v>73.579999999999742</v>
      </c>
      <c r="BB411" s="4">
        <f t="shared" si="220"/>
        <v>399</v>
      </c>
      <c r="BC411" s="4">
        <f t="shared" si="221"/>
        <v>1</v>
      </c>
      <c r="BD411" s="2">
        <f t="shared" si="222"/>
        <v>0</v>
      </c>
    </row>
    <row r="412" spans="1:56" x14ac:dyDescent="0.15">
      <c r="A412" s="4">
        <v>391</v>
      </c>
      <c r="B412" s="4">
        <v>3.9123024999767608</v>
      </c>
      <c r="C412" s="4">
        <f t="shared" si="201"/>
        <v>3.7463024999766503</v>
      </c>
      <c r="E412" s="4">
        <v>2.1020900000152665</v>
      </c>
      <c r="F412" s="4">
        <v>1.6277500009209689E-2</v>
      </c>
      <c r="G412" s="4">
        <v>1.2518849999914039</v>
      </c>
      <c r="H412" s="4">
        <v>-1.8681574999845907</v>
      </c>
      <c r="I412" s="4">
        <f ca="1">'Result (Al-Ti)'!U412</f>
        <v>1.3843261234445701</v>
      </c>
      <c r="K412" s="4">
        <v>3.9123024999767608</v>
      </c>
      <c r="L412" s="4">
        <f t="shared" si="202"/>
        <v>3.7463024999766503</v>
      </c>
      <c r="M412" s="4">
        <v>391</v>
      </c>
      <c r="N412" s="2">
        <f t="shared" si="223"/>
        <v>73.799999999999741</v>
      </c>
      <c r="O412" s="4">
        <f t="shared" si="197"/>
        <v>399</v>
      </c>
      <c r="P412" s="4">
        <f t="shared" si="198"/>
        <v>1</v>
      </c>
      <c r="Q412" s="2">
        <f t="shared" si="203"/>
        <v>0</v>
      </c>
      <c r="R412" s="4">
        <v>391</v>
      </c>
      <c r="S412" s="4">
        <f t="shared" ca="1" si="204"/>
        <v>1.3843261234445701</v>
      </c>
      <c r="T412" s="4">
        <f t="shared" ca="1" si="205"/>
        <v>1.1940412430809531</v>
      </c>
      <c r="U412" s="2">
        <f t="shared" si="224"/>
        <v>73.799999999999741</v>
      </c>
      <c r="V412" s="4">
        <f t="shared" ca="1" si="199"/>
        <v>399</v>
      </c>
      <c r="W412" s="4">
        <f t="shared" ca="1" si="200"/>
        <v>1</v>
      </c>
      <c r="X412" s="2">
        <f t="shared" ca="1" si="206"/>
        <v>0</v>
      </c>
      <c r="Z412" s="4">
        <v>2.1020900000152665</v>
      </c>
      <c r="AA412" s="4">
        <f t="shared" si="207"/>
        <v>0.69009000001685195</v>
      </c>
      <c r="AB412" s="4">
        <v>391</v>
      </c>
      <c r="AC412" s="2">
        <f t="shared" si="225"/>
        <v>73.799999999999741</v>
      </c>
      <c r="AD412" s="4">
        <f t="shared" si="208"/>
        <v>399</v>
      </c>
      <c r="AE412" s="4">
        <f t="shared" si="209"/>
        <v>1</v>
      </c>
      <c r="AF412" s="2">
        <f t="shared" si="210"/>
        <v>0</v>
      </c>
      <c r="AH412" s="4">
        <v>1.6277500009209689E-2</v>
      </c>
      <c r="AI412" s="4">
        <f t="shared" si="211"/>
        <v>1.1782775000099832</v>
      </c>
      <c r="AJ412" s="4">
        <v>391</v>
      </c>
      <c r="AK412" s="2">
        <f t="shared" si="226"/>
        <v>73.799999999999741</v>
      </c>
      <c r="AL412" s="4">
        <f t="shared" si="212"/>
        <v>399</v>
      </c>
      <c r="AM412" s="4">
        <f t="shared" si="213"/>
        <v>1</v>
      </c>
      <c r="AN412" s="2">
        <f t="shared" si="214"/>
        <v>0</v>
      </c>
      <c r="AP412" s="4">
        <v>1.2518849999914039</v>
      </c>
      <c r="AQ412" s="4">
        <f t="shared" si="215"/>
        <v>2.6718849999909366</v>
      </c>
      <c r="AR412" s="4">
        <v>391</v>
      </c>
      <c r="AS412" s="2">
        <f t="shared" si="227"/>
        <v>73.799999999999741</v>
      </c>
      <c r="AT412" s="4">
        <f t="shared" si="216"/>
        <v>399</v>
      </c>
      <c r="AU412" s="4">
        <f t="shared" si="217"/>
        <v>1</v>
      </c>
      <c r="AV412" s="2">
        <f t="shared" si="218"/>
        <v>0</v>
      </c>
      <c r="AX412" s="4">
        <v>-1.8681574999845907</v>
      </c>
      <c r="AY412" s="4">
        <f t="shared" si="219"/>
        <v>-9.7157499986622042E-2</v>
      </c>
      <c r="AZ412" s="4">
        <v>391</v>
      </c>
      <c r="BA412" s="2">
        <f t="shared" si="228"/>
        <v>73.799999999999741</v>
      </c>
      <c r="BB412" s="4">
        <f t="shared" si="220"/>
        <v>399</v>
      </c>
      <c r="BC412" s="4">
        <f t="shared" si="221"/>
        <v>1</v>
      </c>
      <c r="BD412" s="2">
        <f t="shared" si="222"/>
        <v>0</v>
      </c>
    </row>
    <row r="413" spans="1:56" x14ac:dyDescent="0.15">
      <c r="A413" s="4">
        <v>392</v>
      </c>
      <c r="B413" s="4">
        <v>3.7463024999766503</v>
      </c>
      <c r="C413" s="4">
        <f t="shared" si="201"/>
        <v>3.1953024999751278</v>
      </c>
      <c r="E413" s="4">
        <v>0.69009000001685195</v>
      </c>
      <c r="F413" s="4">
        <v>1.1782775000099832</v>
      </c>
      <c r="G413" s="4">
        <v>2.6718849999909366</v>
      </c>
      <c r="H413" s="4">
        <v>-9.7157499986622042E-2</v>
      </c>
      <c r="I413" s="4">
        <f ca="1">'Result (Al-Ti)'!U413</f>
        <v>1.1940412430809531</v>
      </c>
      <c r="K413" s="4">
        <v>3.7463024999766503</v>
      </c>
      <c r="L413" s="4">
        <f t="shared" si="202"/>
        <v>3.1953024999751278</v>
      </c>
      <c r="M413" s="4">
        <v>392</v>
      </c>
      <c r="N413" s="2">
        <f t="shared" si="223"/>
        <v>74.01999999999974</v>
      </c>
      <c r="O413" s="4">
        <f t="shared" si="197"/>
        <v>399</v>
      </c>
      <c r="P413" s="4">
        <f t="shared" si="198"/>
        <v>1</v>
      </c>
      <c r="Q413" s="2">
        <f t="shared" si="203"/>
        <v>0</v>
      </c>
      <c r="R413" s="4">
        <v>392</v>
      </c>
      <c r="S413" s="4">
        <f t="shared" ca="1" si="204"/>
        <v>1.1940412430809531</v>
      </c>
      <c r="T413" s="4">
        <f t="shared" ca="1" si="205"/>
        <v>1.7854873385519878</v>
      </c>
      <c r="U413" s="2">
        <f t="shared" si="224"/>
        <v>74.01999999999974</v>
      </c>
      <c r="V413" s="4">
        <f t="shared" ca="1" si="199"/>
        <v>399</v>
      </c>
      <c r="W413" s="4">
        <f t="shared" ca="1" si="200"/>
        <v>1</v>
      </c>
      <c r="X413" s="2">
        <f t="shared" ca="1" si="206"/>
        <v>0</v>
      </c>
      <c r="Z413" s="4">
        <v>0.69009000001685195</v>
      </c>
      <c r="AA413" s="4">
        <f t="shared" si="207"/>
        <v>1.1850900000140996</v>
      </c>
      <c r="AB413" s="4">
        <v>392</v>
      </c>
      <c r="AC413" s="2">
        <f t="shared" si="225"/>
        <v>74.01999999999974</v>
      </c>
      <c r="AD413" s="4">
        <f t="shared" si="208"/>
        <v>399</v>
      </c>
      <c r="AE413" s="4">
        <f t="shared" si="209"/>
        <v>1</v>
      </c>
      <c r="AF413" s="2">
        <f t="shared" si="210"/>
        <v>0</v>
      </c>
      <c r="AH413" s="4">
        <v>1.1782775000099832</v>
      </c>
      <c r="AI413" s="4">
        <f t="shared" si="211"/>
        <v>-1.9007224999896266</v>
      </c>
      <c r="AJ413" s="4">
        <v>392</v>
      </c>
      <c r="AK413" s="2">
        <f t="shared" si="226"/>
        <v>74.01999999999974</v>
      </c>
      <c r="AL413" s="4">
        <f t="shared" si="212"/>
        <v>399</v>
      </c>
      <c r="AM413" s="4">
        <f t="shared" si="213"/>
        <v>1</v>
      </c>
      <c r="AN413" s="2">
        <f t="shared" si="214"/>
        <v>0</v>
      </c>
      <c r="AP413" s="4">
        <v>2.6718849999909366</v>
      </c>
      <c r="AQ413" s="4">
        <f t="shared" si="215"/>
        <v>-0.74111500000739738</v>
      </c>
      <c r="AR413" s="4">
        <v>392</v>
      </c>
      <c r="AS413" s="2">
        <f t="shared" si="227"/>
        <v>74.01999999999974</v>
      </c>
      <c r="AT413" s="4">
        <f t="shared" si="216"/>
        <v>399</v>
      </c>
      <c r="AU413" s="4">
        <f t="shared" si="217"/>
        <v>1</v>
      </c>
      <c r="AV413" s="2">
        <f t="shared" si="218"/>
        <v>0</v>
      </c>
      <c r="AX413" s="4">
        <v>-9.7157499986622042E-2</v>
      </c>
      <c r="AY413" s="4">
        <f t="shared" si="219"/>
        <v>1.515842500015907</v>
      </c>
      <c r="AZ413" s="4">
        <v>392</v>
      </c>
      <c r="BA413" s="2">
        <f t="shared" si="228"/>
        <v>74.01999999999974</v>
      </c>
      <c r="BB413" s="4">
        <f t="shared" si="220"/>
        <v>399</v>
      </c>
      <c r="BC413" s="4">
        <f t="shared" si="221"/>
        <v>1</v>
      </c>
      <c r="BD413" s="2">
        <f t="shared" si="222"/>
        <v>0</v>
      </c>
    </row>
    <row r="414" spans="1:56" x14ac:dyDescent="0.15">
      <c r="A414" s="4">
        <v>393</v>
      </c>
      <c r="B414" s="4">
        <v>3.1953024999751278</v>
      </c>
      <c r="C414" s="4">
        <f t="shared" si="201"/>
        <v>1.7873024999737197</v>
      </c>
      <c r="E414" s="4">
        <v>1.1850900000140996</v>
      </c>
      <c r="F414" s="4">
        <v>-1.9007224999896266</v>
      </c>
      <c r="G414" s="4">
        <v>-0.74111500000739738</v>
      </c>
      <c r="H414" s="4">
        <v>1.515842500015907</v>
      </c>
      <c r="I414" s="4">
        <f ca="1">'Result (Al-Ti)'!U414</f>
        <v>1.7854873385519878</v>
      </c>
      <c r="K414" s="4">
        <v>3.1953024999751278</v>
      </c>
      <c r="L414" s="4">
        <f t="shared" si="202"/>
        <v>1.7873024999737197</v>
      </c>
      <c r="M414" s="4">
        <v>393</v>
      </c>
      <c r="N414" s="2">
        <f t="shared" si="223"/>
        <v>74.239999999999739</v>
      </c>
      <c r="O414" s="4">
        <f t="shared" si="197"/>
        <v>399</v>
      </c>
      <c r="P414" s="4">
        <f t="shared" si="198"/>
        <v>1</v>
      </c>
      <c r="Q414" s="2">
        <f t="shared" si="203"/>
        <v>0</v>
      </c>
      <c r="R414" s="4">
        <v>393</v>
      </c>
      <c r="S414" s="4">
        <f t="shared" ca="1" si="204"/>
        <v>1.7854873385519878</v>
      </c>
      <c r="T414" s="4">
        <f t="shared" ca="1" si="205"/>
        <v>-0.6412486718805781</v>
      </c>
      <c r="U414" s="2">
        <f t="shared" si="224"/>
        <v>74.239999999999739</v>
      </c>
      <c r="V414" s="4">
        <f t="shared" ca="1" si="199"/>
        <v>399</v>
      </c>
      <c r="W414" s="4">
        <f t="shared" ca="1" si="200"/>
        <v>1</v>
      </c>
      <c r="X414" s="2">
        <f t="shared" ca="1" si="206"/>
        <v>0</v>
      </c>
      <c r="Z414" s="4">
        <v>1.1850900000140996</v>
      </c>
      <c r="AA414" s="4">
        <f t="shared" si="207"/>
        <v>1.3460900000161757</v>
      </c>
      <c r="AB414" s="4">
        <v>393</v>
      </c>
      <c r="AC414" s="2">
        <f t="shared" si="225"/>
        <v>74.239999999999739</v>
      </c>
      <c r="AD414" s="4">
        <f t="shared" si="208"/>
        <v>399</v>
      </c>
      <c r="AE414" s="4">
        <f t="shared" si="209"/>
        <v>1</v>
      </c>
      <c r="AF414" s="2">
        <f t="shared" si="210"/>
        <v>0</v>
      </c>
      <c r="AH414" s="4">
        <v>-1.9007224999896266</v>
      </c>
      <c r="AI414" s="4">
        <f t="shared" si="211"/>
        <v>1.0562775000089175</v>
      </c>
      <c r="AJ414" s="4">
        <v>393</v>
      </c>
      <c r="AK414" s="2">
        <f t="shared" si="226"/>
        <v>74.239999999999739</v>
      </c>
      <c r="AL414" s="4">
        <f t="shared" si="212"/>
        <v>399</v>
      </c>
      <c r="AM414" s="4">
        <f t="shared" si="213"/>
        <v>1</v>
      </c>
      <c r="AN414" s="2">
        <f t="shared" si="214"/>
        <v>0</v>
      </c>
      <c r="AP414" s="4">
        <v>-0.74111500000739738</v>
      </c>
      <c r="AQ414" s="4">
        <f t="shared" si="215"/>
        <v>1.1848849999935851</v>
      </c>
      <c r="AR414" s="4">
        <v>393</v>
      </c>
      <c r="AS414" s="2">
        <f t="shared" si="227"/>
        <v>74.239999999999739</v>
      </c>
      <c r="AT414" s="4">
        <f t="shared" si="216"/>
        <v>399</v>
      </c>
      <c r="AU414" s="4">
        <f t="shared" si="217"/>
        <v>1</v>
      </c>
      <c r="AV414" s="2">
        <f t="shared" si="218"/>
        <v>0</v>
      </c>
      <c r="AX414" s="4">
        <v>1.515842500015907</v>
      </c>
      <c r="AY414" s="4">
        <f t="shared" si="219"/>
        <v>0.93184250001598912</v>
      </c>
      <c r="AZ414" s="4">
        <v>393</v>
      </c>
      <c r="BA414" s="2">
        <f t="shared" si="228"/>
        <v>74.239999999999739</v>
      </c>
      <c r="BB414" s="4">
        <f t="shared" si="220"/>
        <v>399</v>
      </c>
      <c r="BC414" s="4">
        <f t="shared" si="221"/>
        <v>1</v>
      </c>
      <c r="BD414" s="2">
        <f t="shared" si="222"/>
        <v>0</v>
      </c>
    </row>
    <row r="415" spans="1:56" x14ac:dyDescent="0.15">
      <c r="A415" s="4">
        <v>394</v>
      </c>
      <c r="B415" s="4">
        <v>1.7873024999737197</v>
      </c>
      <c r="C415" s="4">
        <f t="shared" si="201"/>
        <v>2.8293024999754834</v>
      </c>
      <c r="E415" s="4">
        <v>1.3460900000161757</v>
      </c>
      <c r="F415" s="4">
        <v>1.0562775000089175</v>
      </c>
      <c r="G415" s="4">
        <v>1.1848849999935851</v>
      </c>
      <c r="H415" s="4">
        <v>0.93184250001598912</v>
      </c>
      <c r="I415" s="4">
        <f ca="1">'Result (Al-Ti)'!U415</f>
        <v>-0.6412486718805781</v>
      </c>
      <c r="K415" s="4">
        <v>1.7873024999737197</v>
      </c>
      <c r="L415" s="4">
        <f t="shared" si="202"/>
        <v>2.8293024999754834</v>
      </c>
      <c r="M415" s="4">
        <v>394</v>
      </c>
      <c r="N415" s="2">
        <f t="shared" si="223"/>
        <v>74.459999999999738</v>
      </c>
      <c r="O415" s="4">
        <f t="shared" si="197"/>
        <v>399</v>
      </c>
      <c r="P415" s="4">
        <f t="shared" si="198"/>
        <v>1</v>
      </c>
      <c r="Q415" s="2">
        <f t="shared" si="203"/>
        <v>0</v>
      </c>
      <c r="R415" s="4">
        <v>394</v>
      </c>
      <c r="S415" s="4">
        <f t="shared" ca="1" si="204"/>
        <v>-0.6412486718805781</v>
      </c>
      <c r="T415" s="4">
        <f t="shared" ca="1" si="205"/>
        <v>0.39572935968593281</v>
      </c>
      <c r="U415" s="2">
        <f t="shared" si="224"/>
        <v>74.459999999999738</v>
      </c>
      <c r="V415" s="4">
        <f t="shared" ca="1" si="199"/>
        <v>399</v>
      </c>
      <c r="W415" s="4">
        <f t="shared" ca="1" si="200"/>
        <v>1</v>
      </c>
      <c r="X415" s="2">
        <f t="shared" ca="1" si="206"/>
        <v>0</v>
      </c>
      <c r="Z415" s="4">
        <v>1.3460900000161757</v>
      </c>
      <c r="AA415" s="4">
        <f t="shared" si="207"/>
        <v>2.2270900000158633</v>
      </c>
      <c r="AB415" s="4">
        <v>394</v>
      </c>
      <c r="AC415" s="2">
        <f t="shared" si="225"/>
        <v>74.459999999999738</v>
      </c>
      <c r="AD415" s="4">
        <f t="shared" si="208"/>
        <v>399</v>
      </c>
      <c r="AE415" s="4">
        <f t="shared" si="209"/>
        <v>1</v>
      </c>
      <c r="AF415" s="2">
        <f t="shared" si="210"/>
        <v>0</v>
      </c>
      <c r="AH415" s="4">
        <v>1.0562775000089175</v>
      </c>
      <c r="AI415" s="4">
        <f t="shared" si="211"/>
        <v>0.36627750001017034</v>
      </c>
      <c r="AJ415" s="4">
        <v>394</v>
      </c>
      <c r="AK415" s="2">
        <f t="shared" si="226"/>
        <v>74.459999999999738</v>
      </c>
      <c r="AL415" s="4">
        <f t="shared" si="212"/>
        <v>399</v>
      </c>
      <c r="AM415" s="4">
        <f t="shared" si="213"/>
        <v>1</v>
      </c>
      <c r="AN415" s="2">
        <f t="shared" si="214"/>
        <v>0</v>
      </c>
      <c r="AP415" s="4">
        <v>1.1848849999935851</v>
      </c>
      <c r="AQ415" s="4">
        <f t="shared" si="215"/>
        <v>0.89188499999082183</v>
      </c>
      <c r="AR415" s="4">
        <v>394</v>
      </c>
      <c r="AS415" s="2">
        <f t="shared" si="227"/>
        <v>74.459999999999738</v>
      </c>
      <c r="AT415" s="4">
        <f t="shared" si="216"/>
        <v>399</v>
      </c>
      <c r="AU415" s="4">
        <f t="shared" si="217"/>
        <v>1</v>
      </c>
      <c r="AV415" s="2">
        <f t="shared" si="218"/>
        <v>0</v>
      </c>
      <c r="AX415" s="4">
        <v>0.93184250001598912</v>
      </c>
      <c r="AY415" s="4">
        <f t="shared" si="219"/>
        <v>0.40084250001370947</v>
      </c>
      <c r="AZ415" s="4">
        <v>394</v>
      </c>
      <c r="BA415" s="2">
        <f t="shared" si="228"/>
        <v>74.459999999999738</v>
      </c>
      <c r="BB415" s="4">
        <f t="shared" si="220"/>
        <v>399</v>
      </c>
      <c r="BC415" s="4">
        <f t="shared" si="221"/>
        <v>1</v>
      </c>
      <c r="BD415" s="2">
        <f t="shared" si="222"/>
        <v>0</v>
      </c>
    </row>
    <row r="416" spans="1:56" x14ac:dyDescent="0.15">
      <c r="A416" s="4">
        <v>395</v>
      </c>
      <c r="B416" s="4">
        <v>2.8293024999754834</v>
      </c>
      <c r="C416" s="4">
        <f t="shared" si="201"/>
        <v>2.7323024999752477</v>
      </c>
      <c r="E416" s="4">
        <v>2.2270900000158633</v>
      </c>
      <c r="F416" s="4">
        <v>0.36627750001017034</v>
      </c>
      <c r="G416" s="4">
        <v>0.89188499999082183</v>
      </c>
      <c r="H416" s="4">
        <v>0.40084250001370947</v>
      </c>
      <c r="I416" s="4">
        <f ca="1">'Result (Al-Ti)'!U416</f>
        <v>0.39572935968593281</v>
      </c>
      <c r="K416" s="4">
        <v>2.8293024999754834</v>
      </c>
      <c r="L416" s="4">
        <f t="shared" si="202"/>
        <v>2.7323024999752477</v>
      </c>
      <c r="M416" s="4">
        <v>395</v>
      </c>
      <c r="N416" s="2">
        <f t="shared" si="223"/>
        <v>74.679999999999737</v>
      </c>
      <c r="O416" s="4">
        <f t="shared" si="197"/>
        <v>399</v>
      </c>
      <c r="P416" s="4">
        <f t="shared" si="198"/>
        <v>1</v>
      </c>
      <c r="Q416" s="2">
        <f t="shared" si="203"/>
        <v>0</v>
      </c>
      <c r="R416" s="4">
        <v>395</v>
      </c>
      <c r="S416" s="4">
        <f t="shared" ca="1" si="204"/>
        <v>0.39572935968593281</v>
      </c>
      <c r="T416" s="4">
        <f t="shared" ca="1" si="205"/>
        <v>1.9247279505061687</v>
      </c>
      <c r="U416" s="2">
        <f t="shared" si="224"/>
        <v>74.679999999999737</v>
      </c>
      <c r="V416" s="4">
        <f t="shared" ca="1" si="199"/>
        <v>399</v>
      </c>
      <c r="W416" s="4">
        <f t="shared" ca="1" si="200"/>
        <v>1</v>
      </c>
      <c r="X416" s="2">
        <f t="shared" ca="1" si="206"/>
        <v>0</v>
      </c>
      <c r="Z416" s="4">
        <v>2.2270900000158633</v>
      </c>
      <c r="AA416" s="4">
        <f t="shared" si="207"/>
        <v>2.7610900000141214</v>
      </c>
      <c r="AB416" s="4">
        <v>395</v>
      </c>
      <c r="AC416" s="2">
        <f t="shared" si="225"/>
        <v>74.679999999999737</v>
      </c>
      <c r="AD416" s="4">
        <f t="shared" si="208"/>
        <v>399</v>
      </c>
      <c r="AE416" s="4">
        <f t="shared" si="209"/>
        <v>1</v>
      </c>
      <c r="AF416" s="2">
        <f t="shared" si="210"/>
        <v>0</v>
      </c>
      <c r="AH416" s="4">
        <v>0.36627750001017034</v>
      </c>
      <c r="AI416" s="4">
        <f t="shared" si="211"/>
        <v>0.79627750001165509</v>
      </c>
      <c r="AJ416" s="4">
        <v>395</v>
      </c>
      <c r="AK416" s="2">
        <f t="shared" si="226"/>
        <v>74.679999999999737</v>
      </c>
      <c r="AL416" s="4">
        <f t="shared" si="212"/>
        <v>399</v>
      </c>
      <c r="AM416" s="4">
        <f t="shared" si="213"/>
        <v>1</v>
      </c>
      <c r="AN416" s="2">
        <f t="shared" si="214"/>
        <v>0</v>
      </c>
      <c r="AP416" s="4">
        <v>0.89188499999082183</v>
      </c>
      <c r="AQ416" s="4">
        <f t="shared" si="215"/>
        <v>2.4168849999917086</v>
      </c>
      <c r="AR416" s="4">
        <v>395</v>
      </c>
      <c r="AS416" s="2">
        <f t="shared" si="227"/>
        <v>74.679999999999737</v>
      </c>
      <c r="AT416" s="4">
        <f t="shared" si="216"/>
        <v>399</v>
      </c>
      <c r="AU416" s="4">
        <f t="shared" si="217"/>
        <v>1</v>
      </c>
      <c r="AV416" s="2">
        <f t="shared" si="218"/>
        <v>0</v>
      </c>
      <c r="AX416" s="4">
        <v>0.40084250001370947</v>
      </c>
      <c r="AY416" s="4">
        <f t="shared" si="219"/>
        <v>0.10984250001655482</v>
      </c>
      <c r="AZ416" s="4">
        <v>395</v>
      </c>
      <c r="BA416" s="2">
        <f t="shared" si="228"/>
        <v>74.679999999999737</v>
      </c>
      <c r="BB416" s="4">
        <f t="shared" si="220"/>
        <v>399</v>
      </c>
      <c r="BC416" s="4">
        <f t="shared" si="221"/>
        <v>1</v>
      </c>
      <c r="BD416" s="2">
        <f t="shared" si="222"/>
        <v>0</v>
      </c>
    </row>
    <row r="417" spans="1:56" x14ac:dyDescent="0.15">
      <c r="A417" s="4">
        <v>396</v>
      </c>
      <c r="B417" s="4">
        <v>2.7323024999752477</v>
      </c>
      <c r="C417" s="4">
        <f t="shared" si="201"/>
        <v>1.4603024999750858</v>
      </c>
      <c r="E417" s="4">
        <v>2.7610900000141214</v>
      </c>
      <c r="F417" s="4">
        <v>0.79627750001165509</v>
      </c>
      <c r="G417" s="4">
        <v>2.4168849999917086</v>
      </c>
      <c r="H417" s="4">
        <v>0.10984250001655482</v>
      </c>
      <c r="I417" s="4">
        <f ca="1">'Result (Al-Ti)'!U417</f>
        <v>1.9247279505061687</v>
      </c>
      <c r="K417" s="4">
        <v>2.7323024999752477</v>
      </c>
      <c r="L417" s="4">
        <f t="shared" si="202"/>
        <v>1.4603024999750858</v>
      </c>
      <c r="M417" s="4">
        <v>396</v>
      </c>
      <c r="N417" s="2">
        <f t="shared" si="223"/>
        <v>74.899999999999736</v>
      </c>
      <c r="O417" s="4">
        <f t="shared" si="197"/>
        <v>399</v>
      </c>
      <c r="P417" s="4">
        <f t="shared" si="198"/>
        <v>1</v>
      </c>
      <c r="Q417" s="2">
        <f t="shared" si="203"/>
        <v>0</v>
      </c>
      <c r="R417" s="4">
        <v>396</v>
      </c>
      <c r="S417" s="4">
        <f t="shared" ca="1" si="204"/>
        <v>1.9247279505061687</v>
      </c>
      <c r="T417" s="4">
        <f t="shared" ca="1" si="205"/>
        <v>3.8596531150972631</v>
      </c>
      <c r="U417" s="2">
        <f t="shared" si="224"/>
        <v>74.899999999999736</v>
      </c>
      <c r="V417" s="4">
        <f t="shared" ca="1" si="199"/>
        <v>399</v>
      </c>
      <c r="W417" s="4">
        <f t="shared" ca="1" si="200"/>
        <v>1</v>
      </c>
      <c r="X417" s="2">
        <f t="shared" ca="1" si="206"/>
        <v>0</v>
      </c>
      <c r="Z417" s="4">
        <v>2.7610900000141214</v>
      </c>
      <c r="AA417" s="4">
        <f t="shared" si="207"/>
        <v>2.1090900000153567</v>
      </c>
      <c r="AB417" s="4">
        <v>396</v>
      </c>
      <c r="AC417" s="2">
        <f t="shared" si="225"/>
        <v>74.899999999999736</v>
      </c>
      <c r="AD417" s="4">
        <f t="shared" si="208"/>
        <v>399</v>
      </c>
      <c r="AE417" s="4">
        <f t="shared" si="209"/>
        <v>1</v>
      </c>
      <c r="AF417" s="2">
        <f t="shared" si="210"/>
        <v>0</v>
      </c>
      <c r="AH417" s="4">
        <v>0.79627750001165509</v>
      </c>
      <c r="AI417" s="4">
        <f t="shared" si="211"/>
        <v>1.4612775000095723</v>
      </c>
      <c r="AJ417" s="4">
        <v>396</v>
      </c>
      <c r="AK417" s="2">
        <f t="shared" si="226"/>
        <v>74.899999999999736</v>
      </c>
      <c r="AL417" s="4">
        <f t="shared" si="212"/>
        <v>399</v>
      </c>
      <c r="AM417" s="4">
        <f t="shared" si="213"/>
        <v>1</v>
      </c>
      <c r="AN417" s="2">
        <f t="shared" si="214"/>
        <v>0</v>
      </c>
      <c r="AP417" s="4">
        <v>2.4168849999917086</v>
      </c>
      <c r="AQ417" s="4">
        <f t="shared" si="215"/>
        <v>0.3228849999921124</v>
      </c>
      <c r="AR417" s="4">
        <v>396</v>
      </c>
      <c r="AS417" s="2">
        <f t="shared" si="227"/>
        <v>74.899999999999736</v>
      </c>
      <c r="AT417" s="4">
        <f t="shared" si="216"/>
        <v>399</v>
      </c>
      <c r="AU417" s="4">
        <f t="shared" si="217"/>
        <v>1</v>
      </c>
      <c r="AV417" s="2">
        <f t="shared" si="218"/>
        <v>0</v>
      </c>
      <c r="AX417" s="4">
        <v>0.10984250001655482</v>
      </c>
      <c r="AY417" s="4">
        <f t="shared" si="219"/>
        <v>9.5842500016374288E-2</v>
      </c>
      <c r="AZ417" s="4">
        <v>396</v>
      </c>
      <c r="BA417" s="2">
        <f t="shared" si="228"/>
        <v>74.899999999999736</v>
      </c>
      <c r="BB417" s="4">
        <f t="shared" si="220"/>
        <v>399</v>
      </c>
      <c r="BC417" s="4">
        <f t="shared" si="221"/>
        <v>1</v>
      </c>
      <c r="BD417" s="2">
        <f t="shared" si="222"/>
        <v>0</v>
      </c>
    </row>
    <row r="418" spans="1:56" x14ac:dyDescent="0.15">
      <c r="A418" s="4">
        <v>397</v>
      </c>
      <c r="B418" s="4">
        <v>1.4603024999750858</v>
      </c>
      <c r="C418" s="4">
        <f t="shared" si="201"/>
        <v>0.53030249997476631</v>
      </c>
      <c r="E418" s="4">
        <v>2.1090900000153567</v>
      </c>
      <c r="F418" s="4">
        <v>1.4612775000095723</v>
      </c>
      <c r="G418" s="4">
        <v>0.3228849999921124</v>
      </c>
      <c r="H418" s="4">
        <v>9.5842500016374288E-2</v>
      </c>
      <c r="I418" s="4">
        <f ca="1">'Result (Al-Ti)'!U418</f>
        <v>3.8596531150972631</v>
      </c>
      <c r="K418" s="4">
        <v>1.4603024999750858</v>
      </c>
      <c r="L418" s="4">
        <f t="shared" si="202"/>
        <v>0.53030249997476631</v>
      </c>
      <c r="M418" s="4">
        <v>397</v>
      </c>
      <c r="N418" s="2">
        <f t="shared" si="223"/>
        <v>75.119999999999735</v>
      </c>
      <c r="O418" s="4">
        <f t="shared" si="197"/>
        <v>399</v>
      </c>
      <c r="P418" s="4">
        <f t="shared" si="198"/>
        <v>1</v>
      </c>
      <c r="Q418" s="2">
        <f t="shared" si="203"/>
        <v>0</v>
      </c>
      <c r="R418" s="4">
        <v>397</v>
      </c>
      <c r="S418" s="4">
        <f t="shared" ca="1" si="204"/>
        <v>3.8596531150972631</v>
      </c>
      <c r="T418" s="4">
        <f t="shared" ca="1" si="205"/>
        <v>1.5032112069263697</v>
      </c>
      <c r="U418" s="2">
        <f t="shared" si="224"/>
        <v>75.119999999999735</v>
      </c>
      <c r="V418" s="4">
        <f t="shared" ca="1" si="199"/>
        <v>399</v>
      </c>
      <c r="W418" s="4">
        <f t="shared" ca="1" si="200"/>
        <v>1</v>
      </c>
      <c r="X418" s="2">
        <f t="shared" ca="1" si="206"/>
        <v>0</v>
      </c>
      <c r="Z418" s="4">
        <v>2.1090900000153567</v>
      </c>
      <c r="AA418" s="4">
        <f t="shared" si="207"/>
        <v>0.9410900000155209</v>
      </c>
      <c r="AB418" s="4">
        <v>397</v>
      </c>
      <c r="AC418" s="2">
        <f t="shared" si="225"/>
        <v>75.119999999999735</v>
      </c>
      <c r="AD418" s="4">
        <f t="shared" si="208"/>
        <v>399</v>
      </c>
      <c r="AE418" s="4">
        <f t="shared" si="209"/>
        <v>1</v>
      </c>
      <c r="AF418" s="2">
        <f t="shared" si="210"/>
        <v>0</v>
      </c>
      <c r="AH418" s="4">
        <v>1.4612775000095723</v>
      </c>
      <c r="AI418" s="4">
        <f t="shared" si="211"/>
        <v>0.89327750000833817</v>
      </c>
      <c r="AJ418" s="4">
        <v>397</v>
      </c>
      <c r="AK418" s="2">
        <f t="shared" si="226"/>
        <v>75.119999999999735</v>
      </c>
      <c r="AL418" s="4">
        <f t="shared" si="212"/>
        <v>399</v>
      </c>
      <c r="AM418" s="4">
        <f t="shared" si="213"/>
        <v>1</v>
      </c>
      <c r="AN418" s="2">
        <f t="shared" si="214"/>
        <v>0</v>
      </c>
      <c r="AP418" s="4">
        <v>0.3228849999921124</v>
      </c>
      <c r="AQ418" s="4">
        <f t="shared" si="215"/>
        <v>0.44588499999065334</v>
      </c>
      <c r="AR418" s="4">
        <v>397</v>
      </c>
      <c r="AS418" s="2">
        <f t="shared" si="227"/>
        <v>75.119999999999735</v>
      </c>
      <c r="AT418" s="4">
        <f t="shared" si="216"/>
        <v>399</v>
      </c>
      <c r="AU418" s="4">
        <f t="shared" si="217"/>
        <v>1</v>
      </c>
      <c r="AV418" s="2">
        <f t="shared" si="218"/>
        <v>0</v>
      </c>
      <c r="AX418" s="4">
        <v>9.5842500016374288E-2</v>
      </c>
      <c r="AY418" s="4">
        <f t="shared" si="219"/>
        <v>0.97484250001400596</v>
      </c>
      <c r="AZ418" s="4">
        <v>397</v>
      </c>
      <c r="BA418" s="2">
        <f t="shared" si="228"/>
        <v>75.119999999999735</v>
      </c>
      <c r="BB418" s="4">
        <f t="shared" si="220"/>
        <v>399</v>
      </c>
      <c r="BC418" s="4">
        <f t="shared" si="221"/>
        <v>1</v>
      </c>
      <c r="BD418" s="2">
        <f t="shared" si="222"/>
        <v>0</v>
      </c>
    </row>
    <row r="419" spans="1:56" x14ac:dyDescent="0.15">
      <c r="A419" s="4">
        <v>398</v>
      </c>
      <c r="B419" s="4">
        <v>0.53030249997476631</v>
      </c>
      <c r="C419" s="4">
        <f t="shared" si="201"/>
        <v>1.8393024999738827</v>
      </c>
      <c r="E419" s="4">
        <v>0.9410900000155209</v>
      </c>
      <c r="F419" s="4">
        <v>0.89327750000833817</v>
      </c>
      <c r="G419" s="4">
        <v>0.44588499999065334</v>
      </c>
      <c r="H419" s="4">
        <v>0.97484250001400596</v>
      </c>
      <c r="I419" s="4">
        <f ca="1">'Result (Al-Ti)'!U419</f>
        <v>1.5032112069263697</v>
      </c>
      <c r="K419" s="4">
        <v>0.53030249997476631</v>
      </c>
      <c r="L419" s="4">
        <f t="shared" si="202"/>
        <v>1.8393024999738827</v>
      </c>
      <c r="M419" s="4">
        <v>398</v>
      </c>
      <c r="N419" s="2">
        <f t="shared" si="223"/>
        <v>75.339999999999733</v>
      </c>
      <c r="O419" s="4">
        <f t="shared" si="197"/>
        <v>399</v>
      </c>
      <c r="P419" s="4">
        <f t="shared" si="198"/>
        <v>1</v>
      </c>
      <c r="Q419" s="2">
        <f t="shared" si="203"/>
        <v>0</v>
      </c>
      <c r="R419" s="4">
        <v>398</v>
      </c>
      <c r="S419" s="4">
        <f t="shared" ca="1" si="204"/>
        <v>1.5032112069263697</v>
      </c>
      <c r="T419" s="4">
        <f t="shared" ca="1" si="205"/>
        <v>1.8336000162915163</v>
      </c>
      <c r="U419" s="2">
        <f t="shared" si="224"/>
        <v>75.339999999999733</v>
      </c>
      <c r="V419" s="4">
        <f t="shared" ca="1" si="199"/>
        <v>399</v>
      </c>
      <c r="W419" s="4">
        <f t="shared" ca="1" si="200"/>
        <v>1</v>
      </c>
      <c r="X419" s="2">
        <f t="shared" ca="1" si="206"/>
        <v>0</v>
      </c>
      <c r="Z419" s="4">
        <v>0.9410900000155209</v>
      </c>
      <c r="AA419" s="4">
        <f t="shared" si="207"/>
        <v>1.3870900000156894</v>
      </c>
      <c r="AB419" s="4">
        <v>398</v>
      </c>
      <c r="AC419" s="2">
        <f t="shared" si="225"/>
        <v>75.339999999999733</v>
      </c>
      <c r="AD419" s="4">
        <f t="shared" si="208"/>
        <v>399</v>
      </c>
      <c r="AE419" s="4">
        <f t="shared" si="209"/>
        <v>1</v>
      </c>
      <c r="AF419" s="2">
        <f t="shared" si="210"/>
        <v>0</v>
      </c>
      <c r="AH419" s="4">
        <v>0.89327750000833817</v>
      </c>
      <c r="AI419" s="4">
        <f t="shared" si="211"/>
        <v>-0.15672249999099108</v>
      </c>
      <c r="AJ419" s="4">
        <v>398</v>
      </c>
      <c r="AK419" s="2">
        <f t="shared" si="226"/>
        <v>75.339999999999733</v>
      </c>
      <c r="AL419" s="4">
        <f t="shared" si="212"/>
        <v>399</v>
      </c>
      <c r="AM419" s="4">
        <f t="shared" si="213"/>
        <v>1</v>
      </c>
      <c r="AN419" s="2">
        <f t="shared" si="214"/>
        <v>0</v>
      </c>
      <c r="AP419" s="4">
        <v>0.44588499999065334</v>
      </c>
      <c r="AQ419" s="4">
        <f t="shared" si="215"/>
        <v>0.43088499999299756</v>
      </c>
      <c r="AR419" s="4">
        <v>398</v>
      </c>
      <c r="AS419" s="2">
        <f t="shared" si="227"/>
        <v>75.339999999999733</v>
      </c>
      <c r="AT419" s="4">
        <f t="shared" si="216"/>
        <v>399</v>
      </c>
      <c r="AU419" s="4">
        <f t="shared" si="217"/>
        <v>1</v>
      </c>
      <c r="AV419" s="2">
        <f t="shared" si="218"/>
        <v>0</v>
      </c>
      <c r="AX419" s="4">
        <v>0.97484250001400596</v>
      </c>
      <c r="AY419" s="4">
        <f t="shared" si="219"/>
        <v>2.2328425000139873</v>
      </c>
      <c r="AZ419" s="4">
        <v>398</v>
      </c>
      <c r="BA419" s="2">
        <f t="shared" si="228"/>
        <v>75.339999999999733</v>
      </c>
      <c r="BB419" s="4">
        <f t="shared" si="220"/>
        <v>399</v>
      </c>
      <c r="BC419" s="4">
        <f t="shared" si="221"/>
        <v>1</v>
      </c>
      <c r="BD419" s="2">
        <f t="shared" si="222"/>
        <v>0</v>
      </c>
    </row>
    <row r="420" spans="1:56" x14ac:dyDescent="0.15">
      <c r="A420" s="4">
        <v>399</v>
      </c>
      <c r="B420" s="4">
        <v>1.8393024999738827</v>
      </c>
      <c r="C420" s="4">
        <f t="shared" si="201"/>
        <v>1.9113024999768413</v>
      </c>
      <c r="E420" s="4">
        <v>1.3870900000156894</v>
      </c>
      <c r="F420" s="4">
        <v>-0.15672249999099108</v>
      </c>
      <c r="G420" s="4">
        <v>0.43088499999299756</v>
      </c>
      <c r="H420" s="4">
        <v>2.2328425000139873</v>
      </c>
      <c r="I420" s="4">
        <f ca="1">'Result (Al-Ti)'!U420</f>
        <v>1.8336000162915163</v>
      </c>
      <c r="K420" s="4">
        <v>1.8393024999738827</v>
      </c>
      <c r="L420" s="4">
        <f t="shared" si="202"/>
        <v>1.9113024999768413</v>
      </c>
      <c r="M420" s="4">
        <v>399</v>
      </c>
      <c r="N420" s="2">
        <f t="shared" si="223"/>
        <v>75.559999999999732</v>
      </c>
      <c r="O420" s="4">
        <f t="shared" si="197"/>
        <v>399</v>
      </c>
      <c r="P420" s="4">
        <f t="shared" si="198"/>
        <v>1</v>
      </c>
      <c r="Q420" s="2">
        <f t="shared" si="203"/>
        <v>0</v>
      </c>
      <c r="R420" s="4">
        <v>399</v>
      </c>
      <c r="S420" s="4">
        <f t="shared" ca="1" si="204"/>
        <v>1.8336000162915163</v>
      </c>
      <c r="T420" s="4">
        <f t="shared" ca="1" si="205"/>
        <v>0.57070532561558518</v>
      </c>
      <c r="U420" s="2">
        <f t="shared" si="224"/>
        <v>75.559999999999732</v>
      </c>
      <c r="V420" s="4">
        <f t="shared" ca="1" si="199"/>
        <v>399</v>
      </c>
      <c r="W420" s="4">
        <f t="shared" ca="1" si="200"/>
        <v>1</v>
      </c>
      <c r="X420" s="2">
        <f t="shared" ca="1" si="206"/>
        <v>0</v>
      </c>
      <c r="Z420" s="4">
        <v>1.3870900000156894</v>
      </c>
      <c r="AA420" s="4">
        <f t="shared" si="207"/>
        <v>0.74909000001710524</v>
      </c>
      <c r="AB420" s="4">
        <v>399</v>
      </c>
      <c r="AC420" s="2">
        <f t="shared" si="225"/>
        <v>75.559999999999732</v>
      </c>
      <c r="AD420" s="4">
        <f t="shared" si="208"/>
        <v>399</v>
      </c>
      <c r="AE420" s="4">
        <f t="shared" si="209"/>
        <v>1</v>
      </c>
      <c r="AF420" s="2">
        <f t="shared" si="210"/>
        <v>0</v>
      </c>
      <c r="AH420" s="4">
        <v>-0.15672249999099108</v>
      </c>
      <c r="AI420" s="4">
        <f t="shared" si="211"/>
        <v>1.6812775000083491</v>
      </c>
      <c r="AJ420" s="4">
        <v>399</v>
      </c>
      <c r="AK420" s="2">
        <f t="shared" si="226"/>
        <v>75.559999999999732</v>
      </c>
      <c r="AL420" s="4">
        <f t="shared" si="212"/>
        <v>399</v>
      </c>
      <c r="AM420" s="4">
        <f t="shared" si="213"/>
        <v>1</v>
      </c>
      <c r="AN420" s="2">
        <f t="shared" si="214"/>
        <v>0</v>
      </c>
      <c r="AP420" s="4">
        <v>0.43088499999299756</v>
      </c>
      <c r="AQ420" s="4">
        <f t="shared" si="215"/>
        <v>8.9884999990630376E-2</v>
      </c>
      <c r="AR420" s="4">
        <v>399</v>
      </c>
      <c r="AS420" s="2">
        <f t="shared" si="227"/>
        <v>75.559999999999732</v>
      </c>
      <c r="AT420" s="4">
        <f t="shared" si="216"/>
        <v>399</v>
      </c>
      <c r="AU420" s="4">
        <f t="shared" si="217"/>
        <v>1</v>
      </c>
      <c r="AV420" s="2">
        <f t="shared" si="218"/>
        <v>0</v>
      </c>
      <c r="AX420" s="4">
        <v>2.2328425000139873</v>
      </c>
      <c r="AY420" s="4">
        <f t="shared" si="219"/>
        <v>0.54084250001551482</v>
      </c>
      <c r="AZ420" s="4">
        <v>399</v>
      </c>
      <c r="BA420" s="2">
        <f t="shared" si="228"/>
        <v>75.559999999999732</v>
      </c>
      <c r="BB420" s="4">
        <f t="shared" si="220"/>
        <v>399</v>
      </c>
      <c r="BC420" s="4">
        <f t="shared" si="221"/>
        <v>1</v>
      </c>
      <c r="BD420" s="2">
        <f t="shared" si="222"/>
        <v>0</v>
      </c>
    </row>
    <row r="421" spans="1:56" x14ac:dyDescent="0.15">
      <c r="A421" s="4">
        <v>400</v>
      </c>
      <c r="B421" s="4">
        <v>1.9113024999768413</v>
      </c>
      <c r="C421" s="4">
        <f t="shared" si="201"/>
        <v>0</v>
      </c>
      <c r="E421" s="4">
        <v>0.74909000001710524</v>
      </c>
      <c r="F421" s="4">
        <v>1.6812775000083491</v>
      </c>
      <c r="G421" s="4">
        <v>8.9884999990630376E-2</v>
      </c>
      <c r="H421" s="4">
        <v>0.54084250001551482</v>
      </c>
      <c r="I421" s="4">
        <f ca="1">'Result (Al-Ti)'!U421</f>
        <v>0.57070532561558518</v>
      </c>
      <c r="K421" s="4">
        <v>1.9113024999768413</v>
      </c>
      <c r="L421" s="4">
        <f>AD423</f>
        <v>0</v>
      </c>
      <c r="M421" s="4">
        <v>400</v>
      </c>
      <c r="N421" s="2">
        <f t="shared" si="223"/>
        <v>75.779999999999731</v>
      </c>
      <c r="O421" s="4">
        <f t="shared" si="197"/>
        <v>399</v>
      </c>
      <c r="P421" s="4">
        <f t="shared" si="198"/>
        <v>1</v>
      </c>
      <c r="Q421" s="2">
        <f>(AI423-P421)/(AG423-N421)</f>
        <v>1.3196093956189014E-2</v>
      </c>
      <c r="R421" s="4">
        <v>400</v>
      </c>
      <c r="S421" s="4">
        <f t="shared" ca="1" si="204"/>
        <v>0.57070532561558518</v>
      </c>
      <c r="T421" s="4">
        <f>AL423</f>
        <v>0</v>
      </c>
      <c r="U421" s="2">
        <f t="shared" si="224"/>
        <v>75.779999999999731</v>
      </c>
      <c r="V421" s="4">
        <f t="shared" ca="1" si="199"/>
        <v>399</v>
      </c>
      <c r="W421" s="4">
        <f t="shared" ca="1" si="200"/>
        <v>1</v>
      </c>
      <c r="X421" s="2">
        <f ca="1">(AP423-W421)/(AN423-U421)</f>
        <v>1.3196093956189014E-2</v>
      </c>
      <c r="Z421" s="4">
        <v>0.74909000001710524</v>
      </c>
      <c r="AA421" s="4">
        <f>AS423</f>
        <v>0</v>
      </c>
      <c r="AB421" s="4">
        <v>400</v>
      </c>
      <c r="AC421" s="2">
        <f t="shared" si="225"/>
        <v>75.779999999999731</v>
      </c>
      <c r="AD421" s="4">
        <f t="shared" si="208"/>
        <v>399</v>
      </c>
      <c r="AE421" s="4">
        <f t="shared" si="209"/>
        <v>1</v>
      </c>
      <c r="AF421" s="2">
        <f>(AX423-AE421)/(AV423-AC421)</f>
        <v>1.3196093956189014E-2</v>
      </c>
      <c r="AH421" s="4">
        <v>1.6812775000083491</v>
      </c>
      <c r="AI421" s="4">
        <f>BA423</f>
        <v>0</v>
      </c>
      <c r="AJ421" s="4">
        <v>400</v>
      </c>
      <c r="AK421" s="2">
        <f t="shared" si="226"/>
        <v>75.779999999999731</v>
      </c>
      <c r="AL421" s="4">
        <f t="shared" si="212"/>
        <v>399</v>
      </c>
      <c r="AM421" s="4">
        <f t="shared" si="213"/>
        <v>1</v>
      </c>
      <c r="AN421" s="2">
        <f>(BF423-AM421)/(BD423-AK421)</f>
        <v>1.3196093956189014E-2</v>
      </c>
      <c r="AP421" s="4">
        <v>8.9884999990630376E-2</v>
      </c>
      <c r="AQ421" s="4">
        <f>BI423</f>
        <v>0</v>
      </c>
      <c r="AR421" s="4">
        <v>400</v>
      </c>
      <c r="AS421" s="2">
        <f t="shared" si="227"/>
        <v>75.779999999999731</v>
      </c>
      <c r="AT421" s="4">
        <f t="shared" si="216"/>
        <v>399</v>
      </c>
      <c r="AU421" s="4">
        <f t="shared" si="217"/>
        <v>1</v>
      </c>
      <c r="AV421" s="2">
        <f>(BN423-AU421)/(BL423-AS421)</f>
        <v>1.3196093956189014E-2</v>
      </c>
      <c r="AX421" s="4">
        <v>0.54084250001551482</v>
      </c>
      <c r="AY421" s="4">
        <f>BQ423</f>
        <v>0</v>
      </c>
      <c r="AZ421" s="4">
        <v>400</v>
      </c>
      <c r="BA421" s="2">
        <f t="shared" si="228"/>
        <v>75.779999999999731</v>
      </c>
      <c r="BB421" s="4">
        <f t="shared" si="220"/>
        <v>399</v>
      </c>
      <c r="BC421" s="4">
        <f t="shared" si="221"/>
        <v>1</v>
      </c>
      <c r="BD421" s="2">
        <f>(BV423-BC421)/(BT423-BA421)</f>
        <v>1.3196093956189014E-2</v>
      </c>
    </row>
  </sheetData>
  <mergeCells count="8">
    <mergeCell ref="B8:B13"/>
    <mergeCell ref="N11:P11"/>
    <mergeCell ref="Q11:S11"/>
    <mergeCell ref="K19:X19"/>
    <mergeCell ref="N6:P6"/>
    <mergeCell ref="Q6:S6"/>
    <mergeCell ref="G7:G12"/>
    <mergeCell ref="L7:L14"/>
  </mergeCells>
  <phoneticPr fontId="18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263"/>
  <sheetViews>
    <sheetView topLeftCell="C1" workbookViewId="0">
      <selection activeCell="G2" sqref="G2"/>
    </sheetView>
  </sheetViews>
  <sheetFormatPr defaultColWidth="9" defaultRowHeight="13.5" x14ac:dyDescent="0.15"/>
  <cols>
    <col min="1" max="4" width="9" style="10"/>
    <col min="5" max="5" width="27.125" style="10" customWidth="1"/>
    <col min="6" max="9" width="9" style="10"/>
    <col min="10" max="10" width="22.625" style="10" customWidth="1"/>
    <col min="11" max="11" width="13" style="10" customWidth="1"/>
    <col min="12" max="12" width="12.75" style="10" bestFit="1" customWidth="1"/>
    <col min="13" max="14" width="9" style="10"/>
    <col min="15" max="15" width="26.5" style="10" customWidth="1"/>
    <col min="16" max="19" width="9" style="10"/>
    <col min="20" max="20" width="27" style="10" customWidth="1"/>
    <col min="21" max="24" width="9" style="10"/>
    <col min="25" max="25" width="27.25" style="10" customWidth="1"/>
    <col min="26" max="29" width="9" style="10"/>
    <col min="30" max="30" width="26.625" style="10" customWidth="1"/>
    <col min="31" max="16384" width="9" style="10"/>
  </cols>
  <sheetData>
    <row r="1" spans="2:32" x14ac:dyDescent="0.15">
      <c r="B1" s="10" t="s">
        <v>132</v>
      </c>
      <c r="C1" s="10" t="s">
        <v>1677</v>
      </c>
    </row>
    <row r="2" spans="2:32" x14ac:dyDescent="0.15">
      <c r="B2" s="10" t="s">
        <v>134</v>
      </c>
      <c r="C2" s="10">
        <v>256</v>
      </c>
      <c r="D2" s="10" t="s">
        <v>651</v>
      </c>
    </row>
    <row r="3" spans="2:32" x14ac:dyDescent="0.15">
      <c r="B3" s="10" t="s">
        <v>394</v>
      </c>
      <c r="C3" s="10">
        <v>0.01</v>
      </c>
    </row>
    <row r="5" spans="2:32" x14ac:dyDescent="0.15">
      <c r="B5" s="10" t="s">
        <v>133</v>
      </c>
    </row>
    <row r="6" spans="2:32" x14ac:dyDescent="0.15">
      <c r="B6" s="33" t="s">
        <v>110</v>
      </c>
      <c r="C6" s="34"/>
      <c r="D6" s="34"/>
      <c r="E6" s="34"/>
      <c r="F6" s="34"/>
      <c r="G6" s="35"/>
      <c r="H6" s="33" t="s">
        <v>88</v>
      </c>
      <c r="I6" s="34"/>
      <c r="J6" s="34"/>
      <c r="K6" s="34"/>
      <c r="L6" s="35"/>
      <c r="M6" s="33" t="s">
        <v>89</v>
      </c>
      <c r="N6" s="34"/>
      <c r="O6" s="34"/>
      <c r="P6" s="34"/>
      <c r="Q6" s="35"/>
      <c r="R6" s="33" t="s">
        <v>90</v>
      </c>
      <c r="S6" s="34"/>
      <c r="T6" s="34"/>
      <c r="U6" s="34"/>
      <c r="V6" s="35"/>
      <c r="W6" s="33" t="s">
        <v>1164</v>
      </c>
      <c r="X6" s="34"/>
      <c r="Y6" s="34"/>
      <c r="Z6" s="34"/>
      <c r="AA6" s="35"/>
      <c r="AB6" s="33" t="s">
        <v>116</v>
      </c>
      <c r="AC6" s="34"/>
      <c r="AD6" s="34"/>
      <c r="AE6" s="34"/>
      <c r="AF6" s="35"/>
    </row>
    <row r="7" spans="2:32" x14ac:dyDescent="0.15">
      <c r="C7" s="10" t="s">
        <v>56</v>
      </c>
      <c r="D7" s="10" t="s">
        <v>109</v>
      </c>
      <c r="E7" s="11" t="s">
        <v>135</v>
      </c>
      <c r="F7" s="10" t="s">
        <v>136</v>
      </c>
      <c r="G7" s="10" t="s">
        <v>137</v>
      </c>
      <c r="H7" s="10" t="s">
        <v>56</v>
      </c>
      <c r="I7" s="10" t="s">
        <v>109</v>
      </c>
      <c r="J7" s="11" t="s">
        <v>135</v>
      </c>
      <c r="K7" s="10" t="s">
        <v>136</v>
      </c>
      <c r="L7" s="10" t="s">
        <v>137</v>
      </c>
      <c r="M7" s="10" t="s">
        <v>56</v>
      </c>
      <c r="N7" s="10" t="s">
        <v>109</v>
      </c>
      <c r="O7" s="11" t="s">
        <v>135</v>
      </c>
      <c r="P7" s="10" t="s">
        <v>136</v>
      </c>
      <c r="Q7" s="10" t="s">
        <v>137</v>
      </c>
      <c r="R7" s="10" t="s">
        <v>56</v>
      </c>
      <c r="S7" s="10" t="s">
        <v>109</v>
      </c>
      <c r="T7" s="11" t="s">
        <v>135</v>
      </c>
      <c r="U7" s="10" t="s">
        <v>136</v>
      </c>
      <c r="V7" s="10" t="s">
        <v>137</v>
      </c>
      <c r="W7" s="10" t="s">
        <v>56</v>
      </c>
      <c r="X7" s="10" t="s">
        <v>109</v>
      </c>
      <c r="Y7" s="11" t="s">
        <v>135</v>
      </c>
      <c r="Z7" s="10" t="s">
        <v>136</v>
      </c>
      <c r="AA7" s="10" t="s">
        <v>137</v>
      </c>
      <c r="AB7" s="10" t="s">
        <v>56</v>
      </c>
      <c r="AC7" s="10" t="s">
        <v>109</v>
      </c>
      <c r="AD7" s="11" t="s">
        <v>135</v>
      </c>
      <c r="AE7" s="10" t="s">
        <v>136</v>
      </c>
      <c r="AF7" s="10" t="s">
        <v>137</v>
      </c>
    </row>
    <row r="8" spans="2:32" x14ac:dyDescent="0.15">
      <c r="C8" s="10">
        <v>1</v>
      </c>
      <c r="D8" s="10">
        <v>0</v>
      </c>
      <c r="E8" s="10" t="s">
        <v>138</v>
      </c>
      <c r="F8" s="10">
        <f>(C8-1)/($C$2*$C$3)</f>
        <v>0</v>
      </c>
      <c r="G8" s="10">
        <f>IMABS(E8)/($C$2/2)</f>
        <v>1.1170614258302343</v>
      </c>
      <c r="H8" s="10">
        <v>1</v>
      </c>
      <c r="I8" s="10">
        <v>0</v>
      </c>
      <c r="J8" s="10" t="s">
        <v>395</v>
      </c>
      <c r="K8" s="10">
        <f>(H8-1)/($C$2*$C$3)</f>
        <v>0</v>
      </c>
      <c r="L8" s="10">
        <f>IMABS(J8)/($C$2/2)</f>
        <v>1.1779613280945314</v>
      </c>
      <c r="M8" s="10">
        <v>1</v>
      </c>
      <c r="N8" s="10">
        <v>0</v>
      </c>
      <c r="O8" t="s">
        <v>652</v>
      </c>
      <c r="P8" s="10">
        <f>(M8-1)/($C$2*$C$3)</f>
        <v>0</v>
      </c>
      <c r="Q8" s="10">
        <f>IMABS(O8)/($C$2/2)</f>
        <v>1.3290565429491796</v>
      </c>
      <c r="R8" s="10">
        <v>1</v>
      </c>
      <c r="S8" s="10">
        <v>0</v>
      </c>
      <c r="T8" t="s">
        <v>908</v>
      </c>
      <c r="U8" s="10">
        <f>(R8-1)/($C$2*$C$3)</f>
        <v>0</v>
      </c>
      <c r="V8" s="10">
        <f>IMABS(T8)/($C$2/2)</f>
        <v>1.7100025390783282</v>
      </c>
      <c r="W8" s="10">
        <v>1</v>
      </c>
      <c r="X8" s="10">
        <v>0</v>
      </c>
      <c r="Y8" t="s">
        <v>1165</v>
      </c>
      <c r="Z8" s="10">
        <f>(W8-1)/($C$2*$C$3)</f>
        <v>0</v>
      </c>
      <c r="AA8" s="10">
        <f>IMABS(Y8)/($C$2/2)</f>
        <v>1.537009082001547</v>
      </c>
      <c r="AB8" s="10">
        <v>1</v>
      </c>
      <c r="AC8" s="10">
        <v>0</v>
      </c>
      <c r="AD8" t="s">
        <v>1421</v>
      </c>
      <c r="AE8" s="10">
        <f>(AB8-1)/($C$2*$C$3)</f>
        <v>0</v>
      </c>
      <c r="AF8" s="10">
        <f>IMABS(AD8)/($C$2/2)</f>
        <v>1.2178330356997031</v>
      </c>
    </row>
    <row r="9" spans="2:32" x14ac:dyDescent="0.15">
      <c r="B9" s="10">
        <v>128</v>
      </c>
      <c r="C9" s="10">
        <v>2</v>
      </c>
      <c r="D9" s="10">
        <v>2.3673024999766312</v>
      </c>
      <c r="E9" s="10" t="s">
        <v>139</v>
      </c>
      <c r="F9" s="10">
        <f t="shared" ref="F9:F72" si="0">(C9-1)/($C$2*$C$3)</f>
        <v>0.390625</v>
      </c>
      <c r="G9" s="10">
        <f t="shared" ref="G9:G72" si="1">IMABS(E9)/($C$2/2)</f>
        <v>2.9504630574499293</v>
      </c>
      <c r="H9" s="10">
        <v>2</v>
      </c>
      <c r="I9" s="10">
        <v>2.1900900000169088</v>
      </c>
      <c r="J9" s="10" t="s">
        <v>396</v>
      </c>
      <c r="K9" s="10">
        <f t="shared" ref="K9:K72" si="2">(H9-1)/($C$2*$C$3)</f>
        <v>0.390625</v>
      </c>
      <c r="L9" s="10">
        <f t="shared" ref="L9:L72" si="3">IMABS(J9)/($C$2/2)</f>
        <v>3.201475250599874</v>
      </c>
      <c r="M9" s="10">
        <v>2</v>
      </c>
      <c r="N9" s="10">
        <v>7.4262775000093484</v>
      </c>
      <c r="O9" t="s">
        <v>653</v>
      </c>
      <c r="P9" s="10">
        <f>(M9-1)/($C$2*$C$3)</f>
        <v>0.390625</v>
      </c>
      <c r="Q9" s="10">
        <f>IMABS(O9)/($C$2/2)</f>
        <v>3.2901670535782159</v>
      </c>
      <c r="R9" s="10">
        <v>2</v>
      </c>
      <c r="S9" s="10">
        <v>3.905884999991116</v>
      </c>
      <c r="T9" t="s">
        <v>909</v>
      </c>
      <c r="U9" s="10">
        <f>(R9-1)/($C$2*$C$3)</f>
        <v>0.390625</v>
      </c>
      <c r="V9" s="10">
        <f>IMABS(T9)/($C$2/2)</f>
        <v>3.1350696985300246</v>
      </c>
      <c r="W9" s="10">
        <v>2</v>
      </c>
      <c r="X9" s="10">
        <v>2.2418425000161335</v>
      </c>
      <c r="Y9" t="s">
        <v>1166</v>
      </c>
      <c r="Z9" s="10">
        <f>(W9-1)/($C$2*$C$3)</f>
        <v>0.390625</v>
      </c>
      <c r="AA9" s="10">
        <f>IMABS(Y9)/($C$2/2)</f>
        <v>3.0322348531178491</v>
      </c>
      <c r="AB9" s="10">
        <v>2</v>
      </c>
      <c r="AC9" s="10">
        <f ca="1">'Result (Al-Ti) '!W149</f>
        <v>0.7762210503066711</v>
      </c>
      <c r="AD9" t="s">
        <v>1422</v>
      </c>
      <c r="AE9" s="10">
        <f>(AB9-1)/($C$2*$C$3)</f>
        <v>0.390625</v>
      </c>
      <c r="AF9" s="10">
        <f>IMABS(AD9)/($C$2/2)</f>
        <v>2.4822916856531592</v>
      </c>
    </row>
    <row r="10" spans="2:32" x14ac:dyDescent="0.15">
      <c r="B10" s="10">
        <v>129</v>
      </c>
      <c r="C10" s="10">
        <v>3</v>
      </c>
      <c r="D10" s="10">
        <v>1.5243024999769261</v>
      </c>
      <c r="E10" s="10" t="s">
        <v>140</v>
      </c>
      <c r="F10" s="10">
        <f t="shared" si="0"/>
        <v>0.78125</v>
      </c>
      <c r="G10" s="10">
        <f t="shared" si="1"/>
        <v>1.6734753752318374</v>
      </c>
      <c r="H10" s="10">
        <v>3</v>
      </c>
      <c r="I10" s="10">
        <v>1.8450900000139825</v>
      </c>
      <c r="J10" s="10" t="s">
        <v>397</v>
      </c>
      <c r="K10" s="10">
        <f t="shared" si="2"/>
        <v>0.78125</v>
      </c>
      <c r="L10" s="10">
        <f t="shared" si="3"/>
        <v>1.6034463102537544</v>
      </c>
      <c r="M10" s="10">
        <v>3</v>
      </c>
      <c r="N10" s="10">
        <v>5.0032775000090624</v>
      </c>
      <c r="O10" t="s">
        <v>654</v>
      </c>
      <c r="P10" s="10">
        <f t="shared" ref="P10:P72" si="4">(M10-1)/($C$2*$C$3)</f>
        <v>0.78125</v>
      </c>
      <c r="Q10" s="10">
        <f t="shared" ref="Q10:Q72" si="5">IMABS(O10)/($C$2/2)</f>
        <v>1.997378710943948</v>
      </c>
      <c r="R10" s="10">
        <v>3</v>
      </c>
      <c r="S10" s="10">
        <v>3.6288849999905892</v>
      </c>
      <c r="T10" t="s">
        <v>910</v>
      </c>
      <c r="U10" s="10">
        <f t="shared" ref="U10:U73" si="6">(R10-1)/($C$2*$C$3)</f>
        <v>0.78125</v>
      </c>
      <c r="V10" s="10">
        <f t="shared" ref="V10:V73" si="7">IMABS(T10)/($C$2/2)</f>
        <v>1.8914189662176348</v>
      </c>
      <c r="W10" s="10">
        <v>3</v>
      </c>
      <c r="X10" s="10">
        <v>2.0148425000137138</v>
      </c>
      <c r="Y10" t="s">
        <v>1167</v>
      </c>
      <c r="Z10" s="10">
        <f t="shared" ref="Z10:Z73" si="8">(W10-1)/($C$2*$C$3)</f>
        <v>0.78125</v>
      </c>
      <c r="AA10" s="10">
        <f t="shared" ref="AA10:AA73" si="9">IMABS(Y10)/($C$2/2)</f>
        <v>1.9656247368472668</v>
      </c>
      <c r="AB10" s="10">
        <v>3</v>
      </c>
      <c r="AC10" s="10">
        <f ca="1">'Result (Al-Ti) '!W150</f>
        <v>2.5963368496829782</v>
      </c>
      <c r="AD10" t="s">
        <v>1423</v>
      </c>
      <c r="AE10" s="10">
        <f t="shared" ref="AE10:AE73" si="10">(AB10-1)/($C$2*$C$3)</f>
        <v>0.78125</v>
      </c>
      <c r="AF10" s="10">
        <f t="shared" ref="AF10:AF73" si="11">IMABS(AD10)/($C$2/2)</f>
        <v>1.6634153061299068</v>
      </c>
    </row>
    <row r="11" spans="2:32" x14ac:dyDescent="0.15">
      <c r="B11" s="10">
        <v>130</v>
      </c>
      <c r="C11" s="10">
        <v>4</v>
      </c>
      <c r="D11" s="10">
        <v>2.7723024999737333</v>
      </c>
      <c r="E11" s="10" t="s">
        <v>141</v>
      </c>
      <c r="F11" s="10">
        <f t="shared" si="0"/>
        <v>1.171875</v>
      </c>
      <c r="G11" s="10">
        <f t="shared" si="1"/>
        <v>1.0176998380100595</v>
      </c>
      <c r="H11" s="10">
        <v>4</v>
      </c>
      <c r="I11" s="10">
        <v>2.2840900000140607</v>
      </c>
      <c r="J11" s="10" t="s">
        <v>398</v>
      </c>
      <c r="K11" s="10">
        <f t="shared" si="2"/>
        <v>1.171875</v>
      </c>
      <c r="L11" s="10">
        <f t="shared" si="3"/>
        <v>0.86842984309532767</v>
      </c>
      <c r="M11" s="10">
        <v>4</v>
      </c>
      <c r="N11" s="10">
        <v>6.3562775000107763</v>
      </c>
      <c r="O11" t="s">
        <v>655</v>
      </c>
      <c r="P11" s="10">
        <f t="shared" si="4"/>
        <v>1.171875</v>
      </c>
      <c r="Q11" s="10">
        <f t="shared" si="5"/>
        <v>0.8596969900732454</v>
      </c>
      <c r="R11" s="10">
        <v>4</v>
      </c>
      <c r="S11" s="10">
        <v>1.943884999992207</v>
      </c>
      <c r="T11" t="s">
        <v>911</v>
      </c>
      <c r="U11" s="10">
        <f t="shared" si="6"/>
        <v>1.171875</v>
      </c>
      <c r="V11" s="10">
        <f t="shared" si="7"/>
        <v>1.0565866606510219</v>
      </c>
      <c r="W11" s="10">
        <v>4</v>
      </c>
      <c r="X11" s="10">
        <v>1.7008425000142324</v>
      </c>
      <c r="Y11" t="s">
        <v>1168</v>
      </c>
      <c r="Z11" s="10">
        <f t="shared" si="8"/>
        <v>1.171875</v>
      </c>
      <c r="AA11" s="10">
        <f t="shared" si="9"/>
        <v>1.0254449477316483</v>
      </c>
      <c r="AB11" s="10">
        <v>4</v>
      </c>
      <c r="AC11" s="10">
        <f ca="1">'Result (Al-Ti) '!W151</f>
        <v>2.9193217348591967</v>
      </c>
      <c r="AD11" t="s">
        <v>1424</v>
      </c>
      <c r="AE11" s="10">
        <f t="shared" si="10"/>
        <v>1.171875</v>
      </c>
      <c r="AF11" s="10">
        <f>IMABS(AD11)/($C$2/2)</f>
        <v>1.315278688360535</v>
      </c>
    </row>
    <row r="12" spans="2:32" x14ac:dyDescent="0.15">
      <c r="B12" s="10">
        <v>131</v>
      </c>
      <c r="C12" s="10">
        <v>5</v>
      </c>
      <c r="D12" s="10">
        <v>1.8623024999762094</v>
      </c>
      <c r="E12" s="10" t="s">
        <v>142</v>
      </c>
      <c r="F12" s="10">
        <f t="shared" si="0"/>
        <v>1.5625</v>
      </c>
      <c r="G12" s="10">
        <f t="shared" si="1"/>
        <v>0.74419467000907757</v>
      </c>
      <c r="H12" s="10">
        <v>5</v>
      </c>
      <c r="I12" s="10">
        <v>5.9550900000147067</v>
      </c>
      <c r="J12" s="10" t="s">
        <v>399</v>
      </c>
      <c r="K12" s="10">
        <f t="shared" si="2"/>
        <v>1.5625</v>
      </c>
      <c r="L12" s="10">
        <f t="shared" si="3"/>
        <v>0.92606789841190895</v>
      </c>
      <c r="M12" s="10">
        <v>5</v>
      </c>
      <c r="N12" s="10">
        <v>2.9102775000104941</v>
      </c>
      <c r="O12" t="s">
        <v>656</v>
      </c>
      <c r="P12" s="10">
        <f t="shared" si="4"/>
        <v>1.5625</v>
      </c>
      <c r="Q12" s="10">
        <f t="shared" si="5"/>
        <v>0.62225762747372459</v>
      </c>
      <c r="R12" s="10">
        <v>5</v>
      </c>
      <c r="S12" s="10">
        <v>2.2818849999914903</v>
      </c>
      <c r="T12" t="s">
        <v>912</v>
      </c>
      <c r="U12" s="10">
        <f t="shared" si="6"/>
        <v>1.5625</v>
      </c>
      <c r="V12" s="10">
        <f t="shared" si="7"/>
        <v>0.68749960011332023</v>
      </c>
      <c r="W12" s="10">
        <v>5</v>
      </c>
      <c r="X12" s="10">
        <v>3.7728425000160826</v>
      </c>
      <c r="Y12" t="s">
        <v>1169</v>
      </c>
      <c r="Z12" s="10">
        <f t="shared" si="8"/>
        <v>1.5625</v>
      </c>
      <c r="AA12" s="10">
        <f t="shared" si="9"/>
        <v>0.83494897077741326</v>
      </c>
      <c r="AB12" s="10">
        <v>5</v>
      </c>
      <c r="AC12" s="10">
        <f ca="1">'Result (Al-Ti) '!W152</f>
        <v>2.4218918151656936</v>
      </c>
      <c r="AD12" t="s">
        <v>1425</v>
      </c>
      <c r="AE12" s="10">
        <f t="shared" si="10"/>
        <v>1.5625</v>
      </c>
      <c r="AF12" s="10">
        <f t="shared" si="11"/>
        <v>0.87052585170390684</v>
      </c>
    </row>
    <row r="13" spans="2:32" x14ac:dyDescent="0.15">
      <c r="B13" s="10">
        <v>132</v>
      </c>
      <c r="C13" s="10">
        <v>6</v>
      </c>
      <c r="D13" s="10">
        <v>3.5843024999770989</v>
      </c>
      <c r="E13" s="10" t="s">
        <v>143</v>
      </c>
      <c r="F13" s="10">
        <f t="shared" si="0"/>
        <v>1.953125</v>
      </c>
      <c r="G13" s="10">
        <f t="shared" si="1"/>
        <v>0.46590098118789419</v>
      </c>
      <c r="H13" s="10">
        <v>6</v>
      </c>
      <c r="I13" s="10">
        <v>2.727090000014698</v>
      </c>
      <c r="J13" s="10" t="s">
        <v>400</v>
      </c>
      <c r="K13" s="10">
        <f t="shared" si="2"/>
        <v>1.953125</v>
      </c>
      <c r="L13" s="10">
        <f t="shared" si="3"/>
        <v>0.52059155186848238</v>
      </c>
      <c r="M13" s="10">
        <v>6</v>
      </c>
      <c r="N13" s="10">
        <v>3.3852775000084989</v>
      </c>
      <c r="O13" t="s">
        <v>657</v>
      </c>
      <c r="P13" s="10">
        <f t="shared" si="4"/>
        <v>1.953125</v>
      </c>
      <c r="Q13" s="10">
        <f t="shared" si="5"/>
        <v>0.76092309915458034</v>
      </c>
      <c r="R13" s="10">
        <v>6</v>
      </c>
      <c r="S13" s="10">
        <v>2.3018849999907331</v>
      </c>
      <c r="T13" t="s">
        <v>913</v>
      </c>
      <c r="U13" s="10">
        <f t="shared" si="6"/>
        <v>1.953125</v>
      </c>
      <c r="V13" s="10">
        <f t="shared" si="7"/>
        <v>0.81358053244558504</v>
      </c>
      <c r="W13" s="10">
        <v>6</v>
      </c>
      <c r="X13" s="10">
        <v>3.2578425000160394</v>
      </c>
      <c r="Y13" t="s">
        <v>1170</v>
      </c>
      <c r="Z13" s="10">
        <f t="shared" si="8"/>
        <v>1.953125</v>
      </c>
      <c r="AA13" s="10">
        <f t="shared" si="9"/>
        <v>0.65334580229560857</v>
      </c>
      <c r="AB13" s="10">
        <v>6</v>
      </c>
      <c r="AC13" s="10">
        <f ca="1">'Result (Al-Ti) '!W153</f>
        <v>2.742657374610225</v>
      </c>
      <c r="AD13" t="s">
        <v>1426</v>
      </c>
      <c r="AE13" s="10">
        <f t="shared" si="10"/>
        <v>1.953125</v>
      </c>
      <c r="AF13" s="10">
        <f t="shared" si="11"/>
        <v>0.47011748354732363</v>
      </c>
    </row>
    <row r="14" spans="2:32" x14ac:dyDescent="0.15">
      <c r="B14" s="10">
        <v>133</v>
      </c>
      <c r="C14" s="10">
        <v>7</v>
      </c>
      <c r="D14" s="10">
        <v>4.0613024999771596</v>
      </c>
      <c r="E14" s="10" t="s">
        <v>144</v>
      </c>
      <c r="F14" s="10">
        <f t="shared" si="0"/>
        <v>2.34375</v>
      </c>
      <c r="G14" s="10">
        <f t="shared" si="1"/>
        <v>0.56576093848227504</v>
      </c>
      <c r="H14" s="10">
        <v>7</v>
      </c>
      <c r="I14" s="10">
        <v>2.7500900000170247</v>
      </c>
      <c r="J14" s="10" t="s">
        <v>401</v>
      </c>
      <c r="K14" s="10">
        <f t="shared" si="2"/>
        <v>2.34375</v>
      </c>
      <c r="L14" s="10">
        <f t="shared" si="3"/>
        <v>0.60608732688318911</v>
      </c>
      <c r="M14" s="10">
        <v>7</v>
      </c>
      <c r="N14" s="10">
        <v>3.3312775000098327</v>
      </c>
      <c r="O14" t="s">
        <v>658</v>
      </c>
      <c r="P14" s="10">
        <f t="shared" si="4"/>
        <v>2.34375</v>
      </c>
      <c r="Q14" s="10">
        <f t="shared" si="5"/>
        <v>0.58315984633971596</v>
      </c>
      <c r="R14" s="10">
        <v>7</v>
      </c>
      <c r="S14" s="10">
        <v>3.1458849999914662</v>
      </c>
      <c r="T14" t="s">
        <v>914</v>
      </c>
      <c r="U14" s="10">
        <f t="shared" si="6"/>
        <v>2.34375</v>
      </c>
      <c r="V14" s="10">
        <f t="shared" si="7"/>
        <v>0.40271827425294393</v>
      </c>
      <c r="W14" s="10">
        <v>7</v>
      </c>
      <c r="X14" s="10">
        <v>1.8808425000145235</v>
      </c>
      <c r="Y14" t="s">
        <v>1171</v>
      </c>
      <c r="Z14" s="10">
        <f t="shared" si="8"/>
        <v>2.34375</v>
      </c>
      <c r="AA14" s="10">
        <f t="shared" si="9"/>
        <v>0.52580870899684595</v>
      </c>
      <c r="AB14" s="10">
        <v>7</v>
      </c>
      <c r="AC14" s="10">
        <f ca="1">'Result (Al-Ti) '!W154</f>
        <v>3.0574783996734594</v>
      </c>
      <c r="AD14" t="s">
        <v>1427</v>
      </c>
      <c r="AE14" s="10">
        <f t="shared" si="10"/>
        <v>2.34375</v>
      </c>
      <c r="AF14" s="10">
        <f t="shared" si="11"/>
        <v>0.58304236651087704</v>
      </c>
    </row>
    <row r="15" spans="2:32" x14ac:dyDescent="0.15">
      <c r="B15" s="10">
        <v>134</v>
      </c>
      <c r="C15" s="10">
        <v>8</v>
      </c>
      <c r="D15" s="10">
        <v>2.9553024999771083</v>
      </c>
      <c r="E15" s="10" t="s">
        <v>145</v>
      </c>
      <c r="F15" s="10">
        <f t="shared" si="0"/>
        <v>2.734375</v>
      </c>
      <c r="G15" s="10">
        <f t="shared" si="1"/>
        <v>0.46080303861166289</v>
      </c>
      <c r="H15" s="10">
        <v>8</v>
      </c>
      <c r="I15" s="10">
        <v>1.8450900000139825</v>
      </c>
      <c r="J15" s="10" t="s">
        <v>402</v>
      </c>
      <c r="K15" s="10">
        <f t="shared" si="2"/>
        <v>2.734375</v>
      </c>
      <c r="L15" s="10">
        <f t="shared" si="3"/>
        <v>0.27689061243650676</v>
      </c>
      <c r="M15" s="10">
        <v>8</v>
      </c>
      <c r="N15" s="10">
        <v>4.153277500009267</v>
      </c>
      <c r="O15" t="s">
        <v>659</v>
      </c>
      <c r="P15" s="10">
        <f t="shared" si="4"/>
        <v>2.734375</v>
      </c>
      <c r="Q15" s="10">
        <f t="shared" si="5"/>
        <v>0.35080011384761889</v>
      </c>
      <c r="R15" s="10">
        <v>8</v>
      </c>
      <c r="S15" s="10">
        <v>2.3218849999935287</v>
      </c>
      <c r="T15" t="s">
        <v>915</v>
      </c>
      <c r="U15" s="10">
        <f t="shared" si="6"/>
        <v>2.734375</v>
      </c>
      <c r="V15" s="10">
        <f t="shared" si="7"/>
        <v>0.45123559820823056</v>
      </c>
      <c r="W15" s="10">
        <v>8</v>
      </c>
      <c r="X15" s="10">
        <v>-1.1801574999843467</v>
      </c>
      <c r="Y15" t="s">
        <v>1172</v>
      </c>
      <c r="Z15" s="10">
        <f t="shared" si="8"/>
        <v>2.734375</v>
      </c>
      <c r="AA15" s="10">
        <f t="shared" si="9"/>
        <v>0.46441621438010761</v>
      </c>
      <c r="AB15" s="10">
        <v>8</v>
      </c>
      <c r="AC15" s="10">
        <f ca="1">'Result (Al-Ti) '!W155</f>
        <v>3.7282838086454846</v>
      </c>
      <c r="AD15" t="s">
        <v>1428</v>
      </c>
      <c r="AE15" s="10">
        <f t="shared" si="10"/>
        <v>2.734375</v>
      </c>
      <c r="AF15" s="10">
        <f t="shared" si="11"/>
        <v>0.50123707147777941</v>
      </c>
    </row>
    <row r="16" spans="2:32" x14ac:dyDescent="0.15">
      <c r="B16" s="10">
        <v>135</v>
      </c>
      <c r="C16" s="10">
        <v>9</v>
      </c>
      <c r="D16" s="10">
        <v>2.7723024999737333</v>
      </c>
      <c r="E16" s="10" t="s">
        <v>146</v>
      </c>
      <c r="F16" s="10">
        <f t="shared" si="0"/>
        <v>3.125</v>
      </c>
      <c r="G16" s="10">
        <f t="shared" si="1"/>
        <v>0.16097665189418364</v>
      </c>
      <c r="H16" s="10">
        <v>9</v>
      </c>
      <c r="I16" s="10">
        <v>6.1860900000141328</v>
      </c>
      <c r="J16" s="10" t="s">
        <v>403</v>
      </c>
      <c r="K16" s="10">
        <f t="shared" si="2"/>
        <v>3.125</v>
      </c>
      <c r="L16" s="10">
        <f t="shared" si="3"/>
        <v>0.17773482453565756</v>
      </c>
      <c r="M16" s="10">
        <v>9</v>
      </c>
      <c r="N16" s="10">
        <v>4.5972775000109323</v>
      </c>
      <c r="O16" t="s">
        <v>660</v>
      </c>
      <c r="P16" s="10">
        <f t="shared" si="4"/>
        <v>3.125</v>
      </c>
      <c r="Q16" s="10">
        <f t="shared" si="5"/>
        <v>0.51018459434352759</v>
      </c>
      <c r="R16" s="10">
        <v>9</v>
      </c>
      <c r="S16" s="10">
        <v>3.3148849999911079</v>
      </c>
      <c r="T16" t="s">
        <v>916</v>
      </c>
      <c r="U16" s="10">
        <f t="shared" si="6"/>
        <v>3.125</v>
      </c>
      <c r="V16" s="10">
        <f t="shared" si="7"/>
        <v>0.12689035409810476</v>
      </c>
      <c r="W16" s="10">
        <v>9</v>
      </c>
      <c r="X16" s="10">
        <v>1.1668425000159743</v>
      </c>
      <c r="Y16" t="s">
        <v>1173</v>
      </c>
      <c r="Z16" s="10">
        <f t="shared" si="8"/>
        <v>3.125</v>
      </c>
      <c r="AA16" s="10">
        <f t="shared" si="9"/>
        <v>0.34632103222037264</v>
      </c>
      <c r="AB16" s="10">
        <v>9</v>
      </c>
      <c r="AC16" s="10">
        <f ca="1">'Result (Al-Ti) '!W156</f>
        <v>2.239158780289443</v>
      </c>
      <c r="AD16" t="s">
        <v>1429</v>
      </c>
      <c r="AE16" s="10">
        <f t="shared" si="10"/>
        <v>3.125</v>
      </c>
      <c r="AF16" s="10">
        <f t="shared" si="11"/>
        <v>0.11653066949131896</v>
      </c>
    </row>
    <row r="17" spans="2:32" x14ac:dyDescent="0.15">
      <c r="B17" s="10">
        <v>136</v>
      </c>
      <c r="C17" s="10">
        <v>10</v>
      </c>
      <c r="D17" s="10">
        <v>2.9363024999753407</v>
      </c>
      <c r="E17" s="10" t="s">
        <v>147</v>
      </c>
      <c r="F17" s="10">
        <f t="shared" si="0"/>
        <v>3.515625</v>
      </c>
      <c r="G17" s="10">
        <f t="shared" si="1"/>
        <v>0.25795033097866549</v>
      </c>
      <c r="H17" s="10">
        <v>10</v>
      </c>
      <c r="I17" s="10">
        <v>3.3550900000136608</v>
      </c>
      <c r="J17" s="10" t="s">
        <v>404</v>
      </c>
      <c r="K17" s="10">
        <f t="shared" si="2"/>
        <v>3.515625</v>
      </c>
      <c r="L17" s="10">
        <f t="shared" si="3"/>
        <v>0.1264703009922139</v>
      </c>
      <c r="M17" s="10">
        <v>10</v>
      </c>
      <c r="N17" s="10">
        <v>3.0362775000085662</v>
      </c>
      <c r="O17" t="s">
        <v>661</v>
      </c>
      <c r="P17" s="10">
        <f t="shared" si="4"/>
        <v>3.515625</v>
      </c>
      <c r="Q17" s="10">
        <f t="shared" si="5"/>
        <v>0.36076149830738041</v>
      </c>
      <c r="R17" s="10">
        <v>10</v>
      </c>
      <c r="S17" s="10">
        <v>2.4018849999905001</v>
      </c>
      <c r="T17" t="s">
        <v>917</v>
      </c>
      <c r="U17" s="10">
        <f t="shared" si="6"/>
        <v>3.515625</v>
      </c>
      <c r="V17" s="10">
        <f t="shared" si="7"/>
        <v>0.24921232796931669</v>
      </c>
      <c r="W17" s="10">
        <v>10</v>
      </c>
      <c r="X17" s="10">
        <v>3.3518425000131913</v>
      </c>
      <c r="Y17" t="s">
        <v>1174</v>
      </c>
      <c r="Z17" s="10">
        <f t="shared" si="8"/>
        <v>3.515625</v>
      </c>
      <c r="AA17" s="10">
        <f t="shared" si="9"/>
        <v>0.3347003389539796</v>
      </c>
      <c r="AB17" s="10">
        <v>10</v>
      </c>
      <c r="AC17" s="10">
        <f ca="1">'Result (Al-Ti) '!W157</f>
        <v>1.8364108737579536</v>
      </c>
      <c r="AD17" t="s">
        <v>1430</v>
      </c>
      <c r="AE17" s="10">
        <f t="shared" si="10"/>
        <v>3.515625</v>
      </c>
      <c r="AF17" s="10">
        <f t="shared" si="11"/>
        <v>0.22271979598430264</v>
      </c>
    </row>
    <row r="18" spans="2:32" x14ac:dyDescent="0.15">
      <c r="B18" s="10">
        <v>137</v>
      </c>
      <c r="C18" s="10">
        <v>11</v>
      </c>
      <c r="D18" s="10">
        <v>2.8113024999747438</v>
      </c>
      <c r="E18" s="10" t="s">
        <v>148</v>
      </c>
      <c r="F18" s="10">
        <f t="shared" si="0"/>
        <v>3.90625</v>
      </c>
      <c r="G18" s="10">
        <f t="shared" si="1"/>
        <v>0.15376788964225882</v>
      </c>
      <c r="H18" s="10">
        <v>11</v>
      </c>
      <c r="I18" s="10">
        <v>2.7170900000150766</v>
      </c>
      <c r="J18" s="10" t="s">
        <v>405</v>
      </c>
      <c r="K18" s="10">
        <f t="shared" si="2"/>
        <v>3.90625</v>
      </c>
      <c r="L18" s="10">
        <f t="shared" si="3"/>
        <v>0.30379751315546011</v>
      </c>
      <c r="M18" s="10">
        <v>11</v>
      </c>
      <c r="N18" s="10">
        <v>3.6352775000096926</v>
      </c>
      <c r="O18" t="s">
        <v>662</v>
      </c>
      <c r="P18" s="10">
        <f t="shared" si="4"/>
        <v>3.90625</v>
      </c>
      <c r="Q18" s="10">
        <f t="shared" si="5"/>
        <v>0.33663091508350063</v>
      </c>
      <c r="R18" s="10">
        <v>11</v>
      </c>
      <c r="S18" s="10">
        <v>2.7018849999933536</v>
      </c>
      <c r="T18" t="s">
        <v>918</v>
      </c>
      <c r="U18" s="10">
        <f t="shared" si="6"/>
        <v>3.90625</v>
      </c>
      <c r="V18" s="10">
        <f t="shared" si="7"/>
        <v>0.47897581347477586</v>
      </c>
      <c r="W18" s="10">
        <v>11</v>
      </c>
      <c r="X18" s="10">
        <v>3.8978425000131267</v>
      </c>
      <c r="Y18" t="s">
        <v>1175</v>
      </c>
      <c r="Z18" s="10">
        <f t="shared" si="8"/>
        <v>3.90625</v>
      </c>
      <c r="AA18" s="10">
        <f t="shared" si="9"/>
        <v>0.27256799320005121</v>
      </c>
      <c r="AB18" s="10">
        <v>11</v>
      </c>
      <c r="AC18" s="10">
        <f ca="1">'Result (Al-Ti) '!W158</f>
        <v>3.6709206880462624</v>
      </c>
      <c r="AD18" t="s">
        <v>1431</v>
      </c>
      <c r="AE18" s="10">
        <f t="shared" si="10"/>
        <v>3.90625</v>
      </c>
      <c r="AF18" s="10">
        <f t="shared" si="11"/>
        <v>0.12154254460652086</v>
      </c>
    </row>
    <row r="19" spans="2:32" x14ac:dyDescent="0.15">
      <c r="B19" s="10">
        <v>138</v>
      </c>
      <c r="C19" s="10">
        <v>12</v>
      </c>
      <c r="D19" s="10">
        <v>3.2353024999771662</v>
      </c>
      <c r="E19" s="10" t="s">
        <v>149</v>
      </c>
      <c r="F19" s="10">
        <f t="shared" si="0"/>
        <v>4.296875</v>
      </c>
      <c r="G19" s="10">
        <f t="shared" si="1"/>
        <v>0.14071307656830828</v>
      </c>
      <c r="H19" s="10">
        <v>12</v>
      </c>
      <c r="I19" s="10">
        <v>2.4160900000147478</v>
      </c>
      <c r="J19" s="10" t="s">
        <v>406</v>
      </c>
      <c r="K19" s="10">
        <f t="shared" si="2"/>
        <v>4.296875</v>
      </c>
      <c r="L19" s="10">
        <f t="shared" si="3"/>
        <v>0.18580864562765961</v>
      </c>
      <c r="M19" s="10">
        <v>12</v>
      </c>
      <c r="N19" s="10">
        <v>3.6152775000104498</v>
      </c>
      <c r="O19" t="s">
        <v>663</v>
      </c>
      <c r="P19" s="10">
        <f t="shared" si="4"/>
        <v>4.296875</v>
      </c>
      <c r="Q19" s="10">
        <f t="shared" si="5"/>
        <v>0.38576751383182972</v>
      </c>
      <c r="R19" s="10">
        <v>12</v>
      </c>
      <c r="S19" s="10">
        <v>3.6608849999915094</v>
      </c>
      <c r="T19" t="s">
        <v>919</v>
      </c>
      <c r="U19" s="10">
        <f t="shared" si="6"/>
        <v>4.296875</v>
      </c>
      <c r="V19" s="10">
        <f t="shared" si="7"/>
        <v>0.21866715575186124</v>
      </c>
      <c r="W19" s="10">
        <v>12</v>
      </c>
      <c r="X19" s="10">
        <v>7.8425000147319679E-3</v>
      </c>
      <c r="Y19" t="s">
        <v>1176</v>
      </c>
      <c r="Z19" s="10">
        <f t="shared" si="8"/>
        <v>4.296875</v>
      </c>
      <c r="AA19" s="10">
        <f t="shared" si="9"/>
        <v>0.34369746999745693</v>
      </c>
      <c r="AB19" s="10">
        <v>12</v>
      </c>
      <c r="AC19" s="10">
        <f ca="1">'Result (Al-Ti) '!W159</f>
        <v>3.6968372181214395</v>
      </c>
      <c r="AD19" t="s">
        <v>1432</v>
      </c>
      <c r="AE19" s="10">
        <f t="shared" si="10"/>
        <v>4.296875</v>
      </c>
      <c r="AF19" s="10">
        <f t="shared" si="11"/>
        <v>0.12366630233116228</v>
      </c>
    </row>
    <row r="20" spans="2:32" x14ac:dyDescent="0.15">
      <c r="B20" s="10">
        <v>139</v>
      </c>
      <c r="C20" s="10">
        <v>13</v>
      </c>
      <c r="D20" s="10">
        <v>3.53030249997488</v>
      </c>
      <c r="E20" s="10" t="s">
        <v>150</v>
      </c>
      <c r="F20" s="10">
        <f t="shared" si="0"/>
        <v>4.6875</v>
      </c>
      <c r="G20" s="10">
        <f t="shared" si="1"/>
        <v>0.11499349711282042</v>
      </c>
      <c r="H20" s="10">
        <v>13</v>
      </c>
      <c r="I20" s="10">
        <v>2.2850900000150887</v>
      </c>
      <c r="J20" s="10" t="s">
        <v>407</v>
      </c>
      <c r="K20" s="10">
        <f t="shared" si="2"/>
        <v>4.6875</v>
      </c>
      <c r="L20" s="10">
        <f t="shared" si="3"/>
        <v>8.9203418795945316E-2</v>
      </c>
      <c r="M20" s="10">
        <v>13</v>
      </c>
      <c r="N20" s="10">
        <v>8.5592775000087329</v>
      </c>
      <c r="O20" t="s">
        <v>664</v>
      </c>
      <c r="P20" s="10">
        <f t="shared" si="4"/>
        <v>4.6875</v>
      </c>
      <c r="Q20" s="10">
        <f t="shared" si="5"/>
        <v>0.32364260913875903</v>
      </c>
      <c r="R20" s="10">
        <v>13</v>
      </c>
      <c r="S20" s="10">
        <v>-3.2551150000088569</v>
      </c>
      <c r="T20" t="s">
        <v>920</v>
      </c>
      <c r="U20" s="10">
        <f t="shared" si="6"/>
        <v>4.6875</v>
      </c>
      <c r="V20" s="10">
        <f t="shared" si="7"/>
        <v>9.8681650622351305E-2</v>
      </c>
      <c r="W20" s="10">
        <v>13</v>
      </c>
      <c r="X20" s="10">
        <v>2.5078425000160109</v>
      </c>
      <c r="Y20" t="s">
        <v>1177</v>
      </c>
      <c r="Z20" s="10">
        <f t="shared" si="8"/>
        <v>4.6875</v>
      </c>
      <c r="AA20" s="10">
        <f t="shared" si="9"/>
        <v>0.12309191298344925</v>
      </c>
      <c r="AB20" s="10">
        <v>13</v>
      </c>
      <c r="AC20" s="10">
        <f ca="1">'Result (Al-Ti) '!W160</f>
        <v>3.8946442192454587</v>
      </c>
      <c r="AD20" t="s">
        <v>1433</v>
      </c>
      <c r="AE20" s="10">
        <f t="shared" si="10"/>
        <v>4.6875</v>
      </c>
      <c r="AF20" s="10">
        <f t="shared" si="11"/>
        <v>0.31897460920299564</v>
      </c>
    </row>
    <row r="21" spans="2:32" x14ac:dyDescent="0.15">
      <c r="B21" s="10">
        <v>140</v>
      </c>
      <c r="C21" s="10">
        <v>14</v>
      </c>
      <c r="D21" s="10">
        <v>2.7003024999743275</v>
      </c>
      <c r="E21" s="10" t="s">
        <v>151</v>
      </c>
      <c r="F21" s="10">
        <f t="shared" si="0"/>
        <v>5.078125</v>
      </c>
      <c r="G21" s="10">
        <f t="shared" si="1"/>
        <v>0.35968359002335493</v>
      </c>
      <c r="H21" s="10">
        <v>14</v>
      </c>
      <c r="I21" s="10">
        <v>0.58009000001391087</v>
      </c>
      <c r="J21" s="10" t="s">
        <v>408</v>
      </c>
      <c r="K21" s="10">
        <f t="shared" si="2"/>
        <v>5.078125</v>
      </c>
      <c r="L21" s="10">
        <f t="shared" si="3"/>
        <v>0.14562537914965179</v>
      </c>
      <c r="M21" s="10">
        <v>14</v>
      </c>
      <c r="N21" s="10">
        <v>5.074277500010993</v>
      </c>
      <c r="O21" t="s">
        <v>665</v>
      </c>
      <c r="P21" s="10">
        <f t="shared" si="4"/>
        <v>5.078125</v>
      </c>
      <c r="Q21" s="10">
        <f t="shared" si="5"/>
        <v>0.12455352655030327</v>
      </c>
      <c r="R21" s="10">
        <v>14</v>
      </c>
      <c r="S21" s="10">
        <v>3.4368849999921736</v>
      </c>
      <c r="T21" t="s">
        <v>921</v>
      </c>
      <c r="U21" s="10">
        <f t="shared" si="6"/>
        <v>5.078125</v>
      </c>
      <c r="V21" s="10">
        <f t="shared" si="7"/>
        <v>0.27627383681519291</v>
      </c>
      <c r="W21" s="10">
        <v>14</v>
      </c>
      <c r="X21" s="10">
        <v>2.7498425000160864</v>
      </c>
      <c r="Y21" t="s">
        <v>1178</v>
      </c>
      <c r="Z21" s="10">
        <f t="shared" si="8"/>
        <v>5.078125</v>
      </c>
      <c r="AA21" s="10">
        <f t="shared" si="9"/>
        <v>0.14072524324976446</v>
      </c>
      <c r="AB21" s="10">
        <v>14</v>
      </c>
      <c r="AC21" s="10">
        <f ca="1">'Result (Al-Ti) '!W161</f>
        <v>2.0033151073248594</v>
      </c>
      <c r="AD21" t="s">
        <v>1434</v>
      </c>
      <c r="AE21" s="10">
        <f t="shared" si="10"/>
        <v>5.078125</v>
      </c>
      <c r="AF21" s="10">
        <f t="shared" si="11"/>
        <v>0.17445290956669826</v>
      </c>
    </row>
    <row r="22" spans="2:32" x14ac:dyDescent="0.15">
      <c r="B22" s="10">
        <v>141</v>
      </c>
      <c r="C22" s="10">
        <v>15</v>
      </c>
      <c r="D22" s="10">
        <v>2.0873024999765732</v>
      </c>
      <c r="E22" s="10" t="s">
        <v>152</v>
      </c>
      <c r="F22" s="10">
        <f t="shared" si="0"/>
        <v>5.46875</v>
      </c>
      <c r="G22" s="10">
        <f t="shared" si="1"/>
        <v>0.22855560389531615</v>
      </c>
      <c r="H22" s="10">
        <v>15</v>
      </c>
      <c r="I22" s="10">
        <v>1.5240900000144109</v>
      </c>
      <c r="J22" s="10" t="s">
        <v>409</v>
      </c>
      <c r="K22" s="10">
        <f t="shared" si="2"/>
        <v>5.46875</v>
      </c>
      <c r="L22" s="10">
        <f t="shared" si="3"/>
        <v>0.24171965647899946</v>
      </c>
      <c r="M22" s="10">
        <v>15</v>
      </c>
      <c r="N22" s="10">
        <v>2.9372775000098272</v>
      </c>
      <c r="O22" t="s">
        <v>666</v>
      </c>
      <c r="P22" s="10">
        <f t="shared" si="4"/>
        <v>5.46875</v>
      </c>
      <c r="Q22" s="10">
        <f t="shared" si="5"/>
        <v>0.22042194144643018</v>
      </c>
      <c r="R22" s="10">
        <v>15</v>
      </c>
      <c r="S22" s="10">
        <v>0.67888499999213536</v>
      </c>
      <c r="T22" t="s">
        <v>922</v>
      </c>
      <c r="U22" s="10">
        <f t="shared" si="6"/>
        <v>5.46875</v>
      </c>
      <c r="V22" s="10">
        <f t="shared" si="7"/>
        <v>0.16742699586273552</v>
      </c>
      <c r="W22" s="10">
        <v>15</v>
      </c>
      <c r="X22" s="10">
        <v>0.86784250001414875</v>
      </c>
      <c r="Y22" t="s">
        <v>1179</v>
      </c>
      <c r="Z22" s="10">
        <f t="shared" si="8"/>
        <v>5.46875</v>
      </c>
      <c r="AA22" s="10">
        <f t="shared" si="9"/>
        <v>6.9554625748443719E-2</v>
      </c>
      <c r="AB22" s="10">
        <v>15</v>
      </c>
      <c r="AC22" s="10">
        <f ca="1">'Result (Al-Ti) '!W162</f>
        <v>3.638989783535111</v>
      </c>
      <c r="AD22" t="s">
        <v>1435</v>
      </c>
      <c r="AE22" s="10">
        <f t="shared" si="10"/>
        <v>5.46875</v>
      </c>
      <c r="AF22" s="10">
        <f t="shared" si="11"/>
        <v>0.11099812740886937</v>
      </c>
    </row>
    <row r="23" spans="2:32" x14ac:dyDescent="0.15">
      <c r="B23" s="10">
        <v>142</v>
      </c>
      <c r="C23" s="10">
        <v>16</v>
      </c>
      <c r="D23" s="10">
        <v>4.8773024999739789</v>
      </c>
      <c r="E23" s="10" t="s">
        <v>153</v>
      </c>
      <c r="F23" s="10">
        <f t="shared" si="0"/>
        <v>5.859375</v>
      </c>
      <c r="G23" s="10">
        <f t="shared" si="1"/>
        <v>9.8312702078318978E-2</v>
      </c>
      <c r="H23" s="10">
        <v>16</v>
      </c>
      <c r="I23" s="10">
        <v>2.5590900000160843</v>
      </c>
      <c r="J23" s="10" t="s">
        <v>410</v>
      </c>
      <c r="K23" s="10">
        <f t="shared" si="2"/>
        <v>5.859375</v>
      </c>
      <c r="L23" s="10">
        <f t="shared" si="3"/>
        <v>0.17382996595902578</v>
      </c>
      <c r="M23" s="10">
        <v>16</v>
      </c>
      <c r="N23" s="10">
        <v>4.356277500008332</v>
      </c>
      <c r="O23" t="s">
        <v>667</v>
      </c>
      <c r="P23" s="10">
        <f t="shared" si="4"/>
        <v>5.859375</v>
      </c>
      <c r="Q23" s="10">
        <f t="shared" si="5"/>
        <v>0.17708477935736325</v>
      </c>
      <c r="R23" s="10">
        <v>16</v>
      </c>
      <c r="S23" s="10">
        <v>4.3118849999927988</v>
      </c>
      <c r="T23" t="s">
        <v>923</v>
      </c>
      <c r="U23" s="10">
        <f t="shared" si="6"/>
        <v>5.859375</v>
      </c>
      <c r="V23" s="10">
        <f t="shared" si="7"/>
        <v>0.1261219625523671</v>
      </c>
      <c r="W23" s="10">
        <v>16</v>
      </c>
      <c r="X23" s="10">
        <v>5.5568425000132038</v>
      </c>
      <c r="Y23" t="s">
        <v>1180</v>
      </c>
      <c r="Z23" s="10">
        <f t="shared" si="8"/>
        <v>5.859375</v>
      </c>
      <c r="AA23" s="10">
        <f t="shared" si="9"/>
        <v>0.44877311954214777</v>
      </c>
      <c r="AB23" s="10">
        <v>16</v>
      </c>
      <c r="AC23" s="10">
        <f ca="1">'Result (Al-Ti) '!W163</f>
        <v>1.6670170291622151</v>
      </c>
      <c r="AD23" t="s">
        <v>1436</v>
      </c>
      <c r="AE23" s="10">
        <f t="shared" si="10"/>
        <v>5.859375</v>
      </c>
      <c r="AF23" s="10">
        <f t="shared" si="11"/>
        <v>0.16873638458902976</v>
      </c>
    </row>
    <row r="24" spans="2:32" x14ac:dyDescent="0.15">
      <c r="B24" s="10">
        <v>143</v>
      </c>
      <c r="C24" s="10">
        <v>17</v>
      </c>
      <c r="D24" s="10">
        <v>3.6993024999745217</v>
      </c>
      <c r="E24" s="10" t="s">
        <v>154</v>
      </c>
      <c r="F24" s="10">
        <f t="shared" si="0"/>
        <v>6.25</v>
      </c>
      <c r="G24" s="10">
        <f t="shared" si="1"/>
        <v>0.20833152980805783</v>
      </c>
      <c r="H24" s="10">
        <v>17</v>
      </c>
      <c r="I24" s="10">
        <v>2.2900900000166757</v>
      </c>
      <c r="J24" s="10" t="s">
        <v>411</v>
      </c>
      <c r="K24" s="10">
        <f t="shared" si="2"/>
        <v>6.25</v>
      </c>
      <c r="L24" s="10">
        <f t="shared" si="3"/>
        <v>0.13755353951779423</v>
      </c>
      <c r="M24" s="10">
        <v>17</v>
      </c>
      <c r="N24" s="10">
        <v>2.0232775000081915</v>
      </c>
      <c r="O24" t="s">
        <v>668</v>
      </c>
      <c r="P24" s="10">
        <f t="shared" si="4"/>
        <v>6.25</v>
      </c>
      <c r="Q24" s="10">
        <f t="shared" si="5"/>
        <v>0.22957858044648907</v>
      </c>
      <c r="R24" s="10">
        <v>17</v>
      </c>
      <c r="S24" s="10">
        <v>2.304884999993817</v>
      </c>
      <c r="T24" t="s">
        <v>924</v>
      </c>
      <c r="U24" s="10">
        <f t="shared" si="6"/>
        <v>6.25</v>
      </c>
      <c r="V24" s="10">
        <f t="shared" si="7"/>
        <v>0.37137006398836409</v>
      </c>
      <c r="W24" s="10">
        <v>17</v>
      </c>
      <c r="X24" s="10">
        <v>2.5468425000134687</v>
      </c>
      <c r="Y24" t="s">
        <v>1181</v>
      </c>
      <c r="Z24" s="10">
        <f t="shared" si="8"/>
        <v>6.25</v>
      </c>
      <c r="AA24" s="10">
        <f t="shared" si="9"/>
        <v>0.54161066999905116</v>
      </c>
      <c r="AB24" s="10">
        <v>17</v>
      </c>
      <c r="AC24" s="10">
        <f ca="1">'Result (Al-Ti) '!W164</f>
        <v>1.4508078661684596</v>
      </c>
      <c r="AD24" t="s">
        <v>1437</v>
      </c>
      <c r="AE24" s="10">
        <f t="shared" si="10"/>
        <v>6.25</v>
      </c>
      <c r="AF24" s="10">
        <f t="shared" si="11"/>
        <v>0.16672583886014833</v>
      </c>
    </row>
    <row r="25" spans="2:32" x14ac:dyDescent="0.15">
      <c r="B25" s="10">
        <v>144</v>
      </c>
      <c r="C25" s="10">
        <v>18</v>
      </c>
      <c r="D25" s="10">
        <v>3.047302499975757</v>
      </c>
      <c r="E25" s="10" t="s">
        <v>155</v>
      </c>
      <c r="F25" s="10">
        <f t="shared" si="0"/>
        <v>6.640625</v>
      </c>
      <c r="G25" s="10">
        <f t="shared" si="1"/>
        <v>0.12938268693014587</v>
      </c>
      <c r="H25" s="10">
        <v>18</v>
      </c>
      <c r="I25" s="10">
        <v>2.321090000016568</v>
      </c>
      <c r="J25" s="10" t="s">
        <v>412</v>
      </c>
      <c r="K25" s="10">
        <f t="shared" si="2"/>
        <v>6.640625</v>
      </c>
      <c r="L25" s="10">
        <f t="shared" si="3"/>
        <v>8.321994693727422E-2</v>
      </c>
      <c r="M25" s="10">
        <v>18</v>
      </c>
      <c r="N25" s="10">
        <v>4.101277500009104</v>
      </c>
      <c r="O25" t="s">
        <v>669</v>
      </c>
      <c r="P25" s="10">
        <f t="shared" si="4"/>
        <v>6.640625</v>
      </c>
      <c r="Q25" s="10">
        <f t="shared" si="5"/>
        <v>0.43203869566325975</v>
      </c>
      <c r="R25" s="10">
        <v>18</v>
      </c>
      <c r="S25" s="10">
        <v>3.6158849999914366</v>
      </c>
      <c r="T25" t="s">
        <v>925</v>
      </c>
      <c r="U25" s="10">
        <f t="shared" si="6"/>
        <v>6.640625</v>
      </c>
      <c r="V25" s="10">
        <f t="shared" si="7"/>
        <v>0.29834471791407907</v>
      </c>
      <c r="W25" s="10">
        <v>18</v>
      </c>
      <c r="X25" s="10">
        <v>2.4848425000136842</v>
      </c>
      <c r="Y25" t="s">
        <v>1182</v>
      </c>
      <c r="Z25" s="10">
        <f t="shared" si="8"/>
        <v>6.640625</v>
      </c>
      <c r="AA25" s="10">
        <f t="shared" si="9"/>
        <v>0.23610323333981884</v>
      </c>
      <c r="AB25" s="10">
        <v>18</v>
      </c>
      <c r="AC25" s="10">
        <f ca="1">'Result (Al-Ti) '!W165</f>
        <v>1.513739483717446</v>
      </c>
      <c r="AD25" t="s">
        <v>1438</v>
      </c>
      <c r="AE25" s="10">
        <f t="shared" si="10"/>
        <v>6.640625</v>
      </c>
      <c r="AF25" s="10">
        <f t="shared" si="11"/>
        <v>0.23365333326728804</v>
      </c>
    </row>
    <row r="26" spans="2:32" x14ac:dyDescent="0.15">
      <c r="B26" s="10">
        <v>145</v>
      </c>
      <c r="C26" s="10">
        <v>19</v>
      </c>
      <c r="D26" s="10">
        <v>2.872302499977053</v>
      </c>
      <c r="E26" s="10" t="s">
        <v>156</v>
      </c>
      <c r="F26" s="10">
        <f t="shared" si="0"/>
        <v>7.03125</v>
      </c>
      <c r="G26" s="10">
        <f t="shared" si="1"/>
        <v>0.23629530480635172</v>
      </c>
      <c r="H26" s="10">
        <v>19</v>
      </c>
      <c r="I26" s="10">
        <v>4.4080900000160739</v>
      </c>
      <c r="J26" s="10" t="s">
        <v>413</v>
      </c>
      <c r="K26" s="10">
        <f t="shared" si="2"/>
        <v>7.03125</v>
      </c>
      <c r="L26" s="10">
        <f t="shared" si="3"/>
        <v>9.8673981102498295E-2</v>
      </c>
      <c r="M26" s="10">
        <v>19</v>
      </c>
      <c r="N26" s="10">
        <v>5.5182775000091056</v>
      </c>
      <c r="O26" t="s">
        <v>670</v>
      </c>
      <c r="P26" s="10">
        <f t="shared" si="4"/>
        <v>7.03125</v>
      </c>
      <c r="Q26" s="10">
        <f t="shared" si="5"/>
        <v>0.18480527754510062</v>
      </c>
      <c r="R26" s="10">
        <v>19</v>
      </c>
      <c r="S26" s="10">
        <v>4.0358849999933</v>
      </c>
      <c r="T26" t="s">
        <v>926</v>
      </c>
      <c r="U26" s="10">
        <f t="shared" si="6"/>
        <v>7.03125</v>
      </c>
      <c r="V26" s="10">
        <f t="shared" si="7"/>
        <v>0.11925136043284823</v>
      </c>
      <c r="W26" s="10">
        <v>19</v>
      </c>
      <c r="X26" s="10">
        <v>1.8058425000155864</v>
      </c>
      <c r="Y26" t="s">
        <v>1183</v>
      </c>
      <c r="Z26" s="10">
        <f t="shared" si="8"/>
        <v>7.03125</v>
      </c>
      <c r="AA26" s="10">
        <f t="shared" si="9"/>
        <v>0.28060802703459525</v>
      </c>
      <c r="AB26" s="10">
        <v>19</v>
      </c>
      <c r="AC26" s="10">
        <f ca="1">'Result (Al-Ti) '!W166</f>
        <v>4.4368200710306862</v>
      </c>
      <c r="AD26" t="s">
        <v>1439</v>
      </c>
      <c r="AE26" s="10">
        <f t="shared" si="10"/>
        <v>7.03125</v>
      </c>
      <c r="AF26" s="10">
        <f t="shared" si="11"/>
        <v>0.16322711577308882</v>
      </c>
    </row>
    <row r="27" spans="2:32" x14ac:dyDescent="0.15">
      <c r="B27" s="10">
        <v>146</v>
      </c>
      <c r="C27" s="10">
        <v>20</v>
      </c>
      <c r="D27" s="10">
        <v>1.8493024999770569</v>
      </c>
      <c r="E27" s="10" t="s">
        <v>157</v>
      </c>
      <c r="F27" s="10">
        <f t="shared" si="0"/>
        <v>7.421875</v>
      </c>
      <c r="G27" s="10">
        <f t="shared" si="1"/>
        <v>0.1609279395687469</v>
      </c>
      <c r="H27" s="10">
        <v>20</v>
      </c>
      <c r="I27" s="10">
        <v>3.9070900000162112</v>
      </c>
      <c r="J27" s="10" t="s">
        <v>414</v>
      </c>
      <c r="K27" s="10">
        <f t="shared" si="2"/>
        <v>7.421875</v>
      </c>
      <c r="L27" s="10">
        <f t="shared" si="3"/>
        <v>0.14016539403949665</v>
      </c>
      <c r="M27" s="10">
        <v>20</v>
      </c>
      <c r="N27" s="10">
        <v>3.8342775000081986</v>
      </c>
      <c r="O27" t="s">
        <v>671</v>
      </c>
      <c r="P27" s="10">
        <f t="shared" si="4"/>
        <v>7.421875</v>
      </c>
      <c r="Q27" s="10">
        <f t="shared" si="5"/>
        <v>0.15259887396073854</v>
      </c>
      <c r="R27" s="10">
        <v>20</v>
      </c>
      <c r="S27" s="10">
        <v>3.5248849999938159</v>
      </c>
      <c r="T27" t="s">
        <v>927</v>
      </c>
      <c r="U27" s="10">
        <f t="shared" si="6"/>
        <v>7.421875</v>
      </c>
      <c r="V27" s="10">
        <f t="shared" si="7"/>
        <v>0.12279194047832688</v>
      </c>
      <c r="W27" s="10">
        <v>20</v>
      </c>
      <c r="X27" s="10">
        <v>1.0908425000160094</v>
      </c>
      <c r="Y27" t="s">
        <v>1184</v>
      </c>
      <c r="Z27" s="10">
        <f t="shared" si="8"/>
        <v>7.421875</v>
      </c>
      <c r="AA27" s="10">
        <f t="shared" si="9"/>
        <v>0.25631602817286353</v>
      </c>
      <c r="AB27" s="10">
        <v>20</v>
      </c>
      <c r="AC27" s="10">
        <f ca="1">'Result (Al-Ti) '!W167</f>
        <v>2.4676224956881554</v>
      </c>
      <c r="AD27" t="s">
        <v>1440</v>
      </c>
      <c r="AE27" s="10">
        <f t="shared" si="10"/>
        <v>7.421875</v>
      </c>
      <c r="AF27" s="10">
        <f t="shared" si="11"/>
        <v>5.9669259276280813E-2</v>
      </c>
    </row>
    <row r="28" spans="2:32" x14ac:dyDescent="0.15">
      <c r="B28" s="10">
        <v>147</v>
      </c>
      <c r="C28" s="10">
        <v>21</v>
      </c>
      <c r="D28" s="10">
        <v>-2.1666975000229627</v>
      </c>
      <c r="E28" s="10" t="s">
        <v>158</v>
      </c>
      <c r="F28" s="10">
        <f t="shared" si="0"/>
        <v>7.8125</v>
      </c>
      <c r="G28" s="10">
        <f t="shared" si="1"/>
        <v>0.14647720454554913</v>
      </c>
      <c r="H28" s="10">
        <v>21</v>
      </c>
      <c r="I28" s="10">
        <v>3.8250900000136312</v>
      </c>
      <c r="J28" s="10" t="s">
        <v>415</v>
      </c>
      <c r="K28" s="10">
        <f t="shared" si="2"/>
        <v>7.8125</v>
      </c>
      <c r="L28" s="10">
        <f t="shared" si="3"/>
        <v>4.6932070818505221E-2</v>
      </c>
      <c r="M28" s="10">
        <v>21</v>
      </c>
      <c r="N28" s="10">
        <v>-0.34372249999137239</v>
      </c>
      <c r="O28" t="s">
        <v>672</v>
      </c>
      <c r="P28" s="10">
        <f t="shared" si="4"/>
        <v>7.8125</v>
      </c>
      <c r="Q28" s="10">
        <f t="shared" si="5"/>
        <v>0.18390879634854543</v>
      </c>
      <c r="R28" s="10">
        <v>21</v>
      </c>
      <c r="S28" s="10">
        <v>3.5368849999919405</v>
      </c>
      <c r="T28" t="s">
        <v>928</v>
      </c>
      <c r="U28" s="10">
        <f t="shared" si="6"/>
        <v>7.8125</v>
      </c>
      <c r="V28" s="10">
        <f t="shared" si="7"/>
        <v>0.15430012469319612</v>
      </c>
      <c r="W28" s="10">
        <v>21</v>
      </c>
      <c r="X28" s="10">
        <v>1.6458425000145382</v>
      </c>
      <c r="Y28" t="s">
        <v>1185</v>
      </c>
      <c r="Z28" s="10">
        <f t="shared" si="8"/>
        <v>7.8125</v>
      </c>
      <c r="AA28" s="10">
        <f t="shared" si="9"/>
        <v>4.5261374203561237E-2</v>
      </c>
      <c r="AB28" s="10">
        <v>21</v>
      </c>
      <c r="AC28" s="10">
        <f ca="1">'Result (Al-Ti) '!W168</f>
        <v>3.9365866226101636</v>
      </c>
      <c r="AD28" t="s">
        <v>1441</v>
      </c>
      <c r="AE28" s="10">
        <f t="shared" si="10"/>
        <v>7.8125</v>
      </c>
      <c r="AF28" s="10">
        <f t="shared" si="11"/>
        <v>0.14854180052691751</v>
      </c>
    </row>
    <row r="29" spans="2:32" x14ac:dyDescent="0.15">
      <c r="B29" s="10">
        <v>148</v>
      </c>
      <c r="C29" s="10">
        <v>22</v>
      </c>
      <c r="D29" s="10">
        <v>3.09930249997592</v>
      </c>
      <c r="E29" s="10" t="s">
        <v>159</v>
      </c>
      <c r="F29" s="10">
        <f t="shared" si="0"/>
        <v>8.203125</v>
      </c>
      <c r="G29" s="10">
        <f t="shared" si="1"/>
        <v>5.5897815186293623E-2</v>
      </c>
      <c r="H29" s="10">
        <v>22</v>
      </c>
      <c r="I29" s="10">
        <v>2.145090000016836</v>
      </c>
      <c r="J29" s="10" t="s">
        <v>416</v>
      </c>
      <c r="K29" s="10">
        <f t="shared" si="2"/>
        <v>8.203125</v>
      </c>
      <c r="L29" s="10">
        <f t="shared" si="3"/>
        <v>7.8581620952629355E-2</v>
      </c>
      <c r="M29" s="10">
        <v>22</v>
      </c>
      <c r="N29" s="10">
        <v>2.1612775000114937</v>
      </c>
      <c r="O29" t="s">
        <v>673</v>
      </c>
      <c r="P29" s="10">
        <f t="shared" si="4"/>
        <v>8.203125</v>
      </c>
      <c r="Q29" s="10">
        <f t="shared" si="5"/>
        <v>0.33190801122997959</v>
      </c>
      <c r="R29" s="10">
        <v>22</v>
      </c>
      <c r="S29" s="10">
        <v>4.4088849999930346</v>
      </c>
      <c r="T29" t="s">
        <v>929</v>
      </c>
      <c r="U29" s="10">
        <f t="shared" si="6"/>
        <v>8.203125</v>
      </c>
      <c r="V29" s="10">
        <f t="shared" si="7"/>
        <v>2.825701128846933E-2</v>
      </c>
      <c r="W29" s="10">
        <v>22</v>
      </c>
      <c r="X29" s="10">
        <v>2.7448425000144994</v>
      </c>
      <c r="Y29" t="s">
        <v>1186</v>
      </c>
      <c r="Z29" s="10">
        <f t="shared" si="8"/>
        <v>8.203125</v>
      </c>
      <c r="AA29" s="10">
        <f t="shared" si="9"/>
        <v>0.22461570671369308</v>
      </c>
      <c r="AB29" s="10">
        <v>22</v>
      </c>
      <c r="AC29" s="10">
        <f ca="1">'Result (Al-Ti) '!W169</f>
        <v>1.0544263848837359</v>
      </c>
      <c r="AD29" t="s">
        <v>1442</v>
      </c>
      <c r="AE29" s="10">
        <f t="shared" si="10"/>
        <v>8.203125</v>
      </c>
      <c r="AF29" s="10">
        <f t="shared" si="11"/>
        <v>0.17505718634785647</v>
      </c>
    </row>
    <row r="30" spans="2:32" x14ac:dyDescent="0.15">
      <c r="B30" s="10">
        <v>149</v>
      </c>
      <c r="C30" s="10">
        <v>23</v>
      </c>
      <c r="D30" s="10">
        <v>1.2213024999745414</v>
      </c>
      <c r="E30" s="10" t="s">
        <v>160</v>
      </c>
      <c r="F30" s="10">
        <f t="shared" si="0"/>
        <v>8.59375</v>
      </c>
      <c r="G30" s="10">
        <f t="shared" si="1"/>
        <v>0.13172103044914743</v>
      </c>
      <c r="H30" s="10">
        <v>23</v>
      </c>
      <c r="I30" s="10">
        <v>1.4470900000169706</v>
      </c>
      <c r="J30" s="10" t="s">
        <v>417</v>
      </c>
      <c r="K30" s="10">
        <f t="shared" si="2"/>
        <v>8.59375</v>
      </c>
      <c r="L30" s="10">
        <f t="shared" si="3"/>
        <v>0.30490253909239229</v>
      </c>
      <c r="M30" s="10">
        <v>23</v>
      </c>
      <c r="N30" s="10">
        <v>6.4332775000082165</v>
      </c>
      <c r="O30" t="s">
        <v>674</v>
      </c>
      <c r="P30" s="10">
        <f t="shared" si="4"/>
        <v>8.59375</v>
      </c>
      <c r="Q30" s="10">
        <f t="shared" si="5"/>
        <v>0.1872058555924542</v>
      </c>
      <c r="R30" s="10">
        <v>23</v>
      </c>
      <c r="S30" s="10">
        <v>3.7618849999923043</v>
      </c>
      <c r="T30" t="s">
        <v>930</v>
      </c>
      <c r="U30" s="10">
        <f t="shared" si="6"/>
        <v>8.59375</v>
      </c>
      <c r="V30" s="10">
        <f t="shared" si="7"/>
        <v>0.24007635788645459</v>
      </c>
      <c r="W30" s="10">
        <v>23</v>
      </c>
      <c r="X30" s="10">
        <v>3.0908425000149009</v>
      </c>
      <c r="Y30" t="s">
        <v>1187</v>
      </c>
      <c r="Z30" s="10">
        <f t="shared" si="8"/>
        <v>8.59375</v>
      </c>
      <c r="AA30" s="10">
        <f t="shared" si="9"/>
        <v>0.18902059101785471</v>
      </c>
      <c r="AB30" s="10">
        <v>23</v>
      </c>
      <c r="AC30" s="10">
        <f ca="1">'Result (Al-Ti) '!W170</f>
        <v>1.0367310420854534</v>
      </c>
      <c r="AD30" t="s">
        <v>1443</v>
      </c>
      <c r="AE30" s="10">
        <f t="shared" si="10"/>
        <v>8.59375</v>
      </c>
      <c r="AF30" s="10">
        <f t="shared" si="11"/>
        <v>0.24502006461921005</v>
      </c>
    </row>
    <row r="31" spans="2:32" x14ac:dyDescent="0.15">
      <c r="B31" s="10">
        <v>150</v>
      </c>
      <c r="C31" s="10">
        <v>24</v>
      </c>
      <c r="D31" s="10">
        <v>3.2813024999747142</v>
      </c>
      <c r="E31" s="10" t="s">
        <v>161</v>
      </c>
      <c r="F31" s="10">
        <f t="shared" si="0"/>
        <v>8.984375</v>
      </c>
      <c r="G31" s="10">
        <f t="shared" si="1"/>
        <v>0.18553542083398422</v>
      </c>
      <c r="H31" s="10">
        <v>24</v>
      </c>
      <c r="I31" s="10">
        <v>2.367090000014116</v>
      </c>
      <c r="J31" s="10" t="s">
        <v>418</v>
      </c>
      <c r="K31" s="10">
        <f t="shared" si="2"/>
        <v>8.984375</v>
      </c>
      <c r="L31" s="10">
        <f t="shared" si="3"/>
        <v>7.4241142485091949E-2</v>
      </c>
      <c r="M31" s="10">
        <v>24</v>
      </c>
      <c r="N31" s="10">
        <v>4.7232775000090044</v>
      </c>
      <c r="O31" t="s">
        <v>675</v>
      </c>
      <c r="P31" s="10">
        <f t="shared" si="4"/>
        <v>8.984375</v>
      </c>
      <c r="Q31" s="10">
        <f t="shared" si="5"/>
        <v>0.17509202142428731</v>
      </c>
      <c r="R31" s="10">
        <v>24</v>
      </c>
      <c r="S31" s="10">
        <v>3.0268849999934844</v>
      </c>
      <c r="T31" t="s">
        <v>931</v>
      </c>
      <c r="U31" s="10">
        <f t="shared" si="6"/>
        <v>8.984375</v>
      </c>
      <c r="V31" s="10">
        <f t="shared" si="7"/>
        <v>0.13191340741850291</v>
      </c>
      <c r="W31" s="10">
        <v>24</v>
      </c>
      <c r="X31" s="10">
        <v>3.4028425000158791</v>
      </c>
      <c r="Y31" t="s">
        <v>1188</v>
      </c>
      <c r="Z31" s="10">
        <f t="shared" si="8"/>
        <v>8.984375</v>
      </c>
      <c r="AA31" s="10">
        <f t="shared" si="9"/>
        <v>0.32117594259560711</v>
      </c>
      <c r="AB31" s="10">
        <v>24</v>
      </c>
      <c r="AC31" s="10">
        <f ca="1">'Result (Al-Ti) '!W171</f>
        <v>3.6586846458054465</v>
      </c>
      <c r="AD31" t="s">
        <v>1444</v>
      </c>
      <c r="AE31" s="10">
        <f t="shared" si="10"/>
        <v>8.984375</v>
      </c>
      <c r="AF31" s="10">
        <f t="shared" si="11"/>
        <v>0.14838396422895372</v>
      </c>
    </row>
    <row r="32" spans="2:32" x14ac:dyDescent="0.15">
      <c r="B32" s="10">
        <v>151</v>
      </c>
      <c r="C32" s="10">
        <v>25</v>
      </c>
      <c r="D32" s="10">
        <v>1.316302499976274</v>
      </c>
      <c r="E32" s="10" t="s">
        <v>162</v>
      </c>
      <c r="F32" s="10">
        <f t="shared" si="0"/>
        <v>9.375</v>
      </c>
      <c r="G32" s="10">
        <f t="shared" si="1"/>
        <v>4.0807133021699409E-2</v>
      </c>
      <c r="H32" s="10">
        <v>25</v>
      </c>
      <c r="I32" s="10">
        <v>1.5860900000141953</v>
      </c>
      <c r="J32" s="10" t="s">
        <v>419</v>
      </c>
      <c r="K32" s="10">
        <f t="shared" si="2"/>
        <v>9.375</v>
      </c>
      <c r="L32" s="10">
        <f t="shared" si="3"/>
        <v>0.23545853143603293</v>
      </c>
      <c r="M32" s="10">
        <v>25</v>
      </c>
      <c r="N32" s="10">
        <v>2.8402775000095914</v>
      </c>
      <c r="O32" t="s">
        <v>676</v>
      </c>
      <c r="P32" s="10">
        <f t="shared" si="4"/>
        <v>9.375</v>
      </c>
      <c r="Q32" s="10">
        <f t="shared" si="5"/>
        <v>0.30696199342557073</v>
      </c>
      <c r="R32" s="10">
        <v>25</v>
      </c>
      <c r="S32" s="10">
        <v>3.241884999990674</v>
      </c>
      <c r="T32" t="s">
        <v>932</v>
      </c>
      <c r="U32" s="10">
        <f t="shared" si="6"/>
        <v>9.375</v>
      </c>
      <c r="V32" s="10">
        <f t="shared" si="7"/>
        <v>0.10379136254792651</v>
      </c>
      <c r="W32" s="10">
        <v>25</v>
      </c>
      <c r="X32" s="10">
        <v>4.4238425000138193</v>
      </c>
      <c r="Y32" t="s">
        <v>1189</v>
      </c>
      <c r="Z32" s="10">
        <f t="shared" si="8"/>
        <v>9.375</v>
      </c>
      <c r="AA32" s="10">
        <f t="shared" si="9"/>
        <v>0.32246128429920506</v>
      </c>
      <c r="AB32" s="10">
        <v>25</v>
      </c>
      <c r="AC32" s="10">
        <f ca="1">'Result (Al-Ti) '!W172</f>
        <v>1.185002442229979</v>
      </c>
      <c r="AD32" t="s">
        <v>1445</v>
      </c>
      <c r="AE32" s="10">
        <f t="shared" si="10"/>
        <v>9.375</v>
      </c>
      <c r="AF32" s="10">
        <f t="shared" si="11"/>
        <v>8.8734299260969332E-2</v>
      </c>
    </row>
    <row r="33" spans="2:32" x14ac:dyDescent="0.15">
      <c r="B33" s="10">
        <v>152</v>
      </c>
      <c r="C33" s="10">
        <v>26</v>
      </c>
      <c r="D33" s="10">
        <v>1.3143024999742181</v>
      </c>
      <c r="E33" s="10" t="s">
        <v>163</v>
      </c>
      <c r="F33" s="10">
        <f t="shared" si="0"/>
        <v>9.765625</v>
      </c>
      <c r="G33" s="10">
        <f t="shared" si="1"/>
        <v>0.27320398352337194</v>
      </c>
      <c r="H33" s="10">
        <v>26</v>
      </c>
      <c r="I33" s="10">
        <v>3.7260900000148922</v>
      </c>
      <c r="J33" s="10" t="s">
        <v>420</v>
      </c>
      <c r="K33" s="10">
        <f t="shared" si="2"/>
        <v>9.765625</v>
      </c>
      <c r="L33" s="10">
        <f t="shared" si="3"/>
        <v>0.45389914468935372</v>
      </c>
      <c r="M33" s="10">
        <v>26</v>
      </c>
      <c r="N33" s="10">
        <v>2.5102775000114264</v>
      </c>
      <c r="O33" t="s">
        <v>677</v>
      </c>
      <c r="P33" s="10">
        <f t="shared" si="4"/>
        <v>9.765625</v>
      </c>
      <c r="Q33" s="10">
        <f t="shared" si="5"/>
        <v>0.25687894838497077</v>
      </c>
      <c r="R33" s="10">
        <v>26</v>
      </c>
      <c r="S33" s="10">
        <v>3.1568849999921156</v>
      </c>
      <c r="T33" t="s">
        <v>933</v>
      </c>
      <c r="U33" s="10">
        <f t="shared" si="6"/>
        <v>9.765625</v>
      </c>
      <c r="V33" s="10">
        <f t="shared" si="7"/>
        <v>9.2357467045713681E-2</v>
      </c>
      <c r="W33" s="10">
        <v>26</v>
      </c>
      <c r="X33" s="10">
        <v>1.6708425000153682</v>
      </c>
      <c r="Y33" t="s">
        <v>1190</v>
      </c>
      <c r="Z33" s="10">
        <f t="shared" si="8"/>
        <v>9.765625</v>
      </c>
      <c r="AA33" s="10">
        <f t="shared" si="9"/>
        <v>0.22218778379616261</v>
      </c>
      <c r="AB33" s="10">
        <v>26</v>
      </c>
      <c r="AC33" s="10">
        <f ca="1">'Result (Al-Ti) '!W173</f>
        <v>1.4113330786943101</v>
      </c>
      <c r="AD33" t="s">
        <v>1446</v>
      </c>
      <c r="AE33" s="10">
        <f t="shared" si="10"/>
        <v>9.765625</v>
      </c>
      <c r="AF33" s="10">
        <f t="shared" si="11"/>
        <v>0.14380452467969707</v>
      </c>
    </row>
    <row r="34" spans="2:32" x14ac:dyDescent="0.15">
      <c r="B34" s="10">
        <v>153</v>
      </c>
      <c r="C34" s="10">
        <v>27</v>
      </c>
      <c r="D34" s="10">
        <v>2.4593024999752799</v>
      </c>
      <c r="E34" s="10" t="s">
        <v>164</v>
      </c>
      <c r="F34" s="10">
        <f t="shared" si="0"/>
        <v>10.15625</v>
      </c>
      <c r="G34" s="10">
        <f t="shared" si="1"/>
        <v>0.24174939443625029</v>
      </c>
      <c r="H34" s="10">
        <v>27</v>
      </c>
      <c r="I34" s="10">
        <v>3.8730900000167878</v>
      </c>
      <c r="J34" s="10" t="s">
        <v>421</v>
      </c>
      <c r="K34" s="10">
        <f t="shared" si="2"/>
        <v>10.15625</v>
      </c>
      <c r="L34" s="10">
        <f t="shared" si="3"/>
        <v>0.13208266784581144</v>
      </c>
      <c r="M34" s="10">
        <v>27</v>
      </c>
      <c r="N34" s="10">
        <v>2.2012775000099793</v>
      </c>
      <c r="O34" t="s">
        <v>678</v>
      </c>
      <c r="P34" s="10">
        <f t="shared" si="4"/>
        <v>10.15625</v>
      </c>
      <c r="Q34" s="10">
        <f t="shared" si="5"/>
        <v>0.16617064811587065</v>
      </c>
      <c r="R34" s="10">
        <v>27</v>
      </c>
      <c r="S34" s="10">
        <v>3.0308849999904908</v>
      </c>
      <c r="T34" t="s">
        <v>934</v>
      </c>
      <c r="U34" s="10">
        <f t="shared" si="6"/>
        <v>10.15625</v>
      </c>
      <c r="V34" s="10">
        <f t="shared" si="7"/>
        <v>0.23427310429890091</v>
      </c>
      <c r="W34" s="10">
        <v>27</v>
      </c>
      <c r="X34" s="10">
        <v>10.916842500016344</v>
      </c>
      <c r="Y34" t="s">
        <v>1191</v>
      </c>
      <c r="Z34" s="10">
        <f t="shared" si="8"/>
        <v>10.15625</v>
      </c>
      <c r="AA34" s="10">
        <f t="shared" si="9"/>
        <v>0.27671814414246665</v>
      </c>
      <c r="AB34" s="10">
        <v>27</v>
      </c>
      <c r="AC34" s="10">
        <f ca="1">'Result (Al-Ti) '!W174</f>
        <v>1.4542886491446509</v>
      </c>
      <c r="AD34" t="s">
        <v>1447</v>
      </c>
      <c r="AE34" s="10">
        <f t="shared" si="10"/>
        <v>10.15625</v>
      </c>
      <c r="AF34" s="10">
        <f t="shared" si="11"/>
        <v>5.513452928940539E-2</v>
      </c>
    </row>
    <row r="35" spans="2:32" x14ac:dyDescent="0.15">
      <c r="B35" s="10">
        <v>154</v>
      </c>
      <c r="C35" s="10">
        <v>28</v>
      </c>
      <c r="D35" s="10">
        <v>2.6273024999738936</v>
      </c>
      <c r="E35" s="10" t="s">
        <v>165</v>
      </c>
      <c r="F35" s="10">
        <f t="shared" si="0"/>
        <v>10.546875</v>
      </c>
      <c r="G35" s="10">
        <f t="shared" si="1"/>
        <v>6.2953039660979995E-2</v>
      </c>
      <c r="H35" s="10">
        <v>28</v>
      </c>
      <c r="I35" s="10">
        <v>3.8880900000144436</v>
      </c>
      <c r="J35" s="10" t="s">
        <v>422</v>
      </c>
      <c r="K35" s="10">
        <f t="shared" si="2"/>
        <v>10.546875</v>
      </c>
      <c r="L35" s="10">
        <f t="shared" si="3"/>
        <v>0.13603476946858753</v>
      </c>
      <c r="M35" s="10">
        <v>28</v>
      </c>
      <c r="N35" s="10">
        <v>3.5632775000102868</v>
      </c>
      <c r="O35" t="s">
        <v>679</v>
      </c>
      <c r="P35" s="10">
        <f t="shared" si="4"/>
        <v>10.546875</v>
      </c>
      <c r="Q35" s="10">
        <f t="shared" si="5"/>
        <v>0.26864400528194526</v>
      </c>
      <c r="R35" s="10">
        <v>28</v>
      </c>
      <c r="S35" s="10">
        <v>3.8108849999929362</v>
      </c>
      <c r="T35" t="s">
        <v>935</v>
      </c>
      <c r="U35" s="10">
        <f t="shared" si="6"/>
        <v>10.546875</v>
      </c>
      <c r="V35" s="10">
        <f t="shared" si="7"/>
        <v>0.1356230059682747</v>
      </c>
      <c r="W35" s="10">
        <v>28</v>
      </c>
      <c r="X35" s="10">
        <v>2.9768425000149534</v>
      </c>
      <c r="Y35" t="s">
        <v>1192</v>
      </c>
      <c r="Z35" s="10">
        <f t="shared" si="8"/>
        <v>10.546875</v>
      </c>
      <c r="AA35" s="10">
        <f t="shared" si="9"/>
        <v>0.1153990373102437</v>
      </c>
      <c r="AB35" s="10">
        <v>28</v>
      </c>
      <c r="AC35" s="10">
        <f ca="1">'Result (Al-Ti) '!W175</f>
        <v>9.6717101626295996</v>
      </c>
      <c r="AD35" t="s">
        <v>1448</v>
      </c>
      <c r="AE35" s="10">
        <f t="shared" si="10"/>
        <v>10.546875</v>
      </c>
      <c r="AF35" s="10">
        <f t="shared" si="11"/>
        <v>0.27516772477805967</v>
      </c>
    </row>
    <row r="36" spans="2:32" x14ac:dyDescent="0.15">
      <c r="B36" s="10">
        <v>155</v>
      </c>
      <c r="C36" s="10">
        <v>29</v>
      </c>
      <c r="D36" s="10">
        <v>-0.77569750002481896</v>
      </c>
      <c r="E36" s="10" t="s">
        <v>166</v>
      </c>
      <c r="F36" s="10">
        <f t="shared" si="0"/>
        <v>10.9375</v>
      </c>
      <c r="G36" s="10">
        <f t="shared" si="1"/>
        <v>0.20867179857043794</v>
      </c>
      <c r="H36" s="10">
        <v>29</v>
      </c>
      <c r="I36" s="10">
        <v>7.3320900000162226</v>
      </c>
      <c r="J36" s="10" t="s">
        <v>423</v>
      </c>
      <c r="K36" s="10">
        <f t="shared" si="2"/>
        <v>10.9375</v>
      </c>
      <c r="L36" s="10">
        <f t="shared" si="3"/>
        <v>0.12821142541149577</v>
      </c>
      <c r="M36" s="10">
        <v>29</v>
      </c>
      <c r="N36" s="10">
        <v>3.0182775000113793</v>
      </c>
      <c r="O36" t="s">
        <v>680</v>
      </c>
      <c r="P36" s="10">
        <f t="shared" si="4"/>
        <v>10.9375</v>
      </c>
      <c r="Q36" s="10">
        <f t="shared" si="5"/>
        <v>0.27176198397926776</v>
      </c>
      <c r="R36" s="10">
        <v>29</v>
      </c>
      <c r="S36" s="10">
        <v>3.755884999993242</v>
      </c>
      <c r="T36" t="s">
        <v>936</v>
      </c>
      <c r="U36" s="10">
        <f t="shared" si="6"/>
        <v>10.9375</v>
      </c>
      <c r="V36" s="10">
        <f t="shared" si="7"/>
        <v>0.27153778373093196</v>
      </c>
      <c r="W36" s="10">
        <v>29</v>
      </c>
      <c r="X36" s="10">
        <v>-0.22815749998628121</v>
      </c>
      <c r="Y36" t="s">
        <v>1193</v>
      </c>
      <c r="Z36" s="10">
        <f t="shared" si="8"/>
        <v>10.9375</v>
      </c>
      <c r="AA36" s="10">
        <f t="shared" si="9"/>
        <v>0.25204000816897204</v>
      </c>
      <c r="AB36" s="10">
        <v>29</v>
      </c>
      <c r="AC36" s="10">
        <f ca="1">'Result (Al-Ti) '!W176</f>
        <v>2.0811442204839432</v>
      </c>
      <c r="AD36" t="s">
        <v>1449</v>
      </c>
      <c r="AE36" s="10">
        <f t="shared" si="10"/>
        <v>10.9375</v>
      </c>
      <c r="AF36" s="10">
        <f t="shared" si="11"/>
        <v>0.14325742651369089</v>
      </c>
    </row>
    <row r="37" spans="2:32" x14ac:dyDescent="0.15">
      <c r="B37" s="10">
        <v>156</v>
      </c>
      <c r="C37" s="10">
        <v>30</v>
      </c>
      <c r="D37" s="10">
        <v>0.10130249997430951</v>
      </c>
      <c r="E37" s="10" t="s">
        <v>167</v>
      </c>
      <c r="F37" s="10">
        <f t="shared" si="0"/>
        <v>11.328125</v>
      </c>
      <c r="G37" s="10">
        <f t="shared" si="1"/>
        <v>0.3631490515118444</v>
      </c>
      <c r="H37" s="10">
        <v>30</v>
      </c>
      <c r="I37" s="10">
        <v>3.6680900000156669</v>
      </c>
      <c r="J37" s="10" t="s">
        <v>424</v>
      </c>
      <c r="K37" s="10">
        <f t="shared" si="2"/>
        <v>11.328125</v>
      </c>
      <c r="L37" s="10">
        <f t="shared" si="3"/>
        <v>0.26558775536433282</v>
      </c>
      <c r="M37" s="10">
        <v>30</v>
      </c>
      <c r="N37" s="10">
        <v>2.7612775000100953</v>
      </c>
      <c r="O37" t="s">
        <v>681</v>
      </c>
      <c r="P37" s="10">
        <f t="shared" si="4"/>
        <v>11.328125</v>
      </c>
      <c r="Q37" s="10">
        <f t="shared" si="5"/>
        <v>0.11344053528576151</v>
      </c>
      <c r="R37" s="10">
        <v>30</v>
      </c>
      <c r="S37" s="10">
        <v>4.6388849999914328</v>
      </c>
      <c r="T37" t="s">
        <v>937</v>
      </c>
      <c r="U37" s="10">
        <f t="shared" si="6"/>
        <v>11.328125</v>
      </c>
      <c r="V37" s="10">
        <f t="shared" si="7"/>
        <v>0.19170722946302352</v>
      </c>
      <c r="W37" s="10">
        <v>30</v>
      </c>
      <c r="X37" s="10">
        <v>4.3228425000165771</v>
      </c>
      <c r="Y37" t="s">
        <v>1194</v>
      </c>
      <c r="Z37" s="10">
        <f t="shared" si="8"/>
        <v>11.328125</v>
      </c>
      <c r="AA37" s="10">
        <f t="shared" si="9"/>
        <v>0.21006275248025189</v>
      </c>
      <c r="AB37" s="10">
        <v>30</v>
      </c>
      <c r="AC37" s="10">
        <f ca="1">'Result (Al-Ti) '!W177</f>
        <v>2.1747439002240863</v>
      </c>
      <c r="AD37" t="s">
        <v>1450</v>
      </c>
      <c r="AE37" s="10">
        <f t="shared" si="10"/>
        <v>11.328125</v>
      </c>
      <c r="AF37" s="10">
        <f t="shared" si="11"/>
        <v>0.26923094826289151</v>
      </c>
    </row>
    <row r="38" spans="2:32" x14ac:dyDescent="0.15">
      <c r="B38" s="10">
        <v>157</v>
      </c>
      <c r="C38" s="10">
        <v>31</v>
      </c>
      <c r="D38" s="10">
        <v>1.1223024999758024</v>
      </c>
      <c r="E38" s="10" t="s">
        <v>168</v>
      </c>
      <c r="F38" s="10">
        <f t="shared" si="0"/>
        <v>11.71875</v>
      </c>
      <c r="G38" s="10">
        <f t="shared" si="1"/>
        <v>0.12649797030122026</v>
      </c>
      <c r="H38" s="10">
        <v>31</v>
      </c>
      <c r="I38" s="10">
        <v>1.709090000016289</v>
      </c>
      <c r="J38" s="10" t="s">
        <v>425</v>
      </c>
      <c r="K38" s="10">
        <f t="shared" si="2"/>
        <v>11.71875</v>
      </c>
      <c r="L38" s="10">
        <f t="shared" si="3"/>
        <v>4.24352656822281E-2</v>
      </c>
      <c r="M38" s="10">
        <v>31</v>
      </c>
      <c r="N38" s="10">
        <v>2.55127750001094</v>
      </c>
      <c r="O38" t="s">
        <v>682</v>
      </c>
      <c r="P38" s="10">
        <f t="shared" si="4"/>
        <v>11.71875</v>
      </c>
      <c r="Q38" s="10">
        <f t="shared" si="5"/>
        <v>0.20314001096048534</v>
      </c>
      <c r="R38" s="10">
        <v>31</v>
      </c>
      <c r="S38" s="10">
        <v>3.2098849999933066</v>
      </c>
      <c r="T38" t="s">
        <v>938</v>
      </c>
      <c r="U38" s="10">
        <f t="shared" si="6"/>
        <v>11.71875</v>
      </c>
      <c r="V38" s="10">
        <f t="shared" si="7"/>
        <v>0.23410093171269802</v>
      </c>
      <c r="W38" s="10">
        <v>31</v>
      </c>
      <c r="X38" s="10">
        <v>4.4508425000131524</v>
      </c>
      <c r="Y38" t="s">
        <v>1195</v>
      </c>
      <c r="Z38" s="10">
        <f t="shared" si="8"/>
        <v>11.71875</v>
      </c>
      <c r="AA38" s="10">
        <f t="shared" si="9"/>
        <v>0.20107730877648103</v>
      </c>
      <c r="AB38" s="10">
        <v>31</v>
      </c>
      <c r="AC38" s="10">
        <f ca="1">'Result (Al-Ti) '!W178</f>
        <v>11.310973233593234</v>
      </c>
      <c r="AD38" t="s">
        <v>1451</v>
      </c>
      <c r="AE38" s="10">
        <f t="shared" si="10"/>
        <v>11.71875</v>
      </c>
      <c r="AF38" s="10">
        <f t="shared" si="11"/>
        <v>0.13683166364187216</v>
      </c>
    </row>
    <row r="39" spans="2:32" x14ac:dyDescent="0.15">
      <c r="B39" s="10">
        <v>158</v>
      </c>
      <c r="C39" s="10">
        <v>32</v>
      </c>
      <c r="D39" s="10">
        <v>2.6223024999758593</v>
      </c>
      <c r="E39" s="10" t="s">
        <v>169</v>
      </c>
      <c r="F39" s="10">
        <f t="shared" si="0"/>
        <v>12.109375</v>
      </c>
      <c r="G39" s="10">
        <f t="shared" si="1"/>
        <v>2.8474142490371342E-2</v>
      </c>
      <c r="H39" s="10">
        <v>32</v>
      </c>
      <c r="I39" s="10">
        <v>-0.10490999998324924</v>
      </c>
      <c r="J39" s="10" t="s">
        <v>426</v>
      </c>
      <c r="K39" s="10">
        <f t="shared" si="2"/>
        <v>12.109375</v>
      </c>
      <c r="L39" s="10">
        <f t="shared" si="3"/>
        <v>0.17924900425922416</v>
      </c>
      <c r="M39" s="10">
        <v>32</v>
      </c>
      <c r="N39" s="10">
        <v>2.3972775000089541</v>
      </c>
      <c r="O39" t="s">
        <v>683</v>
      </c>
      <c r="P39" s="10">
        <f t="shared" si="4"/>
        <v>12.109375</v>
      </c>
      <c r="Q39" s="10">
        <f t="shared" si="5"/>
        <v>0.14499357980167099</v>
      </c>
      <c r="R39" s="10">
        <v>32</v>
      </c>
      <c r="S39" s="10">
        <v>3.038884999991609</v>
      </c>
      <c r="T39" t="s">
        <v>939</v>
      </c>
      <c r="U39" s="10">
        <f t="shared" si="6"/>
        <v>12.109375</v>
      </c>
      <c r="V39" s="10">
        <f t="shared" si="7"/>
        <v>0.14057510380707641</v>
      </c>
      <c r="W39" s="10">
        <v>32</v>
      </c>
      <c r="X39" s="10">
        <v>3.6998425000156487</v>
      </c>
      <c r="Y39" t="s">
        <v>1196</v>
      </c>
      <c r="Z39" s="10">
        <f t="shared" si="8"/>
        <v>12.109375</v>
      </c>
      <c r="AA39" s="10">
        <f t="shared" si="9"/>
        <v>0.11852810868738804</v>
      </c>
      <c r="AB39" s="10">
        <v>32</v>
      </c>
      <c r="AC39" s="10">
        <f ca="1">'Result (Al-Ti) '!W179</f>
        <v>3.3243978025970726</v>
      </c>
      <c r="AD39" t="s">
        <v>1452</v>
      </c>
      <c r="AE39" s="10">
        <f t="shared" si="10"/>
        <v>12.109375</v>
      </c>
      <c r="AF39" s="10">
        <f t="shared" si="11"/>
        <v>0.19944311975073475</v>
      </c>
    </row>
    <row r="40" spans="2:32" x14ac:dyDescent="0.15">
      <c r="B40" s="10">
        <v>159</v>
      </c>
      <c r="C40" s="10">
        <v>33</v>
      </c>
      <c r="D40" s="10">
        <v>1.2203024999770662</v>
      </c>
      <c r="E40" s="10" t="s">
        <v>170</v>
      </c>
      <c r="F40" s="10">
        <f t="shared" si="0"/>
        <v>12.5</v>
      </c>
      <c r="G40" s="10">
        <f t="shared" si="1"/>
        <v>0.1914132985546001</v>
      </c>
      <c r="H40" s="10">
        <v>33</v>
      </c>
      <c r="I40" s="10">
        <v>5.2170900000163556</v>
      </c>
      <c r="J40" s="10" t="s">
        <v>427</v>
      </c>
      <c r="K40" s="10">
        <f t="shared" si="2"/>
        <v>12.5</v>
      </c>
      <c r="L40" s="10">
        <f t="shared" si="3"/>
        <v>0.22881091269723869</v>
      </c>
      <c r="M40" s="10">
        <v>33</v>
      </c>
      <c r="N40" s="10">
        <v>5.5692775000082406</v>
      </c>
      <c r="O40" t="s">
        <v>684</v>
      </c>
      <c r="P40" s="10">
        <f t="shared" si="4"/>
        <v>12.5</v>
      </c>
      <c r="Q40" s="10">
        <f t="shared" si="5"/>
        <v>0.15991173085757912</v>
      </c>
      <c r="R40" s="10">
        <v>33</v>
      </c>
      <c r="S40" s="10">
        <v>3.2248849999909623</v>
      </c>
      <c r="T40" t="s">
        <v>940</v>
      </c>
      <c r="U40" s="10">
        <f t="shared" si="6"/>
        <v>12.5</v>
      </c>
      <c r="V40" s="10">
        <f t="shared" si="7"/>
        <v>0.21849887272367319</v>
      </c>
      <c r="W40" s="10">
        <v>33</v>
      </c>
      <c r="X40" s="10">
        <v>3.5108425000132115</v>
      </c>
      <c r="Y40" t="s">
        <v>1197</v>
      </c>
      <c r="Z40" s="10">
        <f t="shared" si="8"/>
        <v>12.5</v>
      </c>
      <c r="AA40" s="10">
        <f t="shared" si="9"/>
        <v>0.33265739537456168</v>
      </c>
      <c r="AB40" s="10">
        <v>33</v>
      </c>
      <c r="AC40" s="10">
        <f ca="1">'Result (Al-Ti) '!W180</f>
        <v>3.2928184782541603</v>
      </c>
      <c r="AD40" t="s">
        <v>1453</v>
      </c>
      <c r="AE40" s="10">
        <f t="shared" si="10"/>
        <v>12.5</v>
      </c>
      <c r="AF40" s="10">
        <f t="shared" si="11"/>
        <v>0.28855017877918254</v>
      </c>
    </row>
    <row r="41" spans="2:32" x14ac:dyDescent="0.15">
      <c r="B41" s="10">
        <v>160</v>
      </c>
      <c r="C41" s="10">
        <v>34</v>
      </c>
      <c r="D41" s="10">
        <v>2.3413024999747734</v>
      </c>
      <c r="E41" s="10" t="s">
        <v>171</v>
      </c>
      <c r="F41" s="10">
        <f t="shared" si="0"/>
        <v>12.890625</v>
      </c>
      <c r="G41" s="10">
        <f t="shared" si="1"/>
        <v>9.5934531199630135E-3</v>
      </c>
      <c r="H41" s="10">
        <v>34</v>
      </c>
      <c r="I41" s="10">
        <v>1.8910900000150832</v>
      </c>
      <c r="J41" s="10" t="s">
        <v>428</v>
      </c>
      <c r="K41" s="10">
        <f t="shared" si="2"/>
        <v>12.890625</v>
      </c>
      <c r="L41" s="10">
        <f t="shared" si="3"/>
        <v>0.17958695534878827</v>
      </c>
      <c r="M41" s="10">
        <v>34</v>
      </c>
      <c r="N41" s="10">
        <v>3.9722775000115007</v>
      </c>
      <c r="O41" t="s">
        <v>685</v>
      </c>
      <c r="P41" s="10">
        <f t="shared" si="4"/>
        <v>12.890625</v>
      </c>
      <c r="Q41" s="10">
        <f t="shared" si="5"/>
        <v>0.15244325521275948</v>
      </c>
      <c r="R41" s="10">
        <v>34</v>
      </c>
      <c r="S41" s="10">
        <v>3.4138849999933996</v>
      </c>
      <c r="T41" t="s">
        <v>941</v>
      </c>
      <c r="U41" s="10">
        <f t="shared" si="6"/>
        <v>12.890625</v>
      </c>
      <c r="V41" s="10">
        <f t="shared" si="7"/>
        <v>3.2842115300905694E-2</v>
      </c>
      <c r="W41" s="10">
        <v>34</v>
      </c>
      <c r="X41" s="10">
        <v>-0.9871574999849031</v>
      </c>
      <c r="Y41" t="s">
        <v>1198</v>
      </c>
      <c r="Z41" s="10">
        <f t="shared" si="8"/>
        <v>12.890625</v>
      </c>
      <c r="AA41" s="10">
        <f t="shared" si="9"/>
        <v>0.13941611962204475</v>
      </c>
      <c r="AB41" s="10">
        <v>34</v>
      </c>
      <c r="AC41" s="10">
        <f ca="1">'Result (Al-Ti) '!W181</f>
        <v>3.0134726636150733</v>
      </c>
      <c r="AD41" t="s">
        <v>1454</v>
      </c>
      <c r="AE41" s="10">
        <f t="shared" si="10"/>
        <v>12.890625</v>
      </c>
      <c r="AF41" s="10">
        <f t="shared" si="11"/>
        <v>2.2466942462866582E-2</v>
      </c>
    </row>
    <row r="42" spans="2:32" x14ac:dyDescent="0.15">
      <c r="B42" s="10">
        <v>161</v>
      </c>
      <c r="C42" s="10">
        <v>35</v>
      </c>
      <c r="D42" s="10">
        <v>0.33630249997429473</v>
      </c>
      <c r="E42" s="10" t="s">
        <v>172</v>
      </c>
      <c r="F42" s="10">
        <f t="shared" si="0"/>
        <v>13.28125</v>
      </c>
      <c r="G42" s="10">
        <f t="shared" si="1"/>
        <v>6.5919225022657985E-2</v>
      </c>
      <c r="H42" s="10">
        <v>35</v>
      </c>
      <c r="I42" s="10">
        <v>2.5270900000151642</v>
      </c>
      <c r="J42" s="10" t="s">
        <v>429</v>
      </c>
      <c r="K42" s="10">
        <f t="shared" si="2"/>
        <v>13.28125</v>
      </c>
      <c r="L42" s="10">
        <f t="shared" si="3"/>
        <v>0.15340614554140125</v>
      </c>
      <c r="M42" s="10">
        <v>35</v>
      </c>
      <c r="N42" s="10">
        <v>2.5962775000110128</v>
      </c>
      <c r="O42" t="s">
        <v>686</v>
      </c>
      <c r="P42" s="10">
        <f t="shared" si="4"/>
        <v>13.28125</v>
      </c>
      <c r="Q42" s="10">
        <f t="shared" si="5"/>
        <v>9.2763818331960485E-2</v>
      </c>
      <c r="R42" s="10">
        <v>35</v>
      </c>
      <c r="S42" s="10">
        <v>2.8918849999932661</v>
      </c>
      <c r="T42" t="s">
        <v>942</v>
      </c>
      <c r="U42" s="10">
        <f t="shared" si="6"/>
        <v>13.28125</v>
      </c>
      <c r="V42" s="10">
        <f t="shared" si="7"/>
        <v>8.4589636044035105E-2</v>
      </c>
      <c r="W42" s="10">
        <v>35</v>
      </c>
      <c r="X42" s="10">
        <v>2.0848425000146165</v>
      </c>
      <c r="Y42" t="s">
        <v>1199</v>
      </c>
      <c r="Z42" s="10">
        <f t="shared" si="8"/>
        <v>13.28125</v>
      </c>
      <c r="AA42" s="10">
        <f t="shared" si="9"/>
        <v>0.10602137471333603</v>
      </c>
      <c r="AB42" s="10">
        <v>35</v>
      </c>
      <c r="AC42" s="10">
        <f ca="1">'Result (Al-Ti) '!W182</f>
        <v>1.2381889109786171</v>
      </c>
      <c r="AD42" t="s">
        <v>1455</v>
      </c>
      <c r="AE42" s="10">
        <f t="shared" si="10"/>
        <v>13.28125</v>
      </c>
      <c r="AF42" s="10">
        <f t="shared" si="11"/>
        <v>0.26691857187964013</v>
      </c>
    </row>
    <row r="43" spans="2:32" x14ac:dyDescent="0.15">
      <c r="B43" s="10">
        <v>162</v>
      </c>
      <c r="C43" s="10">
        <v>36</v>
      </c>
      <c r="D43" s="10">
        <v>1.619302499975106</v>
      </c>
      <c r="E43" s="10" t="s">
        <v>173</v>
      </c>
      <c r="F43" s="10">
        <f t="shared" si="0"/>
        <v>13.671875</v>
      </c>
      <c r="G43" s="10">
        <f t="shared" si="1"/>
        <v>0.11100324501997144</v>
      </c>
      <c r="H43" s="10">
        <v>36</v>
      </c>
      <c r="I43" s="10">
        <v>2.8640900000169722</v>
      </c>
      <c r="J43" s="10" t="s">
        <v>430</v>
      </c>
      <c r="K43" s="10">
        <f t="shared" si="2"/>
        <v>13.671875</v>
      </c>
      <c r="L43" s="10">
        <f t="shared" si="3"/>
        <v>7.1218766862761476E-2</v>
      </c>
      <c r="M43" s="10">
        <v>36</v>
      </c>
      <c r="N43" s="10">
        <v>2.7812775000093382</v>
      </c>
      <c r="O43" t="s">
        <v>687</v>
      </c>
      <c r="P43" s="10">
        <f t="shared" si="4"/>
        <v>13.671875</v>
      </c>
      <c r="Q43" s="10">
        <f t="shared" si="5"/>
        <v>0.29926154537878263</v>
      </c>
      <c r="R43" s="10">
        <v>36</v>
      </c>
      <c r="S43" s="10">
        <v>2.8438849999936622</v>
      </c>
      <c r="T43" t="s">
        <v>943</v>
      </c>
      <c r="U43" s="10">
        <f t="shared" si="6"/>
        <v>13.671875</v>
      </c>
      <c r="V43" s="10">
        <f t="shared" si="7"/>
        <v>0.15064878750154587</v>
      </c>
      <c r="W43" s="10">
        <v>36</v>
      </c>
      <c r="X43" s="10">
        <v>5.791842500013189</v>
      </c>
      <c r="Y43" t="s">
        <v>1200</v>
      </c>
      <c r="Z43" s="10">
        <f t="shared" si="8"/>
        <v>13.671875</v>
      </c>
      <c r="AA43" s="10">
        <f t="shared" si="9"/>
        <v>5.7277983030727758E-2</v>
      </c>
      <c r="AB43" s="10">
        <v>36</v>
      </c>
      <c r="AC43" s="10">
        <f ca="1">'Result (Al-Ti) '!W183</f>
        <v>2.4804610778443084</v>
      </c>
      <c r="AD43" t="s">
        <v>1456</v>
      </c>
      <c r="AE43" s="10">
        <f t="shared" si="10"/>
        <v>13.671875</v>
      </c>
      <c r="AF43" s="10">
        <f t="shared" si="11"/>
        <v>0.23146436839890946</v>
      </c>
    </row>
    <row r="44" spans="2:32" x14ac:dyDescent="0.15">
      <c r="B44" s="10">
        <v>163</v>
      </c>
      <c r="C44" s="10">
        <v>37</v>
      </c>
      <c r="D44" s="10">
        <v>1.7963024999758659</v>
      </c>
      <c r="E44" s="10" t="s">
        <v>174</v>
      </c>
      <c r="F44" s="10">
        <f t="shared" si="0"/>
        <v>14.0625</v>
      </c>
      <c r="G44" s="10">
        <f t="shared" si="1"/>
        <v>7.8699910165327652E-2</v>
      </c>
      <c r="H44" s="10">
        <v>37</v>
      </c>
      <c r="I44" s="10">
        <v>2.8510900000142669</v>
      </c>
      <c r="J44" s="10" t="s">
        <v>431</v>
      </c>
      <c r="K44" s="10">
        <f t="shared" si="2"/>
        <v>14.0625</v>
      </c>
      <c r="L44" s="10">
        <f t="shared" si="3"/>
        <v>3.8789579950155563E-2</v>
      </c>
      <c r="M44" s="10">
        <v>37</v>
      </c>
      <c r="N44" s="10">
        <v>2.9182775000116123</v>
      </c>
      <c r="O44" t="s">
        <v>688</v>
      </c>
      <c r="P44" s="10">
        <f t="shared" si="4"/>
        <v>14.0625</v>
      </c>
      <c r="Q44" s="10">
        <f t="shared" si="5"/>
        <v>8.8137664884159056E-2</v>
      </c>
      <c r="R44" s="10">
        <v>37</v>
      </c>
      <c r="S44" s="10">
        <v>3.0938849999913032</v>
      </c>
      <c r="T44" t="s">
        <v>944</v>
      </c>
      <c r="U44" s="10">
        <f t="shared" si="6"/>
        <v>14.0625</v>
      </c>
      <c r="V44" s="10">
        <f t="shared" si="7"/>
        <v>8.2327459233208625E-2</v>
      </c>
      <c r="W44" s="10">
        <v>37</v>
      </c>
      <c r="X44" s="10">
        <v>5.6668425000161449</v>
      </c>
      <c r="Y44" t="s">
        <v>1201</v>
      </c>
      <c r="Z44" s="10">
        <f t="shared" si="8"/>
        <v>14.0625</v>
      </c>
      <c r="AA44" s="10">
        <f t="shared" si="9"/>
        <v>0.1422468796164911</v>
      </c>
      <c r="AB44" s="10">
        <v>37</v>
      </c>
      <c r="AC44" s="10">
        <f ca="1">'Result (Al-Ti) '!W184</f>
        <v>2.8446203532932128</v>
      </c>
      <c r="AD44" t="s">
        <v>1457</v>
      </c>
      <c r="AE44" s="10">
        <f t="shared" si="10"/>
        <v>14.0625</v>
      </c>
      <c r="AF44" s="10">
        <f t="shared" si="11"/>
        <v>0.12388985384004859</v>
      </c>
    </row>
    <row r="45" spans="2:32" x14ac:dyDescent="0.15">
      <c r="B45" s="10">
        <v>164</v>
      </c>
      <c r="C45" s="10">
        <v>38</v>
      </c>
      <c r="D45" s="10">
        <v>-0.2746975000249563</v>
      </c>
      <c r="E45" s="10" t="s">
        <v>175</v>
      </c>
      <c r="F45" s="10">
        <f t="shared" si="0"/>
        <v>14.453125</v>
      </c>
      <c r="G45" s="10">
        <f t="shared" si="1"/>
        <v>3.650932970023775E-2</v>
      </c>
      <c r="H45" s="10">
        <v>38</v>
      </c>
      <c r="I45" s="10">
        <v>2.5600900000171123</v>
      </c>
      <c r="J45" s="10" t="s">
        <v>432</v>
      </c>
      <c r="K45" s="10">
        <f t="shared" si="2"/>
        <v>14.453125</v>
      </c>
      <c r="L45" s="10">
        <f t="shared" si="3"/>
        <v>0.13916288918287781</v>
      </c>
      <c r="M45" s="10">
        <v>38</v>
      </c>
      <c r="N45" s="10">
        <v>3.0762775000106046</v>
      </c>
      <c r="O45" t="s">
        <v>689</v>
      </c>
      <c r="P45" s="10">
        <f t="shared" si="4"/>
        <v>14.453125</v>
      </c>
      <c r="Q45" s="10">
        <f t="shared" si="5"/>
        <v>0.16430106645133502</v>
      </c>
      <c r="R45" s="10">
        <v>38</v>
      </c>
      <c r="S45" s="10">
        <v>4.3558849999918436</v>
      </c>
      <c r="T45" t="s">
        <v>945</v>
      </c>
      <c r="U45" s="10">
        <f t="shared" si="6"/>
        <v>14.453125</v>
      </c>
      <c r="V45" s="10">
        <f t="shared" si="7"/>
        <v>0.23049687016816484</v>
      </c>
      <c r="W45" s="10">
        <v>38</v>
      </c>
      <c r="X45" s="10">
        <v>2.9178425000147001</v>
      </c>
      <c r="Y45" t="s">
        <v>1202</v>
      </c>
      <c r="Z45" s="10">
        <f t="shared" si="8"/>
        <v>14.453125</v>
      </c>
      <c r="AA45" s="10">
        <f t="shared" si="9"/>
        <v>0.13337291683928004</v>
      </c>
      <c r="AB45" s="10">
        <v>38</v>
      </c>
      <c r="AC45" s="10">
        <f ca="1">'Result (Al-Ti) '!W185</f>
        <v>3.5806820827913066</v>
      </c>
      <c r="AD45" t="s">
        <v>1458</v>
      </c>
      <c r="AE45" s="10">
        <f t="shared" si="10"/>
        <v>14.453125</v>
      </c>
      <c r="AF45" s="10">
        <f t="shared" si="11"/>
        <v>0.13319492209869513</v>
      </c>
    </row>
    <row r="46" spans="2:32" x14ac:dyDescent="0.15">
      <c r="B46" s="10">
        <v>165</v>
      </c>
      <c r="C46" s="10">
        <v>39</v>
      </c>
      <c r="D46" s="10">
        <v>2.7423024999748691</v>
      </c>
      <c r="E46" s="10" t="s">
        <v>176</v>
      </c>
      <c r="F46" s="10">
        <f t="shared" si="0"/>
        <v>14.84375</v>
      </c>
      <c r="G46" s="10">
        <f t="shared" si="1"/>
        <v>0.11715154920580405</v>
      </c>
      <c r="H46" s="10">
        <v>39</v>
      </c>
      <c r="I46" s="10">
        <v>2.5160900000145148</v>
      </c>
      <c r="J46" s="10" t="s">
        <v>433</v>
      </c>
      <c r="K46" s="10">
        <f t="shared" si="2"/>
        <v>14.84375</v>
      </c>
      <c r="L46" s="10">
        <f t="shared" si="3"/>
        <v>0.24805059084520009</v>
      </c>
      <c r="M46" s="10">
        <v>39</v>
      </c>
      <c r="N46" s="10">
        <v>3.1002775000104066</v>
      </c>
      <c r="O46" t="s">
        <v>690</v>
      </c>
      <c r="P46" s="10">
        <f t="shared" si="4"/>
        <v>14.84375</v>
      </c>
      <c r="Q46" s="10">
        <f t="shared" si="5"/>
        <v>0.15873741686211998</v>
      </c>
      <c r="R46" s="10">
        <v>39</v>
      </c>
      <c r="S46" s="10">
        <v>4.2198849999905974</v>
      </c>
      <c r="T46" t="s">
        <v>946</v>
      </c>
      <c r="U46" s="10">
        <f t="shared" si="6"/>
        <v>14.84375</v>
      </c>
      <c r="V46" s="10">
        <f t="shared" si="7"/>
        <v>0.28137045135877775</v>
      </c>
      <c r="W46" s="10">
        <v>39</v>
      </c>
      <c r="X46" s="10">
        <v>2.7348425000148779</v>
      </c>
      <c r="Y46" t="s">
        <v>1203</v>
      </c>
      <c r="Z46" s="10">
        <f t="shared" si="8"/>
        <v>14.84375</v>
      </c>
      <c r="AA46" s="10">
        <f t="shared" si="9"/>
        <v>0.23117852610370851</v>
      </c>
      <c r="AB46" s="10">
        <v>39</v>
      </c>
      <c r="AC46" s="10">
        <f ca="1">'Result (Al-Ti) '!W186</f>
        <v>-0.32231360385734753</v>
      </c>
      <c r="AD46" t="s">
        <v>1459</v>
      </c>
      <c r="AE46" s="10">
        <f t="shared" si="10"/>
        <v>14.84375</v>
      </c>
      <c r="AF46" s="10">
        <f t="shared" si="11"/>
        <v>0.1451569826948684</v>
      </c>
    </row>
    <row r="47" spans="2:32" x14ac:dyDescent="0.15">
      <c r="B47" s="10">
        <v>166</v>
      </c>
      <c r="C47" s="10">
        <v>40</v>
      </c>
      <c r="D47" s="10">
        <v>-2.8766975000245054</v>
      </c>
      <c r="E47" s="10" t="s">
        <v>177</v>
      </c>
      <c r="F47" s="10">
        <f t="shared" si="0"/>
        <v>15.234375</v>
      </c>
      <c r="G47" s="10">
        <f t="shared" si="1"/>
        <v>0.11139533235541103</v>
      </c>
      <c r="H47" s="10">
        <v>40</v>
      </c>
      <c r="I47" s="10">
        <v>3.1320900000153529</v>
      </c>
      <c r="J47" s="10" t="s">
        <v>434</v>
      </c>
      <c r="K47" s="10">
        <f t="shared" si="2"/>
        <v>15.234375</v>
      </c>
      <c r="L47" s="10">
        <f t="shared" si="3"/>
        <v>0.16770565476821214</v>
      </c>
      <c r="M47" s="10">
        <v>40</v>
      </c>
      <c r="N47" s="10">
        <v>3.186277500009993</v>
      </c>
      <c r="O47" t="s">
        <v>691</v>
      </c>
      <c r="P47" s="10">
        <f t="shared" si="4"/>
        <v>15.234375</v>
      </c>
      <c r="Q47" s="10">
        <f t="shared" si="5"/>
        <v>0.16955864070085655</v>
      </c>
      <c r="R47" s="10">
        <v>40</v>
      </c>
      <c r="S47" s="10">
        <v>3.9048849999936408</v>
      </c>
      <c r="T47" t="s">
        <v>947</v>
      </c>
      <c r="U47" s="10">
        <f t="shared" si="6"/>
        <v>15.234375</v>
      </c>
      <c r="V47" s="10">
        <f t="shared" si="7"/>
        <v>3.7563992486536947E-2</v>
      </c>
      <c r="W47" s="10">
        <v>40</v>
      </c>
      <c r="X47" s="10">
        <v>2.990842500015134</v>
      </c>
      <c r="Y47" t="s">
        <v>1204</v>
      </c>
      <c r="Z47" s="10">
        <f t="shared" si="8"/>
        <v>15.234375</v>
      </c>
      <c r="AA47" s="10">
        <f t="shared" si="9"/>
        <v>0.31498695338285537</v>
      </c>
      <c r="AB47" s="10">
        <v>40</v>
      </c>
      <c r="AC47" s="10">
        <f ca="1">'Result (Al-Ti) '!W187</f>
        <v>4.5617603933252697</v>
      </c>
      <c r="AD47" t="s">
        <v>1460</v>
      </c>
      <c r="AE47" s="10">
        <f t="shared" si="10"/>
        <v>15.234375</v>
      </c>
      <c r="AF47" s="10">
        <f t="shared" si="11"/>
        <v>4.6865443076962596E-2</v>
      </c>
    </row>
    <row r="48" spans="2:32" x14ac:dyDescent="0.15">
      <c r="B48" s="10">
        <v>167</v>
      </c>
      <c r="C48" s="10">
        <v>41</v>
      </c>
      <c r="D48" s="10">
        <v>-4.4296975000257532</v>
      </c>
      <c r="E48" s="10" t="s">
        <v>178</v>
      </c>
      <c r="F48" s="10">
        <f t="shared" si="0"/>
        <v>15.625</v>
      </c>
      <c r="G48" s="10">
        <f t="shared" si="1"/>
        <v>0.16970295046491285</v>
      </c>
      <c r="H48" s="10">
        <v>41</v>
      </c>
      <c r="I48" s="10">
        <v>2.9710900000168294</v>
      </c>
      <c r="J48" s="10" t="s">
        <v>435</v>
      </c>
      <c r="K48" s="10">
        <f t="shared" si="2"/>
        <v>15.625</v>
      </c>
      <c r="L48" s="10">
        <f t="shared" si="3"/>
        <v>0.26689422632381937</v>
      </c>
      <c r="M48" s="10">
        <v>41</v>
      </c>
      <c r="N48" s="10">
        <v>3.081277500008639</v>
      </c>
      <c r="O48" t="s">
        <v>692</v>
      </c>
      <c r="P48" s="10">
        <f t="shared" si="4"/>
        <v>15.625</v>
      </c>
      <c r="Q48" s="10">
        <f t="shared" si="5"/>
        <v>0.18383914988610295</v>
      </c>
      <c r="R48" s="10">
        <v>41</v>
      </c>
      <c r="S48" s="10">
        <v>3.1398849999924039</v>
      </c>
      <c r="T48" t="s">
        <v>948</v>
      </c>
      <c r="U48" s="10">
        <f t="shared" si="6"/>
        <v>15.625</v>
      </c>
      <c r="V48" s="10">
        <f t="shared" si="7"/>
        <v>0.18839946678306924</v>
      </c>
      <c r="W48" s="10">
        <v>41</v>
      </c>
      <c r="X48" s="10">
        <v>1.5468425000157993</v>
      </c>
      <c r="Y48" t="s">
        <v>1205</v>
      </c>
      <c r="Z48" s="10">
        <f t="shared" si="8"/>
        <v>15.625</v>
      </c>
      <c r="AA48" s="10">
        <f t="shared" si="9"/>
        <v>0.34119316584441778</v>
      </c>
      <c r="AB48" s="10">
        <v>41</v>
      </c>
      <c r="AC48" s="10">
        <f ca="1">'Result (Al-Ti) '!W188</f>
        <v>4.2320084050544633</v>
      </c>
      <c r="AD48" t="s">
        <v>1461</v>
      </c>
      <c r="AE48" s="10">
        <f t="shared" si="10"/>
        <v>15.625</v>
      </c>
      <c r="AF48" s="10">
        <f t="shared" si="11"/>
        <v>9.4170740679214104E-2</v>
      </c>
    </row>
    <row r="49" spans="2:32" x14ac:dyDescent="0.15">
      <c r="B49" s="10">
        <v>168</v>
      </c>
      <c r="C49" s="10">
        <v>42</v>
      </c>
      <c r="D49" s="10">
        <v>8.7653024999738705</v>
      </c>
      <c r="E49" s="10" t="s">
        <v>179</v>
      </c>
      <c r="F49" s="10">
        <f t="shared" si="0"/>
        <v>16.015625</v>
      </c>
      <c r="G49" s="10">
        <f t="shared" si="1"/>
        <v>0.10157342286740603</v>
      </c>
      <c r="H49" s="10">
        <v>42</v>
      </c>
      <c r="I49" s="10">
        <v>3.8370900000153085</v>
      </c>
      <c r="J49" s="10" t="s">
        <v>436</v>
      </c>
      <c r="K49" s="10">
        <f t="shared" si="2"/>
        <v>16.015625</v>
      </c>
      <c r="L49" s="10">
        <f t="shared" si="3"/>
        <v>0.1229805348268129</v>
      </c>
      <c r="M49" s="10">
        <v>42</v>
      </c>
      <c r="N49" s="10">
        <v>2.417277500008197</v>
      </c>
      <c r="O49" t="s">
        <v>693</v>
      </c>
      <c r="P49" s="10">
        <f t="shared" si="4"/>
        <v>16.015625</v>
      </c>
      <c r="Q49" s="10">
        <f t="shared" si="5"/>
        <v>1.5011574983788746E-2</v>
      </c>
      <c r="R49" s="10">
        <v>42</v>
      </c>
      <c r="S49" s="10">
        <v>3.9388849999930642</v>
      </c>
      <c r="T49" t="s">
        <v>949</v>
      </c>
      <c r="U49" s="10">
        <f t="shared" si="6"/>
        <v>16.015625</v>
      </c>
      <c r="V49" s="10">
        <f t="shared" si="7"/>
        <v>6.5277770413760247E-2</v>
      </c>
      <c r="W49" s="10">
        <v>42</v>
      </c>
      <c r="X49" s="10">
        <v>4.1758425000146815</v>
      </c>
      <c r="Y49" t="s">
        <v>1206</v>
      </c>
      <c r="Z49" s="10">
        <f t="shared" si="8"/>
        <v>16.015625</v>
      </c>
      <c r="AA49" s="10">
        <f t="shared" si="9"/>
        <v>9.6406244576170544E-2</v>
      </c>
      <c r="AB49" s="10">
        <v>42</v>
      </c>
      <c r="AC49" s="10">
        <f ca="1">'Result (Al-Ti) '!W189</f>
        <v>2.267527862176741</v>
      </c>
      <c r="AD49" t="s">
        <v>1462</v>
      </c>
      <c r="AE49" s="10">
        <f t="shared" si="10"/>
        <v>16.015625</v>
      </c>
      <c r="AF49" s="10">
        <f t="shared" si="11"/>
        <v>0.13237595178853656</v>
      </c>
    </row>
    <row r="50" spans="2:32" x14ac:dyDescent="0.15">
      <c r="B50" s="10">
        <v>169</v>
      </c>
      <c r="C50" s="10">
        <v>43</v>
      </c>
      <c r="D50" s="10">
        <v>1.3803024999745617</v>
      </c>
      <c r="E50" s="10" t="s">
        <v>180</v>
      </c>
      <c r="F50" s="10">
        <f t="shared" si="0"/>
        <v>16.40625</v>
      </c>
      <c r="G50" s="10">
        <f t="shared" si="1"/>
        <v>5.0982432420070972E-2</v>
      </c>
      <c r="H50" s="10">
        <v>43</v>
      </c>
      <c r="I50" s="10">
        <v>1.9890900000163469</v>
      </c>
      <c r="J50" s="10" t="s">
        <v>437</v>
      </c>
      <c r="K50" s="10">
        <f t="shared" si="2"/>
        <v>16.40625</v>
      </c>
      <c r="L50" s="10">
        <f t="shared" si="3"/>
        <v>0.16739046685046832</v>
      </c>
      <c r="M50" s="10">
        <v>43</v>
      </c>
      <c r="N50" s="10">
        <v>5.3622775000086165</v>
      </c>
      <c r="O50" t="s">
        <v>694</v>
      </c>
      <c r="P50" s="10">
        <f t="shared" si="4"/>
        <v>16.40625</v>
      </c>
      <c r="Q50" s="10">
        <f t="shared" si="5"/>
        <v>0.15010327428843698</v>
      </c>
      <c r="R50" s="10">
        <v>43</v>
      </c>
      <c r="S50" s="10">
        <v>4.2048849999929416</v>
      </c>
      <c r="T50" t="s">
        <v>950</v>
      </c>
      <c r="U50" s="10">
        <f t="shared" si="6"/>
        <v>16.40625</v>
      </c>
      <c r="V50" s="10">
        <f t="shared" si="7"/>
        <v>0.1469545080197644</v>
      </c>
      <c r="W50" s="10">
        <v>43</v>
      </c>
      <c r="X50" s="10">
        <v>3.3648425000158966</v>
      </c>
      <c r="Y50" t="s">
        <v>1207</v>
      </c>
      <c r="Z50" s="10">
        <f t="shared" si="8"/>
        <v>16.40625</v>
      </c>
      <c r="AA50" s="10">
        <f t="shared" si="9"/>
        <v>0.17829417091033825</v>
      </c>
      <c r="AB50" s="10">
        <v>43</v>
      </c>
      <c r="AC50" s="10">
        <f ca="1">'Result (Al-Ti) '!W190</f>
        <v>0.69847361803121766</v>
      </c>
      <c r="AD50" t="s">
        <v>1463</v>
      </c>
      <c r="AE50" s="10">
        <f t="shared" si="10"/>
        <v>16.40625</v>
      </c>
      <c r="AF50" s="10">
        <f t="shared" si="11"/>
        <v>0.22919831297476601</v>
      </c>
    </row>
    <row r="51" spans="2:32" x14ac:dyDescent="0.15">
      <c r="B51" s="10">
        <v>170</v>
      </c>
      <c r="C51" s="10">
        <v>44</v>
      </c>
      <c r="D51" s="10">
        <v>0.15530249997652845</v>
      </c>
      <c r="E51" s="10" t="s">
        <v>181</v>
      </c>
      <c r="F51" s="10">
        <f t="shared" si="0"/>
        <v>16.796875</v>
      </c>
      <c r="G51" s="10">
        <f t="shared" si="1"/>
        <v>0.23048333146660047</v>
      </c>
      <c r="H51" s="10">
        <v>44</v>
      </c>
      <c r="I51" s="10">
        <v>2.5120900000139557</v>
      </c>
      <c r="J51" s="10" t="s">
        <v>438</v>
      </c>
      <c r="K51" s="10">
        <f t="shared" si="2"/>
        <v>16.796875</v>
      </c>
      <c r="L51" s="10">
        <f t="shared" si="3"/>
        <v>0.24304970090528646</v>
      </c>
      <c r="M51" s="10">
        <v>44</v>
      </c>
      <c r="N51" s="10">
        <v>5.2692775000089398</v>
      </c>
      <c r="O51" t="s">
        <v>695</v>
      </c>
      <c r="P51" s="10">
        <f t="shared" si="4"/>
        <v>16.796875</v>
      </c>
      <c r="Q51" s="10">
        <f t="shared" si="5"/>
        <v>9.3562261122224599E-2</v>
      </c>
      <c r="R51" s="10">
        <v>44</v>
      </c>
      <c r="S51" s="10">
        <v>4.4018849999929444</v>
      </c>
      <c r="T51" t="s">
        <v>951</v>
      </c>
      <c r="U51" s="10">
        <f t="shared" si="6"/>
        <v>16.796875</v>
      </c>
      <c r="V51" s="10">
        <f t="shared" si="7"/>
        <v>5.6143775500587856E-2</v>
      </c>
      <c r="W51" s="10">
        <v>44</v>
      </c>
      <c r="X51" s="10">
        <v>2.6398425000131454</v>
      </c>
      <c r="Y51" t="s">
        <v>1208</v>
      </c>
      <c r="Z51" s="10">
        <f t="shared" si="8"/>
        <v>16.796875</v>
      </c>
      <c r="AA51" s="10">
        <f t="shared" si="9"/>
        <v>0.1106196346471171</v>
      </c>
      <c r="AB51" s="10">
        <v>44</v>
      </c>
      <c r="AC51" s="10">
        <f ca="1">'Result (Al-Ti) '!W191</f>
        <v>1.6723801713934714</v>
      </c>
      <c r="AD51" t="s">
        <v>1464</v>
      </c>
      <c r="AE51" s="10">
        <f t="shared" si="10"/>
        <v>16.796875</v>
      </c>
      <c r="AF51" s="10">
        <f t="shared" si="11"/>
        <v>0.1231945419042051</v>
      </c>
    </row>
    <row r="52" spans="2:32" x14ac:dyDescent="0.15">
      <c r="B52" s="10">
        <v>171</v>
      </c>
      <c r="C52" s="10">
        <v>45</v>
      </c>
      <c r="D52" s="10">
        <v>3.7243024999753516</v>
      </c>
      <c r="E52" s="10" t="s">
        <v>182</v>
      </c>
      <c r="F52" s="10">
        <f t="shared" si="0"/>
        <v>17.1875</v>
      </c>
      <c r="G52" s="10">
        <f t="shared" si="1"/>
        <v>0.1024996925996333</v>
      </c>
      <c r="H52" s="10">
        <v>45</v>
      </c>
      <c r="I52" s="10">
        <v>2.3360900000142237</v>
      </c>
      <c r="J52" s="10" t="s">
        <v>439</v>
      </c>
      <c r="K52" s="10">
        <f t="shared" si="2"/>
        <v>17.1875</v>
      </c>
      <c r="L52" s="10">
        <f t="shared" si="3"/>
        <v>0.18851445113361803</v>
      </c>
      <c r="M52" s="10">
        <v>45</v>
      </c>
      <c r="N52" s="10">
        <v>3.4412775000092211</v>
      </c>
      <c r="O52" t="s">
        <v>696</v>
      </c>
      <c r="P52" s="10">
        <f t="shared" si="4"/>
        <v>17.1875</v>
      </c>
      <c r="Q52" s="10">
        <f t="shared" si="5"/>
        <v>0.15460205812353833</v>
      </c>
      <c r="R52" s="10">
        <v>45</v>
      </c>
      <c r="S52" s="10">
        <v>3.3168849999931638</v>
      </c>
      <c r="T52" t="s">
        <v>952</v>
      </c>
      <c r="U52" s="10">
        <f t="shared" si="6"/>
        <v>17.1875</v>
      </c>
      <c r="V52" s="10">
        <f t="shared" si="7"/>
        <v>0.19875702459361572</v>
      </c>
      <c r="W52" s="10">
        <v>45</v>
      </c>
      <c r="X52" s="10">
        <v>2.867842500016593</v>
      </c>
      <c r="Y52" t="s">
        <v>1209</v>
      </c>
      <c r="Z52" s="10">
        <f t="shared" si="8"/>
        <v>17.1875</v>
      </c>
      <c r="AA52" s="10">
        <f t="shared" si="9"/>
        <v>0.31358370894912541</v>
      </c>
      <c r="AB52" s="10">
        <v>45</v>
      </c>
      <c r="AC52" s="10">
        <f ca="1">'Result (Al-Ti) '!W192</f>
        <v>1.684507939792586</v>
      </c>
      <c r="AD52" t="s">
        <v>1465</v>
      </c>
      <c r="AE52" s="10">
        <f t="shared" si="10"/>
        <v>17.1875</v>
      </c>
      <c r="AF52" s="10">
        <f t="shared" si="11"/>
        <v>8.5661153570997572E-2</v>
      </c>
    </row>
    <row r="53" spans="2:32" x14ac:dyDescent="0.15">
      <c r="B53" s="10">
        <v>172</v>
      </c>
      <c r="C53" s="10">
        <v>46</v>
      </c>
      <c r="D53" s="10">
        <v>0.57430249997381111</v>
      </c>
      <c r="E53" s="10" t="s">
        <v>183</v>
      </c>
      <c r="F53" s="10">
        <f t="shared" si="0"/>
        <v>17.578125</v>
      </c>
      <c r="G53" s="10">
        <f t="shared" si="1"/>
        <v>0.13913543130111994</v>
      </c>
      <c r="H53" s="10">
        <v>46</v>
      </c>
      <c r="I53" s="10">
        <v>3.0960900000138736</v>
      </c>
      <c r="J53" s="10" t="s">
        <v>440</v>
      </c>
      <c r="K53" s="10">
        <f t="shared" si="2"/>
        <v>17.578125</v>
      </c>
      <c r="L53" s="10">
        <f t="shared" si="3"/>
        <v>8.8650125702190191E-2</v>
      </c>
      <c r="M53" s="10">
        <v>46</v>
      </c>
      <c r="N53" s="10">
        <v>2.4262775000103431</v>
      </c>
      <c r="O53" t="s">
        <v>697</v>
      </c>
      <c r="P53" s="10">
        <f t="shared" si="4"/>
        <v>17.578125</v>
      </c>
      <c r="Q53" s="10">
        <f t="shared" si="5"/>
        <v>0.22476342415577882</v>
      </c>
      <c r="R53" s="10">
        <v>46</v>
      </c>
      <c r="S53" s="10">
        <v>2.7008849999923257</v>
      </c>
      <c r="T53" t="s">
        <v>953</v>
      </c>
      <c r="U53" s="10">
        <f t="shared" si="6"/>
        <v>17.578125</v>
      </c>
      <c r="V53" s="10">
        <f t="shared" si="7"/>
        <v>0.12745569234149742</v>
      </c>
      <c r="W53" s="10">
        <v>46</v>
      </c>
      <c r="X53" s="10">
        <v>5.0768425000136119</v>
      </c>
      <c r="Y53" t="s">
        <v>1210</v>
      </c>
      <c r="Z53" s="10">
        <f t="shared" si="8"/>
        <v>17.578125</v>
      </c>
      <c r="AA53" s="10">
        <f t="shared" si="9"/>
        <v>0.3168770689228157</v>
      </c>
      <c r="AB53" s="10">
        <v>46</v>
      </c>
      <c r="AC53" s="10">
        <f ca="1">'Result (Al-Ti) '!W193</f>
        <v>1.7144449414595537</v>
      </c>
      <c r="AD53" t="s">
        <v>1466</v>
      </c>
      <c r="AE53" s="10">
        <f t="shared" si="10"/>
        <v>17.578125</v>
      </c>
      <c r="AF53" s="10">
        <f t="shared" si="11"/>
        <v>0.12036517242129696</v>
      </c>
    </row>
    <row r="54" spans="2:32" x14ac:dyDescent="0.15">
      <c r="B54" s="10">
        <v>173</v>
      </c>
      <c r="C54" s="10">
        <v>47</v>
      </c>
      <c r="D54" s="10">
        <v>1.2313024999741629</v>
      </c>
      <c r="E54" s="10" t="s">
        <v>184</v>
      </c>
      <c r="F54" s="10">
        <f t="shared" si="0"/>
        <v>17.96875</v>
      </c>
      <c r="G54" s="10">
        <f t="shared" si="1"/>
        <v>8.5252029379517494E-2</v>
      </c>
      <c r="H54" s="10">
        <v>47</v>
      </c>
      <c r="I54" s="10">
        <v>2.832090000016052</v>
      </c>
      <c r="J54" s="10" t="s">
        <v>441</v>
      </c>
      <c r="K54" s="10">
        <f t="shared" si="2"/>
        <v>17.96875</v>
      </c>
      <c r="L54" s="10">
        <f t="shared" si="3"/>
        <v>0.13482573765817787</v>
      </c>
      <c r="M54" s="10">
        <v>47</v>
      </c>
      <c r="N54" s="10">
        <v>2.3952775000104509</v>
      </c>
      <c r="O54" t="s">
        <v>698</v>
      </c>
      <c r="P54" s="10">
        <f t="shared" si="4"/>
        <v>17.96875</v>
      </c>
      <c r="Q54" s="10">
        <f t="shared" si="5"/>
        <v>0.26090743457372667</v>
      </c>
      <c r="R54" s="10">
        <v>47</v>
      </c>
      <c r="S54" s="10">
        <v>3.6118849999908775</v>
      </c>
      <c r="T54" t="s">
        <v>954</v>
      </c>
      <c r="U54" s="10">
        <f t="shared" si="6"/>
        <v>17.96875</v>
      </c>
      <c r="V54" s="10">
        <f t="shared" si="7"/>
        <v>6.5265811692585551E-2</v>
      </c>
      <c r="W54" s="10">
        <v>47</v>
      </c>
      <c r="X54" s="10">
        <v>3.986842500015797</v>
      </c>
      <c r="Y54" t="s">
        <v>1211</v>
      </c>
      <c r="Z54" s="10">
        <f t="shared" si="8"/>
        <v>17.96875</v>
      </c>
      <c r="AA54" s="10">
        <f t="shared" si="9"/>
        <v>0.18376302639391492</v>
      </c>
      <c r="AB54" s="10">
        <v>47</v>
      </c>
      <c r="AC54" s="10">
        <f ca="1">'Result (Al-Ti) '!W194</f>
        <v>-1.2381924366472545</v>
      </c>
      <c r="AD54" t="s">
        <v>1467</v>
      </c>
      <c r="AE54" s="10">
        <f t="shared" si="10"/>
        <v>17.96875</v>
      </c>
      <c r="AF54" s="10">
        <f t="shared" si="11"/>
        <v>9.859040054418744E-2</v>
      </c>
    </row>
    <row r="55" spans="2:32" x14ac:dyDescent="0.15">
      <c r="B55" s="10">
        <v>174</v>
      </c>
      <c r="C55" s="10">
        <v>48</v>
      </c>
      <c r="D55" s="10">
        <v>-0.19069750002387309</v>
      </c>
      <c r="E55" s="10" t="s">
        <v>185</v>
      </c>
      <c r="F55" s="10">
        <f t="shared" si="0"/>
        <v>18.359375</v>
      </c>
      <c r="G55" s="10">
        <f t="shared" si="1"/>
        <v>8.6311769598591256E-2</v>
      </c>
      <c r="H55" s="10">
        <v>48</v>
      </c>
      <c r="I55" s="10">
        <v>2.7150900000165734</v>
      </c>
      <c r="J55" s="10" t="s">
        <v>442</v>
      </c>
      <c r="K55" s="10">
        <f t="shared" si="2"/>
        <v>18.359375</v>
      </c>
      <c r="L55" s="10">
        <f t="shared" si="3"/>
        <v>0.15034618855134502</v>
      </c>
      <c r="M55" s="10">
        <v>48</v>
      </c>
      <c r="N55" s="10">
        <v>1.8652775000091992</v>
      </c>
      <c r="O55" t="s">
        <v>699</v>
      </c>
      <c r="P55" s="10">
        <f t="shared" si="4"/>
        <v>18.359375</v>
      </c>
      <c r="Q55" s="10">
        <f t="shared" si="5"/>
        <v>0.31804484710884623</v>
      </c>
      <c r="R55" s="10">
        <v>48</v>
      </c>
      <c r="S55" s="10">
        <v>0.14488499999387727</v>
      </c>
      <c r="T55" t="s">
        <v>955</v>
      </c>
      <c r="U55" s="10">
        <f t="shared" si="6"/>
        <v>18.359375</v>
      </c>
      <c r="V55" s="10">
        <f t="shared" si="7"/>
        <v>9.6084949381848847E-2</v>
      </c>
      <c r="W55" s="10">
        <v>48</v>
      </c>
      <c r="X55" s="10">
        <v>3.2018425000153172</v>
      </c>
      <c r="Y55" t="s">
        <v>1212</v>
      </c>
      <c r="Z55" s="10">
        <f t="shared" si="8"/>
        <v>18.359375</v>
      </c>
      <c r="AA55" s="10">
        <f t="shared" si="9"/>
        <v>0.25234262755378073</v>
      </c>
      <c r="AB55" s="10">
        <v>48</v>
      </c>
      <c r="AC55" s="10">
        <f ca="1">'Result (Al-Ti) '!W195</f>
        <v>-0.8713830859471714</v>
      </c>
      <c r="AD55" t="s">
        <v>1468</v>
      </c>
      <c r="AE55" s="10">
        <f t="shared" si="10"/>
        <v>18.359375</v>
      </c>
      <c r="AF55" s="10">
        <f t="shared" si="11"/>
        <v>0.21684092874176367</v>
      </c>
    </row>
    <row r="56" spans="2:32" x14ac:dyDescent="0.15">
      <c r="B56" s="10">
        <v>175</v>
      </c>
      <c r="C56" s="10">
        <v>49</v>
      </c>
      <c r="D56" s="10">
        <v>-0.10869750002484579</v>
      </c>
      <c r="E56" s="10" t="s">
        <v>186</v>
      </c>
      <c r="F56" s="10">
        <f t="shared" si="0"/>
        <v>18.75</v>
      </c>
      <c r="G56" s="10">
        <f t="shared" si="1"/>
        <v>0.14517582995967199</v>
      </c>
      <c r="H56" s="10">
        <v>49</v>
      </c>
      <c r="I56" s="10">
        <v>2.1860900000163497</v>
      </c>
      <c r="J56" s="10" t="s">
        <v>443</v>
      </c>
      <c r="K56" s="10">
        <f t="shared" si="2"/>
        <v>18.75</v>
      </c>
      <c r="L56" s="10">
        <f t="shared" si="3"/>
        <v>0.1417905485089121</v>
      </c>
      <c r="M56" s="10">
        <v>49</v>
      </c>
      <c r="N56" s="10">
        <v>3.6512775000083764</v>
      </c>
      <c r="O56" t="s">
        <v>700</v>
      </c>
      <c r="P56" s="10">
        <f t="shared" si="4"/>
        <v>18.75</v>
      </c>
      <c r="Q56" s="10">
        <f t="shared" si="5"/>
        <v>0.3676045954661124</v>
      </c>
      <c r="R56" s="10">
        <v>49</v>
      </c>
      <c r="S56" s="10">
        <v>3.5438849999920308</v>
      </c>
      <c r="T56" t="s">
        <v>956</v>
      </c>
      <c r="U56" s="10">
        <f t="shared" si="6"/>
        <v>18.75</v>
      </c>
      <c r="V56" s="10">
        <f t="shared" si="7"/>
        <v>0.20384184007154049</v>
      </c>
      <c r="W56" s="10">
        <v>49</v>
      </c>
      <c r="X56" s="10">
        <v>2.9608425000162697</v>
      </c>
      <c r="Y56" t="s">
        <v>1213</v>
      </c>
      <c r="Z56" s="10">
        <f t="shared" si="8"/>
        <v>18.75</v>
      </c>
      <c r="AA56" s="10">
        <f t="shared" si="9"/>
        <v>0.15572794805529239</v>
      </c>
      <c r="AB56" s="10">
        <v>49</v>
      </c>
      <c r="AC56" s="10">
        <f ca="1">'Result (Al-Ti) '!W196</f>
        <v>-0.22026629094743039</v>
      </c>
      <c r="AD56" t="s">
        <v>1469</v>
      </c>
      <c r="AE56" s="10">
        <f t="shared" si="10"/>
        <v>18.75</v>
      </c>
      <c r="AF56" s="10">
        <f t="shared" si="11"/>
        <v>7.091229646866147E-2</v>
      </c>
    </row>
    <row r="57" spans="2:32" x14ac:dyDescent="0.15">
      <c r="B57" s="10">
        <v>176</v>
      </c>
      <c r="C57" s="10">
        <v>50</v>
      </c>
      <c r="D57" s="10">
        <v>0.61830249997640863</v>
      </c>
      <c r="E57" s="10" t="s">
        <v>187</v>
      </c>
      <c r="F57" s="10">
        <f t="shared" si="0"/>
        <v>19.140625</v>
      </c>
      <c r="G57" s="10">
        <f t="shared" si="1"/>
        <v>0.11357523018138985</v>
      </c>
      <c r="H57" s="10">
        <v>50</v>
      </c>
      <c r="I57" s="10">
        <v>2.0540900000156626</v>
      </c>
      <c r="J57" s="10" t="s">
        <v>444</v>
      </c>
      <c r="K57" s="10">
        <f t="shared" si="2"/>
        <v>19.140625</v>
      </c>
      <c r="L57" s="10">
        <f t="shared" si="3"/>
        <v>9.6887949611902877E-2</v>
      </c>
      <c r="M57" s="10">
        <v>50</v>
      </c>
      <c r="N57" s="10">
        <v>5.2662775000094086</v>
      </c>
      <c r="O57" t="s">
        <v>701</v>
      </c>
      <c r="P57" s="10">
        <f t="shared" si="4"/>
        <v>19.140625</v>
      </c>
      <c r="Q57" s="10">
        <f t="shared" si="5"/>
        <v>0.34186669317468704</v>
      </c>
      <c r="R57" s="10">
        <v>50</v>
      </c>
      <c r="S57" s="10">
        <v>3.2848849999922436</v>
      </c>
      <c r="T57" t="s">
        <v>957</v>
      </c>
      <c r="U57" s="10">
        <f t="shared" si="6"/>
        <v>19.140625</v>
      </c>
      <c r="V57" s="10">
        <f t="shared" si="7"/>
        <v>3.8769264857325264E-2</v>
      </c>
      <c r="W57" s="10">
        <v>50</v>
      </c>
      <c r="X57" s="10">
        <v>3.1198425000162899</v>
      </c>
      <c r="Y57" t="s">
        <v>1214</v>
      </c>
      <c r="Z57" s="10">
        <f t="shared" si="8"/>
        <v>19.140625</v>
      </c>
      <c r="AA57" s="10">
        <f t="shared" si="9"/>
        <v>0.48560414154081233</v>
      </c>
      <c r="AB57" s="10">
        <v>50</v>
      </c>
      <c r="AC57" s="10">
        <f ca="1">'Result (Al-Ti) '!W197</f>
        <v>-0.2053993971114107</v>
      </c>
      <c r="AD57" t="s">
        <v>1470</v>
      </c>
      <c r="AE57" s="10">
        <f t="shared" si="10"/>
        <v>19.140625</v>
      </c>
      <c r="AF57" s="10">
        <f t="shared" si="11"/>
        <v>0.18329568169687119</v>
      </c>
    </row>
    <row r="58" spans="2:32" x14ac:dyDescent="0.15">
      <c r="B58" s="10">
        <v>177</v>
      </c>
      <c r="C58" s="10">
        <v>51</v>
      </c>
      <c r="D58" s="10">
        <v>-1.1086975000260679</v>
      </c>
      <c r="E58" s="10" t="s">
        <v>188</v>
      </c>
      <c r="F58" s="10">
        <f t="shared" si="0"/>
        <v>19.53125</v>
      </c>
      <c r="G58" s="10">
        <f t="shared" si="1"/>
        <v>0.17875307759547321</v>
      </c>
      <c r="H58" s="10">
        <v>51</v>
      </c>
      <c r="I58" s="10">
        <v>3.9450900000161937</v>
      </c>
      <c r="J58" s="10" t="s">
        <v>445</v>
      </c>
      <c r="K58" s="10">
        <f t="shared" si="2"/>
        <v>19.53125</v>
      </c>
      <c r="L58" s="10">
        <f t="shared" si="3"/>
        <v>3.8908190090682408E-2</v>
      </c>
      <c r="M58" s="10">
        <v>51</v>
      </c>
      <c r="N58" s="10">
        <v>2.7722775000107447</v>
      </c>
      <c r="O58" t="s">
        <v>702</v>
      </c>
      <c r="P58" s="10">
        <f t="shared" si="4"/>
        <v>19.53125</v>
      </c>
      <c r="Q58" s="10">
        <f t="shared" si="5"/>
        <v>0.18381611098547629</v>
      </c>
      <c r="R58" s="10">
        <v>51</v>
      </c>
      <c r="S58" s="10">
        <v>2.479884999992521</v>
      </c>
      <c r="T58" t="s">
        <v>958</v>
      </c>
      <c r="U58" s="10">
        <f t="shared" si="6"/>
        <v>19.53125</v>
      </c>
      <c r="V58" s="10">
        <f t="shared" si="7"/>
        <v>0.24565562512713437</v>
      </c>
      <c r="W58" s="10">
        <v>51</v>
      </c>
      <c r="X58" s="10">
        <v>3.6668425000137006</v>
      </c>
      <c r="Y58" t="s">
        <v>1215</v>
      </c>
      <c r="Z58" s="10">
        <f t="shared" si="8"/>
        <v>19.53125</v>
      </c>
      <c r="AA58" s="10">
        <f t="shared" si="9"/>
        <v>0.19657444959063822</v>
      </c>
      <c r="AB58" s="10">
        <v>51</v>
      </c>
      <c r="AC58" s="10">
        <f ca="1">'Result (Al-Ti) '!W198</f>
        <v>-0.79919180119240352</v>
      </c>
      <c r="AD58" t="s">
        <v>1471</v>
      </c>
      <c r="AE58" s="10">
        <f t="shared" si="10"/>
        <v>19.53125</v>
      </c>
      <c r="AF58" s="10">
        <f t="shared" si="11"/>
        <v>0.24285037490548966</v>
      </c>
    </row>
    <row r="59" spans="2:32" x14ac:dyDescent="0.15">
      <c r="B59" s="10">
        <v>178</v>
      </c>
      <c r="C59" s="10">
        <v>52</v>
      </c>
      <c r="D59" s="10">
        <v>-2.2486975000255427</v>
      </c>
      <c r="E59" s="10" t="s">
        <v>189</v>
      </c>
      <c r="F59" s="10">
        <f t="shared" si="0"/>
        <v>19.921875</v>
      </c>
      <c r="G59" s="10">
        <f t="shared" si="1"/>
        <v>0.19200771467228614</v>
      </c>
      <c r="H59" s="10">
        <v>52</v>
      </c>
      <c r="I59" s="10">
        <v>3.8020900000148572</v>
      </c>
      <c r="J59" s="10" t="s">
        <v>446</v>
      </c>
      <c r="K59" s="10">
        <f t="shared" si="2"/>
        <v>19.921875</v>
      </c>
      <c r="L59" s="10">
        <f t="shared" si="3"/>
        <v>0.20437727971941633</v>
      </c>
      <c r="M59" s="10">
        <v>52</v>
      </c>
      <c r="N59" s="10">
        <v>1.4082775000083814</v>
      </c>
      <c r="O59" t="s">
        <v>703</v>
      </c>
      <c r="P59" s="10">
        <f t="shared" si="4"/>
        <v>19.921875</v>
      </c>
      <c r="Q59" s="10">
        <f t="shared" si="5"/>
        <v>0.22591323611207453</v>
      </c>
      <c r="R59" s="10">
        <v>52</v>
      </c>
      <c r="S59" s="10">
        <v>1.7608849999923848</v>
      </c>
      <c r="T59" t="s">
        <v>959</v>
      </c>
      <c r="U59" s="10">
        <f t="shared" si="6"/>
        <v>19.921875</v>
      </c>
      <c r="V59" s="10">
        <f t="shared" si="7"/>
        <v>0.18775696418729515</v>
      </c>
      <c r="W59" s="10">
        <v>52</v>
      </c>
      <c r="X59" s="10">
        <v>3.1818425000160744</v>
      </c>
      <c r="Y59" t="s">
        <v>1216</v>
      </c>
      <c r="Z59" s="10">
        <f t="shared" si="8"/>
        <v>19.921875</v>
      </c>
      <c r="AA59" s="10">
        <f t="shared" si="9"/>
        <v>0.41642600628439969</v>
      </c>
      <c r="AB59" s="10">
        <v>52</v>
      </c>
      <c r="AC59" s="10">
        <f ca="1">'Result (Al-Ti) '!W199</f>
        <v>-0.88414040560822371</v>
      </c>
      <c r="AD59" t="s">
        <v>1472</v>
      </c>
      <c r="AE59" s="10">
        <f t="shared" si="10"/>
        <v>19.921875</v>
      </c>
      <c r="AF59" s="10">
        <f t="shared" si="11"/>
        <v>0.24744256083015603</v>
      </c>
    </row>
    <row r="60" spans="2:32" x14ac:dyDescent="0.15">
      <c r="B60" s="10">
        <v>179</v>
      </c>
      <c r="C60" s="10">
        <v>53</v>
      </c>
      <c r="D60" s="10">
        <v>-1.1096975000235432</v>
      </c>
      <c r="E60" s="10" t="s">
        <v>190</v>
      </c>
      <c r="F60" s="10">
        <f t="shared" si="0"/>
        <v>20.3125</v>
      </c>
      <c r="G60" s="10">
        <f t="shared" si="1"/>
        <v>0.26579572611190816</v>
      </c>
      <c r="H60" s="10">
        <v>53</v>
      </c>
      <c r="I60" s="10">
        <v>2.757090000017115</v>
      </c>
      <c r="J60" s="10" t="s">
        <v>447</v>
      </c>
      <c r="K60" s="10">
        <f t="shared" si="2"/>
        <v>20.3125</v>
      </c>
      <c r="L60" s="10">
        <f t="shared" si="3"/>
        <v>0.17817792600620355</v>
      </c>
      <c r="M60" s="10">
        <v>53</v>
      </c>
      <c r="N60" s="10">
        <v>2.4912775000096588</v>
      </c>
      <c r="O60" t="s">
        <v>704</v>
      </c>
      <c r="P60" s="10">
        <f t="shared" si="4"/>
        <v>20.3125</v>
      </c>
      <c r="Q60" s="10">
        <f t="shared" si="5"/>
        <v>0.48538605520956152</v>
      </c>
      <c r="R60" s="10">
        <v>53</v>
      </c>
      <c r="S60" s="10">
        <v>2.2788849999919591</v>
      </c>
      <c r="T60" t="s">
        <v>960</v>
      </c>
      <c r="U60" s="10">
        <f t="shared" si="6"/>
        <v>20.3125</v>
      </c>
      <c r="V60" s="10">
        <f t="shared" si="7"/>
        <v>0.18617766674071004</v>
      </c>
      <c r="W60" s="10">
        <v>53</v>
      </c>
      <c r="X60" s="10">
        <v>0.81784250001604164</v>
      </c>
      <c r="Y60" t="s">
        <v>1217</v>
      </c>
      <c r="Z60" s="10">
        <f t="shared" si="8"/>
        <v>20.3125</v>
      </c>
      <c r="AA60" s="10">
        <f t="shared" si="9"/>
        <v>0.29621153225423852</v>
      </c>
      <c r="AB60" s="10">
        <v>53</v>
      </c>
      <c r="AC60" s="10">
        <f ca="1">'Result (Al-Ti) '!W200</f>
        <v>-0.69538124355826036</v>
      </c>
      <c r="AD60" t="s">
        <v>1473</v>
      </c>
      <c r="AE60" s="10">
        <f t="shared" si="10"/>
        <v>20.3125</v>
      </c>
      <c r="AF60" s="10">
        <f t="shared" si="11"/>
        <v>0.11915671892668357</v>
      </c>
    </row>
    <row r="61" spans="2:32" x14ac:dyDescent="0.15">
      <c r="B61" s="10">
        <v>180</v>
      </c>
      <c r="C61" s="10">
        <v>54</v>
      </c>
      <c r="D61" s="10">
        <v>-2.2056975000239731</v>
      </c>
      <c r="E61" s="10" t="s">
        <v>191</v>
      </c>
      <c r="F61" s="10">
        <f t="shared" si="0"/>
        <v>20.703125</v>
      </c>
      <c r="G61" s="10">
        <f t="shared" si="1"/>
        <v>8.608516358202202E-2</v>
      </c>
      <c r="H61" s="10">
        <v>54</v>
      </c>
      <c r="I61" s="10">
        <v>2.1360900000146898</v>
      </c>
      <c r="J61" s="10" t="s">
        <v>448</v>
      </c>
      <c r="K61" s="10">
        <f t="shared" si="2"/>
        <v>20.703125</v>
      </c>
      <c r="L61" s="10">
        <f t="shared" si="3"/>
        <v>0.10436387654615727</v>
      </c>
      <c r="M61" s="10">
        <v>54</v>
      </c>
      <c r="N61" s="10">
        <v>1.2562775000084514</v>
      </c>
      <c r="O61" t="s">
        <v>705</v>
      </c>
      <c r="P61" s="10">
        <f t="shared" si="4"/>
        <v>20.703125</v>
      </c>
      <c r="Q61" s="10">
        <f t="shared" si="5"/>
        <v>0.12362523907697416</v>
      </c>
      <c r="R61" s="10">
        <v>54</v>
      </c>
      <c r="S61" s="10">
        <v>2.2018849999909662</v>
      </c>
      <c r="T61" t="s">
        <v>961</v>
      </c>
      <c r="U61" s="10">
        <f t="shared" si="6"/>
        <v>20.703125</v>
      </c>
      <c r="V61" s="10">
        <f t="shared" si="7"/>
        <v>0.18015715017431111</v>
      </c>
      <c r="W61" s="10">
        <v>54</v>
      </c>
      <c r="X61" s="10">
        <v>1.8548425000162183</v>
      </c>
      <c r="Y61" t="s">
        <v>1218</v>
      </c>
      <c r="Z61" s="10">
        <f t="shared" si="8"/>
        <v>20.703125</v>
      </c>
      <c r="AA61" s="10">
        <f t="shared" si="9"/>
        <v>0.15360466027416961</v>
      </c>
      <c r="AB61" s="10">
        <v>54</v>
      </c>
      <c r="AC61" s="10">
        <f ca="1">'Result (Al-Ti) '!W201</f>
        <v>-0.55991574787033427</v>
      </c>
      <c r="AD61" t="s">
        <v>1474</v>
      </c>
      <c r="AE61" s="10">
        <f t="shared" si="10"/>
        <v>20.703125</v>
      </c>
      <c r="AF61" s="10">
        <f t="shared" si="11"/>
        <v>3.0923806551362402E-2</v>
      </c>
    </row>
    <row r="62" spans="2:32" x14ac:dyDescent="0.15">
      <c r="B62" s="10">
        <v>181</v>
      </c>
      <c r="C62" s="10">
        <v>55</v>
      </c>
      <c r="D62" s="10">
        <v>-3.0516975000232094</v>
      </c>
      <c r="E62" s="10" t="s">
        <v>192</v>
      </c>
      <c r="F62" s="10">
        <f t="shared" si="0"/>
        <v>21.09375</v>
      </c>
      <c r="G62" s="10">
        <f t="shared" si="1"/>
        <v>0.18821471481108218</v>
      </c>
      <c r="H62" s="10">
        <v>55</v>
      </c>
      <c r="I62" s="10">
        <v>2.3560900000170193</v>
      </c>
      <c r="J62" s="10" t="s">
        <v>449</v>
      </c>
      <c r="K62" s="10">
        <f t="shared" si="2"/>
        <v>21.09375</v>
      </c>
      <c r="L62" s="10">
        <f t="shared" si="3"/>
        <v>0.30991742559701058</v>
      </c>
      <c r="M62" s="10">
        <v>55</v>
      </c>
      <c r="N62" s="10">
        <v>1.5182775000113224</v>
      </c>
      <c r="O62" t="s">
        <v>706</v>
      </c>
      <c r="P62" s="10">
        <f t="shared" si="4"/>
        <v>21.09375</v>
      </c>
      <c r="Q62" s="10">
        <f t="shared" si="5"/>
        <v>4.3610572943277012E-2</v>
      </c>
      <c r="R62" s="10">
        <v>55</v>
      </c>
      <c r="S62" s="10">
        <v>3.0138849999907791</v>
      </c>
      <c r="T62" t="s">
        <v>962</v>
      </c>
      <c r="U62" s="10">
        <f t="shared" si="6"/>
        <v>21.09375</v>
      </c>
      <c r="V62" s="10">
        <f t="shared" si="7"/>
        <v>0.14177082385831011</v>
      </c>
      <c r="W62" s="10">
        <v>55</v>
      </c>
      <c r="X62" s="10">
        <v>-0.37315749998612091</v>
      </c>
      <c r="Y62" t="s">
        <v>1219</v>
      </c>
      <c r="Z62" s="10">
        <f t="shared" si="8"/>
        <v>21.09375</v>
      </c>
      <c r="AA62" s="10">
        <f t="shared" si="9"/>
        <v>0.14153930517941019</v>
      </c>
      <c r="AB62" s="10">
        <v>55</v>
      </c>
      <c r="AC62" s="10">
        <f ca="1">'Result (Al-Ti) '!W202</f>
        <v>-2.3296610123162163</v>
      </c>
      <c r="AD62" t="s">
        <v>1475</v>
      </c>
      <c r="AE62" s="10">
        <f t="shared" si="10"/>
        <v>21.09375</v>
      </c>
      <c r="AF62" s="10">
        <f t="shared" si="11"/>
        <v>0.15388738770269875</v>
      </c>
    </row>
    <row r="63" spans="2:32" x14ac:dyDescent="0.15">
      <c r="B63" s="10">
        <v>182</v>
      </c>
      <c r="C63" s="10">
        <v>56</v>
      </c>
      <c r="D63" s="10">
        <v>-4.0956975000234763</v>
      </c>
      <c r="E63" s="10" t="s">
        <v>193</v>
      </c>
      <c r="F63" s="10">
        <f t="shared" si="0"/>
        <v>21.484375</v>
      </c>
      <c r="G63" s="10">
        <f t="shared" si="1"/>
        <v>0.16907125373735912</v>
      </c>
      <c r="H63" s="10">
        <v>56</v>
      </c>
      <c r="I63" s="10">
        <v>2.727090000014698</v>
      </c>
      <c r="J63" s="10" t="s">
        <v>450</v>
      </c>
      <c r="K63" s="10">
        <f t="shared" si="2"/>
        <v>21.484375</v>
      </c>
      <c r="L63" s="10">
        <f t="shared" si="3"/>
        <v>0.14660292890014479</v>
      </c>
      <c r="M63" s="10">
        <v>56</v>
      </c>
      <c r="N63" s="10">
        <v>1.5162775000092665</v>
      </c>
      <c r="O63" t="s">
        <v>707</v>
      </c>
      <c r="P63" s="10">
        <f t="shared" si="4"/>
        <v>21.484375</v>
      </c>
      <c r="Q63" s="10">
        <f t="shared" si="5"/>
        <v>0.20143324292213532</v>
      </c>
      <c r="R63" s="10">
        <v>56</v>
      </c>
      <c r="S63" s="10">
        <v>3.4308849999931113</v>
      </c>
      <c r="T63" t="s">
        <v>963</v>
      </c>
      <c r="U63" s="10">
        <f t="shared" si="6"/>
        <v>21.484375</v>
      </c>
      <c r="V63" s="10">
        <f t="shared" si="7"/>
        <v>0.10406693379831924</v>
      </c>
      <c r="W63" s="10">
        <v>56</v>
      </c>
      <c r="X63" s="10">
        <v>4.4208425000142881</v>
      </c>
      <c r="Y63" t="s">
        <v>1220</v>
      </c>
      <c r="Z63" s="10">
        <f t="shared" si="8"/>
        <v>21.484375</v>
      </c>
      <c r="AA63" s="10">
        <f t="shared" si="9"/>
        <v>0.21888674646463446</v>
      </c>
      <c r="AB63" s="10">
        <v>56</v>
      </c>
      <c r="AC63" s="10">
        <f ca="1">'Result (Al-Ti) '!W203</f>
        <v>-1.4924040265648382</v>
      </c>
      <c r="AD63" t="s">
        <v>1476</v>
      </c>
      <c r="AE63" s="10">
        <f t="shared" si="10"/>
        <v>21.484375</v>
      </c>
      <c r="AF63" s="10">
        <f t="shared" si="11"/>
        <v>9.2197545792794516E-2</v>
      </c>
    </row>
    <row r="64" spans="2:32" x14ac:dyDescent="0.15">
      <c r="B64" s="10">
        <v>183</v>
      </c>
      <c r="C64" s="10">
        <v>57</v>
      </c>
      <c r="D64" s="10">
        <v>-4.9796975000262478</v>
      </c>
      <c r="E64" s="10" t="s">
        <v>194</v>
      </c>
      <c r="F64" s="10">
        <f t="shared" si="0"/>
        <v>21.875</v>
      </c>
      <c r="G64" s="10">
        <f t="shared" si="1"/>
        <v>0.10366712302821232</v>
      </c>
      <c r="H64" s="10">
        <v>57</v>
      </c>
      <c r="I64" s="10">
        <v>3.4230900000160602</v>
      </c>
      <c r="J64" s="10" t="s">
        <v>451</v>
      </c>
      <c r="K64" s="10">
        <f t="shared" si="2"/>
        <v>21.875</v>
      </c>
      <c r="L64" s="10">
        <f t="shared" si="3"/>
        <v>0.19600150974884434</v>
      </c>
      <c r="M64" s="10">
        <v>57</v>
      </c>
      <c r="N64" s="10">
        <v>3.2072775000102638</v>
      </c>
      <c r="O64" t="s">
        <v>708</v>
      </c>
      <c r="P64" s="10">
        <f t="shared" si="4"/>
        <v>21.875</v>
      </c>
      <c r="Q64" s="10">
        <f t="shared" si="5"/>
        <v>0.10919278725340836</v>
      </c>
      <c r="R64" s="10">
        <v>57</v>
      </c>
      <c r="S64" s="10">
        <v>3.2348849999905838</v>
      </c>
      <c r="T64" t="s">
        <v>964</v>
      </c>
      <c r="U64" s="10">
        <f t="shared" si="6"/>
        <v>21.875</v>
      </c>
      <c r="V64" s="10">
        <f t="shared" si="7"/>
        <v>9.6750913361536184E-2</v>
      </c>
      <c r="W64" s="10">
        <v>57</v>
      </c>
      <c r="X64" s="10">
        <v>12.614842500013879</v>
      </c>
      <c r="Y64" t="s">
        <v>1221</v>
      </c>
      <c r="Z64" s="10">
        <f t="shared" si="8"/>
        <v>21.875</v>
      </c>
      <c r="AA64" s="10">
        <f t="shared" si="9"/>
        <v>0.16147750116934981</v>
      </c>
      <c r="AB64" s="10">
        <v>57</v>
      </c>
      <c r="AC64" s="10">
        <f ca="1">'Result (Al-Ti) '!W204</f>
        <v>-3.8153869261477054</v>
      </c>
      <c r="AD64" t="s">
        <v>1477</v>
      </c>
      <c r="AE64" s="10">
        <f t="shared" si="10"/>
        <v>21.875</v>
      </c>
      <c r="AF64" s="10">
        <f t="shared" si="11"/>
        <v>0.125315251950427</v>
      </c>
    </row>
    <row r="65" spans="2:32" x14ac:dyDescent="0.15">
      <c r="B65" s="10">
        <v>184</v>
      </c>
      <c r="C65" s="10">
        <v>58</v>
      </c>
      <c r="D65" s="10">
        <v>-4.526697500025989</v>
      </c>
      <c r="E65" s="10" t="s">
        <v>195</v>
      </c>
      <c r="F65" s="10">
        <f t="shared" si="0"/>
        <v>22.265625</v>
      </c>
      <c r="G65" s="10">
        <f t="shared" si="1"/>
        <v>0.26928141589217114</v>
      </c>
      <c r="H65" s="10">
        <v>58</v>
      </c>
      <c r="I65" s="10">
        <v>3.288090000015842</v>
      </c>
      <c r="J65" s="10" t="s">
        <v>452</v>
      </c>
      <c r="K65" s="10">
        <f t="shared" si="2"/>
        <v>22.265625</v>
      </c>
      <c r="L65" s="10">
        <f t="shared" si="3"/>
        <v>0.10236516653337688</v>
      </c>
      <c r="M65" s="10">
        <v>58</v>
      </c>
      <c r="N65" s="10">
        <v>1.4682775000096626</v>
      </c>
      <c r="O65" t="s">
        <v>709</v>
      </c>
      <c r="P65" s="10">
        <f t="shared" si="4"/>
        <v>22.265625</v>
      </c>
      <c r="Q65" s="10">
        <f t="shared" si="5"/>
        <v>0.18531878951858108</v>
      </c>
      <c r="R65" s="10">
        <v>58</v>
      </c>
      <c r="S65" s="10">
        <v>2.608884999993677</v>
      </c>
      <c r="T65" t="s">
        <v>965</v>
      </c>
      <c r="U65" s="10">
        <f t="shared" si="6"/>
        <v>22.265625</v>
      </c>
      <c r="V65" s="10">
        <f t="shared" si="7"/>
        <v>1.8288581502964574E-2</v>
      </c>
      <c r="W65" s="10">
        <v>58</v>
      </c>
      <c r="X65" s="10">
        <v>8.5518425000152831</v>
      </c>
      <c r="Y65" t="s">
        <v>1222</v>
      </c>
      <c r="Z65" s="10">
        <f t="shared" si="8"/>
        <v>22.265625</v>
      </c>
      <c r="AA65" s="10">
        <f t="shared" si="9"/>
        <v>0.20664056154576502</v>
      </c>
      <c r="AB65" s="10">
        <v>58</v>
      </c>
      <c r="AC65" s="10">
        <f ca="1">'Result (Al-Ti) '!W205</f>
        <v>-1.0953783989418597</v>
      </c>
      <c r="AD65" t="s">
        <v>1478</v>
      </c>
      <c r="AE65" s="10">
        <f t="shared" si="10"/>
        <v>22.265625</v>
      </c>
      <c r="AF65" s="10">
        <f t="shared" si="11"/>
        <v>0.12951601174543828</v>
      </c>
    </row>
    <row r="66" spans="2:32" x14ac:dyDescent="0.15">
      <c r="B66" s="10">
        <v>185</v>
      </c>
      <c r="C66" s="10">
        <v>59</v>
      </c>
      <c r="D66" s="10">
        <v>-5.6626975000249047</v>
      </c>
      <c r="E66" s="10" t="s">
        <v>196</v>
      </c>
      <c r="F66" s="10">
        <f t="shared" si="0"/>
        <v>22.65625</v>
      </c>
      <c r="G66" s="10">
        <f t="shared" si="1"/>
        <v>7.0792043815509229E-2</v>
      </c>
      <c r="H66" s="10">
        <v>59</v>
      </c>
      <c r="I66" s="10">
        <v>1.627090000013709</v>
      </c>
      <c r="J66" s="10" t="s">
        <v>453</v>
      </c>
      <c r="K66" s="10">
        <f t="shared" si="2"/>
        <v>22.65625</v>
      </c>
      <c r="L66" s="10">
        <f t="shared" si="3"/>
        <v>7.7420547747660967E-2</v>
      </c>
      <c r="M66" s="10">
        <v>59</v>
      </c>
      <c r="N66" s="10">
        <v>2.0862775000090039</v>
      </c>
      <c r="O66" t="s">
        <v>710</v>
      </c>
      <c r="P66" s="10">
        <f t="shared" si="4"/>
        <v>22.65625</v>
      </c>
      <c r="Q66" s="10">
        <f t="shared" si="5"/>
        <v>5.31872237512847E-2</v>
      </c>
      <c r="R66" s="10">
        <v>59</v>
      </c>
      <c r="S66" s="10">
        <v>2.4968849999922327</v>
      </c>
      <c r="T66" t="s">
        <v>966</v>
      </c>
      <c r="U66" s="10">
        <f t="shared" si="6"/>
        <v>22.65625</v>
      </c>
      <c r="V66" s="10">
        <f t="shared" si="7"/>
        <v>0.17895322261719016</v>
      </c>
      <c r="W66" s="10">
        <v>59</v>
      </c>
      <c r="X66" s="10">
        <v>2.2608425000143484</v>
      </c>
      <c r="Y66" t="s">
        <v>1223</v>
      </c>
      <c r="Z66" s="10">
        <f t="shared" si="8"/>
        <v>22.65625</v>
      </c>
      <c r="AA66" s="10">
        <f t="shared" si="9"/>
        <v>0.32496020757775818</v>
      </c>
      <c r="AB66" s="10">
        <v>59</v>
      </c>
      <c r="AC66" s="10">
        <f ca="1">'Result (Al-Ti) '!W206</f>
        <v>-4.0390011026211603</v>
      </c>
      <c r="AD66" t="s">
        <v>1479</v>
      </c>
      <c r="AE66" s="10">
        <f t="shared" si="10"/>
        <v>22.65625</v>
      </c>
      <c r="AF66" s="10">
        <f t="shared" si="11"/>
        <v>0.20242663471044717</v>
      </c>
    </row>
    <row r="67" spans="2:32" x14ac:dyDescent="0.15">
      <c r="B67" s="10">
        <v>186</v>
      </c>
      <c r="C67" s="10">
        <v>60</v>
      </c>
      <c r="D67" s="10">
        <v>-5.1076975000228231</v>
      </c>
      <c r="E67" s="10" t="s">
        <v>197</v>
      </c>
      <c r="F67" s="10">
        <f t="shared" si="0"/>
        <v>23.046875</v>
      </c>
      <c r="G67" s="10">
        <f t="shared" si="1"/>
        <v>0.11930306795560353</v>
      </c>
      <c r="H67" s="10">
        <v>60</v>
      </c>
      <c r="I67" s="10">
        <v>2.7820900000143922</v>
      </c>
      <c r="J67" s="10" t="s">
        <v>454</v>
      </c>
      <c r="K67" s="10">
        <f t="shared" si="2"/>
        <v>23.046875</v>
      </c>
      <c r="L67" s="10">
        <f t="shared" si="3"/>
        <v>9.5127746288038328E-2</v>
      </c>
      <c r="M67" s="10">
        <v>60</v>
      </c>
      <c r="N67" s="10">
        <v>5.2132775000082177</v>
      </c>
      <c r="O67" t="s">
        <v>711</v>
      </c>
      <c r="P67" s="10">
        <f t="shared" si="4"/>
        <v>23.046875</v>
      </c>
      <c r="Q67" s="10">
        <f t="shared" si="5"/>
        <v>0.1020719764220068</v>
      </c>
      <c r="R67" s="10">
        <v>60</v>
      </c>
      <c r="S67" s="10">
        <v>2.7048849999928848</v>
      </c>
      <c r="T67" t="s">
        <v>967</v>
      </c>
      <c r="U67" s="10">
        <f t="shared" si="6"/>
        <v>23.046875</v>
      </c>
      <c r="V67" s="10">
        <f t="shared" si="7"/>
        <v>0.18208572022288416</v>
      </c>
      <c r="W67" s="10">
        <v>60</v>
      </c>
      <c r="X67" s="10">
        <v>0.35484250001616147</v>
      </c>
      <c r="Y67" t="s">
        <v>1224</v>
      </c>
      <c r="Z67" s="10">
        <f t="shared" si="8"/>
        <v>23.046875</v>
      </c>
      <c r="AA67" s="10">
        <f t="shared" si="9"/>
        <v>0.15330695738490319</v>
      </c>
      <c r="AB67" s="10">
        <v>60</v>
      </c>
      <c r="AC67" s="10">
        <f ca="1">'Result (Al-Ti) '!W207</f>
        <v>-4.3432257042388285</v>
      </c>
      <c r="AD67" t="s">
        <v>1480</v>
      </c>
      <c r="AE67" s="10">
        <f t="shared" si="10"/>
        <v>23.046875</v>
      </c>
      <c r="AF67" s="10">
        <f t="shared" si="11"/>
        <v>0.10170982463850745</v>
      </c>
    </row>
    <row r="68" spans="2:32" x14ac:dyDescent="0.15">
      <c r="B68" s="10">
        <v>187</v>
      </c>
      <c r="C68" s="10">
        <v>61</v>
      </c>
      <c r="D68" s="10">
        <v>-5.4726975000249922</v>
      </c>
      <c r="E68" s="10" t="s">
        <v>198</v>
      </c>
      <c r="F68" s="10">
        <f t="shared" si="0"/>
        <v>23.4375</v>
      </c>
      <c r="G68" s="10">
        <f t="shared" si="1"/>
        <v>0.19961083989164097</v>
      </c>
      <c r="H68" s="10">
        <v>61</v>
      </c>
      <c r="I68" s="10">
        <v>2.7860900000149513</v>
      </c>
      <c r="J68" s="10" t="s">
        <v>455</v>
      </c>
      <c r="K68" s="10">
        <f t="shared" si="2"/>
        <v>23.4375</v>
      </c>
      <c r="L68" s="10">
        <f t="shared" si="3"/>
        <v>0.27172094540191871</v>
      </c>
      <c r="M68" s="10">
        <v>61</v>
      </c>
      <c r="N68" s="10">
        <v>3.5602775000107556</v>
      </c>
      <c r="O68" t="s">
        <v>712</v>
      </c>
      <c r="P68" s="10">
        <f t="shared" si="4"/>
        <v>23.4375</v>
      </c>
      <c r="Q68" s="10">
        <f t="shared" si="5"/>
        <v>6.9265008826111571E-2</v>
      </c>
      <c r="R68" s="10">
        <v>61</v>
      </c>
      <c r="S68" s="10">
        <v>1.7208849999903464</v>
      </c>
      <c r="T68" t="s">
        <v>968</v>
      </c>
      <c r="U68" s="10">
        <f t="shared" si="6"/>
        <v>23.4375</v>
      </c>
      <c r="V68" s="10">
        <f t="shared" si="7"/>
        <v>0.11473477220959508</v>
      </c>
      <c r="W68" s="10">
        <v>61</v>
      </c>
      <c r="X68" s="10">
        <v>1.6758425000134025</v>
      </c>
      <c r="Y68" t="s">
        <v>1225</v>
      </c>
      <c r="Z68" s="10">
        <f t="shared" si="8"/>
        <v>23.4375</v>
      </c>
      <c r="AA68" s="10">
        <f t="shared" si="9"/>
        <v>0.21820429317785645</v>
      </c>
      <c r="AB68" s="10">
        <v>61</v>
      </c>
      <c r="AC68" s="10">
        <f ca="1">'Result (Al-Ti) '!W208</f>
        <v>-6.9777824596627109</v>
      </c>
      <c r="AD68" t="s">
        <v>1481</v>
      </c>
      <c r="AE68" s="10">
        <f t="shared" si="10"/>
        <v>23.4375</v>
      </c>
      <c r="AF68" s="10">
        <f t="shared" si="11"/>
        <v>0.22814940504929668</v>
      </c>
    </row>
    <row r="69" spans="2:32" x14ac:dyDescent="0.15">
      <c r="B69" s="10">
        <v>188</v>
      </c>
      <c r="C69" s="10">
        <v>62</v>
      </c>
      <c r="D69" s="10">
        <v>-6.3066975000261039</v>
      </c>
      <c r="E69" s="10" t="s">
        <v>199</v>
      </c>
      <c r="F69" s="10">
        <f t="shared" si="0"/>
        <v>23.828125</v>
      </c>
      <c r="G69" s="10">
        <f t="shared" si="1"/>
        <v>0.17844980153181342</v>
      </c>
      <c r="H69" s="10">
        <v>62</v>
      </c>
      <c r="I69" s="10">
        <v>4.1460900000167555</v>
      </c>
      <c r="J69" s="10" t="s">
        <v>456</v>
      </c>
      <c r="K69" s="10">
        <f t="shared" si="2"/>
        <v>23.828125</v>
      </c>
      <c r="L69" s="10">
        <f t="shared" si="3"/>
        <v>0.15745735528657626</v>
      </c>
      <c r="M69" s="10">
        <v>62</v>
      </c>
      <c r="N69" s="10">
        <v>2.4912775000096588</v>
      </c>
      <c r="O69" t="s">
        <v>713</v>
      </c>
      <c r="P69" s="10">
        <f t="shared" si="4"/>
        <v>23.828125</v>
      </c>
      <c r="Q69" s="10">
        <f t="shared" si="5"/>
        <v>0.23854927264174708</v>
      </c>
      <c r="R69" s="10">
        <v>62</v>
      </c>
      <c r="S69" s="10">
        <v>2.3568849999904273</v>
      </c>
      <c r="T69" t="s">
        <v>969</v>
      </c>
      <c r="U69" s="10">
        <f t="shared" si="6"/>
        <v>23.828125</v>
      </c>
      <c r="V69" s="10">
        <f t="shared" si="7"/>
        <v>0.12736828894900332</v>
      </c>
      <c r="W69" s="10">
        <v>62</v>
      </c>
      <c r="X69" s="10">
        <v>2.6078425000157779</v>
      </c>
      <c r="Y69" t="s">
        <v>1226</v>
      </c>
      <c r="Z69" s="10">
        <f t="shared" si="8"/>
        <v>23.828125</v>
      </c>
      <c r="AA69" s="10">
        <f t="shared" si="9"/>
        <v>0.23845593641804955</v>
      </c>
      <c r="AB69" s="10">
        <v>62</v>
      </c>
      <c r="AC69" s="10">
        <f ca="1">'Result (Al-Ti) '!W209</f>
        <v>-3.9858109782981925</v>
      </c>
      <c r="AD69" t="s">
        <v>1482</v>
      </c>
      <c r="AE69" s="10">
        <f t="shared" si="10"/>
        <v>23.828125</v>
      </c>
      <c r="AF69" s="10">
        <f t="shared" si="11"/>
        <v>2.1397466585366037E-2</v>
      </c>
    </row>
    <row r="70" spans="2:32" x14ac:dyDescent="0.15">
      <c r="B70" s="10">
        <v>189</v>
      </c>
      <c r="C70" s="10">
        <v>63</v>
      </c>
      <c r="D70" s="10">
        <v>-7.119697500023392</v>
      </c>
      <c r="E70" s="10" t="s">
        <v>200</v>
      </c>
      <c r="F70" s="10">
        <f t="shared" si="0"/>
        <v>24.21875</v>
      </c>
      <c r="G70" s="10">
        <f t="shared" si="1"/>
        <v>3.9866866646357788E-2</v>
      </c>
      <c r="H70" s="10">
        <v>63</v>
      </c>
      <c r="I70" s="10">
        <v>1.9960900000164372</v>
      </c>
      <c r="J70" s="10" t="s">
        <v>457</v>
      </c>
      <c r="K70" s="10">
        <f t="shared" si="2"/>
        <v>24.21875</v>
      </c>
      <c r="L70" s="10">
        <f t="shared" si="3"/>
        <v>9.1431071234916436E-2</v>
      </c>
      <c r="M70" s="10">
        <v>63</v>
      </c>
      <c r="N70" s="10">
        <v>1.0762775000081604</v>
      </c>
      <c r="O70" t="s">
        <v>714</v>
      </c>
      <c r="P70" s="10">
        <f t="shared" si="4"/>
        <v>24.21875</v>
      </c>
      <c r="Q70" s="10">
        <f t="shared" si="5"/>
        <v>0.20274833515445603</v>
      </c>
      <c r="R70" s="10">
        <v>63</v>
      </c>
      <c r="S70" s="10">
        <v>2.3338849999916533</v>
      </c>
      <c r="T70" t="s">
        <v>970</v>
      </c>
      <c r="U70" s="10">
        <f t="shared" si="6"/>
        <v>24.21875</v>
      </c>
      <c r="V70" s="10">
        <f t="shared" si="7"/>
        <v>8.9108464406050039E-2</v>
      </c>
      <c r="W70" s="10">
        <v>63</v>
      </c>
      <c r="X70" s="10">
        <v>0.63184250001313558</v>
      </c>
      <c r="Y70" t="s">
        <v>1227</v>
      </c>
      <c r="Z70" s="10">
        <f t="shared" si="8"/>
        <v>24.21875</v>
      </c>
      <c r="AA70" s="10">
        <f t="shared" si="9"/>
        <v>4.6827845523467131E-2</v>
      </c>
      <c r="AB70" s="10">
        <v>63</v>
      </c>
      <c r="AC70" s="10">
        <f ca="1">'Result (Al-Ti) '!W210</f>
        <v>-5.1590504680727589</v>
      </c>
      <c r="AD70" t="s">
        <v>1483</v>
      </c>
      <c r="AE70" s="10">
        <f t="shared" si="10"/>
        <v>24.21875</v>
      </c>
      <c r="AF70" s="10">
        <f t="shared" si="11"/>
        <v>0.14214524869043155</v>
      </c>
    </row>
    <row r="71" spans="2:32" x14ac:dyDescent="0.15">
      <c r="B71" s="10">
        <v>190</v>
      </c>
      <c r="C71" s="10">
        <v>64</v>
      </c>
      <c r="D71" s="10">
        <v>-5.8926975000233028</v>
      </c>
      <c r="E71" s="10" t="s">
        <v>201</v>
      </c>
      <c r="F71" s="10">
        <f t="shared" si="0"/>
        <v>24.609375</v>
      </c>
      <c r="G71" s="10">
        <f t="shared" si="1"/>
        <v>0.11101343055511094</v>
      </c>
      <c r="H71" s="10">
        <v>64</v>
      </c>
      <c r="I71" s="10">
        <v>1.3670900000164465</v>
      </c>
      <c r="J71" s="10" t="s">
        <v>458</v>
      </c>
      <c r="K71" s="10">
        <f t="shared" si="2"/>
        <v>24.609375</v>
      </c>
      <c r="L71" s="10">
        <f t="shared" si="3"/>
        <v>8.5883098896271381E-2</v>
      </c>
      <c r="M71" s="10">
        <v>64</v>
      </c>
      <c r="N71" s="10">
        <v>1.4312775000107081</v>
      </c>
      <c r="O71" t="s">
        <v>715</v>
      </c>
      <c r="P71" s="10">
        <f t="shared" si="4"/>
        <v>24.609375</v>
      </c>
      <c r="Q71" s="10">
        <f t="shared" si="5"/>
        <v>6.3730648077253274E-2</v>
      </c>
      <c r="R71" s="10">
        <v>64</v>
      </c>
      <c r="S71" s="10">
        <v>1.640884999993375</v>
      </c>
      <c r="T71" t="s">
        <v>971</v>
      </c>
      <c r="U71" s="10">
        <f t="shared" si="6"/>
        <v>24.609375</v>
      </c>
      <c r="V71" s="10">
        <f t="shared" si="7"/>
        <v>0.12584647910578736</v>
      </c>
      <c r="W71" s="10">
        <v>64</v>
      </c>
      <c r="X71" s="10">
        <v>3.4008425000138232</v>
      </c>
      <c r="Y71" t="s">
        <v>1228</v>
      </c>
      <c r="Z71" s="10">
        <f t="shared" si="8"/>
        <v>24.609375</v>
      </c>
      <c r="AA71" s="10">
        <f t="shared" si="9"/>
        <v>0.12480536285076241</v>
      </c>
      <c r="AB71" s="10">
        <v>64</v>
      </c>
      <c r="AC71" s="10">
        <f ca="1">'Result (Al-Ti) '!W211</f>
        <v>-5.1367479837996504</v>
      </c>
      <c r="AD71" t="s">
        <v>1484</v>
      </c>
      <c r="AE71" s="10">
        <f t="shared" si="10"/>
        <v>24.609375</v>
      </c>
      <c r="AF71" s="10">
        <f t="shared" si="11"/>
        <v>1.708298774741461E-2</v>
      </c>
    </row>
    <row r="72" spans="2:32" x14ac:dyDescent="0.15">
      <c r="B72" s="10">
        <v>191</v>
      </c>
      <c r="C72" s="10">
        <v>65</v>
      </c>
      <c r="D72" s="10">
        <v>-7.0706975000263128</v>
      </c>
      <c r="E72" s="10" t="s">
        <v>202</v>
      </c>
      <c r="F72" s="10">
        <f t="shared" si="0"/>
        <v>25</v>
      </c>
      <c r="G72" s="10">
        <f t="shared" si="1"/>
        <v>0.1100466495143199</v>
      </c>
      <c r="H72" s="10">
        <v>65</v>
      </c>
      <c r="I72" s="10">
        <v>1.1870900000161555</v>
      </c>
      <c r="J72" s="10" t="s">
        <v>459</v>
      </c>
      <c r="K72" s="10">
        <f t="shared" si="2"/>
        <v>25</v>
      </c>
      <c r="L72" s="10">
        <f t="shared" si="3"/>
        <v>3.8032756354390698E-2</v>
      </c>
      <c r="M72" s="10">
        <v>65</v>
      </c>
      <c r="N72" s="10">
        <v>-6.1722499989258495E-2</v>
      </c>
      <c r="O72" t="s">
        <v>716</v>
      </c>
      <c r="P72" s="10">
        <f t="shared" si="4"/>
        <v>25</v>
      </c>
      <c r="Q72" s="10">
        <f t="shared" si="5"/>
        <v>0.12249233691776169</v>
      </c>
      <c r="R72" s="10">
        <v>65</v>
      </c>
      <c r="S72" s="10">
        <v>3.2458849999912331</v>
      </c>
      <c r="T72" t="s">
        <v>972</v>
      </c>
      <c r="U72" s="10">
        <f t="shared" si="6"/>
        <v>25</v>
      </c>
      <c r="V72" s="10">
        <f t="shared" si="7"/>
        <v>7.0662519327902407E-2</v>
      </c>
      <c r="W72" s="10">
        <v>65</v>
      </c>
      <c r="X72" s="10">
        <v>-2.4831574999844008</v>
      </c>
      <c r="Y72" t="s">
        <v>1229</v>
      </c>
      <c r="Z72" s="10">
        <f t="shared" si="8"/>
        <v>25</v>
      </c>
      <c r="AA72" s="10">
        <f t="shared" si="9"/>
        <v>9.8983459123370643E-2</v>
      </c>
      <c r="AB72" s="10">
        <v>65</v>
      </c>
      <c r="AC72" s="10">
        <f ca="1">'Result (Al-Ti) '!W212</f>
        <v>-4.579758812540585</v>
      </c>
      <c r="AD72" t="s">
        <v>1485</v>
      </c>
      <c r="AE72" s="10">
        <f t="shared" si="10"/>
        <v>25</v>
      </c>
      <c r="AF72" s="10">
        <f t="shared" si="11"/>
        <v>9.9123999105344029E-2</v>
      </c>
    </row>
    <row r="73" spans="2:32" x14ac:dyDescent="0.15">
      <c r="B73" s="10">
        <v>192</v>
      </c>
      <c r="C73" s="10">
        <v>66</v>
      </c>
      <c r="D73" s="10">
        <v>-8.8166975000234515</v>
      </c>
      <c r="E73" s="10" t="s">
        <v>203</v>
      </c>
      <c r="F73" s="10">
        <f t="shared" ref="F73:F136" si="12">(C73-1)/($C$2*$C$3)</f>
        <v>25.390625</v>
      </c>
      <c r="G73" s="10">
        <f t="shared" ref="G73:G136" si="13">IMABS(E73)/($C$2/2)</f>
        <v>7.4939474189969033E-2</v>
      </c>
      <c r="H73" s="10">
        <v>66</v>
      </c>
      <c r="I73" s="10">
        <v>0.33009000001626987</v>
      </c>
      <c r="J73" s="10" t="s">
        <v>460</v>
      </c>
      <c r="K73" s="10">
        <f t="shared" ref="K73:K136" si="14">(H73-1)/($C$2*$C$3)</f>
        <v>25.390625</v>
      </c>
      <c r="L73" s="10">
        <f t="shared" ref="L73:L136" si="15">IMABS(J73)/($C$2/2)</f>
        <v>0.18972416848985338</v>
      </c>
      <c r="M73" s="10">
        <v>66</v>
      </c>
      <c r="N73" s="10">
        <v>9.5277500008705829E-2</v>
      </c>
      <c r="O73" t="s">
        <v>717</v>
      </c>
      <c r="P73" s="10">
        <f t="shared" ref="P73:P136" si="16">(M73-1)/($C$2*$C$3)</f>
        <v>25.390625</v>
      </c>
      <c r="Q73" s="10">
        <f t="shared" ref="Q73:Q136" si="17">IMABS(O73)/($C$2/2)</f>
        <v>6.0273462328757174E-2</v>
      </c>
      <c r="R73" s="10">
        <v>66</v>
      </c>
      <c r="S73" s="10">
        <v>0.88988499999231863</v>
      </c>
      <c r="T73" t="s">
        <v>973</v>
      </c>
      <c r="U73" s="10">
        <f t="shared" si="6"/>
        <v>25.390625</v>
      </c>
      <c r="V73" s="10">
        <f t="shared" si="7"/>
        <v>0.1783688978735794</v>
      </c>
      <c r="W73" s="10">
        <v>66</v>
      </c>
      <c r="X73" s="10">
        <v>0.26284250001396003</v>
      </c>
      <c r="Y73" t="s">
        <v>1230</v>
      </c>
      <c r="Z73" s="10">
        <f t="shared" si="8"/>
        <v>25.390625</v>
      </c>
      <c r="AA73" s="10">
        <f t="shared" si="9"/>
        <v>0.17894447742690364</v>
      </c>
      <c r="AB73" s="10">
        <v>66</v>
      </c>
      <c r="AC73" s="10">
        <f ca="1">'Result (Al-Ti) '!W213</f>
        <v>-7.6081578614278458</v>
      </c>
      <c r="AD73" t="s">
        <v>1486</v>
      </c>
      <c r="AE73" s="10">
        <f t="shared" si="10"/>
        <v>25.390625</v>
      </c>
      <c r="AF73" s="10">
        <f t="shared" si="11"/>
        <v>0.16622844801434691</v>
      </c>
    </row>
    <row r="74" spans="2:32" x14ac:dyDescent="0.15">
      <c r="B74" s="10">
        <v>193</v>
      </c>
      <c r="C74" s="10">
        <v>67</v>
      </c>
      <c r="D74" s="10">
        <v>-7.5256975000250748</v>
      </c>
      <c r="E74" s="10" t="s">
        <v>204</v>
      </c>
      <c r="F74" s="10">
        <f t="shared" si="12"/>
        <v>25.78125</v>
      </c>
      <c r="G74" s="10">
        <f t="shared" si="13"/>
        <v>0.21091387288785748</v>
      </c>
      <c r="H74" s="10">
        <v>67</v>
      </c>
      <c r="I74" s="10">
        <v>1.9560900000143988</v>
      </c>
      <c r="J74" s="10" t="s">
        <v>461</v>
      </c>
      <c r="K74" s="10">
        <f t="shared" si="14"/>
        <v>25.78125</v>
      </c>
      <c r="L74" s="10">
        <f t="shared" si="15"/>
        <v>0.14403466031799667</v>
      </c>
      <c r="M74" s="10">
        <v>67</v>
      </c>
      <c r="N74" s="10">
        <v>0.99027750000857395</v>
      </c>
      <c r="O74" t="s">
        <v>718</v>
      </c>
      <c r="P74" s="10">
        <f t="shared" si="16"/>
        <v>25.78125</v>
      </c>
      <c r="Q74" s="10">
        <f t="shared" si="17"/>
        <v>2.6927363509603855E-2</v>
      </c>
      <c r="R74" s="10">
        <v>67</v>
      </c>
      <c r="S74" s="10">
        <v>0.85988499999345436</v>
      </c>
      <c r="T74" t="s">
        <v>974</v>
      </c>
      <c r="U74" s="10">
        <f t="shared" ref="U74:U137" si="18">(R74-1)/($C$2*$C$3)</f>
        <v>25.78125</v>
      </c>
      <c r="V74" s="10">
        <f t="shared" ref="V74:V137" si="19">IMABS(T74)/($C$2/2)</f>
        <v>6.7318431542637322E-2</v>
      </c>
      <c r="W74" s="10">
        <v>67</v>
      </c>
      <c r="X74" s="10">
        <v>0.71184250001365967</v>
      </c>
      <c r="Y74" t="s">
        <v>1231</v>
      </c>
      <c r="Z74" s="10">
        <f t="shared" ref="Z74:Z137" si="20">(W74-1)/($C$2*$C$3)</f>
        <v>25.78125</v>
      </c>
      <c r="AA74" s="10">
        <f t="shared" ref="AA74:AA137" si="21">IMABS(Y74)/($C$2/2)</f>
        <v>5.6147085974633214E-2</v>
      </c>
      <c r="AB74" s="10">
        <v>67</v>
      </c>
      <c r="AC74" s="10">
        <f ca="1">'Result (Al-Ti) '!W214</f>
        <v>-7.1093506290461717</v>
      </c>
      <c r="AD74" t="s">
        <v>1487</v>
      </c>
      <c r="AE74" s="10">
        <f t="shared" ref="AE74:AE137" si="22">(AB74-1)/($C$2*$C$3)</f>
        <v>25.78125</v>
      </c>
      <c r="AF74" s="10">
        <f t="shared" ref="AF74:AF137" si="23">IMABS(AD74)/($C$2/2)</f>
        <v>7.0442457935566846E-2</v>
      </c>
    </row>
    <row r="75" spans="2:32" x14ac:dyDescent="0.15">
      <c r="B75" s="10">
        <v>194</v>
      </c>
      <c r="C75" s="10">
        <v>68</v>
      </c>
      <c r="D75" s="10">
        <v>-3.9786975000239977</v>
      </c>
      <c r="E75" s="10" t="s">
        <v>205</v>
      </c>
      <c r="F75" s="10">
        <f t="shared" si="12"/>
        <v>26.171875</v>
      </c>
      <c r="G75" s="10">
        <f t="shared" si="13"/>
        <v>0.14829895100833737</v>
      </c>
      <c r="H75" s="10">
        <v>68</v>
      </c>
      <c r="I75" s="10">
        <v>2.5360900000137576</v>
      </c>
      <c r="J75" s="10" t="s">
        <v>462</v>
      </c>
      <c r="K75" s="10">
        <f t="shared" si="14"/>
        <v>26.171875</v>
      </c>
      <c r="L75" s="10">
        <f t="shared" si="15"/>
        <v>6.7597496906889085E-2</v>
      </c>
      <c r="M75" s="10">
        <v>68</v>
      </c>
      <c r="N75" s="10">
        <v>1.2102775000109034</v>
      </c>
      <c r="O75" t="s">
        <v>719</v>
      </c>
      <c r="P75" s="10">
        <f t="shared" si="16"/>
        <v>26.171875</v>
      </c>
      <c r="Q75" s="10">
        <f t="shared" si="17"/>
        <v>0.10335474809100381</v>
      </c>
      <c r="R75" s="10">
        <v>68</v>
      </c>
      <c r="S75" s="10">
        <v>-0.42111500000885371</v>
      </c>
      <c r="T75" t="s">
        <v>975</v>
      </c>
      <c r="U75" s="10">
        <f t="shared" si="18"/>
        <v>26.171875</v>
      </c>
      <c r="V75" s="10">
        <f t="shared" si="19"/>
        <v>0.13039532199419476</v>
      </c>
      <c r="W75" s="10">
        <v>68</v>
      </c>
      <c r="X75" s="10">
        <v>2.3098425000149803</v>
      </c>
      <c r="Y75" t="s">
        <v>1232</v>
      </c>
      <c r="Z75" s="10">
        <f t="shared" si="20"/>
        <v>26.171875</v>
      </c>
      <c r="AA75" s="10">
        <f t="shared" si="21"/>
        <v>9.2656417720500608E-2</v>
      </c>
      <c r="AB75" s="10">
        <v>68</v>
      </c>
      <c r="AC75" s="10">
        <f ca="1">'Result (Al-Ti) '!W215</f>
        <v>-7.2388948982650403</v>
      </c>
      <c r="AD75" t="s">
        <v>1488</v>
      </c>
      <c r="AE75" s="10">
        <f t="shared" si="22"/>
        <v>26.171875</v>
      </c>
      <c r="AF75" s="10">
        <f t="shared" si="23"/>
        <v>9.709407868703808E-2</v>
      </c>
    </row>
    <row r="76" spans="2:32" x14ac:dyDescent="0.15">
      <c r="B76" s="10">
        <v>195</v>
      </c>
      <c r="C76" s="10">
        <v>69</v>
      </c>
      <c r="D76" s="10">
        <v>-5.6026975000236234</v>
      </c>
      <c r="E76" s="10" t="s">
        <v>206</v>
      </c>
      <c r="F76" s="10">
        <f t="shared" si="12"/>
        <v>26.5625</v>
      </c>
      <c r="G76" s="10">
        <f t="shared" si="13"/>
        <v>0.23507095648658732</v>
      </c>
      <c r="H76" s="10">
        <v>69</v>
      </c>
      <c r="I76" s="10">
        <v>2.5850900000143895</v>
      </c>
      <c r="J76" s="10" t="s">
        <v>463</v>
      </c>
      <c r="K76" s="10">
        <f t="shared" si="14"/>
        <v>26.5625</v>
      </c>
      <c r="L76" s="10">
        <f t="shared" si="15"/>
        <v>0.12114723740137062</v>
      </c>
      <c r="M76" s="10">
        <v>69</v>
      </c>
      <c r="N76" s="10">
        <v>2.6432775000095887</v>
      </c>
      <c r="O76" t="s">
        <v>720</v>
      </c>
      <c r="P76" s="10">
        <f t="shared" si="16"/>
        <v>26.5625</v>
      </c>
      <c r="Q76" s="10">
        <f t="shared" si="17"/>
        <v>0.17152176177950973</v>
      </c>
      <c r="R76" s="10">
        <v>69</v>
      </c>
      <c r="S76" s="10">
        <v>0.63088499999253145</v>
      </c>
      <c r="T76" t="s">
        <v>976</v>
      </c>
      <c r="U76" s="10">
        <f t="shared" si="18"/>
        <v>26.5625</v>
      </c>
      <c r="V76" s="10">
        <f t="shared" si="19"/>
        <v>0.12508478397040143</v>
      </c>
      <c r="W76" s="10">
        <v>69</v>
      </c>
      <c r="X76" s="10">
        <v>-0.34915749998631895</v>
      </c>
      <c r="Y76" t="s">
        <v>1233</v>
      </c>
      <c r="Z76" s="10">
        <f t="shared" si="20"/>
        <v>26.5625</v>
      </c>
      <c r="AA76" s="10">
        <f t="shared" si="21"/>
        <v>0.15062052941719437</v>
      </c>
      <c r="AB76" s="10">
        <v>69</v>
      </c>
      <c r="AC76" s="10">
        <f ca="1">'Result (Al-Ti) '!W216</f>
        <v>-5.8255987541730825</v>
      </c>
      <c r="AD76" t="s">
        <v>1489</v>
      </c>
      <c r="AE76" s="10">
        <f t="shared" si="22"/>
        <v>26.5625</v>
      </c>
      <c r="AF76" s="10">
        <f t="shared" si="23"/>
        <v>4.2948293736740938E-2</v>
      </c>
    </row>
    <row r="77" spans="2:32" x14ac:dyDescent="0.15">
      <c r="B77" s="10">
        <v>196</v>
      </c>
      <c r="C77" s="10">
        <v>70</v>
      </c>
      <c r="D77" s="10">
        <v>-6.6956975000245222</v>
      </c>
      <c r="E77" s="10" t="s">
        <v>207</v>
      </c>
      <c r="F77" s="10">
        <f t="shared" si="12"/>
        <v>26.953125</v>
      </c>
      <c r="G77" s="10">
        <f t="shared" si="13"/>
        <v>0.3026317768500742</v>
      </c>
      <c r="H77" s="10">
        <v>70</v>
      </c>
      <c r="I77" s="10">
        <v>0.78109000001447271</v>
      </c>
      <c r="J77" s="10" t="s">
        <v>464</v>
      </c>
      <c r="K77" s="10">
        <f t="shared" si="14"/>
        <v>26.953125</v>
      </c>
      <c r="L77" s="10">
        <f t="shared" si="15"/>
        <v>8.3134560942494815E-2</v>
      </c>
      <c r="M77" s="10">
        <v>70</v>
      </c>
      <c r="N77" s="10">
        <v>1.5062775000096451</v>
      </c>
      <c r="O77" t="s">
        <v>721</v>
      </c>
      <c r="P77" s="10">
        <f t="shared" si="16"/>
        <v>26.953125</v>
      </c>
      <c r="Q77" s="10">
        <f t="shared" si="17"/>
        <v>0.14604075053173005</v>
      </c>
      <c r="R77" s="10">
        <v>70</v>
      </c>
      <c r="S77" s="10">
        <v>0.96088499999069654</v>
      </c>
      <c r="T77" t="s">
        <v>977</v>
      </c>
      <c r="U77" s="10">
        <f t="shared" si="18"/>
        <v>26.953125</v>
      </c>
      <c r="V77" s="10">
        <f t="shared" si="19"/>
        <v>7.2140744361573972E-2</v>
      </c>
      <c r="W77" s="10">
        <v>70</v>
      </c>
      <c r="X77" s="10">
        <v>0.71084250001618443</v>
      </c>
      <c r="Y77" t="s">
        <v>1234</v>
      </c>
      <c r="Z77" s="10">
        <f t="shared" si="20"/>
        <v>26.953125</v>
      </c>
      <c r="AA77" s="10">
        <f t="shared" si="21"/>
        <v>0.23942158202308811</v>
      </c>
      <c r="AB77" s="10">
        <v>70</v>
      </c>
      <c r="AC77" s="10">
        <f ca="1">'Result (Al-Ti) '!W217</f>
        <v>-7.5208545262416475</v>
      </c>
      <c r="AD77" t="s">
        <v>1490</v>
      </c>
      <c r="AE77" s="10">
        <f t="shared" si="22"/>
        <v>26.953125</v>
      </c>
      <c r="AF77" s="10">
        <f t="shared" si="23"/>
        <v>0.16360274679648146</v>
      </c>
    </row>
    <row r="78" spans="2:32" x14ac:dyDescent="0.15">
      <c r="B78" s="10">
        <v>197</v>
      </c>
      <c r="C78" s="10">
        <v>71</v>
      </c>
      <c r="D78" s="10">
        <v>-9.030697500023166</v>
      </c>
      <c r="E78" s="10" t="s">
        <v>208</v>
      </c>
      <c r="F78" s="10">
        <f t="shared" si="12"/>
        <v>27.34375</v>
      </c>
      <c r="G78" s="10">
        <f t="shared" si="13"/>
        <v>8.5780073805623858E-2</v>
      </c>
      <c r="H78" s="10">
        <v>71</v>
      </c>
      <c r="I78" s="10">
        <v>-0.39990999998451571</v>
      </c>
      <c r="J78" s="10" t="s">
        <v>465</v>
      </c>
      <c r="K78" s="10">
        <f t="shared" si="14"/>
        <v>27.34375</v>
      </c>
      <c r="L78" s="10">
        <f t="shared" si="15"/>
        <v>0.1107021994691471</v>
      </c>
      <c r="M78" s="10">
        <v>71</v>
      </c>
      <c r="N78" s="10">
        <v>1.0382775000081779</v>
      </c>
      <c r="O78" t="s">
        <v>722</v>
      </c>
      <c r="P78" s="10">
        <f t="shared" si="16"/>
        <v>27.34375</v>
      </c>
      <c r="Q78" s="10">
        <f t="shared" si="17"/>
        <v>0.12657252358879251</v>
      </c>
      <c r="R78" s="10">
        <v>71</v>
      </c>
      <c r="S78" s="10">
        <v>1.1318849999923941</v>
      </c>
      <c r="T78" t="s">
        <v>978</v>
      </c>
      <c r="U78" s="10">
        <f t="shared" si="18"/>
        <v>27.34375</v>
      </c>
      <c r="V78" s="10">
        <f t="shared" si="19"/>
        <v>4.8230200527170648E-2</v>
      </c>
      <c r="W78" s="10">
        <v>71</v>
      </c>
      <c r="X78" s="10">
        <v>3.2678425000156608</v>
      </c>
      <c r="Y78" t="s">
        <v>1235</v>
      </c>
      <c r="Z78" s="10">
        <f t="shared" si="20"/>
        <v>27.34375</v>
      </c>
      <c r="AA78" s="10">
        <f t="shared" si="21"/>
        <v>0.29968441078012065</v>
      </c>
      <c r="AB78" s="10">
        <v>71</v>
      </c>
      <c r="AC78" s="10">
        <f ca="1">'Result (Al-Ti) '!W218</f>
        <v>-9.1304887513257569</v>
      </c>
      <c r="AD78" t="s">
        <v>1491</v>
      </c>
      <c r="AE78" s="10">
        <f t="shared" si="22"/>
        <v>27.34375</v>
      </c>
      <c r="AF78" s="10">
        <f t="shared" si="23"/>
        <v>0.11604478067279853</v>
      </c>
    </row>
    <row r="79" spans="2:32" x14ac:dyDescent="0.15">
      <c r="B79" s="10">
        <v>198</v>
      </c>
      <c r="C79" s="10">
        <v>72</v>
      </c>
      <c r="D79" s="10">
        <v>-7.5416975000237585</v>
      </c>
      <c r="E79" s="10" t="s">
        <v>209</v>
      </c>
      <c r="F79" s="10">
        <f t="shared" si="12"/>
        <v>27.734375</v>
      </c>
      <c r="G79" s="10">
        <f t="shared" si="13"/>
        <v>0.17945933294448238</v>
      </c>
      <c r="H79" s="10">
        <v>72</v>
      </c>
      <c r="I79" s="10">
        <v>3.0020900000167217</v>
      </c>
      <c r="J79" s="10" t="s">
        <v>466</v>
      </c>
      <c r="K79" s="10">
        <f t="shared" si="14"/>
        <v>27.734375</v>
      </c>
      <c r="L79" s="10">
        <f t="shared" si="15"/>
        <v>0.15378300860650404</v>
      </c>
      <c r="M79" s="10">
        <v>72</v>
      </c>
      <c r="N79" s="10">
        <v>0.95627750000915057</v>
      </c>
      <c r="O79" t="s">
        <v>723</v>
      </c>
      <c r="P79" s="10">
        <f t="shared" si="16"/>
        <v>27.734375</v>
      </c>
      <c r="Q79" s="10">
        <f t="shared" si="17"/>
        <v>0.30469189963032811</v>
      </c>
      <c r="R79" s="10">
        <v>72</v>
      </c>
      <c r="S79" s="10">
        <v>1.7888849999927459</v>
      </c>
      <c r="T79" t="s">
        <v>979</v>
      </c>
      <c r="U79" s="10">
        <f t="shared" si="18"/>
        <v>27.734375</v>
      </c>
      <c r="V79" s="10">
        <f t="shared" si="19"/>
        <v>0.14477086700982844</v>
      </c>
      <c r="W79" s="10">
        <v>72</v>
      </c>
      <c r="X79" s="10">
        <v>2.1318425000131924</v>
      </c>
      <c r="Y79" t="s">
        <v>1236</v>
      </c>
      <c r="Z79" s="10">
        <f t="shared" si="20"/>
        <v>27.734375</v>
      </c>
      <c r="AA79" s="10">
        <f t="shared" si="21"/>
        <v>0.2498272041675812</v>
      </c>
      <c r="AB79" s="10">
        <v>72</v>
      </c>
      <c r="AC79" s="10">
        <f ca="1">'Result (Al-Ti) '!W219</f>
        <v>-8.2161486438887259</v>
      </c>
      <c r="AD79" t="s">
        <v>1492</v>
      </c>
      <c r="AE79" s="10">
        <f t="shared" si="22"/>
        <v>27.734375</v>
      </c>
      <c r="AF79" s="10">
        <f t="shared" si="23"/>
        <v>0.26136234237603445</v>
      </c>
    </row>
    <row r="80" spans="2:32" x14ac:dyDescent="0.15">
      <c r="B80" s="10">
        <v>199</v>
      </c>
      <c r="C80" s="10">
        <v>73</v>
      </c>
      <c r="D80" s="10">
        <v>-8.2076975000262564</v>
      </c>
      <c r="E80" s="10" t="s">
        <v>210</v>
      </c>
      <c r="F80" s="10">
        <f t="shared" si="12"/>
        <v>28.125</v>
      </c>
      <c r="G80" s="10">
        <f t="shared" si="13"/>
        <v>0.10172410273998969</v>
      </c>
      <c r="H80" s="10">
        <v>73</v>
      </c>
      <c r="I80" s="10">
        <v>4.0900000151111726E-3</v>
      </c>
      <c r="J80" s="10" t="s">
        <v>467</v>
      </c>
      <c r="K80" s="10">
        <f t="shared" si="14"/>
        <v>28.125</v>
      </c>
      <c r="L80" s="10">
        <f t="shared" si="15"/>
        <v>0.1838830076166344</v>
      </c>
      <c r="M80" s="10">
        <v>73</v>
      </c>
      <c r="N80" s="10">
        <v>-1.8857224999884181</v>
      </c>
      <c r="O80" t="s">
        <v>724</v>
      </c>
      <c r="P80" s="10">
        <f t="shared" si="16"/>
        <v>28.125</v>
      </c>
      <c r="Q80" s="10">
        <f t="shared" si="17"/>
        <v>5.1389436958509123E-2</v>
      </c>
      <c r="R80" s="10">
        <v>73</v>
      </c>
      <c r="S80" s="10">
        <v>1.3658849999913514</v>
      </c>
      <c r="T80" t="s">
        <v>980</v>
      </c>
      <c r="U80" s="10">
        <f t="shared" si="18"/>
        <v>28.125</v>
      </c>
      <c r="V80" s="10">
        <f t="shared" si="19"/>
        <v>0.14730310377134964</v>
      </c>
      <c r="W80" s="10">
        <v>73</v>
      </c>
      <c r="X80" s="10">
        <v>1.8028425000160553</v>
      </c>
      <c r="Y80" t="s">
        <v>1237</v>
      </c>
      <c r="Z80" s="10">
        <f t="shared" si="20"/>
        <v>28.125</v>
      </c>
      <c r="AA80" s="10">
        <f t="shared" si="21"/>
        <v>0.17895974738443149</v>
      </c>
      <c r="AB80" s="10">
        <v>73</v>
      </c>
      <c r="AC80" s="10">
        <f ca="1">'Result (Al-Ti) '!W220</f>
        <v>-7.1044535667243167</v>
      </c>
      <c r="AD80" t="s">
        <v>1493</v>
      </c>
      <c r="AE80" s="10">
        <f t="shared" si="22"/>
        <v>28.125</v>
      </c>
      <c r="AF80" s="10">
        <f t="shared" si="23"/>
        <v>3.4140258127620289E-2</v>
      </c>
    </row>
    <row r="81" spans="2:32" x14ac:dyDescent="0.15">
      <c r="B81" s="10">
        <v>200</v>
      </c>
      <c r="C81" s="10">
        <v>74</v>
      </c>
      <c r="D81" s="10">
        <v>-8.372697500025339</v>
      </c>
      <c r="E81" s="10" t="s">
        <v>211</v>
      </c>
      <c r="F81" s="10">
        <f t="shared" si="12"/>
        <v>28.515625</v>
      </c>
      <c r="G81" s="10">
        <f t="shared" si="13"/>
        <v>0.2598297510383682</v>
      </c>
      <c r="H81" s="10">
        <v>74</v>
      </c>
      <c r="I81" s="10">
        <v>0.42509000001444974</v>
      </c>
      <c r="J81" s="10" t="s">
        <v>468</v>
      </c>
      <c r="K81" s="10">
        <f t="shared" si="14"/>
        <v>28.515625</v>
      </c>
      <c r="L81" s="10">
        <f t="shared" si="15"/>
        <v>0.27476032593890998</v>
      </c>
      <c r="M81" s="10">
        <v>74</v>
      </c>
      <c r="N81" s="10">
        <v>-0.89372249998831421</v>
      </c>
      <c r="O81" t="s">
        <v>725</v>
      </c>
      <c r="P81" s="10">
        <f t="shared" si="16"/>
        <v>28.515625</v>
      </c>
      <c r="Q81" s="10">
        <f t="shared" si="17"/>
        <v>0.25757713994958664</v>
      </c>
      <c r="R81" s="10">
        <v>74</v>
      </c>
      <c r="S81" s="10">
        <v>-0.22111500000931983</v>
      </c>
      <c r="T81" t="s">
        <v>981</v>
      </c>
      <c r="U81" s="10">
        <f t="shared" si="18"/>
        <v>28.515625</v>
      </c>
      <c r="V81" s="10">
        <f t="shared" si="19"/>
        <v>0.25382541293335259</v>
      </c>
      <c r="W81" s="10">
        <v>74</v>
      </c>
      <c r="X81" s="10">
        <v>0.3728425000133484</v>
      </c>
      <c r="Y81" t="s">
        <v>1238</v>
      </c>
      <c r="Z81" s="10">
        <f t="shared" si="20"/>
        <v>28.515625</v>
      </c>
      <c r="AA81" s="10">
        <f t="shared" si="21"/>
        <v>2.1926443814367067E-2</v>
      </c>
      <c r="AB81" s="10">
        <v>74</v>
      </c>
      <c r="AC81" s="10">
        <f ca="1">'Result (Al-Ti) '!W221</f>
        <v>-9.1706339855931436</v>
      </c>
      <c r="AD81" t="s">
        <v>1494</v>
      </c>
      <c r="AE81" s="10">
        <f t="shared" si="22"/>
        <v>28.515625</v>
      </c>
      <c r="AF81" s="10">
        <f t="shared" si="23"/>
        <v>3.7587068055934307E-2</v>
      </c>
    </row>
    <row r="82" spans="2:32" x14ac:dyDescent="0.15">
      <c r="B82" s="10">
        <v>201</v>
      </c>
      <c r="C82" s="10">
        <v>75</v>
      </c>
      <c r="D82" s="10">
        <v>-9.4406975000254079</v>
      </c>
      <c r="E82" s="10" t="s">
        <v>212</v>
      </c>
      <c r="F82" s="10">
        <f t="shared" si="12"/>
        <v>28.90625</v>
      </c>
      <c r="G82" s="10">
        <f t="shared" si="13"/>
        <v>2.5805818068706795E-2</v>
      </c>
      <c r="H82" s="10">
        <v>75</v>
      </c>
      <c r="I82" s="10">
        <v>2.5360900000137576</v>
      </c>
      <c r="J82" s="10" t="s">
        <v>469</v>
      </c>
      <c r="K82" s="10">
        <f t="shared" si="14"/>
        <v>28.90625</v>
      </c>
      <c r="L82" s="10">
        <f t="shared" si="15"/>
        <v>8.4054811675447205E-2</v>
      </c>
      <c r="M82" s="10">
        <v>75</v>
      </c>
      <c r="N82" s="10">
        <v>-0.90172249998943244</v>
      </c>
      <c r="O82" t="s">
        <v>726</v>
      </c>
      <c r="P82" s="10">
        <f t="shared" si="16"/>
        <v>28.90625</v>
      </c>
      <c r="Q82" s="10">
        <f t="shared" si="17"/>
        <v>0.31492041533493936</v>
      </c>
      <c r="R82" s="10">
        <v>75</v>
      </c>
      <c r="S82" s="10">
        <v>-0.1061150000083444</v>
      </c>
      <c r="T82" t="s">
        <v>982</v>
      </c>
      <c r="U82" s="10">
        <f t="shared" si="18"/>
        <v>28.90625</v>
      </c>
      <c r="V82" s="10">
        <f t="shared" si="19"/>
        <v>0.12273599239789004</v>
      </c>
      <c r="W82" s="10">
        <v>75</v>
      </c>
      <c r="X82" s="10">
        <v>9.2188425000152563</v>
      </c>
      <c r="Y82" t="s">
        <v>1239</v>
      </c>
      <c r="Z82" s="10">
        <f t="shared" si="20"/>
        <v>28.90625</v>
      </c>
      <c r="AA82" s="10">
        <f t="shared" si="21"/>
        <v>0.19406252452456707</v>
      </c>
      <c r="AB82" s="10">
        <v>75</v>
      </c>
      <c r="AC82" s="10">
        <f ca="1">'Result (Al-Ti) '!W222</f>
        <v>-7.9105195142934246</v>
      </c>
      <c r="AD82" t="s">
        <v>1495</v>
      </c>
      <c r="AE82" s="10">
        <f t="shared" si="22"/>
        <v>28.90625</v>
      </c>
      <c r="AF82" s="10">
        <f t="shared" si="23"/>
        <v>0.16575402543372422</v>
      </c>
    </row>
    <row r="83" spans="2:32" x14ac:dyDescent="0.15">
      <c r="B83" s="10">
        <v>202</v>
      </c>
      <c r="C83" s="10">
        <v>76</v>
      </c>
      <c r="D83" s="10">
        <v>-6.920697500024886</v>
      </c>
      <c r="E83" s="10" t="s">
        <v>213</v>
      </c>
      <c r="F83" s="10">
        <f t="shared" si="12"/>
        <v>29.296875</v>
      </c>
      <c r="G83" s="10">
        <f t="shared" si="13"/>
        <v>0.12376940831717644</v>
      </c>
      <c r="H83" s="10">
        <v>76</v>
      </c>
      <c r="I83" s="10">
        <v>3.0690900000145405</v>
      </c>
      <c r="J83" s="10" t="s">
        <v>470</v>
      </c>
      <c r="K83" s="10">
        <f t="shared" si="14"/>
        <v>29.296875</v>
      </c>
      <c r="L83" s="10">
        <f t="shared" si="15"/>
        <v>0.19465330339290629</v>
      </c>
      <c r="M83" s="10">
        <v>76</v>
      </c>
      <c r="N83" s="10">
        <v>-2.6187224999887349</v>
      </c>
      <c r="O83" t="s">
        <v>727</v>
      </c>
      <c r="P83" s="10">
        <f t="shared" si="16"/>
        <v>29.296875</v>
      </c>
      <c r="Q83" s="10">
        <f t="shared" si="17"/>
        <v>0.20915607726340293</v>
      </c>
      <c r="R83" s="10">
        <v>76</v>
      </c>
      <c r="S83" s="10">
        <v>2.3884999993839529E-2</v>
      </c>
      <c r="T83" t="s">
        <v>983</v>
      </c>
      <c r="U83" s="10">
        <f t="shared" si="18"/>
        <v>29.296875</v>
      </c>
      <c r="V83" s="10">
        <f t="shared" si="19"/>
        <v>0.14811677877018364</v>
      </c>
      <c r="W83" s="10">
        <v>76</v>
      </c>
      <c r="X83" s="10">
        <v>-1.1831574999838779</v>
      </c>
      <c r="Y83" t="s">
        <v>1240</v>
      </c>
      <c r="Z83" s="10">
        <f t="shared" si="20"/>
        <v>29.296875</v>
      </c>
      <c r="AA83" s="10">
        <f t="shared" si="21"/>
        <v>0.34247758052657212</v>
      </c>
      <c r="AB83" s="10">
        <v>76</v>
      </c>
      <c r="AC83" s="10">
        <f ca="1">'Result (Al-Ti) '!W223</f>
        <v>-8.6459726376523953</v>
      </c>
      <c r="AD83" t="s">
        <v>1496</v>
      </c>
      <c r="AE83" s="10">
        <f t="shared" si="22"/>
        <v>29.296875</v>
      </c>
      <c r="AF83" s="10">
        <f t="shared" si="23"/>
        <v>0.19334958086408255</v>
      </c>
    </row>
    <row r="84" spans="2:32" x14ac:dyDescent="0.15">
      <c r="B84" s="10">
        <v>203</v>
      </c>
      <c r="C84" s="10">
        <v>77</v>
      </c>
      <c r="D84" s="10">
        <v>-6.7596975000228099</v>
      </c>
      <c r="E84" s="10" t="s">
        <v>214</v>
      </c>
      <c r="F84" s="10">
        <f t="shared" si="12"/>
        <v>29.6875</v>
      </c>
      <c r="G84" s="10">
        <f t="shared" si="13"/>
        <v>0.12744122748875372</v>
      </c>
      <c r="H84" s="10">
        <v>77</v>
      </c>
      <c r="I84" s="10">
        <v>1.9910900000148501</v>
      </c>
      <c r="J84" s="10" t="s">
        <v>471</v>
      </c>
      <c r="K84" s="10">
        <f t="shared" si="14"/>
        <v>29.6875</v>
      </c>
      <c r="L84" s="10">
        <f t="shared" si="15"/>
        <v>0.12013305808519753</v>
      </c>
      <c r="M84" s="10">
        <v>77</v>
      </c>
      <c r="N84" s="10">
        <v>-1.9797224999891228</v>
      </c>
      <c r="O84" t="s">
        <v>728</v>
      </c>
      <c r="P84" s="10">
        <f t="shared" si="16"/>
        <v>29.6875</v>
      </c>
      <c r="Q84" s="10">
        <f t="shared" si="17"/>
        <v>7.6322022907833853E-2</v>
      </c>
      <c r="R84" s="10">
        <v>77</v>
      </c>
      <c r="S84" s="10">
        <v>-0.68011500000864089</v>
      </c>
      <c r="T84" t="s">
        <v>984</v>
      </c>
      <c r="U84" s="10">
        <f t="shared" si="18"/>
        <v>29.6875</v>
      </c>
      <c r="V84" s="10">
        <f t="shared" si="19"/>
        <v>9.8437409070585083E-2</v>
      </c>
      <c r="W84" s="10">
        <v>77</v>
      </c>
      <c r="X84" s="10">
        <v>-1.3311574999868014</v>
      </c>
      <c r="Y84" t="s">
        <v>1241</v>
      </c>
      <c r="Z84" s="10">
        <f t="shared" si="20"/>
        <v>29.6875</v>
      </c>
      <c r="AA84" s="10">
        <f t="shared" si="21"/>
        <v>0.34354212375111465</v>
      </c>
      <c r="AB84" s="10">
        <v>77</v>
      </c>
      <c r="AC84" s="10">
        <f ca="1">'Result (Al-Ti) '!W224</f>
        <v>-11.692441613177406</v>
      </c>
      <c r="AD84" t="s">
        <v>1497</v>
      </c>
      <c r="AE84" s="10">
        <f t="shared" si="22"/>
        <v>29.6875</v>
      </c>
      <c r="AF84" s="10">
        <f t="shared" si="23"/>
        <v>0.11931051137088974</v>
      </c>
    </row>
    <row r="85" spans="2:32" x14ac:dyDescent="0.15">
      <c r="B85" s="10">
        <v>204</v>
      </c>
      <c r="C85" s="10">
        <v>78</v>
      </c>
      <c r="D85" s="10">
        <v>-6.2166975000259583</v>
      </c>
      <c r="E85" s="10" t="s">
        <v>215</v>
      </c>
      <c r="F85" s="10">
        <f t="shared" si="12"/>
        <v>30.078125</v>
      </c>
      <c r="G85" s="10">
        <f t="shared" si="13"/>
        <v>0.17312532356653332</v>
      </c>
      <c r="H85" s="10">
        <v>78</v>
      </c>
      <c r="I85" s="10">
        <v>0.8590900000164936</v>
      </c>
      <c r="J85" s="10" t="s">
        <v>472</v>
      </c>
      <c r="K85" s="10">
        <f t="shared" si="14"/>
        <v>30.078125</v>
      </c>
      <c r="L85" s="10">
        <f t="shared" si="15"/>
        <v>0.23402272580750302</v>
      </c>
      <c r="M85" s="10">
        <v>78</v>
      </c>
      <c r="N85" s="10">
        <v>-3.8497224999893831</v>
      </c>
      <c r="O85" t="s">
        <v>729</v>
      </c>
      <c r="P85" s="10">
        <f t="shared" si="16"/>
        <v>30.078125</v>
      </c>
      <c r="Q85" s="10">
        <f t="shared" si="17"/>
        <v>0.10772111808716034</v>
      </c>
      <c r="R85" s="10">
        <v>78</v>
      </c>
      <c r="S85" s="10">
        <v>1.360884999993317</v>
      </c>
      <c r="T85" t="s">
        <v>985</v>
      </c>
      <c r="U85" s="10">
        <f t="shared" si="18"/>
        <v>30.078125</v>
      </c>
      <c r="V85" s="10">
        <f t="shared" si="19"/>
        <v>0.14010949386876825</v>
      </c>
      <c r="W85" s="10">
        <v>78</v>
      </c>
      <c r="X85" s="10">
        <v>-1.496157499985884</v>
      </c>
      <c r="Y85" t="s">
        <v>1242</v>
      </c>
      <c r="Z85" s="10">
        <f t="shared" si="20"/>
        <v>30.078125</v>
      </c>
      <c r="AA85" s="10">
        <f t="shared" si="21"/>
        <v>3.6850511631849367E-2</v>
      </c>
      <c r="AB85" s="10">
        <v>78</v>
      </c>
      <c r="AC85" s="10">
        <f ca="1">'Result (Al-Ti) '!W225</f>
        <v>-8.8546040573203175</v>
      </c>
      <c r="AD85" t="s">
        <v>1498</v>
      </c>
      <c r="AE85" s="10">
        <f t="shared" si="22"/>
        <v>30.078125</v>
      </c>
      <c r="AF85" s="10">
        <f t="shared" si="23"/>
        <v>0.2283272240967858</v>
      </c>
    </row>
    <row r="86" spans="2:32" x14ac:dyDescent="0.15">
      <c r="B86" s="10">
        <v>205</v>
      </c>
      <c r="C86" s="10">
        <v>79</v>
      </c>
      <c r="D86" s="10">
        <v>-4.4406975000228499</v>
      </c>
      <c r="E86" s="10" t="s">
        <v>216</v>
      </c>
      <c r="F86" s="10">
        <f t="shared" si="12"/>
        <v>30.46875</v>
      </c>
      <c r="G86" s="10">
        <f t="shared" si="13"/>
        <v>0.21331219613838698</v>
      </c>
      <c r="H86" s="10">
        <v>79</v>
      </c>
      <c r="I86" s="10">
        <v>-0.40990999998413713</v>
      </c>
      <c r="J86" s="10" t="s">
        <v>473</v>
      </c>
      <c r="K86" s="10">
        <f t="shared" si="14"/>
        <v>30.46875</v>
      </c>
      <c r="L86" s="10">
        <f t="shared" si="15"/>
        <v>0.10160696795106439</v>
      </c>
      <c r="M86" s="10">
        <v>79</v>
      </c>
      <c r="N86" s="10">
        <v>-2.8807224999916059</v>
      </c>
      <c r="O86" t="s">
        <v>730</v>
      </c>
      <c r="P86" s="10">
        <f t="shared" si="16"/>
        <v>30.46875</v>
      </c>
      <c r="Q86" s="10">
        <f t="shared" si="17"/>
        <v>0.13345233540696838</v>
      </c>
      <c r="R86" s="10">
        <v>79</v>
      </c>
      <c r="S86" s="10">
        <v>2.9088849999929778</v>
      </c>
      <c r="T86" t="s">
        <v>986</v>
      </c>
      <c r="U86" s="10">
        <f t="shared" si="18"/>
        <v>30.46875</v>
      </c>
      <c r="V86" s="10">
        <f t="shared" si="19"/>
        <v>9.7279122864168108E-2</v>
      </c>
      <c r="W86" s="10">
        <v>79</v>
      </c>
      <c r="X86" s="10">
        <v>-3.1011574999837421</v>
      </c>
      <c r="Y86" t="s">
        <v>1243</v>
      </c>
      <c r="Z86" s="10">
        <f t="shared" si="20"/>
        <v>30.46875</v>
      </c>
      <c r="AA86" s="10">
        <f t="shared" si="21"/>
        <v>6.8739190646511907E-3</v>
      </c>
      <c r="AB86" s="10">
        <v>79</v>
      </c>
      <c r="AC86" s="10">
        <f ca="1">'Result (Al-Ti) '!W226</f>
        <v>-6.2872310429069191</v>
      </c>
      <c r="AD86" t="s">
        <v>1499</v>
      </c>
      <c r="AE86" s="10">
        <f t="shared" si="22"/>
        <v>30.46875</v>
      </c>
      <c r="AF86" s="10">
        <f t="shared" si="23"/>
        <v>0.27933008906627699</v>
      </c>
    </row>
    <row r="87" spans="2:32" x14ac:dyDescent="0.15">
      <c r="B87" s="10">
        <v>206</v>
      </c>
      <c r="C87" s="10">
        <v>80</v>
      </c>
      <c r="D87" s="10">
        <v>-5.4006975000255864</v>
      </c>
      <c r="E87" s="10" t="s">
        <v>217</v>
      </c>
      <c r="F87" s="10">
        <f t="shared" si="12"/>
        <v>30.859375</v>
      </c>
      <c r="G87" s="10">
        <f t="shared" si="13"/>
        <v>0.17602771044376667</v>
      </c>
      <c r="H87" s="10">
        <v>80</v>
      </c>
      <c r="I87" s="10">
        <v>0.3690900000137276</v>
      </c>
      <c r="J87" s="10" t="s">
        <v>474</v>
      </c>
      <c r="K87" s="10">
        <f t="shared" si="14"/>
        <v>30.859375</v>
      </c>
      <c r="L87" s="10">
        <f t="shared" si="15"/>
        <v>9.6721045715435619E-2</v>
      </c>
      <c r="M87" s="10">
        <v>80</v>
      </c>
      <c r="N87" s="10">
        <v>-14.49172249999009</v>
      </c>
      <c r="O87" t="s">
        <v>731</v>
      </c>
      <c r="P87" s="10">
        <f t="shared" si="16"/>
        <v>30.859375</v>
      </c>
      <c r="Q87" s="10">
        <f t="shared" si="17"/>
        <v>0.17849177300446498</v>
      </c>
      <c r="R87" s="10">
        <v>80</v>
      </c>
      <c r="S87" s="10">
        <v>-2.3961150000069154</v>
      </c>
      <c r="T87" t="s">
        <v>987</v>
      </c>
      <c r="U87" s="10">
        <f t="shared" si="18"/>
        <v>30.859375</v>
      </c>
      <c r="V87" s="10">
        <f t="shared" si="19"/>
        <v>0.15167012170898181</v>
      </c>
      <c r="W87" s="10">
        <v>80</v>
      </c>
      <c r="X87" s="10">
        <v>-3.1831574999863221</v>
      </c>
      <c r="Y87" t="s">
        <v>1244</v>
      </c>
      <c r="Z87" s="10">
        <f t="shared" si="20"/>
        <v>30.859375</v>
      </c>
      <c r="AA87" s="10">
        <f t="shared" si="21"/>
        <v>0.30260010818466748</v>
      </c>
      <c r="AB87" s="10">
        <v>80</v>
      </c>
      <c r="AC87" s="10">
        <f ca="1">'Result (Al-Ti) '!W227</f>
        <v>-8.5186897570288043</v>
      </c>
      <c r="AD87" t="s">
        <v>1500</v>
      </c>
      <c r="AE87" s="10">
        <f t="shared" si="22"/>
        <v>30.859375</v>
      </c>
      <c r="AF87" s="10">
        <f t="shared" si="23"/>
        <v>6.221018796724144E-2</v>
      </c>
    </row>
    <row r="88" spans="2:32" x14ac:dyDescent="0.15">
      <c r="B88" s="10">
        <v>207</v>
      </c>
      <c r="C88" s="10">
        <v>81</v>
      </c>
      <c r="D88" s="10">
        <v>-5.1876975000233472</v>
      </c>
      <c r="E88" s="10" t="s">
        <v>218</v>
      </c>
      <c r="F88" s="10">
        <f t="shared" si="12"/>
        <v>31.25</v>
      </c>
      <c r="G88" s="10">
        <f t="shared" si="13"/>
        <v>0.14946886620651956</v>
      </c>
      <c r="H88" s="10">
        <v>81</v>
      </c>
      <c r="I88" s="10">
        <v>-0.62390999998385155</v>
      </c>
      <c r="J88" s="10" t="s">
        <v>475</v>
      </c>
      <c r="K88" s="10">
        <f t="shared" si="14"/>
        <v>31.25</v>
      </c>
      <c r="L88" s="10">
        <f t="shared" si="15"/>
        <v>2.7441581244651757E-2</v>
      </c>
      <c r="M88" s="10">
        <v>81</v>
      </c>
      <c r="N88" s="10">
        <v>-3.747722499991113</v>
      </c>
      <c r="O88" t="s">
        <v>732</v>
      </c>
      <c r="P88" s="10">
        <f t="shared" si="16"/>
        <v>31.25</v>
      </c>
      <c r="Q88" s="10">
        <f t="shared" si="17"/>
        <v>0.10838682634191624</v>
      </c>
      <c r="R88" s="10">
        <v>81</v>
      </c>
      <c r="S88" s="10">
        <v>-1.8121150000069974</v>
      </c>
      <c r="T88" t="s">
        <v>988</v>
      </c>
      <c r="U88" s="10">
        <f t="shared" si="18"/>
        <v>31.25</v>
      </c>
      <c r="V88" s="10">
        <f t="shared" si="19"/>
        <v>0.24071245177753464</v>
      </c>
      <c r="W88" s="10">
        <v>81</v>
      </c>
      <c r="X88" s="10">
        <v>-4.7231574999848647</v>
      </c>
      <c r="Y88" t="s">
        <v>1245</v>
      </c>
      <c r="Z88" s="10">
        <f t="shared" si="20"/>
        <v>31.25</v>
      </c>
      <c r="AA88" s="10">
        <f t="shared" si="21"/>
        <v>0.12346735407105605</v>
      </c>
      <c r="AB88" s="10">
        <v>81</v>
      </c>
      <c r="AC88" s="10">
        <f ca="1">'Result (Al-Ti) '!W228</f>
        <v>-9.3527591337999745</v>
      </c>
      <c r="AD88" t="s">
        <v>1501</v>
      </c>
      <c r="AE88" s="10">
        <f t="shared" si="22"/>
        <v>31.25</v>
      </c>
      <c r="AF88" s="10">
        <f t="shared" si="23"/>
        <v>0.12272123759422274</v>
      </c>
    </row>
    <row r="89" spans="2:32" x14ac:dyDescent="0.15">
      <c r="B89" s="10">
        <v>208</v>
      </c>
      <c r="C89" s="10">
        <v>82</v>
      </c>
      <c r="D89" s="10">
        <v>-5.2196975000242674</v>
      </c>
      <c r="E89" s="10" t="s">
        <v>219</v>
      </c>
      <c r="F89" s="10">
        <f t="shared" si="12"/>
        <v>31.640625</v>
      </c>
      <c r="G89" s="10">
        <f t="shared" si="13"/>
        <v>9.0576582875082828E-2</v>
      </c>
      <c r="H89" s="10">
        <v>82</v>
      </c>
      <c r="I89" s="10">
        <v>-1.4729099999861717</v>
      </c>
      <c r="J89" s="10" t="s">
        <v>476</v>
      </c>
      <c r="K89" s="10">
        <f t="shared" si="14"/>
        <v>31.640625</v>
      </c>
      <c r="L89" s="10">
        <f t="shared" si="15"/>
        <v>0.13207792204747226</v>
      </c>
      <c r="M89" s="10">
        <v>82</v>
      </c>
      <c r="N89" s="10">
        <v>-6.4007224999897971</v>
      </c>
      <c r="O89" t="s">
        <v>733</v>
      </c>
      <c r="P89" s="10">
        <f t="shared" si="16"/>
        <v>31.640625</v>
      </c>
      <c r="Q89" s="10">
        <f t="shared" si="17"/>
        <v>9.3779556496871488E-2</v>
      </c>
      <c r="R89" s="10">
        <v>82</v>
      </c>
      <c r="S89" s="10">
        <v>-2.4621150000072589</v>
      </c>
      <c r="T89" t="s">
        <v>989</v>
      </c>
      <c r="U89" s="10">
        <f t="shared" si="18"/>
        <v>31.640625</v>
      </c>
      <c r="V89" s="10">
        <f t="shared" si="19"/>
        <v>4.7576818410236997E-2</v>
      </c>
      <c r="W89" s="10">
        <v>82</v>
      </c>
      <c r="X89" s="10">
        <v>-3.9781574999864233</v>
      </c>
      <c r="Y89" t="s">
        <v>1246</v>
      </c>
      <c r="Z89" s="10">
        <f t="shared" si="20"/>
        <v>31.640625</v>
      </c>
      <c r="AA89" s="10">
        <f t="shared" si="21"/>
        <v>9.3579605082125678E-3</v>
      </c>
      <c r="AB89" s="10">
        <v>82</v>
      </c>
      <c r="AC89" s="10">
        <f ca="1">'Result (Al-Ti) '!W229</f>
        <v>-7.6647840087903667</v>
      </c>
      <c r="AD89" t="s">
        <v>1502</v>
      </c>
      <c r="AE89" s="10">
        <f t="shared" si="22"/>
        <v>31.640625</v>
      </c>
      <c r="AF89" s="10">
        <f t="shared" si="23"/>
        <v>0.23916809086976035</v>
      </c>
    </row>
    <row r="90" spans="2:32" x14ac:dyDescent="0.15">
      <c r="B90" s="10">
        <v>209</v>
      </c>
      <c r="C90" s="10">
        <v>83</v>
      </c>
      <c r="D90" s="10">
        <v>-3.6486975000258326</v>
      </c>
      <c r="E90" s="10" t="s">
        <v>220</v>
      </c>
      <c r="F90" s="10">
        <f t="shared" si="12"/>
        <v>32.03125</v>
      </c>
      <c r="G90" s="10">
        <f t="shared" si="13"/>
        <v>0.11736115861362666</v>
      </c>
      <c r="H90" s="10">
        <v>83</v>
      </c>
      <c r="I90" s="10">
        <v>-2.0289099999857285</v>
      </c>
      <c r="J90" s="10" t="s">
        <v>477</v>
      </c>
      <c r="K90" s="10">
        <f t="shared" si="14"/>
        <v>32.03125</v>
      </c>
      <c r="L90" s="10">
        <f t="shared" si="15"/>
        <v>0.20293494526381359</v>
      </c>
      <c r="M90" s="10">
        <v>83</v>
      </c>
      <c r="N90" s="10">
        <v>-7.7067224999893824</v>
      </c>
      <c r="O90" t="s">
        <v>734</v>
      </c>
      <c r="P90" s="10">
        <f t="shared" si="16"/>
        <v>32.03125</v>
      </c>
      <c r="Q90" s="10">
        <f t="shared" si="17"/>
        <v>0.2003997562347247</v>
      </c>
      <c r="R90" s="10">
        <v>83</v>
      </c>
      <c r="S90" s="10">
        <v>-4.4461150000074667</v>
      </c>
      <c r="T90" t="s">
        <v>990</v>
      </c>
      <c r="U90" s="10">
        <f t="shared" si="18"/>
        <v>32.03125</v>
      </c>
      <c r="V90" s="10">
        <f t="shared" si="19"/>
        <v>0.10620378934706591</v>
      </c>
      <c r="W90" s="10">
        <v>83</v>
      </c>
      <c r="X90" s="10">
        <v>-4.525157499983834</v>
      </c>
      <c r="Y90" t="s">
        <v>1247</v>
      </c>
      <c r="Z90" s="10">
        <f t="shared" si="20"/>
        <v>32.03125</v>
      </c>
      <c r="AA90" s="10">
        <f t="shared" si="21"/>
        <v>0.19294132569348771</v>
      </c>
      <c r="AB90" s="10">
        <v>83</v>
      </c>
      <c r="AC90" s="10">
        <f ca="1">'Result (Al-Ti) '!W230</f>
        <v>-7.3318493046753304</v>
      </c>
      <c r="AD90" t="s">
        <v>1503</v>
      </c>
      <c r="AE90" s="10">
        <f t="shared" si="22"/>
        <v>32.03125</v>
      </c>
      <c r="AF90" s="10">
        <f t="shared" si="23"/>
        <v>3.0200475810327976E-2</v>
      </c>
    </row>
    <row r="91" spans="2:32" x14ac:dyDescent="0.15">
      <c r="B91" s="10">
        <v>210</v>
      </c>
      <c r="C91" s="10">
        <v>84</v>
      </c>
      <c r="D91" s="10">
        <v>-3.3286975000237362</v>
      </c>
      <c r="E91" s="10" t="s">
        <v>221</v>
      </c>
      <c r="F91" s="10">
        <f t="shared" si="12"/>
        <v>32.421875</v>
      </c>
      <c r="G91" s="10">
        <f t="shared" si="13"/>
        <v>8.8257897983734443E-2</v>
      </c>
      <c r="H91" s="10">
        <v>84</v>
      </c>
      <c r="I91" s="10">
        <v>-2.9569099999839921</v>
      </c>
      <c r="J91" s="10" t="s">
        <v>478</v>
      </c>
      <c r="K91" s="10">
        <f t="shared" si="14"/>
        <v>32.421875</v>
      </c>
      <c r="L91" s="10">
        <f t="shared" si="15"/>
        <v>7.0699916503787028E-2</v>
      </c>
      <c r="M91" s="10">
        <v>84</v>
      </c>
      <c r="N91" s="10">
        <v>-8.0467224999907216</v>
      </c>
      <c r="O91" t="s">
        <v>735</v>
      </c>
      <c r="P91" s="10">
        <f t="shared" si="16"/>
        <v>32.421875</v>
      </c>
      <c r="Q91" s="10">
        <f t="shared" si="17"/>
        <v>4.6532332714475273E-2</v>
      </c>
      <c r="R91" s="10">
        <v>84</v>
      </c>
      <c r="S91" s="10">
        <v>-5.245115000008127</v>
      </c>
      <c r="T91" t="s">
        <v>991</v>
      </c>
      <c r="U91" s="10">
        <f t="shared" si="18"/>
        <v>32.421875</v>
      </c>
      <c r="V91" s="10">
        <f t="shared" si="19"/>
        <v>0.11831019816990204</v>
      </c>
      <c r="W91" s="10">
        <v>84</v>
      </c>
      <c r="X91" s="10">
        <v>-4.8901574999860031</v>
      </c>
      <c r="Y91" t="s">
        <v>1248</v>
      </c>
      <c r="Z91" s="10">
        <f t="shared" si="20"/>
        <v>32.421875</v>
      </c>
      <c r="AA91" s="10">
        <f t="shared" si="21"/>
        <v>0.12060161682792024</v>
      </c>
      <c r="AB91" s="10">
        <v>84</v>
      </c>
      <c r="AC91" s="10">
        <f ca="1">'Result (Al-Ti) '!W231</f>
        <v>-6.0094506439612321</v>
      </c>
      <c r="AD91" t="s">
        <v>1504</v>
      </c>
      <c r="AE91" s="10">
        <f t="shared" si="22"/>
        <v>32.421875</v>
      </c>
      <c r="AF91" s="10">
        <f t="shared" si="23"/>
        <v>0.37188933632970195</v>
      </c>
    </row>
    <row r="92" spans="2:32" x14ac:dyDescent="0.15">
      <c r="B92" s="10">
        <v>211</v>
      </c>
      <c r="C92" s="10">
        <v>85</v>
      </c>
      <c r="D92" s="10">
        <v>-3.7546975000246618</v>
      </c>
      <c r="E92" s="10" t="s">
        <v>222</v>
      </c>
      <c r="F92" s="10">
        <f t="shared" si="12"/>
        <v>32.8125</v>
      </c>
      <c r="G92" s="10">
        <f t="shared" si="13"/>
        <v>0.22277366169300189</v>
      </c>
      <c r="H92" s="10">
        <v>85</v>
      </c>
      <c r="I92" s="10">
        <v>-4.716909999984864</v>
      </c>
      <c r="J92" s="10" t="s">
        <v>479</v>
      </c>
      <c r="K92" s="10">
        <f t="shared" si="14"/>
        <v>32.8125</v>
      </c>
      <c r="L92" s="10">
        <f t="shared" si="15"/>
        <v>0.12405827686014095</v>
      </c>
      <c r="M92" s="10">
        <v>85</v>
      </c>
      <c r="N92" s="10">
        <v>-10.141722499991346</v>
      </c>
      <c r="O92" t="s">
        <v>736</v>
      </c>
      <c r="P92" s="10">
        <f t="shared" si="16"/>
        <v>32.8125</v>
      </c>
      <c r="Q92" s="10">
        <f t="shared" si="17"/>
        <v>0.18778277909357369</v>
      </c>
      <c r="R92" s="10">
        <v>85</v>
      </c>
      <c r="S92" s="10">
        <v>-3.2491150000062419</v>
      </c>
      <c r="T92" t="s">
        <v>992</v>
      </c>
      <c r="U92" s="10">
        <f t="shared" si="18"/>
        <v>32.8125</v>
      </c>
      <c r="V92" s="10">
        <f t="shared" si="19"/>
        <v>0.10962190988920731</v>
      </c>
      <c r="W92" s="10">
        <v>85</v>
      </c>
      <c r="X92" s="10">
        <v>-5.5001574999842262</v>
      </c>
      <c r="Y92" t="s">
        <v>1249</v>
      </c>
      <c r="Z92" s="10">
        <f t="shared" si="20"/>
        <v>32.8125</v>
      </c>
      <c r="AA92" s="10">
        <f t="shared" si="21"/>
        <v>0.10755003968051834</v>
      </c>
      <c r="AB92" s="10">
        <v>85</v>
      </c>
      <c r="AC92" s="10">
        <f ca="1">'Result (Al-Ti) '!W232</f>
        <v>-7.6675696779724944</v>
      </c>
      <c r="AD92" t="s">
        <v>1505</v>
      </c>
      <c r="AE92" s="10">
        <f t="shared" si="22"/>
        <v>32.8125</v>
      </c>
      <c r="AF92" s="10">
        <f t="shared" si="23"/>
        <v>0.24049089824082875</v>
      </c>
    </row>
    <row r="93" spans="2:32" x14ac:dyDescent="0.15">
      <c r="B93" s="10">
        <v>212</v>
      </c>
      <c r="C93" s="10">
        <v>86</v>
      </c>
      <c r="D93" s="10">
        <v>-3.4386975000231246</v>
      </c>
      <c r="E93" s="10" t="s">
        <v>223</v>
      </c>
      <c r="F93" s="10">
        <f t="shared" si="12"/>
        <v>33.203125</v>
      </c>
      <c r="G93" s="10">
        <f t="shared" si="13"/>
        <v>2.7957973815918774E-2</v>
      </c>
      <c r="H93" s="10">
        <v>86</v>
      </c>
      <c r="I93" s="10">
        <v>-4.9319099999856064</v>
      </c>
      <c r="J93" s="10" t="s">
        <v>480</v>
      </c>
      <c r="K93" s="10">
        <f t="shared" si="14"/>
        <v>33.203125</v>
      </c>
      <c r="L93" s="10">
        <f t="shared" si="15"/>
        <v>0.19571384498586106</v>
      </c>
      <c r="M93" s="10">
        <v>86</v>
      </c>
      <c r="N93" s="10">
        <v>-6.9607224999899131</v>
      </c>
      <c r="O93" t="s">
        <v>737</v>
      </c>
      <c r="P93" s="10">
        <f t="shared" si="16"/>
        <v>33.203125</v>
      </c>
      <c r="Q93" s="10">
        <f t="shared" si="17"/>
        <v>8.2645634328638168E-2</v>
      </c>
      <c r="R93" s="10">
        <v>86</v>
      </c>
      <c r="S93" s="10">
        <v>-1.2051150000083055</v>
      </c>
      <c r="T93" t="s">
        <v>993</v>
      </c>
      <c r="U93" s="10">
        <f t="shared" si="18"/>
        <v>33.203125</v>
      </c>
      <c r="V93" s="10">
        <f t="shared" si="19"/>
        <v>3.9013781896739777E-2</v>
      </c>
      <c r="W93" s="10">
        <v>86</v>
      </c>
      <c r="X93" s="10">
        <v>-4.4591574999834904</v>
      </c>
      <c r="Y93" t="s">
        <v>1250</v>
      </c>
      <c r="Z93" s="10">
        <f t="shared" si="20"/>
        <v>33.203125</v>
      </c>
      <c r="AA93" s="10">
        <f t="shared" si="21"/>
        <v>0.24168559792384917</v>
      </c>
      <c r="AB93" s="10">
        <v>86</v>
      </c>
      <c r="AC93" s="10">
        <f ca="1">'Result (Al-Ti) '!W233</f>
        <v>-6.023289359217407</v>
      </c>
      <c r="AD93" t="s">
        <v>1506</v>
      </c>
      <c r="AE93" s="10">
        <f t="shared" si="22"/>
        <v>33.203125</v>
      </c>
      <c r="AF93" s="10">
        <f t="shared" si="23"/>
        <v>0.1549533743246484</v>
      </c>
    </row>
    <row r="94" spans="2:32" x14ac:dyDescent="0.15">
      <c r="B94" s="10">
        <v>213</v>
      </c>
      <c r="C94" s="10">
        <v>87</v>
      </c>
      <c r="D94" s="10">
        <v>-3.70569750002403</v>
      </c>
      <c r="E94" s="10" t="s">
        <v>224</v>
      </c>
      <c r="F94" s="10">
        <f t="shared" si="12"/>
        <v>33.59375</v>
      </c>
      <c r="G94" s="10">
        <f t="shared" si="13"/>
        <v>0.1966455098411333</v>
      </c>
      <c r="H94" s="10">
        <v>87</v>
      </c>
      <c r="I94" s="10">
        <v>-4.2699099999836676</v>
      </c>
      <c r="J94" s="10" t="s">
        <v>481</v>
      </c>
      <c r="K94" s="10">
        <f t="shared" si="14"/>
        <v>33.59375</v>
      </c>
      <c r="L94" s="10">
        <f t="shared" si="15"/>
        <v>6.3992128731992448E-2</v>
      </c>
      <c r="M94" s="10">
        <v>87</v>
      </c>
      <c r="N94" s="10">
        <v>-9.9317224999886378</v>
      </c>
      <c r="O94" t="s">
        <v>738</v>
      </c>
      <c r="P94" s="10">
        <f t="shared" si="16"/>
        <v>33.59375</v>
      </c>
      <c r="Q94" s="10">
        <f t="shared" si="17"/>
        <v>0.15983618924918055</v>
      </c>
      <c r="R94" s="10">
        <v>87</v>
      </c>
      <c r="S94" s="10">
        <v>-3.9291150000089203</v>
      </c>
      <c r="T94" t="s">
        <v>994</v>
      </c>
      <c r="U94" s="10">
        <f t="shared" si="18"/>
        <v>33.59375</v>
      </c>
      <c r="V94" s="10">
        <f t="shared" si="19"/>
        <v>8.7730237576747611E-2</v>
      </c>
      <c r="W94" s="10">
        <v>87</v>
      </c>
      <c r="X94" s="10">
        <v>-7.0461574999853838</v>
      </c>
      <c r="Y94" t="s">
        <v>1251</v>
      </c>
      <c r="Z94" s="10">
        <f t="shared" si="20"/>
        <v>33.59375</v>
      </c>
      <c r="AA94" s="10">
        <f t="shared" si="21"/>
        <v>0.17979007952133311</v>
      </c>
      <c r="AB94" s="10">
        <v>87</v>
      </c>
      <c r="AC94" s="10">
        <f ca="1">'Result (Al-Ti) '!W234</f>
        <v>-6.8787249339414362</v>
      </c>
      <c r="AD94" t="s">
        <v>1507</v>
      </c>
      <c r="AE94" s="10">
        <f t="shared" si="22"/>
        <v>33.59375</v>
      </c>
      <c r="AF94" s="10">
        <f t="shared" si="23"/>
        <v>0.12880785224544325</v>
      </c>
    </row>
    <row r="95" spans="2:32" x14ac:dyDescent="0.15">
      <c r="B95" s="10">
        <v>214</v>
      </c>
      <c r="C95" s="10">
        <v>88</v>
      </c>
      <c r="D95" s="10">
        <v>-3.3466975000244759</v>
      </c>
      <c r="E95" s="10" t="s">
        <v>225</v>
      </c>
      <c r="F95" s="10">
        <f t="shared" si="12"/>
        <v>33.984375</v>
      </c>
      <c r="G95" s="10">
        <f t="shared" si="13"/>
        <v>0.12119759330345548</v>
      </c>
      <c r="H95" s="10">
        <v>88</v>
      </c>
      <c r="I95" s="10">
        <v>-5.0569099999862033</v>
      </c>
      <c r="J95" s="10" t="s">
        <v>482</v>
      </c>
      <c r="K95" s="10">
        <f t="shared" si="14"/>
        <v>33.984375</v>
      </c>
      <c r="L95" s="10">
        <f t="shared" si="15"/>
        <v>6.9244834109551484E-2</v>
      </c>
      <c r="M95" s="10">
        <v>88</v>
      </c>
      <c r="N95" s="10">
        <v>-4.9977224999899761</v>
      </c>
      <c r="O95" t="s">
        <v>739</v>
      </c>
      <c r="P95" s="10">
        <f t="shared" si="16"/>
        <v>33.984375</v>
      </c>
      <c r="Q95" s="10">
        <f t="shared" si="17"/>
        <v>7.0664768742891348E-2</v>
      </c>
      <c r="R95" s="10">
        <v>88</v>
      </c>
      <c r="S95" s="10">
        <v>-4.4861150000095051</v>
      </c>
      <c r="T95" t="s">
        <v>995</v>
      </c>
      <c r="U95" s="10">
        <f t="shared" si="18"/>
        <v>33.984375</v>
      </c>
      <c r="V95" s="10">
        <f t="shared" si="19"/>
        <v>8.5701370123592566E-2</v>
      </c>
      <c r="W95" s="10">
        <v>88</v>
      </c>
      <c r="X95" s="10">
        <v>-5.9261574999851518</v>
      </c>
      <c r="Y95" t="s">
        <v>1252</v>
      </c>
      <c r="Z95" s="10">
        <f t="shared" si="20"/>
        <v>33.984375</v>
      </c>
      <c r="AA95" s="10">
        <f t="shared" si="21"/>
        <v>0.34530136332837796</v>
      </c>
      <c r="AB95" s="10">
        <v>88</v>
      </c>
      <c r="AC95" s="10">
        <f ca="1">'Result (Al-Ti) '!W235</f>
        <v>-5.1685527070368966</v>
      </c>
      <c r="AD95" t="s">
        <v>1508</v>
      </c>
      <c r="AE95" s="10">
        <f t="shared" si="22"/>
        <v>33.984375</v>
      </c>
      <c r="AF95" s="10">
        <f t="shared" si="23"/>
        <v>0.26186821842096686</v>
      </c>
    </row>
    <row r="96" spans="2:32" x14ac:dyDescent="0.15">
      <c r="B96" s="10">
        <v>215</v>
      </c>
      <c r="C96" s="10">
        <v>89</v>
      </c>
      <c r="D96" s="10">
        <v>-4.1986975000263271</v>
      </c>
      <c r="E96" s="10" t="s">
        <v>226</v>
      </c>
      <c r="F96" s="10">
        <f t="shared" si="12"/>
        <v>34.375</v>
      </c>
      <c r="G96" s="10">
        <f t="shared" si="13"/>
        <v>0.18176825900946261</v>
      </c>
      <c r="H96" s="10">
        <v>89</v>
      </c>
      <c r="I96" s="10">
        <v>-4.2359099999842442</v>
      </c>
      <c r="J96" s="10" t="s">
        <v>483</v>
      </c>
      <c r="K96" s="10">
        <f t="shared" si="14"/>
        <v>34.375</v>
      </c>
      <c r="L96" s="10">
        <f t="shared" si="15"/>
        <v>3.3642302132336051E-2</v>
      </c>
      <c r="M96" s="10">
        <v>89</v>
      </c>
      <c r="N96" s="10">
        <v>-4.4707224999918083</v>
      </c>
      <c r="O96" t="s">
        <v>740</v>
      </c>
      <c r="P96" s="10">
        <f t="shared" si="16"/>
        <v>34.375</v>
      </c>
      <c r="Q96" s="10">
        <f t="shared" si="17"/>
        <v>0.12081950700627726</v>
      </c>
      <c r="R96" s="10">
        <v>89</v>
      </c>
      <c r="S96" s="10">
        <v>-4.990115000008899</v>
      </c>
      <c r="T96" t="s">
        <v>996</v>
      </c>
      <c r="U96" s="10">
        <f t="shared" si="18"/>
        <v>34.375</v>
      </c>
      <c r="V96" s="10">
        <f t="shared" si="19"/>
        <v>0.18552204869968503</v>
      </c>
      <c r="W96" s="10">
        <v>89</v>
      </c>
      <c r="X96" s="10">
        <v>-5.9381574999868292</v>
      </c>
      <c r="Y96" t="s">
        <v>1253</v>
      </c>
      <c r="Z96" s="10">
        <f t="shared" si="20"/>
        <v>34.375</v>
      </c>
      <c r="AA96" s="10">
        <f t="shared" si="21"/>
        <v>9.150504239763034E-2</v>
      </c>
      <c r="AB96" s="10">
        <v>89</v>
      </c>
      <c r="AC96" s="10">
        <f ca="1">'Result (Al-Ti) '!W236</f>
        <v>-3.0534367711026431</v>
      </c>
      <c r="AD96" t="s">
        <v>1509</v>
      </c>
      <c r="AE96" s="10">
        <f t="shared" si="22"/>
        <v>34.375</v>
      </c>
      <c r="AF96" s="10">
        <f t="shared" si="23"/>
        <v>0.22193333455726591</v>
      </c>
    </row>
    <row r="97" spans="2:32" x14ac:dyDescent="0.15">
      <c r="B97" s="10">
        <v>216</v>
      </c>
      <c r="C97" s="10">
        <v>90</v>
      </c>
      <c r="D97" s="10">
        <v>-4.4186975000251039</v>
      </c>
      <c r="E97" s="10" t="s">
        <v>227</v>
      </c>
      <c r="F97" s="10">
        <f t="shared" si="12"/>
        <v>34.765625</v>
      </c>
      <c r="G97" s="10">
        <f t="shared" si="13"/>
        <v>0.21818732188218851</v>
      </c>
      <c r="H97" s="10">
        <v>90</v>
      </c>
      <c r="I97" s="10">
        <v>-4.9369099999836408</v>
      </c>
      <c r="J97" s="10" t="s">
        <v>484</v>
      </c>
      <c r="K97" s="10">
        <f t="shared" si="14"/>
        <v>34.765625</v>
      </c>
      <c r="L97" s="10">
        <f t="shared" si="15"/>
        <v>5.4832407879343445E-2</v>
      </c>
      <c r="M97" s="10">
        <v>90</v>
      </c>
      <c r="N97" s="10">
        <v>-5.6487224999912655</v>
      </c>
      <c r="O97" t="s">
        <v>741</v>
      </c>
      <c r="P97" s="10">
        <f t="shared" si="16"/>
        <v>34.765625</v>
      </c>
      <c r="Q97" s="10">
        <f t="shared" si="17"/>
        <v>0.10594258829766322</v>
      </c>
      <c r="R97" s="10">
        <v>90</v>
      </c>
      <c r="S97" s="10">
        <v>-5.4071150000076784</v>
      </c>
      <c r="T97" t="s">
        <v>997</v>
      </c>
      <c r="U97" s="10">
        <f t="shared" si="18"/>
        <v>34.765625</v>
      </c>
      <c r="V97" s="10">
        <f t="shared" si="19"/>
        <v>0.17815576777283143</v>
      </c>
      <c r="W97" s="10">
        <v>90</v>
      </c>
      <c r="X97" s="10">
        <v>-6.5361574999833749</v>
      </c>
      <c r="Y97" t="s">
        <v>1254</v>
      </c>
      <c r="Z97" s="10">
        <f t="shared" si="20"/>
        <v>34.765625</v>
      </c>
      <c r="AA97" s="10">
        <f t="shared" si="21"/>
        <v>6.5665580059741949E-2</v>
      </c>
      <c r="AB97" s="10">
        <v>90</v>
      </c>
      <c r="AC97" s="10">
        <f ca="1">'Result (Al-Ti) '!W237</f>
        <v>-5.0543170930865982</v>
      </c>
      <c r="AD97" t="s">
        <v>1510</v>
      </c>
      <c r="AE97" s="10">
        <f t="shared" si="22"/>
        <v>34.765625</v>
      </c>
      <c r="AF97" s="10">
        <f t="shared" si="23"/>
        <v>8.0674913224196634E-2</v>
      </c>
    </row>
    <row r="98" spans="2:32" x14ac:dyDescent="0.15">
      <c r="B98" s="10">
        <v>217</v>
      </c>
      <c r="C98" s="10">
        <v>91</v>
      </c>
      <c r="D98" s="10">
        <v>-5.1306975000251498</v>
      </c>
      <c r="E98" s="10" t="s">
        <v>228</v>
      </c>
      <c r="F98" s="10">
        <f t="shared" si="12"/>
        <v>35.15625</v>
      </c>
      <c r="G98" s="10">
        <f t="shared" si="13"/>
        <v>0.27394212487329889</v>
      </c>
      <c r="H98" s="10">
        <v>91</v>
      </c>
      <c r="I98" s="10">
        <v>-6.3789099999844723</v>
      </c>
      <c r="J98" s="10" t="s">
        <v>485</v>
      </c>
      <c r="K98" s="10">
        <f t="shared" si="14"/>
        <v>35.15625</v>
      </c>
      <c r="L98" s="10">
        <f t="shared" si="15"/>
        <v>4.2217187867103032E-2</v>
      </c>
      <c r="M98" s="10">
        <v>91</v>
      </c>
      <c r="N98" s="10">
        <v>-6.2307224999891275</v>
      </c>
      <c r="O98" t="s">
        <v>742</v>
      </c>
      <c r="P98" s="10">
        <f t="shared" si="16"/>
        <v>35.15625</v>
      </c>
      <c r="Q98" s="10">
        <f t="shared" si="17"/>
        <v>0.13221836758515679</v>
      </c>
      <c r="R98" s="10">
        <v>91</v>
      </c>
      <c r="S98" s="10">
        <v>-3.9991150000062703</v>
      </c>
      <c r="T98" t="s">
        <v>998</v>
      </c>
      <c r="U98" s="10">
        <f t="shared" si="18"/>
        <v>35.15625</v>
      </c>
      <c r="V98" s="10">
        <f t="shared" si="19"/>
        <v>2.8092997151770674E-2</v>
      </c>
      <c r="W98" s="10">
        <v>91</v>
      </c>
      <c r="X98" s="10">
        <v>-6.66915749998509</v>
      </c>
      <c r="Y98" t="s">
        <v>1255</v>
      </c>
      <c r="Z98" s="10">
        <f t="shared" si="20"/>
        <v>35.15625</v>
      </c>
      <c r="AA98" s="10">
        <f t="shared" si="21"/>
        <v>9.2662214716052904E-2</v>
      </c>
      <c r="AB98" s="10">
        <v>91</v>
      </c>
      <c r="AC98" s="10">
        <f ca="1">'Result (Al-Ti) '!W238</f>
        <v>-4.9239688844347951</v>
      </c>
      <c r="AD98" t="s">
        <v>1511</v>
      </c>
      <c r="AE98" s="10">
        <f t="shared" si="22"/>
        <v>35.15625</v>
      </c>
      <c r="AF98" s="10">
        <f t="shared" si="23"/>
        <v>0.35541621971450621</v>
      </c>
    </row>
    <row r="99" spans="2:32" x14ac:dyDescent="0.15">
      <c r="B99" s="10">
        <v>218</v>
      </c>
      <c r="C99" s="10">
        <v>92</v>
      </c>
      <c r="D99" s="10">
        <v>-2.9996975000230464</v>
      </c>
      <c r="E99" s="10" t="s">
        <v>229</v>
      </c>
      <c r="F99" s="10">
        <f t="shared" si="12"/>
        <v>35.546875</v>
      </c>
      <c r="G99" s="10">
        <f t="shared" si="13"/>
        <v>0.28912503275266233</v>
      </c>
      <c r="H99" s="10">
        <v>92</v>
      </c>
      <c r="I99" s="10">
        <v>-7.2149099999840871</v>
      </c>
      <c r="J99" s="10" t="s">
        <v>486</v>
      </c>
      <c r="K99" s="10">
        <f t="shared" si="14"/>
        <v>35.546875</v>
      </c>
      <c r="L99" s="10">
        <f t="shared" si="15"/>
        <v>0.14077787150241811</v>
      </c>
      <c r="M99" s="10">
        <v>92</v>
      </c>
      <c r="N99" s="10">
        <v>-5.3647224999906484</v>
      </c>
      <c r="O99" t="s">
        <v>743</v>
      </c>
      <c r="P99" s="10">
        <f t="shared" si="16"/>
        <v>35.546875</v>
      </c>
      <c r="Q99" s="10">
        <f t="shared" si="17"/>
        <v>0.25456889363095653</v>
      </c>
      <c r="R99" s="10">
        <v>92</v>
      </c>
      <c r="S99" s="10">
        <v>-8.8351150000072209</v>
      </c>
      <c r="T99" t="s">
        <v>999</v>
      </c>
      <c r="U99" s="10">
        <f t="shared" si="18"/>
        <v>35.546875</v>
      </c>
      <c r="V99" s="10">
        <f t="shared" si="19"/>
        <v>4.9708568346463637E-2</v>
      </c>
      <c r="W99" s="10">
        <v>92</v>
      </c>
      <c r="X99" s="10">
        <v>-6.8701574999856518</v>
      </c>
      <c r="Y99" t="s">
        <v>1256</v>
      </c>
      <c r="Z99" s="10">
        <f t="shared" si="20"/>
        <v>35.546875</v>
      </c>
      <c r="AA99" s="10">
        <f t="shared" si="21"/>
        <v>0.31615897601113213</v>
      </c>
      <c r="AB99" s="10">
        <v>92</v>
      </c>
      <c r="AC99" s="10">
        <f ca="1">'Result (Al-Ti) '!W239</f>
        <v>-3.8186844308044607</v>
      </c>
      <c r="AD99" t="s">
        <v>1512</v>
      </c>
      <c r="AE99" s="10">
        <f t="shared" si="22"/>
        <v>35.546875</v>
      </c>
      <c r="AF99" s="10">
        <f t="shared" si="23"/>
        <v>0.15970067570346699</v>
      </c>
    </row>
    <row r="100" spans="2:32" x14ac:dyDescent="0.15">
      <c r="B100" s="10">
        <v>219</v>
      </c>
      <c r="C100" s="10">
        <v>93</v>
      </c>
      <c r="D100" s="10">
        <v>-4.0216975000255673</v>
      </c>
      <c r="E100" s="10" t="s">
        <v>230</v>
      </c>
      <c r="F100" s="10">
        <f t="shared" si="12"/>
        <v>35.9375</v>
      </c>
      <c r="G100" s="10">
        <f t="shared" si="13"/>
        <v>0.17118710461086803</v>
      </c>
      <c r="H100" s="10">
        <v>93</v>
      </c>
      <c r="I100" s="10">
        <v>-7.0939099999840494</v>
      </c>
      <c r="J100" s="10" t="s">
        <v>487</v>
      </c>
      <c r="K100" s="10">
        <f t="shared" si="14"/>
        <v>35.9375</v>
      </c>
      <c r="L100" s="10">
        <f t="shared" si="15"/>
        <v>0.12538896985161749</v>
      </c>
      <c r="M100" s="10">
        <v>93</v>
      </c>
      <c r="N100" s="10">
        <v>-4.5277224999900056</v>
      </c>
      <c r="O100" t="s">
        <v>744</v>
      </c>
      <c r="P100" s="10">
        <f t="shared" si="16"/>
        <v>35.9375</v>
      </c>
      <c r="Q100" s="10">
        <f t="shared" si="17"/>
        <v>5.9039156090260461E-2</v>
      </c>
      <c r="R100" s="10">
        <v>93</v>
      </c>
      <c r="S100" s="10">
        <v>-6.7781150000065793</v>
      </c>
      <c r="T100" t="s">
        <v>1000</v>
      </c>
      <c r="U100" s="10">
        <f t="shared" si="18"/>
        <v>35.9375</v>
      </c>
      <c r="V100" s="10">
        <f t="shared" si="19"/>
        <v>0.13973295369154543</v>
      </c>
      <c r="W100" s="10">
        <v>93</v>
      </c>
      <c r="X100" s="10">
        <v>-11.084157499986702</v>
      </c>
      <c r="Y100" t="s">
        <v>1257</v>
      </c>
      <c r="Z100" s="10">
        <f t="shared" si="20"/>
        <v>35.9375</v>
      </c>
      <c r="AA100" s="10">
        <f t="shared" si="21"/>
        <v>0.16373500677608918</v>
      </c>
      <c r="AB100" s="10">
        <v>93</v>
      </c>
      <c r="AC100" s="10">
        <f ca="1">'Result (Al-Ti) '!W240</f>
        <v>-4.2133625476320269</v>
      </c>
      <c r="AD100" t="s">
        <v>1513</v>
      </c>
      <c r="AE100" s="10">
        <f t="shared" si="22"/>
        <v>35.9375</v>
      </c>
      <c r="AF100" s="10">
        <f t="shared" si="23"/>
        <v>0.1713241297913011</v>
      </c>
    </row>
    <row r="101" spans="2:32" x14ac:dyDescent="0.15">
      <c r="B101" s="10">
        <v>220</v>
      </c>
      <c r="C101" s="10">
        <v>94</v>
      </c>
      <c r="D101" s="10">
        <v>-4.6316975000237903</v>
      </c>
      <c r="E101" s="10" t="s">
        <v>231</v>
      </c>
      <c r="F101" s="10">
        <f t="shared" si="12"/>
        <v>36.328125</v>
      </c>
      <c r="G101" s="10">
        <f t="shared" si="13"/>
        <v>3.9624291168121925E-2</v>
      </c>
      <c r="H101" s="10">
        <v>94</v>
      </c>
      <c r="I101" s="10">
        <v>-7.4649099999852808</v>
      </c>
      <c r="J101" s="10" t="s">
        <v>488</v>
      </c>
      <c r="K101" s="10">
        <f t="shared" si="14"/>
        <v>36.328125</v>
      </c>
      <c r="L101" s="10">
        <f t="shared" si="15"/>
        <v>0.1816437763257456</v>
      </c>
      <c r="M101" s="10">
        <v>94</v>
      </c>
      <c r="N101" s="10">
        <v>-7.2047224999884918</v>
      </c>
      <c r="O101" t="s">
        <v>745</v>
      </c>
      <c r="P101" s="10">
        <f t="shared" si="16"/>
        <v>36.328125</v>
      </c>
      <c r="Q101" s="10">
        <f t="shared" si="17"/>
        <v>0.1459085706460711</v>
      </c>
      <c r="R101" s="10">
        <v>94</v>
      </c>
      <c r="S101" s="10">
        <v>-10.56111500000867</v>
      </c>
      <c r="T101" t="s">
        <v>1001</v>
      </c>
      <c r="U101" s="10">
        <f t="shared" si="18"/>
        <v>36.328125</v>
      </c>
      <c r="V101" s="10">
        <f t="shared" si="19"/>
        <v>0.18415407631544745</v>
      </c>
      <c r="W101" s="10">
        <v>94</v>
      </c>
      <c r="X101" s="10">
        <v>-7.6161574999851211</v>
      </c>
      <c r="Y101" t="s">
        <v>1258</v>
      </c>
      <c r="Z101" s="10">
        <f t="shared" si="20"/>
        <v>36.328125</v>
      </c>
      <c r="AA101" s="10">
        <f t="shared" si="21"/>
        <v>0.15836478713762231</v>
      </c>
      <c r="AB101" s="10">
        <v>94</v>
      </c>
      <c r="AC101" s="10">
        <f ca="1">'Result (Al-Ti) '!W241</f>
        <v>-4.218878456588941</v>
      </c>
      <c r="AD101" t="s">
        <v>1514</v>
      </c>
      <c r="AE101" s="10">
        <f t="shared" si="22"/>
        <v>36.328125</v>
      </c>
      <c r="AF101" s="10">
        <f t="shared" si="23"/>
        <v>0.27302038318835309</v>
      </c>
    </row>
    <row r="102" spans="2:32" x14ac:dyDescent="0.15">
      <c r="B102" s="10">
        <v>221</v>
      </c>
      <c r="C102" s="10">
        <v>95</v>
      </c>
      <c r="D102" s="10">
        <v>-3.6246975000260306</v>
      </c>
      <c r="E102" s="10" t="s">
        <v>232</v>
      </c>
      <c r="F102" s="10">
        <f t="shared" si="12"/>
        <v>36.71875</v>
      </c>
      <c r="G102" s="10">
        <f t="shared" si="13"/>
        <v>0.21981186537917666</v>
      </c>
      <c r="H102" s="10">
        <v>95</v>
      </c>
      <c r="I102" s="10">
        <v>-7.3019099999847015</v>
      </c>
      <c r="J102" s="10" t="s">
        <v>489</v>
      </c>
      <c r="K102" s="10">
        <f t="shared" si="14"/>
        <v>36.71875</v>
      </c>
      <c r="L102" s="10">
        <f t="shared" si="15"/>
        <v>0.16355546850933736</v>
      </c>
      <c r="M102" s="10">
        <v>95</v>
      </c>
      <c r="N102" s="10">
        <v>-5.3347224999917842</v>
      </c>
      <c r="O102" t="s">
        <v>746</v>
      </c>
      <c r="P102" s="10">
        <f t="shared" si="16"/>
        <v>36.71875</v>
      </c>
      <c r="Q102" s="10">
        <f t="shared" si="17"/>
        <v>0.11151288128538757</v>
      </c>
      <c r="R102" s="10">
        <v>95</v>
      </c>
      <c r="S102" s="10">
        <v>-8.7071150000070929</v>
      </c>
      <c r="T102" t="s">
        <v>1002</v>
      </c>
      <c r="U102" s="10">
        <f t="shared" si="18"/>
        <v>36.71875</v>
      </c>
      <c r="V102" s="10">
        <f t="shared" si="19"/>
        <v>9.4404163946289019E-2</v>
      </c>
      <c r="W102" s="10">
        <v>95</v>
      </c>
      <c r="X102" s="10">
        <v>-9.8941574999855675</v>
      </c>
      <c r="Y102" t="s">
        <v>1259</v>
      </c>
      <c r="Z102" s="10">
        <f t="shared" si="20"/>
        <v>36.71875</v>
      </c>
      <c r="AA102" s="10">
        <f t="shared" si="21"/>
        <v>0.19473475610970739</v>
      </c>
      <c r="AB102" s="10">
        <v>95</v>
      </c>
      <c r="AC102" s="10">
        <f ca="1">'Result (Al-Ti) '!W242</f>
        <v>-5.0809694227376507</v>
      </c>
      <c r="AD102" t="s">
        <v>1515</v>
      </c>
      <c r="AE102" s="10">
        <f t="shared" si="22"/>
        <v>36.71875</v>
      </c>
      <c r="AF102" s="10">
        <f t="shared" si="23"/>
        <v>0.13456829481749699</v>
      </c>
    </row>
    <row r="103" spans="2:32" x14ac:dyDescent="0.15">
      <c r="B103" s="10">
        <v>222</v>
      </c>
      <c r="C103" s="10">
        <v>96</v>
      </c>
      <c r="D103" s="10">
        <v>-4.2356975000252817</v>
      </c>
      <c r="E103" s="10" t="s">
        <v>233</v>
      </c>
      <c r="F103" s="10">
        <f t="shared" si="12"/>
        <v>37.109375</v>
      </c>
      <c r="G103" s="10">
        <f t="shared" si="13"/>
        <v>2.8107896375355563E-2</v>
      </c>
      <c r="H103" s="10">
        <v>96</v>
      </c>
      <c r="I103" s="10">
        <v>-6.5559099999852322</v>
      </c>
      <c r="J103" s="10" t="s">
        <v>490</v>
      </c>
      <c r="K103" s="10">
        <f t="shared" si="14"/>
        <v>37.109375</v>
      </c>
      <c r="L103" s="10">
        <f t="shared" si="15"/>
        <v>0.15524041480572198</v>
      </c>
      <c r="M103" s="10">
        <v>96</v>
      </c>
      <c r="N103" s="10">
        <v>-8.7557224999912364</v>
      </c>
      <c r="O103" t="s">
        <v>747</v>
      </c>
      <c r="P103" s="10">
        <f t="shared" si="16"/>
        <v>37.109375</v>
      </c>
      <c r="Q103" s="10">
        <f t="shared" si="17"/>
        <v>0.18067483418277647</v>
      </c>
      <c r="R103" s="10">
        <v>96</v>
      </c>
      <c r="S103" s="10">
        <v>-8.5501150000091286</v>
      </c>
      <c r="T103" t="s">
        <v>1003</v>
      </c>
      <c r="U103" s="10">
        <f t="shared" si="18"/>
        <v>37.109375</v>
      </c>
      <c r="V103" s="10">
        <f t="shared" si="19"/>
        <v>9.2439637551375659E-2</v>
      </c>
      <c r="W103" s="10">
        <v>96</v>
      </c>
      <c r="X103" s="10">
        <v>-8.9501574999850675</v>
      </c>
      <c r="Y103" t="s">
        <v>1260</v>
      </c>
      <c r="Z103" s="10">
        <f t="shared" si="20"/>
        <v>37.109375</v>
      </c>
      <c r="AA103" s="10">
        <f t="shared" si="21"/>
        <v>0.11568395735403642</v>
      </c>
      <c r="AB103" s="10">
        <v>96</v>
      </c>
      <c r="AC103" s="10">
        <f ca="1">'Result (Al-Ti) '!W243</f>
        <v>-5.0196917790254822</v>
      </c>
      <c r="AD103" t="s">
        <v>1516</v>
      </c>
      <c r="AE103" s="10">
        <f t="shared" si="22"/>
        <v>37.109375</v>
      </c>
      <c r="AF103" s="10">
        <f t="shared" si="23"/>
        <v>7.7215913683080895E-2</v>
      </c>
    </row>
    <row r="104" spans="2:32" x14ac:dyDescent="0.15">
      <c r="B104" s="10">
        <v>223</v>
      </c>
      <c r="C104" s="10">
        <v>97</v>
      </c>
      <c r="D104" s="10">
        <v>-2.9106975000239288</v>
      </c>
      <c r="E104" s="10" t="s">
        <v>234</v>
      </c>
      <c r="F104" s="10">
        <f t="shared" si="12"/>
        <v>37.5</v>
      </c>
      <c r="G104" s="10">
        <f t="shared" si="13"/>
        <v>0.27468589404915211</v>
      </c>
      <c r="H104" s="10">
        <v>97</v>
      </c>
      <c r="I104" s="10">
        <v>-6.5709099999828879</v>
      </c>
      <c r="J104" s="10" t="s">
        <v>491</v>
      </c>
      <c r="K104" s="10">
        <f t="shared" si="14"/>
        <v>37.5</v>
      </c>
      <c r="L104" s="10">
        <f t="shared" si="15"/>
        <v>8.4408596153855611E-2</v>
      </c>
      <c r="M104" s="10">
        <v>97</v>
      </c>
      <c r="N104" s="10">
        <v>-6.193722499990173</v>
      </c>
      <c r="O104" t="s">
        <v>748</v>
      </c>
      <c r="P104" s="10">
        <f t="shared" si="16"/>
        <v>37.5</v>
      </c>
      <c r="Q104" s="10">
        <f t="shared" si="17"/>
        <v>0.30369648842030261</v>
      </c>
      <c r="R104" s="10">
        <v>97</v>
      </c>
      <c r="S104" s="10">
        <v>-8.992115000008738</v>
      </c>
      <c r="T104" t="s">
        <v>1004</v>
      </c>
      <c r="U104" s="10">
        <f t="shared" si="18"/>
        <v>37.5</v>
      </c>
      <c r="V104" s="10">
        <f t="shared" si="19"/>
        <v>0.10446744266233779</v>
      </c>
      <c r="W104" s="10">
        <v>97</v>
      </c>
      <c r="X104" s="10">
        <v>-9.0621574999865118</v>
      </c>
      <c r="Y104" t="s">
        <v>1261</v>
      </c>
      <c r="Z104" s="10">
        <f t="shared" si="20"/>
        <v>37.5</v>
      </c>
      <c r="AA104" s="10">
        <f t="shared" si="21"/>
        <v>0.30428679368059414</v>
      </c>
      <c r="AB104" s="10">
        <v>97</v>
      </c>
      <c r="AC104" s="10">
        <f ca="1">'Result (Al-Ti) '!W244</f>
        <v>-3.2888334776784092</v>
      </c>
      <c r="AD104" t="s">
        <v>1517</v>
      </c>
      <c r="AE104" s="10">
        <f t="shared" si="22"/>
        <v>37.5</v>
      </c>
      <c r="AF104" s="10">
        <f t="shared" si="23"/>
        <v>0.34188624565208436</v>
      </c>
    </row>
    <row r="105" spans="2:32" x14ac:dyDescent="0.15">
      <c r="B105" s="10">
        <v>224</v>
      </c>
      <c r="C105" s="10">
        <v>98</v>
      </c>
      <c r="D105" s="10">
        <v>0.53530249997635337</v>
      </c>
      <c r="E105" s="10" t="s">
        <v>235</v>
      </c>
      <c r="F105" s="10">
        <f t="shared" si="12"/>
        <v>37.890625</v>
      </c>
      <c r="G105" s="10">
        <f t="shared" si="13"/>
        <v>9.0615653665286316E-2</v>
      </c>
      <c r="H105" s="10">
        <v>98</v>
      </c>
      <c r="I105" s="10">
        <v>-6.3139099999851567</v>
      </c>
      <c r="J105" s="10" t="s">
        <v>492</v>
      </c>
      <c r="K105" s="10">
        <f t="shared" si="14"/>
        <v>37.890625</v>
      </c>
      <c r="L105" s="10">
        <f t="shared" si="15"/>
        <v>8.2963945345924342E-2</v>
      </c>
      <c r="M105" s="10">
        <v>98</v>
      </c>
      <c r="N105" s="10">
        <v>-4.7747224999916682</v>
      </c>
      <c r="O105" t="s">
        <v>749</v>
      </c>
      <c r="P105" s="10">
        <f t="shared" si="16"/>
        <v>37.890625</v>
      </c>
      <c r="Q105" s="10">
        <f t="shared" si="17"/>
        <v>6.0464060605967478E-2</v>
      </c>
      <c r="R105" s="10">
        <v>98</v>
      </c>
      <c r="S105" s="10">
        <v>-8.682115000006263</v>
      </c>
      <c r="T105" t="s">
        <v>1005</v>
      </c>
      <c r="U105" s="10">
        <f t="shared" si="18"/>
        <v>37.890625</v>
      </c>
      <c r="V105" s="10">
        <f t="shared" si="19"/>
        <v>8.3868684389861364E-2</v>
      </c>
      <c r="W105" s="10">
        <v>98</v>
      </c>
      <c r="X105" s="10">
        <v>-4.4431574999848067</v>
      </c>
      <c r="Y105" t="s">
        <v>1262</v>
      </c>
      <c r="Z105" s="10">
        <f t="shared" si="20"/>
        <v>37.890625</v>
      </c>
      <c r="AA105" s="10">
        <f t="shared" si="21"/>
        <v>0.23638327268453924</v>
      </c>
      <c r="AB105" s="10">
        <v>98</v>
      </c>
      <c r="AC105" s="10">
        <f ca="1">'Result (Al-Ti) '!W245</f>
        <v>-0.43115882818660056</v>
      </c>
      <c r="AD105" t="s">
        <v>1518</v>
      </c>
      <c r="AE105" s="10">
        <f t="shared" si="22"/>
        <v>37.890625</v>
      </c>
      <c r="AF105" s="10">
        <f t="shared" si="23"/>
        <v>0.13905395632884562</v>
      </c>
    </row>
    <row r="106" spans="2:32" x14ac:dyDescent="0.15">
      <c r="B106" s="10">
        <v>225</v>
      </c>
      <c r="C106" s="10">
        <v>99</v>
      </c>
      <c r="D106" s="10">
        <v>-3.2466975000247089</v>
      </c>
      <c r="E106" s="10" t="s">
        <v>236</v>
      </c>
      <c r="F106" s="10">
        <f t="shared" si="12"/>
        <v>38.28125</v>
      </c>
      <c r="G106" s="10">
        <f t="shared" si="13"/>
        <v>0.14936226525382088</v>
      </c>
      <c r="H106" s="10">
        <v>99</v>
      </c>
      <c r="I106" s="10">
        <v>-6.884909999985922</v>
      </c>
      <c r="J106" s="10" t="s">
        <v>493</v>
      </c>
      <c r="K106" s="10">
        <f t="shared" si="14"/>
        <v>38.28125</v>
      </c>
      <c r="L106" s="10">
        <f t="shared" si="15"/>
        <v>9.219752238270007E-2</v>
      </c>
      <c r="M106" s="10">
        <v>99</v>
      </c>
      <c r="N106" s="10">
        <v>-4.9637224999905527</v>
      </c>
      <c r="O106" t="s">
        <v>750</v>
      </c>
      <c r="P106" s="10">
        <f t="shared" si="16"/>
        <v>38.28125</v>
      </c>
      <c r="Q106" s="10">
        <f t="shared" si="17"/>
        <v>0.11716950385143107</v>
      </c>
      <c r="R106" s="10">
        <v>99</v>
      </c>
      <c r="S106" s="10">
        <v>-7.3921150000089142</v>
      </c>
      <c r="T106" t="s">
        <v>1006</v>
      </c>
      <c r="U106" s="10">
        <f t="shared" si="18"/>
        <v>38.28125</v>
      </c>
      <c r="V106" s="10">
        <f t="shared" si="19"/>
        <v>2.3418075036593069E-2</v>
      </c>
      <c r="W106" s="10">
        <v>99</v>
      </c>
      <c r="X106" s="10">
        <v>-5.9861574999864331</v>
      </c>
      <c r="Y106" t="s">
        <v>1263</v>
      </c>
      <c r="Z106" s="10">
        <f t="shared" si="20"/>
        <v>38.28125</v>
      </c>
      <c r="AA106" s="10">
        <f t="shared" si="21"/>
        <v>3.9701420627540507E-2</v>
      </c>
      <c r="AB106" s="10">
        <v>99</v>
      </c>
      <c r="AC106" s="10">
        <f ca="1">'Result (Al-Ti) '!W246</f>
        <v>-2.9185655283826382</v>
      </c>
      <c r="AD106" t="s">
        <v>1519</v>
      </c>
      <c r="AE106" s="10">
        <f t="shared" si="22"/>
        <v>38.28125</v>
      </c>
      <c r="AF106" s="10">
        <f t="shared" si="23"/>
        <v>0.11850164350512868</v>
      </c>
    </row>
    <row r="107" spans="2:32" x14ac:dyDescent="0.15">
      <c r="B107" s="10">
        <v>226</v>
      </c>
      <c r="C107" s="10">
        <v>100</v>
      </c>
      <c r="D107" s="10">
        <v>-2.8266975000228456</v>
      </c>
      <c r="E107" s="10" t="s">
        <v>237</v>
      </c>
      <c r="F107" s="10">
        <f t="shared" si="12"/>
        <v>38.671875</v>
      </c>
      <c r="G107" s="10">
        <f t="shared" si="13"/>
        <v>0.17532339927176416</v>
      </c>
      <c r="H107" s="10">
        <v>100</v>
      </c>
      <c r="I107" s="10">
        <v>-7.1709099999850423</v>
      </c>
      <c r="J107" s="10" t="s">
        <v>494</v>
      </c>
      <c r="K107" s="10">
        <f t="shared" si="14"/>
        <v>38.671875</v>
      </c>
      <c r="L107" s="10">
        <f t="shared" si="15"/>
        <v>0.17541895532930332</v>
      </c>
      <c r="M107" s="10">
        <v>100</v>
      </c>
      <c r="N107" s="10">
        <v>-5.6377224999906161</v>
      </c>
      <c r="O107" t="s">
        <v>751</v>
      </c>
      <c r="P107" s="10">
        <f t="shared" si="16"/>
        <v>38.671875</v>
      </c>
      <c r="Q107" s="10">
        <f t="shared" si="17"/>
        <v>7.4713141629593527E-2</v>
      </c>
      <c r="R107" s="10">
        <v>100</v>
      </c>
      <c r="S107" s="10">
        <v>-7.2401150000089842</v>
      </c>
      <c r="T107" t="s">
        <v>1007</v>
      </c>
      <c r="U107" s="10">
        <f t="shared" si="18"/>
        <v>38.671875</v>
      </c>
      <c r="V107" s="10">
        <f t="shared" si="19"/>
        <v>4.2980264357612291E-2</v>
      </c>
      <c r="W107" s="10">
        <v>100</v>
      </c>
      <c r="X107" s="10">
        <v>-9.4061574999848574</v>
      </c>
      <c r="Y107" t="s">
        <v>1264</v>
      </c>
      <c r="Z107" s="10">
        <f t="shared" si="20"/>
        <v>38.671875</v>
      </c>
      <c r="AA107" s="10">
        <f t="shared" si="21"/>
        <v>9.0091673596863722E-2</v>
      </c>
      <c r="AB107" s="10">
        <v>100</v>
      </c>
      <c r="AC107" s="10">
        <f ca="1">'Result (Al-Ti) '!W247</f>
        <v>-4.4921890238402975</v>
      </c>
      <c r="AD107" t="s">
        <v>1520</v>
      </c>
      <c r="AE107" s="10">
        <f t="shared" si="22"/>
        <v>38.671875</v>
      </c>
      <c r="AF107" s="10">
        <f t="shared" si="23"/>
        <v>0.11229169877114865</v>
      </c>
    </row>
    <row r="108" spans="2:32" x14ac:dyDescent="0.15">
      <c r="B108" s="10">
        <v>227</v>
      </c>
      <c r="C108" s="10">
        <v>101</v>
      </c>
      <c r="D108" s="10">
        <v>-1.7056975000251384</v>
      </c>
      <c r="E108" s="10" t="s">
        <v>238</v>
      </c>
      <c r="F108" s="10">
        <f t="shared" si="12"/>
        <v>39.0625</v>
      </c>
      <c r="G108" s="10">
        <f t="shared" si="13"/>
        <v>0.20426772547787558</v>
      </c>
      <c r="H108" s="10">
        <v>101</v>
      </c>
      <c r="I108" s="10">
        <v>-4.431909999983219</v>
      </c>
      <c r="J108" s="10" t="s">
        <v>495</v>
      </c>
      <c r="K108" s="10">
        <f t="shared" si="14"/>
        <v>39.0625</v>
      </c>
      <c r="L108" s="10">
        <f t="shared" si="15"/>
        <v>8.0664800436537384E-2</v>
      </c>
      <c r="M108" s="10">
        <v>101</v>
      </c>
      <c r="N108" s="10">
        <v>-4.0147224999884656</v>
      </c>
      <c r="O108" t="s">
        <v>752</v>
      </c>
      <c r="P108" s="10">
        <f t="shared" si="16"/>
        <v>39.0625</v>
      </c>
      <c r="Q108" s="10">
        <f t="shared" si="17"/>
        <v>0.17289019206771483</v>
      </c>
      <c r="R108" s="10">
        <v>101</v>
      </c>
      <c r="S108" s="10">
        <v>-8.9261150000083944</v>
      </c>
      <c r="T108" t="s">
        <v>1008</v>
      </c>
      <c r="U108" s="10">
        <f t="shared" si="18"/>
        <v>39.0625</v>
      </c>
      <c r="V108" s="10">
        <f t="shared" si="19"/>
        <v>4.6312440141436158E-2</v>
      </c>
      <c r="W108" s="10">
        <v>101</v>
      </c>
      <c r="X108" s="10">
        <v>-5.1101574999847799</v>
      </c>
      <c r="Y108" t="s">
        <v>1265</v>
      </c>
      <c r="Z108" s="10">
        <f t="shared" si="20"/>
        <v>39.0625</v>
      </c>
      <c r="AA108" s="10">
        <f t="shared" si="21"/>
        <v>0.10414757922988122</v>
      </c>
      <c r="AB108" s="10">
        <v>101</v>
      </c>
      <c r="AC108" s="10">
        <f ca="1">'Result (Al-Ti) '!W248</f>
        <v>-3.10300272116163</v>
      </c>
      <c r="AD108" t="s">
        <v>1521</v>
      </c>
      <c r="AE108" s="10">
        <f t="shared" si="22"/>
        <v>39.0625</v>
      </c>
      <c r="AF108" s="10">
        <f t="shared" si="23"/>
        <v>0.2968194188951247</v>
      </c>
    </row>
    <row r="109" spans="2:32" x14ac:dyDescent="0.15">
      <c r="B109" s="10">
        <v>228</v>
      </c>
      <c r="C109" s="10">
        <v>102</v>
      </c>
      <c r="D109" s="10">
        <v>-0.34169750002632782</v>
      </c>
      <c r="E109" s="10" t="s">
        <v>239</v>
      </c>
      <c r="F109" s="10">
        <f t="shared" si="12"/>
        <v>39.453125</v>
      </c>
      <c r="G109" s="10">
        <f t="shared" si="13"/>
        <v>0.22070868351039452</v>
      </c>
      <c r="H109" s="10">
        <v>102</v>
      </c>
      <c r="I109" s="10">
        <v>-4.5989099999843575</v>
      </c>
      <c r="J109" s="10" t="s">
        <v>496</v>
      </c>
      <c r="K109" s="10">
        <f t="shared" si="14"/>
        <v>39.453125</v>
      </c>
      <c r="L109" s="10">
        <f t="shared" si="15"/>
        <v>0.12566138115897518</v>
      </c>
      <c r="M109" s="10">
        <v>102</v>
      </c>
      <c r="N109" s="10">
        <v>-6.1157224999917048</v>
      </c>
      <c r="O109" t="s">
        <v>753</v>
      </c>
      <c r="P109" s="10">
        <f t="shared" si="16"/>
        <v>39.453125</v>
      </c>
      <c r="Q109" s="10">
        <f t="shared" si="17"/>
        <v>0.25605402345321326</v>
      </c>
      <c r="R109" s="10">
        <v>102</v>
      </c>
      <c r="S109" s="10">
        <v>-7.1751150000061159</v>
      </c>
      <c r="T109" t="s">
        <v>1009</v>
      </c>
      <c r="U109" s="10">
        <f t="shared" si="18"/>
        <v>39.453125</v>
      </c>
      <c r="V109" s="10">
        <f t="shared" si="19"/>
        <v>0.26564151474856951</v>
      </c>
      <c r="W109" s="10">
        <v>102</v>
      </c>
      <c r="X109" s="10">
        <v>-5.8651574999863954</v>
      </c>
      <c r="Y109" t="s">
        <v>1266</v>
      </c>
      <c r="Z109" s="10">
        <f t="shared" si="20"/>
        <v>39.453125</v>
      </c>
      <c r="AA109" s="10">
        <f t="shared" si="21"/>
        <v>5.6856708392652867E-2</v>
      </c>
      <c r="AB109" s="10">
        <v>102</v>
      </c>
      <c r="AC109" s="10">
        <f ca="1">'Result (Al-Ti) '!W249</f>
        <v>1.0679388492494661</v>
      </c>
      <c r="AD109" t="s">
        <v>1522</v>
      </c>
      <c r="AE109" s="10">
        <f t="shared" si="22"/>
        <v>39.453125</v>
      </c>
      <c r="AF109" s="10">
        <f t="shared" si="23"/>
        <v>0.21363301599346576</v>
      </c>
    </row>
    <row r="110" spans="2:32" x14ac:dyDescent="0.15">
      <c r="B110" s="10">
        <v>229</v>
      </c>
      <c r="C110" s="10">
        <v>103</v>
      </c>
      <c r="D110" s="10">
        <v>-2.2206975000251816</v>
      </c>
      <c r="E110" s="10" t="s">
        <v>240</v>
      </c>
      <c r="F110" s="10">
        <f t="shared" si="12"/>
        <v>39.84375</v>
      </c>
      <c r="G110" s="10">
        <f t="shared" si="13"/>
        <v>0.18908911824238087</v>
      </c>
      <c r="H110" s="10">
        <v>103</v>
      </c>
      <c r="I110" s="10">
        <v>-7.6029099999850303</v>
      </c>
      <c r="J110" s="10" t="s">
        <v>497</v>
      </c>
      <c r="K110" s="10">
        <f t="shared" si="14"/>
        <v>39.84375</v>
      </c>
      <c r="L110" s="10">
        <f t="shared" si="15"/>
        <v>6.5625279395213038E-2</v>
      </c>
      <c r="M110" s="10">
        <v>103</v>
      </c>
      <c r="N110" s="10">
        <v>2.8472775000096817</v>
      </c>
      <c r="O110" t="s">
        <v>754</v>
      </c>
      <c r="P110" s="10">
        <f t="shared" si="16"/>
        <v>39.84375</v>
      </c>
      <c r="Q110" s="10">
        <f t="shared" si="17"/>
        <v>7.6977956896431651E-2</v>
      </c>
      <c r="R110" s="10">
        <v>103</v>
      </c>
      <c r="S110" s="10">
        <v>-6.8821150000069053</v>
      </c>
      <c r="T110" t="s">
        <v>1010</v>
      </c>
      <c r="U110" s="10">
        <f t="shared" si="18"/>
        <v>39.84375</v>
      </c>
      <c r="V110" s="10">
        <f t="shared" si="19"/>
        <v>7.7637414257105103E-2</v>
      </c>
      <c r="W110" s="10">
        <v>103</v>
      </c>
      <c r="X110" s="10">
        <v>-3.8451574999847082</v>
      </c>
      <c r="Y110" t="s">
        <v>1267</v>
      </c>
      <c r="Z110" s="10">
        <f t="shared" si="20"/>
        <v>39.84375</v>
      </c>
      <c r="AA110" s="10">
        <f t="shared" si="21"/>
        <v>0.21046025424836104</v>
      </c>
      <c r="AB110" s="10">
        <v>103</v>
      </c>
      <c r="AC110" s="10">
        <f ca="1">'Result (Al-Ti) '!W250</f>
        <v>-1.9723851918343922</v>
      </c>
      <c r="AD110" t="s">
        <v>1523</v>
      </c>
      <c r="AE110" s="10">
        <f t="shared" si="22"/>
        <v>39.84375</v>
      </c>
      <c r="AF110" s="10">
        <f t="shared" si="23"/>
        <v>6.9776663251091886E-2</v>
      </c>
    </row>
    <row r="111" spans="2:32" x14ac:dyDescent="0.15">
      <c r="B111" s="10">
        <v>230</v>
      </c>
      <c r="C111" s="10">
        <v>104</v>
      </c>
      <c r="D111" s="10">
        <v>-2.1516975000253069</v>
      </c>
      <c r="E111" s="10" t="s">
        <v>241</v>
      </c>
      <c r="F111" s="10">
        <f t="shared" si="12"/>
        <v>40.234375</v>
      </c>
      <c r="G111" s="10">
        <f t="shared" si="13"/>
        <v>0.11995875803393281</v>
      </c>
      <c r="H111" s="10">
        <v>104</v>
      </c>
      <c r="I111" s="10">
        <v>-7.7859099999848524</v>
      </c>
      <c r="J111" s="10" t="s">
        <v>498</v>
      </c>
      <c r="K111" s="10">
        <f t="shared" si="14"/>
        <v>40.234375</v>
      </c>
      <c r="L111" s="10">
        <f t="shared" si="15"/>
        <v>9.8539735701212397E-2</v>
      </c>
      <c r="M111" s="10">
        <v>104</v>
      </c>
      <c r="N111" s="10">
        <v>-4.1287224999884131</v>
      </c>
      <c r="O111" t="s">
        <v>755</v>
      </c>
      <c r="P111" s="10">
        <f t="shared" si="16"/>
        <v>40.234375</v>
      </c>
      <c r="Q111" s="10">
        <f t="shared" si="17"/>
        <v>0.15102804186382227</v>
      </c>
      <c r="R111" s="10">
        <v>104</v>
      </c>
      <c r="S111" s="10">
        <v>-4.9871150000093678</v>
      </c>
      <c r="T111" t="s">
        <v>1011</v>
      </c>
      <c r="U111" s="10">
        <f t="shared" si="18"/>
        <v>40.234375</v>
      </c>
      <c r="V111" s="10">
        <f t="shared" si="19"/>
        <v>0.2233887891474727</v>
      </c>
      <c r="W111" s="10">
        <v>104</v>
      </c>
      <c r="X111" s="10">
        <v>-4.3101574999866443</v>
      </c>
      <c r="Y111" t="s">
        <v>1268</v>
      </c>
      <c r="Z111" s="10">
        <f t="shared" si="20"/>
        <v>40.234375</v>
      </c>
      <c r="AA111" s="10">
        <f t="shared" si="21"/>
        <v>9.654183820198721E-2</v>
      </c>
      <c r="AB111" s="10">
        <v>104</v>
      </c>
      <c r="AC111" s="10">
        <f ca="1">'Result (Al-Ti) '!W251</f>
        <v>-1.9794821501122488</v>
      </c>
      <c r="AD111" t="s">
        <v>1524</v>
      </c>
      <c r="AE111" s="10">
        <f t="shared" si="22"/>
        <v>40.234375</v>
      </c>
      <c r="AF111" s="10">
        <f t="shared" si="23"/>
        <v>9.3958552001501605E-2</v>
      </c>
    </row>
    <row r="112" spans="2:32" x14ac:dyDescent="0.15">
      <c r="B112" s="10">
        <v>231</v>
      </c>
      <c r="C112" s="10">
        <v>105</v>
      </c>
      <c r="D112" s="10">
        <v>-1.7606975000248326</v>
      </c>
      <c r="E112" s="10" t="s">
        <v>242</v>
      </c>
      <c r="F112" s="10">
        <f t="shared" si="12"/>
        <v>40.625</v>
      </c>
      <c r="G112" s="10">
        <f t="shared" si="13"/>
        <v>0.17058834530499842</v>
      </c>
      <c r="H112" s="10">
        <v>105</v>
      </c>
      <c r="I112" s="10">
        <v>-7.0519099999835078</v>
      </c>
      <c r="J112" s="10" t="s">
        <v>499</v>
      </c>
      <c r="K112" s="10">
        <f t="shared" si="14"/>
        <v>40.625</v>
      </c>
      <c r="L112" s="10">
        <f t="shared" si="15"/>
        <v>6.1116188728438159E-2</v>
      </c>
      <c r="M112" s="10">
        <v>105</v>
      </c>
      <c r="N112" s="10">
        <v>-4.8637224999907858</v>
      </c>
      <c r="O112" t="s">
        <v>756</v>
      </c>
      <c r="P112" s="10">
        <f t="shared" si="16"/>
        <v>40.625</v>
      </c>
      <c r="Q112" s="10">
        <f t="shared" si="17"/>
        <v>0.16901418474717353</v>
      </c>
      <c r="R112" s="10">
        <v>105</v>
      </c>
      <c r="S112" s="10">
        <v>-4.6171150000091643</v>
      </c>
      <c r="T112" t="s">
        <v>1012</v>
      </c>
      <c r="U112" s="10">
        <f t="shared" si="18"/>
        <v>40.625</v>
      </c>
      <c r="V112" s="10">
        <f t="shared" si="19"/>
        <v>3.5354713518170232E-2</v>
      </c>
      <c r="W112" s="10">
        <v>105</v>
      </c>
      <c r="X112" s="10">
        <v>-3.3341574999852241</v>
      </c>
      <c r="Y112" t="s">
        <v>1269</v>
      </c>
      <c r="Z112" s="10">
        <f t="shared" si="20"/>
        <v>40.625</v>
      </c>
      <c r="AA112" s="10">
        <f t="shared" si="21"/>
        <v>0.16140836666559635</v>
      </c>
      <c r="AB112" s="10">
        <v>105</v>
      </c>
      <c r="AC112" s="10">
        <f ca="1">'Result (Al-Ti) '!W252</f>
        <v>-3.5659679750997011</v>
      </c>
      <c r="AD112" t="s">
        <v>1525</v>
      </c>
      <c r="AE112" s="10">
        <f t="shared" si="22"/>
        <v>40.625</v>
      </c>
      <c r="AF112" s="10">
        <f t="shared" si="23"/>
        <v>0.33523237227384234</v>
      </c>
    </row>
    <row r="113" spans="2:32" x14ac:dyDescent="0.15">
      <c r="B113" s="10">
        <v>232</v>
      </c>
      <c r="C113" s="10">
        <v>106</v>
      </c>
      <c r="D113" s="10">
        <v>-2.8086975000256587</v>
      </c>
      <c r="E113" s="10" t="s">
        <v>243</v>
      </c>
      <c r="F113" s="10">
        <f t="shared" si="12"/>
        <v>41.015625</v>
      </c>
      <c r="G113" s="10">
        <f t="shared" si="13"/>
        <v>0.20284840843505611</v>
      </c>
      <c r="H113" s="10">
        <v>106</v>
      </c>
      <c r="I113" s="10">
        <v>-6.8139099999839914</v>
      </c>
      <c r="J113" s="10" t="s">
        <v>500</v>
      </c>
      <c r="K113" s="10">
        <f t="shared" si="14"/>
        <v>41.015625</v>
      </c>
      <c r="L113" s="10">
        <f t="shared" si="15"/>
        <v>0.12329499008644298</v>
      </c>
      <c r="M113" s="10">
        <v>106</v>
      </c>
      <c r="N113" s="10">
        <v>-3.9627224999918553</v>
      </c>
      <c r="O113" t="s">
        <v>757</v>
      </c>
      <c r="P113" s="10">
        <f t="shared" si="16"/>
        <v>41.015625</v>
      </c>
      <c r="Q113" s="10">
        <f t="shared" si="17"/>
        <v>0.35106673321103338</v>
      </c>
      <c r="R113" s="10">
        <v>106</v>
      </c>
      <c r="S113" s="10">
        <v>-3.6961150000074383</v>
      </c>
      <c r="T113" t="s">
        <v>1013</v>
      </c>
      <c r="U113" s="10">
        <f t="shared" si="18"/>
        <v>41.015625</v>
      </c>
      <c r="V113" s="10">
        <f t="shared" si="19"/>
        <v>0.1061305337725954</v>
      </c>
      <c r="W113" s="10">
        <v>106</v>
      </c>
      <c r="X113" s="10">
        <v>-3.4861574999851541</v>
      </c>
      <c r="Y113" t="s">
        <v>1270</v>
      </c>
      <c r="Z113" s="10">
        <f t="shared" si="20"/>
        <v>41.015625</v>
      </c>
      <c r="AA113" s="10">
        <f t="shared" si="21"/>
        <v>2.9710009477545821E-2</v>
      </c>
      <c r="AB113" s="10">
        <v>106</v>
      </c>
      <c r="AC113" s="10">
        <f ca="1">'Result (Al-Ti) '!W253</f>
        <v>-1.4710816657242916</v>
      </c>
      <c r="AD113" t="s">
        <v>1526</v>
      </c>
      <c r="AE113" s="10">
        <f t="shared" si="22"/>
        <v>41.015625</v>
      </c>
      <c r="AF113" s="10">
        <f t="shared" si="23"/>
        <v>0.17174492450933107</v>
      </c>
    </row>
    <row r="114" spans="2:32" x14ac:dyDescent="0.15">
      <c r="B114" s="10">
        <v>233</v>
      </c>
      <c r="C114" s="10">
        <v>107</v>
      </c>
      <c r="D114" s="10">
        <v>-2.4286975000258337</v>
      </c>
      <c r="E114" s="10" t="s">
        <v>244</v>
      </c>
      <c r="F114" s="10">
        <f t="shared" si="12"/>
        <v>41.40625</v>
      </c>
      <c r="G114" s="10">
        <f t="shared" si="13"/>
        <v>6.2200086179499278E-2</v>
      </c>
      <c r="H114" s="10">
        <v>107</v>
      </c>
      <c r="I114" s="10">
        <v>-5.1299099999830844</v>
      </c>
      <c r="J114" s="10" t="s">
        <v>501</v>
      </c>
      <c r="K114" s="10">
        <f t="shared" si="14"/>
        <v>41.40625</v>
      </c>
      <c r="L114" s="10">
        <f t="shared" si="15"/>
        <v>0.16128612567497916</v>
      </c>
      <c r="M114" s="10">
        <v>107</v>
      </c>
      <c r="N114" s="10">
        <v>-4.2857224999899302</v>
      </c>
      <c r="O114" t="s">
        <v>758</v>
      </c>
      <c r="P114" s="10">
        <f t="shared" si="16"/>
        <v>41.40625</v>
      </c>
      <c r="Q114" s="10">
        <f t="shared" si="17"/>
        <v>0.30050899698489719</v>
      </c>
      <c r="R114" s="10">
        <v>107</v>
      </c>
      <c r="S114" s="10">
        <v>-4.046115000008399</v>
      </c>
      <c r="T114" t="s">
        <v>1014</v>
      </c>
      <c r="U114" s="10">
        <f t="shared" si="18"/>
        <v>41.40625</v>
      </c>
      <c r="V114" s="10">
        <f t="shared" si="19"/>
        <v>0.10982423380361371</v>
      </c>
      <c r="W114" s="10">
        <v>107</v>
      </c>
      <c r="X114" s="10">
        <v>-3.3461574999833488</v>
      </c>
      <c r="Y114" t="s">
        <v>1271</v>
      </c>
      <c r="Z114" s="10">
        <f t="shared" si="20"/>
        <v>41.40625</v>
      </c>
      <c r="AA114" s="10">
        <f t="shared" si="21"/>
        <v>0.1304799048313208</v>
      </c>
      <c r="AB114" s="10">
        <v>107</v>
      </c>
      <c r="AC114" s="10">
        <f ca="1">'Result (Al-Ti) '!W254</f>
        <v>-2.2179518233696647</v>
      </c>
      <c r="AD114" t="s">
        <v>1527</v>
      </c>
      <c r="AE114" s="10">
        <f t="shared" si="22"/>
        <v>41.40625</v>
      </c>
      <c r="AF114" s="10">
        <f t="shared" si="23"/>
        <v>0.10909205944741361</v>
      </c>
    </row>
    <row r="115" spans="2:32" x14ac:dyDescent="0.15">
      <c r="B115" s="10">
        <v>234</v>
      </c>
      <c r="C115" s="10">
        <v>108</v>
      </c>
      <c r="D115" s="10">
        <v>-2.5916975000228604</v>
      </c>
      <c r="E115" s="10" t="s">
        <v>245</v>
      </c>
      <c r="F115" s="10">
        <f t="shared" si="12"/>
        <v>41.796875</v>
      </c>
      <c r="G115" s="10">
        <f t="shared" si="13"/>
        <v>9.3452387126989403E-2</v>
      </c>
      <c r="H115" s="10">
        <v>108</v>
      </c>
      <c r="I115" s="10">
        <v>-3.668909999984038</v>
      </c>
      <c r="J115" s="10" t="s">
        <v>502</v>
      </c>
      <c r="K115" s="10">
        <f t="shared" si="14"/>
        <v>41.796875</v>
      </c>
      <c r="L115" s="10">
        <f t="shared" si="15"/>
        <v>3.1832296212707049E-2</v>
      </c>
      <c r="M115" s="10">
        <v>108</v>
      </c>
      <c r="N115" s="10">
        <v>-3.5007224999894504</v>
      </c>
      <c r="O115" t="s">
        <v>759</v>
      </c>
      <c r="P115" s="10">
        <f t="shared" si="16"/>
        <v>41.796875</v>
      </c>
      <c r="Q115" s="10">
        <f t="shared" si="17"/>
        <v>0.22693176520849931</v>
      </c>
      <c r="R115" s="10">
        <v>108</v>
      </c>
      <c r="S115" s="10">
        <v>-3.7741150000094592</v>
      </c>
      <c r="T115" t="s">
        <v>1015</v>
      </c>
      <c r="U115" s="10">
        <f t="shared" si="18"/>
        <v>41.796875</v>
      </c>
      <c r="V115" s="10">
        <f t="shared" si="19"/>
        <v>0.27532964278890892</v>
      </c>
      <c r="W115" s="10">
        <v>108</v>
      </c>
      <c r="X115" s="10">
        <v>0.98084250001662099</v>
      </c>
      <c r="Y115" t="s">
        <v>1272</v>
      </c>
      <c r="Z115" s="10">
        <f t="shared" si="20"/>
        <v>41.796875</v>
      </c>
      <c r="AA115" s="10">
        <f t="shared" si="21"/>
        <v>0.14089507592690217</v>
      </c>
      <c r="AB115" s="10">
        <v>108</v>
      </c>
      <c r="AC115" s="10">
        <f ca="1">'Result (Al-Ti) '!W255</f>
        <v>-2.7948398203592948</v>
      </c>
      <c r="AD115" t="s">
        <v>1528</v>
      </c>
      <c r="AE115" s="10">
        <f t="shared" si="22"/>
        <v>41.796875</v>
      </c>
      <c r="AF115" s="10">
        <f t="shared" si="23"/>
        <v>4.6109838611158159E-2</v>
      </c>
    </row>
    <row r="116" spans="2:32" x14ac:dyDescent="0.15">
      <c r="B116" s="10">
        <v>235</v>
      </c>
      <c r="C116" s="10">
        <v>109</v>
      </c>
      <c r="D116" s="10">
        <v>-2.6956975000231864</v>
      </c>
      <c r="E116" s="10" t="s">
        <v>246</v>
      </c>
      <c r="F116" s="10">
        <f t="shared" si="12"/>
        <v>42.1875</v>
      </c>
      <c r="G116" s="10">
        <f t="shared" si="13"/>
        <v>3.2632454723701756E-2</v>
      </c>
      <c r="H116" s="10">
        <v>109</v>
      </c>
      <c r="I116" s="10">
        <v>-4.361909999985869</v>
      </c>
      <c r="J116" s="10" t="s">
        <v>503</v>
      </c>
      <c r="K116" s="10">
        <f t="shared" si="14"/>
        <v>42.1875</v>
      </c>
      <c r="L116" s="10">
        <f t="shared" si="15"/>
        <v>9.8528263140067934E-2</v>
      </c>
      <c r="M116" s="10">
        <v>109</v>
      </c>
      <c r="N116" s="10">
        <v>-4.2707224999887217</v>
      </c>
      <c r="O116" t="s">
        <v>760</v>
      </c>
      <c r="P116" s="10">
        <f t="shared" si="16"/>
        <v>42.1875</v>
      </c>
      <c r="Q116" s="10">
        <f t="shared" si="17"/>
        <v>3.6497788248769675E-2</v>
      </c>
      <c r="R116" s="10">
        <v>109</v>
      </c>
      <c r="S116" s="10">
        <v>-4.7051150000072539</v>
      </c>
      <c r="T116" t="s">
        <v>1016</v>
      </c>
      <c r="U116" s="10">
        <f t="shared" si="18"/>
        <v>42.1875</v>
      </c>
      <c r="V116" s="10">
        <f t="shared" si="19"/>
        <v>0.18033404088197463</v>
      </c>
      <c r="W116" s="10">
        <v>109</v>
      </c>
      <c r="X116" s="10">
        <v>-3.2981574999837449</v>
      </c>
      <c r="Y116" t="s">
        <v>1273</v>
      </c>
      <c r="Z116" s="10">
        <f t="shared" si="20"/>
        <v>42.1875</v>
      </c>
      <c r="AA116" s="10">
        <f t="shared" si="21"/>
        <v>0.22701498336067777</v>
      </c>
      <c r="AB116" s="10">
        <v>109</v>
      </c>
      <c r="AC116" s="10">
        <f ca="1">'Result (Al-Ti) '!W256</f>
        <v>-1.4050467071008985</v>
      </c>
      <c r="AD116" t="s">
        <v>1529</v>
      </c>
      <c r="AE116" s="10">
        <f t="shared" si="22"/>
        <v>42.1875</v>
      </c>
      <c r="AF116" s="10">
        <f t="shared" si="23"/>
        <v>0.12765030587603393</v>
      </c>
    </row>
    <row r="117" spans="2:32" x14ac:dyDescent="0.15">
      <c r="B117" s="10">
        <v>236</v>
      </c>
      <c r="C117" s="10">
        <v>110</v>
      </c>
      <c r="D117" s="10">
        <v>-2.6956975000231864</v>
      </c>
      <c r="E117" s="10" t="s">
        <v>247</v>
      </c>
      <c r="F117" s="10">
        <f t="shared" si="12"/>
        <v>42.578125</v>
      </c>
      <c r="G117" s="10">
        <f t="shared" si="13"/>
        <v>3.7577493809862264E-2</v>
      </c>
      <c r="H117" s="10">
        <v>110</v>
      </c>
      <c r="I117" s="10">
        <v>-4.3499099999841917</v>
      </c>
      <c r="J117" s="10" t="s">
        <v>504</v>
      </c>
      <c r="K117" s="10">
        <f t="shared" si="14"/>
        <v>42.578125</v>
      </c>
      <c r="L117" s="10">
        <f t="shared" si="15"/>
        <v>4.4695609473665972E-2</v>
      </c>
      <c r="M117" s="10">
        <v>110</v>
      </c>
      <c r="N117" s="10">
        <v>-4.9427224999902819</v>
      </c>
      <c r="O117" t="s">
        <v>761</v>
      </c>
      <c r="P117" s="10">
        <f t="shared" si="16"/>
        <v>42.578125</v>
      </c>
      <c r="Q117" s="10">
        <f t="shared" si="17"/>
        <v>0.36381391900655113</v>
      </c>
      <c r="R117" s="10">
        <v>110</v>
      </c>
      <c r="S117" s="10">
        <v>-4.5201150000089285</v>
      </c>
      <c r="T117" t="s">
        <v>1017</v>
      </c>
      <c r="U117" s="10">
        <f t="shared" si="18"/>
        <v>42.578125</v>
      </c>
      <c r="V117" s="10">
        <f t="shared" si="19"/>
        <v>0.30075034877695472</v>
      </c>
      <c r="W117" s="10">
        <v>110</v>
      </c>
      <c r="X117" s="10">
        <v>-3.7051574999864556</v>
      </c>
      <c r="Y117" t="s">
        <v>1274</v>
      </c>
      <c r="Z117" s="10">
        <f t="shared" si="20"/>
        <v>42.578125</v>
      </c>
      <c r="AA117" s="10">
        <f t="shared" si="21"/>
        <v>0.25717315603035651</v>
      </c>
      <c r="AB117" s="10">
        <v>110</v>
      </c>
      <c r="AC117" s="10">
        <f ca="1">'Result (Al-Ti) '!W257</f>
        <v>-1.5877424424753055</v>
      </c>
      <c r="AD117" t="s">
        <v>1530</v>
      </c>
      <c r="AE117" s="10">
        <f t="shared" si="22"/>
        <v>42.578125</v>
      </c>
      <c r="AF117" s="10">
        <f t="shared" si="23"/>
        <v>6.0867508406887899E-2</v>
      </c>
    </row>
    <row r="118" spans="2:32" x14ac:dyDescent="0.15">
      <c r="B118" s="10">
        <v>237</v>
      </c>
      <c r="C118" s="10">
        <v>111</v>
      </c>
      <c r="D118" s="10">
        <v>-3.7556975000256898</v>
      </c>
      <c r="E118" s="10" t="s">
        <v>248</v>
      </c>
      <c r="F118" s="10">
        <f t="shared" si="12"/>
        <v>42.96875</v>
      </c>
      <c r="G118" s="10">
        <f t="shared" si="13"/>
        <v>0.23543765459230456</v>
      </c>
      <c r="H118" s="10">
        <v>111</v>
      </c>
      <c r="I118" s="10">
        <v>-4.2249099999835948</v>
      </c>
      <c r="J118" s="10" t="s">
        <v>505</v>
      </c>
      <c r="K118" s="10">
        <f t="shared" si="14"/>
        <v>42.96875</v>
      </c>
      <c r="L118" s="10">
        <f t="shared" si="15"/>
        <v>0.11481039667025615</v>
      </c>
      <c r="M118" s="10">
        <v>111</v>
      </c>
      <c r="N118" s="10">
        <v>-1.8007224999898597</v>
      </c>
      <c r="O118" t="s">
        <v>762</v>
      </c>
      <c r="P118" s="10">
        <f t="shared" si="16"/>
        <v>42.96875</v>
      </c>
      <c r="Q118" s="10">
        <f t="shared" si="17"/>
        <v>6.1781350018968742E-2</v>
      </c>
      <c r="R118" s="10">
        <v>111</v>
      </c>
      <c r="S118" s="10">
        <v>-3.9041150000080904</v>
      </c>
      <c r="T118" t="s">
        <v>1018</v>
      </c>
      <c r="U118" s="10">
        <f t="shared" si="18"/>
        <v>42.96875</v>
      </c>
      <c r="V118" s="10">
        <f t="shared" si="19"/>
        <v>0.13525127020279559</v>
      </c>
      <c r="W118" s="10">
        <v>111</v>
      </c>
      <c r="X118" s="10">
        <v>-3.2831574999860891</v>
      </c>
      <c r="Y118" t="s">
        <v>1275</v>
      </c>
      <c r="Z118" s="10">
        <f t="shared" si="20"/>
        <v>42.96875</v>
      </c>
      <c r="AA118" s="10">
        <f t="shared" si="21"/>
        <v>0.16266510793402192</v>
      </c>
      <c r="AB118" s="10">
        <v>111</v>
      </c>
      <c r="AC118" s="10">
        <f ca="1">'Result (Al-Ti) '!W258</f>
        <v>-0.42640152319000446</v>
      </c>
      <c r="AD118" t="s">
        <v>1531</v>
      </c>
      <c r="AE118" s="10">
        <f t="shared" si="22"/>
        <v>42.96875</v>
      </c>
      <c r="AF118" s="10">
        <f t="shared" si="23"/>
        <v>0.12769774937169479</v>
      </c>
    </row>
    <row r="119" spans="2:32" x14ac:dyDescent="0.15">
      <c r="B119" s="10">
        <v>238</v>
      </c>
      <c r="C119" s="10">
        <v>112</v>
      </c>
      <c r="D119" s="10">
        <v>-2.5846975000263228</v>
      </c>
      <c r="E119" s="10" t="s">
        <v>249</v>
      </c>
      <c r="F119" s="10">
        <f t="shared" si="12"/>
        <v>43.359375</v>
      </c>
      <c r="G119" s="10">
        <f t="shared" si="13"/>
        <v>3.0007691795733309E-2</v>
      </c>
      <c r="H119" s="10">
        <v>112</v>
      </c>
      <c r="I119" s="10">
        <v>-4.9289099999860753</v>
      </c>
      <c r="J119" s="10" t="s">
        <v>506</v>
      </c>
      <c r="K119" s="10">
        <f t="shared" si="14"/>
        <v>43.359375</v>
      </c>
      <c r="L119" s="10">
        <f t="shared" si="15"/>
        <v>4.328483326418324E-2</v>
      </c>
      <c r="M119" s="10">
        <v>112</v>
      </c>
      <c r="N119" s="10">
        <v>-4.9237224999885143</v>
      </c>
      <c r="O119" t="s">
        <v>763</v>
      </c>
      <c r="P119" s="10">
        <f t="shared" si="16"/>
        <v>43.359375</v>
      </c>
      <c r="Q119" s="10">
        <f t="shared" si="17"/>
        <v>0.15903371100970035</v>
      </c>
      <c r="R119" s="10">
        <v>112</v>
      </c>
      <c r="S119" s="10">
        <v>-5.2851150000066127</v>
      </c>
      <c r="T119" t="s">
        <v>1019</v>
      </c>
      <c r="U119" s="10">
        <f t="shared" si="18"/>
        <v>43.359375</v>
      </c>
      <c r="V119" s="10">
        <f t="shared" si="19"/>
        <v>0.22395663783091757</v>
      </c>
      <c r="W119" s="10">
        <v>112</v>
      </c>
      <c r="X119" s="10">
        <v>-3.8311574999845277</v>
      </c>
      <c r="Y119" t="s">
        <v>1276</v>
      </c>
      <c r="Z119" s="10">
        <f t="shared" si="20"/>
        <v>43.359375</v>
      </c>
      <c r="AA119" s="10">
        <f t="shared" si="21"/>
        <v>0.22842279734698526</v>
      </c>
      <c r="AB119" s="10">
        <v>112</v>
      </c>
      <c r="AC119" s="10">
        <f ca="1">'Result (Al-Ti) '!W259</f>
        <v>-4.1143696857189411</v>
      </c>
      <c r="AD119" t="s">
        <v>1532</v>
      </c>
      <c r="AE119" s="10">
        <f t="shared" si="22"/>
        <v>43.359375</v>
      </c>
      <c r="AF119" s="10">
        <f t="shared" si="23"/>
        <v>8.2239686329555084E-2</v>
      </c>
    </row>
    <row r="120" spans="2:32" x14ac:dyDescent="0.15">
      <c r="B120" s="10">
        <v>239</v>
      </c>
      <c r="C120" s="10">
        <v>113</v>
      </c>
      <c r="D120" s="10">
        <v>-2.2106975000255602</v>
      </c>
      <c r="E120" s="10" t="s">
        <v>250</v>
      </c>
      <c r="F120" s="10">
        <f t="shared" si="12"/>
        <v>43.75</v>
      </c>
      <c r="G120" s="10">
        <f t="shared" si="13"/>
        <v>1.4457485459818715E-2</v>
      </c>
      <c r="H120" s="10">
        <v>113</v>
      </c>
      <c r="I120" s="10">
        <v>-4.4069099999859418</v>
      </c>
      <c r="J120" s="10" t="s">
        <v>507</v>
      </c>
      <c r="K120" s="10">
        <f t="shared" si="14"/>
        <v>43.75</v>
      </c>
      <c r="L120" s="10">
        <f t="shared" si="15"/>
        <v>0.10710661769412583</v>
      </c>
      <c r="M120" s="10">
        <v>113</v>
      </c>
      <c r="N120" s="10">
        <v>-3.7907224999891298</v>
      </c>
      <c r="O120" t="s">
        <v>764</v>
      </c>
      <c r="P120" s="10">
        <f t="shared" si="16"/>
        <v>43.75</v>
      </c>
      <c r="Q120" s="10">
        <f t="shared" si="17"/>
        <v>0.15017793644978389</v>
      </c>
      <c r="R120" s="10">
        <v>113</v>
      </c>
      <c r="S120" s="10">
        <v>-4.6441150000084974</v>
      </c>
      <c r="T120" t="s">
        <v>1020</v>
      </c>
      <c r="U120" s="10">
        <f t="shared" si="18"/>
        <v>43.75</v>
      </c>
      <c r="V120" s="10">
        <f t="shared" si="19"/>
        <v>0.13781321684692163</v>
      </c>
      <c r="W120" s="10">
        <v>113</v>
      </c>
      <c r="X120" s="10">
        <v>-3.8441574999836803</v>
      </c>
      <c r="Y120" t="s">
        <v>1277</v>
      </c>
      <c r="Z120" s="10">
        <f t="shared" si="20"/>
        <v>43.75</v>
      </c>
      <c r="AA120" s="10">
        <f t="shared" si="21"/>
        <v>0.27723072761777667</v>
      </c>
      <c r="AB120" s="10">
        <v>113</v>
      </c>
      <c r="AC120" s="10">
        <f ca="1">'Result (Al-Ti) '!W260</f>
        <v>-2.2776126701347592</v>
      </c>
      <c r="AD120" t="s">
        <v>1533</v>
      </c>
      <c r="AE120" s="10">
        <f t="shared" si="22"/>
        <v>43.75</v>
      </c>
      <c r="AF120" s="10">
        <f t="shared" si="23"/>
        <v>0.20795802763335772</v>
      </c>
    </row>
    <row r="121" spans="2:32" x14ac:dyDescent="0.15">
      <c r="B121" s="10">
        <v>240</v>
      </c>
      <c r="C121" s="10">
        <v>114</v>
      </c>
      <c r="D121" s="10">
        <v>-2.3356975000261571</v>
      </c>
      <c r="E121" s="10" t="s">
        <v>251</v>
      </c>
      <c r="F121" s="10">
        <f t="shared" si="12"/>
        <v>44.140625</v>
      </c>
      <c r="G121" s="10">
        <f t="shared" si="13"/>
        <v>0.13941151287715575</v>
      </c>
      <c r="H121" s="10">
        <v>114</v>
      </c>
      <c r="I121" s="10">
        <v>-3.2959099999843033</v>
      </c>
      <c r="J121" s="10" t="s">
        <v>508</v>
      </c>
      <c r="K121" s="10">
        <f t="shared" si="14"/>
        <v>44.140625</v>
      </c>
      <c r="L121" s="10">
        <f t="shared" si="15"/>
        <v>6.2975553373535192E-2</v>
      </c>
      <c r="M121" s="10">
        <v>114</v>
      </c>
      <c r="N121" s="10">
        <v>-5.0197224999912748</v>
      </c>
      <c r="O121" t="s">
        <v>765</v>
      </c>
      <c r="P121" s="10">
        <f t="shared" si="16"/>
        <v>44.140625</v>
      </c>
      <c r="Q121" s="10">
        <f t="shared" si="17"/>
        <v>0.23874236656888864</v>
      </c>
      <c r="R121" s="10">
        <v>114</v>
      </c>
      <c r="S121" s="10">
        <v>-3.1341150000088192</v>
      </c>
      <c r="T121" t="s">
        <v>1021</v>
      </c>
      <c r="U121" s="10">
        <f t="shared" si="18"/>
        <v>44.140625</v>
      </c>
      <c r="V121" s="10">
        <f t="shared" si="19"/>
        <v>0.14962173921439534</v>
      </c>
      <c r="W121" s="10">
        <v>114</v>
      </c>
      <c r="X121" s="10">
        <v>-3.913157499983555</v>
      </c>
      <c r="Y121" t="s">
        <v>1278</v>
      </c>
      <c r="Z121" s="10">
        <f t="shared" si="20"/>
        <v>44.140625</v>
      </c>
      <c r="AA121" s="10">
        <f t="shared" si="21"/>
        <v>0.30962596101779793</v>
      </c>
      <c r="AB121" s="10">
        <v>114</v>
      </c>
      <c r="AC121" s="10">
        <f ca="1">'Result (Al-Ti) '!W261</f>
        <v>-2.8668200071600252</v>
      </c>
      <c r="AD121" t="s">
        <v>1534</v>
      </c>
      <c r="AE121" s="10">
        <f t="shared" si="22"/>
        <v>44.140625</v>
      </c>
      <c r="AF121" s="10">
        <f t="shared" si="23"/>
        <v>0.17032612128075245</v>
      </c>
    </row>
    <row r="122" spans="2:32" x14ac:dyDescent="0.15">
      <c r="B122" s="10">
        <v>241</v>
      </c>
      <c r="C122" s="10">
        <v>115</v>
      </c>
      <c r="D122" s="10">
        <v>-2.5696975000251143</v>
      </c>
      <c r="E122" s="10" t="s">
        <v>252</v>
      </c>
      <c r="F122" s="10">
        <f t="shared" si="12"/>
        <v>44.53125</v>
      </c>
      <c r="G122" s="10">
        <f t="shared" si="13"/>
        <v>6.7287766357813639E-2</v>
      </c>
      <c r="H122" s="10">
        <v>115</v>
      </c>
      <c r="I122" s="10">
        <v>-2.1019099999861623</v>
      </c>
      <c r="J122" s="10" t="s">
        <v>509</v>
      </c>
      <c r="K122" s="10">
        <f t="shared" si="14"/>
        <v>44.53125</v>
      </c>
      <c r="L122" s="10">
        <f t="shared" si="15"/>
        <v>0.11683619534913654</v>
      </c>
      <c r="M122" s="10">
        <v>115</v>
      </c>
      <c r="N122" s="10">
        <v>-4.4277224999902387</v>
      </c>
      <c r="O122" t="s">
        <v>766</v>
      </c>
      <c r="P122" s="10">
        <f t="shared" si="16"/>
        <v>44.53125</v>
      </c>
      <c r="Q122" s="10">
        <f t="shared" si="17"/>
        <v>0.12183780273484633</v>
      </c>
      <c r="R122" s="10">
        <v>115</v>
      </c>
      <c r="S122" s="10">
        <v>-2.9401150000083476</v>
      </c>
      <c r="T122" t="s">
        <v>1022</v>
      </c>
      <c r="U122" s="10">
        <f t="shared" si="18"/>
        <v>44.53125</v>
      </c>
      <c r="V122" s="10">
        <f t="shared" si="19"/>
        <v>0.24521918324062628</v>
      </c>
      <c r="W122" s="10">
        <v>115</v>
      </c>
      <c r="X122" s="10">
        <v>-4.2091574999858494</v>
      </c>
      <c r="Y122" t="s">
        <v>1279</v>
      </c>
      <c r="Z122" s="10">
        <f t="shared" si="20"/>
        <v>44.53125</v>
      </c>
      <c r="AA122" s="10">
        <f t="shared" si="21"/>
        <v>0.12330113384015004</v>
      </c>
      <c r="AB122" s="10">
        <v>115</v>
      </c>
      <c r="AC122" s="10">
        <f ca="1">'Result (Al-Ti) '!W262</f>
        <v>-2.6084806924865487</v>
      </c>
      <c r="AD122" t="s">
        <v>1535</v>
      </c>
      <c r="AE122" s="10">
        <f t="shared" si="22"/>
        <v>44.53125</v>
      </c>
      <c r="AF122" s="10">
        <f t="shared" si="23"/>
        <v>0.30285070873759889</v>
      </c>
    </row>
    <row r="123" spans="2:32" x14ac:dyDescent="0.15">
      <c r="B123" s="10">
        <v>242</v>
      </c>
      <c r="C123" s="10">
        <v>116</v>
      </c>
      <c r="D123" s="10">
        <v>-2.5706975000261423</v>
      </c>
      <c r="E123" s="10" t="s">
        <v>253</v>
      </c>
      <c r="F123" s="10">
        <f t="shared" si="12"/>
        <v>44.921875</v>
      </c>
      <c r="G123" s="10">
        <f t="shared" si="13"/>
        <v>0.18433499025987465</v>
      </c>
      <c r="H123" s="10">
        <v>116</v>
      </c>
      <c r="I123" s="10">
        <v>-4.0959099999859916</v>
      </c>
      <c r="J123" s="10" t="s">
        <v>510</v>
      </c>
      <c r="K123" s="10">
        <f t="shared" si="14"/>
        <v>44.921875</v>
      </c>
      <c r="L123" s="10">
        <f t="shared" si="15"/>
        <v>0.11547636123420371</v>
      </c>
      <c r="M123" s="10">
        <v>116</v>
      </c>
      <c r="N123" s="10">
        <v>-6.0857224999892878</v>
      </c>
      <c r="O123" t="s">
        <v>767</v>
      </c>
      <c r="P123" s="10">
        <f t="shared" si="16"/>
        <v>44.921875</v>
      </c>
      <c r="Q123" s="10">
        <f t="shared" si="17"/>
        <v>9.1281829734331577E-2</v>
      </c>
      <c r="R123" s="10">
        <v>116</v>
      </c>
      <c r="S123" s="10">
        <v>-2.7401150000088137</v>
      </c>
      <c r="T123" t="s">
        <v>1023</v>
      </c>
      <c r="U123" s="10">
        <f t="shared" si="18"/>
        <v>44.921875</v>
      </c>
      <c r="V123" s="10">
        <f t="shared" si="19"/>
        <v>0.11601363303083125</v>
      </c>
      <c r="W123" s="10">
        <v>116</v>
      </c>
      <c r="X123" s="10">
        <v>-4.7261574999843958</v>
      </c>
      <c r="Y123" t="s">
        <v>1280</v>
      </c>
      <c r="Z123" s="10">
        <f t="shared" si="20"/>
        <v>44.921875</v>
      </c>
      <c r="AA123" s="10">
        <f t="shared" si="21"/>
        <v>6.434826786652359E-2</v>
      </c>
      <c r="AB123" s="10">
        <v>116</v>
      </c>
      <c r="AC123" s="10">
        <f ca="1">'Result (Al-Ti) '!W263</f>
        <v>-2.2621421238585375</v>
      </c>
      <c r="AD123" t="s">
        <v>1536</v>
      </c>
      <c r="AE123" s="10">
        <f t="shared" si="22"/>
        <v>44.921875</v>
      </c>
      <c r="AF123" s="10">
        <f t="shared" si="23"/>
        <v>9.1063083507977496E-2</v>
      </c>
    </row>
    <row r="124" spans="2:32" x14ac:dyDescent="0.15">
      <c r="B124" s="10">
        <v>243</v>
      </c>
      <c r="C124" s="10">
        <v>117</v>
      </c>
      <c r="D124" s="10">
        <v>-4.5956975000258637</v>
      </c>
      <c r="E124" s="10" t="s">
        <v>254</v>
      </c>
      <c r="F124" s="10">
        <f t="shared" si="12"/>
        <v>45.3125</v>
      </c>
      <c r="G124" s="10">
        <f t="shared" si="13"/>
        <v>5.4437232524047571E-2</v>
      </c>
      <c r="H124" s="10">
        <v>117</v>
      </c>
      <c r="I124" s="10">
        <v>-4.0549099999829252</v>
      </c>
      <c r="J124" s="10" t="s">
        <v>511</v>
      </c>
      <c r="K124" s="10">
        <f t="shared" si="14"/>
        <v>45.3125</v>
      </c>
      <c r="L124" s="10">
        <f t="shared" si="15"/>
        <v>0.11694332562715637</v>
      </c>
      <c r="M124" s="10">
        <v>117</v>
      </c>
      <c r="N124" s="10">
        <v>-4.969722499989615</v>
      </c>
      <c r="O124" t="s">
        <v>768</v>
      </c>
      <c r="P124" s="10">
        <f t="shared" si="16"/>
        <v>45.3125</v>
      </c>
      <c r="Q124" s="10">
        <f t="shared" si="17"/>
        <v>0.27119661193710898</v>
      </c>
      <c r="R124" s="10">
        <v>117</v>
      </c>
      <c r="S124" s="10">
        <v>-2.4741150000089362</v>
      </c>
      <c r="T124" t="s">
        <v>1024</v>
      </c>
      <c r="U124" s="10">
        <f t="shared" si="18"/>
        <v>45.3125</v>
      </c>
      <c r="V124" s="10">
        <f t="shared" si="19"/>
        <v>0.21015497039676201</v>
      </c>
      <c r="W124" s="10">
        <v>117</v>
      </c>
      <c r="X124" s="10">
        <v>-3.5961574999845425</v>
      </c>
      <c r="Y124" t="s">
        <v>1281</v>
      </c>
      <c r="Z124" s="10">
        <f t="shared" si="20"/>
        <v>45.3125</v>
      </c>
      <c r="AA124" s="10">
        <f t="shared" si="21"/>
        <v>0.2427696450698231</v>
      </c>
      <c r="AB124" s="10">
        <v>117</v>
      </c>
      <c r="AC124" s="10">
        <f ca="1">'Result (Al-Ti) '!W264</f>
        <v>-3.24272813631476</v>
      </c>
      <c r="AD124" t="s">
        <v>1537</v>
      </c>
      <c r="AE124" s="10">
        <f t="shared" si="22"/>
        <v>45.3125</v>
      </c>
      <c r="AF124" s="10">
        <f t="shared" si="23"/>
        <v>0.12501195032129309</v>
      </c>
    </row>
    <row r="125" spans="2:32" x14ac:dyDescent="0.15">
      <c r="B125" s="10">
        <v>244</v>
      </c>
      <c r="C125" s="10">
        <v>118</v>
      </c>
      <c r="D125" s="10">
        <v>-1.9766975000230502</v>
      </c>
      <c r="E125" s="10" t="s">
        <v>255</v>
      </c>
      <c r="F125" s="10">
        <f t="shared" si="12"/>
        <v>45.703125</v>
      </c>
      <c r="G125" s="10">
        <f t="shared" si="13"/>
        <v>0.17183815121059162</v>
      </c>
      <c r="H125" s="10">
        <v>118</v>
      </c>
      <c r="I125" s="10">
        <v>-3.8289099999850862</v>
      </c>
      <c r="J125" s="10" t="s">
        <v>512</v>
      </c>
      <c r="K125" s="10">
        <f t="shared" si="14"/>
        <v>45.703125</v>
      </c>
      <c r="L125" s="10">
        <f t="shared" si="15"/>
        <v>8.8247948024746392E-2</v>
      </c>
      <c r="M125" s="10">
        <v>118</v>
      </c>
      <c r="N125" s="10">
        <v>-3.6027224999912733</v>
      </c>
      <c r="O125" t="s">
        <v>769</v>
      </c>
      <c r="P125" s="10">
        <f t="shared" si="16"/>
        <v>45.703125</v>
      </c>
      <c r="Q125" s="10">
        <f t="shared" si="17"/>
        <v>0.19158450007500882</v>
      </c>
      <c r="R125" s="10">
        <v>118</v>
      </c>
      <c r="S125" s="10">
        <v>-3.3261150000072348</v>
      </c>
      <c r="T125" t="s">
        <v>1025</v>
      </c>
      <c r="U125" s="10">
        <f t="shared" si="18"/>
        <v>45.703125</v>
      </c>
      <c r="V125" s="10">
        <f t="shared" si="19"/>
        <v>0.13720148529261464</v>
      </c>
      <c r="W125" s="10">
        <v>118</v>
      </c>
      <c r="X125" s="10">
        <v>-4.3941574999841748</v>
      </c>
      <c r="Y125" t="s">
        <v>1282</v>
      </c>
      <c r="Z125" s="10">
        <f t="shared" si="20"/>
        <v>45.703125</v>
      </c>
      <c r="AA125" s="10">
        <f t="shared" si="21"/>
        <v>0.20184088006974538</v>
      </c>
      <c r="AB125" s="10">
        <v>118</v>
      </c>
      <c r="AC125" s="10">
        <f ca="1">'Result (Al-Ti) '!W265</f>
        <v>-2.2491873657957435</v>
      </c>
      <c r="AD125" t="s">
        <v>1538</v>
      </c>
      <c r="AE125" s="10">
        <f t="shared" si="22"/>
        <v>45.703125</v>
      </c>
      <c r="AF125" s="10">
        <f t="shared" si="23"/>
        <v>0.21498021606144344</v>
      </c>
    </row>
    <row r="126" spans="2:32" x14ac:dyDescent="0.15">
      <c r="B126" s="10">
        <v>245</v>
      </c>
      <c r="C126" s="10">
        <v>119</v>
      </c>
      <c r="D126" s="10">
        <v>-2.84369750002611</v>
      </c>
      <c r="E126" s="10" t="s">
        <v>256</v>
      </c>
      <c r="F126" s="10">
        <f t="shared" si="12"/>
        <v>46.09375</v>
      </c>
      <c r="G126" s="10">
        <f t="shared" si="13"/>
        <v>0.10548585638119919</v>
      </c>
      <c r="H126" s="10">
        <v>119</v>
      </c>
      <c r="I126" s="10">
        <v>-3.0639099999838493</v>
      </c>
      <c r="J126" s="10" t="s">
        <v>513</v>
      </c>
      <c r="K126" s="10">
        <f t="shared" si="14"/>
        <v>46.09375</v>
      </c>
      <c r="L126" s="10">
        <f t="shared" si="15"/>
        <v>0.11730913043766984</v>
      </c>
      <c r="M126" s="10">
        <v>119</v>
      </c>
      <c r="N126" s="10">
        <v>-3.3657224999892321</v>
      </c>
      <c r="O126" t="s">
        <v>770</v>
      </c>
      <c r="P126" s="10">
        <f t="shared" si="16"/>
        <v>46.09375</v>
      </c>
      <c r="Q126" s="10">
        <f t="shared" si="17"/>
        <v>0.13312035449670886</v>
      </c>
      <c r="R126" s="10">
        <v>119</v>
      </c>
      <c r="S126" s="10">
        <v>-4.6121150000075772</v>
      </c>
      <c r="T126" t="s">
        <v>1026</v>
      </c>
      <c r="U126" s="10">
        <f t="shared" si="18"/>
        <v>46.09375</v>
      </c>
      <c r="V126" s="10">
        <f t="shared" si="19"/>
        <v>8.2817338568859256E-2</v>
      </c>
      <c r="W126" s="10">
        <v>119</v>
      </c>
      <c r="X126" s="10">
        <v>-3.6161574999837853</v>
      </c>
      <c r="Y126" t="s">
        <v>1283</v>
      </c>
      <c r="Z126" s="10">
        <f t="shared" si="20"/>
        <v>46.09375</v>
      </c>
      <c r="AA126" s="10">
        <f t="shared" si="21"/>
        <v>0.31479879576486519</v>
      </c>
      <c r="AB126" s="10">
        <v>119</v>
      </c>
      <c r="AC126" s="10">
        <f ca="1">'Result (Al-Ti) '!W266</f>
        <v>-6.0501565434175397E-2</v>
      </c>
      <c r="AD126" t="s">
        <v>1539</v>
      </c>
      <c r="AE126" s="10">
        <f t="shared" si="22"/>
        <v>46.09375</v>
      </c>
      <c r="AF126" s="10">
        <f t="shared" si="23"/>
        <v>0.10900707502609912</v>
      </c>
    </row>
    <row r="127" spans="2:32" x14ac:dyDescent="0.15">
      <c r="B127" s="10">
        <v>246</v>
      </c>
      <c r="C127" s="10">
        <v>120</v>
      </c>
      <c r="D127" s="10">
        <v>-3.1586975000230666</v>
      </c>
      <c r="E127" s="10" t="s">
        <v>257</v>
      </c>
      <c r="F127" s="10">
        <f t="shared" si="12"/>
        <v>46.484375</v>
      </c>
      <c r="G127" s="10">
        <f t="shared" si="13"/>
        <v>0.13196314854122068</v>
      </c>
      <c r="H127" s="10">
        <v>120</v>
      </c>
      <c r="I127" s="10">
        <v>-4.5009099999830937</v>
      </c>
      <c r="J127" s="10" t="s">
        <v>514</v>
      </c>
      <c r="K127" s="10">
        <f t="shared" si="14"/>
        <v>46.484375</v>
      </c>
      <c r="L127" s="10">
        <f t="shared" si="15"/>
        <v>0.26338054849151216</v>
      </c>
      <c r="M127" s="10">
        <v>120</v>
      </c>
      <c r="N127" s="10">
        <v>-3.5737224999898842</v>
      </c>
      <c r="O127" t="s">
        <v>771</v>
      </c>
      <c r="P127" s="10">
        <f t="shared" si="16"/>
        <v>46.484375</v>
      </c>
      <c r="Q127" s="10">
        <f t="shared" si="17"/>
        <v>8.431982319633767E-2</v>
      </c>
      <c r="R127" s="10">
        <v>120</v>
      </c>
      <c r="S127" s="10">
        <v>-3.3121150000070543</v>
      </c>
      <c r="T127" t="s">
        <v>1027</v>
      </c>
      <c r="U127" s="10">
        <f t="shared" si="18"/>
        <v>46.484375</v>
      </c>
      <c r="V127" s="10">
        <f t="shared" si="19"/>
        <v>3.0006308941561147E-2</v>
      </c>
      <c r="W127" s="10">
        <v>120</v>
      </c>
      <c r="X127" s="10">
        <v>-1.5811574999844424</v>
      </c>
      <c r="Y127" t="s">
        <v>1284</v>
      </c>
      <c r="Z127" s="10">
        <f t="shared" si="20"/>
        <v>46.484375</v>
      </c>
      <c r="AA127" s="10">
        <f t="shared" si="21"/>
        <v>0.11395713075146387</v>
      </c>
      <c r="AB127" s="10">
        <v>120</v>
      </c>
      <c r="AC127" s="10">
        <f ca="1">'Result (Al-Ti) '!W267</f>
        <v>-3.0174734989761731</v>
      </c>
      <c r="AD127" t="s">
        <v>1540</v>
      </c>
      <c r="AE127" s="10">
        <f t="shared" si="22"/>
        <v>46.484375</v>
      </c>
      <c r="AF127" s="10">
        <f t="shared" si="23"/>
        <v>0.34013313500616826</v>
      </c>
    </row>
    <row r="128" spans="2:32" x14ac:dyDescent="0.15">
      <c r="B128" s="10">
        <v>247</v>
      </c>
      <c r="C128" s="10">
        <v>121</v>
      </c>
      <c r="D128" s="10">
        <v>-2.3956975000238856</v>
      </c>
      <c r="E128" s="10" t="s">
        <v>258</v>
      </c>
      <c r="F128" s="10">
        <f t="shared" si="12"/>
        <v>46.875</v>
      </c>
      <c r="G128" s="10">
        <f t="shared" si="13"/>
        <v>0.1249425016755475</v>
      </c>
      <c r="H128" s="10">
        <v>121</v>
      </c>
      <c r="I128" s="10">
        <v>-2.4439099999860048</v>
      </c>
      <c r="J128" s="10" t="s">
        <v>515</v>
      </c>
      <c r="K128" s="10">
        <f t="shared" si="14"/>
        <v>46.875</v>
      </c>
      <c r="L128" s="10">
        <f t="shared" si="15"/>
        <v>0.1265942359858572</v>
      </c>
      <c r="M128" s="10">
        <v>121</v>
      </c>
      <c r="N128" s="10">
        <v>-2.448722499991618</v>
      </c>
      <c r="O128" t="s">
        <v>772</v>
      </c>
      <c r="P128" s="10">
        <f t="shared" si="16"/>
        <v>46.875</v>
      </c>
      <c r="Q128" s="10">
        <f t="shared" si="17"/>
        <v>0.25487261700886582</v>
      </c>
      <c r="R128" s="10">
        <v>121</v>
      </c>
      <c r="S128" s="10">
        <v>-1.7461150000066539</v>
      </c>
      <c r="T128" t="s">
        <v>1028</v>
      </c>
      <c r="U128" s="10">
        <f t="shared" si="18"/>
        <v>46.875</v>
      </c>
      <c r="V128" s="10">
        <f t="shared" si="19"/>
        <v>9.742904206825051E-2</v>
      </c>
      <c r="W128" s="10">
        <v>121</v>
      </c>
      <c r="X128" s="10">
        <v>-2.538157499984095</v>
      </c>
      <c r="Y128" t="s">
        <v>1285</v>
      </c>
      <c r="Z128" s="10">
        <f t="shared" si="20"/>
        <v>46.875</v>
      </c>
      <c r="AA128" s="10">
        <f t="shared" si="21"/>
        <v>9.9922906478323789E-2</v>
      </c>
      <c r="AB128" s="10">
        <v>121</v>
      </c>
      <c r="AC128" s="10">
        <f ca="1">'Result (Al-Ti) '!W268</f>
        <v>-2.1336882842329485</v>
      </c>
      <c r="AD128" t="s">
        <v>1541</v>
      </c>
      <c r="AE128" s="10">
        <f t="shared" si="22"/>
        <v>46.875</v>
      </c>
      <c r="AF128" s="10">
        <f t="shared" si="23"/>
        <v>0.24118146410559479</v>
      </c>
    </row>
    <row r="129" spans="2:32" x14ac:dyDescent="0.15">
      <c r="B129" s="10">
        <v>248</v>
      </c>
      <c r="C129" s="10">
        <v>122</v>
      </c>
      <c r="D129" s="10">
        <v>1.007302499974827</v>
      </c>
      <c r="E129" s="10" t="s">
        <v>259</v>
      </c>
      <c r="F129" s="10">
        <f t="shared" si="12"/>
        <v>47.265625</v>
      </c>
      <c r="G129" s="10">
        <f t="shared" si="13"/>
        <v>5.8380440422117846E-2</v>
      </c>
      <c r="H129" s="10">
        <v>122</v>
      </c>
      <c r="I129" s="10">
        <v>-3.7459099999850309</v>
      </c>
      <c r="J129" s="10" t="s">
        <v>516</v>
      </c>
      <c r="K129" s="10">
        <f t="shared" si="14"/>
        <v>47.265625</v>
      </c>
      <c r="L129" s="10">
        <f t="shared" si="15"/>
        <v>0.12367814507706247</v>
      </c>
      <c r="M129" s="10">
        <v>122</v>
      </c>
      <c r="N129" s="10">
        <v>-3.8377224999912585</v>
      </c>
      <c r="O129" t="s">
        <v>773</v>
      </c>
      <c r="P129" s="10">
        <f t="shared" si="16"/>
        <v>47.265625</v>
      </c>
      <c r="Q129" s="10">
        <f t="shared" si="17"/>
        <v>4.1166558905970756E-2</v>
      </c>
      <c r="R129" s="10">
        <v>122</v>
      </c>
      <c r="S129" s="10">
        <v>-3.5591150000087168</v>
      </c>
      <c r="T129" t="s">
        <v>1029</v>
      </c>
      <c r="U129" s="10">
        <f t="shared" si="18"/>
        <v>47.265625</v>
      </c>
      <c r="V129" s="10">
        <f t="shared" si="19"/>
        <v>4.9768344409858806E-2</v>
      </c>
      <c r="W129" s="10">
        <v>122</v>
      </c>
      <c r="X129" s="10">
        <v>-3.7181574999856082</v>
      </c>
      <c r="Y129" t="s">
        <v>1286</v>
      </c>
      <c r="Z129" s="10">
        <f t="shared" si="20"/>
        <v>47.265625</v>
      </c>
      <c r="AA129" s="10">
        <f t="shared" si="21"/>
        <v>0.21081029631989179</v>
      </c>
      <c r="AB129" s="10">
        <v>122</v>
      </c>
      <c r="AC129" s="10">
        <f ca="1">'Result (Al-Ti) '!W269</f>
        <v>-1.9384788214045052</v>
      </c>
      <c r="AD129" t="s">
        <v>1542</v>
      </c>
      <c r="AE129" s="10">
        <f t="shared" si="22"/>
        <v>47.265625</v>
      </c>
      <c r="AF129" s="10">
        <f t="shared" si="23"/>
        <v>0.11991353534262697</v>
      </c>
    </row>
    <row r="130" spans="2:32" x14ac:dyDescent="0.15">
      <c r="B130" s="10">
        <v>249</v>
      </c>
      <c r="C130" s="10">
        <v>123</v>
      </c>
      <c r="D130" s="10">
        <v>-1.2466975000258174</v>
      </c>
      <c r="E130" s="10" t="s">
        <v>260</v>
      </c>
      <c r="F130" s="10">
        <f t="shared" si="12"/>
        <v>47.65625</v>
      </c>
      <c r="G130" s="10">
        <f t="shared" si="13"/>
        <v>2.9560921311591871E-2</v>
      </c>
      <c r="H130" s="10">
        <v>123</v>
      </c>
      <c r="I130" s="10">
        <v>5.0090000016211889E-2</v>
      </c>
      <c r="J130" s="10" t="s">
        <v>517</v>
      </c>
      <c r="K130" s="10">
        <f t="shared" si="14"/>
        <v>47.65625</v>
      </c>
      <c r="L130" s="10">
        <f t="shared" si="15"/>
        <v>6.3766686834344916E-2</v>
      </c>
      <c r="M130" s="10">
        <v>123</v>
      </c>
      <c r="N130" s="10">
        <v>-2.5727224999911869</v>
      </c>
      <c r="O130" t="s">
        <v>774</v>
      </c>
      <c r="P130" s="10">
        <f t="shared" si="16"/>
        <v>47.65625</v>
      </c>
      <c r="Q130" s="10">
        <f t="shared" si="17"/>
        <v>9.1751826472002612E-2</v>
      </c>
      <c r="R130" s="10">
        <v>123</v>
      </c>
      <c r="S130" s="10">
        <v>-5.4921150000062369</v>
      </c>
      <c r="T130" t="s">
        <v>1030</v>
      </c>
      <c r="U130" s="10">
        <f t="shared" si="18"/>
        <v>47.65625</v>
      </c>
      <c r="V130" s="10">
        <f t="shared" si="19"/>
        <v>0.11937577116943954</v>
      </c>
      <c r="W130" s="10">
        <v>123</v>
      </c>
      <c r="X130" s="10">
        <v>-3.7981574999861323</v>
      </c>
      <c r="Y130" t="s">
        <v>1287</v>
      </c>
      <c r="Z130" s="10">
        <f t="shared" si="20"/>
        <v>47.65625</v>
      </c>
      <c r="AA130" s="10">
        <f t="shared" si="21"/>
        <v>0.25922705036752525</v>
      </c>
      <c r="AB130" s="10">
        <v>123</v>
      </c>
      <c r="AC130" s="10">
        <f ca="1">'Result (Al-Ti) '!W270</f>
        <v>-1.2422449789274836</v>
      </c>
      <c r="AD130" t="s">
        <v>1543</v>
      </c>
      <c r="AE130" s="10">
        <f t="shared" si="22"/>
        <v>47.65625</v>
      </c>
      <c r="AF130" s="10">
        <f t="shared" si="23"/>
        <v>0.13007647843808831</v>
      </c>
    </row>
    <row r="131" spans="2:32" x14ac:dyDescent="0.15">
      <c r="B131" s="10">
        <v>250</v>
      </c>
      <c r="C131" s="10">
        <v>124</v>
      </c>
      <c r="D131" s="10">
        <v>-2.3686975000245525</v>
      </c>
      <c r="E131" s="10" t="s">
        <v>261</v>
      </c>
      <c r="F131" s="10">
        <f t="shared" si="12"/>
        <v>48.046875</v>
      </c>
      <c r="G131" s="10">
        <f t="shared" si="13"/>
        <v>8.5459996737658875E-2</v>
      </c>
      <c r="H131" s="10">
        <v>124</v>
      </c>
      <c r="I131" s="10">
        <v>-2.8389099999834855</v>
      </c>
      <c r="J131" s="10" t="s">
        <v>518</v>
      </c>
      <c r="K131" s="10">
        <f t="shared" si="14"/>
        <v>48.046875</v>
      </c>
      <c r="L131" s="10">
        <f t="shared" si="15"/>
        <v>6.2505931103150864E-2</v>
      </c>
      <c r="M131" s="10">
        <v>124</v>
      </c>
      <c r="N131" s="10">
        <v>-2.7007224999913149</v>
      </c>
      <c r="O131" t="s">
        <v>775</v>
      </c>
      <c r="P131" s="10">
        <f t="shared" si="16"/>
        <v>48.046875</v>
      </c>
      <c r="Q131" s="10">
        <f t="shared" si="17"/>
        <v>1.8043364120865813E-2</v>
      </c>
      <c r="R131" s="10">
        <v>124</v>
      </c>
      <c r="S131" s="10">
        <v>-0.50211500000685305</v>
      </c>
      <c r="T131" t="s">
        <v>1031</v>
      </c>
      <c r="U131" s="10">
        <f t="shared" si="18"/>
        <v>48.046875</v>
      </c>
      <c r="V131" s="10">
        <f t="shared" si="19"/>
        <v>0.14963260920780724</v>
      </c>
      <c r="W131" s="10">
        <v>124</v>
      </c>
      <c r="X131" s="10">
        <v>-3.7301574999837328</v>
      </c>
      <c r="Y131" t="s">
        <v>1288</v>
      </c>
      <c r="Z131" s="10">
        <f t="shared" si="20"/>
        <v>48.046875</v>
      </c>
      <c r="AA131" s="10">
        <f t="shared" si="21"/>
        <v>0.16539362325909773</v>
      </c>
      <c r="AB131" s="10">
        <v>124</v>
      </c>
      <c r="AC131" s="10">
        <f ca="1">'Result (Al-Ti) '!W271</f>
        <v>-2.8776363049462077</v>
      </c>
      <c r="AD131" t="s">
        <v>1544</v>
      </c>
      <c r="AE131" s="10">
        <f t="shared" si="22"/>
        <v>48.046875</v>
      </c>
      <c r="AF131" s="10">
        <f t="shared" si="23"/>
        <v>0.12788886145632583</v>
      </c>
    </row>
    <row r="132" spans="2:32" x14ac:dyDescent="0.15">
      <c r="B132" s="10">
        <v>251</v>
      </c>
      <c r="C132" s="10">
        <v>125</v>
      </c>
      <c r="D132" s="10">
        <v>-1.2446975000237614</v>
      </c>
      <c r="E132" s="10" t="s">
        <v>262</v>
      </c>
      <c r="F132" s="10">
        <f t="shared" si="12"/>
        <v>48.4375</v>
      </c>
      <c r="G132" s="10">
        <f t="shared" si="13"/>
        <v>0.15279176749121867</v>
      </c>
      <c r="H132" s="10">
        <v>125</v>
      </c>
      <c r="I132" s="10">
        <v>-5.0569099999862033</v>
      </c>
      <c r="J132" s="10" t="s">
        <v>519</v>
      </c>
      <c r="K132" s="10">
        <f t="shared" si="14"/>
        <v>48.4375</v>
      </c>
      <c r="L132" s="10">
        <f t="shared" si="15"/>
        <v>6.3957181521569942E-2</v>
      </c>
      <c r="M132" s="10">
        <v>125</v>
      </c>
      <c r="N132" s="10">
        <v>-4.1747224999895138</v>
      </c>
      <c r="O132" t="s">
        <v>776</v>
      </c>
      <c r="P132" s="10">
        <f t="shared" si="16"/>
        <v>48.4375</v>
      </c>
      <c r="Q132" s="10">
        <f t="shared" si="17"/>
        <v>0.16742526636423441</v>
      </c>
      <c r="R132" s="10">
        <v>125</v>
      </c>
      <c r="S132" s="10">
        <v>-1.6051150000073733</v>
      </c>
      <c r="T132" t="s">
        <v>1032</v>
      </c>
      <c r="U132" s="10">
        <f t="shared" si="18"/>
        <v>48.4375</v>
      </c>
      <c r="V132" s="10">
        <f t="shared" si="19"/>
        <v>4.6313923045744831E-2</v>
      </c>
      <c r="W132" s="10">
        <v>125</v>
      </c>
      <c r="X132" s="10">
        <v>-1.6451574999862828</v>
      </c>
      <c r="Y132" t="s">
        <v>1289</v>
      </c>
      <c r="Z132" s="10">
        <f t="shared" si="20"/>
        <v>48.4375</v>
      </c>
      <c r="AA132" s="10">
        <f t="shared" si="21"/>
        <v>0.12431570606255633</v>
      </c>
      <c r="AB132" s="10">
        <v>125</v>
      </c>
      <c r="AC132" s="10">
        <f ca="1">'Result (Al-Ti) '!W272</f>
        <v>-4.189590524813152</v>
      </c>
      <c r="AD132" t="s">
        <v>1545</v>
      </c>
      <c r="AE132" s="10">
        <f t="shared" si="22"/>
        <v>48.4375</v>
      </c>
      <c r="AF132" s="10">
        <f t="shared" si="23"/>
        <v>0.29189695921998271</v>
      </c>
    </row>
    <row r="133" spans="2:32" x14ac:dyDescent="0.15">
      <c r="B133" s="10">
        <v>252</v>
      </c>
      <c r="C133" s="10">
        <v>126</v>
      </c>
      <c r="D133" s="10">
        <v>-0.35869750002603951</v>
      </c>
      <c r="E133" s="10" t="s">
        <v>263</v>
      </c>
      <c r="F133" s="10">
        <f t="shared" si="12"/>
        <v>48.828125</v>
      </c>
      <c r="G133" s="10">
        <f t="shared" si="13"/>
        <v>9.3556856887614517E-2</v>
      </c>
      <c r="H133" s="10">
        <v>126</v>
      </c>
      <c r="I133" s="10">
        <v>-2.5039099999837333</v>
      </c>
      <c r="J133" s="10" t="s">
        <v>520</v>
      </c>
      <c r="K133" s="10">
        <f t="shared" si="14"/>
        <v>48.828125</v>
      </c>
      <c r="L133" s="10">
        <f t="shared" si="15"/>
        <v>8.6231715501279463E-2</v>
      </c>
      <c r="M133" s="10">
        <v>126</v>
      </c>
      <c r="N133" s="10">
        <v>-3.437722499988638</v>
      </c>
      <c r="O133" t="s">
        <v>777</v>
      </c>
      <c r="P133" s="10">
        <f t="shared" si="16"/>
        <v>48.828125</v>
      </c>
      <c r="Q133" s="10">
        <f t="shared" si="17"/>
        <v>2.9803919532311395E-2</v>
      </c>
      <c r="R133" s="10">
        <v>126</v>
      </c>
      <c r="S133" s="10">
        <v>-2.6771150000080013</v>
      </c>
      <c r="T133" t="s">
        <v>1033</v>
      </c>
      <c r="U133" s="10">
        <f t="shared" si="18"/>
        <v>48.828125</v>
      </c>
      <c r="V133" s="10">
        <f t="shared" si="19"/>
        <v>0.24852332088247317</v>
      </c>
      <c r="W133" s="10">
        <v>126</v>
      </c>
      <c r="X133" s="10">
        <v>-2.0681574999841246</v>
      </c>
      <c r="Y133" t="s">
        <v>1290</v>
      </c>
      <c r="Z133" s="10">
        <f t="shared" si="20"/>
        <v>48.828125</v>
      </c>
      <c r="AA133" s="10">
        <f t="shared" si="21"/>
        <v>9.843697371966921E-2</v>
      </c>
      <c r="AB133" s="10">
        <v>126</v>
      </c>
      <c r="AC133" s="10">
        <f ca="1">'Result (Al-Ti) '!W273</f>
        <v>-2.3084307294501869</v>
      </c>
      <c r="AD133" t="s">
        <v>1546</v>
      </c>
      <c r="AE133" s="10">
        <f t="shared" si="22"/>
        <v>48.828125</v>
      </c>
      <c r="AF133" s="10">
        <f t="shared" si="23"/>
        <v>0.1558043800606892</v>
      </c>
    </row>
    <row r="134" spans="2:32" x14ac:dyDescent="0.15">
      <c r="B134" s="10">
        <v>253</v>
      </c>
      <c r="C134" s="10">
        <v>127</v>
      </c>
      <c r="D134" s="10">
        <v>0.56030249997718329</v>
      </c>
      <c r="E134" s="10" t="s">
        <v>264</v>
      </c>
      <c r="F134" s="10">
        <f t="shared" si="12"/>
        <v>49.21875</v>
      </c>
      <c r="G134" s="10">
        <f t="shared" si="13"/>
        <v>0.13462547211704873</v>
      </c>
      <c r="H134" s="10">
        <v>127</v>
      </c>
      <c r="I134" s="10">
        <v>-2.2499099999855332</v>
      </c>
      <c r="J134" s="10" t="s">
        <v>521</v>
      </c>
      <c r="K134" s="10">
        <f t="shared" si="14"/>
        <v>49.21875</v>
      </c>
      <c r="L134" s="10">
        <f t="shared" si="15"/>
        <v>0.17409618349813516</v>
      </c>
      <c r="M134" s="10">
        <v>127</v>
      </c>
      <c r="N134" s="10">
        <v>-2.244722499991525</v>
      </c>
      <c r="O134" t="s">
        <v>778</v>
      </c>
      <c r="P134" s="10">
        <f t="shared" si="16"/>
        <v>49.21875</v>
      </c>
      <c r="Q134" s="10">
        <f t="shared" si="17"/>
        <v>0.23145093537517583</v>
      </c>
      <c r="R134" s="10">
        <v>127</v>
      </c>
      <c r="S134" s="10">
        <v>-3.5801150000089876</v>
      </c>
      <c r="T134" t="s">
        <v>1034</v>
      </c>
      <c r="U134" s="10">
        <f t="shared" si="18"/>
        <v>49.21875</v>
      </c>
      <c r="V134" s="10">
        <f t="shared" si="19"/>
        <v>0.13310857260189024</v>
      </c>
      <c r="W134" s="10">
        <v>127</v>
      </c>
      <c r="X134" s="10">
        <v>-3.0061574999855623</v>
      </c>
      <c r="Y134" t="s">
        <v>1291</v>
      </c>
      <c r="Z134" s="10">
        <f t="shared" si="20"/>
        <v>49.21875</v>
      </c>
      <c r="AA134" s="10">
        <f t="shared" si="21"/>
        <v>6.5817014563674586E-2</v>
      </c>
      <c r="AB134" s="10">
        <v>127</v>
      </c>
      <c r="AC134" s="10">
        <f ca="1">'Result (Al-Ti) '!W274</f>
        <v>-1.4985011221640188</v>
      </c>
      <c r="AD134" t="s">
        <v>1547</v>
      </c>
      <c r="AE134" s="10">
        <f t="shared" si="22"/>
        <v>49.21875</v>
      </c>
      <c r="AF134" s="10">
        <f t="shared" si="23"/>
        <v>8.5282559876145803E-2</v>
      </c>
    </row>
    <row r="135" spans="2:32" x14ac:dyDescent="0.15">
      <c r="B135" s="10">
        <v>254</v>
      </c>
      <c r="C135" s="10">
        <v>128</v>
      </c>
      <c r="D135" s="10">
        <v>0.37030249997371811</v>
      </c>
      <c r="E135" s="10" t="s">
        <v>265</v>
      </c>
      <c r="F135" s="10">
        <f t="shared" si="12"/>
        <v>49.609375</v>
      </c>
      <c r="G135" s="10">
        <f t="shared" si="13"/>
        <v>7.0566597250535018E-2</v>
      </c>
      <c r="H135" s="10">
        <v>128</v>
      </c>
      <c r="I135" s="10">
        <v>-2.625909999984799</v>
      </c>
      <c r="J135" s="10" t="s">
        <v>522</v>
      </c>
      <c r="K135" s="10">
        <f t="shared" si="14"/>
        <v>49.609375</v>
      </c>
      <c r="L135" s="10">
        <f t="shared" si="15"/>
        <v>3.3762340822350113E-2</v>
      </c>
      <c r="M135" s="10">
        <v>128</v>
      </c>
      <c r="N135" s="10">
        <v>-4.0677224999896566</v>
      </c>
      <c r="O135" t="s">
        <v>779</v>
      </c>
      <c r="P135" s="10">
        <f t="shared" si="16"/>
        <v>49.609375</v>
      </c>
      <c r="Q135" s="10">
        <f t="shared" si="17"/>
        <v>0.22354566112236054</v>
      </c>
      <c r="R135" s="10">
        <v>128</v>
      </c>
      <c r="S135" s="10">
        <v>-4.2811150000083842</v>
      </c>
      <c r="T135" t="s">
        <v>1035</v>
      </c>
      <c r="U135" s="10">
        <f t="shared" si="18"/>
        <v>49.609375</v>
      </c>
      <c r="V135" s="10">
        <f t="shared" si="19"/>
        <v>0.16130218988363046</v>
      </c>
      <c r="W135" s="10">
        <v>128</v>
      </c>
      <c r="X135" s="10">
        <v>-2.8411574999864797</v>
      </c>
      <c r="Y135" t="s">
        <v>1292</v>
      </c>
      <c r="Z135" s="10">
        <f t="shared" si="20"/>
        <v>49.609375</v>
      </c>
      <c r="AA135" s="10">
        <f t="shared" si="21"/>
        <v>0.16979191485118383</v>
      </c>
      <c r="AB135" s="10">
        <v>128</v>
      </c>
      <c r="AC135" s="10">
        <f ca="1">'Result (Al-Ti) '!W275</f>
        <v>-0.2979923105364688</v>
      </c>
      <c r="AD135" t="s">
        <v>1548</v>
      </c>
      <c r="AE135" s="10">
        <f t="shared" si="22"/>
        <v>49.609375</v>
      </c>
      <c r="AF135" s="10">
        <f t="shared" si="23"/>
        <v>0.37730692809487765</v>
      </c>
    </row>
    <row r="136" spans="2:32" x14ac:dyDescent="0.15">
      <c r="B136" s="10">
        <v>255</v>
      </c>
      <c r="C136" s="10">
        <v>129</v>
      </c>
      <c r="D136" s="10">
        <v>-2.230697500024803</v>
      </c>
      <c r="E136" s="10" t="s">
        <v>266</v>
      </c>
      <c r="F136" s="10">
        <f t="shared" si="12"/>
        <v>50</v>
      </c>
      <c r="G136" s="10">
        <f t="shared" si="13"/>
        <v>0.4193539257809078</v>
      </c>
      <c r="H136" s="10">
        <v>129</v>
      </c>
      <c r="I136" s="10">
        <v>-2.8799099999829991</v>
      </c>
      <c r="J136" s="10" t="s">
        <v>523</v>
      </c>
      <c r="K136" s="10">
        <f t="shared" si="14"/>
        <v>50</v>
      </c>
      <c r="L136" s="10">
        <f t="shared" si="15"/>
        <v>0.18087429687504999</v>
      </c>
      <c r="M136" s="10">
        <v>129</v>
      </c>
      <c r="N136" s="10">
        <v>-3.3607224999911978</v>
      </c>
      <c r="O136" t="s">
        <v>780</v>
      </c>
      <c r="P136" s="10">
        <f t="shared" si="16"/>
        <v>50</v>
      </c>
      <c r="Q136" s="10">
        <f t="shared" si="17"/>
        <v>0.16429470703116483</v>
      </c>
      <c r="R136" s="10">
        <v>129</v>
      </c>
      <c r="S136" s="10">
        <v>-3.3691150000088044</v>
      </c>
      <c r="T136" t="s">
        <v>1036</v>
      </c>
      <c r="U136" s="10">
        <f t="shared" si="18"/>
        <v>50</v>
      </c>
      <c r="V136" s="10">
        <f t="shared" si="19"/>
        <v>1.3038164062451094E-2</v>
      </c>
      <c r="W136" s="10">
        <v>129</v>
      </c>
      <c r="X136" s="10">
        <v>-2.9361574999846596</v>
      </c>
      <c r="Y136" t="s">
        <v>1293</v>
      </c>
      <c r="Z136" s="10">
        <f t="shared" si="20"/>
        <v>50</v>
      </c>
      <c r="AA136" s="10">
        <f t="shared" si="21"/>
        <v>4.0787832031596874E-2</v>
      </c>
      <c r="AB136" s="10">
        <v>129</v>
      </c>
      <c r="AC136" s="10">
        <f ca="1">'Result (Al-Ti) '!W276</f>
        <v>-3.3945156837079984</v>
      </c>
      <c r="AD136" t="s">
        <v>1549</v>
      </c>
      <c r="AE136" s="10">
        <f t="shared" si="22"/>
        <v>50</v>
      </c>
      <c r="AF136" s="10">
        <f t="shared" si="23"/>
        <v>7.3204591840415154E-2</v>
      </c>
    </row>
    <row r="137" spans="2:32" x14ac:dyDescent="0.15">
      <c r="B137" s="10">
        <v>256</v>
      </c>
      <c r="C137" s="10">
        <v>130</v>
      </c>
      <c r="D137" s="10">
        <v>-0.80469750002620799</v>
      </c>
      <c r="E137" s="10" t="s">
        <v>267</v>
      </c>
      <c r="F137" s="10">
        <f t="shared" ref="F137:F200" si="24">(C137-1)/($C$2*$C$3)</f>
        <v>50.390625</v>
      </c>
      <c r="G137" s="10">
        <f t="shared" ref="G137:G200" si="25">IMABS(E137)/($C$2/2)</f>
        <v>7.0566597250536683E-2</v>
      </c>
      <c r="H137" s="10">
        <v>130</v>
      </c>
      <c r="I137" s="10">
        <v>-3.289909999985241</v>
      </c>
      <c r="J137" s="10" t="s">
        <v>524</v>
      </c>
      <c r="K137" s="10">
        <f t="shared" ref="K137:K200" si="26">(H137-1)/($C$2*$C$3)</f>
        <v>50.390625</v>
      </c>
      <c r="L137" s="10">
        <f t="shared" ref="L137:L200" si="27">IMABS(J137)/($C$2/2)</f>
        <v>3.3762340822352993E-2</v>
      </c>
      <c r="M137" s="10">
        <v>130</v>
      </c>
      <c r="N137" s="10">
        <v>-1.9907224999897721</v>
      </c>
      <c r="O137" t="s">
        <v>781</v>
      </c>
      <c r="P137" s="10">
        <f t="shared" ref="P137:P200" si="28">(M137-1)/($C$2*$C$3)</f>
        <v>50.390625</v>
      </c>
      <c r="Q137" s="10">
        <f t="shared" ref="Q137:Q200" si="29">IMABS(O137)/($C$2/2)</f>
        <v>0.22354566112235782</v>
      </c>
      <c r="R137" s="10">
        <v>130</v>
      </c>
      <c r="S137" s="10">
        <v>-3.6051150000062648</v>
      </c>
      <c r="T137" t="s">
        <v>1037</v>
      </c>
      <c r="U137" s="10">
        <f t="shared" si="18"/>
        <v>50.390625</v>
      </c>
      <c r="V137" s="10">
        <f t="shared" si="19"/>
        <v>0.16130218988362882</v>
      </c>
      <c r="W137" s="10">
        <v>130</v>
      </c>
      <c r="X137" s="10">
        <v>-3.889157499983753</v>
      </c>
      <c r="Y137" t="s">
        <v>1294</v>
      </c>
      <c r="Z137" s="10">
        <f t="shared" si="20"/>
        <v>50.390625</v>
      </c>
      <c r="AA137" s="10">
        <f t="shared" si="21"/>
        <v>0.16979191485118547</v>
      </c>
      <c r="AB137" s="10">
        <v>130</v>
      </c>
      <c r="AC137" s="10">
        <f ca="1">'Result (Al-Ti) '!W277</f>
        <v>-0.7148660221221379</v>
      </c>
      <c r="AD137" t="s">
        <v>1550</v>
      </c>
      <c r="AE137" s="10">
        <f t="shared" si="22"/>
        <v>50.390625</v>
      </c>
      <c r="AF137" s="10">
        <f t="shared" si="23"/>
        <v>0.37730692809487937</v>
      </c>
    </row>
    <row r="138" spans="2:32" x14ac:dyDescent="0.15">
      <c r="B138" s="10">
        <v>257</v>
      </c>
      <c r="C138" s="10">
        <v>131</v>
      </c>
      <c r="D138" s="10">
        <v>-1.0356975000256341</v>
      </c>
      <c r="E138" s="10" t="s">
        <v>268</v>
      </c>
      <c r="F138" s="10">
        <f t="shared" si="24"/>
        <v>50.78125</v>
      </c>
      <c r="G138" s="10">
        <f t="shared" si="25"/>
        <v>0.13462547211704839</v>
      </c>
      <c r="H138" s="10">
        <v>131</v>
      </c>
      <c r="I138" s="10">
        <v>-3.2709099999834734</v>
      </c>
      <c r="J138" s="10" t="s">
        <v>525</v>
      </c>
      <c r="K138" s="10">
        <f t="shared" si="26"/>
        <v>50.78125</v>
      </c>
      <c r="L138" s="10">
        <f t="shared" si="27"/>
        <v>0.17409618349813671</v>
      </c>
      <c r="M138" s="10">
        <v>131</v>
      </c>
      <c r="N138" s="10">
        <v>-3.7047224999895434</v>
      </c>
      <c r="O138" t="s">
        <v>782</v>
      </c>
      <c r="P138" s="10">
        <f t="shared" si="28"/>
        <v>50.78125</v>
      </c>
      <c r="Q138" s="10">
        <f t="shared" si="29"/>
        <v>0.23145093537517528</v>
      </c>
      <c r="R138" s="10">
        <v>131</v>
      </c>
      <c r="S138" s="10">
        <v>0.85688499999037049</v>
      </c>
      <c r="T138" t="s">
        <v>1038</v>
      </c>
      <c r="U138" s="10">
        <f t="shared" ref="U138:U201" si="30">(R138-1)/($C$2*$C$3)</f>
        <v>50.78125</v>
      </c>
      <c r="V138" s="10">
        <f t="shared" ref="V138:V201" si="31">IMABS(T138)/($C$2/2)</f>
        <v>0.13310857260188957</v>
      </c>
      <c r="W138" s="10">
        <v>131</v>
      </c>
      <c r="X138" s="10">
        <v>-4.8681574999847044</v>
      </c>
      <c r="Y138" t="s">
        <v>1295</v>
      </c>
      <c r="Z138" s="10">
        <f t="shared" ref="Z138:Z201" si="32">(W138-1)/($C$2*$C$3)</f>
        <v>50.78125</v>
      </c>
      <c r="AA138" s="10">
        <f t="shared" ref="AA138:AA201" si="33">IMABS(Y138)/($C$2/2)</f>
        <v>6.5817014563674156E-2</v>
      </c>
      <c r="AB138" s="10">
        <v>131</v>
      </c>
      <c r="AC138" s="10">
        <f ca="1">'Result (Al-Ti) '!W278</f>
        <v>0.28939042362044631</v>
      </c>
      <c r="AD138" t="s">
        <v>1551</v>
      </c>
      <c r="AE138" s="10">
        <f t="shared" ref="AE138:AE201" si="34">(AB138-1)/($C$2*$C$3)</f>
        <v>50.78125</v>
      </c>
      <c r="AF138" s="10">
        <f t="shared" ref="AF138:AF201" si="35">IMABS(AD138)/($C$2/2)</f>
        <v>8.5282559876146677E-2</v>
      </c>
    </row>
    <row r="139" spans="2:32" x14ac:dyDescent="0.15">
      <c r="B139" s="10">
        <v>258</v>
      </c>
      <c r="C139" s="10">
        <v>132</v>
      </c>
      <c r="D139" s="10">
        <v>2.3753024999741967</v>
      </c>
      <c r="E139" s="10" t="s">
        <v>269</v>
      </c>
      <c r="F139" s="10">
        <f t="shared" si="24"/>
        <v>51.171875</v>
      </c>
      <c r="G139" s="10">
        <f t="shared" si="25"/>
        <v>9.3556856887615295E-2</v>
      </c>
      <c r="H139" s="10">
        <v>132</v>
      </c>
      <c r="I139" s="10">
        <v>-1.6449099999853445</v>
      </c>
      <c r="J139" s="10" t="s">
        <v>526</v>
      </c>
      <c r="K139" s="10">
        <f t="shared" si="26"/>
        <v>51.171875</v>
      </c>
      <c r="L139" s="10">
        <f t="shared" si="27"/>
        <v>8.6231715501279296E-2</v>
      </c>
      <c r="M139" s="10">
        <v>132</v>
      </c>
      <c r="N139" s="10">
        <v>-3.5037224999889816</v>
      </c>
      <c r="O139" t="s">
        <v>783</v>
      </c>
      <c r="P139" s="10">
        <f t="shared" si="28"/>
        <v>51.171875</v>
      </c>
      <c r="Q139" s="10">
        <f t="shared" si="29"/>
        <v>2.9803919532312189E-2</v>
      </c>
      <c r="R139" s="10">
        <v>132</v>
      </c>
      <c r="S139" s="10">
        <v>-5.5051150000089422</v>
      </c>
      <c r="T139" t="s">
        <v>1039</v>
      </c>
      <c r="U139" s="10">
        <f t="shared" si="30"/>
        <v>51.171875</v>
      </c>
      <c r="V139" s="10">
        <f t="shared" si="31"/>
        <v>0.24852332088247317</v>
      </c>
      <c r="W139" s="10">
        <v>132</v>
      </c>
      <c r="X139" s="10">
        <v>-4.0501574999858292</v>
      </c>
      <c r="Y139" t="s">
        <v>1296</v>
      </c>
      <c r="Z139" s="10">
        <f t="shared" si="32"/>
        <v>51.171875</v>
      </c>
      <c r="AA139" s="10">
        <f t="shared" si="33"/>
        <v>9.8436973719669543E-2</v>
      </c>
      <c r="AB139" s="10">
        <v>132</v>
      </c>
      <c r="AC139" s="10">
        <f ca="1">'Result (Al-Ti) '!W279</f>
        <v>-3.5334328792865604</v>
      </c>
      <c r="AD139" t="s">
        <v>1552</v>
      </c>
      <c r="AE139" s="10">
        <f t="shared" si="34"/>
        <v>51.171875</v>
      </c>
      <c r="AF139" s="10">
        <f t="shared" si="35"/>
        <v>0.15580438006069</v>
      </c>
    </row>
    <row r="140" spans="2:32" x14ac:dyDescent="0.15">
      <c r="B140" s="10">
        <v>259</v>
      </c>
      <c r="C140" s="10">
        <v>133</v>
      </c>
      <c r="D140" s="10">
        <v>-1.490697500024396</v>
      </c>
      <c r="E140" s="10" t="s">
        <v>270</v>
      </c>
      <c r="F140" s="10">
        <f t="shared" si="24"/>
        <v>51.5625</v>
      </c>
      <c r="G140" s="10">
        <f t="shared" si="25"/>
        <v>0.15279176749121823</v>
      </c>
      <c r="H140" s="10">
        <v>133</v>
      </c>
      <c r="I140" s="10">
        <v>-2.0209099999846103</v>
      </c>
      <c r="J140" s="10" t="s">
        <v>527</v>
      </c>
      <c r="K140" s="10">
        <f t="shared" si="26"/>
        <v>51.5625</v>
      </c>
      <c r="L140" s="10">
        <f t="shared" si="27"/>
        <v>6.3957181521569331E-2</v>
      </c>
      <c r="M140" s="10">
        <v>133</v>
      </c>
      <c r="N140" s="10">
        <v>-3.7527224999891473</v>
      </c>
      <c r="O140" t="s">
        <v>784</v>
      </c>
      <c r="P140" s="10">
        <f t="shared" si="28"/>
        <v>51.5625</v>
      </c>
      <c r="Q140" s="10">
        <f t="shared" si="29"/>
        <v>0.16742526636423383</v>
      </c>
      <c r="R140" s="10">
        <v>133</v>
      </c>
      <c r="S140" s="10">
        <v>-2.2241150000077425</v>
      </c>
      <c r="T140" t="s">
        <v>1040</v>
      </c>
      <c r="U140" s="10">
        <f t="shared" si="30"/>
        <v>51.5625</v>
      </c>
      <c r="V140" s="10">
        <f t="shared" si="31"/>
        <v>4.6313923045744214E-2</v>
      </c>
      <c r="W140" s="10">
        <v>133</v>
      </c>
      <c r="X140" s="10">
        <v>-4.0351574999846207</v>
      </c>
      <c r="Y140" t="s">
        <v>1297</v>
      </c>
      <c r="Z140" s="10">
        <f t="shared" si="32"/>
        <v>51.5625</v>
      </c>
      <c r="AA140" s="10">
        <f t="shared" si="33"/>
        <v>0.12431570606255581</v>
      </c>
      <c r="AB140" s="10">
        <v>133</v>
      </c>
      <c r="AC140" s="10">
        <f ca="1">'Result (Al-Ti) '!W280</f>
        <v>8.7937065324047659E-2</v>
      </c>
      <c r="AD140" t="s">
        <v>1553</v>
      </c>
      <c r="AE140" s="10">
        <f t="shared" si="34"/>
        <v>51.5625</v>
      </c>
      <c r="AF140" s="10">
        <f t="shared" si="35"/>
        <v>0.29189695921998277</v>
      </c>
    </row>
    <row r="141" spans="2:32" x14ac:dyDescent="0.15">
      <c r="B141" s="10">
        <v>260</v>
      </c>
      <c r="C141" s="10">
        <v>134</v>
      </c>
      <c r="D141" s="10">
        <v>-3.2566975000243303</v>
      </c>
      <c r="E141" s="10" t="s">
        <v>271</v>
      </c>
      <c r="F141" s="10">
        <f t="shared" si="24"/>
        <v>51.953125</v>
      </c>
      <c r="G141" s="10">
        <f t="shared" si="25"/>
        <v>8.5459996737658361E-2</v>
      </c>
      <c r="H141" s="10">
        <v>134</v>
      </c>
      <c r="I141" s="10">
        <v>-2.8469099999846037</v>
      </c>
      <c r="J141" s="10" t="s">
        <v>528</v>
      </c>
      <c r="K141" s="10">
        <f t="shared" si="26"/>
        <v>51.953125</v>
      </c>
      <c r="L141" s="10">
        <f t="shared" si="27"/>
        <v>6.2505931103151002E-2</v>
      </c>
      <c r="M141" s="10">
        <v>134</v>
      </c>
      <c r="N141" s="10">
        <v>-2.7287224999916759</v>
      </c>
      <c r="O141" t="s">
        <v>785</v>
      </c>
      <c r="P141" s="10">
        <f t="shared" si="28"/>
        <v>51.953125</v>
      </c>
      <c r="Q141" s="10">
        <f t="shared" si="29"/>
        <v>1.8043364120865366E-2</v>
      </c>
      <c r="R141" s="10">
        <v>134</v>
      </c>
      <c r="S141" s="10">
        <v>-2.0115000008757988E-2</v>
      </c>
      <c r="T141" t="s">
        <v>1041</v>
      </c>
      <c r="U141" s="10">
        <f t="shared" si="30"/>
        <v>51.953125</v>
      </c>
      <c r="V141" s="10">
        <f t="shared" si="31"/>
        <v>0.14963260920780699</v>
      </c>
      <c r="W141" s="10">
        <v>134</v>
      </c>
      <c r="X141" s="10">
        <v>-3.4051574999836021</v>
      </c>
      <c r="Y141" t="s">
        <v>1298</v>
      </c>
      <c r="Z141" s="10">
        <f t="shared" si="32"/>
        <v>51.953125</v>
      </c>
      <c r="AA141" s="10">
        <f t="shared" si="33"/>
        <v>0.16539362325909773</v>
      </c>
      <c r="AB141" s="10">
        <v>134</v>
      </c>
      <c r="AC141" s="10">
        <f ca="1">'Result (Al-Ti) '!W281</f>
        <v>-3.1272556508725433</v>
      </c>
      <c r="AD141" t="s">
        <v>1554</v>
      </c>
      <c r="AE141" s="10">
        <f t="shared" si="34"/>
        <v>51.953125</v>
      </c>
      <c r="AF141" s="10">
        <f t="shared" si="35"/>
        <v>0.12788886145632547</v>
      </c>
    </row>
    <row r="142" spans="2:32" x14ac:dyDescent="0.15">
      <c r="B142" s="10">
        <v>261</v>
      </c>
      <c r="C142" s="10">
        <v>135</v>
      </c>
      <c r="D142" s="10">
        <v>-1.8056975000249054</v>
      </c>
      <c r="E142" s="10" t="s">
        <v>272</v>
      </c>
      <c r="F142" s="10">
        <f t="shared" si="24"/>
        <v>52.34375</v>
      </c>
      <c r="G142" s="10">
        <f t="shared" si="25"/>
        <v>2.95609213115921E-2</v>
      </c>
      <c r="H142" s="10">
        <v>135</v>
      </c>
      <c r="I142" s="10">
        <v>-2.754909999985955</v>
      </c>
      <c r="J142" s="10" t="s">
        <v>529</v>
      </c>
      <c r="K142" s="10">
        <f t="shared" si="26"/>
        <v>52.34375</v>
      </c>
      <c r="L142" s="10">
        <f t="shared" si="27"/>
        <v>6.376668683434468E-2</v>
      </c>
      <c r="M142" s="10">
        <v>135</v>
      </c>
      <c r="N142" s="10">
        <v>-1.6387224999903083</v>
      </c>
      <c r="O142" t="s">
        <v>786</v>
      </c>
      <c r="P142" s="10">
        <f t="shared" si="28"/>
        <v>52.34375</v>
      </c>
      <c r="Q142" s="10">
        <f t="shared" si="29"/>
        <v>9.175182647200178E-2</v>
      </c>
      <c r="R142" s="10">
        <v>135</v>
      </c>
      <c r="S142" s="10">
        <v>-0.31711500000852766</v>
      </c>
      <c r="T142" t="s">
        <v>1042</v>
      </c>
      <c r="U142" s="10">
        <f t="shared" si="30"/>
        <v>52.34375</v>
      </c>
      <c r="V142" s="10">
        <f t="shared" si="31"/>
        <v>0.11937577116943981</v>
      </c>
      <c r="W142" s="10">
        <v>135</v>
      </c>
      <c r="X142" s="10">
        <v>-3.6251574999859315</v>
      </c>
      <c r="Y142" t="s">
        <v>1299</v>
      </c>
      <c r="Z142" s="10">
        <f t="shared" si="32"/>
        <v>52.34375</v>
      </c>
      <c r="AA142" s="10">
        <f t="shared" si="33"/>
        <v>0.25922705036752564</v>
      </c>
      <c r="AB142" s="10">
        <v>135</v>
      </c>
      <c r="AC142" s="10">
        <f ca="1">'Result (Al-Ti) '!W282</f>
        <v>-2.6567630947269074</v>
      </c>
      <c r="AD142" t="s">
        <v>1555</v>
      </c>
      <c r="AE142" s="10">
        <f t="shared" si="34"/>
        <v>52.34375</v>
      </c>
      <c r="AF142" s="10">
        <f t="shared" si="35"/>
        <v>0.13007647843808912</v>
      </c>
    </row>
    <row r="143" spans="2:32" x14ac:dyDescent="0.15">
      <c r="B143" s="10">
        <v>262</v>
      </c>
      <c r="C143" s="10">
        <v>136</v>
      </c>
      <c r="D143" s="10">
        <v>-3.1946975000245459</v>
      </c>
      <c r="E143" s="10" t="s">
        <v>273</v>
      </c>
      <c r="F143" s="10">
        <f t="shared" si="24"/>
        <v>52.734375</v>
      </c>
      <c r="G143" s="10">
        <f t="shared" si="25"/>
        <v>5.8380440422118089E-2</v>
      </c>
      <c r="H143" s="10">
        <v>136</v>
      </c>
      <c r="I143" s="10">
        <v>-2.5539099999853931</v>
      </c>
      <c r="J143" s="10" t="s">
        <v>530</v>
      </c>
      <c r="K143" s="10">
        <f t="shared" si="26"/>
        <v>52.734375</v>
      </c>
      <c r="L143" s="10">
        <f t="shared" si="27"/>
        <v>0.12367814507706319</v>
      </c>
      <c r="M143" s="10">
        <v>136</v>
      </c>
      <c r="N143" s="10">
        <v>-1.7557224999897869</v>
      </c>
      <c r="O143" t="s">
        <v>787</v>
      </c>
      <c r="P143" s="10">
        <f t="shared" si="28"/>
        <v>52.734375</v>
      </c>
      <c r="Q143" s="10">
        <f t="shared" si="29"/>
        <v>4.1166558905970728E-2</v>
      </c>
      <c r="R143" s="10">
        <v>136</v>
      </c>
      <c r="S143" s="10">
        <v>-1.8461150000064208</v>
      </c>
      <c r="T143" t="s">
        <v>1043</v>
      </c>
      <c r="U143" s="10">
        <f t="shared" si="30"/>
        <v>52.734375</v>
      </c>
      <c r="V143" s="10">
        <f t="shared" si="31"/>
        <v>4.9768344409858903E-2</v>
      </c>
      <c r="W143" s="10">
        <v>136</v>
      </c>
      <c r="X143" s="10">
        <v>2.2842500015940459E-2</v>
      </c>
      <c r="Y143" t="s">
        <v>1300</v>
      </c>
      <c r="Z143" s="10">
        <f t="shared" si="32"/>
        <v>52.734375</v>
      </c>
      <c r="AA143" s="10">
        <f t="shared" si="33"/>
        <v>0.21081029631989193</v>
      </c>
      <c r="AB143" s="10">
        <v>136</v>
      </c>
      <c r="AC143" s="10">
        <f ca="1">'Result (Al-Ti) '!W283</f>
        <v>-1.8585696816856196</v>
      </c>
      <c r="AD143" t="s">
        <v>1556</v>
      </c>
      <c r="AE143" s="10">
        <f t="shared" si="34"/>
        <v>52.734375</v>
      </c>
      <c r="AF143" s="10">
        <f t="shared" si="35"/>
        <v>0.1199135353426278</v>
      </c>
    </row>
    <row r="144" spans="2:32" x14ac:dyDescent="0.15">
      <c r="B144" s="10">
        <v>263</v>
      </c>
      <c r="C144" s="10">
        <v>137</v>
      </c>
      <c r="D144" s="10">
        <v>-3.1416975000233549</v>
      </c>
      <c r="E144" s="10" t="s">
        <v>274</v>
      </c>
      <c r="F144" s="10">
        <f t="shared" si="24"/>
        <v>53.125</v>
      </c>
      <c r="G144" s="10">
        <f t="shared" si="25"/>
        <v>0.12494250167554814</v>
      </c>
      <c r="H144" s="10">
        <v>137</v>
      </c>
      <c r="I144" s="10">
        <v>-3.3469099999834384</v>
      </c>
      <c r="J144" s="10" t="s">
        <v>531</v>
      </c>
      <c r="K144" s="10">
        <f t="shared" si="26"/>
        <v>53.125</v>
      </c>
      <c r="L144" s="10">
        <f t="shared" si="27"/>
        <v>0.12659423598585781</v>
      </c>
      <c r="M144" s="10">
        <v>137</v>
      </c>
      <c r="N144" s="10">
        <v>-2.3207224999914899</v>
      </c>
      <c r="O144" t="s">
        <v>788</v>
      </c>
      <c r="P144" s="10">
        <f t="shared" si="28"/>
        <v>53.125</v>
      </c>
      <c r="Q144" s="10">
        <f t="shared" si="29"/>
        <v>0.25487261700886604</v>
      </c>
      <c r="R144" s="10">
        <v>137</v>
      </c>
      <c r="S144" s="10">
        <v>-2.1411150000076873</v>
      </c>
      <c r="T144" t="s">
        <v>1044</v>
      </c>
      <c r="U144" s="10">
        <f t="shared" si="30"/>
        <v>53.125</v>
      </c>
      <c r="V144" s="10">
        <f t="shared" si="31"/>
        <v>9.7429042068250676E-2</v>
      </c>
      <c r="W144" s="10">
        <v>137</v>
      </c>
      <c r="X144" s="10">
        <v>-3.1211574999865377</v>
      </c>
      <c r="Y144" t="s">
        <v>1301</v>
      </c>
      <c r="Z144" s="10">
        <f t="shared" si="32"/>
        <v>53.125</v>
      </c>
      <c r="AA144" s="10">
        <f t="shared" si="33"/>
        <v>9.9922906478323706E-2</v>
      </c>
      <c r="AB144" s="10">
        <v>137</v>
      </c>
      <c r="AC144" s="10">
        <f ca="1">'Result (Al-Ti) '!W284</f>
        <v>-2.7593432670649247</v>
      </c>
      <c r="AD144" t="s">
        <v>1557</v>
      </c>
      <c r="AE144" s="10">
        <f t="shared" si="34"/>
        <v>53.125</v>
      </c>
      <c r="AF144" s="10">
        <f t="shared" si="35"/>
        <v>0.24118146410559449</v>
      </c>
    </row>
    <row r="145" spans="2:32" x14ac:dyDescent="0.15">
      <c r="B145" s="10">
        <v>264</v>
      </c>
      <c r="C145" s="10">
        <v>138</v>
      </c>
      <c r="D145" s="10">
        <v>-2.533697500023635</v>
      </c>
      <c r="E145" s="10" t="s">
        <v>275</v>
      </c>
      <c r="F145" s="10">
        <f t="shared" si="24"/>
        <v>53.515625</v>
      </c>
      <c r="G145" s="10">
        <f t="shared" si="25"/>
        <v>0.13196314854122013</v>
      </c>
      <c r="H145" s="10">
        <v>138</v>
      </c>
      <c r="I145" s="10">
        <v>-3.290909999986269</v>
      </c>
      <c r="J145" s="10" t="s">
        <v>532</v>
      </c>
      <c r="K145" s="10">
        <f t="shared" si="26"/>
        <v>53.515625</v>
      </c>
      <c r="L145" s="10">
        <f t="shared" si="27"/>
        <v>0.2633805484915126</v>
      </c>
      <c r="M145" s="10">
        <v>138</v>
      </c>
      <c r="N145" s="10">
        <v>-3.0207224999898585</v>
      </c>
      <c r="O145" t="s">
        <v>789</v>
      </c>
      <c r="P145" s="10">
        <f t="shared" si="28"/>
        <v>53.515625</v>
      </c>
      <c r="Q145" s="10">
        <f t="shared" si="29"/>
        <v>8.4319823196336852E-2</v>
      </c>
      <c r="R145" s="10">
        <v>138</v>
      </c>
      <c r="S145" s="10">
        <v>-4.1641150000089056</v>
      </c>
      <c r="T145" t="s">
        <v>1045</v>
      </c>
      <c r="U145" s="10">
        <f t="shared" si="30"/>
        <v>53.515625</v>
      </c>
      <c r="V145" s="10">
        <f t="shared" si="31"/>
        <v>3.0006308941561328E-2</v>
      </c>
      <c r="W145" s="10">
        <v>138</v>
      </c>
      <c r="X145" s="10">
        <v>-2.4961574999835534</v>
      </c>
      <c r="Y145" t="s">
        <v>1302</v>
      </c>
      <c r="Z145" s="10">
        <f t="shared" si="32"/>
        <v>53.515625</v>
      </c>
      <c r="AA145" s="10">
        <f t="shared" si="33"/>
        <v>0.11395713075146374</v>
      </c>
      <c r="AB145" s="10">
        <v>138</v>
      </c>
      <c r="AC145" s="10">
        <f ca="1">'Result (Al-Ti) '!W285</f>
        <v>-3.1656224080511191</v>
      </c>
      <c r="AD145" t="s">
        <v>1558</v>
      </c>
      <c r="AE145" s="10">
        <f t="shared" si="34"/>
        <v>53.515625</v>
      </c>
      <c r="AF145" s="10">
        <f t="shared" si="35"/>
        <v>0.3401331350061681</v>
      </c>
    </row>
    <row r="146" spans="2:32" x14ac:dyDescent="0.15">
      <c r="B146" s="10">
        <v>265</v>
      </c>
      <c r="C146" s="10">
        <v>139</v>
      </c>
      <c r="D146" s="10">
        <v>-3.1966975000230491</v>
      </c>
      <c r="E146" s="10" t="s">
        <v>276</v>
      </c>
      <c r="F146" s="10">
        <f t="shared" si="24"/>
        <v>53.90625</v>
      </c>
      <c r="G146" s="10">
        <f t="shared" si="25"/>
        <v>0.10548585638119901</v>
      </c>
      <c r="H146" s="10">
        <v>139</v>
      </c>
      <c r="I146" s="10">
        <v>-3.086909999986176</v>
      </c>
      <c r="J146" s="10" t="s">
        <v>533</v>
      </c>
      <c r="K146" s="10">
        <f t="shared" si="26"/>
        <v>53.90625</v>
      </c>
      <c r="L146" s="10">
        <f t="shared" si="27"/>
        <v>0.11730913043766984</v>
      </c>
      <c r="M146" s="10">
        <v>139</v>
      </c>
      <c r="N146" s="10">
        <v>-4.2097224999899652</v>
      </c>
      <c r="O146" t="s">
        <v>790</v>
      </c>
      <c r="P146" s="10">
        <f t="shared" si="28"/>
        <v>53.90625</v>
      </c>
      <c r="Q146" s="10">
        <f t="shared" si="29"/>
        <v>0.13312035449670859</v>
      </c>
      <c r="R146" s="10">
        <v>139</v>
      </c>
      <c r="S146" s="10">
        <v>-2.082115000007434</v>
      </c>
      <c r="T146" t="s">
        <v>1046</v>
      </c>
      <c r="U146" s="10">
        <f t="shared" si="30"/>
        <v>53.90625</v>
      </c>
      <c r="V146" s="10">
        <f t="shared" si="31"/>
        <v>8.2817338568859325E-2</v>
      </c>
      <c r="W146" s="10">
        <v>139</v>
      </c>
      <c r="X146" s="10">
        <v>-2.6801574999844036</v>
      </c>
      <c r="Y146" t="s">
        <v>1303</v>
      </c>
      <c r="Z146" s="10">
        <f t="shared" si="32"/>
        <v>53.90625</v>
      </c>
      <c r="AA146" s="10">
        <f t="shared" si="33"/>
        <v>0.31479879576486514</v>
      </c>
      <c r="AB146" s="10">
        <v>139</v>
      </c>
      <c r="AC146" s="10">
        <f ca="1">'Result (Al-Ti) '!W286</f>
        <v>-1.1283574724026066</v>
      </c>
      <c r="AD146" t="s">
        <v>1559</v>
      </c>
      <c r="AE146" s="10">
        <f t="shared" si="34"/>
        <v>53.90625</v>
      </c>
      <c r="AF146" s="10">
        <f t="shared" si="35"/>
        <v>0.10900707502609831</v>
      </c>
    </row>
    <row r="147" spans="2:32" x14ac:dyDescent="0.15">
      <c r="B147" s="10">
        <v>266</v>
      </c>
      <c r="C147" s="10">
        <v>140</v>
      </c>
      <c r="D147" s="10">
        <v>2.6023024999766164</v>
      </c>
      <c r="E147" s="10" t="s">
        <v>277</v>
      </c>
      <c r="F147" s="10">
        <f t="shared" si="24"/>
        <v>54.296875</v>
      </c>
      <c r="G147" s="10">
        <f t="shared" si="25"/>
        <v>0.17183815121059151</v>
      </c>
      <c r="H147" s="10">
        <v>140</v>
      </c>
      <c r="I147" s="10">
        <v>-3.0689099999854363</v>
      </c>
      <c r="J147" s="10" t="s">
        <v>534</v>
      </c>
      <c r="K147" s="10">
        <f t="shared" si="26"/>
        <v>54.296875</v>
      </c>
      <c r="L147" s="10">
        <f t="shared" si="27"/>
        <v>8.8247948024746711E-2</v>
      </c>
      <c r="M147" s="10">
        <v>140</v>
      </c>
      <c r="N147" s="10">
        <v>-1.5957224999887387</v>
      </c>
      <c r="O147" t="s">
        <v>791</v>
      </c>
      <c r="P147" s="10">
        <f t="shared" si="28"/>
        <v>54.296875</v>
      </c>
      <c r="Q147" s="10">
        <f t="shared" si="29"/>
        <v>0.19158450007500924</v>
      </c>
      <c r="R147" s="10">
        <v>140</v>
      </c>
      <c r="S147" s="10">
        <v>-3.1441150000084406</v>
      </c>
      <c r="T147" t="s">
        <v>1047</v>
      </c>
      <c r="U147" s="10">
        <f t="shared" si="30"/>
        <v>54.296875</v>
      </c>
      <c r="V147" s="10">
        <f t="shared" si="31"/>
        <v>0.13720148529261464</v>
      </c>
      <c r="W147" s="10">
        <v>140</v>
      </c>
      <c r="X147" s="10">
        <v>-2.7811574999851985</v>
      </c>
      <c r="Y147" t="s">
        <v>1304</v>
      </c>
      <c r="Z147" s="10">
        <f t="shared" si="32"/>
        <v>54.296875</v>
      </c>
      <c r="AA147" s="10">
        <f t="shared" si="33"/>
        <v>0.20184088006974607</v>
      </c>
      <c r="AB147" s="10">
        <v>140</v>
      </c>
      <c r="AC147" s="10">
        <f ca="1">'Result (Al-Ti) '!W287</f>
        <v>-3.2464209678437701</v>
      </c>
      <c r="AD147" t="s">
        <v>1560</v>
      </c>
      <c r="AE147" s="10">
        <f t="shared" si="34"/>
        <v>54.296875</v>
      </c>
      <c r="AF147" s="10">
        <f t="shared" si="35"/>
        <v>0.21498021606144313</v>
      </c>
    </row>
    <row r="148" spans="2:32" x14ac:dyDescent="0.15">
      <c r="B148" s="10">
        <v>267</v>
      </c>
      <c r="C148" s="10">
        <v>141</v>
      </c>
      <c r="D148" s="10">
        <v>-1.566697500024361</v>
      </c>
      <c r="E148" s="10" t="s">
        <v>278</v>
      </c>
      <c r="F148" s="10">
        <f t="shared" si="24"/>
        <v>54.6875</v>
      </c>
      <c r="G148" s="10">
        <f t="shared" si="25"/>
        <v>5.4437232524047627E-2</v>
      </c>
      <c r="H148" s="10">
        <v>141</v>
      </c>
      <c r="I148" s="10">
        <v>-3.0389099999830194</v>
      </c>
      <c r="J148" s="10" t="s">
        <v>535</v>
      </c>
      <c r="K148" s="10">
        <f t="shared" si="26"/>
        <v>54.6875</v>
      </c>
      <c r="L148" s="10">
        <f t="shared" si="27"/>
        <v>0.11694332562715649</v>
      </c>
      <c r="M148" s="10">
        <v>141</v>
      </c>
      <c r="N148" s="10">
        <v>-1.4957224999889718</v>
      </c>
      <c r="O148" t="s">
        <v>792</v>
      </c>
      <c r="P148" s="10">
        <f t="shared" si="28"/>
        <v>54.6875</v>
      </c>
      <c r="Q148" s="10">
        <f t="shared" si="29"/>
        <v>0.27119661193710842</v>
      </c>
      <c r="R148" s="10">
        <v>141</v>
      </c>
      <c r="S148" s="10">
        <v>-2.9651150000091775</v>
      </c>
      <c r="T148" t="s">
        <v>1048</v>
      </c>
      <c r="U148" s="10">
        <f t="shared" si="30"/>
        <v>54.6875</v>
      </c>
      <c r="V148" s="10">
        <f t="shared" si="31"/>
        <v>0.21015497039676184</v>
      </c>
      <c r="W148" s="10">
        <v>141</v>
      </c>
      <c r="X148" s="10">
        <v>-2.6551574999835736</v>
      </c>
      <c r="Y148" t="s">
        <v>1305</v>
      </c>
      <c r="Z148" s="10">
        <f t="shared" si="32"/>
        <v>54.6875</v>
      </c>
      <c r="AA148" s="10">
        <f t="shared" si="33"/>
        <v>0.24276964506982363</v>
      </c>
      <c r="AB148" s="10">
        <v>141</v>
      </c>
      <c r="AC148" s="10">
        <f ca="1">'Result (Al-Ti) '!W288</f>
        <v>-2.296197824979771</v>
      </c>
      <c r="AD148" t="s">
        <v>1561</v>
      </c>
      <c r="AE148" s="10">
        <f t="shared" si="34"/>
        <v>54.6875</v>
      </c>
      <c r="AF148" s="10">
        <f t="shared" si="35"/>
        <v>0.12501195032129392</v>
      </c>
    </row>
    <row r="149" spans="2:32" x14ac:dyDescent="0.15">
      <c r="B149" s="10">
        <v>268</v>
      </c>
      <c r="C149" s="10">
        <v>142</v>
      </c>
      <c r="D149" s="10">
        <v>-0.10469750002428668</v>
      </c>
      <c r="E149" s="10" t="s">
        <v>279</v>
      </c>
      <c r="F149" s="10">
        <f t="shared" si="24"/>
        <v>55.078125</v>
      </c>
      <c r="G149" s="10">
        <f t="shared" si="25"/>
        <v>0.18433499025987393</v>
      </c>
      <c r="H149" s="10">
        <v>142</v>
      </c>
      <c r="I149" s="10">
        <v>-2.0359099999858188</v>
      </c>
      <c r="J149" s="10" t="s">
        <v>536</v>
      </c>
      <c r="K149" s="10">
        <f t="shared" si="26"/>
        <v>55.078125</v>
      </c>
      <c r="L149" s="10">
        <f t="shared" si="27"/>
        <v>0.11547636123420368</v>
      </c>
      <c r="M149" s="10">
        <v>142</v>
      </c>
      <c r="N149" s="10">
        <v>-1.708722499991211</v>
      </c>
      <c r="O149" t="s">
        <v>793</v>
      </c>
      <c r="P149" s="10">
        <f t="shared" si="28"/>
        <v>55.078125</v>
      </c>
      <c r="Q149" s="10">
        <f t="shared" si="29"/>
        <v>9.1281829734331341E-2</v>
      </c>
      <c r="R149" s="10">
        <v>142</v>
      </c>
      <c r="S149" s="10">
        <v>-3.6651150000075461</v>
      </c>
      <c r="T149" t="s">
        <v>1049</v>
      </c>
      <c r="U149" s="10">
        <f t="shared" si="30"/>
        <v>55.078125</v>
      </c>
      <c r="V149" s="10">
        <f t="shared" si="31"/>
        <v>0.11601363303083127</v>
      </c>
      <c r="W149" s="10">
        <v>142</v>
      </c>
      <c r="X149" s="10">
        <v>-2.3081574999856969</v>
      </c>
      <c r="Y149" t="s">
        <v>1306</v>
      </c>
      <c r="Z149" s="10">
        <f t="shared" si="32"/>
        <v>55.078125</v>
      </c>
      <c r="AA149" s="10">
        <f t="shared" si="33"/>
        <v>6.4348267866523173E-2</v>
      </c>
      <c r="AB149" s="10">
        <v>142</v>
      </c>
      <c r="AC149" s="10">
        <f ca="1">'Result (Al-Ti) '!W289</f>
        <v>-3.0828953963382717</v>
      </c>
      <c r="AD149" t="s">
        <v>1562</v>
      </c>
      <c r="AE149" s="10">
        <f t="shared" si="34"/>
        <v>55.078125</v>
      </c>
      <c r="AF149" s="10">
        <f t="shared" si="35"/>
        <v>9.1063083507977496E-2</v>
      </c>
    </row>
    <row r="150" spans="2:32" x14ac:dyDescent="0.15">
      <c r="B150" s="10">
        <v>269</v>
      </c>
      <c r="C150" s="10">
        <v>143</v>
      </c>
      <c r="D150" s="10">
        <v>-0.95169750002455089</v>
      </c>
      <c r="E150" s="10" t="s">
        <v>280</v>
      </c>
      <c r="F150" s="10">
        <f t="shared" si="24"/>
        <v>55.46875</v>
      </c>
      <c r="G150" s="10">
        <f t="shared" si="25"/>
        <v>6.7287766357813847E-2</v>
      </c>
      <c r="H150" s="10">
        <v>143</v>
      </c>
      <c r="I150" s="10">
        <v>-2.7359099999841874</v>
      </c>
      <c r="J150" s="10" t="s">
        <v>537</v>
      </c>
      <c r="K150" s="10">
        <f t="shared" si="26"/>
        <v>55.46875</v>
      </c>
      <c r="L150" s="10">
        <f t="shared" si="27"/>
        <v>0.11683619534913604</v>
      </c>
      <c r="M150" s="10">
        <v>143</v>
      </c>
      <c r="N150" s="10">
        <v>-2.5137224999909336</v>
      </c>
      <c r="O150" t="s">
        <v>794</v>
      </c>
      <c r="P150" s="10">
        <f t="shared" si="28"/>
        <v>55.46875</v>
      </c>
      <c r="Q150" s="10">
        <f t="shared" si="29"/>
        <v>0.12183780273484671</v>
      </c>
      <c r="R150" s="10">
        <v>143</v>
      </c>
      <c r="S150" s="10">
        <v>-2.8111150000071916</v>
      </c>
      <c r="T150" t="s">
        <v>1050</v>
      </c>
      <c r="U150" s="10">
        <f t="shared" si="30"/>
        <v>55.46875</v>
      </c>
      <c r="V150" s="10">
        <f t="shared" si="31"/>
        <v>0.24521918324062644</v>
      </c>
      <c r="W150" s="10">
        <v>143</v>
      </c>
      <c r="X150" s="10">
        <v>-1.4861574999862626</v>
      </c>
      <c r="Y150" t="s">
        <v>1307</v>
      </c>
      <c r="Z150" s="10">
        <f t="shared" si="32"/>
        <v>55.46875</v>
      </c>
      <c r="AA150" s="10">
        <f t="shared" si="33"/>
        <v>0.1233011338401499</v>
      </c>
      <c r="AB150" s="10">
        <v>143</v>
      </c>
      <c r="AC150" s="10">
        <f ca="1">'Result (Al-Ti) '!W290</f>
        <v>5.3779339321768411</v>
      </c>
      <c r="AD150" t="s">
        <v>1563</v>
      </c>
      <c r="AE150" s="10">
        <f t="shared" si="34"/>
        <v>55.46875</v>
      </c>
      <c r="AF150" s="10">
        <f t="shared" si="35"/>
        <v>0.30285070873759928</v>
      </c>
    </row>
    <row r="151" spans="2:32" x14ac:dyDescent="0.15">
      <c r="B151" s="10">
        <v>270</v>
      </c>
      <c r="C151" s="10">
        <v>144</v>
      </c>
      <c r="D151" s="10">
        <v>-0.99069750002556134</v>
      </c>
      <c r="E151" s="10" t="s">
        <v>281</v>
      </c>
      <c r="F151" s="10">
        <f t="shared" si="24"/>
        <v>55.859375</v>
      </c>
      <c r="G151" s="10">
        <f t="shared" si="25"/>
        <v>0.13941151287715559</v>
      </c>
      <c r="H151" s="10">
        <v>144</v>
      </c>
      <c r="I151" s="10">
        <v>-6.2089099999838027</v>
      </c>
      <c r="J151" s="10" t="s">
        <v>538</v>
      </c>
      <c r="K151" s="10">
        <f t="shared" si="26"/>
        <v>55.859375</v>
      </c>
      <c r="L151" s="10">
        <f t="shared" si="27"/>
        <v>6.2975553373535206E-2</v>
      </c>
      <c r="M151" s="10">
        <v>144</v>
      </c>
      <c r="N151" s="10">
        <v>-2.9677224999886676</v>
      </c>
      <c r="O151" t="s">
        <v>795</v>
      </c>
      <c r="P151" s="10">
        <f t="shared" si="28"/>
        <v>55.859375</v>
      </c>
      <c r="Q151" s="10">
        <f t="shared" si="29"/>
        <v>0.23874236656888831</v>
      </c>
      <c r="R151" s="10">
        <v>144</v>
      </c>
      <c r="S151" s="10">
        <v>-3.2371150000081172</v>
      </c>
      <c r="T151" t="s">
        <v>1051</v>
      </c>
      <c r="U151" s="10">
        <f t="shared" si="30"/>
        <v>55.859375</v>
      </c>
      <c r="V151" s="10">
        <f t="shared" si="31"/>
        <v>0.14962173921439509</v>
      </c>
      <c r="W151" s="10">
        <v>144</v>
      </c>
      <c r="X151" s="10">
        <v>-3.2161574999847176</v>
      </c>
      <c r="Y151" t="s">
        <v>1308</v>
      </c>
      <c r="Z151" s="10">
        <f t="shared" si="32"/>
        <v>55.859375</v>
      </c>
      <c r="AA151" s="10">
        <f t="shared" si="33"/>
        <v>0.30962596101779682</v>
      </c>
      <c r="AB151" s="10">
        <v>144</v>
      </c>
      <c r="AC151" s="10">
        <f ca="1">'Result (Al-Ti) '!W291</f>
        <v>-1.1677695773790133</v>
      </c>
      <c r="AD151" t="s">
        <v>1564</v>
      </c>
      <c r="AE151" s="10">
        <f t="shared" si="34"/>
        <v>55.859375</v>
      </c>
      <c r="AF151" s="10">
        <f t="shared" si="35"/>
        <v>0.17032612128075217</v>
      </c>
    </row>
    <row r="152" spans="2:32" x14ac:dyDescent="0.15">
      <c r="B152" s="10">
        <v>271</v>
      </c>
      <c r="C152" s="10">
        <v>145</v>
      </c>
      <c r="D152" s="10">
        <v>-0.92569750002624573</v>
      </c>
      <c r="E152" s="10" t="s">
        <v>282</v>
      </c>
      <c r="F152" s="10">
        <f t="shared" si="24"/>
        <v>56.25</v>
      </c>
      <c r="G152" s="10">
        <f t="shared" si="25"/>
        <v>1.445748545981897E-2</v>
      </c>
      <c r="H152" s="10">
        <v>145</v>
      </c>
      <c r="I152" s="10">
        <v>-3.1469099999839045</v>
      </c>
      <c r="J152" s="10" t="s">
        <v>539</v>
      </c>
      <c r="K152" s="10">
        <f t="shared" si="26"/>
        <v>56.25</v>
      </c>
      <c r="L152" s="10">
        <f t="shared" si="27"/>
        <v>0.10710661769412573</v>
      </c>
      <c r="M152" s="10">
        <v>145</v>
      </c>
      <c r="N152" s="10">
        <v>-1.1177224999912028</v>
      </c>
      <c r="O152" t="s">
        <v>796</v>
      </c>
      <c r="P152" s="10">
        <f t="shared" si="28"/>
        <v>56.25</v>
      </c>
      <c r="Q152" s="10">
        <f t="shared" si="29"/>
        <v>0.15017793644978328</v>
      </c>
      <c r="R152" s="10">
        <v>145</v>
      </c>
      <c r="S152" s="10">
        <v>-2.9461150000074099</v>
      </c>
      <c r="T152" t="s">
        <v>1052</v>
      </c>
      <c r="U152" s="10">
        <f t="shared" si="30"/>
        <v>56.25</v>
      </c>
      <c r="V152" s="10">
        <f t="shared" si="31"/>
        <v>0.13781321684692144</v>
      </c>
      <c r="W152" s="10">
        <v>145</v>
      </c>
      <c r="X152" s="10">
        <v>-2.6241574999836814</v>
      </c>
      <c r="Y152" t="s">
        <v>1309</v>
      </c>
      <c r="Z152" s="10">
        <f t="shared" si="32"/>
        <v>56.25</v>
      </c>
      <c r="AA152" s="10">
        <f t="shared" si="33"/>
        <v>0.27723072761777667</v>
      </c>
      <c r="AB152" s="10">
        <v>145</v>
      </c>
      <c r="AC152" s="10">
        <f ca="1">'Result (Al-Ti) '!W292</f>
        <v>-1.5333177284391861</v>
      </c>
      <c r="AD152" t="s">
        <v>1565</v>
      </c>
      <c r="AE152" s="10">
        <f t="shared" si="34"/>
        <v>56.25</v>
      </c>
      <c r="AF152" s="10">
        <f t="shared" si="35"/>
        <v>0.20795802763335777</v>
      </c>
    </row>
    <row r="153" spans="2:32" x14ac:dyDescent="0.15">
      <c r="B153" s="10">
        <v>272</v>
      </c>
      <c r="C153" s="10">
        <v>146</v>
      </c>
      <c r="D153" s="10">
        <v>-0.65569750002580918</v>
      </c>
      <c r="E153" s="10" t="s">
        <v>283</v>
      </c>
      <c r="F153" s="10">
        <f t="shared" si="24"/>
        <v>56.640625</v>
      </c>
      <c r="G153" s="10">
        <f t="shared" si="25"/>
        <v>3.0007691795733191E-2</v>
      </c>
      <c r="H153" s="10">
        <v>146</v>
      </c>
      <c r="I153" s="10">
        <v>-3.2069099999851858</v>
      </c>
      <c r="J153" s="10" t="s">
        <v>540</v>
      </c>
      <c r="K153" s="10">
        <f t="shared" si="26"/>
        <v>56.640625</v>
      </c>
      <c r="L153" s="10">
        <f t="shared" si="27"/>
        <v>4.3284833264183482E-2</v>
      </c>
      <c r="M153" s="10">
        <v>146</v>
      </c>
      <c r="N153" s="10">
        <v>-2.575722499990718</v>
      </c>
      <c r="O153" t="s">
        <v>797</v>
      </c>
      <c r="P153" s="10">
        <f t="shared" si="28"/>
        <v>56.640625</v>
      </c>
      <c r="Q153" s="10">
        <f t="shared" si="29"/>
        <v>0.15903371100970071</v>
      </c>
      <c r="R153" s="10">
        <v>146</v>
      </c>
      <c r="S153" s="10">
        <v>-2.9341150000092853</v>
      </c>
      <c r="T153" t="s">
        <v>1053</v>
      </c>
      <c r="U153" s="10">
        <f t="shared" si="30"/>
        <v>56.640625</v>
      </c>
      <c r="V153" s="10">
        <f t="shared" si="31"/>
        <v>0.22395663783091771</v>
      </c>
      <c r="W153" s="10">
        <v>146</v>
      </c>
      <c r="X153" s="10">
        <v>-1.4861574999862626</v>
      </c>
      <c r="Y153" t="s">
        <v>1310</v>
      </c>
      <c r="Z153" s="10">
        <f t="shared" si="32"/>
        <v>56.640625</v>
      </c>
      <c r="AA153" s="10">
        <f t="shared" si="33"/>
        <v>0.22842279734698653</v>
      </c>
      <c r="AB153" s="10">
        <v>146</v>
      </c>
      <c r="AC153" s="10">
        <f ca="1">'Result (Al-Ti) '!W293</f>
        <v>-3.900898762300038</v>
      </c>
      <c r="AD153" t="s">
        <v>1566</v>
      </c>
      <c r="AE153" s="10">
        <f t="shared" si="34"/>
        <v>56.640625</v>
      </c>
      <c r="AF153" s="10">
        <f t="shared" si="35"/>
        <v>8.22396863295555E-2</v>
      </c>
    </row>
    <row r="154" spans="2:32" x14ac:dyDescent="0.15">
      <c r="B154" s="10">
        <v>273</v>
      </c>
      <c r="C154" s="10">
        <v>147</v>
      </c>
      <c r="D154" s="10">
        <v>-2.0416975000259185</v>
      </c>
      <c r="E154" s="10" t="s">
        <v>284</v>
      </c>
      <c r="F154" s="10">
        <f t="shared" si="24"/>
        <v>57.03125</v>
      </c>
      <c r="G154" s="10">
        <f t="shared" si="25"/>
        <v>0.23543765459230451</v>
      </c>
      <c r="H154" s="10">
        <v>147</v>
      </c>
      <c r="I154" s="10">
        <v>-1.862909999985618</v>
      </c>
      <c r="J154" s="10" t="s">
        <v>541</v>
      </c>
      <c r="K154" s="10">
        <f t="shared" si="26"/>
        <v>57.03125</v>
      </c>
      <c r="L154" s="10">
        <f t="shared" si="27"/>
        <v>0.11481039667025611</v>
      </c>
      <c r="M154" s="10">
        <v>147</v>
      </c>
      <c r="N154" s="10">
        <v>-0.75172249999155838</v>
      </c>
      <c r="O154" t="s">
        <v>798</v>
      </c>
      <c r="P154" s="10">
        <f t="shared" si="28"/>
        <v>57.03125</v>
      </c>
      <c r="Q154" s="10">
        <f t="shared" si="29"/>
        <v>6.178135001896852E-2</v>
      </c>
      <c r="R154" s="10">
        <v>147</v>
      </c>
      <c r="S154" s="10">
        <v>-4.966115000009097</v>
      </c>
      <c r="T154" t="s">
        <v>1054</v>
      </c>
      <c r="U154" s="10">
        <f t="shared" si="30"/>
        <v>57.03125</v>
      </c>
      <c r="V154" s="10">
        <f t="shared" si="31"/>
        <v>0.13525127020279556</v>
      </c>
      <c r="W154" s="10">
        <v>147</v>
      </c>
      <c r="X154" s="10">
        <v>-1.4901574999868217</v>
      </c>
      <c r="Y154" t="s">
        <v>1311</v>
      </c>
      <c r="Z154" s="10">
        <f t="shared" si="32"/>
        <v>57.03125</v>
      </c>
      <c r="AA154" s="10">
        <f t="shared" si="33"/>
        <v>0.16266510793402192</v>
      </c>
      <c r="AB154" s="10">
        <v>147</v>
      </c>
      <c r="AC154" s="10">
        <f ca="1">'Result (Al-Ti) '!W294</f>
        <v>-2.0006742649467264</v>
      </c>
      <c r="AD154" t="s">
        <v>1567</v>
      </c>
      <c r="AE154" s="10">
        <f t="shared" si="34"/>
        <v>57.03125</v>
      </c>
      <c r="AF154" s="10">
        <f t="shared" si="35"/>
        <v>0.12769774937169512</v>
      </c>
    </row>
    <row r="155" spans="2:32" x14ac:dyDescent="0.15">
      <c r="B155" s="10">
        <v>274</v>
      </c>
      <c r="C155" s="10">
        <v>148</v>
      </c>
      <c r="D155" s="10">
        <v>-3.0406975000261127</v>
      </c>
      <c r="E155" s="10" t="s">
        <v>285</v>
      </c>
      <c r="F155" s="10">
        <f t="shared" si="24"/>
        <v>57.421875</v>
      </c>
      <c r="G155" s="10">
        <f t="shared" si="25"/>
        <v>3.7577493809862035E-2</v>
      </c>
      <c r="H155" s="10">
        <v>148</v>
      </c>
      <c r="I155" s="10">
        <v>-1.9419099999851142</v>
      </c>
      <c r="J155" s="10" t="s">
        <v>542</v>
      </c>
      <c r="K155" s="10">
        <f t="shared" si="26"/>
        <v>57.421875</v>
      </c>
      <c r="L155" s="10">
        <f t="shared" si="27"/>
        <v>4.4695609473665805E-2</v>
      </c>
      <c r="M155" s="10">
        <v>148</v>
      </c>
      <c r="N155" s="10">
        <v>-2.7107224999909363</v>
      </c>
      <c r="O155" t="s">
        <v>799</v>
      </c>
      <c r="P155" s="10">
        <f t="shared" si="28"/>
        <v>57.421875</v>
      </c>
      <c r="Q155" s="10">
        <f t="shared" si="29"/>
        <v>0.3638139190065513</v>
      </c>
      <c r="R155" s="10">
        <v>148</v>
      </c>
      <c r="S155" s="10">
        <v>-4.1651150000063808</v>
      </c>
      <c r="T155" t="s">
        <v>1055</v>
      </c>
      <c r="U155" s="10">
        <f t="shared" si="30"/>
        <v>57.421875</v>
      </c>
      <c r="V155" s="10">
        <f t="shared" si="31"/>
        <v>0.30075034877695406</v>
      </c>
      <c r="W155" s="10">
        <v>148</v>
      </c>
      <c r="X155" s="10">
        <v>-2.6651574999867478</v>
      </c>
      <c r="Y155" t="s">
        <v>1312</v>
      </c>
      <c r="Z155" s="10">
        <f t="shared" si="32"/>
        <v>57.421875</v>
      </c>
      <c r="AA155" s="10">
        <f t="shared" si="33"/>
        <v>0.25717315603035612</v>
      </c>
      <c r="AB155" s="10">
        <v>148</v>
      </c>
      <c r="AC155" s="10">
        <f ca="1">'Result (Al-Ti) '!W295</f>
        <v>-2.000206793880817</v>
      </c>
      <c r="AD155" t="s">
        <v>1568</v>
      </c>
      <c r="AE155" s="10">
        <f t="shared" si="34"/>
        <v>57.421875</v>
      </c>
      <c r="AF155" s="10">
        <f t="shared" si="35"/>
        <v>6.0867508406888017E-2</v>
      </c>
    </row>
    <row r="156" spans="2:32" x14ac:dyDescent="0.15">
      <c r="B156" s="10">
        <v>275</v>
      </c>
      <c r="C156" s="10">
        <v>149</v>
      </c>
      <c r="D156" s="10">
        <v>-0.63469750002553837</v>
      </c>
      <c r="E156" s="10" t="s">
        <v>286</v>
      </c>
      <c r="F156" s="10">
        <f t="shared" si="24"/>
        <v>57.8125</v>
      </c>
      <c r="G156" s="10">
        <f t="shared" si="25"/>
        <v>3.2632454723701729E-2</v>
      </c>
      <c r="H156" s="10">
        <v>149</v>
      </c>
      <c r="I156" s="10">
        <v>-1.197909999984148</v>
      </c>
      <c r="J156" s="10" t="s">
        <v>543</v>
      </c>
      <c r="K156" s="10">
        <f t="shared" si="26"/>
        <v>57.8125</v>
      </c>
      <c r="L156" s="10">
        <f t="shared" si="27"/>
        <v>9.8528263140068129E-2</v>
      </c>
      <c r="M156" s="10">
        <v>149</v>
      </c>
      <c r="N156" s="10">
        <v>-0.34772249998837879</v>
      </c>
      <c r="O156" t="s">
        <v>800</v>
      </c>
      <c r="P156" s="10">
        <f t="shared" si="28"/>
        <v>57.8125</v>
      </c>
      <c r="Q156" s="10">
        <f t="shared" si="29"/>
        <v>3.6497788248770237E-2</v>
      </c>
      <c r="R156" s="10">
        <v>149</v>
      </c>
      <c r="S156" s="10">
        <v>-2.5061150000063037</v>
      </c>
      <c r="T156" t="s">
        <v>1056</v>
      </c>
      <c r="U156" s="10">
        <f t="shared" si="30"/>
        <v>57.8125</v>
      </c>
      <c r="V156" s="10">
        <f t="shared" si="31"/>
        <v>0.18033404088197433</v>
      </c>
      <c r="W156" s="10">
        <v>149</v>
      </c>
      <c r="X156" s="10">
        <v>-3.174157499984176</v>
      </c>
      <c r="Y156" t="s">
        <v>1313</v>
      </c>
      <c r="Z156" s="10">
        <f t="shared" si="32"/>
        <v>57.8125</v>
      </c>
      <c r="AA156" s="10">
        <f t="shared" si="33"/>
        <v>0.22701498336067774</v>
      </c>
      <c r="AB156" s="10">
        <v>149</v>
      </c>
      <c r="AC156" s="10">
        <f ca="1">'Result (Al-Ti) '!W296</f>
        <v>-1.9648964530802897</v>
      </c>
      <c r="AD156" t="s">
        <v>1569</v>
      </c>
      <c r="AE156" s="10">
        <f t="shared" si="34"/>
        <v>57.8125</v>
      </c>
      <c r="AF156" s="10">
        <f t="shared" si="35"/>
        <v>0.12765030587603376</v>
      </c>
    </row>
    <row r="157" spans="2:32" x14ac:dyDescent="0.15">
      <c r="B157" s="10">
        <v>276</v>
      </c>
      <c r="C157" s="10">
        <v>150</v>
      </c>
      <c r="D157" s="10">
        <v>-0.84369750002366573</v>
      </c>
      <c r="E157" s="10" t="s">
        <v>287</v>
      </c>
      <c r="F157" s="10">
        <f t="shared" si="24"/>
        <v>58.203125</v>
      </c>
      <c r="G157" s="10">
        <f t="shared" si="25"/>
        <v>9.3452387126989347E-2</v>
      </c>
      <c r="H157" s="10">
        <v>150</v>
      </c>
      <c r="I157" s="10">
        <v>-3.0949099999837415</v>
      </c>
      <c r="J157" s="10" t="s">
        <v>544</v>
      </c>
      <c r="K157" s="10">
        <f t="shared" si="26"/>
        <v>58.203125</v>
      </c>
      <c r="L157" s="10">
        <f t="shared" si="27"/>
        <v>3.1832296212706834E-2</v>
      </c>
      <c r="M157" s="10">
        <v>150</v>
      </c>
      <c r="N157" s="10">
        <v>-0.77672249998883558</v>
      </c>
      <c r="O157" t="s">
        <v>801</v>
      </c>
      <c r="P157" s="10">
        <f t="shared" si="28"/>
        <v>58.203125</v>
      </c>
      <c r="Q157" s="10">
        <f t="shared" si="29"/>
        <v>0.22693176520849997</v>
      </c>
      <c r="R157" s="10">
        <v>150</v>
      </c>
      <c r="S157" s="10">
        <v>-3.6321150000091507</v>
      </c>
      <c r="T157" t="s">
        <v>1057</v>
      </c>
      <c r="U157" s="10">
        <f t="shared" si="30"/>
        <v>58.203125</v>
      </c>
      <c r="V157" s="10">
        <f t="shared" si="31"/>
        <v>0.27532964278890887</v>
      </c>
      <c r="W157" s="10">
        <v>150</v>
      </c>
      <c r="X157" s="10">
        <v>-3.861157499983392</v>
      </c>
      <c r="Y157" t="s">
        <v>1314</v>
      </c>
      <c r="Z157" s="10">
        <f t="shared" si="32"/>
        <v>58.203125</v>
      </c>
      <c r="AA157" s="10">
        <f t="shared" si="33"/>
        <v>0.1408950759269019</v>
      </c>
      <c r="AB157" s="10">
        <v>150</v>
      </c>
      <c r="AC157" s="10">
        <f ca="1">'Result (Al-Ti) '!W297</f>
        <v>-3.126897303027774</v>
      </c>
      <c r="AD157" t="s">
        <v>1570</v>
      </c>
      <c r="AE157" s="10">
        <f t="shared" si="34"/>
        <v>58.203125</v>
      </c>
      <c r="AF157" s="10">
        <f t="shared" si="35"/>
        <v>4.610983861115793E-2</v>
      </c>
    </row>
    <row r="158" spans="2:32" x14ac:dyDescent="0.15">
      <c r="B158" s="10">
        <v>277</v>
      </c>
      <c r="C158" s="10">
        <v>151</v>
      </c>
      <c r="D158" s="10">
        <v>-0.91969750002363071</v>
      </c>
      <c r="E158" s="10" t="s">
        <v>288</v>
      </c>
      <c r="F158" s="10">
        <f t="shared" si="24"/>
        <v>58.59375</v>
      </c>
      <c r="G158" s="10">
        <f t="shared" si="25"/>
        <v>6.2200086179499549E-2</v>
      </c>
      <c r="H158" s="10">
        <v>151</v>
      </c>
      <c r="I158" s="10">
        <v>-0.93390999998632651</v>
      </c>
      <c r="J158" s="10" t="s">
        <v>545</v>
      </c>
      <c r="K158" s="10">
        <f t="shared" si="26"/>
        <v>58.59375</v>
      </c>
      <c r="L158" s="10">
        <f t="shared" si="27"/>
        <v>0.16128612567497957</v>
      </c>
      <c r="M158" s="10">
        <v>151</v>
      </c>
      <c r="N158" s="10">
        <v>-1.8137224999890122</v>
      </c>
      <c r="O158" t="s">
        <v>802</v>
      </c>
      <c r="P158" s="10">
        <f t="shared" si="28"/>
        <v>58.59375</v>
      </c>
      <c r="Q158" s="10">
        <f t="shared" si="29"/>
        <v>0.30050899698489686</v>
      </c>
      <c r="R158" s="10">
        <v>151</v>
      </c>
      <c r="S158" s="10">
        <v>-1.8061150000079351</v>
      </c>
      <c r="T158" t="s">
        <v>1058</v>
      </c>
      <c r="U158" s="10">
        <f t="shared" si="30"/>
        <v>58.59375</v>
      </c>
      <c r="V158" s="10">
        <f t="shared" si="31"/>
        <v>0.10982423380361388</v>
      </c>
      <c r="W158" s="10">
        <v>151</v>
      </c>
      <c r="X158" s="10">
        <v>-4.3461574999845709</v>
      </c>
      <c r="Y158" t="s">
        <v>1315</v>
      </c>
      <c r="Z158" s="10">
        <f t="shared" si="32"/>
        <v>58.59375</v>
      </c>
      <c r="AA158" s="10">
        <f t="shared" si="33"/>
        <v>0.1304799048313213</v>
      </c>
      <c r="AB158" s="10">
        <v>151</v>
      </c>
      <c r="AC158" s="10">
        <f ca="1">'Result (Al-Ti) '!W298</f>
        <v>-2.2483789312337636</v>
      </c>
      <c r="AD158" t="s">
        <v>1571</v>
      </c>
      <c r="AE158" s="10">
        <f t="shared" si="34"/>
        <v>58.59375</v>
      </c>
      <c r="AF158" s="10">
        <f t="shared" si="35"/>
        <v>0.10909205944741356</v>
      </c>
    </row>
    <row r="159" spans="2:32" x14ac:dyDescent="0.15">
      <c r="B159" s="10">
        <v>278</v>
      </c>
      <c r="C159" s="10">
        <v>152</v>
      </c>
      <c r="D159" s="10">
        <v>-1.8116975000239677</v>
      </c>
      <c r="E159" s="10" t="s">
        <v>289</v>
      </c>
      <c r="F159" s="10">
        <f t="shared" si="24"/>
        <v>58.984375</v>
      </c>
      <c r="G159" s="10">
        <f t="shared" si="25"/>
        <v>0.20284840843505544</v>
      </c>
      <c r="H159" s="10">
        <v>152</v>
      </c>
      <c r="I159" s="10">
        <v>-2.1149099999853149</v>
      </c>
      <c r="J159" s="10" t="s">
        <v>546</v>
      </c>
      <c r="K159" s="10">
        <f t="shared" si="26"/>
        <v>58.984375</v>
      </c>
      <c r="L159" s="10">
        <f t="shared" si="27"/>
        <v>0.12329499008644357</v>
      </c>
      <c r="M159" s="10">
        <v>152</v>
      </c>
      <c r="N159" s="10">
        <v>-0.13972249999127939</v>
      </c>
      <c r="O159" t="s">
        <v>803</v>
      </c>
      <c r="P159" s="10">
        <f t="shared" si="28"/>
        <v>58.984375</v>
      </c>
      <c r="Q159" s="10">
        <f t="shared" si="29"/>
        <v>0.35106673321103371</v>
      </c>
      <c r="R159" s="10">
        <v>152</v>
      </c>
      <c r="S159" s="10">
        <v>-2.4691150000073492</v>
      </c>
      <c r="T159" t="s">
        <v>1059</v>
      </c>
      <c r="U159" s="10">
        <f t="shared" si="30"/>
        <v>58.984375</v>
      </c>
      <c r="V159" s="10">
        <f t="shared" si="31"/>
        <v>0.10613053377259625</v>
      </c>
      <c r="W159" s="10">
        <v>152</v>
      </c>
      <c r="X159" s="10">
        <v>-3.1391574999837246</v>
      </c>
      <c r="Y159" t="s">
        <v>1316</v>
      </c>
      <c r="Z159" s="10">
        <f t="shared" si="32"/>
        <v>58.984375</v>
      </c>
      <c r="AA159" s="10">
        <f t="shared" si="33"/>
        <v>2.9710009477546175E-2</v>
      </c>
      <c r="AB159" s="10">
        <v>152</v>
      </c>
      <c r="AC159" s="10">
        <f ca="1">'Result (Al-Ti) '!W299</f>
        <v>0.9198171368147372</v>
      </c>
      <c r="AD159" t="s">
        <v>1572</v>
      </c>
      <c r="AE159" s="10">
        <f t="shared" si="34"/>
        <v>58.984375</v>
      </c>
      <c r="AF159" s="10">
        <f t="shared" si="35"/>
        <v>0.17174492450933146</v>
      </c>
    </row>
    <row r="160" spans="2:32" x14ac:dyDescent="0.15">
      <c r="B160" s="10">
        <v>279</v>
      </c>
      <c r="C160" s="10">
        <v>153</v>
      </c>
      <c r="D160" s="10">
        <v>-1.3166975000231673</v>
      </c>
      <c r="E160" s="10" t="s">
        <v>290</v>
      </c>
      <c r="F160" s="10">
        <f t="shared" si="24"/>
        <v>59.375</v>
      </c>
      <c r="G160" s="10">
        <f t="shared" si="25"/>
        <v>0.17058834530499833</v>
      </c>
      <c r="H160" s="10">
        <v>153</v>
      </c>
      <c r="I160" s="10">
        <v>-1.3779099999844391</v>
      </c>
      <c r="J160" s="10" t="s">
        <v>547</v>
      </c>
      <c r="K160" s="10">
        <f t="shared" si="26"/>
        <v>59.375</v>
      </c>
      <c r="L160" s="10">
        <f t="shared" si="27"/>
        <v>6.1116188728438166E-2</v>
      </c>
      <c r="M160" s="10">
        <v>153</v>
      </c>
      <c r="N160" s="10">
        <v>-2.4687224999908608</v>
      </c>
      <c r="O160" t="s">
        <v>804</v>
      </c>
      <c r="P160" s="10">
        <f t="shared" si="28"/>
        <v>59.375</v>
      </c>
      <c r="Q160" s="10">
        <f t="shared" si="29"/>
        <v>0.169014184747173</v>
      </c>
      <c r="R160" s="10">
        <v>153</v>
      </c>
      <c r="S160" s="10">
        <v>-2.747115000008904</v>
      </c>
      <c r="T160" t="s">
        <v>1060</v>
      </c>
      <c r="U160" s="10">
        <f t="shared" si="30"/>
        <v>59.375</v>
      </c>
      <c r="V160" s="10">
        <f t="shared" si="31"/>
        <v>3.5354713518170301E-2</v>
      </c>
      <c r="W160" s="10">
        <v>153</v>
      </c>
      <c r="X160" s="10">
        <v>-0.28815749998400975</v>
      </c>
      <c r="Y160" t="s">
        <v>1317</v>
      </c>
      <c r="Z160" s="10">
        <f t="shared" si="32"/>
        <v>59.375</v>
      </c>
      <c r="AA160" s="10">
        <f t="shared" si="33"/>
        <v>0.1614083666655958</v>
      </c>
      <c r="AB160" s="10">
        <v>153</v>
      </c>
      <c r="AC160" s="10">
        <f ca="1">'Result (Al-Ti) '!W300</f>
        <v>-2.1446783650045917</v>
      </c>
      <c r="AD160" t="s">
        <v>1573</v>
      </c>
      <c r="AE160" s="10">
        <f t="shared" si="34"/>
        <v>59.375</v>
      </c>
      <c r="AF160" s="10">
        <f t="shared" si="35"/>
        <v>0.33523237227384267</v>
      </c>
    </row>
    <row r="161" spans="2:32" x14ac:dyDescent="0.15">
      <c r="B161" s="10">
        <v>280</v>
      </c>
      <c r="C161" s="10">
        <v>154</v>
      </c>
      <c r="D161" s="10">
        <v>0.116302499975518</v>
      </c>
      <c r="E161" s="10" t="s">
        <v>291</v>
      </c>
      <c r="F161" s="10">
        <f t="shared" si="24"/>
        <v>59.765625</v>
      </c>
      <c r="G161" s="10">
        <f t="shared" si="25"/>
        <v>0.11995875803393316</v>
      </c>
      <c r="H161" s="10">
        <v>154</v>
      </c>
      <c r="I161" s="10">
        <v>-2.649909999984601</v>
      </c>
      <c r="J161" s="10" t="s">
        <v>548</v>
      </c>
      <c r="K161" s="10">
        <f t="shared" si="26"/>
        <v>59.765625</v>
      </c>
      <c r="L161" s="10">
        <f t="shared" si="27"/>
        <v>9.853973570121162E-2</v>
      </c>
      <c r="M161" s="10">
        <v>154</v>
      </c>
      <c r="N161" s="10">
        <v>-1.6257224999911557</v>
      </c>
      <c r="O161" t="s">
        <v>805</v>
      </c>
      <c r="P161" s="10">
        <f t="shared" si="28"/>
        <v>59.765625</v>
      </c>
      <c r="Q161" s="10">
        <f t="shared" si="29"/>
        <v>0.15102804186382257</v>
      </c>
      <c r="R161" s="10">
        <v>154</v>
      </c>
      <c r="S161" s="10">
        <v>-2.5841150000083246</v>
      </c>
      <c r="T161" t="s">
        <v>1061</v>
      </c>
      <c r="U161" s="10">
        <f t="shared" si="30"/>
        <v>59.765625</v>
      </c>
      <c r="V161" s="10">
        <f t="shared" si="31"/>
        <v>0.22338878914747248</v>
      </c>
      <c r="W161" s="10">
        <v>154</v>
      </c>
      <c r="X161" s="10">
        <v>-1.1931574999834993</v>
      </c>
      <c r="Y161" t="s">
        <v>1318</v>
      </c>
      <c r="Z161" s="10">
        <f t="shared" si="32"/>
        <v>59.765625</v>
      </c>
      <c r="AA161" s="10">
        <f t="shared" si="33"/>
        <v>9.6541838201987043E-2</v>
      </c>
      <c r="AB161" s="10">
        <v>154</v>
      </c>
      <c r="AC161" s="10">
        <f ca="1">'Result (Al-Ti) '!W301</f>
        <v>-1.2994702594411991</v>
      </c>
      <c r="AD161" t="s">
        <v>1574</v>
      </c>
      <c r="AE161" s="10">
        <f t="shared" si="34"/>
        <v>59.765625</v>
      </c>
      <c r="AF161" s="10">
        <f t="shared" si="35"/>
        <v>9.3958552001501314E-2</v>
      </c>
    </row>
    <row r="162" spans="2:32" x14ac:dyDescent="0.15">
      <c r="B162" s="10">
        <v>281</v>
      </c>
      <c r="C162" s="10">
        <v>155</v>
      </c>
      <c r="D162" s="10">
        <v>-0.28069750002401861</v>
      </c>
      <c r="E162" s="10" t="s">
        <v>292</v>
      </c>
      <c r="F162" s="10">
        <f t="shared" si="24"/>
        <v>60.15625</v>
      </c>
      <c r="G162" s="10">
        <f t="shared" si="25"/>
        <v>0.18908911824238139</v>
      </c>
      <c r="H162" s="10">
        <v>155</v>
      </c>
      <c r="I162" s="10">
        <v>-2.4069099999834975</v>
      </c>
      <c r="J162" s="10" t="s">
        <v>549</v>
      </c>
      <c r="K162" s="10">
        <f t="shared" si="26"/>
        <v>60.15625</v>
      </c>
      <c r="L162" s="10">
        <f t="shared" si="27"/>
        <v>6.5625279395213135E-2</v>
      </c>
      <c r="M162" s="10">
        <v>155</v>
      </c>
      <c r="N162" s="10">
        <v>-4.533722499989068</v>
      </c>
      <c r="O162" t="s">
        <v>806</v>
      </c>
      <c r="P162" s="10">
        <f t="shared" si="28"/>
        <v>60.15625</v>
      </c>
      <c r="Q162" s="10">
        <f t="shared" si="29"/>
        <v>7.6977956896431693E-2</v>
      </c>
      <c r="R162" s="10">
        <v>155</v>
      </c>
      <c r="S162" s="10">
        <v>-2.8771150000075352</v>
      </c>
      <c r="T162" t="s">
        <v>1062</v>
      </c>
      <c r="U162" s="10">
        <f t="shared" si="30"/>
        <v>60.15625</v>
      </c>
      <c r="V162" s="10">
        <f t="shared" si="31"/>
        <v>7.7637414257105103E-2</v>
      </c>
      <c r="W162" s="10">
        <v>155</v>
      </c>
      <c r="X162" s="10">
        <v>-2.4651574999836612</v>
      </c>
      <c r="Y162" t="s">
        <v>1319</v>
      </c>
      <c r="Z162" s="10">
        <f t="shared" si="32"/>
        <v>60.15625</v>
      </c>
      <c r="AA162" s="10">
        <f t="shared" si="33"/>
        <v>0.21046025424836096</v>
      </c>
      <c r="AB162" s="10">
        <v>155</v>
      </c>
      <c r="AC162" s="10">
        <f ca="1">'Result (Al-Ti) '!W302</f>
        <v>-1.6121217212444696</v>
      </c>
      <c r="AD162" t="s">
        <v>1575</v>
      </c>
      <c r="AE162" s="10">
        <f t="shared" si="34"/>
        <v>60.15625</v>
      </c>
      <c r="AF162" s="10">
        <f t="shared" si="35"/>
        <v>6.9776663251092261E-2</v>
      </c>
    </row>
    <row r="163" spans="2:32" x14ac:dyDescent="0.15">
      <c r="B163" s="10">
        <v>282</v>
      </c>
      <c r="C163" s="10">
        <v>156</v>
      </c>
      <c r="D163" s="10">
        <v>0.63030249997453325</v>
      </c>
      <c r="E163" s="10" t="s">
        <v>293</v>
      </c>
      <c r="F163" s="10">
        <f t="shared" si="24"/>
        <v>60.546875</v>
      </c>
      <c r="G163" s="10">
        <f t="shared" si="25"/>
        <v>0.22070868351039366</v>
      </c>
      <c r="H163" s="10">
        <v>156</v>
      </c>
      <c r="I163" s="10">
        <v>-1.0009099999841453</v>
      </c>
      <c r="J163" s="10" t="s">
        <v>550</v>
      </c>
      <c r="K163" s="10">
        <f t="shared" si="26"/>
        <v>60.546875</v>
      </c>
      <c r="L163" s="10">
        <f t="shared" si="27"/>
        <v>0.12566138115897549</v>
      </c>
      <c r="M163" s="10">
        <v>156</v>
      </c>
      <c r="N163" s="10">
        <v>-3.6207224999884602</v>
      </c>
      <c r="O163" t="s">
        <v>807</v>
      </c>
      <c r="P163" s="10">
        <f t="shared" si="28"/>
        <v>60.546875</v>
      </c>
      <c r="Q163" s="10">
        <f t="shared" si="29"/>
        <v>0.25605402345321338</v>
      </c>
      <c r="R163" s="10">
        <v>156</v>
      </c>
      <c r="S163" s="10">
        <v>-2.0151150000096152</v>
      </c>
      <c r="T163" t="s">
        <v>1063</v>
      </c>
      <c r="U163" s="10">
        <f t="shared" si="30"/>
        <v>60.546875</v>
      </c>
      <c r="V163" s="10">
        <f t="shared" si="31"/>
        <v>0.26564151474856973</v>
      </c>
      <c r="W163" s="10">
        <v>156</v>
      </c>
      <c r="X163" s="10">
        <v>-2.0061574999843401</v>
      </c>
      <c r="Y163" t="s">
        <v>1320</v>
      </c>
      <c r="Z163" s="10">
        <f t="shared" si="32"/>
        <v>60.546875</v>
      </c>
      <c r="AA163" s="10">
        <f t="shared" si="33"/>
        <v>5.6856708392652833E-2</v>
      </c>
      <c r="AB163" s="10">
        <v>156</v>
      </c>
      <c r="AC163" s="10">
        <f ca="1">'Result (Al-Ti) '!W303</f>
        <v>-1.1718124318948857</v>
      </c>
      <c r="AD163" t="s">
        <v>1576</v>
      </c>
      <c r="AE163" s="10">
        <f t="shared" si="34"/>
        <v>60.546875</v>
      </c>
      <c r="AF163" s="10">
        <f t="shared" si="35"/>
        <v>0.21363301599346571</v>
      </c>
    </row>
    <row r="164" spans="2:32" x14ac:dyDescent="0.15">
      <c r="B164" s="10">
        <v>283</v>
      </c>
      <c r="C164" s="10">
        <v>157</v>
      </c>
      <c r="D164" s="10">
        <v>-1.008697500026301</v>
      </c>
      <c r="E164" s="10" t="s">
        <v>294</v>
      </c>
      <c r="F164" s="10">
        <f t="shared" si="24"/>
        <v>60.9375</v>
      </c>
      <c r="G164" s="10">
        <f t="shared" si="25"/>
        <v>0.20426772547787522</v>
      </c>
      <c r="H164" s="10">
        <v>157</v>
      </c>
      <c r="I164" s="10">
        <v>-2.4939099999841119</v>
      </c>
      <c r="J164" s="10" t="s">
        <v>551</v>
      </c>
      <c r="K164" s="10">
        <f t="shared" si="26"/>
        <v>60.9375</v>
      </c>
      <c r="L164" s="10">
        <f t="shared" si="27"/>
        <v>8.0664800436537398E-2</v>
      </c>
      <c r="M164" s="10">
        <v>157</v>
      </c>
      <c r="N164" s="10">
        <v>-2.1077224999892508</v>
      </c>
      <c r="O164" t="s">
        <v>808</v>
      </c>
      <c r="P164" s="10">
        <f t="shared" si="28"/>
        <v>60.9375</v>
      </c>
      <c r="Q164" s="10">
        <f t="shared" si="29"/>
        <v>0.172890192067715</v>
      </c>
      <c r="R164" s="10">
        <v>157</v>
      </c>
      <c r="S164" s="10">
        <v>-2.0721150000078126</v>
      </c>
      <c r="T164" t="s">
        <v>1064</v>
      </c>
      <c r="U164" s="10">
        <f t="shared" si="30"/>
        <v>60.9375</v>
      </c>
      <c r="V164" s="10">
        <f t="shared" si="31"/>
        <v>4.631244014143588E-2</v>
      </c>
      <c r="W164" s="10">
        <v>157</v>
      </c>
      <c r="X164" s="10">
        <v>-2.3061574999836409</v>
      </c>
      <c r="Y164" t="s">
        <v>1321</v>
      </c>
      <c r="Z164" s="10">
        <f t="shared" si="32"/>
        <v>60.9375</v>
      </c>
      <c r="AA164" s="10">
        <f t="shared" si="33"/>
        <v>0.10414757922988059</v>
      </c>
      <c r="AB164" s="10">
        <v>157</v>
      </c>
      <c r="AC164" s="10">
        <f ca="1">'Result (Al-Ti) '!W304</f>
        <v>-2.1300872738453402</v>
      </c>
      <c r="AD164" t="s">
        <v>1577</v>
      </c>
      <c r="AE164" s="10">
        <f t="shared" si="34"/>
        <v>60.9375</v>
      </c>
      <c r="AF164" s="10">
        <f t="shared" si="35"/>
        <v>0.29681941889512442</v>
      </c>
    </row>
    <row r="165" spans="2:32" x14ac:dyDescent="0.15">
      <c r="B165" s="10">
        <v>284</v>
      </c>
      <c r="C165" s="10">
        <v>158</v>
      </c>
      <c r="D165" s="10">
        <v>1.3253024999748675</v>
      </c>
      <c r="E165" s="10" t="s">
        <v>295</v>
      </c>
      <c r="F165" s="10">
        <f t="shared" si="24"/>
        <v>61.328125</v>
      </c>
      <c r="G165" s="10">
        <f t="shared" si="25"/>
        <v>0.1753233992717643</v>
      </c>
      <c r="H165" s="10">
        <v>158</v>
      </c>
      <c r="I165" s="10">
        <v>-2.3059099999862553</v>
      </c>
      <c r="J165" s="10" t="s">
        <v>552</v>
      </c>
      <c r="K165" s="10">
        <f t="shared" si="26"/>
        <v>61.328125</v>
      </c>
      <c r="L165" s="10">
        <f t="shared" si="27"/>
        <v>0.17541895532930302</v>
      </c>
      <c r="M165" s="10">
        <v>158</v>
      </c>
      <c r="N165" s="10">
        <v>-4.0757224999907748</v>
      </c>
      <c r="O165" t="s">
        <v>809</v>
      </c>
      <c r="P165" s="10">
        <f t="shared" si="28"/>
        <v>61.328125</v>
      </c>
      <c r="Q165" s="10">
        <f t="shared" si="29"/>
        <v>7.4713141629593208E-2</v>
      </c>
      <c r="R165" s="10">
        <v>158</v>
      </c>
      <c r="S165" s="10">
        <v>-2.2701150000088433</v>
      </c>
      <c r="T165" t="s">
        <v>1065</v>
      </c>
      <c r="U165" s="10">
        <f t="shared" si="30"/>
        <v>61.328125</v>
      </c>
      <c r="V165" s="10">
        <f t="shared" si="31"/>
        <v>4.2980264357612256E-2</v>
      </c>
      <c r="W165" s="10">
        <v>158</v>
      </c>
      <c r="X165" s="10">
        <v>-2.9831574999867883</v>
      </c>
      <c r="Y165" t="s">
        <v>1322</v>
      </c>
      <c r="Z165" s="10">
        <f t="shared" si="32"/>
        <v>61.328125</v>
      </c>
      <c r="AA165" s="10">
        <f t="shared" si="33"/>
        <v>9.0091673596863861E-2</v>
      </c>
      <c r="AB165" s="10">
        <v>158</v>
      </c>
      <c r="AC165" s="10">
        <f ca="1">'Result (Al-Ti) '!W305</f>
        <v>-2.2260459780917996</v>
      </c>
      <c r="AD165" t="s">
        <v>1578</v>
      </c>
      <c r="AE165" s="10">
        <f t="shared" si="34"/>
        <v>61.328125</v>
      </c>
      <c r="AF165" s="10">
        <f t="shared" si="35"/>
        <v>0.11229169877114865</v>
      </c>
    </row>
    <row r="166" spans="2:32" x14ac:dyDescent="0.15">
      <c r="B166" s="10">
        <v>285</v>
      </c>
      <c r="C166" s="10">
        <v>159</v>
      </c>
      <c r="D166" s="10">
        <v>-1.1416975000244634</v>
      </c>
      <c r="E166" s="10" t="s">
        <v>296</v>
      </c>
      <c r="F166" s="10">
        <f t="shared" si="24"/>
        <v>61.71875</v>
      </c>
      <c r="G166" s="10">
        <f t="shared" si="25"/>
        <v>0.14936226525382001</v>
      </c>
      <c r="H166" s="10">
        <v>159</v>
      </c>
      <c r="I166" s="10">
        <v>-1.8889099999839232</v>
      </c>
      <c r="J166" s="10" t="s">
        <v>553</v>
      </c>
      <c r="K166" s="10">
        <f t="shared" si="26"/>
        <v>61.71875</v>
      </c>
      <c r="L166" s="10">
        <f t="shared" si="27"/>
        <v>9.2197522382700209E-2</v>
      </c>
      <c r="M166" s="10">
        <v>159</v>
      </c>
      <c r="N166" s="10">
        <v>-3.2497224999907814</v>
      </c>
      <c r="O166" t="s">
        <v>810</v>
      </c>
      <c r="P166" s="10">
        <f t="shared" si="28"/>
        <v>61.71875</v>
      </c>
      <c r="Q166" s="10">
        <f t="shared" si="29"/>
        <v>0.11716950385143066</v>
      </c>
      <c r="R166" s="10">
        <v>159</v>
      </c>
      <c r="S166" s="10">
        <v>-1.3891150000091557</v>
      </c>
      <c r="T166" t="s">
        <v>1066</v>
      </c>
      <c r="U166" s="10">
        <f t="shared" si="30"/>
        <v>61.71875</v>
      </c>
      <c r="V166" s="10">
        <f t="shared" si="31"/>
        <v>2.3418075036592705E-2</v>
      </c>
      <c r="W166" s="10">
        <v>159</v>
      </c>
      <c r="X166" s="10">
        <v>-2.970157499984083</v>
      </c>
      <c r="Y166" t="s">
        <v>1323</v>
      </c>
      <c r="Z166" s="10">
        <f t="shared" si="32"/>
        <v>61.71875</v>
      </c>
      <c r="AA166" s="10">
        <f t="shared" si="33"/>
        <v>3.9701420627540972E-2</v>
      </c>
      <c r="AB166" s="10">
        <v>159</v>
      </c>
      <c r="AC166" s="10">
        <f ca="1">'Result (Al-Ti) '!W306</f>
        <v>-1.416680729450176</v>
      </c>
      <c r="AD166" t="s">
        <v>1579</v>
      </c>
      <c r="AE166" s="10">
        <f t="shared" si="34"/>
        <v>61.71875</v>
      </c>
      <c r="AF166" s="10">
        <f t="shared" si="35"/>
        <v>0.11850164350512836</v>
      </c>
    </row>
    <row r="167" spans="2:32" x14ac:dyDescent="0.15">
      <c r="B167" s="10">
        <v>286</v>
      </c>
      <c r="C167" s="10">
        <v>160</v>
      </c>
      <c r="D167" s="10">
        <v>0.13330249997522969</v>
      </c>
      <c r="E167" s="10" t="s">
        <v>297</v>
      </c>
      <c r="F167" s="10">
        <f t="shared" si="24"/>
        <v>62.109375</v>
      </c>
      <c r="G167" s="10">
        <f t="shared" si="25"/>
        <v>9.061565366528572E-2</v>
      </c>
      <c r="H167" s="10">
        <v>160</v>
      </c>
      <c r="I167" s="10">
        <v>-2.3439099999862378</v>
      </c>
      <c r="J167" s="10" t="s">
        <v>554</v>
      </c>
      <c r="K167" s="10">
        <f t="shared" si="26"/>
        <v>62.109375</v>
      </c>
      <c r="L167" s="10">
        <f t="shared" si="27"/>
        <v>8.2963945345923815E-2</v>
      </c>
      <c r="M167" s="10">
        <v>160</v>
      </c>
      <c r="N167" s="10">
        <v>-2.5827224999908083</v>
      </c>
      <c r="O167" t="s">
        <v>811</v>
      </c>
      <c r="P167" s="10">
        <f t="shared" si="28"/>
        <v>62.109375</v>
      </c>
      <c r="Q167" s="10">
        <f t="shared" si="29"/>
        <v>6.0464060605968449E-2</v>
      </c>
      <c r="R167" s="10">
        <v>160</v>
      </c>
      <c r="S167" s="10">
        <v>-1.4621150000095895</v>
      </c>
      <c r="T167" t="s">
        <v>1067</v>
      </c>
      <c r="U167" s="10">
        <f t="shared" si="30"/>
        <v>62.109375</v>
      </c>
      <c r="V167" s="10">
        <f t="shared" si="31"/>
        <v>8.3868684389862544E-2</v>
      </c>
      <c r="W167" s="10">
        <v>160</v>
      </c>
      <c r="X167" s="10">
        <v>-2.7381574999836289</v>
      </c>
      <c r="Y167" t="s">
        <v>1324</v>
      </c>
      <c r="Z167" s="10">
        <f t="shared" si="32"/>
        <v>62.109375</v>
      </c>
      <c r="AA167" s="10">
        <f t="shared" si="33"/>
        <v>0.23638327268453826</v>
      </c>
      <c r="AB167" s="10">
        <v>160</v>
      </c>
      <c r="AC167" s="10">
        <f ca="1">'Result (Al-Ti) '!W307</f>
        <v>2.2247484622471738</v>
      </c>
      <c r="AD167" t="s">
        <v>1580</v>
      </c>
      <c r="AE167" s="10">
        <f t="shared" si="34"/>
        <v>62.109375</v>
      </c>
      <c r="AF167" s="10">
        <f t="shared" si="35"/>
        <v>0.13905395632884565</v>
      </c>
    </row>
    <row r="168" spans="2:32" x14ac:dyDescent="0.15">
      <c r="B168" s="10">
        <v>287</v>
      </c>
      <c r="C168" s="10">
        <v>161</v>
      </c>
      <c r="D168" s="10">
        <v>0.17830249997530245</v>
      </c>
      <c r="E168" s="10" t="s">
        <v>298</v>
      </c>
      <c r="F168" s="10">
        <f t="shared" si="24"/>
        <v>62.5</v>
      </c>
      <c r="G168" s="10">
        <f t="shared" si="25"/>
        <v>0.27468589404915184</v>
      </c>
      <c r="H168" s="10">
        <v>161</v>
      </c>
      <c r="I168" s="10">
        <v>-1.1099099999860584</v>
      </c>
      <c r="J168" s="10" t="s">
        <v>555</v>
      </c>
      <c r="K168" s="10">
        <f t="shared" si="26"/>
        <v>62.5</v>
      </c>
      <c r="L168" s="10">
        <f t="shared" si="27"/>
        <v>8.4408596153855639E-2</v>
      </c>
      <c r="M168" s="10">
        <v>161</v>
      </c>
      <c r="N168" s="10">
        <v>-3.367722499991288</v>
      </c>
      <c r="O168" t="s">
        <v>812</v>
      </c>
      <c r="P168" s="10">
        <f t="shared" si="28"/>
        <v>62.5</v>
      </c>
      <c r="Q168" s="10">
        <f t="shared" si="29"/>
        <v>0.30369648842030184</v>
      </c>
      <c r="R168" s="10">
        <v>161</v>
      </c>
      <c r="S168" s="10">
        <v>-1.6851150000078974</v>
      </c>
      <c r="T168" t="s">
        <v>1068</v>
      </c>
      <c r="U168" s="10">
        <f t="shared" si="30"/>
        <v>62.5</v>
      </c>
      <c r="V168" s="10">
        <f t="shared" si="31"/>
        <v>0.10446744266233768</v>
      </c>
      <c r="W168" s="10">
        <v>161</v>
      </c>
      <c r="X168" s="10">
        <v>-3.3231574999845748</v>
      </c>
      <c r="Y168" t="s">
        <v>1325</v>
      </c>
      <c r="Z168" s="10">
        <f t="shared" si="32"/>
        <v>62.5</v>
      </c>
      <c r="AA168" s="10">
        <f t="shared" si="33"/>
        <v>0.30428679368059314</v>
      </c>
      <c r="AB168" s="10">
        <v>161</v>
      </c>
      <c r="AC168" s="10">
        <f ca="1">'Result (Al-Ti) '!W308</f>
        <v>-1.6793213520108536</v>
      </c>
      <c r="AD168" t="s">
        <v>1581</v>
      </c>
      <c r="AE168" s="10">
        <f t="shared" si="34"/>
        <v>62.5</v>
      </c>
      <c r="AF168" s="10">
        <f t="shared" si="35"/>
        <v>0.34188624565208459</v>
      </c>
    </row>
    <row r="169" spans="2:32" x14ac:dyDescent="0.15">
      <c r="B169" s="10">
        <v>288</v>
      </c>
      <c r="C169" s="10">
        <v>162</v>
      </c>
      <c r="D169" s="10">
        <v>1.8123024999745496</v>
      </c>
      <c r="E169" s="10" t="s">
        <v>299</v>
      </c>
      <c r="F169" s="10">
        <f t="shared" si="24"/>
        <v>62.890625</v>
      </c>
      <c r="G169" s="10">
        <f t="shared" si="25"/>
        <v>2.8107896375355549E-2</v>
      </c>
      <c r="H169" s="10">
        <v>162</v>
      </c>
      <c r="I169" s="10">
        <v>-1.4589099999859911</v>
      </c>
      <c r="J169" s="10" t="s">
        <v>556</v>
      </c>
      <c r="K169" s="10">
        <f t="shared" si="26"/>
        <v>62.890625</v>
      </c>
      <c r="L169" s="10">
        <f t="shared" si="27"/>
        <v>0.15524041480572279</v>
      </c>
      <c r="M169" s="10">
        <v>162</v>
      </c>
      <c r="N169" s="10">
        <v>-2.2697224999888022</v>
      </c>
      <c r="O169" t="s">
        <v>813</v>
      </c>
      <c r="P169" s="10">
        <f t="shared" si="28"/>
        <v>62.890625</v>
      </c>
      <c r="Q169" s="10">
        <f t="shared" si="29"/>
        <v>0.18067483418277566</v>
      </c>
      <c r="R169" s="10">
        <v>162</v>
      </c>
      <c r="S169" s="10">
        <v>-2.1091150000067671</v>
      </c>
      <c r="T169" t="s">
        <v>1069</v>
      </c>
      <c r="U169" s="10">
        <f t="shared" si="30"/>
        <v>62.890625</v>
      </c>
      <c r="V169" s="10">
        <f t="shared" si="31"/>
        <v>9.2439637551374812E-2</v>
      </c>
      <c r="W169" s="10">
        <v>162</v>
      </c>
      <c r="X169" s="10">
        <v>-2.3531574999857696</v>
      </c>
      <c r="Y169" t="s">
        <v>1326</v>
      </c>
      <c r="Z169" s="10">
        <f t="shared" si="32"/>
        <v>62.890625</v>
      </c>
      <c r="AA169" s="10">
        <f t="shared" si="33"/>
        <v>0.11568395735403619</v>
      </c>
      <c r="AB169" s="10">
        <v>162</v>
      </c>
      <c r="AC169" s="10">
        <f ca="1">'Result (Al-Ti) '!W309</f>
        <v>-1.0962953332869234</v>
      </c>
      <c r="AD169" t="s">
        <v>1582</v>
      </c>
      <c r="AE169" s="10">
        <f t="shared" si="34"/>
        <v>62.890625</v>
      </c>
      <c r="AF169" s="10">
        <f t="shared" si="35"/>
        <v>7.7215913683081741E-2</v>
      </c>
    </row>
    <row r="170" spans="2:32" x14ac:dyDescent="0.15">
      <c r="B170" s="10">
        <v>289</v>
      </c>
      <c r="C170" s="10">
        <v>163</v>
      </c>
      <c r="D170" s="10">
        <v>-0.99169750002303658</v>
      </c>
      <c r="E170" s="10" t="s">
        <v>300</v>
      </c>
      <c r="F170" s="10">
        <f t="shared" si="24"/>
        <v>63.28125</v>
      </c>
      <c r="G170" s="10">
        <f t="shared" si="25"/>
        <v>0.21981186537917727</v>
      </c>
      <c r="H170" s="10">
        <v>163</v>
      </c>
      <c r="I170" s="10">
        <v>-2.6349099999833925</v>
      </c>
      <c r="J170" s="10" t="s">
        <v>557</v>
      </c>
      <c r="K170" s="10">
        <f t="shared" si="26"/>
        <v>63.28125</v>
      </c>
      <c r="L170" s="10">
        <f t="shared" si="27"/>
        <v>0.16355546850933803</v>
      </c>
      <c r="M170" s="10">
        <v>163</v>
      </c>
      <c r="N170" s="10">
        <v>-2.2747224999903892</v>
      </c>
      <c r="O170" t="s">
        <v>814</v>
      </c>
      <c r="P170" s="10">
        <f t="shared" si="28"/>
        <v>63.28125</v>
      </c>
      <c r="Q170" s="10">
        <f t="shared" si="29"/>
        <v>0.11151288128538764</v>
      </c>
      <c r="R170" s="10">
        <v>163</v>
      </c>
      <c r="S170" s="10">
        <v>-2.3891150000068251</v>
      </c>
      <c r="T170" t="s">
        <v>1070</v>
      </c>
      <c r="U170" s="10">
        <f t="shared" si="30"/>
        <v>63.28125</v>
      </c>
      <c r="V170" s="10">
        <f t="shared" si="31"/>
        <v>9.4404163946288935E-2</v>
      </c>
      <c r="W170" s="10">
        <v>163</v>
      </c>
      <c r="X170" s="10">
        <v>-2.8291574999848024</v>
      </c>
      <c r="Y170" t="s">
        <v>1327</v>
      </c>
      <c r="Z170" s="10">
        <f t="shared" si="32"/>
        <v>63.28125</v>
      </c>
      <c r="AA170" s="10">
        <f t="shared" si="33"/>
        <v>0.19473475610970745</v>
      </c>
      <c r="AB170" s="10">
        <v>163</v>
      </c>
      <c r="AC170" s="10">
        <f ca="1">'Result (Al-Ti) '!W310</f>
        <v>-1.9384632069064525</v>
      </c>
      <c r="AD170" t="s">
        <v>1583</v>
      </c>
      <c r="AE170" s="10">
        <f t="shared" si="34"/>
        <v>63.28125</v>
      </c>
      <c r="AF170" s="10">
        <f t="shared" si="35"/>
        <v>0.13456829481749716</v>
      </c>
    </row>
    <row r="171" spans="2:32" x14ac:dyDescent="0.15">
      <c r="B171" s="10">
        <v>290</v>
      </c>
      <c r="C171" s="10">
        <v>164</v>
      </c>
      <c r="D171" s="10">
        <v>-0.32669750002511933</v>
      </c>
      <c r="E171" s="10" t="s">
        <v>301</v>
      </c>
      <c r="F171" s="10">
        <f t="shared" si="24"/>
        <v>63.671875</v>
      </c>
      <c r="G171" s="10">
        <f t="shared" si="25"/>
        <v>3.9624291168121786E-2</v>
      </c>
      <c r="H171" s="10">
        <v>164</v>
      </c>
      <c r="I171" s="10">
        <v>-4.024909999984061</v>
      </c>
      <c r="J171" s="10" t="s">
        <v>558</v>
      </c>
      <c r="K171" s="10">
        <f t="shared" si="26"/>
        <v>63.671875</v>
      </c>
      <c r="L171" s="10">
        <f t="shared" si="27"/>
        <v>0.1816437763257453</v>
      </c>
      <c r="M171" s="10">
        <v>164</v>
      </c>
      <c r="N171" s="10">
        <v>-1.2367224999891846</v>
      </c>
      <c r="O171" t="s">
        <v>815</v>
      </c>
      <c r="P171" s="10">
        <f t="shared" si="28"/>
        <v>63.671875</v>
      </c>
      <c r="Q171" s="10">
        <f t="shared" si="29"/>
        <v>0.14590857064607127</v>
      </c>
      <c r="R171" s="10">
        <v>164</v>
      </c>
      <c r="S171" s="10">
        <v>-2.239115000008951</v>
      </c>
      <c r="T171" t="s">
        <v>1071</v>
      </c>
      <c r="U171" s="10">
        <f t="shared" si="30"/>
        <v>63.671875</v>
      </c>
      <c r="V171" s="10">
        <f t="shared" si="31"/>
        <v>0.18415407631544836</v>
      </c>
      <c r="W171" s="10">
        <v>164</v>
      </c>
      <c r="X171" s="10">
        <v>-3.7711574999867992</v>
      </c>
      <c r="Y171" t="s">
        <v>1328</v>
      </c>
      <c r="Z171" s="10">
        <f t="shared" si="32"/>
        <v>63.671875</v>
      </c>
      <c r="AA171" s="10">
        <f t="shared" si="33"/>
        <v>0.1583647871376227</v>
      </c>
      <c r="AB171" s="10">
        <v>164</v>
      </c>
      <c r="AC171" s="10">
        <f ca="1">'Result (Al-Ti) '!W311</f>
        <v>-0.69584258737967974</v>
      </c>
      <c r="AD171" t="s">
        <v>1584</v>
      </c>
      <c r="AE171" s="10">
        <f t="shared" si="34"/>
        <v>63.671875</v>
      </c>
      <c r="AF171" s="10">
        <f t="shared" si="35"/>
        <v>0.27302038318835259</v>
      </c>
    </row>
    <row r="172" spans="2:32" x14ac:dyDescent="0.15">
      <c r="B172" s="10">
        <v>291</v>
      </c>
      <c r="C172" s="10">
        <v>165</v>
      </c>
      <c r="D172" s="10">
        <v>-0.37469750002472324</v>
      </c>
      <c r="E172" s="10" t="s">
        <v>302</v>
      </c>
      <c r="F172" s="10">
        <f t="shared" si="24"/>
        <v>64.0625</v>
      </c>
      <c r="G172" s="10">
        <f t="shared" si="25"/>
        <v>0.17118710461086734</v>
      </c>
      <c r="H172" s="10">
        <v>165</v>
      </c>
      <c r="I172" s="10">
        <v>-3.2469099999836715</v>
      </c>
      <c r="J172" s="10" t="s">
        <v>559</v>
      </c>
      <c r="K172" s="10">
        <f t="shared" si="26"/>
        <v>64.0625</v>
      </c>
      <c r="L172" s="10">
        <f t="shared" si="27"/>
        <v>0.12538896985161804</v>
      </c>
      <c r="M172" s="10">
        <v>165</v>
      </c>
      <c r="N172" s="10">
        <v>-1.0027224999902273</v>
      </c>
      <c r="O172" t="s">
        <v>816</v>
      </c>
      <c r="P172" s="10">
        <f t="shared" si="28"/>
        <v>64.0625</v>
      </c>
      <c r="Q172" s="10">
        <f t="shared" si="29"/>
        <v>5.9039156090260461E-2</v>
      </c>
      <c r="R172" s="10">
        <v>165</v>
      </c>
      <c r="S172" s="10">
        <v>-2.0251150000092366</v>
      </c>
      <c r="T172" t="s">
        <v>1072</v>
      </c>
      <c r="U172" s="10">
        <f t="shared" si="30"/>
        <v>64.0625</v>
      </c>
      <c r="V172" s="10">
        <f t="shared" si="31"/>
        <v>0.13973295369154595</v>
      </c>
      <c r="W172" s="10">
        <v>165</v>
      </c>
      <c r="X172" s="10">
        <v>-3.3741574999837098</v>
      </c>
      <c r="Y172" t="s">
        <v>1329</v>
      </c>
      <c r="Z172" s="10">
        <f t="shared" si="32"/>
        <v>64.0625</v>
      </c>
      <c r="AA172" s="10">
        <f t="shared" si="33"/>
        <v>0.1637350067760891</v>
      </c>
      <c r="AB172" s="10">
        <v>165</v>
      </c>
      <c r="AC172" s="10">
        <f ca="1">'Result (Al-Ti) '!W312</f>
        <v>-1.1383123357083085</v>
      </c>
      <c r="AD172" t="s">
        <v>1585</v>
      </c>
      <c r="AE172" s="10">
        <f t="shared" si="34"/>
        <v>64.0625</v>
      </c>
      <c r="AF172" s="10">
        <f t="shared" si="35"/>
        <v>0.17132412979130063</v>
      </c>
    </row>
    <row r="173" spans="2:32" x14ac:dyDescent="0.15">
      <c r="B173" s="10">
        <v>292</v>
      </c>
      <c r="C173" s="10">
        <v>166</v>
      </c>
      <c r="D173" s="10">
        <v>0.11030249997645569</v>
      </c>
      <c r="E173" s="10" t="s">
        <v>303</v>
      </c>
      <c r="F173" s="10">
        <f t="shared" si="24"/>
        <v>64.453125</v>
      </c>
      <c r="G173" s="10">
        <f t="shared" si="25"/>
        <v>0.2891250327526621</v>
      </c>
      <c r="H173" s="10">
        <v>166</v>
      </c>
      <c r="I173" s="10">
        <v>-0.55390999998294888</v>
      </c>
      <c r="J173" s="10" t="s">
        <v>560</v>
      </c>
      <c r="K173" s="10">
        <f t="shared" si="26"/>
        <v>64.453125</v>
      </c>
      <c r="L173" s="10">
        <f t="shared" si="27"/>
        <v>0.14077787150241824</v>
      </c>
      <c r="M173" s="10">
        <v>166</v>
      </c>
      <c r="N173" s="10">
        <v>-0.6187224999898433</v>
      </c>
      <c r="O173" t="s">
        <v>817</v>
      </c>
      <c r="P173" s="10">
        <f t="shared" si="28"/>
        <v>64.453125</v>
      </c>
      <c r="Q173" s="10">
        <f t="shared" si="29"/>
        <v>0.25456889363095631</v>
      </c>
      <c r="R173" s="10">
        <v>166</v>
      </c>
      <c r="S173" s="10">
        <v>-0.43111500000847514</v>
      </c>
      <c r="T173" t="s">
        <v>1073</v>
      </c>
      <c r="U173" s="10">
        <f t="shared" si="30"/>
        <v>64.453125</v>
      </c>
      <c r="V173" s="10">
        <f t="shared" si="31"/>
        <v>4.9708568346463929E-2</v>
      </c>
      <c r="W173" s="10">
        <v>166</v>
      </c>
      <c r="X173" s="10">
        <v>-1.012157499985733</v>
      </c>
      <c r="Y173" t="s">
        <v>1330</v>
      </c>
      <c r="Z173" s="10">
        <f t="shared" si="32"/>
        <v>64.453125</v>
      </c>
      <c r="AA173" s="10">
        <f t="shared" si="33"/>
        <v>0.31615897601113185</v>
      </c>
      <c r="AB173" s="10">
        <v>166</v>
      </c>
      <c r="AC173" s="10">
        <f ca="1">'Result (Al-Ti) '!W313</f>
        <v>-0.36050346450215864</v>
      </c>
      <c r="AD173" t="s">
        <v>1586</v>
      </c>
      <c r="AE173" s="10">
        <f t="shared" si="34"/>
        <v>64.453125</v>
      </c>
      <c r="AF173" s="10">
        <f t="shared" si="35"/>
        <v>0.1597006757034673</v>
      </c>
    </row>
    <row r="174" spans="2:32" x14ac:dyDescent="0.15">
      <c r="B174" s="10">
        <v>293</v>
      </c>
      <c r="C174" s="10">
        <v>167</v>
      </c>
      <c r="D174" s="10">
        <v>0.25430249997526744</v>
      </c>
      <c r="E174" s="10" t="s">
        <v>304</v>
      </c>
      <c r="F174" s="10">
        <f t="shared" si="24"/>
        <v>64.84375</v>
      </c>
      <c r="G174" s="10">
        <f t="shared" si="25"/>
        <v>0.27394212487329789</v>
      </c>
      <c r="H174" s="10">
        <v>167</v>
      </c>
      <c r="I174" s="10">
        <v>-0.66990999998495226</v>
      </c>
      <c r="J174" s="10" t="s">
        <v>561</v>
      </c>
      <c r="K174" s="10">
        <f t="shared" si="26"/>
        <v>64.84375</v>
      </c>
      <c r="L174" s="10">
        <f t="shared" si="27"/>
        <v>4.2217187867102927E-2</v>
      </c>
      <c r="M174" s="10">
        <v>167</v>
      </c>
      <c r="N174" s="10">
        <v>-2.8337224999894772</v>
      </c>
      <c r="O174" t="s">
        <v>818</v>
      </c>
      <c r="P174" s="10">
        <f t="shared" si="28"/>
        <v>64.84375</v>
      </c>
      <c r="Q174" s="10">
        <f t="shared" si="29"/>
        <v>0.13221836758515687</v>
      </c>
      <c r="R174" s="10">
        <v>167</v>
      </c>
      <c r="S174" s="10">
        <v>-2.6611150000093176</v>
      </c>
      <c r="T174" t="s">
        <v>1074</v>
      </c>
      <c r="U174" s="10">
        <f t="shared" si="30"/>
        <v>64.84375</v>
      </c>
      <c r="V174" s="10">
        <f t="shared" si="31"/>
        <v>2.8092997151770899E-2</v>
      </c>
      <c r="W174" s="10">
        <v>167</v>
      </c>
      <c r="X174" s="10">
        <v>-3.2751574999849709</v>
      </c>
      <c r="Y174" t="s">
        <v>1331</v>
      </c>
      <c r="Z174" s="10">
        <f t="shared" si="32"/>
        <v>64.84375</v>
      </c>
      <c r="AA174" s="10">
        <f t="shared" si="33"/>
        <v>9.2662214716052849E-2</v>
      </c>
      <c r="AB174" s="10">
        <v>167</v>
      </c>
      <c r="AC174" s="10">
        <f ca="1">'Result (Al-Ti) '!W314</f>
        <v>-0.36999442372812275</v>
      </c>
      <c r="AD174" t="s">
        <v>1587</v>
      </c>
      <c r="AE174" s="10">
        <f t="shared" si="34"/>
        <v>64.84375</v>
      </c>
      <c r="AF174" s="10">
        <f t="shared" si="35"/>
        <v>0.35541621971450599</v>
      </c>
    </row>
    <row r="175" spans="2:32" x14ac:dyDescent="0.15">
      <c r="B175" s="10">
        <v>294</v>
      </c>
      <c r="C175" s="10">
        <v>168</v>
      </c>
      <c r="D175" s="10">
        <v>0.10530249997486862</v>
      </c>
      <c r="E175" s="10" t="s">
        <v>305</v>
      </c>
      <c r="F175" s="10">
        <f t="shared" si="24"/>
        <v>65.234375</v>
      </c>
      <c r="G175" s="10">
        <f t="shared" si="25"/>
        <v>0.21818732188218884</v>
      </c>
      <c r="H175" s="10">
        <v>168</v>
      </c>
      <c r="I175" s="10">
        <v>-2.0959099999835473</v>
      </c>
      <c r="J175" s="10" t="s">
        <v>562</v>
      </c>
      <c r="K175" s="10">
        <f t="shared" si="26"/>
        <v>65.234375</v>
      </c>
      <c r="L175" s="10">
        <f t="shared" si="27"/>
        <v>5.4832407879343625E-2</v>
      </c>
      <c r="M175" s="10">
        <v>168</v>
      </c>
      <c r="N175" s="10">
        <v>-2.9027224999893519</v>
      </c>
      <c r="O175" t="s">
        <v>819</v>
      </c>
      <c r="P175" s="10">
        <f t="shared" si="28"/>
        <v>65.234375</v>
      </c>
      <c r="Q175" s="10">
        <f t="shared" si="29"/>
        <v>0.10594258829766305</v>
      </c>
      <c r="R175" s="10">
        <v>168</v>
      </c>
      <c r="S175" s="10">
        <v>1.0008849999927349</v>
      </c>
      <c r="T175" t="s">
        <v>1075</v>
      </c>
      <c r="U175" s="10">
        <f t="shared" si="30"/>
        <v>65.234375</v>
      </c>
      <c r="V175" s="10">
        <f t="shared" si="31"/>
        <v>0.17815576777283143</v>
      </c>
      <c r="W175" s="10">
        <v>168</v>
      </c>
      <c r="X175" s="10">
        <v>2.0048425000140924</v>
      </c>
      <c r="Y175" t="s">
        <v>1332</v>
      </c>
      <c r="Z175" s="10">
        <f t="shared" si="32"/>
        <v>65.234375</v>
      </c>
      <c r="AA175" s="10">
        <f t="shared" si="33"/>
        <v>6.5665580059741865E-2</v>
      </c>
      <c r="AB175" s="10">
        <v>168</v>
      </c>
      <c r="AC175" s="10">
        <f ca="1">'Result (Al-Ti) '!W315</f>
        <v>-1.1734761839956698</v>
      </c>
      <c r="AD175" t="s">
        <v>1588</v>
      </c>
      <c r="AE175" s="10">
        <f t="shared" si="34"/>
        <v>65.234375</v>
      </c>
      <c r="AF175" s="10">
        <f t="shared" si="35"/>
        <v>8.0674913224196759E-2</v>
      </c>
    </row>
    <row r="176" spans="2:32" x14ac:dyDescent="0.15">
      <c r="B176" s="10">
        <v>295</v>
      </c>
      <c r="C176" s="10">
        <v>169</v>
      </c>
      <c r="D176" s="10">
        <v>-0.11169750002437695</v>
      </c>
      <c r="E176" s="10" t="s">
        <v>306</v>
      </c>
      <c r="F176" s="10">
        <f t="shared" si="24"/>
        <v>65.625</v>
      </c>
      <c r="G176" s="10">
        <f t="shared" si="25"/>
        <v>0.18176825900946195</v>
      </c>
      <c r="H176" s="10">
        <v>169</v>
      </c>
      <c r="I176" s="10">
        <v>-1.5659099999858483</v>
      </c>
      <c r="J176" s="10" t="s">
        <v>563</v>
      </c>
      <c r="K176" s="10">
        <f t="shared" si="26"/>
        <v>65.625</v>
      </c>
      <c r="L176" s="10">
        <f t="shared" si="27"/>
        <v>3.3642302132336051E-2</v>
      </c>
      <c r="M176" s="10">
        <v>169</v>
      </c>
      <c r="N176" s="10">
        <v>-2.4827224999910413</v>
      </c>
      <c r="O176" t="s">
        <v>820</v>
      </c>
      <c r="P176" s="10">
        <f t="shared" si="28"/>
        <v>65.625</v>
      </c>
      <c r="Q176" s="10">
        <f t="shared" si="29"/>
        <v>0.12081950700627726</v>
      </c>
      <c r="R176" s="10">
        <v>169</v>
      </c>
      <c r="S176" s="10">
        <v>-2.9141150000064897</v>
      </c>
      <c r="T176" t="s">
        <v>1076</v>
      </c>
      <c r="U176" s="10">
        <f t="shared" si="30"/>
        <v>65.625</v>
      </c>
      <c r="V176" s="10">
        <f t="shared" si="31"/>
        <v>0.18552204869968453</v>
      </c>
      <c r="W176" s="10">
        <v>169</v>
      </c>
      <c r="X176" s="10">
        <v>-2.970157499984083</v>
      </c>
      <c r="Y176" t="s">
        <v>1333</v>
      </c>
      <c r="Z176" s="10">
        <f t="shared" si="32"/>
        <v>65.625</v>
      </c>
      <c r="AA176" s="10">
        <f t="shared" si="33"/>
        <v>9.1505042397630132E-2</v>
      </c>
      <c r="AB176" s="10">
        <v>169</v>
      </c>
      <c r="AC176" s="10">
        <f ca="1">'Result (Al-Ti) '!W316</f>
        <v>-1.6250970012638328</v>
      </c>
      <c r="AD176" t="s">
        <v>1589</v>
      </c>
      <c r="AE176" s="10">
        <f t="shared" si="34"/>
        <v>65.625</v>
      </c>
      <c r="AF176" s="10">
        <f t="shared" si="35"/>
        <v>0.22193333455726594</v>
      </c>
    </row>
    <row r="177" spans="2:32" x14ac:dyDescent="0.15">
      <c r="B177" s="10">
        <v>296</v>
      </c>
      <c r="C177" s="10">
        <v>170</v>
      </c>
      <c r="D177" s="10">
        <v>0.12430249997663623</v>
      </c>
      <c r="E177" s="10" t="s">
        <v>307</v>
      </c>
      <c r="F177" s="10">
        <f t="shared" si="24"/>
        <v>66.015625</v>
      </c>
      <c r="G177" s="10">
        <f t="shared" si="25"/>
        <v>0.12119759330345538</v>
      </c>
      <c r="H177" s="10">
        <v>170</v>
      </c>
      <c r="I177" s="10">
        <v>0.33909000001486334</v>
      </c>
      <c r="J177" s="10" t="s">
        <v>564</v>
      </c>
      <c r="K177" s="10">
        <f t="shared" si="26"/>
        <v>66.015625</v>
      </c>
      <c r="L177" s="10">
        <f t="shared" si="27"/>
        <v>6.9244834109551526E-2</v>
      </c>
      <c r="M177" s="10">
        <v>170</v>
      </c>
      <c r="N177" s="10">
        <v>-0.70172249998989855</v>
      </c>
      <c r="O177" t="s">
        <v>821</v>
      </c>
      <c r="P177" s="10">
        <f t="shared" si="28"/>
        <v>66.015625</v>
      </c>
      <c r="Q177" s="10">
        <f t="shared" si="29"/>
        <v>7.0664768742891612E-2</v>
      </c>
      <c r="R177" s="10">
        <v>170</v>
      </c>
      <c r="S177" s="10">
        <v>-3.8341150000071877</v>
      </c>
      <c r="T177" t="s">
        <v>1077</v>
      </c>
      <c r="U177" s="10">
        <f t="shared" si="30"/>
        <v>66.015625</v>
      </c>
      <c r="V177" s="10">
        <f t="shared" si="31"/>
        <v>8.570137012359276E-2</v>
      </c>
      <c r="W177" s="10">
        <v>170</v>
      </c>
      <c r="X177" s="10">
        <v>-0.74515749998482761</v>
      </c>
      <c r="Y177" t="s">
        <v>1334</v>
      </c>
      <c r="Z177" s="10">
        <f t="shared" si="32"/>
        <v>66.015625</v>
      </c>
      <c r="AA177" s="10">
        <f t="shared" si="33"/>
        <v>0.34530136332837763</v>
      </c>
      <c r="AB177" s="10">
        <v>170</v>
      </c>
      <c r="AC177" s="10">
        <f ca="1">'Result (Al-Ti) '!W317</f>
        <v>-0.38932614571153845</v>
      </c>
      <c r="AD177" t="s">
        <v>1590</v>
      </c>
      <c r="AE177" s="10">
        <f t="shared" si="34"/>
        <v>66.015625</v>
      </c>
      <c r="AF177" s="10">
        <f t="shared" si="35"/>
        <v>0.26186821842096725</v>
      </c>
    </row>
    <row r="178" spans="2:32" x14ac:dyDescent="0.15">
      <c r="B178" s="10">
        <v>297</v>
      </c>
      <c r="C178" s="10">
        <v>171</v>
      </c>
      <c r="D178" s="10">
        <v>0.42630249997444025</v>
      </c>
      <c r="E178" s="10" t="s">
        <v>308</v>
      </c>
      <c r="F178" s="10">
        <f t="shared" si="24"/>
        <v>66.40625</v>
      </c>
      <c r="G178" s="10">
        <f t="shared" si="25"/>
        <v>0.19664550984113321</v>
      </c>
      <c r="H178" s="10">
        <v>171</v>
      </c>
      <c r="I178" s="10">
        <v>-0.71090999998446591</v>
      </c>
      <c r="J178" s="10" t="s">
        <v>565</v>
      </c>
      <c r="K178" s="10">
        <f t="shared" si="26"/>
        <v>66.40625</v>
      </c>
      <c r="L178" s="10">
        <f t="shared" si="27"/>
        <v>6.3992128731992406E-2</v>
      </c>
      <c r="M178" s="10">
        <v>171</v>
      </c>
      <c r="N178" s="10">
        <v>-0.75372249999006158</v>
      </c>
      <c r="O178" t="s">
        <v>822</v>
      </c>
      <c r="P178" s="10">
        <f t="shared" si="28"/>
        <v>66.40625</v>
      </c>
      <c r="Q178" s="10">
        <f t="shared" si="29"/>
        <v>0.15983618924918058</v>
      </c>
      <c r="R178" s="10">
        <v>171</v>
      </c>
      <c r="S178" s="10">
        <v>-3.5301150000073278</v>
      </c>
      <c r="T178" t="s">
        <v>1078</v>
      </c>
      <c r="U178" s="10">
        <f t="shared" si="30"/>
        <v>66.40625</v>
      </c>
      <c r="V178" s="10">
        <f t="shared" si="31"/>
        <v>8.7730237576747042E-2</v>
      </c>
      <c r="W178" s="10">
        <v>171</v>
      </c>
      <c r="X178" s="10">
        <v>-2.7551574999868933</v>
      </c>
      <c r="Y178" t="s">
        <v>1335</v>
      </c>
      <c r="Z178" s="10">
        <f t="shared" si="32"/>
        <v>66.40625</v>
      </c>
      <c r="AA178" s="10">
        <f t="shared" si="33"/>
        <v>0.179790079521334</v>
      </c>
      <c r="AB178" s="10">
        <v>171</v>
      </c>
      <c r="AC178" s="10">
        <f ca="1">'Result (Al-Ti) '!W318</f>
        <v>-0.74644921019035237</v>
      </c>
      <c r="AD178" t="s">
        <v>1591</v>
      </c>
      <c r="AE178" s="10">
        <f t="shared" si="34"/>
        <v>66.40625</v>
      </c>
      <c r="AF178" s="10">
        <f t="shared" si="35"/>
        <v>0.12880785224544333</v>
      </c>
    </row>
    <row r="179" spans="2:32" x14ac:dyDescent="0.15">
      <c r="B179" s="10">
        <v>298</v>
      </c>
      <c r="C179" s="10">
        <v>172</v>
      </c>
      <c r="D179" s="10">
        <v>0.2633024999738609</v>
      </c>
      <c r="E179" s="10" t="s">
        <v>309</v>
      </c>
      <c r="F179" s="10">
        <f t="shared" si="24"/>
        <v>66.796875</v>
      </c>
      <c r="G179" s="10">
        <f t="shared" si="25"/>
        <v>2.7957973815918989E-2</v>
      </c>
      <c r="H179" s="10">
        <v>172</v>
      </c>
      <c r="I179" s="10">
        <v>-1.4199099999849807</v>
      </c>
      <c r="J179" s="10" t="s">
        <v>566</v>
      </c>
      <c r="K179" s="10">
        <f t="shared" si="26"/>
        <v>66.796875</v>
      </c>
      <c r="L179" s="10">
        <f t="shared" si="27"/>
        <v>0.19571384498586072</v>
      </c>
      <c r="M179" s="10">
        <v>172</v>
      </c>
      <c r="N179" s="10">
        <v>0.64527750000920037</v>
      </c>
      <c r="O179" t="s">
        <v>823</v>
      </c>
      <c r="P179" s="10">
        <f t="shared" si="28"/>
        <v>66.796875</v>
      </c>
      <c r="Q179" s="10">
        <f t="shared" si="29"/>
        <v>8.2645634328638057E-2</v>
      </c>
      <c r="R179" s="10">
        <v>172</v>
      </c>
      <c r="S179" s="10">
        <v>-2.8561150000072644</v>
      </c>
      <c r="T179" t="s">
        <v>1079</v>
      </c>
      <c r="U179" s="10">
        <f t="shared" si="30"/>
        <v>66.796875</v>
      </c>
      <c r="V179" s="10">
        <f t="shared" si="31"/>
        <v>3.9013781896739479E-2</v>
      </c>
      <c r="W179" s="10">
        <v>172</v>
      </c>
      <c r="X179" s="10">
        <v>1.3568425000158868</v>
      </c>
      <c r="Y179" t="s">
        <v>1336</v>
      </c>
      <c r="Z179" s="10">
        <f t="shared" si="32"/>
        <v>66.796875</v>
      </c>
      <c r="AA179" s="10">
        <f t="shared" si="33"/>
        <v>0.24168559792384933</v>
      </c>
      <c r="AB179" s="10">
        <v>172</v>
      </c>
      <c r="AC179" s="10">
        <f ca="1">'Result (Al-Ti) '!W319</f>
        <v>-2.2337203418414484</v>
      </c>
      <c r="AD179" t="s">
        <v>1592</v>
      </c>
      <c r="AE179" s="10">
        <f t="shared" si="34"/>
        <v>66.796875</v>
      </c>
      <c r="AF179" s="10">
        <f t="shared" si="35"/>
        <v>0.15495337432464845</v>
      </c>
    </row>
    <row r="180" spans="2:32" x14ac:dyDescent="0.15">
      <c r="B180" s="10">
        <v>299</v>
      </c>
      <c r="C180" s="10">
        <v>173</v>
      </c>
      <c r="D180" s="10">
        <v>1.9903024999763375</v>
      </c>
      <c r="E180" s="10" t="s">
        <v>310</v>
      </c>
      <c r="F180" s="10">
        <f t="shared" si="24"/>
        <v>67.1875</v>
      </c>
      <c r="G180" s="10">
        <f t="shared" si="25"/>
        <v>0.22277366169300189</v>
      </c>
      <c r="H180" s="10">
        <v>173</v>
      </c>
      <c r="I180" s="10">
        <v>-2.6019099999849971</v>
      </c>
      <c r="J180" s="10" t="s">
        <v>567</v>
      </c>
      <c r="K180" s="10">
        <f t="shared" si="26"/>
        <v>67.1875</v>
      </c>
      <c r="L180" s="10">
        <f t="shared" si="27"/>
        <v>0.12405827686014093</v>
      </c>
      <c r="M180" s="10">
        <v>173</v>
      </c>
      <c r="N180" s="10">
        <v>-1.2387224999912405</v>
      </c>
      <c r="O180" t="s">
        <v>824</v>
      </c>
      <c r="P180" s="10">
        <f t="shared" si="28"/>
        <v>67.1875</v>
      </c>
      <c r="Q180" s="10">
        <f t="shared" si="29"/>
        <v>0.18778277909357352</v>
      </c>
      <c r="R180" s="10">
        <v>173</v>
      </c>
      <c r="S180" s="10">
        <v>-3.8291150000091534</v>
      </c>
      <c r="T180" t="s">
        <v>1080</v>
      </c>
      <c r="U180" s="10">
        <f t="shared" si="30"/>
        <v>67.1875</v>
      </c>
      <c r="V180" s="10">
        <f t="shared" si="31"/>
        <v>0.10962190988920731</v>
      </c>
      <c r="W180" s="10">
        <v>173</v>
      </c>
      <c r="X180" s="10">
        <v>-2.0101574999848992</v>
      </c>
      <c r="Y180" t="s">
        <v>1337</v>
      </c>
      <c r="Z180" s="10">
        <f t="shared" si="32"/>
        <v>67.1875</v>
      </c>
      <c r="AA180" s="10">
        <f t="shared" si="33"/>
        <v>0.10755003968051863</v>
      </c>
      <c r="AB180" s="10">
        <v>173</v>
      </c>
      <c r="AC180" s="10">
        <f ca="1">'Result (Al-Ti) '!W320</f>
        <v>-3.8304030829916176</v>
      </c>
      <c r="AD180" t="s">
        <v>1593</v>
      </c>
      <c r="AE180" s="10">
        <f t="shared" si="34"/>
        <v>67.1875</v>
      </c>
      <c r="AF180" s="10">
        <f t="shared" si="35"/>
        <v>0.24049089824082898</v>
      </c>
    </row>
    <row r="181" spans="2:32" x14ac:dyDescent="0.15">
      <c r="B181" s="10">
        <v>300</v>
      </c>
      <c r="C181" s="10">
        <v>174</v>
      </c>
      <c r="D181" s="10">
        <v>-0.67169750002449291</v>
      </c>
      <c r="E181" s="10" t="s">
        <v>311</v>
      </c>
      <c r="F181" s="10">
        <f t="shared" si="24"/>
        <v>67.578125</v>
      </c>
      <c r="G181" s="10">
        <f t="shared" si="25"/>
        <v>8.8257897983734249E-2</v>
      </c>
      <c r="H181" s="10">
        <v>174</v>
      </c>
      <c r="I181" s="10">
        <v>-4.8059099999839816</v>
      </c>
      <c r="J181" s="10" t="s">
        <v>568</v>
      </c>
      <c r="K181" s="10">
        <f t="shared" si="26"/>
        <v>67.578125</v>
      </c>
      <c r="L181" s="10">
        <f t="shared" si="27"/>
        <v>7.0699916503787305E-2</v>
      </c>
      <c r="M181" s="10">
        <v>174</v>
      </c>
      <c r="N181" s="10">
        <v>-2.3287224999890554</v>
      </c>
      <c r="O181" t="s">
        <v>825</v>
      </c>
      <c r="P181" s="10">
        <f t="shared" si="28"/>
        <v>67.578125</v>
      </c>
      <c r="Q181" s="10">
        <f t="shared" si="29"/>
        <v>4.6532332714475211E-2</v>
      </c>
      <c r="R181" s="10">
        <v>174</v>
      </c>
      <c r="S181" s="10">
        <v>-5.2661150000083978</v>
      </c>
      <c r="T181" t="s">
        <v>1081</v>
      </c>
      <c r="U181" s="10">
        <f t="shared" si="30"/>
        <v>67.578125</v>
      </c>
      <c r="V181" s="10">
        <f t="shared" si="31"/>
        <v>0.1183101981699021</v>
      </c>
      <c r="W181" s="10">
        <v>174</v>
      </c>
      <c r="X181" s="10">
        <v>-1.874157499983653</v>
      </c>
      <c r="Y181" t="s">
        <v>1338</v>
      </c>
      <c r="Z181" s="10">
        <f t="shared" si="32"/>
        <v>67.578125</v>
      </c>
      <c r="AA181" s="10">
        <f t="shared" si="33"/>
        <v>0.12060161682792039</v>
      </c>
      <c r="AB181" s="10">
        <v>174</v>
      </c>
      <c r="AC181" s="10">
        <f ca="1">'Result (Al-Ti) '!W321</f>
        <v>-1.0113398203593336</v>
      </c>
      <c r="AD181" t="s">
        <v>1594</v>
      </c>
      <c r="AE181" s="10">
        <f t="shared" si="34"/>
        <v>67.578125</v>
      </c>
      <c r="AF181" s="10">
        <f t="shared" si="35"/>
        <v>0.37188933632970239</v>
      </c>
    </row>
    <row r="182" spans="2:32" x14ac:dyDescent="0.15">
      <c r="B182" s="10">
        <v>301</v>
      </c>
      <c r="C182" s="10">
        <v>175</v>
      </c>
      <c r="D182" s="10">
        <v>-0.56169750002510455</v>
      </c>
      <c r="E182" s="10" t="s">
        <v>312</v>
      </c>
      <c r="F182" s="10">
        <f t="shared" si="24"/>
        <v>67.96875</v>
      </c>
      <c r="G182" s="10">
        <f t="shared" si="25"/>
        <v>0.1173611586136267</v>
      </c>
      <c r="H182" s="10">
        <v>175</v>
      </c>
      <c r="I182" s="10">
        <v>-3.8399099999857356</v>
      </c>
      <c r="J182" s="10" t="s">
        <v>569</v>
      </c>
      <c r="K182" s="10">
        <f t="shared" si="26"/>
        <v>67.96875</v>
      </c>
      <c r="L182" s="10">
        <f t="shared" si="27"/>
        <v>0.2029349452638132</v>
      </c>
      <c r="M182" s="10">
        <v>175</v>
      </c>
      <c r="N182" s="10">
        <v>1.4622775000106003</v>
      </c>
      <c r="O182" t="s">
        <v>826</v>
      </c>
      <c r="P182" s="10">
        <f t="shared" si="28"/>
        <v>67.96875</v>
      </c>
      <c r="Q182" s="10">
        <f t="shared" si="29"/>
        <v>0.20039975623472542</v>
      </c>
      <c r="R182" s="10">
        <v>175</v>
      </c>
      <c r="S182" s="10">
        <v>-3.737115000006952</v>
      </c>
      <c r="T182" t="s">
        <v>1082</v>
      </c>
      <c r="U182" s="10">
        <f t="shared" si="30"/>
        <v>67.96875</v>
      </c>
      <c r="V182" s="10">
        <f t="shared" si="31"/>
        <v>0.10620378934706591</v>
      </c>
      <c r="W182" s="10">
        <v>175</v>
      </c>
      <c r="X182" s="10">
        <v>-2.1411574999845584</v>
      </c>
      <c r="Y182" t="s">
        <v>1339</v>
      </c>
      <c r="Z182" s="10">
        <f t="shared" si="32"/>
        <v>67.96875</v>
      </c>
      <c r="AA182" s="10">
        <f t="shared" si="33"/>
        <v>0.19294132569348788</v>
      </c>
      <c r="AB182" s="10">
        <v>175</v>
      </c>
      <c r="AC182" s="10">
        <f ca="1">'Result (Al-Ti) '!W322</f>
        <v>-0.35978860723968764</v>
      </c>
      <c r="AD182" t="s">
        <v>1595</v>
      </c>
      <c r="AE182" s="10">
        <f t="shared" si="34"/>
        <v>67.96875</v>
      </c>
      <c r="AF182" s="10">
        <f t="shared" si="35"/>
        <v>3.0200475810327702E-2</v>
      </c>
    </row>
    <row r="183" spans="2:32" x14ac:dyDescent="0.15">
      <c r="B183" s="10">
        <v>302</v>
      </c>
      <c r="C183" s="10">
        <v>176</v>
      </c>
      <c r="D183" s="10">
        <v>-0.54669750002389605</v>
      </c>
      <c r="E183" s="10" t="s">
        <v>313</v>
      </c>
      <c r="F183" s="10">
        <f t="shared" si="24"/>
        <v>68.359375</v>
      </c>
      <c r="G183" s="10">
        <f t="shared" si="25"/>
        <v>9.0576582875082134E-2</v>
      </c>
      <c r="H183" s="10">
        <v>176</v>
      </c>
      <c r="I183" s="10">
        <v>-3.9739099999849259</v>
      </c>
      <c r="J183" s="10" t="s">
        <v>570</v>
      </c>
      <c r="K183" s="10">
        <f t="shared" si="26"/>
        <v>68.359375</v>
      </c>
      <c r="L183" s="10">
        <f t="shared" si="27"/>
        <v>0.13207792204747268</v>
      </c>
      <c r="M183" s="10">
        <v>176</v>
      </c>
      <c r="N183" s="10">
        <v>-0.81372249999134283</v>
      </c>
      <c r="O183" t="s">
        <v>827</v>
      </c>
      <c r="P183" s="10">
        <f t="shared" si="28"/>
        <v>68.359375</v>
      </c>
      <c r="Q183" s="10">
        <f t="shared" si="29"/>
        <v>9.3779556496871308E-2</v>
      </c>
      <c r="R183" s="10">
        <v>176</v>
      </c>
      <c r="S183" s="10">
        <v>-2.3571150000094576</v>
      </c>
      <c r="T183" t="s">
        <v>1083</v>
      </c>
      <c r="U183" s="10">
        <f t="shared" si="30"/>
        <v>68.359375</v>
      </c>
      <c r="V183" s="10">
        <f t="shared" si="31"/>
        <v>4.7576818410237143E-2</v>
      </c>
      <c r="W183" s="10">
        <v>176</v>
      </c>
      <c r="X183" s="10">
        <v>-1.8431574999837608</v>
      </c>
      <c r="Y183" t="s">
        <v>1340</v>
      </c>
      <c r="Z183" s="10">
        <f t="shared" si="32"/>
        <v>68.359375</v>
      </c>
      <c r="AA183" s="10">
        <f t="shared" si="33"/>
        <v>9.3579605082131055E-3</v>
      </c>
      <c r="AB183" s="10">
        <v>176</v>
      </c>
      <c r="AC183" s="10">
        <f ca="1">'Result (Al-Ti) '!W323</f>
        <v>-0.78656815203631858</v>
      </c>
      <c r="AD183" t="s">
        <v>1596</v>
      </c>
      <c r="AE183" s="10">
        <f t="shared" si="34"/>
        <v>68.359375</v>
      </c>
      <c r="AF183" s="10">
        <f t="shared" si="35"/>
        <v>0.23916809086976012</v>
      </c>
    </row>
    <row r="184" spans="2:32" x14ac:dyDescent="0.15">
      <c r="B184" s="10">
        <v>303</v>
      </c>
      <c r="C184" s="10">
        <v>177</v>
      </c>
      <c r="D184" s="10">
        <v>-0.48169750002458045</v>
      </c>
      <c r="E184" s="10" t="s">
        <v>314</v>
      </c>
      <c r="F184" s="10">
        <f t="shared" si="24"/>
        <v>68.75</v>
      </c>
      <c r="G184" s="10">
        <f t="shared" si="25"/>
        <v>0.14946886620651981</v>
      </c>
      <c r="H184" s="10">
        <v>177</v>
      </c>
      <c r="I184" s="10">
        <v>-2.1999099999838734</v>
      </c>
      <c r="J184" s="10" t="s">
        <v>571</v>
      </c>
      <c r="K184" s="10">
        <f t="shared" si="26"/>
        <v>68.75</v>
      </c>
      <c r="L184" s="10">
        <f t="shared" si="27"/>
        <v>2.7441581244652062E-2</v>
      </c>
      <c r="M184" s="10">
        <v>177</v>
      </c>
      <c r="N184" s="10">
        <v>-2.5447224999908258</v>
      </c>
      <c r="O184" t="s">
        <v>828</v>
      </c>
      <c r="P184" s="10">
        <f t="shared" si="28"/>
        <v>68.75</v>
      </c>
      <c r="Q184" s="10">
        <f t="shared" si="29"/>
        <v>0.10838682634191588</v>
      </c>
      <c r="R184" s="10">
        <v>177</v>
      </c>
      <c r="S184" s="10">
        <v>-1.9271150000079729</v>
      </c>
      <c r="T184" t="s">
        <v>1084</v>
      </c>
      <c r="U184" s="10">
        <f t="shared" si="30"/>
        <v>68.75</v>
      </c>
      <c r="V184" s="10">
        <f t="shared" si="31"/>
        <v>0.24071245177753409</v>
      </c>
      <c r="W184" s="10">
        <v>177</v>
      </c>
      <c r="X184" s="10">
        <v>-1.6831574999862653</v>
      </c>
      <c r="Y184" t="s">
        <v>1341</v>
      </c>
      <c r="Z184" s="10">
        <f t="shared" si="32"/>
        <v>68.75</v>
      </c>
      <c r="AA184" s="10">
        <f t="shared" si="33"/>
        <v>0.12346735407105605</v>
      </c>
      <c r="AB184" s="10">
        <v>177</v>
      </c>
      <c r="AC184" s="10">
        <f ca="1">'Result (Al-Ti) '!W324</f>
        <v>-0.37721933729584767</v>
      </c>
      <c r="AD184" t="s">
        <v>1597</v>
      </c>
      <c r="AE184" s="10">
        <f t="shared" si="34"/>
        <v>68.75</v>
      </c>
      <c r="AF184" s="10">
        <f t="shared" si="35"/>
        <v>0.12272123759422249</v>
      </c>
    </row>
    <row r="185" spans="2:32" x14ac:dyDescent="0.15">
      <c r="B185" s="10">
        <v>304</v>
      </c>
      <c r="C185" s="10">
        <v>178</v>
      </c>
      <c r="D185" s="10">
        <v>0.52630249997420719</v>
      </c>
      <c r="E185" s="10" t="s">
        <v>315</v>
      </c>
      <c r="F185" s="10">
        <f t="shared" si="24"/>
        <v>69.140625</v>
      </c>
      <c r="G185" s="10">
        <f t="shared" si="25"/>
        <v>0.1760277104437665</v>
      </c>
      <c r="H185" s="10">
        <v>178</v>
      </c>
      <c r="I185" s="10">
        <v>-2.5559099999838963</v>
      </c>
      <c r="J185" s="10" t="s">
        <v>572</v>
      </c>
      <c r="K185" s="10">
        <f t="shared" si="26"/>
        <v>69.140625</v>
      </c>
      <c r="L185" s="10">
        <f t="shared" si="27"/>
        <v>9.6721045715435452E-2</v>
      </c>
      <c r="M185" s="10">
        <v>178</v>
      </c>
      <c r="N185" s="10">
        <v>-2.3287224999890554</v>
      </c>
      <c r="O185" t="s">
        <v>829</v>
      </c>
      <c r="P185" s="10">
        <f t="shared" si="28"/>
        <v>69.140625</v>
      </c>
      <c r="Q185" s="10">
        <f t="shared" si="29"/>
        <v>0.17849177300446489</v>
      </c>
      <c r="R185" s="10">
        <v>178</v>
      </c>
      <c r="S185" s="10">
        <v>-1.5211150000062901</v>
      </c>
      <c r="T185" t="s">
        <v>1085</v>
      </c>
      <c r="U185" s="10">
        <f t="shared" si="30"/>
        <v>69.140625</v>
      </c>
      <c r="V185" s="10">
        <f t="shared" si="31"/>
        <v>0.15167012170898231</v>
      </c>
      <c r="W185" s="10">
        <v>178</v>
      </c>
      <c r="X185" s="10">
        <v>-1.7441574999850218</v>
      </c>
      <c r="Y185" t="s">
        <v>1342</v>
      </c>
      <c r="Z185" s="10">
        <f t="shared" si="32"/>
        <v>69.140625</v>
      </c>
      <c r="AA185" s="10">
        <f t="shared" si="33"/>
        <v>0.30260010818466715</v>
      </c>
      <c r="AB185" s="10">
        <v>178</v>
      </c>
      <c r="AC185" s="10">
        <f ca="1">'Result (Al-Ti) '!W325</f>
        <v>4.5226366628968826</v>
      </c>
      <c r="AD185" t="s">
        <v>1598</v>
      </c>
      <c r="AE185" s="10">
        <f t="shared" si="34"/>
        <v>69.140625</v>
      </c>
      <c r="AF185" s="10">
        <f t="shared" si="35"/>
        <v>6.2210187967242057E-2</v>
      </c>
    </row>
    <row r="186" spans="2:32" x14ac:dyDescent="0.15">
      <c r="B186" s="10">
        <v>305</v>
      </c>
      <c r="C186" s="10">
        <v>179</v>
      </c>
      <c r="D186" s="10">
        <v>1.3293024999754266</v>
      </c>
      <c r="E186" s="10" t="s">
        <v>316</v>
      </c>
      <c r="F186" s="10">
        <f t="shared" si="24"/>
        <v>69.53125</v>
      </c>
      <c r="G186" s="10">
        <f t="shared" si="25"/>
        <v>0.21331219613838695</v>
      </c>
      <c r="H186" s="10">
        <v>179</v>
      </c>
      <c r="I186" s="10">
        <v>-2.0359099999858188</v>
      </c>
      <c r="J186" s="10" t="s">
        <v>573</v>
      </c>
      <c r="K186" s="10">
        <f t="shared" si="26"/>
        <v>69.53125</v>
      </c>
      <c r="L186" s="10">
        <f t="shared" si="27"/>
        <v>0.10160696795106434</v>
      </c>
      <c r="M186" s="10">
        <v>179</v>
      </c>
      <c r="N186" s="10">
        <v>-2.2247224999887294</v>
      </c>
      <c r="O186" t="s">
        <v>830</v>
      </c>
      <c r="P186" s="10">
        <f t="shared" si="28"/>
        <v>69.53125</v>
      </c>
      <c r="Q186" s="10">
        <f t="shared" si="29"/>
        <v>0.13345233540696838</v>
      </c>
      <c r="R186" s="10">
        <v>179</v>
      </c>
      <c r="S186" s="10">
        <v>-1.5721150000089779</v>
      </c>
      <c r="T186" t="s">
        <v>1086</v>
      </c>
      <c r="U186" s="10">
        <f t="shared" si="30"/>
        <v>69.53125</v>
      </c>
      <c r="V186" s="10">
        <f t="shared" si="31"/>
        <v>9.7279122864167941E-2</v>
      </c>
      <c r="W186" s="10">
        <v>179</v>
      </c>
      <c r="X186" s="10">
        <v>-1.3841574999844397</v>
      </c>
      <c r="Y186" t="s">
        <v>1343</v>
      </c>
      <c r="Z186" s="10">
        <f t="shared" si="32"/>
        <v>69.53125</v>
      </c>
      <c r="AA186" s="10">
        <f t="shared" si="33"/>
        <v>6.8739190646511178E-3</v>
      </c>
      <c r="AB186" s="10">
        <v>179</v>
      </c>
      <c r="AC186" s="10">
        <f ca="1">'Result (Al-Ti) '!W326</f>
        <v>-2.1083671016967331</v>
      </c>
      <c r="AD186" t="s">
        <v>1599</v>
      </c>
      <c r="AE186" s="10">
        <f t="shared" si="34"/>
        <v>69.53125</v>
      </c>
      <c r="AF186" s="10">
        <f t="shared" si="35"/>
        <v>0.27933008906627627</v>
      </c>
    </row>
    <row r="187" spans="2:32" x14ac:dyDescent="0.15">
      <c r="B187" s="10">
        <v>306</v>
      </c>
      <c r="C187" s="10">
        <v>180</v>
      </c>
      <c r="D187" s="10">
        <v>0.29330249997627789</v>
      </c>
      <c r="E187" s="10" t="s">
        <v>317</v>
      </c>
      <c r="F187" s="10">
        <f t="shared" si="24"/>
        <v>69.921875</v>
      </c>
      <c r="G187" s="10">
        <f t="shared" si="25"/>
        <v>0.17312532356653354</v>
      </c>
      <c r="H187" s="10">
        <v>180</v>
      </c>
      <c r="I187" s="10">
        <v>-0.9299099999857674</v>
      </c>
      <c r="J187" s="10" t="s">
        <v>574</v>
      </c>
      <c r="K187" s="10">
        <f t="shared" si="26"/>
        <v>69.921875</v>
      </c>
      <c r="L187" s="10">
        <f t="shared" si="27"/>
        <v>0.23402272580750261</v>
      </c>
      <c r="M187" s="10">
        <v>180</v>
      </c>
      <c r="N187" s="10">
        <v>5.5277500010220137E-2</v>
      </c>
      <c r="O187" t="s">
        <v>831</v>
      </c>
      <c r="P187" s="10">
        <f t="shared" si="28"/>
        <v>69.921875</v>
      </c>
      <c r="Q187" s="10">
        <f t="shared" si="29"/>
        <v>0.10772111808716058</v>
      </c>
      <c r="R187" s="10">
        <v>180</v>
      </c>
      <c r="S187" s="10">
        <v>-0.75511500000757792</v>
      </c>
      <c r="T187" t="s">
        <v>1087</v>
      </c>
      <c r="U187" s="10">
        <f t="shared" si="30"/>
        <v>69.921875</v>
      </c>
      <c r="V187" s="10">
        <f t="shared" si="31"/>
        <v>0.14010949386876864</v>
      </c>
      <c r="W187" s="10">
        <v>180</v>
      </c>
      <c r="X187" s="10">
        <v>-3.126157499984572</v>
      </c>
      <c r="Y187" t="s">
        <v>1344</v>
      </c>
      <c r="Z187" s="10">
        <f t="shared" si="32"/>
        <v>69.921875</v>
      </c>
      <c r="AA187" s="10">
        <f t="shared" si="33"/>
        <v>3.6850511631849152E-2</v>
      </c>
      <c r="AB187" s="10">
        <v>180</v>
      </c>
      <c r="AC187" s="10">
        <f ca="1">'Result (Al-Ti) '!W327</f>
        <v>0.72583299720131556</v>
      </c>
      <c r="AD187" t="s">
        <v>1600</v>
      </c>
      <c r="AE187" s="10">
        <f t="shared" si="34"/>
        <v>69.921875</v>
      </c>
      <c r="AF187" s="10">
        <f t="shared" si="35"/>
        <v>0.22832722409678524</v>
      </c>
    </row>
    <row r="188" spans="2:32" x14ac:dyDescent="0.15">
      <c r="B188" s="10">
        <v>307</v>
      </c>
      <c r="C188" s="10">
        <v>181</v>
      </c>
      <c r="D188" s="10">
        <v>2.0003024999759589</v>
      </c>
      <c r="E188" s="10" t="s">
        <v>318</v>
      </c>
      <c r="F188" s="10">
        <f t="shared" si="24"/>
        <v>70.3125</v>
      </c>
      <c r="G188" s="10">
        <f t="shared" si="25"/>
        <v>0.12744122748875356</v>
      </c>
      <c r="H188" s="10">
        <v>181</v>
      </c>
      <c r="I188" s="10">
        <v>-0.91590999998558686</v>
      </c>
      <c r="J188" s="10" t="s">
        <v>575</v>
      </c>
      <c r="K188" s="10">
        <f t="shared" si="26"/>
        <v>70.3125</v>
      </c>
      <c r="L188" s="10">
        <f t="shared" si="27"/>
        <v>0.1201330580851977</v>
      </c>
      <c r="M188" s="10">
        <v>181</v>
      </c>
      <c r="N188" s="10">
        <v>-1.9547224999918456</v>
      </c>
      <c r="O188" t="s">
        <v>832</v>
      </c>
      <c r="P188" s="10">
        <f t="shared" si="28"/>
        <v>70.3125</v>
      </c>
      <c r="Q188" s="10">
        <f t="shared" si="29"/>
        <v>7.6322022907834228E-2</v>
      </c>
      <c r="R188" s="10">
        <v>181</v>
      </c>
      <c r="S188" s="10">
        <v>-2.6791150000065045</v>
      </c>
      <c r="T188" t="s">
        <v>1088</v>
      </c>
      <c r="U188" s="10">
        <f t="shared" si="30"/>
        <v>70.3125</v>
      </c>
      <c r="V188" s="10">
        <f t="shared" si="31"/>
        <v>9.8437409070584875E-2</v>
      </c>
      <c r="W188" s="10">
        <v>181</v>
      </c>
      <c r="X188" s="10">
        <v>-2.3511574999837137</v>
      </c>
      <c r="Y188" t="s">
        <v>1345</v>
      </c>
      <c r="Z188" s="10">
        <f t="shared" si="32"/>
        <v>70.3125</v>
      </c>
      <c r="AA188" s="10">
        <f t="shared" si="33"/>
        <v>0.3435421237511152</v>
      </c>
      <c r="AB188" s="10">
        <v>181</v>
      </c>
      <c r="AC188" s="10">
        <f ca="1">'Result (Al-Ti) '!W328</f>
        <v>-0.48731482028498735</v>
      </c>
      <c r="AD188" t="s">
        <v>1601</v>
      </c>
      <c r="AE188" s="10">
        <f t="shared" si="34"/>
        <v>70.3125</v>
      </c>
      <c r="AF188" s="10">
        <f t="shared" si="35"/>
        <v>0.11931051137089022</v>
      </c>
    </row>
    <row r="189" spans="2:32" x14ac:dyDescent="0.15">
      <c r="B189" s="10">
        <v>308</v>
      </c>
      <c r="C189" s="10">
        <v>182</v>
      </c>
      <c r="D189" s="10">
        <v>0.75130249997457099</v>
      </c>
      <c r="E189" s="10" t="s">
        <v>319</v>
      </c>
      <c r="F189" s="10">
        <f t="shared" si="24"/>
        <v>70.703125</v>
      </c>
      <c r="G189" s="10">
        <f t="shared" si="25"/>
        <v>0.12376940831717693</v>
      </c>
      <c r="H189" s="10">
        <v>182</v>
      </c>
      <c r="I189" s="10">
        <v>-5.4699099999844236</v>
      </c>
      <c r="J189" s="10" t="s">
        <v>576</v>
      </c>
      <c r="K189" s="10">
        <f t="shared" si="26"/>
        <v>70.703125</v>
      </c>
      <c r="L189" s="10">
        <f t="shared" si="27"/>
        <v>0.19465330339290696</v>
      </c>
      <c r="M189" s="10">
        <v>182</v>
      </c>
      <c r="N189" s="10">
        <v>-1.9627224999894111</v>
      </c>
      <c r="O189" t="s">
        <v>833</v>
      </c>
      <c r="P189" s="10">
        <f t="shared" si="28"/>
        <v>70.703125</v>
      </c>
      <c r="Q189" s="10">
        <f t="shared" si="29"/>
        <v>0.20915607726340313</v>
      </c>
      <c r="R189" s="10">
        <v>182</v>
      </c>
      <c r="S189" s="10">
        <v>0.90188499999044325</v>
      </c>
      <c r="T189" t="s">
        <v>1089</v>
      </c>
      <c r="U189" s="10">
        <f t="shared" si="30"/>
        <v>70.703125</v>
      </c>
      <c r="V189" s="10">
        <f t="shared" si="31"/>
        <v>0.14811677877018359</v>
      </c>
      <c r="W189" s="10">
        <v>182</v>
      </c>
      <c r="X189" s="10">
        <v>-2.0961574999844856</v>
      </c>
      <c r="Y189" t="s">
        <v>1346</v>
      </c>
      <c r="Z189" s="10">
        <f t="shared" si="32"/>
        <v>70.703125</v>
      </c>
      <c r="AA189" s="10">
        <f t="shared" si="33"/>
        <v>0.34247758052657246</v>
      </c>
      <c r="AB189" s="10">
        <v>182</v>
      </c>
      <c r="AC189" s="10">
        <f ca="1">'Result (Al-Ti) '!W329</f>
        <v>-1.3299425226189363</v>
      </c>
      <c r="AD189" t="s">
        <v>1602</v>
      </c>
      <c r="AE189" s="10">
        <f t="shared" si="34"/>
        <v>70.703125</v>
      </c>
      <c r="AF189" s="10">
        <f t="shared" si="35"/>
        <v>0.1933495808640823</v>
      </c>
    </row>
    <row r="190" spans="2:32" x14ac:dyDescent="0.15">
      <c r="B190" s="10">
        <v>309</v>
      </c>
      <c r="C190" s="10">
        <v>183</v>
      </c>
      <c r="D190" s="10">
        <v>1.0973024999749725</v>
      </c>
      <c r="E190" s="10" t="s">
        <v>320</v>
      </c>
      <c r="F190" s="10">
        <f t="shared" si="24"/>
        <v>71.09375</v>
      </c>
      <c r="G190" s="10">
        <f t="shared" si="25"/>
        <v>2.5805818068706642E-2</v>
      </c>
      <c r="H190" s="10">
        <v>183</v>
      </c>
      <c r="I190" s="10">
        <v>-0.83990999998562188</v>
      </c>
      <c r="J190" s="10" t="s">
        <v>577</v>
      </c>
      <c r="K190" s="10">
        <f t="shared" si="26"/>
        <v>71.09375</v>
      </c>
      <c r="L190" s="10">
        <f t="shared" si="27"/>
        <v>8.4054811675446733E-2</v>
      </c>
      <c r="M190" s="10">
        <v>183</v>
      </c>
      <c r="N190" s="10">
        <v>-3.1457224999904554</v>
      </c>
      <c r="O190" t="s">
        <v>834</v>
      </c>
      <c r="P190" s="10">
        <f t="shared" si="28"/>
        <v>71.09375</v>
      </c>
      <c r="Q190" s="10">
        <f t="shared" si="29"/>
        <v>0.31492041533493947</v>
      </c>
      <c r="R190" s="10">
        <v>183</v>
      </c>
      <c r="S190" s="10">
        <v>-0.98211500000644492</v>
      </c>
      <c r="T190" t="s">
        <v>1090</v>
      </c>
      <c r="U190" s="10">
        <f t="shared" si="30"/>
        <v>71.09375</v>
      </c>
      <c r="V190" s="10">
        <f t="shared" si="31"/>
        <v>0.12273599239789053</v>
      </c>
      <c r="W190" s="10">
        <v>183</v>
      </c>
      <c r="X190" s="10">
        <v>-0.70315749998428601</v>
      </c>
      <c r="Y190" t="s">
        <v>1347</v>
      </c>
      <c r="Z190" s="10">
        <f t="shared" si="32"/>
        <v>71.09375</v>
      </c>
      <c r="AA190" s="10">
        <f t="shared" si="33"/>
        <v>0.19406252452456774</v>
      </c>
      <c r="AB190" s="10">
        <v>183</v>
      </c>
      <c r="AC190" s="10">
        <f ca="1">'Result (Al-Ti) '!W330</f>
        <v>-2.3237342410798609</v>
      </c>
      <c r="AD190" t="s">
        <v>1603</v>
      </c>
      <c r="AE190" s="10">
        <f t="shared" si="34"/>
        <v>71.09375</v>
      </c>
      <c r="AF190" s="10">
        <f t="shared" si="35"/>
        <v>0.16575402543372475</v>
      </c>
    </row>
    <row r="191" spans="2:32" x14ac:dyDescent="0.15">
      <c r="B191" s="10">
        <v>310</v>
      </c>
      <c r="C191" s="10">
        <v>184</v>
      </c>
      <c r="D191" s="10">
        <v>0.32330249997514215</v>
      </c>
      <c r="E191" s="10" t="s">
        <v>321</v>
      </c>
      <c r="F191" s="10">
        <f t="shared" si="24"/>
        <v>71.484375</v>
      </c>
      <c r="G191" s="10">
        <f t="shared" si="25"/>
        <v>0.2598297510383682</v>
      </c>
      <c r="H191" s="10">
        <v>184</v>
      </c>
      <c r="I191" s="10">
        <v>-1.2829099999862592</v>
      </c>
      <c r="J191" s="10" t="s">
        <v>578</v>
      </c>
      <c r="K191" s="10">
        <f t="shared" si="26"/>
        <v>71.484375</v>
      </c>
      <c r="L191" s="10">
        <f t="shared" si="27"/>
        <v>0.27476032593891014</v>
      </c>
      <c r="M191" s="10">
        <v>184</v>
      </c>
      <c r="N191" s="10">
        <v>-2.6007224999915479</v>
      </c>
      <c r="O191" t="s">
        <v>835</v>
      </c>
      <c r="P191" s="10">
        <f t="shared" si="28"/>
        <v>71.484375</v>
      </c>
      <c r="Q191" s="10">
        <f t="shared" si="29"/>
        <v>0.25757713994958625</v>
      </c>
      <c r="R191" s="10">
        <v>184</v>
      </c>
      <c r="S191" s="10">
        <v>-0.6211150000083876</v>
      </c>
      <c r="T191" t="s">
        <v>1091</v>
      </c>
      <c r="U191" s="10">
        <f t="shared" si="30"/>
        <v>71.484375</v>
      </c>
      <c r="V191" s="10">
        <f t="shared" si="31"/>
        <v>0.25382541293335281</v>
      </c>
      <c r="W191" s="10">
        <v>184</v>
      </c>
      <c r="X191" s="10">
        <v>-1.6851574999847685</v>
      </c>
      <c r="Y191" t="s">
        <v>1348</v>
      </c>
      <c r="Z191" s="10">
        <f t="shared" si="32"/>
        <v>71.484375</v>
      </c>
      <c r="AA191" s="10">
        <f t="shared" si="33"/>
        <v>2.1926443814366748E-2</v>
      </c>
      <c r="AB191" s="10">
        <v>184</v>
      </c>
      <c r="AC191" s="10">
        <f ca="1">'Result (Al-Ti) '!W331</f>
        <v>-0.11119188341070396</v>
      </c>
      <c r="AD191" t="s">
        <v>1604</v>
      </c>
      <c r="AE191" s="10">
        <f t="shared" si="34"/>
        <v>71.484375</v>
      </c>
      <c r="AF191" s="10">
        <f t="shared" si="35"/>
        <v>3.7587068055933856E-2</v>
      </c>
    </row>
    <row r="192" spans="2:32" x14ac:dyDescent="0.15">
      <c r="B192" s="10">
        <v>311</v>
      </c>
      <c r="C192" s="10">
        <v>185</v>
      </c>
      <c r="D192" s="10">
        <v>0.29330249997627789</v>
      </c>
      <c r="E192" s="10" t="s">
        <v>322</v>
      </c>
      <c r="F192" s="10">
        <f t="shared" si="24"/>
        <v>71.875</v>
      </c>
      <c r="G192" s="10">
        <f t="shared" si="25"/>
        <v>0.10172410273998983</v>
      </c>
      <c r="H192" s="10">
        <v>185</v>
      </c>
      <c r="I192" s="10">
        <v>-1.454909999985432</v>
      </c>
      <c r="J192" s="10" t="s">
        <v>579</v>
      </c>
      <c r="K192" s="10">
        <f t="shared" si="26"/>
        <v>71.875</v>
      </c>
      <c r="L192" s="10">
        <f t="shared" si="27"/>
        <v>0.18388300761663448</v>
      </c>
      <c r="M192" s="10">
        <v>185</v>
      </c>
      <c r="N192" s="10">
        <v>-0.61972249999087126</v>
      </c>
      <c r="O192" t="s">
        <v>836</v>
      </c>
      <c r="P192" s="10">
        <f t="shared" si="28"/>
        <v>71.875</v>
      </c>
      <c r="Q192" s="10">
        <f t="shared" si="29"/>
        <v>5.1389436958508818E-2</v>
      </c>
      <c r="R192" s="10">
        <v>185</v>
      </c>
      <c r="S192" s="10">
        <v>-0.98011500000794172</v>
      </c>
      <c r="T192" t="s">
        <v>1092</v>
      </c>
      <c r="U192" s="10">
        <f t="shared" si="30"/>
        <v>71.875</v>
      </c>
      <c r="V192" s="10">
        <f t="shared" si="31"/>
        <v>0.14730310377134939</v>
      </c>
      <c r="W192" s="10">
        <v>185</v>
      </c>
      <c r="X192" s="10">
        <v>0.85784250001452733</v>
      </c>
      <c r="Y192" t="s">
        <v>1349</v>
      </c>
      <c r="Z192" s="10">
        <f t="shared" si="32"/>
        <v>71.875</v>
      </c>
      <c r="AA192" s="10">
        <f t="shared" si="33"/>
        <v>0.17895974738443207</v>
      </c>
      <c r="AB192" s="10">
        <v>185</v>
      </c>
      <c r="AC192" s="10">
        <f ca="1">'Result (Al-Ti) '!W332</f>
        <v>-0.3706467243464292</v>
      </c>
      <c r="AD192" t="s">
        <v>1605</v>
      </c>
      <c r="AE192" s="10">
        <f t="shared" si="34"/>
        <v>71.875</v>
      </c>
      <c r="AF192" s="10">
        <f t="shared" si="35"/>
        <v>3.414025812761981E-2</v>
      </c>
    </row>
    <row r="193" spans="2:32" x14ac:dyDescent="0.15">
      <c r="B193" s="10">
        <v>312</v>
      </c>
      <c r="C193" s="10">
        <v>186</v>
      </c>
      <c r="D193" s="10">
        <v>2.5523024999749566</v>
      </c>
      <c r="E193" s="10" t="s">
        <v>323</v>
      </c>
      <c r="F193" s="10">
        <f t="shared" si="24"/>
        <v>72.265625</v>
      </c>
      <c r="G193" s="10">
        <f t="shared" si="25"/>
        <v>0.17945933294448288</v>
      </c>
      <c r="H193" s="10">
        <v>186</v>
      </c>
      <c r="I193" s="10">
        <v>-2.7989099999849998</v>
      </c>
      <c r="J193" s="10" t="s">
        <v>580</v>
      </c>
      <c r="K193" s="10">
        <f t="shared" si="26"/>
        <v>72.265625</v>
      </c>
      <c r="L193" s="10">
        <f t="shared" si="27"/>
        <v>0.15378300860650432</v>
      </c>
      <c r="M193" s="10">
        <v>186</v>
      </c>
      <c r="N193" s="10">
        <v>2.3222775000100171</v>
      </c>
      <c r="O193" t="s">
        <v>837</v>
      </c>
      <c r="P193" s="10">
        <f t="shared" si="28"/>
        <v>72.265625</v>
      </c>
      <c r="Q193" s="10">
        <f t="shared" si="29"/>
        <v>0.30469189963032822</v>
      </c>
      <c r="R193" s="10">
        <v>186</v>
      </c>
      <c r="S193" s="10">
        <v>-2.2301150000068048</v>
      </c>
      <c r="T193" t="s">
        <v>1093</v>
      </c>
      <c r="U193" s="10">
        <f t="shared" si="30"/>
        <v>72.265625</v>
      </c>
      <c r="V193" s="10">
        <f t="shared" si="31"/>
        <v>0.14477086700982891</v>
      </c>
      <c r="W193" s="10">
        <v>186</v>
      </c>
      <c r="X193" s="10">
        <v>-1.2071574999836798</v>
      </c>
      <c r="Y193" t="s">
        <v>1350</v>
      </c>
      <c r="Z193" s="10">
        <f t="shared" si="32"/>
        <v>72.265625</v>
      </c>
      <c r="AA193" s="10">
        <f t="shared" si="33"/>
        <v>0.24982720416758195</v>
      </c>
      <c r="AB193" s="10">
        <v>186</v>
      </c>
      <c r="AC193" s="10">
        <f ca="1">'Result (Al-Ti) '!W333</f>
        <v>-0.8461218240221513</v>
      </c>
      <c r="AD193" t="s">
        <v>1606</v>
      </c>
      <c r="AE193" s="10">
        <f t="shared" si="34"/>
        <v>72.265625</v>
      </c>
      <c r="AF193" s="10">
        <f t="shared" si="35"/>
        <v>0.26136234237603495</v>
      </c>
    </row>
    <row r="194" spans="2:32" x14ac:dyDescent="0.15">
      <c r="B194" s="10">
        <v>313</v>
      </c>
      <c r="C194" s="10">
        <v>187</v>
      </c>
      <c r="D194" s="10">
        <v>-0.65569750002580918</v>
      </c>
      <c r="E194" s="10" t="s">
        <v>324</v>
      </c>
      <c r="F194" s="10">
        <f t="shared" si="24"/>
        <v>72.65625</v>
      </c>
      <c r="G194" s="10">
        <f t="shared" si="25"/>
        <v>8.5780073805624635E-2</v>
      </c>
      <c r="H194" s="10">
        <v>187</v>
      </c>
      <c r="I194" s="10">
        <v>-2.5119099999848515</v>
      </c>
      <c r="J194" s="10" t="s">
        <v>581</v>
      </c>
      <c r="K194" s="10">
        <f t="shared" si="26"/>
        <v>72.65625</v>
      </c>
      <c r="L194" s="10">
        <f t="shared" si="27"/>
        <v>0.11070219946914758</v>
      </c>
      <c r="M194" s="10">
        <v>187</v>
      </c>
      <c r="N194" s="10">
        <v>0.50027750000936066</v>
      </c>
      <c r="O194" t="s">
        <v>838</v>
      </c>
      <c r="P194" s="10">
        <f t="shared" si="28"/>
        <v>72.65625</v>
      </c>
      <c r="Q194" s="10">
        <f t="shared" si="29"/>
        <v>0.1265725235887919</v>
      </c>
      <c r="R194" s="10">
        <v>187</v>
      </c>
      <c r="S194" s="10">
        <v>-1.116115000009188</v>
      </c>
      <c r="T194" t="s">
        <v>1094</v>
      </c>
      <c r="U194" s="10">
        <f t="shared" si="30"/>
        <v>72.65625</v>
      </c>
      <c r="V194" s="10">
        <f t="shared" si="31"/>
        <v>4.8230200527170336E-2</v>
      </c>
      <c r="W194" s="10">
        <v>187</v>
      </c>
      <c r="X194" s="10">
        <v>-1.0221574999853544</v>
      </c>
      <c r="Y194" t="s">
        <v>1351</v>
      </c>
      <c r="Z194" s="10">
        <f t="shared" si="32"/>
        <v>72.65625</v>
      </c>
      <c r="AA194" s="10">
        <f t="shared" si="33"/>
        <v>0.29968441078012037</v>
      </c>
      <c r="AB194" s="10">
        <v>187</v>
      </c>
      <c r="AC194" s="10">
        <f ca="1">'Result (Al-Ti) '!W334</f>
        <v>-3.5069328340173214</v>
      </c>
      <c r="AD194" t="s">
        <v>1607</v>
      </c>
      <c r="AE194" s="10">
        <f t="shared" si="34"/>
        <v>72.65625</v>
      </c>
      <c r="AF194" s="10">
        <f t="shared" si="35"/>
        <v>0.116044780672798</v>
      </c>
    </row>
    <row r="195" spans="2:32" x14ac:dyDescent="0.15">
      <c r="B195" s="10">
        <v>314</v>
      </c>
      <c r="C195" s="10">
        <v>188</v>
      </c>
      <c r="D195" s="10">
        <v>-0.57869750002481624</v>
      </c>
      <c r="E195" s="10" t="s">
        <v>325</v>
      </c>
      <c r="F195" s="10">
        <f t="shared" si="24"/>
        <v>73.046875</v>
      </c>
      <c r="G195" s="10">
        <f t="shared" si="25"/>
        <v>0.30263177685007459</v>
      </c>
      <c r="H195" s="10">
        <v>188</v>
      </c>
      <c r="I195" s="10">
        <v>-0.66990999998495226</v>
      </c>
      <c r="J195" s="10" t="s">
        <v>582</v>
      </c>
      <c r="K195" s="10">
        <f t="shared" si="26"/>
        <v>73.046875</v>
      </c>
      <c r="L195" s="10">
        <f t="shared" si="27"/>
        <v>8.3134560942495564E-2</v>
      </c>
      <c r="M195" s="10">
        <v>188</v>
      </c>
      <c r="N195" s="10">
        <v>-2.0437224999909631</v>
      </c>
      <c r="O195" t="s">
        <v>839</v>
      </c>
      <c r="P195" s="10">
        <f t="shared" si="28"/>
        <v>73.046875</v>
      </c>
      <c r="Q195" s="10">
        <f t="shared" si="29"/>
        <v>0.14604075053172955</v>
      </c>
      <c r="R195" s="10">
        <v>188</v>
      </c>
      <c r="S195" s="10">
        <v>-3.4211150000089674</v>
      </c>
      <c r="T195" t="s">
        <v>1095</v>
      </c>
      <c r="U195" s="10">
        <f t="shared" si="30"/>
        <v>73.046875</v>
      </c>
      <c r="V195" s="10">
        <f t="shared" si="31"/>
        <v>7.2140744361573375E-2</v>
      </c>
      <c r="W195" s="10">
        <v>188</v>
      </c>
      <c r="X195" s="10">
        <v>-1.2221574999848883</v>
      </c>
      <c r="Y195" t="s">
        <v>1352</v>
      </c>
      <c r="Z195" s="10">
        <f t="shared" si="32"/>
        <v>73.046875</v>
      </c>
      <c r="AA195" s="10">
        <f t="shared" si="33"/>
        <v>0.2394215820230873</v>
      </c>
      <c r="AB195" s="10">
        <v>188</v>
      </c>
      <c r="AC195" s="10">
        <f ca="1">'Result (Al-Ti) '!W335</f>
        <v>-0.75447805389584865</v>
      </c>
      <c r="AD195" t="s">
        <v>1608</v>
      </c>
      <c r="AE195" s="10">
        <f t="shared" si="34"/>
        <v>73.046875</v>
      </c>
      <c r="AF195" s="10">
        <f t="shared" si="35"/>
        <v>0.16360274679648193</v>
      </c>
    </row>
    <row r="196" spans="2:32" x14ac:dyDescent="0.15">
      <c r="B196" s="10">
        <v>315</v>
      </c>
      <c r="C196" s="10">
        <v>189</v>
      </c>
      <c r="D196" s="10">
        <v>0.42530249997696501</v>
      </c>
      <c r="E196" s="10" t="s">
        <v>326</v>
      </c>
      <c r="F196" s="10">
        <f t="shared" si="24"/>
        <v>73.4375</v>
      </c>
      <c r="G196" s="10">
        <f t="shared" si="25"/>
        <v>0.2350709564865881</v>
      </c>
      <c r="H196" s="10">
        <v>189</v>
      </c>
      <c r="I196" s="10">
        <v>-1.2829099999862592</v>
      </c>
      <c r="J196" s="10" t="s">
        <v>583</v>
      </c>
      <c r="K196" s="10">
        <f t="shared" si="26"/>
        <v>73.4375</v>
      </c>
      <c r="L196" s="10">
        <f t="shared" si="27"/>
        <v>0.12114723740137059</v>
      </c>
      <c r="M196" s="10">
        <v>189</v>
      </c>
      <c r="N196" s="10">
        <v>-4.1427224999885937</v>
      </c>
      <c r="O196" t="s">
        <v>840</v>
      </c>
      <c r="P196" s="10">
        <f t="shared" si="28"/>
        <v>73.4375</v>
      </c>
      <c r="Q196" s="10">
        <f t="shared" si="29"/>
        <v>0.1715217617795094</v>
      </c>
      <c r="R196" s="10">
        <v>189</v>
      </c>
      <c r="S196" s="10">
        <v>-1.9171150000083514</v>
      </c>
      <c r="T196" t="s">
        <v>1096</v>
      </c>
      <c r="U196" s="10">
        <f t="shared" si="30"/>
        <v>73.4375</v>
      </c>
      <c r="V196" s="10">
        <f t="shared" si="31"/>
        <v>0.12508478397040224</v>
      </c>
      <c r="W196" s="10">
        <v>189</v>
      </c>
      <c r="X196" s="10">
        <v>-0.83515749998497313</v>
      </c>
      <c r="Y196" t="s">
        <v>1353</v>
      </c>
      <c r="Z196" s="10">
        <f t="shared" si="32"/>
        <v>73.4375</v>
      </c>
      <c r="AA196" s="10">
        <f t="shared" si="33"/>
        <v>0.15062052941719437</v>
      </c>
      <c r="AB196" s="10">
        <v>189</v>
      </c>
      <c r="AC196" s="10">
        <f ca="1">'Result (Al-Ti) '!W336</f>
        <v>-1.0905515739154268</v>
      </c>
      <c r="AD196" t="s">
        <v>1609</v>
      </c>
      <c r="AE196" s="10">
        <f t="shared" si="34"/>
        <v>73.4375</v>
      </c>
      <c r="AF196" s="10">
        <f t="shared" si="35"/>
        <v>4.2948293736740931E-2</v>
      </c>
    </row>
    <row r="197" spans="2:32" x14ac:dyDescent="0.15">
      <c r="B197" s="10">
        <v>316</v>
      </c>
      <c r="C197" s="10">
        <v>190</v>
      </c>
      <c r="D197" s="10">
        <v>0.51530249997711053</v>
      </c>
      <c r="E197" s="10" t="s">
        <v>327</v>
      </c>
      <c r="F197" s="10">
        <f t="shared" si="24"/>
        <v>73.828125</v>
      </c>
      <c r="G197" s="10">
        <f t="shared" si="25"/>
        <v>0.14829895100833759</v>
      </c>
      <c r="H197" s="10">
        <v>190</v>
      </c>
      <c r="I197" s="10">
        <v>-1.3709099999843488</v>
      </c>
      <c r="J197" s="10" t="s">
        <v>584</v>
      </c>
      <c r="K197" s="10">
        <f t="shared" si="26"/>
        <v>73.828125</v>
      </c>
      <c r="L197" s="10">
        <f t="shared" si="27"/>
        <v>6.759749690688921E-2</v>
      </c>
      <c r="M197" s="10">
        <v>190</v>
      </c>
      <c r="N197" s="10">
        <v>-2.2707224999898301</v>
      </c>
      <c r="O197" t="s">
        <v>841</v>
      </c>
      <c r="P197" s="10">
        <f t="shared" si="28"/>
        <v>73.828125</v>
      </c>
      <c r="Q197" s="10">
        <f t="shared" si="29"/>
        <v>0.1033547480910046</v>
      </c>
      <c r="R197" s="10">
        <v>190</v>
      </c>
      <c r="S197" s="10">
        <v>-2.6401150000090468</v>
      </c>
      <c r="T197" t="s">
        <v>1097</v>
      </c>
      <c r="U197" s="10">
        <f t="shared" si="30"/>
        <v>73.828125</v>
      </c>
      <c r="V197" s="10">
        <f t="shared" si="31"/>
        <v>0.13039532199419385</v>
      </c>
      <c r="W197" s="10">
        <v>190</v>
      </c>
      <c r="X197" s="10">
        <v>-0.6821574999840152</v>
      </c>
      <c r="Y197" t="s">
        <v>1354</v>
      </c>
      <c r="Z197" s="10">
        <f t="shared" si="32"/>
        <v>73.828125</v>
      </c>
      <c r="AA197" s="10">
        <f t="shared" si="33"/>
        <v>9.265641772050065E-2</v>
      </c>
      <c r="AB197" s="10">
        <v>190</v>
      </c>
      <c r="AC197" s="10">
        <f ca="1">'Result (Al-Ti) '!W337</f>
        <v>-3.7619684829881335</v>
      </c>
      <c r="AD197" t="s">
        <v>1610</v>
      </c>
      <c r="AE197" s="10">
        <f t="shared" si="34"/>
        <v>73.828125</v>
      </c>
      <c r="AF197" s="10">
        <f t="shared" si="35"/>
        <v>9.7094078687037441E-2</v>
      </c>
    </row>
    <row r="198" spans="2:32" x14ac:dyDescent="0.15">
      <c r="B198" s="10">
        <v>317</v>
      </c>
      <c r="C198" s="10">
        <v>191</v>
      </c>
      <c r="D198" s="10">
        <v>1.2273024999771565</v>
      </c>
      <c r="E198" s="10" t="s">
        <v>328</v>
      </c>
      <c r="F198" s="10">
        <f t="shared" si="24"/>
        <v>74.21875</v>
      </c>
      <c r="G198" s="10">
        <f t="shared" si="25"/>
        <v>0.21091387288785823</v>
      </c>
      <c r="H198" s="10">
        <v>191</v>
      </c>
      <c r="I198" s="10">
        <v>-0.55590999998500479</v>
      </c>
      <c r="J198" s="10" t="s">
        <v>585</v>
      </c>
      <c r="K198" s="10">
        <f t="shared" si="26"/>
        <v>74.21875</v>
      </c>
      <c r="L198" s="10">
        <f t="shared" si="27"/>
        <v>0.14403466031799594</v>
      </c>
      <c r="M198" s="10">
        <v>191</v>
      </c>
      <c r="N198" s="10">
        <v>-1.3177224999907367</v>
      </c>
      <c r="O198" t="s">
        <v>842</v>
      </c>
      <c r="P198" s="10">
        <f t="shared" si="28"/>
        <v>74.21875</v>
      </c>
      <c r="Q198" s="10">
        <f t="shared" si="29"/>
        <v>2.6927363509603133E-2</v>
      </c>
      <c r="R198" s="10">
        <v>191</v>
      </c>
      <c r="S198" s="10">
        <v>-3.4121150000068212</v>
      </c>
      <c r="T198" t="s">
        <v>1098</v>
      </c>
      <c r="U198" s="10">
        <f t="shared" si="30"/>
        <v>74.21875</v>
      </c>
      <c r="V198" s="10">
        <f t="shared" si="31"/>
        <v>6.7318431542638807E-2</v>
      </c>
      <c r="W198" s="10">
        <v>191</v>
      </c>
      <c r="X198" s="10">
        <v>-1.8941574999864486</v>
      </c>
      <c r="Y198" t="s">
        <v>1355</v>
      </c>
      <c r="Z198" s="10">
        <f t="shared" si="32"/>
        <v>74.21875</v>
      </c>
      <c r="AA198" s="10">
        <f t="shared" si="33"/>
        <v>5.6147085974632062E-2</v>
      </c>
      <c r="AB198" s="10">
        <v>191</v>
      </c>
      <c r="AC198" s="10">
        <f ca="1">'Result (Al-Ti) '!W338</f>
        <v>-2.0929428933912284</v>
      </c>
      <c r="AD198" t="s">
        <v>1611</v>
      </c>
      <c r="AE198" s="10">
        <f t="shared" si="34"/>
        <v>74.21875</v>
      </c>
      <c r="AF198" s="10">
        <f t="shared" si="35"/>
        <v>7.0442457935567443E-2</v>
      </c>
    </row>
    <row r="199" spans="2:32" x14ac:dyDescent="0.15">
      <c r="B199" s="10">
        <v>318</v>
      </c>
      <c r="C199" s="10">
        <v>192</v>
      </c>
      <c r="D199" s="10">
        <v>0.37530249997530518</v>
      </c>
      <c r="E199" s="10" t="s">
        <v>329</v>
      </c>
      <c r="F199" s="10">
        <f t="shared" si="24"/>
        <v>74.609375</v>
      </c>
      <c r="G199" s="10">
        <f t="shared" si="25"/>
        <v>7.4939474189967742E-2</v>
      </c>
      <c r="H199" s="10">
        <v>192</v>
      </c>
      <c r="I199" s="10">
        <v>-0.19590999998442271</v>
      </c>
      <c r="J199" s="10" t="s">
        <v>586</v>
      </c>
      <c r="K199" s="10">
        <f t="shared" si="26"/>
        <v>74.609375</v>
      </c>
      <c r="L199" s="10">
        <f t="shared" si="27"/>
        <v>0.18972416848985263</v>
      </c>
      <c r="M199" s="10">
        <v>192</v>
      </c>
      <c r="N199" s="10">
        <v>-2.114722499989341</v>
      </c>
      <c r="O199" t="s">
        <v>843</v>
      </c>
      <c r="P199" s="10">
        <f t="shared" si="28"/>
        <v>74.609375</v>
      </c>
      <c r="Q199" s="10">
        <f t="shared" si="29"/>
        <v>6.0273462328757715E-2</v>
      </c>
      <c r="R199" s="10">
        <v>192</v>
      </c>
      <c r="S199" s="10">
        <v>-1.4501150000079122</v>
      </c>
      <c r="T199" t="s">
        <v>1099</v>
      </c>
      <c r="U199" s="10">
        <f t="shared" si="30"/>
        <v>74.609375</v>
      </c>
      <c r="V199" s="10">
        <f t="shared" si="31"/>
        <v>0.17836889787358012</v>
      </c>
      <c r="W199" s="10">
        <v>192</v>
      </c>
      <c r="X199" s="10">
        <v>1.2628425000151822</v>
      </c>
      <c r="Y199" t="s">
        <v>1356</v>
      </c>
      <c r="Z199" s="10">
        <f t="shared" si="32"/>
        <v>74.609375</v>
      </c>
      <c r="AA199" s="10">
        <f t="shared" si="33"/>
        <v>0.17894447742690395</v>
      </c>
      <c r="AB199" s="10">
        <v>192</v>
      </c>
      <c r="AC199" s="10">
        <f ca="1">'Result (Al-Ti) '!W339</f>
        <v>-1.1999895095299871</v>
      </c>
      <c r="AD199" t="s">
        <v>1612</v>
      </c>
      <c r="AE199" s="10">
        <f t="shared" si="34"/>
        <v>74.609375</v>
      </c>
      <c r="AF199" s="10">
        <f t="shared" si="35"/>
        <v>0.16622844801434858</v>
      </c>
    </row>
    <row r="200" spans="2:32" x14ac:dyDescent="0.15">
      <c r="B200" s="10">
        <v>319</v>
      </c>
      <c r="C200" s="10">
        <v>193</v>
      </c>
      <c r="D200" s="10">
        <v>3.0249997706732756E-4</v>
      </c>
      <c r="E200" s="10" t="s">
        <v>330</v>
      </c>
      <c r="F200" s="10">
        <f t="shared" si="24"/>
        <v>75</v>
      </c>
      <c r="G200" s="10">
        <f t="shared" si="25"/>
        <v>0.11004664951431986</v>
      </c>
      <c r="H200" s="10">
        <v>193</v>
      </c>
      <c r="I200" s="10">
        <v>-1.1209099999831551</v>
      </c>
      <c r="J200" s="10" t="s">
        <v>587</v>
      </c>
      <c r="K200" s="10">
        <f t="shared" si="26"/>
        <v>75</v>
      </c>
      <c r="L200" s="10">
        <f t="shared" si="27"/>
        <v>3.8032756354390754E-2</v>
      </c>
      <c r="M200" s="10">
        <v>193</v>
      </c>
      <c r="N200" s="10">
        <v>-1.9807224999901507</v>
      </c>
      <c r="O200" t="s">
        <v>844</v>
      </c>
      <c r="P200" s="10">
        <f t="shared" si="28"/>
        <v>75</v>
      </c>
      <c r="Q200" s="10">
        <f t="shared" si="29"/>
        <v>0.12249233691776169</v>
      </c>
      <c r="R200" s="10">
        <v>193</v>
      </c>
      <c r="S200" s="10">
        <v>-3.305115000006964</v>
      </c>
      <c r="T200" t="s">
        <v>1100</v>
      </c>
      <c r="U200" s="10">
        <f t="shared" si="30"/>
        <v>75</v>
      </c>
      <c r="V200" s="10">
        <f t="shared" si="31"/>
        <v>7.0662519327902351E-2</v>
      </c>
      <c r="W200" s="10">
        <v>193</v>
      </c>
      <c r="X200" s="10">
        <v>1.7108425000138539</v>
      </c>
      <c r="Y200" t="s">
        <v>1357</v>
      </c>
      <c r="Z200" s="10">
        <f t="shared" si="32"/>
        <v>75</v>
      </c>
      <c r="AA200" s="10">
        <f t="shared" si="33"/>
        <v>9.8983459123370643E-2</v>
      </c>
      <c r="AB200" s="10">
        <v>193</v>
      </c>
      <c r="AC200" s="10">
        <f ca="1">'Result (Al-Ti) '!W340</f>
        <v>0.43849714623970126</v>
      </c>
      <c r="AD200" t="s">
        <v>1613</v>
      </c>
      <c r="AE200" s="10">
        <f t="shared" si="34"/>
        <v>75</v>
      </c>
      <c r="AF200" s="10">
        <f t="shared" si="35"/>
        <v>9.9123999105344029E-2</v>
      </c>
    </row>
    <row r="201" spans="2:32" x14ac:dyDescent="0.15">
      <c r="B201" s="10">
        <v>320</v>
      </c>
      <c r="C201" s="10">
        <v>194</v>
      </c>
      <c r="D201" s="10">
        <v>0.55530249997559622</v>
      </c>
      <c r="E201" s="10" t="s">
        <v>331</v>
      </c>
      <c r="F201" s="10">
        <f t="shared" ref="F201:F263" si="36">(C201-1)/($C$2*$C$3)</f>
        <v>75.390625</v>
      </c>
      <c r="G201" s="10">
        <f t="shared" ref="G201:G263" si="37">IMABS(E201)/($C$2/2)</f>
        <v>0.11101343055511383</v>
      </c>
      <c r="H201" s="10">
        <v>194</v>
      </c>
      <c r="I201" s="10">
        <v>1.0050900000138085</v>
      </c>
      <c r="J201" s="10" t="s">
        <v>588</v>
      </c>
      <c r="K201" s="10">
        <f t="shared" ref="K201:K263" si="38">(H201-1)/($C$2*$C$3)</f>
        <v>75.390625</v>
      </c>
      <c r="L201" s="10">
        <f t="shared" ref="L201:L263" si="39">IMABS(J201)/($C$2/2)</f>
        <v>8.5883098896269397E-2</v>
      </c>
      <c r="M201" s="10">
        <v>194</v>
      </c>
      <c r="N201" s="10">
        <v>0.32527750001065669</v>
      </c>
      <c r="O201" t="s">
        <v>845</v>
      </c>
      <c r="P201" s="10">
        <f t="shared" ref="P201:P263" si="40">(M201-1)/($C$2*$C$3)</f>
        <v>75.390625</v>
      </c>
      <c r="Q201" s="10">
        <f t="shared" ref="Q201:Q263" si="41">IMABS(O201)/($C$2/2)</f>
        <v>6.3730648077252081E-2</v>
      </c>
      <c r="R201" s="10">
        <v>194</v>
      </c>
      <c r="S201" s="10">
        <v>-1.8371150000078273</v>
      </c>
      <c r="T201" t="s">
        <v>1101</v>
      </c>
      <c r="U201" s="10">
        <f t="shared" si="30"/>
        <v>75.390625</v>
      </c>
      <c r="V201" s="10">
        <f t="shared" si="31"/>
        <v>0.12584647910578825</v>
      </c>
      <c r="W201" s="10">
        <v>194</v>
      </c>
      <c r="X201" s="10">
        <v>-0.96215749998407318</v>
      </c>
      <c r="Y201" t="s">
        <v>1358</v>
      </c>
      <c r="Z201" s="10">
        <f t="shared" si="32"/>
        <v>75.390625</v>
      </c>
      <c r="AA201" s="10">
        <f t="shared" si="33"/>
        <v>0.12480536285076363</v>
      </c>
      <c r="AB201" s="10">
        <v>194</v>
      </c>
      <c r="AC201" s="10">
        <f ca="1">'Result (Al-Ti) '!W341</f>
        <v>0.48256629543048779</v>
      </c>
      <c r="AD201" t="s">
        <v>1614</v>
      </c>
      <c r="AE201" s="10">
        <f t="shared" si="34"/>
        <v>75.390625</v>
      </c>
      <c r="AF201" s="10">
        <f t="shared" si="35"/>
        <v>1.7082987747416758E-2</v>
      </c>
    </row>
    <row r="202" spans="2:32" x14ac:dyDescent="0.15">
      <c r="B202" s="10">
        <v>321</v>
      </c>
      <c r="C202" s="10">
        <v>195</v>
      </c>
      <c r="D202" s="10">
        <v>0.31930249997458304</v>
      </c>
      <c r="E202" s="10" t="s">
        <v>332</v>
      </c>
      <c r="F202" s="10">
        <f t="shared" si="36"/>
        <v>75.78125</v>
      </c>
      <c r="G202" s="10">
        <f t="shared" si="37"/>
        <v>3.986686664635769E-2</v>
      </c>
      <c r="H202" s="10">
        <v>195</v>
      </c>
      <c r="I202" s="10">
        <v>-0.66890999998392431</v>
      </c>
      <c r="J202" s="10" t="s">
        <v>589</v>
      </c>
      <c r="K202" s="10">
        <f t="shared" si="38"/>
        <v>75.78125</v>
      </c>
      <c r="L202" s="10">
        <f t="shared" si="39"/>
        <v>9.1431071234915451E-2</v>
      </c>
      <c r="M202" s="10">
        <v>195</v>
      </c>
      <c r="N202" s="10">
        <v>-1.958722499988852</v>
      </c>
      <c r="O202" t="s">
        <v>846</v>
      </c>
      <c r="P202" s="10">
        <f t="shared" si="40"/>
        <v>75.78125</v>
      </c>
      <c r="Q202" s="10">
        <f t="shared" si="41"/>
        <v>0.20274833515445523</v>
      </c>
      <c r="R202" s="10">
        <v>195</v>
      </c>
      <c r="S202" s="10">
        <v>-2.0541150000070729</v>
      </c>
      <c r="T202" t="s">
        <v>1102</v>
      </c>
      <c r="U202" s="10">
        <f t="shared" ref="U202:U263" si="42">(R202-1)/($C$2*$C$3)</f>
        <v>75.78125</v>
      </c>
      <c r="V202" s="10">
        <f t="shared" ref="V202:V263" si="43">IMABS(T202)/($C$2/2)</f>
        <v>8.9108464406049401E-2</v>
      </c>
      <c r="W202" s="10">
        <v>195</v>
      </c>
      <c r="X202" s="10">
        <v>0.90484250001310329</v>
      </c>
      <c r="Y202" t="s">
        <v>1359</v>
      </c>
      <c r="Z202" s="10">
        <f t="shared" ref="Z202:Z263" si="44">(W202-1)/($C$2*$C$3)</f>
        <v>75.78125</v>
      </c>
      <c r="AA202" s="10">
        <f t="shared" ref="AA202:AA263" si="45">IMABS(Y202)/($C$2/2)</f>
        <v>4.682784552346856E-2</v>
      </c>
      <c r="AB202" s="10">
        <v>195</v>
      </c>
      <c r="AC202" s="10">
        <f ca="1">'Result (Al-Ti) '!W342</f>
        <v>-0.15621802413665448</v>
      </c>
      <c r="AD202" t="s">
        <v>1615</v>
      </c>
      <c r="AE202" s="10">
        <f t="shared" ref="AE202:AE263" si="46">(AB202-1)/($C$2*$C$3)</f>
        <v>75.78125</v>
      </c>
      <c r="AF202" s="10">
        <f t="shared" ref="AF202:AF263" si="47">IMABS(AD202)/($C$2/2)</f>
        <v>0.14214524869043046</v>
      </c>
    </row>
    <row r="203" spans="2:32" x14ac:dyDescent="0.15">
      <c r="B203" s="10">
        <v>322</v>
      </c>
      <c r="C203" s="10">
        <v>196</v>
      </c>
      <c r="D203" s="10">
        <v>-0.56969750002622277</v>
      </c>
      <c r="E203" s="10" t="s">
        <v>333</v>
      </c>
      <c r="F203" s="10">
        <f t="shared" si="36"/>
        <v>76.171875</v>
      </c>
      <c r="G203" s="10">
        <f t="shared" si="37"/>
        <v>0.17844980153181345</v>
      </c>
      <c r="H203" s="10">
        <v>196</v>
      </c>
      <c r="I203" s="10">
        <v>-0.75990999998509778</v>
      </c>
      <c r="J203" s="10" t="s">
        <v>590</v>
      </c>
      <c r="K203" s="10">
        <f t="shared" si="38"/>
        <v>76.171875</v>
      </c>
      <c r="L203" s="10">
        <f t="shared" si="39"/>
        <v>0.15745735528657601</v>
      </c>
      <c r="M203" s="10">
        <v>196</v>
      </c>
      <c r="N203" s="10">
        <v>2.1352775000096358</v>
      </c>
      <c r="O203" t="s">
        <v>847</v>
      </c>
      <c r="P203" s="10">
        <f t="shared" si="40"/>
        <v>76.171875</v>
      </c>
      <c r="Q203" s="10">
        <f t="shared" si="41"/>
        <v>0.23854927264174658</v>
      </c>
      <c r="R203" s="10">
        <v>196</v>
      </c>
      <c r="S203" s="10">
        <v>-1.1471150000090802</v>
      </c>
      <c r="T203" t="s">
        <v>1103</v>
      </c>
      <c r="U203" s="10">
        <f t="shared" si="42"/>
        <v>76.171875</v>
      </c>
      <c r="V203" s="10">
        <f t="shared" si="43"/>
        <v>0.12736828894900334</v>
      </c>
      <c r="W203" s="10">
        <v>196</v>
      </c>
      <c r="X203" s="10">
        <v>-1.4761574999866411</v>
      </c>
      <c r="Y203" t="s">
        <v>1360</v>
      </c>
      <c r="Z203" s="10">
        <f t="shared" si="44"/>
        <v>76.171875</v>
      </c>
      <c r="AA203" s="10">
        <f t="shared" si="45"/>
        <v>0.2384559364180496</v>
      </c>
      <c r="AB203" s="10">
        <v>196</v>
      </c>
      <c r="AC203" s="10">
        <f ca="1">'Result (Al-Ti) '!W343</f>
        <v>-1.8002777488782151</v>
      </c>
      <c r="AD203" t="s">
        <v>1616</v>
      </c>
      <c r="AE203" s="10">
        <f t="shared" si="46"/>
        <v>76.171875</v>
      </c>
      <c r="AF203" s="10">
        <f t="shared" si="47"/>
        <v>2.1397466585365191E-2</v>
      </c>
    </row>
    <row r="204" spans="2:32" x14ac:dyDescent="0.15">
      <c r="B204" s="10">
        <v>323</v>
      </c>
      <c r="C204" s="10">
        <v>197</v>
      </c>
      <c r="D204" s="10">
        <v>0.86030249997648411</v>
      </c>
      <c r="E204" s="10" t="s">
        <v>334</v>
      </c>
      <c r="F204" s="10">
        <f t="shared" si="36"/>
        <v>76.5625</v>
      </c>
      <c r="G204" s="10">
        <f t="shared" si="37"/>
        <v>0.19961083989164097</v>
      </c>
      <c r="H204" s="10">
        <v>197</v>
      </c>
      <c r="I204" s="10">
        <v>-2.6299099999853581</v>
      </c>
      <c r="J204" s="10" t="s">
        <v>591</v>
      </c>
      <c r="K204" s="10">
        <f t="shared" si="38"/>
        <v>76.5625</v>
      </c>
      <c r="L204" s="10">
        <f t="shared" si="39"/>
        <v>0.27172094540191855</v>
      </c>
      <c r="M204" s="10">
        <v>197</v>
      </c>
      <c r="N204" s="10">
        <v>1.4662775000111594</v>
      </c>
      <c r="O204" t="s">
        <v>848</v>
      </c>
      <c r="P204" s="10">
        <f t="shared" si="40"/>
        <v>76.5625</v>
      </c>
      <c r="Q204" s="10">
        <f t="shared" si="41"/>
        <v>6.9265008826111474E-2</v>
      </c>
      <c r="R204" s="10">
        <v>197</v>
      </c>
      <c r="S204" s="10">
        <v>-1.2161150000089549</v>
      </c>
      <c r="T204" t="s">
        <v>1104</v>
      </c>
      <c r="U204" s="10">
        <f t="shared" si="42"/>
        <v>76.5625</v>
      </c>
      <c r="V204" s="10">
        <f t="shared" si="43"/>
        <v>0.1147347722095951</v>
      </c>
      <c r="W204" s="10">
        <v>197</v>
      </c>
      <c r="X204" s="10">
        <v>-3.5151574999865431</v>
      </c>
      <c r="Y204" t="s">
        <v>1361</v>
      </c>
      <c r="Z204" s="10">
        <f t="shared" si="44"/>
        <v>76.5625</v>
      </c>
      <c r="AA204" s="10">
        <f t="shared" si="45"/>
        <v>0.21820429317785645</v>
      </c>
      <c r="AB204" s="10">
        <v>197</v>
      </c>
      <c r="AC204" s="10">
        <f ca="1">'Result (Al-Ti) '!W344</f>
        <v>-2.3668887333375013</v>
      </c>
      <c r="AD204" t="s">
        <v>1617</v>
      </c>
      <c r="AE204" s="10">
        <f t="shared" si="46"/>
        <v>76.5625</v>
      </c>
      <c r="AF204" s="10">
        <f t="shared" si="47"/>
        <v>0.22814940504929654</v>
      </c>
    </row>
    <row r="205" spans="2:32" x14ac:dyDescent="0.15">
      <c r="B205" s="10">
        <v>324</v>
      </c>
      <c r="C205" s="10">
        <v>198</v>
      </c>
      <c r="D205" s="10">
        <v>0.41930249997434998</v>
      </c>
      <c r="E205" s="10" t="s">
        <v>335</v>
      </c>
      <c r="F205" s="10">
        <f t="shared" si="36"/>
        <v>76.953125</v>
      </c>
      <c r="G205" s="10">
        <f t="shared" si="37"/>
        <v>0.11930306795560353</v>
      </c>
      <c r="H205" s="10">
        <v>198</v>
      </c>
      <c r="I205" s="10">
        <v>-1.0449099999831901</v>
      </c>
      <c r="J205" s="10" t="s">
        <v>592</v>
      </c>
      <c r="K205" s="10">
        <f t="shared" si="38"/>
        <v>76.953125</v>
      </c>
      <c r="L205" s="10">
        <f t="shared" si="39"/>
        <v>9.5127746288038537E-2</v>
      </c>
      <c r="M205" s="10">
        <v>198</v>
      </c>
      <c r="N205" s="10">
        <v>0.81627750001089794</v>
      </c>
      <c r="O205" t="s">
        <v>849</v>
      </c>
      <c r="P205" s="10">
        <f t="shared" si="40"/>
        <v>76.953125</v>
      </c>
      <c r="Q205" s="10">
        <f t="shared" si="41"/>
        <v>0.10207197642200777</v>
      </c>
      <c r="R205" s="10">
        <v>198</v>
      </c>
      <c r="S205" s="10">
        <v>-0.38211500000784326</v>
      </c>
      <c r="T205" t="s">
        <v>1105</v>
      </c>
      <c r="U205" s="10">
        <f t="shared" si="42"/>
        <v>76.953125</v>
      </c>
      <c r="V205" s="10">
        <f t="shared" si="43"/>
        <v>0.18208572022288375</v>
      </c>
      <c r="W205" s="10">
        <v>198</v>
      </c>
      <c r="X205" s="10">
        <v>-1.5841574999839736</v>
      </c>
      <c r="Y205" t="s">
        <v>1362</v>
      </c>
      <c r="Z205" s="10">
        <f t="shared" si="44"/>
        <v>76.953125</v>
      </c>
      <c r="AA205" s="10">
        <f t="shared" si="45"/>
        <v>0.15330695738490313</v>
      </c>
      <c r="AB205" s="10">
        <v>198</v>
      </c>
      <c r="AC205" s="10">
        <f ca="1">'Result (Al-Ti) '!W345</f>
        <v>-0.13699217506877792</v>
      </c>
      <c r="AD205" t="s">
        <v>1618</v>
      </c>
      <c r="AE205" s="10">
        <f t="shared" si="46"/>
        <v>76.953125</v>
      </c>
      <c r="AF205" s="10">
        <f t="shared" si="47"/>
        <v>0.10170982463850789</v>
      </c>
    </row>
    <row r="206" spans="2:32" x14ac:dyDescent="0.15">
      <c r="B206" s="10">
        <v>325</v>
      </c>
      <c r="C206" s="10">
        <v>199</v>
      </c>
      <c r="D206" s="10">
        <v>0.99930249997370879</v>
      </c>
      <c r="E206" s="10" t="s">
        <v>336</v>
      </c>
      <c r="F206" s="10">
        <f t="shared" si="36"/>
        <v>77.34375</v>
      </c>
      <c r="G206" s="10">
        <f t="shared" si="37"/>
        <v>7.0792043815509742E-2</v>
      </c>
      <c r="H206" s="10">
        <v>199</v>
      </c>
      <c r="I206" s="10">
        <v>-3.4909999985899276E-2</v>
      </c>
      <c r="J206" s="10" t="s">
        <v>593</v>
      </c>
      <c r="K206" s="10">
        <f t="shared" si="38"/>
        <v>77.34375</v>
      </c>
      <c r="L206" s="10">
        <f t="shared" si="39"/>
        <v>7.7420547747661134E-2</v>
      </c>
      <c r="M206" s="10">
        <v>199</v>
      </c>
      <c r="N206" s="10">
        <v>-0.51272249999101405</v>
      </c>
      <c r="O206" t="s">
        <v>850</v>
      </c>
      <c r="P206" s="10">
        <f t="shared" si="40"/>
        <v>77.34375</v>
      </c>
      <c r="Q206" s="10">
        <f t="shared" si="41"/>
        <v>5.3187223751284533E-2</v>
      </c>
      <c r="R206" s="10">
        <v>199</v>
      </c>
      <c r="S206" s="10">
        <v>-1.7921150000077546</v>
      </c>
      <c r="T206" t="s">
        <v>1106</v>
      </c>
      <c r="U206" s="10">
        <f t="shared" si="42"/>
        <v>77.34375</v>
      </c>
      <c r="V206" s="10">
        <f t="shared" si="43"/>
        <v>0.17895322261718974</v>
      </c>
      <c r="W206" s="10">
        <v>199</v>
      </c>
      <c r="X206" s="10">
        <v>-9.9157499985125241E-2</v>
      </c>
      <c r="Y206" t="s">
        <v>1363</v>
      </c>
      <c r="Z206" s="10">
        <f t="shared" si="44"/>
        <v>77.34375</v>
      </c>
      <c r="AA206" s="10">
        <f t="shared" si="45"/>
        <v>0.32496020757775834</v>
      </c>
      <c r="AB206" s="10">
        <v>199</v>
      </c>
      <c r="AC206" s="10">
        <f ca="1">'Result (Al-Ti) '!W346</f>
        <v>-0.61335498682229983</v>
      </c>
      <c r="AD206" t="s">
        <v>1619</v>
      </c>
      <c r="AE206" s="10">
        <f t="shared" si="46"/>
        <v>77.34375</v>
      </c>
      <c r="AF206" s="10">
        <f t="shared" si="47"/>
        <v>0.20242663471044683</v>
      </c>
    </row>
    <row r="207" spans="2:32" x14ac:dyDescent="0.15">
      <c r="B207" s="10">
        <v>326</v>
      </c>
      <c r="C207" s="10">
        <v>200</v>
      </c>
      <c r="D207" s="10">
        <v>1.0153024999759452</v>
      </c>
      <c r="E207" s="10" t="s">
        <v>337</v>
      </c>
      <c r="F207" s="10">
        <f t="shared" si="36"/>
        <v>77.734375</v>
      </c>
      <c r="G207" s="10">
        <f t="shared" si="37"/>
        <v>0.26928141589217197</v>
      </c>
      <c r="H207" s="10">
        <v>200</v>
      </c>
      <c r="I207" s="10">
        <v>-7.5909999985412924E-2</v>
      </c>
      <c r="J207" s="10" t="s">
        <v>594</v>
      </c>
      <c r="K207" s="10">
        <f t="shared" si="38"/>
        <v>77.734375</v>
      </c>
      <c r="L207" s="10">
        <f t="shared" si="39"/>
        <v>0.10236516653337763</v>
      </c>
      <c r="M207" s="10">
        <v>200</v>
      </c>
      <c r="N207" s="10">
        <v>-0.55672249999005885</v>
      </c>
      <c r="O207" t="s">
        <v>851</v>
      </c>
      <c r="P207" s="10">
        <f t="shared" si="40"/>
        <v>77.734375</v>
      </c>
      <c r="Q207" s="10">
        <f t="shared" si="41"/>
        <v>0.18531878951858083</v>
      </c>
      <c r="R207" s="10">
        <v>200</v>
      </c>
      <c r="S207" s="10">
        <v>-0.87611500000761566</v>
      </c>
      <c r="T207" t="s">
        <v>1107</v>
      </c>
      <c r="U207" s="10">
        <f t="shared" si="42"/>
        <v>77.734375</v>
      </c>
      <c r="V207" s="10">
        <f t="shared" si="43"/>
        <v>1.8288581502964599E-2</v>
      </c>
      <c r="W207" s="10">
        <v>200</v>
      </c>
      <c r="X207" s="10">
        <v>-3.0431574999845168</v>
      </c>
      <c r="Y207" t="s">
        <v>1364</v>
      </c>
      <c r="Z207" s="10">
        <f t="shared" si="44"/>
        <v>77.734375</v>
      </c>
      <c r="AA207" s="10">
        <f t="shared" si="45"/>
        <v>0.20664056154576499</v>
      </c>
      <c r="AB207" s="10">
        <v>200</v>
      </c>
      <c r="AC207" s="10">
        <f ca="1">'Result (Al-Ti) '!W347</f>
        <v>-0.39662855181693546</v>
      </c>
      <c r="AD207" t="s">
        <v>1620</v>
      </c>
      <c r="AE207" s="10">
        <f t="shared" si="46"/>
        <v>77.734375</v>
      </c>
      <c r="AF207" s="10">
        <f t="shared" si="47"/>
        <v>0.12951601174543828</v>
      </c>
    </row>
    <row r="208" spans="2:32" x14ac:dyDescent="0.15">
      <c r="B208" s="10">
        <v>327</v>
      </c>
      <c r="C208" s="10">
        <v>201</v>
      </c>
      <c r="D208" s="10">
        <v>0.71930249997720352</v>
      </c>
      <c r="E208" s="10" t="s">
        <v>338</v>
      </c>
      <c r="F208" s="10">
        <f t="shared" si="36"/>
        <v>78.125</v>
      </c>
      <c r="G208" s="10">
        <f t="shared" si="37"/>
        <v>0.10366712302821246</v>
      </c>
      <c r="H208" s="10">
        <v>201</v>
      </c>
      <c r="I208" s="10">
        <v>-1.2909999984600518E-2</v>
      </c>
      <c r="J208" s="10" t="s">
        <v>595</v>
      </c>
      <c r="K208" s="10">
        <f t="shared" si="38"/>
        <v>78.125</v>
      </c>
      <c r="L208" s="10">
        <f t="shared" si="39"/>
        <v>0.19600150974884459</v>
      </c>
      <c r="M208" s="10">
        <v>201</v>
      </c>
      <c r="N208" s="10">
        <v>-0.6417224999886173</v>
      </c>
      <c r="O208" t="s">
        <v>852</v>
      </c>
      <c r="P208" s="10">
        <f t="shared" si="40"/>
        <v>78.125</v>
      </c>
      <c r="Q208" s="10">
        <f t="shared" si="41"/>
        <v>0.10919278725340784</v>
      </c>
      <c r="R208" s="10">
        <v>201</v>
      </c>
      <c r="S208" s="10">
        <v>-0.79411500000858837</v>
      </c>
      <c r="T208" t="s">
        <v>1108</v>
      </c>
      <c r="U208" s="10">
        <f t="shared" si="42"/>
        <v>78.125</v>
      </c>
      <c r="V208" s="10">
        <f t="shared" si="43"/>
        <v>9.6750913361536073E-2</v>
      </c>
      <c r="W208" s="10">
        <v>201</v>
      </c>
      <c r="X208" s="10">
        <v>-0.77815749998677575</v>
      </c>
      <c r="Y208" t="s">
        <v>1365</v>
      </c>
      <c r="Z208" s="10">
        <f t="shared" si="44"/>
        <v>78.125</v>
      </c>
      <c r="AA208" s="10">
        <f t="shared" si="45"/>
        <v>0.16147750116934967</v>
      </c>
      <c r="AB208" s="10">
        <v>201</v>
      </c>
      <c r="AC208" s="10">
        <f ca="1">'Result (Al-Ti) '!W348</f>
        <v>-0.25537634221330457</v>
      </c>
      <c r="AD208" t="s">
        <v>1621</v>
      </c>
      <c r="AE208" s="10">
        <f t="shared" si="46"/>
        <v>78.125</v>
      </c>
      <c r="AF208" s="10">
        <f t="shared" si="47"/>
        <v>0.12531525195042778</v>
      </c>
    </row>
    <row r="209" spans="2:32" x14ac:dyDescent="0.15">
      <c r="B209" s="10">
        <v>328</v>
      </c>
      <c r="C209" s="10">
        <v>202</v>
      </c>
      <c r="D209" s="10">
        <v>1.1413024999740173</v>
      </c>
      <c r="E209" s="10" t="s">
        <v>339</v>
      </c>
      <c r="F209" s="10">
        <f t="shared" si="36"/>
        <v>78.515625</v>
      </c>
      <c r="G209" s="10">
        <f t="shared" si="37"/>
        <v>0.16907125373735948</v>
      </c>
      <c r="H209" s="10">
        <v>202</v>
      </c>
      <c r="I209" s="10">
        <v>3.4760900000136985</v>
      </c>
      <c r="J209" s="10" t="s">
        <v>596</v>
      </c>
      <c r="K209" s="10">
        <f t="shared" si="38"/>
        <v>78.515625</v>
      </c>
      <c r="L209" s="10">
        <f t="shared" si="39"/>
        <v>0.14660292890014501</v>
      </c>
      <c r="M209" s="10">
        <v>202</v>
      </c>
      <c r="N209" s="10">
        <v>-1.4887224999888815</v>
      </c>
      <c r="O209" t="s">
        <v>853</v>
      </c>
      <c r="P209" s="10">
        <f t="shared" si="40"/>
        <v>78.515625</v>
      </c>
      <c r="Q209" s="10">
        <f t="shared" si="41"/>
        <v>0.20143324292213544</v>
      </c>
      <c r="R209" s="10">
        <v>202</v>
      </c>
      <c r="S209" s="10">
        <v>-2.239115000008951</v>
      </c>
      <c r="T209" t="s">
        <v>1109</v>
      </c>
      <c r="U209" s="10">
        <f t="shared" si="42"/>
        <v>78.515625</v>
      </c>
      <c r="V209" s="10">
        <f t="shared" si="43"/>
        <v>0.10406693379831936</v>
      </c>
      <c r="W209" s="10">
        <v>202</v>
      </c>
      <c r="X209" s="10">
        <v>-2.7131574999863517</v>
      </c>
      <c r="Y209" t="s">
        <v>1366</v>
      </c>
      <c r="Z209" s="10">
        <f t="shared" si="44"/>
        <v>78.515625</v>
      </c>
      <c r="AA209" s="10">
        <f t="shared" si="45"/>
        <v>0.2188867464646351</v>
      </c>
      <c r="AB209" s="10">
        <v>202</v>
      </c>
      <c r="AC209" s="10">
        <f ca="1">'Result (Al-Ti) '!W349</f>
        <v>2.343276068701428</v>
      </c>
      <c r="AD209" t="s">
        <v>1622</v>
      </c>
      <c r="AE209" s="10">
        <f t="shared" si="46"/>
        <v>78.515625</v>
      </c>
      <c r="AF209" s="10">
        <f t="shared" si="47"/>
        <v>9.2197545792793878E-2</v>
      </c>
    </row>
    <row r="210" spans="2:32" x14ac:dyDescent="0.15">
      <c r="B210" s="10">
        <v>329</v>
      </c>
      <c r="C210" s="10">
        <v>203</v>
      </c>
      <c r="D210" s="10">
        <v>0.79530249997716851</v>
      </c>
      <c r="E210" s="10" t="s">
        <v>340</v>
      </c>
      <c r="F210" s="10">
        <f t="shared" si="36"/>
        <v>78.90625</v>
      </c>
      <c r="G210" s="10">
        <f t="shared" si="37"/>
        <v>0.18821471481108296</v>
      </c>
      <c r="H210" s="10">
        <v>203</v>
      </c>
      <c r="I210" s="10">
        <v>-0.61090999998469897</v>
      </c>
      <c r="J210" s="10" t="s">
        <v>597</v>
      </c>
      <c r="K210" s="10">
        <f t="shared" si="38"/>
        <v>78.90625</v>
      </c>
      <c r="L210" s="10">
        <f t="shared" si="39"/>
        <v>0.30991742559701041</v>
      </c>
      <c r="M210" s="10">
        <v>203</v>
      </c>
      <c r="N210" s="10">
        <v>-0.87172249999056817</v>
      </c>
      <c r="O210" t="s">
        <v>854</v>
      </c>
      <c r="P210" s="10">
        <f t="shared" si="40"/>
        <v>78.90625</v>
      </c>
      <c r="Q210" s="10">
        <f t="shared" si="41"/>
        <v>4.3610572943276749E-2</v>
      </c>
      <c r="R210" s="10">
        <v>203</v>
      </c>
      <c r="S210" s="10">
        <v>-2.1371150000071282</v>
      </c>
      <c r="T210" t="s">
        <v>1110</v>
      </c>
      <c r="U210" s="10">
        <f t="shared" si="42"/>
        <v>78.90625</v>
      </c>
      <c r="V210" s="10">
        <f t="shared" si="43"/>
        <v>0.14177082385831058</v>
      </c>
      <c r="W210" s="10">
        <v>203</v>
      </c>
      <c r="X210" s="10">
        <v>-1.0551574999837499</v>
      </c>
      <c r="Y210" t="s">
        <v>1367</v>
      </c>
      <c r="Z210" s="10">
        <f t="shared" si="44"/>
        <v>78.90625</v>
      </c>
      <c r="AA210" s="10">
        <f t="shared" si="45"/>
        <v>0.14153930517941016</v>
      </c>
      <c r="AB210" s="10">
        <v>203</v>
      </c>
      <c r="AC210" s="10">
        <f ca="1">'Result (Al-Ti) '!W350</f>
        <v>-1.5682330603036156</v>
      </c>
      <c r="AD210" t="s">
        <v>1623</v>
      </c>
      <c r="AE210" s="10">
        <f t="shared" si="46"/>
        <v>78.90625</v>
      </c>
      <c r="AF210" s="10">
        <f t="shared" si="47"/>
        <v>0.153887387702699</v>
      </c>
    </row>
    <row r="211" spans="2:32" x14ac:dyDescent="0.15">
      <c r="B211" s="10">
        <v>330</v>
      </c>
      <c r="C211" s="10">
        <v>204</v>
      </c>
      <c r="D211" s="10">
        <v>0.38130249997436749</v>
      </c>
      <c r="E211" s="10" t="s">
        <v>341</v>
      </c>
      <c r="F211" s="10">
        <f t="shared" si="36"/>
        <v>79.296875</v>
      </c>
      <c r="G211" s="10">
        <f t="shared" si="37"/>
        <v>8.6085163582021923E-2</v>
      </c>
      <c r="H211" s="10">
        <v>204</v>
      </c>
      <c r="I211" s="10">
        <v>-1.1099099999860584</v>
      </c>
      <c r="J211" s="10" t="s">
        <v>598</v>
      </c>
      <c r="K211" s="10">
        <f t="shared" si="38"/>
        <v>79.296875</v>
      </c>
      <c r="L211" s="10">
        <f t="shared" si="39"/>
        <v>0.10436387654615777</v>
      </c>
      <c r="M211" s="10">
        <v>204</v>
      </c>
      <c r="N211" s="10">
        <v>-2.1877224999897749</v>
      </c>
      <c r="O211" t="s">
        <v>855</v>
      </c>
      <c r="P211" s="10">
        <f t="shared" si="40"/>
        <v>79.296875</v>
      </c>
      <c r="Q211" s="10">
        <f t="shared" si="41"/>
        <v>0.12362523907697331</v>
      </c>
      <c r="R211" s="10">
        <v>204</v>
      </c>
      <c r="S211" s="10">
        <v>-2.3771150000087005</v>
      </c>
      <c r="T211" t="s">
        <v>1111</v>
      </c>
      <c r="U211" s="10">
        <f t="shared" si="42"/>
        <v>79.296875</v>
      </c>
      <c r="V211" s="10">
        <f t="shared" si="43"/>
        <v>0.18015715017431186</v>
      </c>
      <c r="W211" s="10">
        <v>204</v>
      </c>
      <c r="X211" s="10">
        <v>2.2668425000134107</v>
      </c>
      <c r="Y211" t="s">
        <v>1368</v>
      </c>
      <c r="Z211" s="10">
        <f t="shared" si="44"/>
        <v>79.296875</v>
      </c>
      <c r="AA211" s="10">
        <f t="shared" si="45"/>
        <v>0.1536046602741693</v>
      </c>
      <c r="AB211" s="10">
        <v>204</v>
      </c>
      <c r="AC211" s="10">
        <f ca="1">'Result (Al-Ti) '!W351</f>
        <v>0.28109283941976804</v>
      </c>
      <c r="AD211" t="s">
        <v>1624</v>
      </c>
      <c r="AE211" s="10">
        <f t="shared" si="46"/>
        <v>79.296875</v>
      </c>
      <c r="AF211" s="10">
        <f t="shared" si="47"/>
        <v>3.0923806551361843E-2</v>
      </c>
    </row>
    <row r="212" spans="2:32" x14ac:dyDescent="0.15">
      <c r="B212" s="10">
        <v>331</v>
      </c>
      <c r="C212" s="10">
        <v>205</v>
      </c>
      <c r="D212" s="10">
        <v>0.49930249997487408</v>
      </c>
      <c r="E212" s="10" t="s">
        <v>342</v>
      </c>
      <c r="F212" s="10">
        <f t="shared" si="36"/>
        <v>79.6875</v>
      </c>
      <c r="G212" s="10">
        <f t="shared" si="37"/>
        <v>0.26579572611190877</v>
      </c>
      <c r="H212" s="10">
        <v>205</v>
      </c>
      <c r="I212" s="10">
        <v>0.20509000001567301</v>
      </c>
      <c r="J212" s="10" t="s">
        <v>599</v>
      </c>
      <c r="K212" s="10">
        <f t="shared" si="38"/>
        <v>79.6875</v>
      </c>
      <c r="L212" s="10">
        <f t="shared" si="39"/>
        <v>0.17817792600620336</v>
      </c>
      <c r="M212" s="10">
        <v>205</v>
      </c>
      <c r="N212" s="10">
        <v>-0.79772249998910638</v>
      </c>
      <c r="O212" t="s">
        <v>856</v>
      </c>
      <c r="P212" s="10">
        <f t="shared" si="40"/>
        <v>79.6875</v>
      </c>
      <c r="Q212" s="10">
        <f t="shared" si="41"/>
        <v>0.48538605520956157</v>
      </c>
      <c r="R212" s="10">
        <v>205</v>
      </c>
      <c r="S212" s="10">
        <v>-1.8271150000082059</v>
      </c>
      <c r="T212" t="s">
        <v>1112</v>
      </c>
      <c r="U212" s="10">
        <f t="shared" si="42"/>
        <v>79.6875</v>
      </c>
      <c r="V212" s="10">
        <f t="shared" si="43"/>
        <v>0.18617766674071032</v>
      </c>
      <c r="W212" s="10">
        <v>205</v>
      </c>
      <c r="X212" s="10">
        <v>-1.0231574999863824</v>
      </c>
      <c r="Y212" t="s">
        <v>1369</v>
      </c>
      <c r="Z212" s="10">
        <f t="shared" si="44"/>
        <v>79.6875</v>
      </c>
      <c r="AA212" s="10">
        <f t="shared" si="45"/>
        <v>0.29621153225423852</v>
      </c>
      <c r="AB212" s="10">
        <v>205</v>
      </c>
      <c r="AC212" s="10">
        <f ca="1">'Result (Al-Ti) '!W352</f>
        <v>-1.281470959190663</v>
      </c>
      <c r="AD212" t="s">
        <v>1625</v>
      </c>
      <c r="AE212" s="10">
        <f t="shared" si="46"/>
        <v>79.6875</v>
      </c>
      <c r="AF212" s="10">
        <f t="shared" si="47"/>
        <v>0.11915671892668417</v>
      </c>
    </row>
    <row r="213" spans="2:32" x14ac:dyDescent="0.15">
      <c r="B213" s="10">
        <v>332</v>
      </c>
      <c r="C213" s="10">
        <v>206</v>
      </c>
      <c r="D213" s="10">
        <v>0.64430249997471378</v>
      </c>
      <c r="E213" s="10" t="s">
        <v>343</v>
      </c>
      <c r="F213" s="10">
        <f t="shared" si="36"/>
        <v>80.078125</v>
      </c>
      <c r="G213" s="10">
        <f t="shared" si="37"/>
        <v>0.19200771467228597</v>
      </c>
      <c r="H213" s="10">
        <v>206</v>
      </c>
      <c r="I213" s="10">
        <v>-1.7009099999860666</v>
      </c>
      <c r="J213" s="10" t="s">
        <v>600</v>
      </c>
      <c r="K213" s="10">
        <f t="shared" si="38"/>
        <v>80.078125</v>
      </c>
      <c r="L213" s="10">
        <f t="shared" si="39"/>
        <v>0.20437727971941666</v>
      </c>
      <c r="M213" s="10">
        <v>206</v>
      </c>
      <c r="N213" s="10">
        <v>-1.5747224999884679</v>
      </c>
      <c r="O213" t="s">
        <v>857</v>
      </c>
      <c r="P213" s="10">
        <f t="shared" si="40"/>
        <v>80.078125</v>
      </c>
      <c r="Q213" s="10">
        <f t="shared" si="41"/>
        <v>0.22591323611207501</v>
      </c>
      <c r="R213" s="10">
        <v>206</v>
      </c>
      <c r="S213" s="10">
        <v>-0.707115000007974</v>
      </c>
      <c r="T213" t="s">
        <v>1113</v>
      </c>
      <c r="U213" s="10">
        <f t="shared" si="42"/>
        <v>80.078125</v>
      </c>
      <c r="V213" s="10">
        <f t="shared" si="43"/>
        <v>0.18775696418729501</v>
      </c>
      <c r="W213" s="10">
        <v>206</v>
      </c>
      <c r="X213" s="10">
        <v>-2.0901574999854233</v>
      </c>
      <c r="Y213" t="s">
        <v>1370</v>
      </c>
      <c r="Z213" s="10">
        <f t="shared" si="44"/>
        <v>80.078125</v>
      </c>
      <c r="AA213" s="10">
        <f t="shared" si="45"/>
        <v>0.41642600628439957</v>
      </c>
      <c r="AB213" s="10">
        <v>206</v>
      </c>
      <c r="AC213" s="10">
        <f ca="1">'Result (Al-Ti) '!W353</f>
        <v>-1.7297077682867461</v>
      </c>
      <c r="AD213" t="s">
        <v>1626</v>
      </c>
      <c r="AE213" s="10">
        <f t="shared" si="46"/>
        <v>80.078125</v>
      </c>
      <c r="AF213" s="10">
        <f t="shared" si="47"/>
        <v>0.24744256083015551</v>
      </c>
    </row>
    <row r="214" spans="2:32" x14ac:dyDescent="0.15">
      <c r="B214" s="10">
        <v>333</v>
      </c>
      <c r="C214" s="10">
        <v>207</v>
      </c>
      <c r="D214" s="10">
        <v>1.3173024999737493</v>
      </c>
      <c r="E214" s="10" t="s">
        <v>344</v>
      </c>
      <c r="F214" s="10">
        <f t="shared" si="36"/>
        <v>80.46875</v>
      </c>
      <c r="G214" s="10">
        <f t="shared" si="37"/>
        <v>0.17875307759547321</v>
      </c>
      <c r="H214" s="10">
        <v>207</v>
      </c>
      <c r="I214" s="10">
        <v>6.9090000014426778E-2</v>
      </c>
      <c r="J214" s="10" t="s">
        <v>601</v>
      </c>
      <c r="K214" s="10">
        <f t="shared" si="38"/>
        <v>80.46875</v>
      </c>
      <c r="L214" s="10">
        <f t="shared" si="39"/>
        <v>3.890819009068263E-2</v>
      </c>
      <c r="M214" s="10">
        <v>207</v>
      </c>
      <c r="N214" s="10">
        <v>-1.8957224999915923</v>
      </c>
      <c r="O214" t="s">
        <v>858</v>
      </c>
      <c r="P214" s="10">
        <f t="shared" si="40"/>
        <v>80.46875</v>
      </c>
      <c r="Q214" s="10">
        <f t="shared" si="41"/>
        <v>0.18381611098547565</v>
      </c>
      <c r="R214" s="10">
        <v>207</v>
      </c>
      <c r="S214" s="10">
        <v>-0.40411500000914202</v>
      </c>
      <c r="T214" t="s">
        <v>1114</v>
      </c>
      <c r="U214" s="10">
        <f t="shared" si="42"/>
        <v>80.46875</v>
      </c>
      <c r="V214" s="10">
        <f t="shared" si="43"/>
        <v>0.24565562512713354</v>
      </c>
      <c r="W214" s="10">
        <v>207</v>
      </c>
      <c r="X214" s="10">
        <v>-0.45315749998664501</v>
      </c>
      <c r="Y214" t="s">
        <v>1371</v>
      </c>
      <c r="Z214" s="10">
        <f t="shared" si="44"/>
        <v>80.46875</v>
      </c>
      <c r="AA214" s="10">
        <f t="shared" si="45"/>
        <v>0.19657444959063844</v>
      </c>
      <c r="AB214" s="10">
        <v>207</v>
      </c>
      <c r="AC214" s="10">
        <f ca="1">'Result (Al-Ti) '!W354</f>
        <v>-1.542153732541818</v>
      </c>
      <c r="AD214" t="s">
        <v>1627</v>
      </c>
      <c r="AE214" s="10">
        <f t="shared" si="46"/>
        <v>80.46875</v>
      </c>
      <c r="AF214" s="10">
        <f t="shared" si="47"/>
        <v>0.24285037490548939</v>
      </c>
    </row>
    <row r="215" spans="2:32" x14ac:dyDescent="0.15">
      <c r="B215" s="10">
        <v>334</v>
      </c>
      <c r="C215" s="10">
        <v>208</v>
      </c>
      <c r="D215" s="10">
        <v>-0.11969750002549517</v>
      </c>
      <c r="E215" s="10" t="s">
        <v>345</v>
      </c>
      <c r="F215" s="10">
        <f t="shared" si="36"/>
        <v>80.859375</v>
      </c>
      <c r="G215" s="10">
        <f t="shared" si="37"/>
        <v>0.11357523018138985</v>
      </c>
      <c r="H215" s="10">
        <v>208</v>
      </c>
      <c r="I215" s="10">
        <v>9.7090000014787847E-2</v>
      </c>
      <c r="J215" s="10" t="s">
        <v>602</v>
      </c>
      <c r="K215" s="10">
        <f t="shared" si="38"/>
        <v>80.859375</v>
      </c>
      <c r="L215" s="10">
        <f t="shared" si="39"/>
        <v>9.6887949611903668E-2</v>
      </c>
      <c r="M215" s="10">
        <v>208</v>
      </c>
      <c r="N215" s="10">
        <v>-1.3537224999886632</v>
      </c>
      <c r="O215" t="s">
        <v>859</v>
      </c>
      <c r="P215" s="10">
        <f t="shared" si="40"/>
        <v>80.859375</v>
      </c>
      <c r="Q215" s="10">
        <f t="shared" si="41"/>
        <v>0.34186669317468787</v>
      </c>
      <c r="R215" s="10">
        <v>208</v>
      </c>
      <c r="S215" s="10">
        <v>1.2108849999918903</v>
      </c>
      <c r="T215" t="s">
        <v>1115</v>
      </c>
      <c r="U215" s="10">
        <f t="shared" si="42"/>
        <v>80.859375</v>
      </c>
      <c r="V215" s="10">
        <f t="shared" si="43"/>
        <v>3.8769264857325722E-2</v>
      </c>
      <c r="W215" s="10">
        <v>208</v>
      </c>
      <c r="X215" s="10">
        <v>0.22284250001547434</v>
      </c>
      <c r="Y215" t="s">
        <v>1372</v>
      </c>
      <c r="Z215" s="10">
        <f t="shared" si="44"/>
        <v>80.859375</v>
      </c>
      <c r="AA215" s="10">
        <f t="shared" si="45"/>
        <v>0.48560414154081205</v>
      </c>
      <c r="AB215" s="10">
        <v>208</v>
      </c>
      <c r="AC215" s="10">
        <f ca="1">'Result (Al-Ti) '!W355</f>
        <v>0.15809492416542187</v>
      </c>
      <c r="AD215" t="s">
        <v>1628</v>
      </c>
      <c r="AE215" s="10">
        <f t="shared" si="46"/>
        <v>80.859375</v>
      </c>
      <c r="AF215" s="10">
        <f t="shared" si="47"/>
        <v>0.18329568169687177</v>
      </c>
    </row>
    <row r="216" spans="2:32" x14ac:dyDescent="0.15">
      <c r="B216" s="10">
        <v>335</v>
      </c>
      <c r="C216" s="10">
        <v>209</v>
      </c>
      <c r="D216" s="10">
        <v>1.2753024999767604</v>
      </c>
      <c r="E216" s="10" t="s">
        <v>346</v>
      </c>
      <c r="F216" s="10">
        <f t="shared" si="36"/>
        <v>81.25</v>
      </c>
      <c r="G216" s="10">
        <f t="shared" si="37"/>
        <v>0.14517582995967138</v>
      </c>
      <c r="H216" s="10">
        <v>209</v>
      </c>
      <c r="I216" s="10">
        <v>0.63109000001659865</v>
      </c>
      <c r="J216" s="10" t="s">
        <v>603</v>
      </c>
      <c r="K216" s="10">
        <f t="shared" si="38"/>
        <v>81.25</v>
      </c>
      <c r="L216" s="10">
        <f t="shared" si="39"/>
        <v>0.14179054850891215</v>
      </c>
      <c r="M216" s="10">
        <v>209</v>
      </c>
      <c r="N216" s="10">
        <v>-2.2707224999898301</v>
      </c>
      <c r="O216" t="s">
        <v>860</v>
      </c>
      <c r="P216" s="10">
        <f t="shared" si="40"/>
        <v>81.25</v>
      </c>
      <c r="Q216" s="10">
        <f t="shared" si="41"/>
        <v>0.36760459546611263</v>
      </c>
      <c r="R216" s="10">
        <v>209</v>
      </c>
      <c r="S216" s="10">
        <v>-0.16711500000710089</v>
      </c>
      <c r="T216" t="s">
        <v>1116</v>
      </c>
      <c r="U216" s="10">
        <f t="shared" si="42"/>
        <v>81.25</v>
      </c>
      <c r="V216" s="10">
        <f t="shared" si="43"/>
        <v>0.20384184007154074</v>
      </c>
      <c r="W216" s="10">
        <v>209</v>
      </c>
      <c r="X216" s="10">
        <v>-0.54515749998529373</v>
      </c>
      <c r="Y216" t="s">
        <v>1373</v>
      </c>
      <c r="Z216" s="10">
        <f t="shared" si="44"/>
        <v>81.25</v>
      </c>
      <c r="AA216" s="10">
        <f t="shared" si="45"/>
        <v>0.15572794805529305</v>
      </c>
      <c r="AB216" s="10">
        <v>209</v>
      </c>
      <c r="AC216" s="10">
        <f ca="1">'Result (Al-Ti) '!W356</f>
        <v>-0.91867631346049827</v>
      </c>
      <c r="AD216" t="s">
        <v>1629</v>
      </c>
      <c r="AE216" s="10">
        <f t="shared" si="46"/>
        <v>81.25</v>
      </c>
      <c r="AF216" s="10">
        <f t="shared" si="47"/>
        <v>7.091229646866154E-2</v>
      </c>
    </row>
    <row r="217" spans="2:32" x14ac:dyDescent="0.15">
      <c r="B217" s="10">
        <v>336</v>
      </c>
      <c r="C217" s="10">
        <v>210</v>
      </c>
      <c r="D217" s="10">
        <v>2.3893024999743773</v>
      </c>
      <c r="E217" s="10" t="s">
        <v>347</v>
      </c>
      <c r="F217" s="10">
        <f t="shared" si="36"/>
        <v>81.640625</v>
      </c>
      <c r="G217" s="10">
        <f t="shared" si="37"/>
        <v>8.631176959859202E-2</v>
      </c>
      <c r="H217" s="10">
        <v>210</v>
      </c>
      <c r="I217" s="10">
        <v>-0.70090999998484449</v>
      </c>
      <c r="J217" s="10" t="s">
        <v>604</v>
      </c>
      <c r="K217" s="10">
        <f t="shared" si="38"/>
        <v>81.640625</v>
      </c>
      <c r="L217" s="10">
        <f t="shared" si="39"/>
        <v>0.1503461885513451</v>
      </c>
      <c r="M217" s="10">
        <v>210</v>
      </c>
      <c r="N217" s="10">
        <v>2.6277500008831112E-2</v>
      </c>
      <c r="O217" t="s">
        <v>861</v>
      </c>
      <c r="P217" s="10">
        <f t="shared" si="40"/>
        <v>81.640625</v>
      </c>
      <c r="Q217" s="10">
        <f t="shared" si="41"/>
        <v>0.31804484710884556</v>
      </c>
      <c r="R217" s="10">
        <v>210</v>
      </c>
      <c r="S217" s="10">
        <v>-1.3301150000089024</v>
      </c>
      <c r="T217" t="s">
        <v>1117</v>
      </c>
      <c r="U217" s="10">
        <f t="shared" si="42"/>
        <v>81.640625</v>
      </c>
      <c r="V217" s="10">
        <f t="shared" si="43"/>
        <v>9.6084949381849666E-2</v>
      </c>
      <c r="W217" s="10">
        <v>210</v>
      </c>
      <c r="X217" s="10">
        <v>-1.3591574999836098</v>
      </c>
      <c r="Y217" t="s">
        <v>1374</v>
      </c>
      <c r="Z217" s="10">
        <f t="shared" si="44"/>
        <v>81.640625</v>
      </c>
      <c r="AA217" s="10">
        <f t="shared" si="45"/>
        <v>0.25234262755378095</v>
      </c>
      <c r="AB217" s="10">
        <v>210</v>
      </c>
      <c r="AC217" s="10">
        <f ca="1">'Result (Al-Ti) '!W357</f>
        <v>-1.6564189014062651</v>
      </c>
      <c r="AD217" t="s">
        <v>1630</v>
      </c>
      <c r="AE217" s="10">
        <f t="shared" si="46"/>
        <v>81.640625</v>
      </c>
      <c r="AF217" s="10">
        <f t="shared" si="47"/>
        <v>0.21684092874176358</v>
      </c>
    </row>
    <row r="218" spans="2:32" x14ac:dyDescent="0.15">
      <c r="B218" s="10">
        <v>337</v>
      </c>
      <c r="C218" s="10">
        <v>211</v>
      </c>
      <c r="D218" s="10">
        <v>0.8163024999738866</v>
      </c>
      <c r="E218" s="10" t="s">
        <v>348</v>
      </c>
      <c r="F218" s="10">
        <f t="shared" si="36"/>
        <v>82.03125</v>
      </c>
      <c r="G218" s="10">
        <f t="shared" si="37"/>
        <v>8.525202937951705E-2</v>
      </c>
      <c r="H218" s="10">
        <v>211</v>
      </c>
      <c r="I218" s="10">
        <v>2.909090000017045</v>
      </c>
      <c r="J218" s="10" t="s">
        <v>605</v>
      </c>
      <c r="K218" s="10">
        <f t="shared" si="38"/>
        <v>82.03125</v>
      </c>
      <c r="L218" s="10">
        <f t="shared" si="39"/>
        <v>0.1348257376581784</v>
      </c>
      <c r="M218" s="10">
        <v>211</v>
      </c>
      <c r="N218" s="10">
        <v>-8.3722499990557253E-2</v>
      </c>
      <c r="O218" t="s">
        <v>862</v>
      </c>
      <c r="P218" s="10">
        <f t="shared" si="40"/>
        <v>82.03125</v>
      </c>
      <c r="Q218" s="10">
        <f t="shared" si="41"/>
        <v>0.26090743457372628</v>
      </c>
      <c r="R218" s="10">
        <v>211</v>
      </c>
      <c r="S218" s="10">
        <v>-1.446115000007353</v>
      </c>
      <c r="T218" t="s">
        <v>1118</v>
      </c>
      <c r="U218" s="10">
        <f t="shared" si="42"/>
        <v>82.03125</v>
      </c>
      <c r="V218" s="10">
        <f t="shared" si="43"/>
        <v>6.5265811692585218E-2</v>
      </c>
      <c r="W218" s="10">
        <v>211</v>
      </c>
      <c r="X218" s="10">
        <v>-1.8231574999845179</v>
      </c>
      <c r="Y218" t="s">
        <v>1375</v>
      </c>
      <c r="Z218" s="10">
        <f t="shared" si="44"/>
        <v>82.03125</v>
      </c>
      <c r="AA218" s="10">
        <f t="shared" si="45"/>
        <v>0.18376302639391467</v>
      </c>
      <c r="AB218" s="10">
        <v>211</v>
      </c>
      <c r="AC218" s="10">
        <f ca="1">'Result (Al-Ti) '!W358</f>
        <v>0.24868393644923592</v>
      </c>
      <c r="AD218" t="s">
        <v>1631</v>
      </c>
      <c r="AE218" s="10">
        <f t="shared" si="46"/>
        <v>82.03125</v>
      </c>
      <c r="AF218" s="10">
        <f t="shared" si="47"/>
        <v>9.8590400544187412E-2</v>
      </c>
    </row>
    <row r="219" spans="2:32" x14ac:dyDescent="0.15">
      <c r="B219" s="10">
        <v>338</v>
      </c>
      <c r="C219" s="10">
        <v>212</v>
      </c>
      <c r="D219" s="10">
        <v>2.0473024999745348</v>
      </c>
      <c r="E219" s="10" t="s">
        <v>349</v>
      </c>
      <c r="F219" s="10">
        <f t="shared" si="36"/>
        <v>82.421875</v>
      </c>
      <c r="G219" s="10">
        <f t="shared" si="37"/>
        <v>0.1391354313011198</v>
      </c>
      <c r="H219" s="10">
        <v>212</v>
      </c>
      <c r="I219" s="10">
        <v>2.0900900000171418</v>
      </c>
      <c r="J219" s="10" t="s">
        <v>606</v>
      </c>
      <c r="K219" s="10">
        <f t="shared" si="38"/>
        <v>82.421875</v>
      </c>
      <c r="L219" s="10">
        <f t="shared" si="39"/>
        <v>8.8650125702190399E-2</v>
      </c>
      <c r="M219" s="10">
        <v>212</v>
      </c>
      <c r="N219" s="10">
        <v>-2.0377224999883481</v>
      </c>
      <c r="O219" t="s">
        <v>863</v>
      </c>
      <c r="P219" s="10">
        <f t="shared" si="40"/>
        <v>82.421875</v>
      </c>
      <c r="Q219" s="10">
        <f t="shared" si="41"/>
        <v>0.22476342415577882</v>
      </c>
      <c r="R219" s="10">
        <v>212</v>
      </c>
      <c r="S219" s="10">
        <v>-1.3061150000091004</v>
      </c>
      <c r="T219" t="s">
        <v>1119</v>
      </c>
      <c r="U219" s="10">
        <f t="shared" si="42"/>
        <v>82.421875</v>
      </c>
      <c r="V219" s="10">
        <f t="shared" si="43"/>
        <v>0.12745569234149781</v>
      </c>
      <c r="W219" s="10">
        <v>212</v>
      </c>
      <c r="X219" s="10">
        <v>-2.2781574999868326</v>
      </c>
      <c r="Y219" t="s">
        <v>1376</v>
      </c>
      <c r="Z219" s="10">
        <f t="shared" si="44"/>
        <v>82.421875</v>
      </c>
      <c r="AA219" s="10">
        <f t="shared" si="45"/>
        <v>0.31687706892281586</v>
      </c>
      <c r="AB219" s="10">
        <v>212</v>
      </c>
      <c r="AC219" s="10">
        <f ca="1">'Result (Al-Ti) '!W359</f>
        <v>0.94412925354864863</v>
      </c>
      <c r="AD219" t="s">
        <v>1632</v>
      </c>
      <c r="AE219" s="10">
        <f t="shared" si="46"/>
        <v>82.421875</v>
      </c>
      <c r="AF219" s="10">
        <f t="shared" si="47"/>
        <v>0.12036517242129641</v>
      </c>
    </row>
    <row r="220" spans="2:32" x14ac:dyDescent="0.15">
      <c r="B220" s="10">
        <v>339</v>
      </c>
      <c r="C220" s="10">
        <v>213</v>
      </c>
      <c r="D220" s="10">
        <v>0.89030249997534838</v>
      </c>
      <c r="E220" s="10" t="s">
        <v>350</v>
      </c>
      <c r="F220" s="10">
        <f t="shared" si="36"/>
        <v>82.8125</v>
      </c>
      <c r="G220" s="10">
        <f t="shared" si="37"/>
        <v>0.10249969259963318</v>
      </c>
      <c r="H220" s="10">
        <v>213</v>
      </c>
      <c r="I220" s="10">
        <v>6.0090000015833311E-2</v>
      </c>
      <c r="J220" s="10" t="s">
        <v>607</v>
      </c>
      <c r="K220" s="10">
        <f t="shared" si="38"/>
        <v>82.8125</v>
      </c>
      <c r="L220" s="10">
        <f t="shared" si="39"/>
        <v>0.18851445113361817</v>
      </c>
      <c r="M220" s="10">
        <v>213</v>
      </c>
      <c r="N220" s="10">
        <v>0.74727750001102322</v>
      </c>
      <c r="O220" t="s">
        <v>864</v>
      </c>
      <c r="P220" s="10">
        <f t="shared" si="40"/>
        <v>82.8125</v>
      </c>
      <c r="Q220" s="10">
        <f t="shared" si="41"/>
        <v>0.15460205812353825</v>
      </c>
      <c r="R220" s="10">
        <v>213</v>
      </c>
      <c r="S220" s="10">
        <v>-0.29111500000666979</v>
      </c>
      <c r="T220" t="s">
        <v>1120</v>
      </c>
      <c r="U220" s="10">
        <f t="shared" si="42"/>
        <v>82.8125</v>
      </c>
      <c r="V220" s="10">
        <f t="shared" si="43"/>
        <v>0.19875702459361624</v>
      </c>
      <c r="W220" s="10">
        <v>213</v>
      </c>
      <c r="X220" s="10">
        <v>-0.11715749998586489</v>
      </c>
      <c r="Y220" t="s">
        <v>1377</v>
      </c>
      <c r="Z220" s="10">
        <f t="shared" si="44"/>
        <v>82.8125</v>
      </c>
      <c r="AA220" s="10">
        <f t="shared" si="45"/>
        <v>0.31358370894912518</v>
      </c>
      <c r="AB220" s="10">
        <v>213</v>
      </c>
      <c r="AC220" s="10">
        <f ca="1">'Result (Al-Ti) '!W360</f>
        <v>-1.2091226760587677</v>
      </c>
      <c r="AD220" t="s">
        <v>1633</v>
      </c>
      <c r="AE220" s="10">
        <f t="shared" si="46"/>
        <v>82.8125</v>
      </c>
      <c r="AF220" s="10">
        <f t="shared" si="47"/>
        <v>8.56611535709976E-2</v>
      </c>
    </row>
    <row r="221" spans="2:32" x14ac:dyDescent="0.15">
      <c r="B221" s="10">
        <v>340</v>
      </c>
      <c r="C221" s="10">
        <v>214</v>
      </c>
      <c r="D221" s="10">
        <v>2.0873024999765732</v>
      </c>
      <c r="E221" s="10" t="s">
        <v>351</v>
      </c>
      <c r="F221" s="10">
        <f t="shared" si="36"/>
        <v>83.203125</v>
      </c>
      <c r="G221" s="10">
        <f t="shared" si="37"/>
        <v>0.23048333146660022</v>
      </c>
      <c r="H221" s="10">
        <v>214</v>
      </c>
      <c r="I221" s="10">
        <v>-0.72290999998614325</v>
      </c>
      <c r="J221" s="10" t="s">
        <v>608</v>
      </c>
      <c r="K221" s="10">
        <f t="shared" si="38"/>
        <v>83.203125</v>
      </c>
      <c r="L221" s="10">
        <f t="shared" si="39"/>
        <v>0.24304970090528694</v>
      </c>
      <c r="M221" s="10">
        <v>214</v>
      </c>
      <c r="N221" s="10">
        <v>-0.25772249999178598</v>
      </c>
      <c r="O221" t="s">
        <v>865</v>
      </c>
      <c r="P221" s="10">
        <f t="shared" si="40"/>
        <v>83.203125</v>
      </c>
      <c r="Q221" s="10">
        <f t="shared" si="41"/>
        <v>9.3562261122224169E-2</v>
      </c>
      <c r="R221" s="10">
        <v>214</v>
      </c>
      <c r="S221" s="10">
        <v>-1.4971150000064881</v>
      </c>
      <c r="T221" t="s">
        <v>1121</v>
      </c>
      <c r="U221" s="10">
        <f t="shared" si="42"/>
        <v>83.203125</v>
      </c>
      <c r="V221" s="10">
        <f t="shared" si="43"/>
        <v>5.6143775500587918E-2</v>
      </c>
      <c r="W221" s="10">
        <v>214</v>
      </c>
      <c r="X221" s="10">
        <v>5.6842500015363839E-2</v>
      </c>
      <c r="Y221" t="s">
        <v>1378</v>
      </c>
      <c r="Z221" s="10">
        <f t="shared" si="44"/>
        <v>83.203125</v>
      </c>
      <c r="AA221" s="10">
        <f t="shared" si="45"/>
        <v>0.11061963464711713</v>
      </c>
      <c r="AB221" s="10">
        <v>214</v>
      </c>
      <c r="AC221" s="10">
        <f ca="1">'Result (Al-Ti) '!W361</f>
        <v>0.1353332601989575</v>
      </c>
      <c r="AD221" t="s">
        <v>1634</v>
      </c>
      <c r="AE221" s="10">
        <f t="shared" si="46"/>
        <v>83.203125</v>
      </c>
      <c r="AF221" s="10">
        <f t="shared" si="47"/>
        <v>0.12319454190420537</v>
      </c>
    </row>
    <row r="222" spans="2:32" x14ac:dyDescent="0.15">
      <c r="B222" s="10">
        <v>341</v>
      </c>
      <c r="C222" s="10">
        <v>215</v>
      </c>
      <c r="D222" s="10">
        <v>-1.5736975000244513</v>
      </c>
      <c r="E222" s="10" t="s">
        <v>352</v>
      </c>
      <c r="F222" s="10">
        <f t="shared" si="36"/>
        <v>83.59375</v>
      </c>
      <c r="G222" s="10">
        <f t="shared" si="37"/>
        <v>5.0982432420070729E-2</v>
      </c>
      <c r="H222" s="10">
        <v>215</v>
      </c>
      <c r="I222" s="10">
        <v>-1.1889099999855546</v>
      </c>
      <c r="J222" s="10" t="s">
        <v>609</v>
      </c>
      <c r="K222" s="10">
        <f t="shared" si="38"/>
        <v>83.59375</v>
      </c>
      <c r="L222" s="10">
        <f t="shared" si="39"/>
        <v>0.16739046685046907</v>
      </c>
      <c r="M222" s="10">
        <v>215</v>
      </c>
      <c r="N222" s="10">
        <v>3.390277500010086</v>
      </c>
      <c r="O222" t="s">
        <v>866</v>
      </c>
      <c r="P222" s="10">
        <f t="shared" si="40"/>
        <v>83.59375</v>
      </c>
      <c r="Q222" s="10">
        <f t="shared" si="41"/>
        <v>0.15010327428843698</v>
      </c>
      <c r="R222" s="10">
        <v>215</v>
      </c>
      <c r="S222" s="10">
        <v>1.3938849999917124</v>
      </c>
      <c r="T222" t="s">
        <v>1122</v>
      </c>
      <c r="U222" s="10">
        <f t="shared" si="42"/>
        <v>83.59375</v>
      </c>
      <c r="V222" s="10">
        <f t="shared" si="43"/>
        <v>0.14695450801976417</v>
      </c>
      <c r="W222" s="10">
        <v>215</v>
      </c>
      <c r="X222" s="10">
        <v>0.40184250001473742</v>
      </c>
      <c r="Y222" t="s">
        <v>1379</v>
      </c>
      <c r="Z222" s="10">
        <f t="shared" si="44"/>
        <v>83.59375</v>
      </c>
      <c r="AA222" s="10">
        <f t="shared" si="45"/>
        <v>0.17829417091033878</v>
      </c>
      <c r="AB222" s="10">
        <v>215</v>
      </c>
      <c r="AC222" s="10">
        <f ca="1">'Result (Al-Ti) '!W362</f>
        <v>4.480150538569927E-3</v>
      </c>
      <c r="AD222" t="s">
        <v>1635</v>
      </c>
      <c r="AE222" s="10">
        <f t="shared" si="46"/>
        <v>83.59375</v>
      </c>
      <c r="AF222" s="10">
        <f t="shared" si="47"/>
        <v>0.22919831297476537</v>
      </c>
    </row>
    <row r="223" spans="2:32" x14ac:dyDescent="0.15">
      <c r="B223" s="10">
        <v>342</v>
      </c>
      <c r="C223" s="10">
        <v>216</v>
      </c>
      <c r="D223" s="10">
        <v>-4.6975000245197407E-3</v>
      </c>
      <c r="E223" s="10" t="s">
        <v>353</v>
      </c>
      <c r="F223" s="10">
        <f t="shared" si="36"/>
        <v>83.984375</v>
      </c>
      <c r="G223" s="10">
        <f t="shared" si="37"/>
        <v>0.10157342286740555</v>
      </c>
      <c r="H223" s="10">
        <v>216</v>
      </c>
      <c r="I223" s="10">
        <v>-1.8159099999834893</v>
      </c>
      <c r="J223" s="10" t="s">
        <v>610</v>
      </c>
      <c r="K223" s="10">
        <f t="shared" si="38"/>
        <v>83.984375</v>
      </c>
      <c r="L223" s="10">
        <f t="shared" si="39"/>
        <v>0.12298053482681343</v>
      </c>
      <c r="M223" s="10">
        <v>216</v>
      </c>
      <c r="N223" s="10">
        <v>1.6712775000087277</v>
      </c>
      <c r="O223" t="s">
        <v>867</v>
      </c>
      <c r="P223" s="10">
        <f t="shared" si="40"/>
        <v>83.984375</v>
      </c>
      <c r="Q223" s="10">
        <f t="shared" si="41"/>
        <v>1.5011574983788963E-2</v>
      </c>
      <c r="R223" s="10">
        <v>216</v>
      </c>
      <c r="S223" s="10">
        <v>-9.1115000007135905E-2</v>
      </c>
      <c r="T223" t="s">
        <v>1123</v>
      </c>
      <c r="U223" s="10">
        <f t="shared" si="42"/>
        <v>83.984375</v>
      </c>
      <c r="V223" s="10">
        <f t="shared" si="43"/>
        <v>6.5277770413760358E-2</v>
      </c>
      <c r="W223" s="10">
        <v>216</v>
      </c>
      <c r="X223" s="10">
        <v>-0.26215749998570459</v>
      </c>
      <c r="Y223" t="s">
        <v>1380</v>
      </c>
      <c r="Z223" s="10">
        <f t="shared" si="44"/>
        <v>83.984375</v>
      </c>
      <c r="AA223" s="10">
        <f t="shared" si="45"/>
        <v>9.6406244576170516E-2</v>
      </c>
      <c r="AB223" s="10">
        <v>216</v>
      </c>
      <c r="AC223" s="10">
        <f ca="1">'Result (Al-Ti) '!W363</f>
        <v>0.12361472509531159</v>
      </c>
      <c r="AD223" t="s">
        <v>1636</v>
      </c>
      <c r="AE223" s="10">
        <f t="shared" si="46"/>
        <v>83.984375</v>
      </c>
      <c r="AF223" s="10">
        <f t="shared" si="47"/>
        <v>0.13237595178853706</v>
      </c>
    </row>
    <row r="224" spans="2:32" x14ac:dyDescent="0.15">
      <c r="B224" s="10">
        <v>343</v>
      </c>
      <c r="C224" s="10">
        <v>217</v>
      </c>
      <c r="D224" s="10">
        <v>0.35630249997709029</v>
      </c>
      <c r="E224" s="10" t="s">
        <v>354</v>
      </c>
      <c r="F224" s="10">
        <f t="shared" si="36"/>
        <v>84.375</v>
      </c>
      <c r="G224" s="10">
        <f t="shared" si="37"/>
        <v>0.16970295046491285</v>
      </c>
      <c r="H224" s="10">
        <v>217</v>
      </c>
      <c r="I224" s="10">
        <v>0.10909000001646518</v>
      </c>
      <c r="J224" s="10" t="s">
        <v>611</v>
      </c>
      <c r="K224" s="10">
        <f t="shared" si="38"/>
        <v>84.375</v>
      </c>
      <c r="L224" s="10">
        <f t="shared" si="39"/>
        <v>0.26689422632381948</v>
      </c>
      <c r="M224" s="10">
        <v>217</v>
      </c>
      <c r="N224" s="10">
        <v>-2.2487224999885314</v>
      </c>
      <c r="O224" t="s">
        <v>868</v>
      </c>
      <c r="P224" s="10">
        <f t="shared" si="40"/>
        <v>84.375</v>
      </c>
      <c r="Q224" s="10">
        <f t="shared" si="41"/>
        <v>0.18383914988610367</v>
      </c>
      <c r="R224" s="10">
        <v>217</v>
      </c>
      <c r="S224" s="10">
        <v>1.738884999991086</v>
      </c>
      <c r="T224" t="s">
        <v>1124</v>
      </c>
      <c r="U224" s="10">
        <f t="shared" si="42"/>
        <v>84.375</v>
      </c>
      <c r="V224" s="10">
        <f t="shared" si="43"/>
        <v>0.18839946678306868</v>
      </c>
      <c r="W224" s="10">
        <v>217</v>
      </c>
      <c r="X224" s="10">
        <v>-0.83215749998544197</v>
      </c>
      <c r="Y224" t="s">
        <v>1381</v>
      </c>
      <c r="Z224" s="10">
        <f t="shared" si="44"/>
        <v>84.375</v>
      </c>
      <c r="AA224" s="10">
        <f t="shared" si="45"/>
        <v>0.34119316584441778</v>
      </c>
      <c r="AB224" s="10">
        <v>217</v>
      </c>
      <c r="AC224" s="10">
        <f ca="1">'Result (Al-Ti) '!W364</f>
        <v>1.598379863965619</v>
      </c>
      <c r="AD224" t="s">
        <v>1637</v>
      </c>
      <c r="AE224" s="10">
        <f t="shared" si="46"/>
        <v>84.375</v>
      </c>
      <c r="AF224" s="10">
        <f t="shared" si="47"/>
        <v>9.4170740679213757E-2</v>
      </c>
    </row>
    <row r="225" spans="2:32" x14ac:dyDescent="0.15">
      <c r="B225" s="10">
        <v>344</v>
      </c>
      <c r="C225" s="10">
        <v>218</v>
      </c>
      <c r="D225" s="10">
        <v>0.22130249997687201</v>
      </c>
      <c r="E225" s="10" t="s">
        <v>355</v>
      </c>
      <c r="F225" s="10">
        <f t="shared" si="36"/>
        <v>84.765625</v>
      </c>
      <c r="G225" s="10">
        <f t="shared" si="37"/>
        <v>0.11139533235541098</v>
      </c>
      <c r="H225" s="10">
        <v>218</v>
      </c>
      <c r="I225" s="10">
        <v>0.12709000001365212</v>
      </c>
      <c r="J225" s="10" t="s">
        <v>612</v>
      </c>
      <c r="K225" s="10">
        <f t="shared" si="38"/>
        <v>84.765625</v>
      </c>
      <c r="L225" s="10">
        <f t="shared" si="39"/>
        <v>0.16770565476821214</v>
      </c>
      <c r="M225" s="10">
        <v>218</v>
      </c>
      <c r="N225" s="10">
        <v>-0.90372249999148835</v>
      </c>
      <c r="O225" t="s">
        <v>869</v>
      </c>
      <c r="P225" s="10">
        <f t="shared" si="40"/>
        <v>84.765625</v>
      </c>
      <c r="Q225" s="10">
        <f t="shared" si="41"/>
        <v>0.1695586407008576</v>
      </c>
      <c r="R225" s="10">
        <v>218</v>
      </c>
      <c r="S225" s="10">
        <v>1.7538849999922945</v>
      </c>
      <c r="T225" t="s">
        <v>1125</v>
      </c>
      <c r="U225" s="10">
        <f t="shared" si="42"/>
        <v>84.765625</v>
      </c>
      <c r="V225" s="10">
        <f t="shared" si="43"/>
        <v>3.7563992486537558E-2</v>
      </c>
      <c r="W225" s="10">
        <v>218</v>
      </c>
      <c r="X225" s="10">
        <v>-0.56515749998453657</v>
      </c>
      <c r="Y225" t="s">
        <v>1382</v>
      </c>
      <c r="Z225" s="10">
        <f t="shared" si="44"/>
        <v>84.765625</v>
      </c>
      <c r="AA225" s="10">
        <f t="shared" si="45"/>
        <v>0.31498695338285632</v>
      </c>
      <c r="AB225" s="10">
        <v>218</v>
      </c>
      <c r="AC225" s="10">
        <f ca="1">'Result (Al-Ti) '!W365</f>
        <v>4.6241718394110736</v>
      </c>
      <c r="AD225" t="s">
        <v>1638</v>
      </c>
      <c r="AE225" s="10">
        <f t="shared" si="46"/>
        <v>84.765625</v>
      </c>
      <c r="AF225" s="10">
        <f t="shared" si="47"/>
        <v>4.6865443076962568E-2</v>
      </c>
    </row>
    <row r="226" spans="2:32" x14ac:dyDescent="0.15">
      <c r="B226" s="10">
        <v>345</v>
      </c>
      <c r="C226" s="10">
        <v>219</v>
      </c>
      <c r="D226" s="10">
        <v>0.20030249997660121</v>
      </c>
      <c r="E226" s="10" t="s">
        <v>356</v>
      </c>
      <c r="F226" s="10">
        <f t="shared" si="36"/>
        <v>85.15625</v>
      </c>
      <c r="G226" s="10">
        <f t="shared" si="37"/>
        <v>0.1171515492058048</v>
      </c>
      <c r="H226" s="10">
        <v>219</v>
      </c>
      <c r="I226" s="10">
        <v>-1.6459099999863724</v>
      </c>
      <c r="J226" s="10" t="s">
        <v>613</v>
      </c>
      <c r="K226" s="10">
        <f t="shared" si="38"/>
        <v>85.15625</v>
      </c>
      <c r="L226" s="10">
        <f t="shared" si="39"/>
        <v>0.2480505908452004</v>
      </c>
      <c r="M226" s="10">
        <v>219</v>
      </c>
      <c r="N226" s="10">
        <v>-1.6207224999895686</v>
      </c>
      <c r="O226" t="s">
        <v>870</v>
      </c>
      <c r="P226" s="10">
        <f t="shared" si="40"/>
        <v>85.15625</v>
      </c>
      <c r="Q226" s="10">
        <f t="shared" si="41"/>
        <v>0.15873741686211998</v>
      </c>
      <c r="R226" s="10">
        <v>219</v>
      </c>
      <c r="S226" s="10">
        <v>-1.0971150000074203</v>
      </c>
      <c r="T226" t="s">
        <v>1126</v>
      </c>
      <c r="U226" s="10">
        <f t="shared" si="42"/>
        <v>85.15625</v>
      </c>
      <c r="V226" s="10">
        <f t="shared" si="43"/>
        <v>0.28137045135877825</v>
      </c>
      <c r="W226" s="10">
        <v>219</v>
      </c>
      <c r="X226" s="10">
        <v>-0.27015749998682281</v>
      </c>
      <c r="Y226" t="s">
        <v>1383</v>
      </c>
      <c r="Z226" s="10">
        <f t="shared" si="44"/>
        <v>85.15625</v>
      </c>
      <c r="AA226" s="10">
        <f t="shared" si="45"/>
        <v>0.23117852610370798</v>
      </c>
      <c r="AB226" s="10">
        <v>219</v>
      </c>
      <c r="AC226" s="10">
        <f ca="1">'Result (Al-Ti) '!W366</f>
        <v>1.9213803578702251</v>
      </c>
      <c r="AD226" t="s">
        <v>1639</v>
      </c>
      <c r="AE226" s="10">
        <f t="shared" si="46"/>
        <v>85.15625</v>
      </c>
      <c r="AF226" s="10">
        <f t="shared" si="47"/>
        <v>0.14515698269486843</v>
      </c>
    </row>
    <row r="227" spans="2:32" x14ac:dyDescent="0.15">
      <c r="B227" s="10">
        <v>346</v>
      </c>
      <c r="C227" s="10">
        <v>220</v>
      </c>
      <c r="D227" s="10">
        <v>3.2153024999743707</v>
      </c>
      <c r="E227" s="10" t="s">
        <v>357</v>
      </c>
      <c r="F227" s="10">
        <f t="shared" si="36"/>
        <v>85.546875</v>
      </c>
      <c r="G227" s="10">
        <f t="shared" si="37"/>
        <v>3.6509329700237979E-2</v>
      </c>
      <c r="H227" s="10">
        <v>220</v>
      </c>
      <c r="I227" s="10">
        <v>-2.7719099999856667</v>
      </c>
      <c r="J227" s="10" t="s">
        <v>614</v>
      </c>
      <c r="K227" s="10">
        <f t="shared" si="38"/>
        <v>85.546875</v>
      </c>
      <c r="L227" s="10">
        <f t="shared" si="39"/>
        <v>0.13916288918287803</v>
      </c>
      <c r="M227" s="10">
        <v>220</v>
      </c>
      <c r="N227" s="10">
        <v>0.93827750000841093</v>
      </c>
      <c r="O227" t="s">
        <v>871</v>
      </c>
      <c r="P227" s="10">
        <f t="shared" si="40"/>
        <v>85.546875</v>
      </c>
      <c r="Q227" s="10">
        <f t="shared" si="41"/>
        <v>0.16430106645133591</v>
      </c>
      <c r="R227" s="10">
        <v>220</v>
      </c>
      <c r="S227" s="10">
        <v>0.90988499999156147</v>
      </c>
      <c r="T227" t="s">
        <v>1127</v>
      </c>
      <c r="U227" s="10">
        <f t="shared" si="42"/>
        <v>85.546875</v>
      </c>
      <c r="V227" s="10">
        <f t="shared" si="43"/>
        <v>0.23049687016816478</v>
      </c>
      <c r="W227" s="10">
        <v>220</v>
      </c>
      <c r="X227" s="10">
        <v>-0.46915749998532874</v>
      </c>
      <c r="Y227" t="s">
        <v>1384</v>
      </c>
      <c r="Z227" s="10">
        <f t="shared" si="44"/>
        <v>85.546875</v>
      </c>
      <c r="AA227" s="10">
        <f t="shared" si="45"/>
        <v>0.13337291683928007</v>
      </c>
      <c r="AB227" s="10">
        <v>220</v>
      </c>
      <c r="AC227" s="10">
        <f ca="1">'Result (Al-Ti) '!W367</f>
        <v>1.0347158214826528</v>
      </c>
      <c r="AD227" t="s">
        <v>1640</v>
      </c>
      <c r="AE227" s="10">
        <f t="shared" si="46"/>
        <v>85.546875</v>
      </c>
      <c r="AF227" s="10">
        <f t="shared" si="47"/>
        <v>0.1331949220986953</v>
      </c>
    </row>
    <row r="228" spans="2:32" x14ac:dyDescent="0.15">
      <c r="B228" s="10">
        <v>347</v>
      </c>
      <c r="C228" s="10">
        <v>221</v>
      </c>
      <c r="D228" s="10">
        <v>1.7043024999772172</v>
      </c>
      <c r="E228" s="10" t="s">
        <v>358</v>
      </c>
      <c r="F228" s="10">
        <f t="shared" si="36"/>
        <v>85.9375</v>
      </c>
      <c r="G228" s="10">
        <f t="shared" si="37"/>
        <v>7.8699910165327916E-2</v>
      </c>
      <c r="H228" s="10">
        <v>221</v>
      </c>
      <c r="I228" s="10">
        <v>-1.3159099999846546</v>
      </c>
      <c r="J228" s="10" t="s">
        <v>615</v>
      </c>
      <c r="K228" s="10">
        <f t="shared" si="38"/>
        <v>85.9375</v>
      </c>
      <c r="L228" s="10">
        <f t="shared" si="39"/>
        <v>3.8789579950156139E-2</v>
      </c>
      <c r="M228" s="10">
        <v>221</v>
      </c>
      <c r="N228" s="10">
        <v>1.0672775000095669</v>
      </c>
      <c r="O228" t="s">
        <v>872</v>
      </c>
      <c r="P228" s="10">
        <f t="shared" si="40"/>
        <v>85.9375</v>
      </c>
      <c r="Q228" s="10">
        <f t="shared" si="41"/>
        <v>8.8137664884159014E-2</v>
      </c>
      <c r="R228" s="10">
        <v>221</v>
      </c>
      <c r="S228" s="10">
        <v>-1.4201150000090479</v>
      </c>
      <c r="T228" t="s">
        <v>1128</v>
      </c>
      <c r="U228" s="10">
        <f t="shared" si="42"/>
        <v>85.9375</v>
      </c>
      <c r="V228" s="10">
        <f t="shared" si="43"/>
        <v>8.232745923320775E-2</v>
      </c>
      <c r="W228" s="10">
        <v>221</v>
      </c>
      <c r="X228" s="10">
        <v>-0.82915749998591082</v>
      </c>
      <c r="Y228" t="s">
        <v>1385</v>
      </c>
      <c r="Z228" s="10">
        <f t="shared" si="44"/>
        <v>85.9375</v>
      </c>
      <c r="AA228" s="10">
        <f t="shared" si="45"/>
        <v>0.14224687961649052</v>
      </c>
      <c r="AB228" s="10">
        <v>221</v>
      </c>
      <c r="AC228" s="10">
        <f ca="1">'Result (Al-Ti) '!W368</f>
        <v>0.97572424889128828</v>
      </c>
      <c r="AD228" t="s">
        <v>1641</v>
      </c>
      <c r="AE228" s="10">
        <f t="shared" si="46"/>
        <v>85.9375</v>
      </c>
      <c r="AF228" s="10">
        <f t="shared" si="47"/>
        <v>0.12388985384004937</v>
      </c>
    </row>
    <row r="229" spans="2:32" x14ac:dyDescent="0.15">
      <c r="B229" s="10">
        <v>348</v>
      </c>
      <c r="C229" s="10">
        <v>222</v>
      </c>
      <c r="D229" s="10">
        <v>2.4213024999752975</v>
      </c>
      <c r="E229" s="10" t="s">
        <v>359</v>
      </c>
      <c r="F229" s="10">
        <f t="shared" si="36"/>
        <v>86.328125</v>
      </c>
      <c r="G229" s="10">
        <f t="shared" si="37"/>
        <v>0.11100324501997076</v>
      </c>
      <c r="H229" s="10">
        <v>222</v>
      </c>
      <c r="I229" s="10">
        <v>2.9070900000149891</v>
      </c>
      <c r="J229" s="10" t="s">
        <v>616</v>
      </c>
      <c r="K229" s="10">
        <f t="shared" si="38"/>
        <v>86.328125</v>
      </c>
      <c r="L229" s="10">
        <f t="shared" si="39"/>
        <v>7.1218766862761546E-2</v>
      </c>
      <c r="M229" s="10">
        <v>222</v>
      </c>
      <c r="N229" s="10">
        <v>-8.9722499989619564E-2</v>
      </c>
      <c r="O229" t="s">
        <v>873</v>
      </c>
      <c r="P229" s="10">
        <f t="shared" si="40"/>
        <v>86.328125</v>
      </c>
      <c r="Q229" s="10">
        <f t="shared" si="41"/>
        <v>0.29926154537878236</v>
      </c>
      <c r="R229" s="10">
        <v>222</v>
      </c>
      <c r="S229" s="10">
        <v>-0.85711500000940077</v>
      </c>
      <c r="T229" t="s">
        <v>1129</v>
      </c>
      <c r="U229" s="10">
        <f t="shared" si="42"/>
        <v>86.328125</v>
      </c>
      <c r="V229" s="10">
        <f t="shared" si="43"/>
        <v>0.15064878750154623</v>
      </c>
      <c r="W229" s="10">
        <v>222</v>
      </c>
      <c r="X229" s="10">
        <v>-1.1621574999836071</v>
      </c>
      <c r="Y229" t="s">
        <v>1386</v>
      </c>
      <c r="Z229" s="10">
        <f t="shared" si="44"/>
        <v>86.328125</v>
      </c>
      <c r="AA229" s="10">
        <f t="shared" si="45"/>
        <v>5.7277983030727911E-2</v>
      </c>
      <c r="AB229" s="10">
        <v>222</v>
      </c>
      <c r="AC229" s="10">
        <f ca="1">'Result (Al-Ti) '!W369</f>
        <v>-1.0499827905529941</v>
      </c>
      <c r="AD229" t="s">
        <v>1642</v>
      </c>
      <c r="AE229" s="10">
        <f t="shared" si="46"/>
        <v>86.328125</v>
      </c>
      <c r="AF229" s="10">
        <f t="shared" si="47"/>
        <v>0.23146436839890952</v>
      </c>
    </row>
    <row r="230" spans="2:32" x14ac:dyDescent="0.15">
      <c r="B230" s="10">
        <v>349</v>
      </c>
      <c r="C230" s="10">
        <v>223</v>
      </c>
      <c r="D230" s="10">
        <v>2.1153024999769343</v>
      </c>
      <c r="E230" s="10" t="s">
        <v>360</v>
      </c>
      <c r="F230" s="10">
        <f t="shared" si="36"/>
        <v>86.71875</v>
      </c>
      <c r="G230" s="10">
        <f t="shared" si="37"/>
        <v>6.5919225022657499E-2</v>
      </c>
      <c r="H230" s="10">
        <v>223</v>
      </c>
      <c r="I230" s="10">
        <v>-0.5599099999855639</v>
      </c>
      <c r="J230" s="10" t="s">
        <v>617</v>
      </c>
      <c r="K230" s="10">
        <f t="shared" si="38"/>
        <v>86.71875</v>
      </c>
      <c r="L230" s="10">
        <f t="shared" si="39"/>
        <v>0.15340614554140145</v>
      </c>
      <c r="M230" s="10">
        <v>223</v>
      </c>
      <c r="N230" s="10">
        <v>-2.1722499990772803E-2</v>
      </c>
      <c r="O230" t="s">
        <v>874</v>
      </c>
      <c r="P230" s="10">
        <f t="shared" si="40"/>
        <v>86.71875</v>
      </c>
      <c r="Q230" s="10">
        <f t="shared" si="41"/>
        <v>9.2763818331961137E-2</v>
      </c>
      <c r="R230" s="10">
        <v>223</v>
      </c>
      <c r="S230" s="10">
        <v>-1.2741150000081802</v>
      </c>
      <c r="T230" t="s">
        <v>1130</v>
      </c>
      <c r="U230" s="10">
        <f t="shared" si="42"/>
        <v>86.71875</v>
      </c>
      <c r="V230" s="10">
        <f t="shared" si="43"/>
        <v>8.4589636044034314E-2</v>
      </c>
      <c r="W230" s="10">
        <v>223</v>
      </c>
      <c r="X230" s="10">
        <v>-2.1231574999838188</v>
      </c>
      <c r="Y230" t="s">
        <v>1387</v>
      </c>
      <c r="Z230" s="10">
        <f t="shared" si="44"/>
        <v>86.71875</v>
      </c>
      <c r="AA230" s="10">
        <f t="shared" si="45"/>
        <v>0.10602137471333631</v>
      </c>
      <c r="AB230" s="10">
        <v>223</v>
      </c>
      <c r="AC230" s="10">
        <f ca="1">'Result (Al-Ti) '!W370</f>
        <v>-1.5111198770047691</v>
      </c>
      <c r="AD230" t="s">
        <v>1643</v>
      </c>
      <c r="AE230" s="10">
        <f t="shared" si="46"/>
        <v>86.71875</v>
      </c>
      <c r="AF230" s="10">
        <f t="shared" si="47"/>
        <v>0.26691857187964113</v>
      </c>
    </row>
    <row r="231" spans="2:32" x14ac:dyDescent="0.15">
      <c r="B231" s="10">
        <v>350</v>
      </c>
      <c r="C231" s="10">
        <v>224</v>
      </c>
      <c r="D231" s="10">
        <v>2.3213024999755305</v>
      </c>
      <c r="E231" s="10" t="s">
        <v>361</v>
      </c>
      <c r="F231" s="10">
        <f t="shared" si="36"/>
        <v>87.109375</v>
      </c>
      <c r="G231" s="10">
        <f t="shared" si="37"/>
        <v>9.5934531199612424E-3</v>
      </c>
      <c r="H231" s="10">
        <v>224</v>
      </c>
      <c r="I231" s="10">
        <v>-1.7999099999848056</v>
      </c>
      <c r="J231" s="10" t="s">
        <v>618</v>
      </c>
      <c r="K231" s="10">
        <f t="shared" si="38"/>
        <v>87.109375</v>
      </c>
      <c r="L231" s="10">
        <f t="shared" si="39"/>
        <v>0.17958695534878732</v>
      </c>
      <c r="M231" s="10">
        <v>224</v>
      </c>
      <c r="N231" s="10">
        <v>1.0062775000108104</v>
      </c>
      <c r="O231" t="s">
        <v>875</v>
      </c>
      <c r="P231" s="10">
        <f t="shared" si="40"/>
        <v>87.109375</v>
      </c>
      <c r="Q231" s="10">
        <f t="shared" si="41"/>
        <v>0.15244325521276078</v>
      </c>
      <c r="R231" s="10">
        <v>224</v>
      </c>
      <c r="S231" s="10">
        <v>-2.5271150000065745</v>
      </c>
      <c r="T231" t="s">
        <v>1131</v>
      </c>
      <c r="U231" s="10">
        <f t="shared" si="42"/>
        <v>87.109375</v>
      </c>
      <c r="V231" s="10">
        <f t="shared" si="43"/>
        <v>3.2842115300903245E-2</v>
      </c>
      <c r="W231" s="10">
        <v>224</v>
      </c>
      <c r="X231" s="10">
        <v>-0.2681574999847669</v>
      </c>
      <c r="Y231" t="s">
        <v>1388</v>
      </c>
      <c r="Z231" s="10">
        <f t="shared" si="44"/>
        <v>87.109375</v>
      </c>
      <c r="AA231" s="10">
        <f t="shared" si="45"/>
        <v>0.13941611962204631</v>
      </c>
      <c r="AB231" s="10">
        <v>224</v>
      </c>
      <c r="AC231" s="10">
        <f ca="1">'Result (Al-Ti) '!W371</f>
        <v>1.7274252450654837</v>
      </c>
      <c r="AD231" t="s">
        <v>1644</v>
      </c>
      <c r="AE231" s="10">
        <f t="shared" si="46"/>
        <v>87.109375</v>
      </c>
      <c r="AF231" s="10">
        <f t="shared" si="47"/>
        <v>2.2466942462866651E-2</v>
      </c>
    </row>
    <row r="232" spans="2:32" x14ac:dyDescent="0.15">
      <c r="B232" s="10">
        <v>351</v>
      </c>
      <c r="C232" s="10">
        <v>225</v>
      </c>
      <c r="D232" s="10">
        <v>-0.3986975000245252</v>
      </c>
      <c r="E232" s="10" t="s">
        <v>362</v>
      </c>
      <c r="F232" s="10">
        <f t="shared" si="36"/>
        <v>87.5</v>
      </c>
      <c r="G232" s="10">
        <f t="shared" si="37"/>
        <v>0.19141329855459976</v>
      </c>
      <c r="H232" s="10">
        <v>225</v>
      </c>
      <c r="I232" s="10">
        <v>1.109000001520144E-2</v>
      </c>
      <c r="J232" s="10" t="s">
        <v>619</v>
      </c>
      <c r="K232" s="10">
        <f t="shared" si="38"/>
        <v>87.5</v>
      </c>
      <c r="L232" s="10">
        <f t="shared" si="39"/>
        <v>0.22881091269723866</v>
      </c>
      <c r="M232" s="10">
        <v>225</v>
      </c>
      <c r="N232" s="10">
        <v>1.6972775000105855</v>
      </c>
      <c r="O232" t="s">
        <v>876</v>
      </c>
      <c r="P232" s="10">
        <f t="shared" si="40"/>
        <v>87.5</v>
      </c>
      <c r="Q232" s="10">
        <f t="shared" si="41"/>
        <v>0.15991173085757976</v>
      </c>
      <c r="R232" s="10">
        <v>225</v>
      </c>
      <c r="S232" s="10">
        <v>1.3588849999912611</v>
      </c>
      <c r="T232" t="s">
        <v>1132</v>
      </c>
      <c r="U232" s="10">
        <f t="shared" si="42"/>
        <v>87.5</v>
      </c>
      <c r="V232" s="10">
        <f t="shared" si="43"/>
        <v>0.21849887272367263</v>
      </c>
      <c r="W232" s="10">
        <v>225</v>
      </c>
      <c r="X232" s="10">
        <v>-0.81415749998470233</v>
      </c>
      <c r="Y232" t="s">
        <v>1389</v>
      </c>
      <c r="Z232" s="10">
        <f t="shared" si="44"/>
        <v>87.5</v>
      </c>
      <c r="AA232" s="10">
        <f t="shared" si="45"/>
        <v>0.33265739537456168</v>
      </c>
      <c r="AB232" s="10">
        <v>225</v>
      </c>
      <c r="AC232" s="10">
        <f ca="1">'Result (Al-Ti) '!W372</f>
        <v>1.0187942555593239</v>
      </c>
      <c r="AD232" t="s">
        <v>1645</v>
      </c>
      <c r="AE232" s="10">
        <f t="shared" si="46"/>
        <v>87.5</v>
      </c>
      <c r="AF232" s="10">
        <f t="shared" si="47"/>
        <v>0.2885501787791826</v>
      </c>
    </row>
    <row r="233" spans="2:32" x14ac:dyDescent="0.15">
      <c r="B233" s="10">
        <v>352</v>
      </c>
      <c r="C233" s="10">
        <v>226</v>
      </c>
      <c r="D233" s="10">
        <v>0.74930249997606779</v>
      </c>
      <c r="E233" s="10" t="s">
        <v>363</v>
      </c>
      <c r="F233" s="10">
        <f t="shared" si="36"/>
        <v>87.890625</v>
      </c>
      <c r="G233" s="10">
        <f t="shared" si="37"/>
        <v>2.8474142490370394E-2</v>
      </c>
      <c r="H233" s="10">
        <v>226</v>
      </c>
      <c r="I233" s="10">
        <v>-1.5029099999850359</v>
      </c>
      <c r="J233" s="10" t="s">
        <v>620</v>
      </c>
      <c r="K233" s="10">
        <f t="shared" si="38"/>
        <v>87.890625</v>
      </c>
      <c r="L233" s="10">
        <f t="shared" si="39"/>
        <v>0.17924900425922452</v>
      </c>
      <c r="M233" s="10">
        <v>226</v>
      </c>
      <c r="N233" s="10">
        <v>0.50627750000842298</v>
      </c>
      <c r="O233" t="s">
        <v>877</v>
      </c>
      <c r="P233" s="10">
        <f t="shared" si="40"/>
        <v>87.890625</v>
      </c>
      <c r="Q233" s="10">
        <f t="shared" si="41"/>
        <v>0.14499357980167163</v>
      </c>
      <c r="R233" s="10">
        <v>226</v>
      </c>
      <c r="S233" s="10">
        <v>8.9884999990630376E-2</v>
      </c>
      <c r="T233" t="s">
        <v>1133</v>
      </c>
      <c r="U233" s="10">
        <f t="shared" si="42"/>
        <v>87.890625</v>
      </c>
      <c r="V233" s="10">
        <f t="shared" si="43"/>
        <v>0.14057510380707638</v>
      </c>
      <c r="W233" s="10">
        <v>226</v>
      </c>
      <c r="X233" s="10">
        <v>-0.81515749998573028</v>
      </c>
      <c r="Y233" t="s">
        <v>1390</v>
      </c>
      <c r="Z233" s="10">
        <f t="shared" si="44"/>
        <v>87.890625</v>
      </c>
      <c r="AA233" s="10">
        <f t="shared" si="45"/>
        <v>0.11852810868738631</v>
      </c>
      <c r="AB233" s="10">
        <v>226</v>
      </c>
      <c r="AC233" s="10">
        <f ca="1">'Result (Al-Ti) '!W373</f>
        <v>-0.41435223069585742</v>
      </c>
      <c r="AD233" t="s">
        <v>1646</v>
      </c>
      <c r="AE233" s="10">
        <f t="shared" si="46"/>
        <v>87.890625</v>
      </c>
      <c r="AF233" s="10">
        <f t="shared" si="47"/>
        <v>0.19944311975073359</v>
      </c>
    </row>
    <row r="234" spans="2:32" x14ac:dyDescent="0.15">
      <c r="B234" s="10">
        <v>353</v>
      </c>
      <c r="C234" s="10">
        <v>227</v>
      </c>
      <c r="D234" s="10">
        <v>1.8493024999770569</v>
      </c>
      <c r="E234" s="10" t="s">
        <v>364</v>
      </c>
      <c r="F234" s="10">
        <f t="shared" si="36"/>
        <v>88.28125</v>
      </c>
      <c r="G234" s="10">
        <f t="shared" si="37"/>
        <v>0.12649797030121934</v>
      </c>
      <c r="H234" s="10">
        <v>227</v>
      </c>
      <c r="I234" s="10">
        <v>-0.78790999998545885</v>
      </c>
      <c r="J234" s="10" t="s">
        <v>621</v>
      </c>
      <c r="K234" s="10">
        <f t="shared" si="38"/>
        <v>88.28125</v>
      </c>
      <c r="L234" s="10">
        <f t="shared" si="39"/>
        <v>4.2435265682228884E-2</v>
      </c>
      <c r="M234" s="10">
        <v>227</v>
      </c>
      <c r="N234" s="10">
        <v>-0.95672249998912662</v>
      </c>
      <c r="O234" t="s">
        <v>878</v>
      </c>
      <c r="P234" s="10">
        <f t="shared" si="40"/>
        <v>88.28125</v>
      </c>
      <c r="Q234" s="10">
        <f t="shared" si="41"/>
        <v>0.20314001096048534</v>
      </c>
      <c r="R234" s="10">
        <v>227</v>
      </c>
      <c r="S234" s="10">
        <v>0.43388499999252872</v>
      </c>
      <c r="T234" t="s">
        <v>1134</v>
      </c>
      <c r="U234" s="10">
        <f t="shared" si="42"/>
        <v>88.28125</v>
      </c>
      <c r="V234" s="10">
        <f t="shared" si="43"/>
        <v>0.23410093171269852</v>
      </c>
      <c r="W234" s="10">
        <v>227</v>
      </c>
      <c r="X234" s="10">
        <v>-1.2101574999867637</v>
      </c>
      <c r="Y234" t="s">
        <v>1391</v>
      </c>
      <c r="Z234" s="10">
        <f t="shared" si="44"/>
        <v>88.28125</v>
      </c>
      <c r="AA234" s="10">
        <f t="shared" si="45"/>
        <v>0.20107730877648033</v>
      </c>
      <c r="AB234" s="10">
        <v>227</v>
      </c>
      <c r="AC234" s="10">
        <f ca="1">'Result (Al-Ti) '!W374</f>
        <v>0.9985995360260489</v>
      </c>
      <c r="AD234" t="s">
        <v>1647</v>
      </c>
      <c r="AE234" s="10">
        <f t="shared" si="46"/>
        <v>88.28125</v>
      </c>
      <c r="AF234" s="10">
        <f t="shared" si="47"/>
        <v>0.13683166364187216</v>
      </c>
    </row>
    <row r="235" spans="2:32" x14ac:dyDescent="0.15">
      <c r="B235" s="10">
        <v>354</v>
      </c>
      <c r="C235" s="10">
        <v>228</v>
      </c>
      <c r="D235" s="10">
        <v>1.9253024999770219</v>
      </c>
      <c r="E235" s="10" t="s">
        <v>365</v>
      </c>
      <c r="F235" s="10">
        <f t="shared" si="36"/>
        <v>88.671875</v>
      </c>
      <c r="G235" s="10">
        <f t="shared" si="37"/>
        <v>0.36314905151184346</v>
      </c>
      <c r="H235" s="10">
        <v>228</v>
      </c>
      <c r="I235" s="10">
        <v>-0.91390999998353095</v>
      </c>
      <c r="J235" s="10" t="s">
        <v>622</v>
      </c>
      <c r="K235" s="10">
        <f t="shared" si="38"/>
        <v>88.671875</v>
      </c>
      <c r="L235" s="10">
        <f t="shared" si="39"/>
        <v>0.26558775536433349</v>
      </c>
      <c r="M235" s="10">
        <v>228</v>
      </c>
      <c r="N235" s="10">
        <v>-0.89172249998981101</v>
      </c>
      <c r="O235" t="s">
        <v>879</v>
      </c>
      <c r="P235" s="10">
        <f t="shared" si="40"/>
        <v>88.671875</v>
      </c>
      <c r="Q235" s="10">
        <f t="shared" si="41"/>
        <v>0.11344053528576178</v>
      </c>
      <c r="R235" s="10">
        <v>228</v>
      </c>
      <c r="S235" s="10">
        <v>-1.8361150000067994</v>
      </c>
      <c r="T235" t="s">
        <v>1135</v>
      </c>
      <c r="U235" s="10">
        <f t="shared" si="42"/>
        <v>88.671875</v>
      </c>
      <c r="V235" s="10">
        <f t="shared" si="43"/>
        <v>0.19170722946302335</v>
      </c>
      <c r="W235" s="10">
        <v>228</v>
      </c>
      <c r="X235" s="10">
        <v>1.0328425000132313</v>
      </c>
      <c r="Y235" t="s">
        <v>1392</v>
      </c>
      <c r="Z235" s="10">
        <f t="shared" si="44"/>
        <v>88.671875</v>
      </c>
      <c r="AA235" s="10">
        <f t="shared" si="45"/>
        <v>0.21006275248025122</v>
      </c>
      <c r="AB235" s="10">
        <v>228</v>
      </c>
      <c r="AC235" s="10">
        <f ca="1">'Result (Al-Ti) '!W375</f>
        <v>6.1750043466966531</v>
      </c>
      <c r="AD235" t="s">
        <v>1648</v>
      </c>
      <c r="AE235" s="10">
        <f t="shared" si="46"/>
        <v>88.671875</v>
      </c>
      <c r="AF235" s="10">
        <f t="shared" si="47"/>
        <v>0.26923094826289196</v>
      </c>
    </row>
    <row r="236" spans="2:32" x14ac:dyDescent="0.15">
      <c r="B236" s="10">
        <v>355</v>
      </c>
      <c r="C236" s="10">
        <v>229</v>
      </c>
      <c r="D236" s="10">
        <v>1.9453024999762647</v>
      </c>
      <c r="E236" s="10" t="s">
        <v>366</v>
      </c>
      <c r="F236" s="10">
        <f t="shared" si="36"/>
        <v>89.0625</v>
      </c>
      <c r="G236" s="10">
        <f t="shared" si="37"/>
        <v>0.20867179857043858</v>
      </c>
      <c r="H236" s="10">
        <v>229</v>
      </c>
      <c r="I236" s="10">
        <v>-0.58790999998592497</v>
      </c>
      <c r="J236" s="10" t="s">
        <v>623</v>
      </c>
      <c r="K236" s="10">
        <f t="shared" si="38"/>
        <v>89.0625</v>
      </c>
      <c r="L236" s="10">
        <f t="shared" si="39"/>
        <v>0.12821142541149577</v>
      </c>
      <c r="M236" s="10">
        <v>229</v>
      </c>
      <c r="N236" s="10">
        <v>-0.58472249999041992</v>
      </c>
      <c r="O236" t="s">
        <v>880</v>
      </c>
      <c r="P236" s="10">
        <f t="shared" si="40"/>
        <v>89.0625</v>
      </c>
      <c r="Q236" s="10">
        <f t="shared" si="41"/>
        <v>0.27176198397926837</v>
      </c>
      <c r="R236" s="10">
        <v>229</v>
      </c>
      <c r="S236" s="10">
        <v>0.17288499999068563</v>
      </c>
      <c r="T236" t="s">
        <v>1136</v>
      </c>
      <c r="U236" s="10">
        <f t="shared" si="42"/>
        <v>89.0625</v>
      </c>
      <c r="V236" s="10">
        <f t="shared" si="43"/>
        <v>0.27153778373093224</v>
      </c>
      <c r="W236" s="10">
        <v>229</v>
      </c>
      <c r="X236" s="10">
        <v>0.44184250001322312</v>
      </c>
      <c r="Y236" t="s">
        <v>1393</v>
      </c>
      <c r="Z236" s="10">
        <f t="shared" si="44"/>
        <v>89.0625</v>
      </c>
      <c r="AA236" s="10">
        <f t="shared" si="45"/>
        <v>0.25204000816897121</v>
      </c>
      <c r="AB236" s="10">
        <v>229</v>
      </c>
      <c r="AC236" s="10">
        <f ca="1">'Result (Al-Ti) '!W376</f>
        <v>-2.5385595423552747</v>
      </c>
      <c r="AD236" t="s">
        <v>1649</v>
      </c>
      <c r="AE236" s="10">
        <f t="shared" si="46"/>
        <v>89.0625</v>
      </c>
      <c r="AF236" s="10">
        <f t="shared" si="47"/>
        <v>0.14325742651369167</v>
      </c>
    </row>
    <row r="237" spans="2:32" x14ac:dyDescent="0.15">
      <c r="B237" s="10">
        <v>356</v>
      </c>
      <c r="C237" s="10">
        <v>230</v>
      </c>
      <c r="D237" s="10">
        <v>1.695302499975071</v>
      </c>
      <c r="E237" s="10" t="s">
        <v>367</v>
      </c>
      <c r="F237" s="10">
        <f t="shared" si="36"/>
        <v>89.453125</v>
      </c>
      <c r="G237" s="10">
        <f t="shared" si="37"/>
        <v>6.2953039660980245E-2</v>
      </c>
      <c r="H237" s="10">
        <v>230</v>
      </c>
      <c r="I237" s="10">
        <v>1.9300900000160937</v>
      </c>
      <c r="J237" s="10" t="s">
        <v>624</v>
      </c>
      <c r="K237" s="10">
        <f t="shared" si="38"/>
        <v>89.453125</v>
      </c>
      <c r="L237" s="10">
        <f t="shared" si="39"/>
        <v>0.13603476946858803</v>
      </c>
      <c r="M237" s="10">
        <v>230</v>
      </c>
      <c r="N237" s="10">
        <v>-1.3067224999900873</v>
      </c>
      <c r="O237" t="s">
        <v>881</v>
      </c>
      <c r="P237" s="10">
        <f t="shared" si="40"/>
        <v>89.453125</v>
      </c>
      <c r="Q237" s="10">
        <f t="shared" si="41"/>
        <v>0.2686440052819461</v>
      </c>
      <c r="R237" s="10">
        <v>230</v>
      </c>
      <c r="S237" s="10">
        <v>-2.9921150000085106</v>
      </c>
      <c r="T237" t="s">
        <v>1137</v>
      </c>
      <c r="U237" s="10">
        <f t="shared" si="42"/>
        <v>89.453125</v>
      </c>
      <c r="V237" s="10">
        <f t="shared" si="43"/>
        <v>0.13562300596827553</v>
      </c>
      <c r="W237" s="10">
        <v>230</v>
      </c>
      <c r="X237" s="10">
        <v>-0.57915749998471711</v>
      </c>
      <c r="Y237" t="s">
        <v>1394</v>
      </c>
      <c r="Z237" s="10">
        <f t="shared" si="44"/>
        <v>89.453125</v>
      </c>
      <c r="AA237" s="10">
        <f t="shared" si="45"/>
        <v>0.11539903731024391</v>
      </c>
      <c r="AB237" s="10">
        <v>230</v>
      </c>
      <c r="AC237" s="10">
        <f ca="1">'Result (Al-Ti) '!W377</f>
        <v>0.13312048727525766</v>
      </c>
      <c r="AD237" t="s">
        <v>1650</v>
      </c>
      <c r="AE237" s="10">
        <f t="shared" si="46"/>
        <v>89.453125</v>
      </c>
      <c r="AF237" s="10">
        <f t="shared" si="47"/>
        <v>0.27516772477805962</v>
      </c>
    </row>
    <row r="238" spans="2:32" x14ac:dyDescent="0.15">
      <c r="B238" s="10">
        <v>357</v>
      </c>
      <c r="C238" s="10">
        <v>231</v>
      </c>
      <c r="D238" s="10">
        <v>2.102302499974229</v>
      </c>
      <c r="E238" s="10" t="s">
        <v>368</v>
      </c>
      <c r="F238" s="10">
        <f t="shared" si="36"/>
        <v>89.84375</v>
      </c>
      <c r="G238" s="10">
        <f t="shared" si="37"/>
        <v>0.24174939443625126</v>
      </c>
      <c r="H238" s="10">
        <v>231</v>
      </c>
      <c r="I238" s="10">
        <v>1.557090000016359</v>
      </c>
      <c r="J238" s="10" t="s">
        <v>625</v>
      </c>
      <c r="K238" s="10">
        <f t="shared" si="38"/>
        <v>89.84375</v>
      </c>
      <c r="L238" s="10">
        <f t="shared" si="39"/>
        <v>0.13208266784581094</v>
      </c>
      <c r="M238" s="10">
        <v>231</v>
      </c>
      <c r="N238" s="10">
        <v>-0.30872249999092105</v>
      </c>
      <c r="O238" t="s">
        <v>882</v>
      </c>
      <c r="P238" s="10">
        <f t="shared" si="40"/>
        <v>89.84375</v>
      </c>
      <c r="Q238" s="10">
        <f t="shared" si="41"/>
        <v>0.16617064811587043</v>
      </c>
      <c r="R238" s="10">
        <v>231</v>
      </c>
      <c r="S238" s="10">
        <v>-0.60211500000661999</v>
      </c>
      <c r="T238" t="s">
        <v>1138</v>
      </c>
      <c r="U238" s="10">
        <f t="shared" si="42"/>
        <v>89.84375</v>
      </c>
      <c r="V238" s="10">
        <f t="shared" si="43"/>
        <v>0.23427310429890064</v>
      </c>
      <c r="W238" s="10">
        <v>231</v>
      </c>
      <c r="X238" s="10">
        <v>-0.63715749998394244</v>
      </c>
      <c r="Y238" t="s">
        <v>1395</v>
      </c>
      <c r="Z238" s="10">
        <f t="shared" si="44"/>
        <v>89.84375</v>
      </c>
      <c r="AA238" s="10">
        <f t="shared" si="45"/>
        <v>0.27671814414246698</v>
      </c>
      <c r="AB238" s="10">
        <v>231</v>
      </c>
      <c r="AC238" s="10">
        <f ca="1">'Result (Al-Ti) '!W378</f>
        <v>-0.50007193555907736</v>
      </c>
      <c r="AD238" t="s">
        <v>1651</v>
      </c>
      <c r="AE238" s="10">
        <f t="shared" si="46"/>
        <v>89.84375</v>
      </c>
      <c r="AF238" s="10">
        <f t="shared" si="47"/>
        <v>5.5134529289405043E-2</v>
      </c>
    </row>
    <row r="239" spans="2:32" x14ac:dyDescent="0.15">
      <c r="B239" s="10">
        <v>358</v>
      </c>
      <c r="C239" s="10">
        <v>232</v>
      </c>
      <c r="D239" s="10">
        <v>1.0093024999768829</v>
      </c>
      <c r="E239" s="10" t="s">
        <v>369</v>
      </c>
      <c r="F239" s="10">
        <f t="shared" si="36"/>
        <v>90.234375</v>
      </c>
      <c r="G239" s="10">
        <f t="shared" si="37"/>
        <v>0.27320398352337177</v>
      </c>
      <c r="H239" s="10">
        <v>232</v>
      </c>
      <c r="I239" s="10">
        <v>0.32909000001524191</v>
      </c>
      <c r="J239" s="10" t="s">
        <v>626</v>
      </c>
      <c r="K239" s="10">
        <f t="shared" si="38"/>
        <v>90.234375</v>
      </c>
      <c r="L239" s="10">
        <f t="shared" si="39"/>
        <v>0.45389914468935388</v>
      </c>
      <c r="M239" s="10">
        <v>232</v>
      </c>
      <c r="N239" s="10">
        <v>-3.0477224999891916</v>
      </c>
      <c r="O239" t="s">
        <v>883</v>
      </c>
      <c r="P239" s="10">
        <f t="shared" si="40"/>
        <v>90.234375</v>
      </c>
      <c r="Q239" s="10">
        <f t="shared" si="41"/>
        <v>0.25687894838497011</v>
      </c>
      <c r="R239" s="10">
        <v>232</v>
      </c>
      <c r="S239" s="10">
        <v>3.5608849999917425</v>
      </c>
      <c r="T239" t="s">
        <v>1139</v>
      </c>
      <c r="U239" s="10">
        <f t="shared" si="42"/>
        <v>90.234375</v>
      </c>
      <c r="V239" s="10">
        <f t="shared" si="43"/>
        <v>9.2357467045713681E-2</v>
      </c>
      <c r="W239" s="10">
        <v>232</v>
      </c>
      <c r="X239" s="10">
        <v>-1.5141574999866236</v>
      </c>
      <c r="Y239" t="s">
        <v>1396</v>
      </c>
      <c r="Z239" s="10">
        <f t="shared" si="44"/>
        <v>90.234375</v>
      </c>
      <c r="AA239" s="10">
        <f t="shared" si="45"/>
        <v>0.22218778379616319</v>
      </c>
      <c r="AB239" s="10">
        <v>232</v>
      </c>
      <c r="AC239" s="10">
        <f ca="1">'Result (Al-Ti) '!W379</f>
        <v>-0.36323870943642589</v>
      </c>
      <c r="AD239" t="s">
        <v>1652</v>
      </c>
      <c r="AE239" s="10">
        <f t="shared" si="46"/>
        <v>90.234375</v>
      </c>
      <c r="AF239" s="10">
        <f t="shared" si="47"/>
        <v>0.14380452467969726</v>
      </c>
    </row>
    <row r="240" spans="2:32" x14ac:dyDescent="0.15">
      <c r="B240" s="10">
        <v>359</v>
      </c>
      <c r="C240" s="10">
        <v>233</v>
      </c>
      <c r="D240" s="10">
        <v>1.2223024999755694</v>
      </c>
      <c r="E240" s="10" t="s">
        <v>370</v>
      </c>
      <c r="F240" s="10">
        <f t="shared" si="36"/>
        <v>90.625</v>
      </c>
      <c r="G240" s="10">
        <f t="shared" si="37"/>
        <v>4.0807133021699048E-2</v>
      </c>
      <c r="H240" s="10">
        <v>233</v>
      </c>
      <c r="I240" s="10">
        <v>1.0010900000168022</v>
      </c>
      <c r="J240" s="10" t="s">
        <v>627</v>
      </c>
      <c r="K240" s="10">
        <f t="shared" si="38"/>
        <v>90.625</v>
      </c>
      <c r="L240" s="10">
        <f t="shared" si="39"/>
        <v>0.23545853143603326</v>
      </c>
      <c r="M240" s="10">
        <v>233</v>
      </c>
      <c r="N240" s="10">
        <v>6.7277500008344759E-2</v>
      </c>
      <c r="O240" t="s">
        <v>884</v>
      </c>
      <c r="P240" s="10">
        <f t="shared" si="40"/>
        <v>90.625</v>
      </c>
      <c r="Q240" s="10">
        <f t="shared" si="41"/>
        <v>0.30696199342557068</v>
      </c>
      <c r="R240" s="10">
        <v>233</v>
      </c>
      <c r="S240" s="10">
        <v>0.69188499999128794</v>
      </c>
      <c r="T240" t="s">
        <v>1140</v>
      </c>
      <c r="U240" s="10">
        <f t="shared" si="42"/>
        <v>90.625</v>
      </c>
      <c r="V240" s="10">
        <f t="shared" si="43"/>
        <v>0.10379136254792647</v>
      </c>
      <c r="W240" s="10">
        <v>233</v>
      </c>
      <c r="X240" s="10">
        <v>2.1258425000141301</v>
      </c>
      <c r="Y240" t="s">
        <v>1397</v>
      </c>
      <c r="Z240" s="10">
        <f t="shared" si="44"/>
        <v>90.625</v>
      </c>
      <c r="AA240" s="10">
        <f t="shared" si="45"/>
        <v>0.3224612842992049</v>
      </c>
      <c r="AB240" s="10">
        <v>233</v>
      </c>
      <c r="AC240" s="10">
        <f ca="1">'Result (Al-Ti) '!W380</f>
        <v>0.41668017245890032</v>
      </c>
      <c r="AD240" t="s">
        <v>1653</v>
      </c>
      <c r="AE240" s="10">
        <f t="shared" si="46"/>
        <v>90.625</v>
      </c>
      <c r="AF240" s="10">
        <f t="shared" si="47"/>
        <v>8.8734299260969346E-2</v>
      </c>
    </row>
    <row r="241" spans="2:32" x14ac:dyDescent="0.15">
      <c r="B241" s="10">
        <v>360</v>
      </c>
      <c r="C241" s="10">
        <v>234</v>
      </c>
      <c r="D241" s="10">
        <v>2.2903024999756383</v>
      </c>
      <c r="E241" s="10" t="s">
        <v>371</v>
      </c>
      <c r="F241" s="10">
        <f t="shared" si="36"/>
        <v>91.015625</v>
      </c>
      <c r="G241" s="10">
        <f t="shared" si="37"/>
        <v>0.18553542083398461</v>
      </c>
      <c r="H241" s="10">
        <v>234</v>
      </c>
      <c r="I241" s="10">
        <v>-0.54990999998594248</v>
      </c>
      <c r="J241" s="10" t="s">
        <v>628</v>
      </c>
      <c r="K241" s="10">
        <f t="shared" si="38"/>
        <v>91.015625</v>
      </c>
      <c r="L241" s="10">
        <f t="shared" si="39"/>
        <v>7.4241142485091449E-2</v>
      </c>
      <c r="M241" s="10">
        <v>234</v>
      </c>
      <c r="N241" s="10">
        <v>-0.13872249999025144</v>
      </c>
      <c r="O241" t="s">
        <v>885</v>
      </c>
      <c r="P241" s="10">
        <f t="shared" si="40"/>
        <v>91.015625</v>
      </c>
      <c r="Q241" s="10">
        <f t="shared" si="41"/>
        <v>0.17509202142428745</v>
      </c>
      <c r="R241" s="10">
        <v>234</v>
      </c>
      <c r="S241" s="10">
        <v>-1.4651150000091206</v>
      </c>
      <c r="T241" t="s">
        <v>1141</v>
      </c>
      <c r="U241" s="10">
        <f t="shared" si="42"/>
        <v>91.015625</v>
      </c>
      <c r="V241" s="10">
        <f t="shared" si="43"/>
        <v>0.13191340741850319</v>
      </c>
      <c r="W241" s="10">
        <v>234</v>
      </c>
      <c r="X241" s="10">
        <v>-1.7791574999854731</v>
      </c>
      <c r="Y241" t="s">
        <v>1398</v>
      </c>
      <c r="Z241" s="10">
        <f t="shared" si="44"/>
        <v>91.015625</v>
      </c>
      <c r="AA241" s="10">
        <f t="shared" si="45"/>
        <v>0.32117594259560711</v>
      </c>
      <c r="AB241" s="10">
        <v>234</v>
      </c>
      <c r="AC241" s="10">
        <f ca="1">'Result (Al-Ti) '!W381</f>
        <v>0.61002381600436406</v>
      </c>
      <c r="AD241" t="s">
        <v>1654</v>
      </c>
      <c r="AE241" s="10">
        <f t="shared" si="46"/>
        <v>91.015625</v>
      </c>
      <c r="AF241" s="10">
        <f t="shared" si="47"/>
        <v>0.14838396422895292</v>
      </c>
    </row>
    <row r="242" spans="2:32" x14ac:dyDescent="0.15">
      <c r="B242" s="10">
        <v>361</v>
      </c>
      <c r="C242" s="10">
        <v>235</v>
      </c>
      <c r="D242" s="10">
        <v>2.6703024999754632</v>
      </c>
      <c r="E242" s="10" t="s">
        <v>372</v>
      </c>
      <c r="F242" s="10">
        <f t="shared" si="36"/>
        <v>91.40625</v>
      </c>
      <c r="G242" s="10">
        <f t="shared" si="37"/>
        <v>0.13172103044914699</v>
      </c>
      <c r="H242" s="10">
        <v>235</v>
      </c>
      <c r="I242" s="10">
        <v>0.72209000001421941</v>
      </c>
      <c r="J242" s="10" t="s">
        <v>629</v>
      </c>
      <c r="K242" s="10">
        <f t="shared" si="38"/>
        <v>91.40625</v>
      </c>
      <c r="L242" s="10">
        <f t="shared" si="39"/>
        <v>0.30490253909239173</v>
      </c>
      <c r="M242" s="10">
        <v>235</v>
      </c>
      <c r="N242" s="10">
        <v>0.40227750001164964</v>
      </c>
      <c r="O242" t="s">
        <v>886</v>
      </c>
      <c r="P242" s="10">
        <f t="shared" si="40"/>
        <v>91.40625</v>
      </c>
      <c r="Q242" s="10">
        <f t="shared" si="41"/>
        <v>0.18720585559245428</v>
      </c>
      <c r="R242" s="10">
        <v>235</v>
      </c>
      <c r="S242" s="10">
        <v>-2.9841150000073924</v>
      </c>
      <c r="T242" t="s">
        <v>1142</v>
      </c>
      <c r="U242" s="10">
        <f t="shared" si="42"/>
        <v>91.40625</v>
      </c>
      <c r="V242" s="10">
        <f t="shared" si="43"/>
        <v>0.24007635788645454</v>
      </c>
      <c r="W242" s="10">
        <v>235</v>
      </c>
      <c r="X242" s="10">
        <v>-0.85315749998571278</v>
      </c>
      <c r="Y242" t="s">
        <v>1399</v>
      </c>
      <c r="Z242" s="10">
        <f t="shared" si="44"/>
        <v>91.40625</v>
      </c>
      <c r="AA242" s="10">
        <f t="shared" si="45"/>
        <v>0.18902059101785521</v>
      </c>
      <c r="AB242" s="10">
        <v>235</v>
      </c>
      <c r="AC242" s="10">
        <f ca="1">'Result (Al-Ti) '!W382</f>
        <v>0.92510887182483315</v>
      </c>
      <c r="AD242" t="s">
        <v>1655</v>
      </c>
      <c r="AE242" s="10">
        <f t="shared" si="46"/>
        <v>91.40625</v>
      </c>
      <c r="AF242" s="10">
        <f t="shared" si="47"/>
        <v>0.24502006461920975</v>
      </c>
    </row>
    <row r="243" spans="2:32" x14ac:dyDescent="0.15">
      <c r="B243" s="10">
        <v>362</v>
      </c>
      <c r="C243" s="10">
        <v>236</v>
      </c>
      <c r="D243" s="10">
        <v>2.1473024999743018</v>
      </c>
      <c r="E243" s="10" t="s">
        <v>373</v>
      </c>
      <c r="F243" s="10">
        <f t="shared" si="36"/>
        <v>91.796875</v>
      </c>
      <c r="G243" s="10">
        <f t="shared" si="37"/>
        <v>5.5897815186293442E-2</v>
      </c>
      <c r="H243" s="10">
        <v>236</v>
      </c>
      <c r="I243" s="10">
        <v>0.13009000001673598</v>
      </c>
      <c r="J243" s="10" t="s">
        <v>630</v>
      </c>
      <c r="K243" s="10">
        <f t="shared" si="38"/>
        <v>91.796875</v>
      </c>
      <c r="L243" s="10">
        <f t="shared" si="39"/>
        <v>7.8581620952628745E-2</v>
      </c>
      <c r="M243" s="10">
        <v>236</v>
      </c>
      <c r="N243" s="10">
        <v>0.91727750000814012</v>
      </c>
      <c r="O243" t="s">
        <v>887</v>
      </c>
      <c r="P243" s="10">
        <f t="shared" si="40"/>
        <v>91.796875</v>
      </c>
      <c r="Q243" s="10">
        <f t="shared" si="41"/>
        <v>0.33190801122997932</v>
      </c>
      <c r="R243" s="10">
        <v>236</v>
      </c>
      <c r="S243" s="10">
        <v>-0.71211500000956107</v>
      </c>
      <c r="T243" t="s">
        <v>1143</v>
      </c>
      <c r="U243" s="10">
        <f t="shared" si="42"/>
        <v>91.796875</v>
      </c>
      <c r="V243" s="10">
        <f t="shared" si="43"/>
        <v>2.825701128847009E-2</v>
      </c>
      <c r="W243" s="10">
        <v>236</v>
      </c>
      <c r="X243" s="10">
        <v>-0.62415749998478987</v>
      </c>
      <c r="Y243" t="s">
        <v>1400</v>
      </c>
      <c r="Z243" s="10">
        <f t="shared" si="44"/>
        <v>91.796875</v>
      </c>
      <c r="AA243" s="10">
        <f t="shared" si="45"/>
        <v>0.22461570671369274</v>
      </c>
      <c r="AB243" s="10">
        <v>236</v>
      </c>
      <c r="AC243" s="10">
        <f ca="1">'Result (Al-Ti) '!W383</f>
        <v>2.2255663427682735</v>
      </c>
      <c r="AD243" t="s">
        <v>1656</v>
      </c>
      <c r="AE243" s="10">
        <f t="shared" si="46"/>
        <v>91.796875</v>
      </c>
      <c r="AF243" s="10">
        <f t="shared" si="47"/>
        <v>0.17505718634785647</v>
      </c>
    </row>
    <row r="244" spans="2:32" x14ac:dyDescent="0.15">
      <c r="B244" s="10">
        <v>363</v>
      </c>
      <c r="C244" s="10">
        <v>237</v>
      </c>
      <c r="D244" s="10">
        <v>0.8773024999761958</v>
      </c>
      <c r="E244" s="10" t="s">
        <v>374</v>
      </c>
      <c r="F244" s="10">
        <f t="shared" si="36"/>
        <v>92.1875</v>
      </c>
      <c r="G244" s="10">
        <f t="shared" si="37"/>
        <v>0.14647720454554866</v>
      </c>
      <c r="H244" s="10">
        <v>237</v>
      </c>
      <c r="I244" s="10">
        <v>-0.57290999998471648</v>
      </c>
      <c r="J244" s="10" t="s">
        <v>631</v>
      </c>
      <c r="K244" s="10">
        <f t="shared" si="38"/>
        <v>92.1875</v>
      </c>
      <c r="L244" s="10">
        <f t="shared" si="39"/>
        <v>4.6932070818505756E-2</v>
      </c>
      <c r="M244" s="10">
        <v>237</v>
      </c>
      <c r="N244" s="10">
        <v>1.2052775000093163</v>
      </c>
      <c r="O244" t="s">
        <v>888</v>
      </c>
      <c r="P244" s="10">
        <f t="shared" si="40"/>
        <v>92.1875</v>
      </c>
      <c r="Q244" s="10">
        <f t="shared" si="41"/>
        <v>0.18390879634854609</v>
      </c>
      <c r="R244" s="10">
        <v>237</v>
      </c>
      <c r="S244" s="10">
        <v>-0.55111500000748492</v>
      </c>
      <c r="T244" t="s">
        <v>1144</v>
      </c>
      <c r="U244" s="10">
        <f t="shared" si="42"/>
        <v>92.1875</v>
      </c>
      <c r="V244" s="10">
        <f t="shared" si="43"/>
        <v>0.15430012469319573</v>
      </c>
      <c r="W244" s="10">
        <v>237</v>
      </c>
      <c r="X244" s="10">
        <v>-0.74915749998538672</v>
      </c>
      <c r="Y244" t="s">
        <v>1401</v>
      </c>
      <c r="Z244" s="10">
        <f t="shared" si="44"/>
        <v>92.1875</v>
      </c>
      <c r="AA244" s="10">
        <f t="shared" si="45"/>
        <v>4.5261374203561307E-2</v>
      </c>
      <c r="AB244" s="10">
        <v>237</v>
      </c>
      <c r="AC244" s="10">
        <f ca="1">'Result (Al-Ti) '!W384</f>
        <v>-0.62190811615419472</v>
      </c>
      <c r="AD244" t="s">
        <v>1657</v>
      </c>
      <c r="AE244" s="10">
        <f t="shared" si="46"/>
        <v>92.1875</v>
      </c>
      <c r="AF244" s="10">
        <f t="shared" si="47"/>
        <v>0.14854180052691743</v>
      </c>
    </row>
    <row r="245" spans="2:32" x14ac:dyDescent="0.15">
      <c r="B245" s="10">
        <v>364</v>
      </c>
      <c r="C245" s="10">
        <v>238</v>
      </c>
      <c r="D245" s="10">
        <v>1.136302499975983</v>
      </c>
      <c r="E245" s="10" t="s">
        <v>375</v>
      </c>
      <c r="F245" s="10">
        <f t="shared" si="36"/>
        <v>92.578125</v>
      </c>
      <c r="G245" s="10">
        <f t="shared" si="37"/>
        <v>0.16092793956874687</v>
      </c>
      <c r="H245" s="10">
        <v>238</v>
      </c>
      <c r="I245" s="10">
        <v>0.304090000014412</v>
      </c>
      <c r="J245" s="10" t="s">
        <v>632</v>
      </c>
      <c r="K245" s="10">
        <f t="shared" si="38"/>
        <v>92.578125</v>
      </c>
      <c r="L245" s="10">
        <f t="shared" si="39"/>
        <v>0.14016539403949635</v>
      </c>
      <c r="M245" s="10">
        <v>238</v>
      </c>
      <c r="N245" s="10">
        <v>0.85827750001143954</v>
      </c>
      <c r="O245" t="s">
        <v>889</v>
      </c>
      <c r="P245" s="10">
        <f t="shared" si="40"/>
        <v>92.578125</v>
      </c>
      <c r="Q245" s="10">
        <f t="shared" si="41"/>
        <v>0.15259887396073865</v>
      </c>
      <c r="R245" s="10">
        <v>238</v>
      </c>
      <c r="S245" s="10">
        <v>0.17088499999218243</v>
      </c>
      <c r="T245" t="s">
        <v>1145</v>
      </c>
      <c r="U245" s="10">
        <f t="shared" si="42"/>
        <v>92.578125</v>
      </c>
      <c r="V245" s="10">
        <f t="shared" si="43"/>
        <v>0.12279194047832734</v>
      </c>
      <c r="W245" s="10">
        <v>238</v>
      </c>
      <c r="X245" s="10">
        <v>0.72084250001580585</v>
      </c>
      <c r="Y245" t="s">
        <v>1402</v>
      </c>
      <c r="Z245" s="10">
        <f t="shared" si="44"/>
        <v>92.578125</v>
      </c>
      <c r="AA245" s="10">
        <f t="shared" si="45"/>
        <v>0.25631602817286342</v>
      </c>
      <c r="AB245" s="10">
        <v>238</v>
      </c>
      <c r="AC245" s="10">
        <f ca="1">'Result (Al-Ti) '!W385</f>
        <v>0.27690113182977594</v>
      </c>
      <c r="AD245" t="s">
        <v>1658</v>
      </c>
      <c r="AE245" s="10">
        <f t="shared" si="46"/>
        <v>92.578125</v>
      </c>
      <c r="AF245" s="10">
        <f t="shared" si="47"/>
        <v>5.966925927628066E-2</v>
      </c>
    </row>
    <row r="246" spans="2:32" x14ac:dyDescent="0.15">
      <c r="B246" s="10">
        <v>365</v>
      </c>
      <c r="C246" s="10">
        <v>239</v>
      </c>
      <c r="D246" s="10">
        <v>1.7153024999743138</v>
      </c>
      <c r="E246" s="10" t="s">
        <v>376</v>
      </c>
      <c r="F246" s="10">
        <f t="shared" si="36"/>
        <v>92.96875</v>
      </c>
      <c r="G246" s="10">
        <f t="shared" si="37"/>
        <v>0.23629530480635028</v>
      </c>
      <c r="H246" s="10">
        <v>239</v>
      </c>
      <c r="I246" s="10">
        <v>-0.25590999998570396</v>
      </c>
      <c r="J246" s="10" t="s">
        <v>633</v>
      </c>
      <c r="K246" s="10">
        <f t="shared" si="38"/>
        <v>92.96875</v>
      </c>
      <c r="L246" s="10">
        <f t="shared" si="39"/>
        <v>9.8673981102498989E-2</v>
      </c>
      <c r="M246" s="10">
        <v>239</v>
      </c>
      <c r="N246" s="10">
        <v>1.1352775000084137</v>
      </c>
      <c r="O246" t="s">
        <v>890</v>
      </c>
      <c r="P246" s="10">
        <f t="shared" si="40"/>
        <v>92.96875</v>
      </c>
      <c r="Q246" s="10">
        <f t="shared" si="41"/>
        <v>0.18480527754510062</v>
      </c>
      <c r="R246" s="10">
        <v>239</v>
      </c>
      <c r="S246" s="10">
        <v>-0.99211500000961905</v>
      </c>
      <c r="T246" t="s">
        <v>1146</v>
      </c>
      <c r="U246" s="10">
        <f t="shared" si="42"/>
        <v>92.96875</v>
      </c>
      <c r="V246" s="10">
        <f t="shared" si="43"/>
        <v>0.11925136043284749</v>
      </c>
      <c r="W246" s="10">
        <v>239</v>
      </c>
      <c r="X246" s="10">
        <v>0.8648425000146176</v>
      </c>
      <c r="Y246" t="s">
        <v>1403</v>
      </c>
      <c r="Z246" s="10">
        <f t="shared" si="44"/>
        <v>92.96875</v>
      </c>
      <c r="AA246" s="10">
        <f t="shared" si="45"/>
        <v>0.2806080270345952</v>
      </c>
      <c r="AB246" s="10">
        <v>239</v>
      </c>
      <c r="AC246" s="10">
        <f ca="1">'Result (Al-Ti) '!W386</f>
        <v>-0.11496412549626134</v>
      </c>
      <c r="AD246" t="s">
        <v>1659</v>
      </c>
      <c r="AE246" s="10">
        <f t="shared" si="46"/>
        <v>92.96875</v>
      </c>
      <c r="AF246" s="10">
        <f t="shared" si="47"/>
        <v>0.16322711577308952</v>
      </c>
    </row>
    <row r="247" spans="2:32" x14ac:dyDescent="0.15">
      <c r="B247" s="10">
        <v>366</v>
      </c>
      <c r="C247" s="10">
        <v>240</v>
      </c>
      <c r="D247" s="10">
        <v>1.5343024999765476</v>
      </c>
      <c r="E247" s="10" t="s">
        <v>377</v>
      </c>
      <c r="F247" s="10">
        <f t="shared" si="36"/>
        <v>93.359375</v>
      </c>
      <c r="G247" s="10">
        <f t="shared" si="37"/>
        <v>0.12938268693014665</v>
      </c>
      <c r="H247" s="10">
        <v>240</v>
      </c>
      <c r="I247" s="10">
        <v>0.56409000001522713</v>
      </c>
      <c r="J247" s="10" t="s">
        <v>634</v>
      </c>
      <c r="K247" s="10">
        <f t="shared" si="38"/>
        <v>93.359375</v>
      </c>
      <c r="L247" s="10">
        <f t="shared" si="39"/>
        <v>8.3219946937273151E-2</v>
      </c>
      <c r="M247" s="10">
        <v>240</v>
      </c>
      <c r="N247" s="10">
        <v>-6.7224999895643123E-3</v>
      </c>
      <c r="O247" t="s">
        <v>891</v>
      </c>
      <c r="P247" s="10">
        <f t="shared" si="40"/>
        <v>93.359375</v>
      </c>
      <c r="Q247" s="10">
        <f t="shared" si="41"/>
        <v>0.4320386956632582</v>
      </c>
      <c r="R247" s="10">
        <v>240</v>
      </c>
      <c r="S247" s="10">
        <v>-0.91411500000759816</v>
      </c>
      <c r="T247" t="s">
        <v>1147</v>
      </c>
      <c r="U247" s="10">
        <f t="shared" si="42"/>
        <v>93.359375</v>
      </c>
      <c r="V247" s="10">
        <f t="shared" si="43"/>
        <v>0.29834471791407691</v>
      </c>
      <c r="W247" s="10">
        <v>240</v>
      </c>
      <c r="X247" s="10">
        <v>0.73484250001598639</v>
      </c>
      <c r="Y247" t="s">
        <v>1404</v>
      </c>
      <c r="Z247" s="10">
        <f t="shared" si="44"/>
        <v>93.359375</v>
      </c>
      <c r="AA247" s="10">
        <f t="shared" si="45"/>
        <v>0.23610323333981789</v>
      </c>
      <c r="AB247" s="10">
        <v>240</v>
      </c>
      <c r="AC247" s="10">
        <f ca="1">'Result (Al-Ti) '!W387</f>
        <v>3.0489107031215612</v>
      </c>
      <c r="AD247" t="s">
        <v>1660</v>
      </c>
      <c r="AE247" s="10">
        <f t="shared" si="46"/>
        <v>93.359375</v>
      </c>
      <c r="AF247" s="10">
        <f t="shared" si="47"/>
        <v>0.23365333326728913</v>
      </c>
    </row>
    <row r="248" spans="2:32" x14ac:dyDescent="0.15">
      <c r="B248" s="10">
        <v>367</v>
      </c>
      <c r="C248" s="10">
        <v>241</v>
      </c>
      <c r="D248" s="10">
        <v>2.0153024999771674</v>
      </c>
      <c r="E248" s="10" t="s">
        <v>378</v>
      </c>
      <c r="F248" s="10">
        <f t="shared" si="36"/>
        <v>93.75</v>
      </c>
      <c r="G248" s="10">
        <f t="shared" si="37"/>
        <v>0.20833152980805783</v>
      </c>
      <c r="H248" s="10">
        <v>241</v>
      </c>
      <c r="I248" s="10">
        <v>0.85209000001640334</v>
      </c>
      <c r="J248" s="10" t="s">
        <v>635</v>
      </c>
      <c r="K248" s="10">
        <f t="shared" si="38"/>
        <v>93.75</v>
      </c>
      <c r="L248" s="10">
        <f t="shared" si="39"/>
        <v>0.13755353951779423</v>
      </c>
      <c r="M248" s="10">
        <v>241</v>
      </c>
      <c r="N248" s="10">
        <v>1.2902775000114275</v>
      </c>
      <c r="O248" t="s">
        <v>892</v>
      </c>
      <c r="P248" s="10">
        <f t="shared" si="40"/>
        <v>93.75</v>
      </c>
      <c r="Q248" s="10">
        <f t="shared" si="41"/>
        <v>0.22957858044648852</v>
      </c>
      <c r="R248" s="10">
        <v>241</v>
      </c>
      <c r="S248" s="10">
        <v>-1.4971150000064881</v>
      </c>
      <c r="T248" t="s">
        <v>1148</v>
      </c>
      <c r="U248" s="10">
        <f t="shared" si="42"/>
        <v>93.75</v>
      </c>
      <c r="V248" s="10">
        <f t="shared" si="43"/>
        <v>0.37137006398836392</v>
      </c>
      <c r="W248" s="10">
        <v>241</v>
      </c>
      <c r="X248" s="10">
        <v>-0.6151574999861964</v>
      </c>
      <c r="Y248" t="s">
        <v>1405</v>
      </c>
      <c r="Z248" s="10">
        <f t="shared" si="44"/>
        <v>93.75</v>
      </c>
      <c r="AA248" s="10">
        <f t="shared" si="45"/>
        <v>0.5416106699990515</v>
      </c>
      <c r="AB248" s="10">
        <v>241</v>
      </c>
      <c r="AC248" s="10">
        <f ca="1">'Result (Al-Ti) '!W388</f>
        <v>0.89358166279939366</v>
      </c>
      <c r="AD248" t="s">
        <v>1661</v>
      </c>
      <c r="AE248" s="10">
        <f t="shared" si="46"/>
        <v>93.75</v>
      </c>
      <c r="AF248" s="10">
        <f t="shared" si="47"/>
        <v>0.16672583886014791</v>
      </c>
    </row>
    <row r="249" spans="2:32" x14ac:dyDescent="0.15">
      <c r="B249" s="10">
        <v>368</v>
      </c>
      <c r="C249" s="10">
        <v>242</v>
      </c>
      <c r="D249" s="10">
        <v>2.7743024999757893</v>
      </c>
      <c r="E249" s="10" t="s">
        <v>379</v>
      </c>
      <c r="F249" s="10">
        <f t="shared" si="36"/>
        <v>94.140625</v>
      </c>
      <c r="G249" s="10">
        <f t="shared" si="37"/>
        <v>9.8312702078319963E-2</v>
      </c>
      <c r="H249" s="10">
        <v>242</v>
      </c>
      <c r="I249" s="10">
        <v>1.5220900000159077</v>
      </c>
      <c r="J249" s="10" t="s">
        <v>636</v>
      </c>
      <c r="K249" s="10">
        <f t="shared" si="38"/>
        <v>94.140625</v>
      </c>
      <c r="L249" s="10">
        <f t="shared" si="39"/>
        <v>0.17382996595902694</v>
      </c>
      <c r="M249" s="10">
        <v>242</v>
      </c>
      <c r="N249" s="10">
        <v>0.35627750001054892</v>
      </c>
      <c r="O249" t="s">
        <v>893</v>
      </c>
      <c r="P249" s="10">
        <f t="shared" si="40"/>
        <v>94.140625</v>
      </c>
      <c r="Q249" s="10">
        <f t="shared" si="41"/>
        <v>0.17708477935736325</v>
      </c>
      <c r="R249" s="10">
        <v>242</v>
      </c>
      <c r="S249" s="10">
        <v>-0.84411500000669548</v>
      </c>
      <c r="T249" t="s">
        <v>1149</v>
      </c>
      <c r="U249" s="10">
        <f t="shared" si="42"/>
        <v>94.140625</v>
      </c>
      <c r="V249" s="10">
        <f t="shared" si="43"/>
        <v>0.12612196255236818</v>
      </c>
      <c r="W249" s="10">
        <v>242</v>
      </c>
      <c r="X249" s="10">
        <v>-0.69715749998522369</v>
      </c>
      <c r="Y249" t="s">
        <v>1406</v>
      </c>
      <c r="Z249" s="10">
        <f t="shared" si="44"/>
        <v>94.140625</v>
      </c>
      <c r="AA249" s="10">
        <f t="shared" si="45"/>
        <v>0.44877311954214727</v>
      </c>
      <c r="AB249" s="10">
        <v>242</v>
      </c>
      <c r="AC249" s="10">
        <f ca="1">'Result (Al-Ti) '!W389</f>
        <v>-0.24988461170177201</v>
      </c>
      <c r="AD249" t="s">
        <v>1662</v>
      </c>
      <c r="AE249" s="10">
        <f t="shared" si="46"/>
        <v>94.140625</v>
      </c>
      <c r="AF249" s="10">
        <f t="shared" si="47"/>
        <v>0.16873638458902879</v>
      </c>
    </row>
    <row r="250" spans="2:32" x14ac:dyDescent="0.15">
      <c r="B250" s="10">
        <v>369</v>
      </c>
      <c r="C250" s="10">
        <v>243</v>
      </c>
      <c r="D250" s="10">
        <v>1.4093024999759507</v>
      </c>
      <c r="E250" s="10" t="s">
        <v>380</v>
      </c>
      <c r="F250" s="10">
        <f t="shared" si="36"/>
        <v>94.53125</v>
      </c>
      <c r="G250" s="10">
        <f t="shared" si="37"/>
        <v>0.22855560389531696</v>
      </c>
      <c r="H250" s="10">
        <v>243</v>
      </c>
      <c r="I250" s="10">
        <v>1.1740900000170029</v>
      </c>
      <c r="J250" s="10" t="s">
        <v>637</v>
      </c>
      <c r="K250" s="10">
        <f t="shared" si="38"/>
        <v>94.53125</v>
      </c>
      <c r="L250" s="10">
        <f t="shared" si="39"/>
        <v>0.24171965647899998</v>
      </c>
      <c r="M250" s="10">
        <v>243</v>
      </c>
      <c r="N250" s="10">
        <v>2.3662775000090619</v>
      </c>
      <c r="O250" t="s">
        <v>894</v>
      </c>
      <c r="P250" s="10">
        <f t="shared" si="40"/>
        <v>94.53125</v>
      </c>
      <c r="Q250" s="10">
        <f t="shared" si="41"/>
        <v>0.22042194144643032</v>
      </c>
      <c r="R250" s="10">
        <v>243</v>
      </c>
      <c r="S250" s="10">
        <v>1.2018849999932968</v>
      </c>
      <c r="T250" t="s">
        <v>1150</v>
      </c>
      <c r="U250" s="10">
        <f t="shared" si="42"/>
        <v>94.53125</v>
      </c>
      <c r="V250" s="10">
        <f t="shared" si="43"/>
        <v>0.1674269958627356</v>
      </c>
      <c r="W250" s="10">
        <v>243</v>
      </c>
      <c r="X250" s="10">
        <v>1.0158425000135196</v>
      </c>
      <c r="Y250" t="s">
        <v>1407</v>
      </c>
      <c r="Z250" s="10">
        <f t="shared" si="44"/>
        <v>94.53125</v>
      </c>
      <c r="AA250" s="10">
        <f t="shared" si="45"/>
        <v>6.9554625748444107E-2</v>
      </c>
      <c r="AB250" s="10">
        <v>243</v>
      </c>
      <c r="AC250" s="10">
        <f ca="1">'Result (Al-Ti) '!W390</f>
        <v>2.1604621758663911</v>
      </c>
      <c r="AD250" t="s">
        <v>1663</v>
      </c>
      <c r="AE250" s="10">
        <f t="shared" si="46"/>
        <v>94.53125</v>
      </c>
      <c r="AF250" s="10">
        <f t="shared" si="47"/>
        <v>0.11099812740886937</v>
      </c>
    </row>
    <row r="251" spans="2:32" x14ac:dyDescent="0.15">
      <c r="B251" s="10">
        <v>370</v>
      </c>
      <c r="C251" s="10">
        <v>244</v>
      </c>
      <c r="D251" s="10">
        <v>3.7653024999748652</v>
      </c>
      <c r="E251" s="10" t="s">
        <v>381</v>
      </c>
      <c r="F251" s="10">
        <f t="shared" si="36"/>
        <v>94.921875</v>
      </c>
      <c r="G251" s="10">
        <f t="shared" si="37"/>
        <v>0.35968359002335581</v>
      </c>
      <c r="H251" s="10">
        <v>244</v>
      </c>
      <c r="I251" s="10">
        <v>-0.3159099999834325</v>
      </c>
      <c r="J251" s="10" t="s">
        <v>638</v>
      </c>
      <c r="K251" s="10">
        <f t="shared" si="38"/>
        <v>94.921875</v>
      </c>
      <c r="L251" s="10">
        <f t="shared" si="39"/>
        <v>0.14562537914965237</v>
      </c>
      <c r="M251" s="10">
        <v>244</v>
      </c>
      <c r="N251" s="10">
        <v>1.0152775000094039</v>
      </c>
      <c r="O251" t="s">
        <v>895</v>
      </c>
      <c r="P251" s="10">
        <f t="shared" si="40"/>
        <v>94.921875</v>
      </c>
      <c r="Q251" s="10">
        <f t="shared" si="41"/>
        <v>0.12455352655030309</v>
      </c>
      <c r="R251" s="10">
        <v>244</v>
      </c>
      <c r="S251" s="10">
        <v>-2.0221150000061527</v>
      </c>
      <c r="T251" t="s">
        <v>1151</v>
      </c>
      <c r="U251" s="10">
        <f t="shared" si="42"/>
        <v>94.921875</v>
      </c>
      <c r="V251" s="10">
        <f t="shared" si="43"/>
        <v>0.27627383681519185</v>
      </c>
      <c r="W251" s="10">
        <v>244</v>
      </c>
      <c r="X251" s="10">
        <v>-0.79015749998490037</v>
      </c>
      <c r="Y251" t="s">
        <v>1408</v>
      </c>
      <c r="Z251" s="10">
        <f t="shared" si="44"/>
        <v>94.921875</v>
      </c>
      <c r="AA251" s="10">
        <f t="shared" si="45"/>
        <v>0.14072524324976421</v>
      </c>
      <c r="AB251" s="10">
        <v>244</v>
      </c>
      <c r="AC251" s="10">
        <f ca="1">'Result (Al-Ti) '!W391</f>
        <v>-0.59046841534359096</v>
      </c>
      <c r="AD251" t="s">
        <v>1664</v>
      </c>
      <c r="AE251" s="10">
        <f t="shared" si="46"/>
        <v>94.921875</v>
      </c>
      <c r="AF251" s="10">
        <f t="shared" si="47"/>
        <v>0.17445290956669715</v>
      </c>
    </row>
    <row r="252" spans="2:32" x14ac:dyDescent="0.15">
      <c r="B252" s="10">
        <v>371</v>
      </c>
      <c r="C252" s="10">
        <v>245</v>
      </c>
      <c r="D252" s="10">
        <v>2.1373024999746804</v>
      </c>
      <c r="E252" s="10" t="s">
        <v>382</v>
      </c>
      <c r="F252" s="10">
        <f t="shared" si="36"/>
        <v>95.3125</v>
      </c>
      <c r="G252" s="10">
        <f t="shared" si="37"/>
        <v>0.1149934971128212</v>
      </c>
      <c r="H252" s="10">
        <v>245</v>
      </c>
      <c r="I252" s="10">
        <v>-1.7479099999846426</v>
      </c>
      <c r="J252" s="10" t="s">
        <v>639</v>
      </c>
      <c r="K252" s="10">
        <f t="shared" si="38"/>
        <v>95.3125</v>
      </c>
      <c r="L252" s="10">
        <f t="shared" si="39"/>
        <v>8.9203418795945955E-2</v>
      </c>
      <c r="M252" s="10">
        <v>245</v>
      </c>
      <c r="N252" s="10">
        <v>-1.0637224999889838</v>
      </c>
      <c r="O252" t="s">
        <v>896</v>
      </c>
      <c r="P252" s="10">
        <f t="shared" si="40"/>
        <v>95.3125</v>
      </c>
      <c r="Q252" s="10">
        <f t="shared" si="41"/>
        <v>0.32364260913875909</v>
      </c>
      <c r="R252" s="10">
        <v>245</v>
      </c>
      <c r="S252" s="10">
        <v>-0.47211500000798878</v>
      </c>
      <c r="T252" t="s">
        <v>1152</v>
      </c>
      <c r="U252" s="10">
        <f t="shared" si="42"/>
        <v>95.3125</v>
      </c>
      <c r="V252" s="10">
        <f t="shared" si="43"/>
        <v>9.8681650622350459E-2</v>
      </c>
      <c r="W252" s="10">
        <v>245</v>
      </c>
      <c r="X252" s="10">
        <v>-1.088157499985698</v>
      </c>
      <c r="Y252" t="s">
        <v>1409</v>
      </c>
      <c r="Z252" s="10">
        <f t="shared" si="44"/>
        <v>95.3125</v>
      </c>
      <c r="AA252" s="10">
        <f t="shared" si="45"/>
        <v>0.12309191298344939</v>
      </c>
      <c r="AB252" s="10">
        <v>245</v>
      </c>
      <c r="AC252" s="10">
        <f ca="1">'Result (Al-Ti) '!W392</f>
        <v>0.10477996166681569</v>
      </c>
      <c r="AD252" t="s">
        <v>1665</v>
      </c>
      <c r="AE252" s="10">
        <f t="shared" si="46"/>
        <v>95.3125</v>
      </c>
      <c r="AF252" s="10">
        <f t="shared" si="47"/>
        <v>0.31897460920299658</v>
      </c>
    </row>
    <row r="253" spans="2:32" x14ac:dyDescent="0.15">
      <c r="B253" s="10">
        <v>372</v>
      </c>
      <c r="C253" s="10">
        <v>246</v>
      </c>
      <c r="D253" s="10">
        <v>2.8993024999763861</v>
      </c>
      <c r="E253" s="10" t="s">
        <v>383</v>
      </c>
      <c r="F253" s="10">
        <f t="shared" si="36"/>
        <v>95.703125</v>
      </c>
      <c r="G253" s="10">
        <f t="shared" si="37"/>
        <v>0.14071307656830828</v>
      </c>
      <c r="H253" s="10">
        <v>246</v>
      </c>
      <c r="I253" s="10">
        <v>-0.15490999998490906</v>
      </c>
      <c r="J253" s="10" t="s">
        <v>640</v>
      </c>
      <c r="K253" s="10">
        <f t="shared" si="38"/>
        <v>95.703125</v>
      </c>
      <c r="L253" s="10">
        <f t="shared" si="39"/>
        <v>0.18580864562765964</v>
      </c>
      <c r="M253" s="10">
        <v>246</v>
      </c>
      <c r="N253" s="10">
        <v>0.62827750000948868</v>
      </c>
      <c r="O253" t="s">
        <v>897</v>
      </c>
      <c r="P253" s="10">
        <f t="shared" si="40"/>
        <v>95.703125</v>
      </c>
      <c r="Q253" s="10">
        <f t="shared" si="41"/>
        <v>0.38576751383183105</v>
      </c>
      <c r="R253" s="10">
        <v>246</v>
      </c>
      <c r="S253" s="10">
        <v>-5.2115000006125456E-2</v>
      </c>
      <c r="T253" t="s">
        <v>1153</v>
      </c>
      <c r="U253" s="10">
        <f t="shared" si="42"/>
        <v>95.703125</v>
      </c>
      <c r="V253" s="10">
        <f t="shared" si="43"/>
        <v>0.21866715575186116</v>
      </c>
      <c r="W253" s="10">
        <v>246</v>
      </c>
      <c r="X253" s="10">
        <v>-0.66015749998626916</v>
      </c>
      <c r="Y253" t="s">
        <v>1410</v>
      </c>
      <c r="Z253" s="10">
        <f t="shared" si="44"/>
        <v>95.703125</v>
      </c>
      <c r="AA253" s="10">
        <f t="shared" si="45"/>
        <v>0.34369746999745748</v>
      </c>
      <c r="AB253" s="10">
        <v>246</v>
      </c>
      <c r="AC253" s="10">
        <f ca="1">'Result (Al-Ti) '!W393</f>
        <v>-1.6732709550295759</v>
      </c>
      <c r="AD253" t="s">
        <v>1666</v>
      </c>
      <c r="AE253" s="10">
        <f t="shared" si="46"/>
        <v>95.703125</v>
      </c>
      <c r="AF253" s="10">
        <f t="shared" si="47"/>
        <v>0.12366630233116246</v>
      </c>
    </row>
    <row r="254" spans="2:32" x14ac:dyDescent="0.15">
      <c r="B254" s="10">
        <v>373</v>
      </c>
      <c r="C254" s="10">
        <v>247</v>
      </c>
      <c r="D254" s="10">
        <v>2.4723024999744325</v>
      </c>
      <c r="E254" s="10" t="s">
        <v>384</v>
      </c>
      <c r="F254" s="10">
        <f t="shared" si="36"/>
        <v>96.09375</v>
      </c>
      <c r="G254" s="10">
        <f t="shared" si="37"/>
        <v>0.15376788964225746</v>
      </c>
      <c r="H254" s="10">
        <v>247</v>
      </c>
      <c r="I254" s="10">
        <v>0.89509000001442018</v>
      </c>
      <c r="J254" s="10" t="s">
        <v>641</v>
      </c>
      <c r="K254" s="10">
        <f t="shared" si="38"/>
        <v>96.09375</v>
      </c>
      <c r="L254" s="10">
        <f t="shared" si="39"/>
        <v>0.30379751315545983</v>
      </c>
      <c r="M254" s="10">
        <v>247</v>
      </c>
      <c r="N254" s="10">
        <v>0.77227750000830042</v>
      </c>
      <c r="O254" t="s">
        <v>898</v>
      </c>
      <c r="P254" s="10">
        <f t="shared" si="40"/>
        <v>96.09375</v>
      </c>
      <c r="Q254" s="10">
        <f t="shared" si="41"/>
        <v>0.33663091508350063</v>
      </c>
      <c r="R254" s="10">
        <v>247</v>
      </c>
      <c r="S254" s="10">
        <v>-0.52611500000665501</v>
      </c>
      <c r="T254" t="s">
        <v>1154</v>
      </c>
      <c r="U254" s="10">
        <f t="shared" si="42"/>
        <v>96.09375</v>
      </c>
      <c r="V254" s="10">
        <f t="shared" si="43"/>
        <v>0.47897581347477552</v>
      </c>
      <c r="W254" s="10">
        <v>247</v>
      </c>
      <c r="X254" s="10">
        <v>0.78584250001512146</v>
      </c>
      <c r="Y254" t="s">
        <v>1411</v>
      </c>
      <c r="Z254" s="10">
        <f t="shared" si="44"/>
        <v>96.09375</v>
      </c>
      <c r="AA254" s="10">
        <f t="shared" si="45"/>
        <v>0.27256799320005115</v>
      </c>
      <c r="AB254" s="10">
        <v>247</v>
      </c>
      <c r="AC254" s="10">
        <f ca="1">'Result (Al-Ti) '!W394</f>
        <v>-0.76229790486249127</v>
      </c>
      <c r="AD254" t="s">
        <v>1667</v>
      </c>
      <c r="AE254" s="10">
        <f t="shared" si="46"/>
        <v>96.09375</v>
      </c>
      <c r="AF254" s="10">
        <f t="shared" si="47"/>
        <v>0.12154254460652139</v>
      </c>
    </row>
    <row r="255" spans="2:32" x14ac:dyDescent="0.15">
      <c r="B255" s="10">
        <v>374</v>
      </c>
      <c r="C255" s="10">
        <v>248</v>
      </c>
      <c r="D255" s="10">
        <v>0.4233024999749091</v>
      </c>
      <c r="E255" s="10" t="s">
        <v>385</v>
      </c>
      <c r="F255" s="10">
        <f t="shared" si="36"/>
        <v>96.484375</v>
      </c>
      <c r="G255" s="10">
        <f t="shared" si="37"/>
        <v>0.2579503309786666</v>
      </c>
      <c r="H255" s="10">
        <v>248</v>
      </c>
      <c r="I255" s="10">
        <v>2.3510900000154322</v>
      </c>
      <c r="J255" s="10" t="s">
        <v>642</v>
      </c>
      <c r="K255" s="10">
        <f t="shared" si="38"/>
        <v>96.484375</v>
      </c>
      <c r="L255" s="10">
        <f t="shared" si="39"/>
        <v>0.12647030099221326</v>
      </c>
      <c r="M255" s="10">
        <v>248</v>
      </c>
      <c r="N255" s="10">
        <v>0.24127750000957349</v>
      </c>
      <c r="O255" t="s">
        <v>899</v>
      </c>
      <c r="P255" s="10">
        <f t="shared" si="40"/>
        <v>96.484375</v>
      </c>
      <c r="Q255" s="10">
        <f t="shared" si="41"/>
        <v>0.36076149830738208</v>
      </c>
      <c r="R255" s="10">
        <v>248</v>
      </c>
      <c r="S255" s="10">
        <v>0.16588499999059536</v>
      </c>
      <c r="T255" t="s">
        <v>1155</v>
      </c>
      <c r="U255" s="10">
        <f t="shared" si="42"/>
        <v>96.484375</v>
      </c>
      <c r="V255" s="10">
        <f t="shared" si="43"/>
        <v>0.24921232796931747</v>
      </c>
      <c r="W255" s="10">
        <v>248</v>
      </c>
      <c r="X255" s="10">
        <v>1.6408425000165039</v>
      </c>
      <c r="Y255" t="s">
        <v>1412</v>
      </c>
      <c r="Z255" s="10">
        <f t="shared" si="44"/>
        <v>96.484375</v>
      </c>
      <c r="AA255" s="10">
        <f t="shared" si="45"/>
        <v>0.33470033895397977</v>
      </c>
      <c r="AB255" s="10">
        <v>248</v>
      </c>
      <c r="AC255" s="10">
        <f ca="1">'Result (Al-Ti) '!W395</f>
        <v>5.7414164929063261E-2</v>
      </c>
      <c r="AD255" t="s">
        <v>1668</v>
      </c>
      <c r="AE255" s="10">
        <f t="shared" si="46"/>
        <v>96.484375</v>
      </c>
      <c r="AF255" s="10">
        <f t="shared" si="47"/>
        <v>0.22271979598430386</v>
      </c>
    </row>
    <row r="256" spans="2:32" x14ac:dyDescent="0.15">
      <c r="B256" s="10">
        <v>375</v>
      </c>
      <c r="C256" s="10">
        <v>249</v>
      </c>
      <c r="D256" s="10">
        <v>2.0103024999755803</v>
      </c>
      <c r="E256" s="10" t="s">
        <v>386</v>
      </c>
      <c r="F256" s="10">
        <f t="shared" si="36"/>
        <v>96.875</v>
      </c>
      <c r="G256" s="10">
        <f t="shared" si="37"/>
        <v>0.16097665189418303</v>
      </c>
      <c r="H256" s="10">
        <v>249</v>
      </c>
      <c r="I256" s="10">
        <v>2.4140900000162446</v>
      </c>
      <c r="J256" s="10" t="s">
        <v>643</v>
      </c>
      <c r="K256" s="10">
        <f t="shared" si="38"/>
        <v>96.875</v>
      </c>
      <c r="L256" s="10">
        <f t="shared" si="39"/>
        <v>0.17773482453565731</v>
      </c>
      <c r="M256" s="10">
        <v>249</v>
      </c>
      <c r="N256" s="10">
        <v>9.5277500008705829E-2</v>
      </c>
      <c r="O256" t="s">
        <v>900</v>
      </c>
      <c r="P256" s="10">
        <f t="shared" si="40"/>
        <v>96.875</v>
      </c>
      <c r="Q256" s="10">
        <f t="shared" si="41"/>
        <v>0.51018459434352725</v>
      </c>
      <c r="R256" s="10">
        <v>249</v>
      </c>
      <c r="S256" s="10">
        <v>-1.9801150000091639</v>
      </c>
      <c r="T256" t="s">
        <v>1156</v>
      </c>
      <c r="U256" s="10">
        <f t="shared" si="42"/>
        <v>96.875</v>
      </c>
      <c r="V256" s="10">
        <f t="shared" si="43"/>
        <v>0.12689035409810509</v>
      </c>
      <c r="W256" s="10">
        <v>249</v>
      </c>
      <c r="X256" s="10">
        <v>2.5968425000151285</v>
      </c>
      <c r="Y256" t="s">
        <v>1413</v>
      </c>
      <c r="Z256" s="10">
        <f t="shared" si="44"/>
        <v>96.875</v>
      </c>
      <c r="AA256" s="10">
        <f t="shared" si="45"/>
        <v>0.3463210322203723</v>
      </c>
      <c r="AB256" s="10">
        <v>249</v>
      </c>
      <c r="AC256" s="10">
        <f ca="1">'Result (Al-Ti) '!W396</f>
        <v>-0.38281953249987843</v>
      </c>
      <c r="AD256" t="s">
        <v>1669</v>
      </c>
      <c r="AE256" s="10">
        <f t="shared" si="46"/>
        <v>96.875</v>
      </c>
      <c r="AF256" s="10">
        <f t="shared" si="47"/>
        <v>0.11653066949131942</v>
      </c>
    </row>
    <row r="257" spans="2:32" x14ac:dyDescent="0.15">
      <c r="B257" s="10">
        <v>376</v>
      </c>
      <c r="C257" s="10">
        <v>250</v>
      </c>
      <c r="D257" s="10">
        <v>0.53530249997635337</v>
      </c>
      <c r="E257" s="10" t="s">
        <v>387</v>
      </c>
      <c r="F257" s="10">
        <f t="shared" si="36"/>
        <v>97.265625</v>
      </c>
      <c r="G257" s="10">
        <f t="shared" si="37"/>
        <v>0.46080303861166327</v>
      </c>
      <c r="H257" s="10">
        <v>250</v>
      </c>
      <c r="I257" s="10">
        <v>1.8800900000144338</v>
      </c>
      <c r="J257" s="10" t="s">
        <v>644</v>
      </c>
      <c r="K257" s="10">
        <f t="shared" si="38"/>
        <v>97.265625</v>
      </c>
      <c r="L257" s="10">
        <f t="shared" si="39"/>
        <v>0.27689061243650603</v>
      </c>
      <c r="M257" s="10">
        <v>250</v>
      </c>
      <c r="N257" s="10">
        <v>-0.13272249999118912</v>
      </c>
      <c r="O257" t="s">
        <v>901</v>
      </c>
      <c r="P257" s="10">
        <f t="shared" si="40"/>
        <v>97.265625</v>
      </c>
      <c r="Q257" s="10">
        <f t="shared" si="41"/>
        <v>0.35080011384761728</v>
      </c>
      <c r="R257" s="10">
        <v>250</v>
      </c>
      <c r="S257" s="10">
        <v>-0.16211500000906653</v>
      </c>
      <c r="T257" t="s">
        <v>1157</v>
      </c>
      <c r="U257" s="10">
        <f t="shared" si="42"/>
        <v>97.265625</v>
      </c>
      <c r="V257" s="10">
        <f t="shared" si="43"/>
        <v>0.45123559820822945</v>
      </c>
      <c r="W257" s="10">
        <v>250</v>
      </c>
      <c r="X257" s="10">
        <v>-0.36515749998500269</v>
      </c>
      <c r="Y257" t="s">
        <v>1414</v>
      </c>
      <c r="Z257" s="10">
        <f t="shared" si="44"/>
        <v>97.265625</v>
      </c>
      <c r="AA257" s="10">
        <f t="shared" si="45"/>
        <v>0.46441621438010566</v>
      </c>
      <c r="AB257" s="10">
        <v>250</v>
      </c>
      <c r="AC257" s="10">
        <f ca="1">'Result (Al-Ti) '!W397</f>
        <v>0.3079354293607004</v>
      </c>
      <c r="AD257" t="s">
        <v>1670</v>
      </c>
      <c r="AE257" s="10">
        <f t="shared" si="46"/>
        <v>97.265625</v>
      </c>
      <c r="AF257" s="10">
        <f t="shared" si="47"/>
        <v>0.50123707147778074</v>
      </c>
    </row>
    <row r="258" spans="2:32" x14ac:dyDescent="0.15">
      <c r="B258" s="10">
        <v>377</v>
      </c>
      <c r="C258" s="10">
        <v>251</v>
      </c>
      <c r="D258" s="10">
        <v>1.1063024999771187</v>
      </c>
      <c r="E258" s="10" t="s">
        <v>388</v>
      </c>
      <c r="F258" s="10">
        <f t="shared" si="36"/>
        <v>97.65625</v>
      </c>
      <c r="G258" s="10">
        <f t="shared" si="37"/>
        <v>0.56576093848227371</v>
      </c>
      <c r="H258" s="10">
        <v>251</v>
      </c>
      <c r="I258" s="10">
        <v>1.5010900000156369</v>
      </c>
      <c r="J258" s="10" t="s">
        <v>645</v>
      </c>
      <c r="K258" s="10">
        <f t="shared" si="38"/>
        <v>97.65625</v>
      </c>
      <c r="L258" s="10">
        <f t="shared" si="39"/>
        <v>0.60608732688318845</v>
      </c>
      <c r="M258" s="10">
        <v>251</v>
      </c>
      <c r="N258" s="10">
        <v>0.81627750001089794</v>
      </c>
      <c r="O258" t="s">
        <v>902</v>
      </c>
      <c r="P258" s="10">
        <f t="shared" si="40"/>
        <v>97.65625</v>
      </c>
      <c r="Q258" s="10">
        <f t="shared" si="41"/>
        <v>0.5831598463397164</v>
      </c>
      <c r="R258" s="10">
        <v>251</v>
      </c>
      <c r="S258" s="10">
        <v>0.20888499999216492</v>
      </c>
      <c r="T258" t="s">
        <v>1158</v>
      </c>
      <c r="U258" s="10">
        <f t="shared" si="42"/>
        <v>97.65625</v>
      </c>
      <c r="V258" s="10">
        <f t="shared" si="43"/>
        <v>0.40271827425294354</v>
      </c>
      <c r="W258" s="10">
        <v>251</v>
      </c>
      <c r="X258" s="10">
        <v>0.82584250001360715</v>
      </c>
      <c r="Y258" t="s">
        <v>1415</v>
      </c>
      <c r="Z258" s="10">
        <f t="shared" si="44"/>
        <v>97.65625</v>
      </c>
      <c r="AA258" s="10">
        <f t="shared" si="45"/>
        <v>0.52580870899684551</v>
      </c>
      <c r="AB258" s="10">
        <v>251</v>
      </c>
      <c r="AC258" s="10">
        <f ca="1">'Result (Al-Ti) '!W398</f>
        <v>-0.36922032335033994</v>
      </c>
      <c r="AD258" t="s">
        <v>1671</v>
      </c>
      <c r="AE258" s="10">
        <f t="shared" si="46"/>
        <v>97.65625</v>
      </c>
      <c r="AF258" s="10">
        <f t="shared" si="47"/>
        <v>0.58304236651087715</v>
      </c>
    </row>
    <row r="259" spans="2:32" x14ac:dyDescent="0.15">
      <c r="B259" s="10">
        <v>378</v>
      </c>
      <c r="C259" s="10">
        <v>252</v>
      </c>
      <c r="D259" s="10">
        <v>2.8173024999738061</v>
      </c>
      <c r="E259" s="10" t="s">
        <v>389</v>
      </c>
      <c r="F259" s="10">
        <f t="shared" si="36"/>
        <v>98.046875</v>
      </c>
      <c r="G259" s="10">
        <f t="shared" si="37"/>
        <v>0.4659009811878923</v>
      </c>
      <c r="H259" s="10">
        <v>252</v>
      </c>
      <c r="I259" s="10">
        <v>1.9220900000149754</v>
      </c>
      <c r="J259" s="10" t="s">
        <v>646</v>
      </c>
      <c r="K259" s="10">
        <f t="shared" si="38"/>
        <v>98.046875</v>
      </c>
      <c r="L259" s="10">
        <f t="shared" si="39"/>
        <v>0.52059155186848194</v>
      </c>
      <c r="M259" s="10">
        <v>252</v>
      </c>
      <c r="N259" s="10">
        <v>0.7032775000084257</v>
      </c>
      <c r="O259" t="s">
        <v>903</v>
      </c>
      <c r="P259" s="10">
        <f t="shared" si="40"/>
        <v>98.046875</v>
      </c>
      <c r="Q259" s="10">
        <f t="shared" si="41"/>
        <v>0.76092309915458034</v>
      </c>
      <c r="R259" s="10">
        <v>252</v>
      </c>
      <c r="S259" s="10">
        <v>0.25388499999223768</v>
      </c>
      <c r="T259" t="s">
        <v>1159</v>
      </c>
      <c r="U259" s="10">
        <f t="shared" si="42"/>
        <v>98.046875</v>
      </c>
      <c r="V259" s="10">
        <f t="shared" si="43"/>
        <v>0.81358053244558504</v>
      </c>
      <c r="W259" s="10">
        <v>252</v>
      </c>
      <c r="X259" s="10">
        <v>-1.3631574999841689</v>
      </c>
      <c r="Y259" t="s">
        <v>1416</v>
      </c>
      <c r="Z259" s="10">
        <f t="shared" si="44"/>
        <v>98.046875</v>
      </c>
      <c r="AA259" s="10">
        <f t="shared" si="45"/>
        <v>0.65334580229560868</v>
      </c>
      <c r="AB259" s="10">
        <v>252</v>
      </c>
      <c r="AC259" s="10">
        <f ca="1">'Result (Al-Ti) '!W399</f>
        <v>1.0964329069134093</v>
      </c>
      <c r="AD259" t="s">
        <v>1672</v>
      </c>
      <c r="AE259" s="10">
        <f t="shared" si="46"/>
        <v>98.046875</v>
      </c>
      <c r="AF259" s="10">
        <f t="shared" si="47"/>
        <v>0.47011748354732263</v>
      </c>
    </row>
    <row r="260" spans="2:32" x14ac:dyDescent="0.15">
      <c r="B260" s="10">
        <v>379</v>
      </c>
      <c r="C260" s="10">
        <v>253</v>
      </c>
      <c r="D260" s="10">
        <v>2.8403024999761328</v>
      </c>
      <c r="E260" s="10" t="s">
        <v>390</v>
      </c>
      <c r="F260" s="10">
        <f t="shared" si="36"/>
        <v>98.4375</v>
      </c>
      <c r="G260" s="10">
        <f t="shared" si="37"/>
        <v>0.74419467000907746</v>
      </c>
      <c r="H260" s="10">
        <v>253</v>
      </c>
      <c r="I260" s="10">
        <v>1.7210900000144136</v>
      </c>
      <c r="J260" s="10" t="s">
        <v>647</v>
      </c>
      <c r="K260" s="10">
        <f t="shared" si="38"/>
        <v>98.4375</v>
      </c>
      <c r="L260" s="10">
        <f t="shared" si="39"/>
        <v>0.92606789841190806</v>
      </c>
      <c r="M260" s="10">
        <v>253</v>
      </c>
      <c r="N260" s="10">
        <v>-0.227722499989369</v>
      </c>
      <c r="O260" t="s">
        <v>904</v>
      </c>
      <c r="P260" s="10">
        <f t="shared" si="40"/>
        <v>98.4375</v>
      </c>
      <c r="Q260" s="10">
        <f t="shared" si="41"/>
        <v>0.62225762747372404</v>
      </c>
      <c r="R260" s="10">
        <v>253</v>
      </c>
      <c r="S260" s="10">
        <v>0.88388499999325632</v>
      </c>
      <c r="T260" t="s">
        <v>1160</v>
      </c>
      <c r="U260" s="10">
        <f t="shared" si="42"/>
        <v>98.4375</v>
      </c>
      <c r="V260" s="10">
        <f t="shared" si="43"/>
        <v>0.68749960011331968</v>
      </c>
      <c r="W260" s="10">
        <v>253</v>
      </c>
      <c r="X260" s="10">
        <v>-0.16415749998444085</v>
      </c>
      <c r="Y260" t="s">
        <v>1417</v>
      </c>
      <c r="Z260" s="10">
        <f t="shared" si="44"/>
        <v>98.4375</v>
      </c>
      <c r="AA260" s="10">
        <f t="shared" si="45"/>
        <v>0.83494897077741326</v>
      </c>
      <c r="AB260" s="10">
        <v>253</v>
      </c>
      <c r="AC260" s="10">
        <f ca="1">'Result (Al-Ti) '!W400</f>
        <v>3.5806859525658528</v>
      </c>
      <c r="AD260" t="s">
        <v>1673</v>
      </c>
      <c r="AE260" s="10">
        <f t="shared" si="46"/>
        <v>98.4375</v>
      </c>
      <c r="AF260" s="10">
        <f t="shared" si="47"/>
        <v>0.87052585170390617</v>
      </c>
    </row>
    <row r="261" spans="2:32" x14ac:dyDescent="0.15">
      <c r="B261" s="10">
        <v>380</v>
      </c>
      <c r="C261" s="10">
        <v>254</v>
      </c>
      <c r="D261" s="10">
        <v>1.3803024999745617</v>
      </c>
      <c r="E261" s="10" t="s">
        <v>391</v>
      </c>
      <c r="F261" s="10">
        <f t="shared" si="36"/>
        <v>98.828125</v>
      </c>
      <c r="G261" s="10">
        <f t="shared" si="37"/>
        <v>1.0176998380100586</v>
      </c>
      <c r="H261" s="10">
        <v>254</v>
      </c>
      <c r="I261" s="10">
        <v>0.97609000001597224</v>
      </c>
      <c r="J261" s="10" t="s">
        <v>648</v>
      </c>
      <c r="K261" s="10">
        <f t="shared" si="38"/>
        <v>98.828125</v>
      </c>
      <c r="L261" s="10">
        <f t="shared" si="39"/>
        <v>0.86842984309532956</v>
      </c>
      <c r="M261" s="10">
        <v>254</v>
      </c>
      <c r="N261" s="10">
        <v>-0.30872249999092105</v>
      </c>
      <c r="O261" t="s">
        <v>905</v>
      </c>
      <c r="P261" s="10">
        <f t="shared" si="40"/>
        <v>98.828125</v>
      </c>
      <c r="Q261" s="10">
        <f t="shared" si="41"/>
        <v>0.85969699007324485</v>
      </c>
      <c r="R261" s="10">
        <v>254</v>
      </c>
      <c r="S261" s="10">
        <v>1.3288849999923968</v>
      </c>
      <c r="T261" t="s">
        <v>1161</v>
      </c>
      <c r="U261" s="10">
        <f t="shared" si="42"/>
        <v>98.828125</v>
      </c>
      <c r="V261" s="10">
        <f t="shared" si="43"/>
        <v>1.0565866606510268</v>
      </c>
      <c r="W261" s="10">
        <v>254</v>
      </c>
      <c r="X261" s="10">
        <v>0.40684250001632449</v>
      </c>
      <c r="Y261" t="s">
        <v>1418</v>
      </c>
      <c r="Z261" s="10">
        <f t="shared" si="44"/>
        <v>98.828125</v>
      </c>
      <c r="AA261" s="10">
        <f t="shared" si="45"/>
        <v>1.0254449477316463</v>
      </c>
      <c r="AB261" s="10">
        <v>254</v>
      </c>
      <c r="AC261" s="10">
        <f ca="1">'Result (Al-Ti) '!W401</f>
        <v>1.7529732973674723</v>
      </c>
      <c r="AD261" t="s">
        <v>1674</v>
      </c>
      <c r="AE261" s="10">
        <f t="shared" si="46"/>
        <v>98.828125</v>
      </c>
      <c r="AF261" s="10">
        <f t="shared" si="47"/>
        <v>1.3152786883605332</v>
      </c>
    </row>
    <row r="262" spans="2:32" x14ac:dyDescent="0.15">
      <c r="B262" s="10">
        <v>381</v>
      </c>
      <c r="C262" s="10">
        <v>255</v>
      </c>
      <c r="D262" s="10">
        <v>2.8813024999756465</v>
      </c>
      <c r="E262" s="10" t="s">
        <v>392</v>
      </c>
      <c r="F262" s="10">
        <f t="shared" si="36"/>
        <v>99.21875</v>
      </c>
      <c r="G262" s="10">
        <f t="shared" si="37"/>
        <v>1.6734753752318396</v>
      </c>
      <c r="H262" s="10">
        <v>255</v>
      </c>
      <c r="I262" s="10">
        <v>3.4560900000144557</v>
      </c>
      <c r="J262" s="10" t="s">
        <v>649</v>
      </c>
      <c r="K262" s="10">
        <f t="shared" si="38"/>
        <v>99.21875</v>
      </c>
      <c r="L262" s="10">
        <f t="shared" si="39"/>
        <v>1.6034463102537524</v>
      </c>
      <c r="M262" s="10">
        <v>255</v>
      </c>
      <c r="N262" s="10">
        <v>0.93827750000841093</v>
      </c>
      <c r="O262" t="s">
        <v>906</v>
      </c>
      <c r="P262" s="10">
        <f t="shared" si="40"/>
        <v>99.21875</v>
      </c>
      <c r="Q262" s="10">
        <f t="shared" si="41"/>
        <v>1.9973787109439485</v>
      </c>
      <c r="R262" s="10">
        <v>255</v>
      </c>
      <c r="S262" s="10">
        <v>1.1208849999917447</v>
      </c>
      <c r="T262" t="s">
        <v>1162</v>
      </c>
      <c r="U262" s="10">
        <f t="shared" si="42"/>
        <v>99.21875</v>
      </c>
      <c r="V262" s="10">
        <f t="shared" si="43"/>
        <v>1.8914189662176328</v>
      </c>
      <c r="W262" s="10">
        <v>255</v>
      </c>
      <c r="X262" s="10">
        <v>8.7842500015256064E-2</v>
      </c>
      <c r="Y262" t="s">
        <v>1419</v>
      </c>
      <c r="Z262" s="10">
        <f t="shared" si="44"/>
        <v>99.21875</v>
      </c>
      <c r="AA262" s="10">
        <f t="shared" si="45"/>
        <v>1.9656247368472639</v>
      </c>
      <c r="AB262" s="10">
        <v>255</v>
      </c>
      <c r="AC262" s="10">
        <f ca="1">'Result (Al-Ti) '!W402</f>
        <v>-1.5255611362806321</v>
      </c>
      <c r="AD262" t="s">
        <v>1675</v>
      </c>
      <c r="AE262" s="10">
        <f t="shared" si="46"/>
        <v>99.21875</v>
      </c>
      <c r="AF262" s="10">
        <f t="shared" si="47"/>
        <v>1.6634153061299068</v>
      </c>
    </row>
    <row r="263" spans="2:32" x14ac:dyDescent="0.15">
      <c r="B263" s="10">
        <v>382</v>
      </c>
      <c r="C263" s="10">
        <v>256</v>
      </c>
      <c r="D263" s="10">
        <v>3.2253024999739921</v>
      </c>
      <c r="E263" s="10" t="s">
        <v>393</v>
      </c>
      <c r="F263" s="10">
        <f t="shared" si="36"/>
        <v>99.609375</v>
      </c>
      <c r="G263" s="10">
        <f t="shared" si="37"/>
        <v>2.9504630574499231</v>
      </c>
      <c r="H263" s="10">
        <v>256</v>
      </c>
      <c r="I263" s="10">
        <v>1.7340900000171189</v>
      </c>
      <c r="J263" s="10" t="s">
        <v>650</v>
      </c>
      <c r="K263" s="10">
        <f t="shared" si="38"/>
        <v>99.609375</v>
      </c>
      <c r="L263" s="10">
        <f t="shared" si="39"/>
        <v>3.2014752505998705</v>
      </c>
      <c r="M263" s="10">
        <v>256</v>
      </c>
      <c r="N263" s="10">
        <v>0.39127750001100026</v>
      </c>
      <c r="O263" t="s">
        <v>907</v>
      </c>
      <c r="P263" s="10">
        <f t="shared" si="40"/>
        <v>99.609375</v>
      </c>
      <c r="Q263" s="10">
        <f t="shared" si="41"/>
        <v>3.2901670535782137</v>
      </c>
      <c r="R263" s="10">
        <v>256</v>
      </c>
      <c r="S263" s="10">
        <v>1.126884999990807</v>
      </c>
      <c r="T263" t="s">
        <v>1163</v>
      </c>
      <c r="U263" s="10">
        <f t="shared" si="42"/>
        <v>99.609375</v>
      </c>
      <c r="V263" s="10">
        <f t="shared" si="43"/>
        <v>3.1350696985300277</v>
      </c>
      <c r="W263" s="10">
        <v>256</v>
      </c>
      <c r="X263" s="10">
        <v>2.4708425000135037</v>
      </c>
      <c r="Y263" t="s">
        <v>1420</v>
      </c>
      <c r="Z263" s="10">
        <f t="shared" si="44"/>
        <v>99.609375</v>
      </c>
      <c r="AA263" s="10">
        <f t="shared" si="45"/>
        <v>3.0322348531178451</v>
      </c>
      <c r="AB263" s="10">
        <v>256</v>
      </c>
      <c r="AC263" s="10">
        <f ca="1">'Result (Al-Ti) '!W403</f>
        <v>1.9261005638711062</v>
      </c>
      <c r="AD263" t="s">
        <v>1676</v>
      </c>
      <c r="AE263" s="10">
        <f t="shared" si="46"/>
        <v>99.609375</v>
      </c>
      <c r="AF263" s="10">
        <f t="shared" si="47"/>
        <v>2.4822916856531574</v>
      </c>
    </row>
  </sheetData>
  <mergeCells count="6">
    <mergeCell ref="W6:AA6"/>
    <mergeCell ref="AB6:AF6"/>
    <mergeCell ref="H6:L6"/>
    <mergeCell ref="B6:G6"/>
    <mergeCell ref="M6:Q6"/>
    <mergeCell ref="R6:V6"/>
  </mergeCells>
  <phoneticPr fontId="18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11"/>
  <sheetViews>
    <sheetView workbookViewId="0">
      <selection activeCell="D8" sqref="D8"/>
    </sheetView>
  </sheetViews>
  <sheetFormatPr defaultRowHeight="13.5" x14ac:dyDescent="0.15"/>
  <sheetData>
    <row r="1" spans="1:62" x14ac:dyDescent="0.15">
      <c r="J1" s="23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3"/>
    </row>
    <row r="2" spans="1:62" x14ac:dyDescent="0.15">
      <c r="J2" s="23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</row>
    <row r="3" spans="1:62" x14ac:dyDescent="0.15">
      <c r="B3">
        <v>1</v>
      </c>
      <c r="C3">
        <v>2</v>
      </c>
      <c r="D3">
        <v>3</v>
      </c>
      <c r="G3" t="s">
        <v>1694</v>
      </c>
      <c r="H3" s="15" t="s">
        <v>1696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62" x14ac:dyDescent="0.15">
      <c r="A4" t="s">
        <v>1683</v>
      </c>
      <c r="B4">
        <v>6</v>
      </c>
      <c r="C4">
        <v>7</v>
      </c>
      <c r="D4">
        <v>3.5</v>
      </c>
      <c r="G4" t="s">
        <v>1695</v>
      </c>
      <c r="H4" s="15" t="s">
        <v>1697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3"/>
    </row>
    <row r="5" spans="1:62" x14ac:dyDescent="0.15">
      <c r="A5" t="s">
        <v>1684</v>
      </c>
      <c r="B5">
        <v>3</v>
      </c>
      <c r="C5">
        <v>2</v>
      </c>
      <c r="D5">
        <v>1</v>
      </c>
      <c r="G5" t="s">
        <v>1680</v>
      </c>
      <c r="H5" s="15" t="s">
        <v>1698</v>
      </c>
    </row>
    <row r="6" spans="1:62" x14ac:dyDescent="0.15">
      <c r="A6" t="s">
        <v>1685</v>
      </c>
      <c r="B6">
        <v>-3</v>
      </c>
      <c r="C6">
        <v>0</v>
      </c>
      <c r="D6">
        <v>-3</v>
      </c>
      <c r="G6" t="s">
        <v>1682</v>
      </c>
      <c r="H6" s="15" t="s">
        <v>1699</v>
      </c>
    </row>
    <row r="7" spans="1:62" x14ac:dyDescent="0.15">
      <c r="A7" t="s">
        <v>1686</v>
      </c>
      <c r="B7">
        <v>-6</v>
      </c>
      <c r="C7">
        <v>-5</v>
      </c>
      <c r="D7">
        <v>-5.5</v>
      </c>
    </row>
    <row r="9" spans="1:62" s="10" customFormat="1" x14ac:dyDescent="0.15"/>
    <row r="10" spans="1:62" x14ac:dyDescent="0.15">
      <c r="L10" s="17"/>
      <c r="M10" s="33" t="s">
        <v>1688</v>
      </c>
      <c r="N10" s="34"/>
      <c r="O10" s="34"/>
      <c r="P10" s="34"/>
      <c r="Q10" s="34"/>
      <c r="R10" s="34"/>
      <c r="S10" s="34"/>
      <c r="T10" s="34"/>
      <c r="U10" s="34"/>
      <c r="V10" s="35"/>
      <c r="W10" s="33" t="s">
        <v>88</v>
      </c>
      <c r="X10" s="34"/>
      <c r="Y10" s="34"/>
      <c r="Z10" s="34"/>
      <c r="AA10" s="34"/>
      <c r="AB10" s="34"/>
      <c r="AC10" s="34"/>
      <c r="AD10" s="34"/>
      <c r="AE10" s="34"/>
      <c r="AF10" s="35"/>
      <c r="AG10" s="33" t="s">
        <v>89</v>
      </c>
      <c r="AH10" s="34"/>
      <c r="AI10" s="34"/>
      <c r="AJ10" s="34"/>
      <c r="AK10" s="34"/>
      <c r="AL10" s="34"/>
      <c r="AM10" s="34"/>
      <c r="AN10" s="34"/>
      <c r="AO10" s="34"/>
      <c r="AP10" s="35"/>
      <c r="AQ10" s="33" t="s">
        <v>90</v>
      </c>
      <c r="AR10" s="34"/>
      <c r="AS10" s="34"/>
      <c r="AT10" s="34"/>
      <c r="AU10" s="34"/>
      <c r="AV10" s="34"/>
      <c r="AW10" s="34"/>
      <c r="AX10" s="34"/>
      <c r="AY10" s="34"/>
      <c r="AZ10" s="35"/>
      <c r="BA10" s="33" t="s">
        <v>1788</v>
      </c>
      <c r="BB10" s="34"/>
      <c r="BC10" s="34"/>
      <c r="BD10" s="34"/>
      <c r="BE10" s="34"/>
      <c r="BF10" s="34"/>
      <c r="BG10" s="34"/>
      <c r="BH10" s="34"/>
      <c r="BI10" s="34"/>
      <c r="BJ10" s="35"/>
    </row>
    <row r="11" spans="1:62" x14ac:dyDescent="0.15">
      <c r="A11" t="s">
        <v>1687</v>
      </c>
      <c r="B11" t="s">
        <v>1689</v>
      </c>
      <c r="C11" t="s">
        <v>1690</v>
      </c>
      <c r="D11" t="s">
        <v>1691</v>
      </c>
      <c r="E11" t="s">
        <v>1692</v>
      </c>
      <c r="F11" t="s">
        <v>1693</v>
      </c>
      <c r="H11" s="18" t="s">
        <v>1701</v>
      </c>
      <c r="I11" s="19" t="s">
        <v>1702</v>
      </c>
      <c r="J11" s="19" t="s">
        <v>1703</v>
      </c>
      <c r="L11" s="17"/>
      <c r="M11" s="16">
        <v>1</v>
      </c>
      <c r="N11" s="16">
        <v>2</v>
      </c>
      <c r="O11" s="16">
        <v>3</v>
      </c>
      <c r="P11" s="17" t="s">
        <v>1700</v>
      </c>
      <c r="Q11" t="s">
        <v>1783</v>
      </c>
      <c r="S11" t="s">
        <v>1786</v>
      </c>
      <c r="T11" s="24" t="s">
        <v>1784</v>
      </c>
      <c r="U11" s="26" t="s">
        <v>1785</v>
      </c>
      <c r="W11" s="16">
        <v>1</v>
      </c>
      <c r="X11" s="16">
        <v>2</v>
      </c>
      <c r="Y11" s="16">
        <v>3</v>
      </c>
      <c r="Z11" s="25" t="s">
        <v>1700</v>
      </c>
      <c r="AA11" s="25" t="s">
        <v>1783</v>
      </c>
      <c r="AB11" s="25"/>
      <c r="AC11" s="25" t="s">
        <v>1786</v>
      </c>
      <c r="AD11" s="26" t="s">
        <v>1784</v>
      </c>
      <c r="AE11" s="26" t="s">
        <v>1785</v>
      </c>
      <c r="AF11" s="25"/>
      <c r="AG11" s="16">
        <v>1</v>
      </c>
      <c r="AH11" s="16">
        <v>2</v>
      </c>
      <c r="AI11" s="16">
        <v>3</v>
      </c>
      <c r="AJ11" s="25" t="s">
        <v>1700</v>
      </c>
      <c r="AK11" s="25" t="s">
        <v>1783</v>
      </c>
      <c r="AL11" s="25"/>
      <c r="AM11" s="25" t="s">
        <v>1786</v>
      </c>
      <c r="AN11" s="26" t="s">
        <v>1784</v>
      </c>
      <c r="AO11" s="26" t="s">
        <v>1785</v>
      </c>
      <c r="AP11" s="25"/>
      <c r="AQ11" s="16">
        <v>1</v>
      </c>
      <c r="AR11" s="16">
        <v>2</v>
      </c>
      <c r="AS11" s="16">
        <v>3</v>
      </c>
      <c r="AT11" s="25" t="s">
        <v>1700</v>
      </c>
      <c r="AU11" s="25" t="s">
        <v>1783</v>
      </c>
      <c r="AV11" s="25"/>
      <c r="AW11" s="25" t="s">
        <v>1786</v>
      </c>
      <c r="AX11" s="26" t="s">
        <v>1784</v>
      </c>
      <c r="AY11" s="26" t="s">
        <v>1785</v>
      </c>
      <c r="AZ11" s="25"/>
      <c r="BA11" s="16">
        <v>1</v>
      </c>
      <c r="BB11" s="16">
        <v>2</v>
      </c>
      <c r="BC11" s="16">
        <v>3</v>
      </c>
      <c r="BD11" s="25" t="s">
        <v>1700</v>
      </c>
      <c r="BE11" s="25" t="s">
        <v>1783</v>
      </c>
      <c r="BF11" s="25"/>
      <c r="BG11" s="25" t="s">
        <v>1786</v>
      </c>
      <c r="BH11" s="26" t="s">
        <v>1784</v>
      </c>
      <c r="BI11" s="26" t="s">
        <v>1785</v>
      </c>
      <c r="BJ11" s="25"/>
    </row>
    <row r="12" spans="1:62" x14ac:dyDescent="0.15">
      <c r="A12">
        <v>1</v>
      </c>
      <c r="B12">
        <v>-0.49669750002578894</v>
      </c>
      <c r="C12">
        <v>-1.425909999984043</v>
      </c>
      <c r="D12">
        <v>1.811277500010533</v>
      </c>
      <c r="E12">
        <v>0.98388499999302326</v>
      </c>
      <c r="F12">
        <f ca="1">'Result (Al-Ti) '!W22</f>
        <v>-0.32455230468193363</v>
      </c>
      <c r="H12" s="20" t="s">
        <v>1704</v>
      </c>
      <c r="I12" s="21" t="s">
        <v>1705</v>
      </c>
      <c r="J12" s="19">
        <v>1</v>
      </c>
      <c r="L12" s="17">
        <v>1</v>
      </c>
      <c r="M12" s="17" t="str">
        <f t="shared" ref="M12:M75" si="0">IF(OR(B12&gt;$B$4,$B$7&gt;B12),"T",IF(AND($B$4&gt;=B12,B12&gt;$B$5),"C",IF(AND($B$5&gt;=B12,B12&gt;=$B$6),"A",IF(AND($B$6&gt;B12,B12&gt;=$B$7),"G","error"))))</f>
        <v>A</v>
      </c>
      <c r="N12" s="17" t="str">
        <f t="shared" ref="N12:N75" si="1">IF(OR(B12&gt;$C$4,$C$7&gt;B12),"T",IF(AND($C$4&gt;=B12,B12&gt;$C$5),"C",IF(AND($C$5&gt;=B12,B12&gt;=$C$6),"A",IF(AND($C$6&gt;B12,B12&gt;=$C$7),"G","error"))))</f>
        <v>G</v>
      </c>
      <c r="O12" s="17" t="str">
        <f t="shared" ref="O12:O75" si="2">IF(OR(B12&gt;$D$4,$D$7&gt;B12),"T",IF(AND($D$4&gt;=B12,B12&gt;$D$5),"C",IF(AND($D$5&gt;=B12,B12&gt;=$D$6),"A",IF(AND($D$6&gt;B12,B12&gt;=$D$7),"G","error"))))</f>
        <v>A</v>
      </c>
      <c r="P12" s="17" t="str">
        <f>M12&amp;N12&amp;O12</f>
        <v>AGA</v>
      </c>
      <c r="Q12" t="str">
        <f>LOOKUP(P12,$H$12:$H$75,$I$12:$I$75)</f>
        <v>R</v>
      </c>
      <c r="R12">
        <v>1</v>
      </c>
      <c r="S12" s="24" t="s">
        <v>55</v>
      </c>
      <c r="T12">
        <f>COUNTIFS($Q$12:$Q$411,S12)</f>
        <v>0</v>
      </c>
      <c r="U12">
        <f>T12/$T$33</f>
        <v>0</v>
      </c>
      <c r="V12">
        <f>IF(U12=0,0,-LOG(U12,2)*U12)</f>
        <v>0</v>
      </c>
      <c r="W12" s="25" t="str">
        <f>IF(OR(C12&gt;$B$4,$B$7&gt;C12),"T",IF(AND($B$4&gt;=C12,C12&gt;$B$5),"C",IF(AND($B$5&gt;=C12,C12&gt;=$B$6),"A",IF(AND($B$6&gt;C12,C12&gt;=$B$7),"G","error"))))</f>
        <v>A</v>
      </c>
      <c r="X12" s="25" t="str">
        <f>IF(OR(C12&gt;$C$4,$C$7&gt;C12),"T",IF(AND($C$4&gt;=C12,C12&gt;$C$5),"C",IF(AND($C$5&gt;=C12,C12&gt;=$C$6),"A",IF(AND($C$6&gt;C12,C12&gt;=$C$7),"G","error"))))</f>
        <v>G</v>
      </c>
      <c r="Y12" s="25" t="str">
        <f>IF(OR(C12&gt;$D$4,$D$7&gt;C12),"T",IF(AND($D$4&gt;=C12,C12&gt;$D$5),"C",IF(AND($D$5&gt;=C12,C12&gt;=$D$6),"A",IF(AND($D$6&gt;C12,C12&gt;=$D$7),"G","error"))))</f>
        <v>A</v>
      </c>
      <c r="Z12" s="25" t="str">
        <f>W12&amp;X12&amp;Y12</f>
        <v>AGA</v>
      </c>
      <c r="AA12" s="25" t="str">
        <f>LOOKUP(Z12,$H$12:$H$75,$I$12:$I$75)</f>
        <v>R</v>
      </c>
      <c r="AB12" s="25">
        <v>1</v>
      </c>
      <c r="AC12" s="26" t="s">
        <v>55</v>
      </c>
      <c r="AD12" s="25">
        <f>COUNTIFS($AA$12:$AA$411,AC12)</f>
        <v>0</v>
      </c>
      <c r="AE12" s="25">
        <f>AD12/$AD$33</f>
        <v>0</v>
      </c>
      <c r="AF12" s="25">
        <f>IF(AE12=0,0,-LOG(AE12,2)*AE12)</f>
        <v>0</v>
      </c>
      <c r="AG12" s="25" t="str">
        <f>IF(OR(D12&gt;$B$4,$B$7&gt;D12),"T",IF(AND($B$4&gt;=D12,D12&gt;$B$5),"C",IF(AND($B$5&gt;=D12,D12&gt;=$B$6),"A",IF(AND($B$6&gt;D12,D12&gt;=$B$7),"G","error"))))</f>
        <v>A</v>
      </c>
      <c r="AH12" s="25" t="str">
        <f>IF(OR(D12&gt;$C$4,$C$7&gt;D12),"T",IF(AND($C$4&gt;=D12,D12&gt;$C$5),"C",IF(AND($C$5&gt;=D12,D12&gt;=$C$6),"A",IF(AND($C$6&gt;D12,D12&gt;=$C$7),"G","error"))))</f>
        <v>A</v>
      </c>
      <c r="AI12" s="25" t="str">
        <f>IF(OR(D12&gt;$D$4,$D$7&gt;D12),"T",IF(AND($D$4&gt;=D12,D12&gt;$D$5),"C",IF(AND($D$5&gt;=D12,D12&gt;=$D$6),"A",IF(AND($D$6&gt;D12,D12&gt;=$D$7),"G","error"))))</f>
        <v>C</v>
      </c>
      <c r="AJ12" s="25" t="str">
        <f>AG12&amp;AH12&amp;AI12</f>
        <v>AAC</v>
      </c>
      <c r="AK12" s="25" t="str">
        <f>LOOKUP(AJ12,$H$12:$H$75,$I$12:$I$75)</f>
        <v>N</v>
      </c>
      <c r="AL12" s="25">
        <v>1</v>
      </c>
      <c r="AM12" s="26" t="s">
        <v>55</v>
      </c>
      <c r="AN12" s="25">
        <f>COUNTIFS($AK$12:$AK$411,AM12)</f>
        <v>0</v>
      </c>
      <c r="AO12" s="25">
        <f>AN12/$AN$33</f>
        <v>0</v>
      </c>
      <c r="AP12" s="25">
        <f>IF(AO12=0,0,-LOG(AO12,2)*AO12)</f>
        <v>0</v>
      </c>
      <c r="AQ12" s="25" t="str">
        <f>IF(OR(E12&gt;$B$4,$B$7&gt;E12),"T",IF(AND($B$4&gt;=E12,E12&gt;$B$5),"C",IF(AND($B$5&gt;=E12,E12&gt;=$B$6),"A",IF(AND($B$6&gt;E12,E12&gt;=$B$7),"G","error"))))</f>
        <v>A</v>
      </c>
      <c r="AR12" s="25" t="str">
        <f>IF(OR(E12&gt;$C$4,$C$7&gt;E12),"T",IF(AND($C$4&gt;=E12,E12&gt;$C$5),"C",IF(AND($C$5&gt;=E12,E12&gt;=$C$6),"A",IF(AND($C$6&gt;E12,E12&gt;=$C$7),"G","error"))))</f>
        <v>A</v>
      </c>
      <c r="AS12" s="25" t="str">
        <f>IF(OR(E12&gt;$D$4,$D$7&gt;E12),"T",IF(AND($D$4&gt;=E12,E12&gt;$D$5),"C",IF(AND($D$5&gt;=E12,E12&gt;=$D$6),"A",IF(AND($D$6&gt;E12,E12&gt;=$D$7),"G","error"))))</f>
        <v>A</v>
      </c>
      <c r="AT12" s="25" t="str">
        <f>AQ12&amp;AR12&amp;AS12</f>
        <v>AAA</v>
      </c>
      <c r="AU12" s="25" t="str">
        <f>LOOKUP(AT12,$H$12:$H$75,$I$12:$I$75)</f>
        <v>K</v>
      </c>
      <c r="AV12" s="25">
        <v>1</v>
      </c>
      <c r="AW12" s="26" t="s">
        <v>55</v>
      </c>
      <c r="AX12" s="25">
        <f>COUNTIFS($AU$12:$AU$411,AW12)</f>
        <v>0</v>
      </c>
      <c r="AY12" s="25">
        <f>AX12/$AX$33</f>
        <v>0</v>
      </c>
      <c r="AZ12" s="25">
        <f>IF(AY12=0,0,-LOG(AY12,2)*AY12)</f>
        <v>0</v>
      </c>
      <c r="BA12" s="25" t="str">
        <f ca="1">IF(OR(F12&gt;$B$4,$B$7&gt;F12),"T",IF(AND($B$4&gt;=F12,F12&gt;$B$5),"C",IF(AND($B$5&gt;=F12,F12&gt;=$B$6),"A",IF(AND($B$6&gt;F12,F12&gt;=$B$7),"G","error"))))</f>
        <v>A</v>
      </c>
      <c r="BB12" s="25" t="str">
        <f ca="1">IF(OR(F12&gt;$C$4,$C$7&gt;F12),"T",IF(AND($C$4&gt;=F12,F12&gt;$C$5),"C",IF(AND($C$5&gt;=F12,F12&gt;=$C$6),"A",IF(AND($C$6&gt;F12,F12&gt;=$C$7),"G","error"))))</f>
        <v>G</v>
      </c>
      <c r="BC12" s="25" t="str">
        <f ca="1">IF(OR(F12&gt;$D$4,$D$7&gt;F12),"T",IF(AND($D$4&gt;=F12,F12&gt;$D$5),"C",IF(AND($D$5&gt;=F12,F12&gt;=$D$6),"A",IF(AND($D$6&gt;F12,F12&gt;=$D$7),"G","error"))))</f>
        <v>A</v>
      </c>
      <c r="BD12" s="25" t="str">
        <f ca="1">BA12&amp;BB12&amp;BC12</f>
        <v>AGA</v>
      </c>
      <c r="BE12" s="25" t="str">
        <f ca="1">LOOKUP(BD12,$H$12:$H$75,$I$12:$I$75)</f>
        <v>R</v>
      </c>
      <c r="BF12" s="25">
        <v>1</v>
      </c>
      <c r="BG12" s="26" t="s">
        <v>55</v>
      </c>
      <c r="BH12" s="25">
        <f ca="1">COUNTIFS($BE$12:$BE$411,BG12)</f>
        <v>0</v>
      </c>
      <c r="BI12" s="25">
        <f ca="1">BH12/$BH$33</f>
        <v>0</v>
      </c>
      <c r="BJ12" s="25">
        <f ca="1">IF(BI12=0,0,-LOG(BI12,2)*BI12)</f>
        <v>0</v>
      </c>
    </row>
    <row r="13" spans="1:62" x14ac:dyDescent="0.15">
      <c r="A13">
        <v>2</v>
      </c>
      <c r="B13">
        <v>-1.2496975000253485</v>
      </c>
      <c r="C13">
        <v>-0.1079099999863331</v>
      </c>
      <c r="D13">
        <v>-6.7224999895643123E-3</v>
      </c>
      <c r="E13">
        <v>-1.3701150000073881</v>
      </c>
      <c r="F13" s="10">
        <f ca="1">'Result (Al-Ti) '!W23</f>
        <v>0.72802035908558571</v>
      </c>
      <c r="H13" s="22" t="s">
        <v>1706</v>
      </c>
      <c r="I13" s="21" t="s">
        <v>1707</v>
      </c>
      <c r="J13" s="19">
        <v>2</v>
      </c>
      <c r="L13" s="17">
        <v>2</v>
      </c>
      <c r="M13" s="17" t="str">
        <f t="shared" si="0"/>
        <v>A</v>
      </c>
      <c r="N13" s="17" t="str">
        <f t="shared" si="1"/>
        <v>G</v>
      </c>
      <c r="O13" s="17" t="str">
        <f t="shared" si="2"/>
        <v>A</v>
      </c>
      <c r="P13" s="17" t="str">
        <f t="shared" ref="P13:P76" si="3">M13&amp;N13&amp;O13</f>
        <v>AGA</v>
      </c>
      <c r="Q13" s="17" t="str">
        <f t="shared" ref="Q13:Q76" si="4">LOOKUP(P13,$H$12:$H$75,$I$12:$I$75)</f>
        <v>R</v>
      </c>
      <c r="R13">
        <v>2</v>
      </c>
      <c r="S13" s="24" t="s">
        <v>1678</v>
      </c>
      <c r="T13" s="23">
        <f t="shared" ref="T13:T32" si="5">COUNTIFS($Q$12:$Q$411,S13)</f>
        <v>0</v>
      </c>
      <c r="U13" s="25">
        <f t="shared" ref="U13:U32" si="6">T13/$T$33</f>
        <v>0</v>
      </c>
      <c r="V13" s="25">
        <f t="shared" ref="V13:V32" si="7">IF(U13=0,0,-LOG(U13,2)*U13)</f>
        <v>0</v>
      </c>
      <c r="W13" s="25" t="str">
        <f t="shared" ref="W13:W76" si="8">IF(OR(C13&gt;$B$4,$B$7&gt;C13),"T",IF(AND($B$4&gt;=C13,C13&gt;$B$5),"C",IF(AND($B$5&gt;=C13,C13&gt;=$B$6),"A",IF(AND($B$6&gt;C13,C13&gt;=$B$7),"G","error"))))</f>
        <v>A</v>
      </c>
      <c r="X13" s="25" t="str">
        <f t="shared" ref="X13:X76" si="9">IF(OR(C13&gt;$C$4,$C$7&gt;C13),"T",IF(AND($C$4&gt;=C13,C13&gt;$C$5),"C",IF(AND($C$5&gt;=C13,C13&gt;=$C$6),"A",IF(AND($C$6&gt;C13,C13&gt;=$C$7),"G","error"))))</f>
        <v>G</v>
      </c>
      <c r="Y13" s="25" t="str">
        <f t="shared" ref="Y13:Y76" si="10">IF(OR(C13&gt;$D$4,$D$7&gt;C13),"T",IF(AND($D$4&gt;=C13,C13&gt;$D$5),"C",IF(AND($D$5&gt;=C13,C13&gt;=$D$6),"A",IF(AND($D$6&gt;C13,C13&gt;=$D$7),"G","error"))))</f>
        <v>A</v>
      </c>
      <c r="Z13" s="25" t="str">
        <f t="shared" ref="Z13:Z76" si="11">W13&amp;X13&amp;Y13</f>
        <v>AGA</v>
      </c>
      <c r="AA13" s="25" t="str">
        <f t="shared" ref="AA13:AA76" si="12">LOOKUP(Z13,$H$12:$H$75,$I$12:$I$75)</f>
        <v>R</v>
      </c>
      <c r="AB13" s="25">
        <v>2</v>
      </c>
      <c r="AC13" s="26" t="s">
        <v>1678</v>
      </c>
      <c r="AD13" s="25">
        <f t="shared" ref="AD13:AD32" si="13">COUNTIFS($AA$12:$AA$411,AC13)</f>
        <v>0</v>
      </c>
      <c r="AE13" s="25">
        <f t="shared" ref="AE13:AE32" si="14">AD13/$AD$33</f>
        <v>0</v>
      </c>
      <c r="AF13" s="25">
        <f t="shared" ref="AF13:AF32" si="15">IF(AE13=0,0,-LOG(AE13,2)*AE13)</f>
        <v>0</v>
      </c>
      <c r="AG13" s="25" t="str">
        <f t="shared" ref="AG13:AG76" si="16">IF(OR(D13&gt;$B$4,$B$7&gt;D13),"T",IF(AND($B$4&gt;=D13,D13&gt;$B$5),"C",IF(AND($B$5&gt;=D13,D13&gt;=$B$6),"A",IF(AND($B$6&gt;D13,D13&gt;=$B$7),"G","error"))))</f>
        <v>A</v>
      </c>
      <c r="AH13" s="25" t="str">
        <f t="shared" ref="AH13:AH76" si="17">IF(OR(D13&gt;$C$4,$C$7&gt;D13),"T",IF(AND($C$4&gt;=D13,D13&gt;$C$5),"C",IF(AND($C$5&gt;=D13,D13&gt;=$C$6),"A",IF(AND($C$6&gt;D13,D13&gt;=$C$7),"G","error"))))</f>
        <v>G</v>
      </c>
      <c r="AI13" s="25" t="str">
        <f t="shared" ref="AI13:AI76" si="18">IF(OR(D13&gt;$D$4,$D$7&gt;D13),"T",IF(AND($D$4&gt;=D13,D13&gt;$D$5),"C",IF(AND($D$5&gt;=D13,D13&gt;=$D$6),"A",IF(AND($D$6&gt;D13,D13&gt;=$D$7),"G","error"))))</f>
        <v>A</v>
      </c>
      <c r="AJ13" s="25" t="str">
        <f t="shared" ref="AJ13" si="19">AG13&amp;AH13&amp;AI13</f>
        <v>AGA</v>
      </c>
      <c r="AK13" s="25" t="str">
        <f t="shared" ref="AK13:AK76" si="20">LOOKUP(AJ13,$H$12:$H$75,$I$12:$I$75)</f>
        <v>R</v>
      </c>
      <c r="AL13" s="25">
        <v>2</v>
      </c>
      <c r="AM13" s="26" t="s">
        <v>1678</v>
      </c>
      <c r="AN13" s="25">
        <f t="shared" ref="AN13:AN32" si="21">COUNTIFS($AK$12:$AK$411,AM13)</f>
        <v>0</v>
      </c>
      <c r="AO13" s="25">
        <f t="shared" ref="AO13:AO32" si="22">AN13/$AN$33</f>
        <v>0</v>
      </c>
      <c r="AP13" s="25">
        <f t="shared" ref="AP13:AP32" si="23">IF(AO13=0,0,-LOG(AO13,2)*AO13)</f>
        <v>0</v>
      </c>
      <c r="AQ13" s="25" t="str">
        <f t="shared" ref="AQ13:AQ76" si="24">IF(OR(E13&gt;$B$4,$B$7&gt;E13),"T",IF(AND($B$4&gt;=E13,E13&gt;$B$5),"C",IF(AND($B$5&gt;=E13,E13&gt;=$B$6),"A",IF(AND($B$6&gt;E13,E13&gt;=$B$7),"G","error"))))</f>
        <v>A</v>
      </c>
      <c r="AR13" s="25" t="str">
        <f t="shared" ref="AR13:AR76" si="25">IF(OR(E13&gt;$C$4,$C$7&gt;E13),"T",IF(AND($C$4&gt;=E13,E13&gt;$C$5),"C",IF(AND($C$5&gt;=E13,E13&gt;=$C$6),"A",IF(AND($C$6&gt;E13,E13&gt;=$C$7),"G","error"))))</f>
        <v>G</v>
      </c>
      <c r="AS13" s="25" t="str">
        <f t="shared" ref="AS13:AS76" si="26">IF(OR(E13&gt;$D$4,$D$7&gt;E13),"T",IF(AND($D$4&gt;=E13,E13&gt;$D$5),"C",IF(AND($D$5&gt;=E13,E13&gt;=$D$6),"A",IF(AND($D$6&gt;E13,E13&gt;=$D$7),"G","error"))))</f>
        <v>A</v>
      </c>
      <c r="AT13" s="25" t="str">
        <f t="shared" ref="AT13" si="27">AQ13&amp;AR13&amp;AS13</f>
        <v>AGA</v>
      </c>
      <c r="AU13" s="25" t="str">
        <f t="shared" ref="AU13:AU76" si="28">LOOKUP(AT13,$H$12:$H$75,$I$12:$I$75)</f>
        <v>R</v>
      </c>
      <c r="AV13" s="25">
        <v>2</v>
      </c>
      <c r="AW13" s="26" t="s">
        <v>1678</v>
      </c>
      <c r="AX13" s="25">
        <f t="shared" ref="AX13:AX32" si="29">COUNTIFS($AU$12:$AU$411,AW13)</f>
        <v>0</v>
      </c>
      <c r="AY13" s="25">
        <f t="shared" ref="AY13:AY32" si="30">AX13/$AX$33</f>
        <v>0</v>
      </c>
      <c r="AZ13" s="25">
        <f t="shared" ref="AZ13:AZ32" si="31">IF(AY13=0,0,-LOG(AY13,2)*AY13)</f>
        <v>0</v>
      </c>
      <c r="BA13" s="25" t="str">
        <f t="shared" ref="BA13:BA76" ca="1" si="32">IF(OR(F13&gt;$B$4,$B$7&gt;F13),"T",IF(AND($B$4&gt;=F13,F13&gt;$B$5),"C",IF(AND($B$5&gt;=F13,F13&gt;=$B$6),"A",IF(AND($B$6&gt;F13,F13&gt;=$B$7),"G","error"))))</f>
        <v>A</v>
      </c>
      <c r="BB13" s="25" t="str">
        <f t="shared" ref="BB13:BB76" ca="1" si="33">IF(OR(F13&gt;$C$4,$C$7&gt;F13),"T",IF(AND($C$4&gt;=F13,F13&gt;$C$5),"C",IF(AND($C$5&gt;=F13,F13&gt;=$C$6),"A",IF(AND($C$6&gt;F13,F13&gt;=$C$7),"G","error"))))</f>
        <v>A</v>
      </c>
      <c r="BC13" s="25" t="str">
        <f t="shared" ref="BC13:BC76" ca="1" si="34">IF(OR(F13&gt;$D$4,$D$7&gt;F13),"T",IF(AND($D$4&gt;=F13,F13&gt;$D$5),"C",IF(AND($D$5&gt;=F13,F13&gt;=$D$6),"A",IF(AND($D$6&gt;F13,F13&gt;=$D$7),"G","error"))))</f>
        <v>A</v>
      </c>
      <c r="BD13" s="25" t="str">
        <f t="shared" ref="BD13" ca="1" si="35">BA13&amp;BB13&amp;BC13</f>
        <v>AAA</v>
      </c>
      <c r="BE13" s="25" t="str">
        <f t="shared" ref="BE13:BE76" ca="1" si="36">LOOKUP(BD13,$H$12:$H$75,$I$12:$I$75)</f>
        <v>K</v>
      </c>
      <c r="BF13" s="25">
        <v>2</v>
      </c>
      <c r="BG13" s="26" t="s">
        <v>1678</v>
      </c>
      <c r="BH13" s="25">
        <f t="shared" ref="BH13:BH32" ca="1" si="37">COUNTIFS($BE$12:$BE$411,BG13)</f>
        <v>0</v>
      </c>
      <c r="BI13" s="25">
        <f t="shared" ref="BI13:BI32" ca="1" si="38">BH13/$BH$33</f>
        <v>0</v>
      </c>
      <c r="BJ13" s="25">
        <f t="shared" ref="BJ13:BJ32" ca="1" si="39">IF(BI13=0,0,-LOG(BI13,2)*BI13)</f>
        <v>0</v>
      </c>
    </row>
    <row r="14" spans="1:62" x14ac:dyDescent="0.15">
      <c r="A14" s="10">
        <v>3</v>
      </c>
      <c r="B14">
        <v>-1.6736975000242182</v>
      </c>
      <c r="C14">
        <v>-0.15890999998546818</v>
      </c>
      <c r="D14">
        <v>2.2882775000105937</v>
      </c>
      <c r="E14">
        <v>-3.1851150000079542</v>
      </c>
      <c r="F14" s="10">
        <f ca="1">'Result (Al-Ti) '!W24</f>
        <v>1.1621892466231034</v>
      </c>
      <c r="H14" s="22" t="s">
        <v>1708</v>
      </c>
      <c r="I14" s="21" t="s">
        <v>1705</v>
      </c>
      <c r="J14" s="19">
        <v>3</v>
      </c>
      <c r="L14" s="17">
        <v>3</v>
      </c>
      <c r="M14" s="17" t="str">
        <f t="shared" si="0"/>
        <v>A</v>
      </c>
      <c r="N14" s="17" t="str">
        <f t="shared" si="1"/>
        <v>G</v>
      </c>
      <c r="O14" s="17" t="str">
        <f t="shared" si="2"/>
        <v>A</v>
      </c>
      <c r="P14" s="17" t="str">
        <f t="shared" si="3"/>
        <v>AGA</v>
      </c>
      <c r="Q14" s="17" t="str">
        <f t="shared" si="4"/>
        <v>R</v>
      </c>
      <c r="R14" s="23">
        <v>3</v>
      </c>
      <c r="S14" s="24" t="s">
        <v>1749</v>
      </c>
      <c r="T14" s="23">
        <f t="shared" si="5"/>
        <v>0</v>
      </c>
      <c r="U14" s="25">
        <f t="shared" si="6"/>
        <v>0</v>
      </c>
      <c r="V14" s="25">
        <f t="shared" si="7"/>
        <v>0</v>
      </c>
      <c r="W14" s="25" t="str">
        <f t="shared" si="8"/>
        <v>A</v>
      </c>
      <c r="X14" s="25" t="str">
        <f t="shared" si="9"/>
        <v>G</v>
      </c>
      <c r="Y14" s="25" t="str">
        <f t="shared" si="10"/>
        <v>A</v>
      </c>
      <c r="Z14" s="25" t="str">
        <f>W14&amp;X14&amp;Y14</f>
        <v>AGA</v>
      </c>
      <c r="AA14" s="25" t="str">
        <f t="shared" si="12"/>
        <v>R</v>
      </c>
      <c r="AB14" s="25">
        <v>3</v>
      </c>
      <c r="AC14" s="26" t="s">
        <v>1749</v>
      </c>
      <c r="AD14" s="25">
        <f t="shared" si="13"/>
        <v>0</v>
      </c>
      <c r="AE14" s="25">
        <f t="shared" si="14"/>
        <v>0</v>
      </c>
      <c r="AF14" s="25">
        <f t="shared" si="15"/>
        <v>0</v>
      </c>
      <c r="AG14" s="25" t="str">
        <f t="shared" si="16"/>
        <v>A</v>
      </c>
      <c r="AH14" s="25" t="str">
        <f t="shared" si="17"/>
        <v>C</v>
      </c>
      <c r="AI14" s="25" t="str">
        <f t="shared" si="18"/>
        <v>C</v>
      </c>
      <c r="AJ14" s="25" t="str">
        <f>AG14&amp;AH14&amp;AI14</f>
        <v>ACC</v>
      </c>
      <c r="AK14" s="25" t="str">
        <f t="shared" si="20"/>
        <v>T</v>
      </c>
      <c r="AL14" s="25">
        <v>3</v>
      </c>
      <c r="AM14" s="26" t="s">
        <v>1749</v>
      </c>
      <c r="AN14" s="25">
        <f t="shared" si="21"/>
        <v>0</v>
      </c>
      <c r="AO14" s="25">
        <f t="shared" si="22"/>
        <v>0</v>
      </c>
      <c r="AP14" s="25">
        <f t="shared" si="23"/>
        <v>0</v>
      </c>
      <c r="AQ14" s="25" t="str">
        <f t="shared" si="24"/>
        <v>G</v>
      </c>
      <c r="AR14" s="25" t="str">
        <f t="shared" si="25"/>
        <v>G</v>
      </c>
      <c r="AS14" s="25" t="str">
        <f t="shared" si="26"/>
        <v>G</v>
      </c>
      <c r="AT14" s="25" t="str">
        <f>AQ14&amp;AR14&amp;AS14</f>
        <v>GGG</v>
      </c>
      <c r="AU14" s="25" t="str">
        <f t="shared" si="28"/>
        <v>G</v>
      </c>
      <c r="AV14" s="25">
        <v>3</v>
      </c>
      <c r="AW14" s="26" t="s">
        <v>1749</v>
      </c>
      <c r="AX14" s="25">
        <f t="shared" si="29"/>
        <v>0</v>
      </c>
      <c r="AY14" s="25">
        <f t="shared" si="30"/>
        <v>0</v>
      </c>
      <c r="AZ14" s="25">
        <f t="shared" si="31"/>
        <v>0</v>
      </c>
      <c r="BA14" s="25" t="str">
        <f t="shared" ca="1" si="32"/>
        <v>A</v>
      </c>
      <c r="BB14" s="25" t="str">
        <f t="shared" ca="1" si="33"/>
        <v>A</v>
      </c>
      <c r="BC14" s="25" t="str">
        <f t="shared" ca="1" si="34"/>
        <v>C</v>
      </c>
      <c r="BD14" s="25" t="str">
        <f ca="1">BA14&amp;BB14&amp;BC14</f>
        <v>AAC</v>
      </c>
      <c r="BE14" s="25" t="str">
        <f t="shared" ca="1" si="36"/>
        <v>N</v>
      </c>
      <c r="BF14" s="25">
        <v>3</v>
      </c>
      <c r="BG14" s="26" t="s">
        <v>1749</v>
      </c>
      <c r="BH14" s="25">
        <f t="shared" ca="1" si="37"/>
        <v>0</v>
      </c>
      <c r="BI14" s="25">
        <f t="shared" ca="1" si="38"/>
        <v>0</v>
      </c>
      <c r="BJ14" s="25">
        <f t="shared" ca="1" si="39"/>
        <v>0</v>
      </c>
    </row>
    <row r="15" spans="1:62" x14ac:dyDescent="0.15">
      <c r="A15" s="10">
        <v>4</v>
      </c>
      <c r="B15">
        <v>0.90730249997506007</v>
      </c>
      <c r="C15">
        <v>-2.0949099999860721</v>
      </c>
      <c r="D15">
        <v>-1.246722499988806</v>
      </c>
      <c r="E15">
        <v>-1.1115000006611808E-2</v>
      </c>
      <c r="F15" s="10">
        <f ca="1">'Result (Al-Ti) '!W25</f>
        <v>1.6343928722688696</v>
      </c>
      <c r="H15" s="22" t="s">
        <v>1709</v>
      </c>
      <c r="I15" s="21" t="s">
        <v>1707</v>
      </c>
      <c r="J15" s="19">
        <v>4</v>
      </c>
      <c r="L15" s="17">
        <v>4</v>
      </c>
      <c r="M15" s="17" t="str">
        <f t="shared" si="0"/>
        <v>A</v>
      </c>
      <c r="N15" s="17" t="str">
        <f t="shared" si="1"/>
        <v>A</v>
      </c>
      <c r="O15" s="17" t="str">
        <f t="shared" si="2"/>
        <v>A</v>
      </c>
      <c r="P15" s="17" t="str">
        <f t="shared" si="3"/>
        <v>AAA</v>
      </c>
      <c r="Q15" s="17" t="str">
        <f t="shared" si="4"/>
        <v>K</v>
      </c>
      <c r="R15" s="23">
        <v>4</v>
      </c>
      <c r="S15" s="24" t="s">
        <v>1747</v>
      </c>
      <c r="T15" s="23">
        <f t="shared" si="5"/>
        <v>0</v>
      </c>
      <c r="U15" s="25">
        <f t="shared" si="6"/>
        <v>0</v>
      </c>
      <c r="V15" s="25">
        <f t="shared" si="7"/>
        <v>0</v>
      </c>
      <c r="W15" s="25" t="str">
        <f t="shared" si="8"/>
        <v>A</v>
      </c>
      <c r="X15" s="25" t="str">
        <f t="shared" si="9"/>
        <v>G</v>
      </c>
      <c r="Y15" s="25" t="str">
        <f t="shared" si="10"/>
        <v>A</v>
      </c>
      <c r="Z15" s="25" t="str">
        <f t="shared" si="11"/>
        <v>AGA</v>
      </c>
      <c r="AA15" s="25" t="str">
        <f>LOOKUP(Z15,$H$12:$H$75,$I$12:$I$75)</f>
        <v>R</v>
      </c>
      <c r="AB15" s="25">
        <v>4</v>
      </c>
      <c r="AC15" s="26" t="s">
        <v>1747</v>
      </c>
      <c r="AD15" s="25">
        <f t="shared" si="13"/>
        <v>0</v>
      </c>
      <c r="AE15" s="25">
        <f t="shared" si="14"/>
        <v>0</v>
      </c>
      <c r="AF15" s="25">
        <f t="shared" si="15"/>
        <v>0</v>
      </c>
      <c r="AG15" s="25" t="str">
        <f t="shared" si="16"/>
        <v>A</v>
      </c>
      <c r="AH15" s="25" t="str">
        <f t="shared" si="17"/>
        <v>G</v>
      </c>
      <c r="AI15" s="25" t="str">
        <f t="shared" si="18"/>
        <v>A</v>
      </c>
      <c r="AJ15" s="25" t="str">
        <f t="shared" ref="AJ15:AJ78" si="40">AG15&amp;AH15&amp;AI15</f>
        <v>AGA</v>
      </c>
      <c r="AK15" s="25" t="str">
        <f>LOOKUP(AJ15,$H$12:$H$75,$I$12:$I$75)</f>
        <v>R</v>
      </c>
      <c r="AL15" s="25">
        <v>4</v>
      </c>
      <c r="AM15" s="26" t="s">
        <v>1747</v>
      </c>
      <c r="AN15" s="25">
        <f t="shared" si="21"/>
        <v>0</v>
      </c>
      <c r="AO15" s="25">
        <f t="shared" si="22"/>
        <v>0</v>
      </c>
      <c r="AP15" s="25">
        <f t="shared" si="23"/>
        <v>0</v>
      </c>
      <c r="AQ15" s="25" t="str">
        <f t="shared" si="24"/>
        <v>A</v>
      </c>
      <c r="AR15" s="25" t="str">
        <f t="shared" si="25"/>
        <v>G</v>
      </c>
      <c r="AS15" s="25" t="str">
        <f t="shared" si="26"/>
        <v>A</v>
      </c>
      <c r="AT15" s="25" t="str">
        <f t="shared" ref="AT15:AT78" si="41">AQ15&amp;AR15&amp;AS15</f>
        <v>AGA</v>
      </c>
      <c r="AU15" s="25" t="str">
        <f>LOOKUP(AT15,$H$12:$H$75,$I$12:$I$75)</f>
        <v>R</v>
      </c>
      <c r="AV15" s="25">
        <v>4</v>
      </c>
      <c r="AW15" s="26" t="s">
        <v>1747</v>
      </c>
      <c r="AX15" s="25">
        <f t="shared" si="29"/>
        <v>0</v>
      </c>
      <c r="AY15" s="25">
        <f t="shared" si="30"/>
        <v>0</v>
      </c>
      <c r="AZ15" s="25">
        <f t="shared" si="31"/>
        <v>0</v>
      </c>
      <c r="BA15" s="25" t="str">
        <f t="shared" ca="1" si="32"/>
        <v>A</v>
      </c>
      <c r="BB15" s="25" t="str">
        <f t="shared" ca="1" si="33"/>
        <v>A</v>
      </c>
      <c r="BC15" s="25" t="str">
        <f t="shared" ca="1" si="34"/>
        <v>C</v>
      </c>
      <c r="BD15" s="25" t="str">
        <f t="shared" ref="BD15:BD78" ca="1" si="42">BA15&amp;BB15&amp;BC15</f>
        <v>AAC</v>
      </c>
      <c r="BE15" s="25" t="str">
        <f ca="1">LOOKUP(BD15,$H$12:$H$75,$I$12:$I$75)</f>
        <v>N</v>
      </c>
      <c r="BF15" s="25">
        <v>4</v>
      </c>
      <c r="BG15" s="26" t="s">
        <v>1747</v>
      </c>
      <c r="BH15" s="25">
        <f t="shared" ca="1" si="37"/>
        <v>0</v>
      </c>
      <c r="BI15" s="25">
        <f t="shared" ca="1" si="38"/>
        <v>0</v>
      </c>
      <c r="BJ15" s="25">
        <f t="shared" ca="1" si="39"/>
        <v>0</v>
      </c>
    </row>
    <row r="16" spans="1:62" x14ac:dyDescent="0.15">
      <c r="A16" s="10">
        <v>5</v>
      </c>
      <c r="B16">
        <v>0.1753024999757713</v>
      </c>
      <c r="C16">
        <v>3.7310900000164793</v>
      </c>
      <c r="D16">
        <v>1.450277500008923</v>
      </c>
      <c r="E16">
        <v>1.3518849999911708</v>
      </c>
      <c r="F16" s="10">
        <f ca="1">'Result (Al-Ti) '!W26</f>
        <v>1.7086510016042205</v>
      </c>
      <c r="H16" s="22" t="s">
        <v>1710</v>
      </c>
      <c r="I16" s="21" t="s">
        <v>1681</v>
      </c>
      <c r="J16" s="19">
        <v>5</v>
      </c>
      <c r="L16" s="17">
        <v>5</v>
      </c>
      <c r="M16" s="17" t="str">
        <f t="shared" si="0"/>
        <v>A</v>
      </c>
      <c r="N16" s="17" t="str">
        <f t="shared" si="1"/>
        <v>A</v>
      </c>
      <c r="O16" s="17" t="str">
        <f t="shared" si="2"/>
        <v>A</v>
      </c>
      <c r="P16" s="17" t="str">
        <f t="shared" si="3"/>
        <v>AAA</v>
      </c>
      <c r="Q16" s="17" t="str">
        <f t="shared" si="4"/>
        <v>K</v>
      </c>
      <c r="R16" s="23">
        <v>5</v>
      </c>
      <c r="S16" s="24" t="s">
        <v>1780</v>
      </c>
      <c r="T16" s="23">
        <f t="shared" si="5"/>
        <v>15</v>
      </c>
      <c r="U16" s="25">
        <f t="shared" si="6"/>
        <v>3.7499999999999999E-2</v>
      </c>
      <c r="V16" s="25">
        <f t="shared" si="7"/>
        <v>0.17763620978123273</v>
      </c>
      <c r="W16" s="25" t="str">
        <f t="shared" si="8"/>
        <v>C</v>
      </c>
      <c r="X16" s="25" t="str">
        <f t="shared" si="9"/>
        <v>C</v>
      </c>
      <c r="Y16" s="25" t="str">
        <f t="shared" si="10"/>
        <v>T</v>
      </c>
      <c r="Z16" s="25" t="str">
        <f t="shared" si="11"/>
        <v>CCT</v>
      </c>
      <c r="AA16" s="25" t="str">
        <f t="shared" si="12"/>
        <v>P</v>
      </c>
      <c r="AB16" s="25">
        <v>5</v>
      </c>
      <c r="AC16" s="26" t="s">
        <v>1780</v>
      </c>
      <c r="AD16" s="25">
        <f t="shared" si="13"/>
        <v>18</v>
      </c>
      <c r="AE16" s="25">
        <f t="shared" si="14"/>
        <v>4.4999999999999998E-2</v>
      </c>
      <c r="AF16" s="25">
        <f t="shared" si="15"/>
        <v>0.20132690347495855</v>
      </c>
      <c r="AG16" s="25" t="str">
        <f t="shared" si="16"/>
        <v>A</v>
      </c>
      <c r="AH16" s="25" t="str">
        <f t="shared" si="17"/>
        <v>A</v>
      </c>
      <c r="AI16" s="25" t="str">
        <f t="shared" si="18"/>
        <v>C</v>
      </c>
      <c r="AJ16" s="25" t="str">
        <f t="shared" si="40"/>
        <v>AAC</v>
      </c>
      <c r="AK16" s="25" t="str">
        <f t="shared" si="20"/>
        <v>N</v>
      </c>
      <c r="AL16" s="25">
        <v>5</v>
      </c>
      <c r="AM16" s="26" t="s">
        <v>1780</v>
      </c>
      <c r="AN16" s="25">
        <f t="shared" si="21"/>
        <v>15</v>
      </c>
      <c r="AO16" s="25">
        <f t="shared" si="22"/>
        <v>3.7499999999999999E-2</v>
      </c>
      <c r="AP16" s="25">
        <f t="shared" si="23"/>
        <v>0.17763620978123273</v>
      </c>
      <c r="AQ16" s="25" t="str">
        <f t="shared" si="24"/>
        <v>A</v>
      </c>
      <c r="AR16" s="25" t="str">
        <f t="shared" si="25"/>
        <v>A</v>
      </c>
      <c r="AS16" s="25" t="str">
        <f t="shared" si="26"/>
        <v>C</v>
      </c>
      <c r="AT16" s="25" t="str">
        <f t="shared" si="41"/>
        <v>AAC</v>
      </c>
      <c r="AU16" s="25" t="str">
        <f t="shared" si="28"/>
        <v>N</v>
      </c>
      <c r="AV16" s="25">
        <v>5</v>
      </c>
      <c r="AW16" s="26" t="s">
        <v>1780</v>
      </c>
      <c r="AX16" s="25">
        <f t="shared" si="29"/>
        <v>12</v>
      </c>
      <c r="AY16" s="25">
        <f t="shared" si="30"/>
        <v>0.03</v>
      </c>
      <c r="AZ16" s="25">
        <f t="shared" si="31"/>
        <v>0.15176681067160708</v>
      </c>
      <c r="BA16" s="25" t="str">
        <f t="shared" ca="1" si="32"/>
        <v>A</v>
      </c>
      <c r="BB16" s="25" t="str">
        <f t="shared" ca="1" si="33"/>
        <v>A</v>
      </c>
      <c r="BC16" s="25" t="str">
        <f t="shared" ca="1" si="34"/>
        <v>C</v>
      </c>
      <c r="BD16" s="25" t="str">
        <f t="shared" ca="1" si="42"/>
        <v>AAC</v>
      </c>
      <c r="BE16" s="25" t="str">
        <f t="shared" ca="1" si="36"/>
        <v>N</v>
      </c>
      <c r="BF16" s="25">
        <v>5</v>
      </c>
      <c r="BG16" s="26" t="s">
        <v>1780</v>
      </c>
      <c r="BH16" s="25">
        <f t="shared" ca="1" si="37"/>
        <v>25</v>
      </c>
      <c r="BI16" s="25">
        <f t="shared" ca="1" si="38"/>
        <v>6.25E-2</v>
      </c>
      <c r="BJ16" s="25">
        <f t="shared" ca="1" si="39"/>
        <v>0.25</v>
      </c>
    </row>
    <row r="17" spans="1:62" x14ac:dyDescent="0.15">
      <c r="A17" s="10">
        <v>6</v>
      </c>
      <c r="B17">
        <v>-0.94069750002390151</v>
      </c>
      <c r="C17">
        <v>1.1290900000169302</v>
      </c>
      <c r="D17">
        <v>0.39627750000903461</v>
      </c>
      <c r="E17">
        <v>2.5798849999922879</v>
      </c>
      <c r="F17" s="10">
        <f ca="1">'Result (Al-Ti) '!W27</f>
        <v>1.0796424799737401</v>
      </c>
      <c r="H17" s="22" t="s">
        <v>1711</v>
      </c>
      <c r="I17" s="21" t="s">
        <v>1681</v>
      </c>
      <c r="J17" s="19">
        <v>6</v>
      </c>
      <c r="L17" s="17">
        <v>6</v>
      </c>
      <c r="M17" s="17" t="str">
        <f t="shared" si="0"/>
        <v>A</v>
      </c>
      <c r="N17" s="17" t="str">
        <f t="shared" si="1"/>
        <v>G</v>
      </c>
      <c r="O17" s="17" t="str">
        <f t="shared" si="2"/>
        <v>A</v>
      </c>
      <c r="P17" s="17" t="str">
        <f t="shared" si="3"/>
        <v>AGA</v>
      </c>
      <c r="Q17" s="17" t="str">
        <f>LOOKUP(P17,$H$12:$H$75,$I$12:$I$75)</f>
        <v>R</v>
      </c>
      <c r="R17" s="23">
        <v>6</v>
      </c>
      <c r="S17" s="24" t="s">
        <v>1679</v>
      </c>
      <c r="T17" s="23">
        <f t="shared" si="5"/>
        <v>28</v>
      </c>
      <c r="U17" s="25">
        <f t="shared" si="6"/>
        <v>7.0000000000000007E-2</v>
      </c>
      <c r="V17" s="25">
        <f t="shared" si="7"/>
        <v>0.26855508874019846</v>
      </c>
      <c r="W17" s="25" t="str">
        <f t="shared" si="8"/>
        <v>A</v>
      </c>
      <c r="X17" s="25" t="str">
        <f t="shared" si="9"/>
        <v>A</v>
      </c>
      <c r="Y17" s="25" t="str">
        <f t="shared" si="10"/>
        <v>C</v>
      </c>
      <c r="Z17" s="25" t="str">
        <f t="shared" si="11"/>
        <v>AAC</v>
      </c>
      <c r="AA17" s="25" t="str">
        <f t="shared" si="12"/>
        <v>N</v>
      </c>
      <c r="AB17" s="25">
        <v>6</v>
      </c>
      <c r="AC17" s="26" t="s">
        <v>1679</v>
      </c>
      <c r="AD17" s="25">
        <f t="shared" si="13"/>
        <v>36</v>
      </c>
      <c r="AE17" s="25">
        <f t="shared" si="14"/>
        <v>0.09</v>
      </c>
      <c r="AF17" s="25">
        <f t="shared" si="15"/>
        <v>0.31265380694991712</v>
      </c>
      <c r="AG17" s="25" t="str">
        <f t="shared" si="16"/>
        <v>A</v>
      </c>
      <c r="AH17" s="25" t="str">
        <f t="shared" si="17"/>
        <v>A</v>
      </c>
      <c r="AI17" s="25" t="str">
        <f t="shared" si="18"/>
        <v>A</v>
      </c>
      <c r="AJ17" s="25" t="str">
        <f t="shared" si="40"/>
        <v>AAA</v>
      </c>
      <c r="AK17" s="25" t="str">
        <f t="shared" si="20"/>
        <v>K</v>
      </c>
      <c r="AL17" s="25">
        <v>6</v>
      </c>
      <c r="AM17" s="26" t="s">
        <v>1679</v>
      </c>
      <c r="AN17" s="25">
        <f t="shared" si="21"/>
        <v>40</v>
      </c>
      <c r="AO17" s="25">
        <f t="shared" si="22"/>
        <v>0.1</v>
      </c>
      <c r="AP17" s="25">
        <f t="shared" si="23"/>
        <v>0.33219280948873625</v>
      </c>
      <c r="AQ17" s="25" t="str">
        <f t="shared" si="24"/>
        <v>A</v>
      </c>
      <c r="AR17" s="25" t="str">
        <f t="shared" si="25"/>
        <v>C</v>
      </c>
      <c r="AS17" s="25" t="str">
        <f t="shared" si="26"/>
        <v>C</v>
      </c>
      <c r="AT17" s="25" t="str">
        <f t="shared" si="41"/>
        <v>ACC</v>
      </c>
      <c r="AU17" s="25" t="str">
        <f t="shared" si="28"/>
        <v>T</v>
      </c>
      <c r="AV17" s="25">
        <v>6</v>
      </c>
      <c r="AW17" s="26" t="s">
        <v>1679</v>
      </c>
      <c r="AX17" s="25">
        <f t="shared" si="29"/>
        <v>41</v>
      </c>
      <c r="AY17" s="25">
        <f t="shared" si="30"/>
        <v>0.10249999999999999</v>
      </c>
      <c r="AZ17" s="25">
        <f t="shared" si="31"/>
        <v>0.33684617897855568</v>
      </c>
      <c r="BA17" s="25" t="str">
        <f t="shared" ca="1" si="32"/>
        <v>A</v>
      </c>
      <c r="BB17" s="25" t="str">
        <f t="shared" ca="1" si="33"/>
        <v>A</v>
      </c>
      <c r="BC17" s="25" t="str">
        <f t="shared" ca="1" si="34"/>
        <v>C</v>
      </c>
      <c r="BD17" s="25" t="str">
        <f t="shared" ca="1" si="42"/>
        <v>AAC</v>
      </c>
      <c r="BE17" s="25" t="str">
        <f t="shared" ca="1" si="36"/>
        <v>N</v>
      </c>
      <c r="BF17" s="25">
        <v>6</v>
      </c>
      <c r="BG17" s="26" t="s">
        <v>1679</v>
      </c>
      <c r="BH17" s="25">
        <f t="shared" ca="1" si="37"/>
        <v>29</v>
      </c>
      <c r="BI17" s="25">
        <f t="shared" ca="1" si="38"/>
        <v>7.2499999999999995E-2</v>
      </c>
      <c r="BJ17" s="25">
        <f t="shared" ca="1" si="39"/>
        <v>0.27447595161191857</v>
      </c>
    </row>
    <row r="18" spans="1:62" x14ac:dyDescent="0.15">
      <c r="A18" s="10">
        <v>7</v>
      </c>
      <c r="B18">
        <v>-1.5706975000249201</v>
      </c>
      <c r="C18">
        <v>-0.85890999998383677</v>
      </c>
      <c r="D18">
        <v>-0.48672249998915618</v>
      </c>
      <c r="E18">
        <v>-0.11611500000796582</v>
      </c>
      <c r="F18" s="10">
        <f ca="1">'Result (Al-Ti) '!W28</f>
        <v>0.93250611939592221</v>
      </c>
      <c r="H18" s="22" t="s">
        <v>1712</v>
      </c>
      <c r="I18" s="21" t="s">
        <v>1681</v>
      </c>
      <c r="J18" s="19">
        <v>7</v>
      </c>
      <c r="L18" s="17">
        <v>7</v>
      </c>
      <c r="M18" s="17" t="str">
        <f t="shared" si="0"/>
        <v>A</v>
      </c>
      <c r="N18" s="17" t="str">
        <f t="shared" si="1"/>
        <v>G</v>
      </c>
      <c r="O18" s="17" t="str">
        <f t="shared" si="2"/>
        <v>A</v>
      </c>
      <c r="P18" s="17" t="str">
        <f t="shared" si="3"/>
        <v>AGA</v>
      </c>
      <c r="Q18" s="17" t="str">
        <f t="shared" si="4"/>
        <v>R</v>
      </c>
      <c r="R18" s="23">
        <v>7</v>
      </c>
      <c r="S18" s="24" t="s">
        <v>1729</v>
      </c>
      <c r="T18" s="23">
        <f t="shared" si="5"/>
        <v>0</v>
      </c>
      <c r="U18" s="25">
        <f t="shared" si="6"/>
        <v>0</v>
      </c>
      <c r="V18" s="25">
        <f t="shared" si="7"/>
        <v>0</v>
      </c>
      <c r="W18" s="25" t="str">
        <f t="shared" si="8"/>
        <v>A</v>
      </c>
      <c r="X18" s="25" t="str">
        <f t="shared" si="9"/>
        <v>G</v>
      </c>
      <c r="Y18" s="25" t="str">
        <f t="shared" si="10"/>
        <v>A</v>
      </c>
      <c r="Z18" s="25" t="str">
        <f t="shared" si="11"/>
        <v>AGA</v>
      </c>
      <c r="AA18" s="25" t="str">
        <f t="shared" si="12"/>
        <v>R</v>
      </c>
      <c r="AB18" s="25">
        <v>7</v>
      </c>
      <c r="AC18" s="26" t="s">
        <v>1729</v>
      </c>
      <c r="AD18" s="25">
        <f t="shared" si="13"/>
        <v>0</v>
      </c>
      <c r="AE18" s="25">
        <f t="shared" si="14"/>
        <v>0</v>
      </c>
      <c r="AF18" s="25">
        <f t="shared" si="15"/>
        <v>0</v>
      </c>
      <c r="AG18" s="25" t="str">
        <f>IF(OR(D18&gt;$B$4,$B$7&gt;D18),"T",IF(AND($B$4&gt;=D18,D18&gt;$B$5),"C",IF(AND($B$5&gt;=D18,D18&gt;=$B$6),"A",IF(AND($B$6&gt;D18,D18&gt;=$B$7),"G","error"))))</f>
        <v>A</v>
      </c>
      <c r="AH18" s="25" t="str">
        <f t="shared" si="17"/>
        <v>G</v>
      </c>
      <c r="AI18" s="25" t="str">
        <f t="shared" si="18"/>
        <v>A</v>
      </c>
      <c r="AJ18" s="25" t="str">
        <f t="shared" si="40"/>
        <v>AGA</v>
      </c>
      <c r="AK18" s="25" t="str">
        <f t="shared" si="20"/>
        <v>R</v>
      </c>
      <c r="AL18" s="25">
        <v>7</v>
      </c>
      <c r="AM18" s="26" t="s">
        <v>1729</v>
      </c>
      <c r="AN18" s="25">
        <f t="shared" si="21"/>
        <v>0</v>
      </c>
      <c r="AO18" s="25">
        <f t="shared" si="22"/>
        <v>0</v>
      </c>
      <c r="AP18" s="25">
        <f t="shared" si="23"/>
        <v>0</v>
      </c>
      <c r="AQ18" s="25" t="str">
        <f t="shared" si="24"/>
        <v>A</v>
      </c>
      <c r="AR18" s="25" t="str">
        <f t="shared" si="25"/>
        <v>G</v>
      </c>
      <c r="AS18" s="25" t="str">
        <f t="shared" si="26"/>
        <v>A</v>
      </c>
      <c r="AT18" s="25" t="str">
        <f t="shared" si="41"/>
        <v>AGA</v>
      </c>
      <c r="AU18" s="25" t="str">
        <f t="shared" si="28"/>
        <v>R</v>
      </c>
      <c r="AV18" s="25">
        <v>7</v>
      </c>
      <c r="AW18" s="26" t="s">
        <v>1729</v>
      </c>
      <c r="AX18" s="25">
        <f t="shared" si="29"/>
        <v>0</v>
      </c>
      <c r="AY18" s="25">
        <f t="shared" si="30"/>
        <v>0</v>
      </c>
      <c r="AZ18" s="25">
        <f t="shared" si="31"/>
        <v>0</v>
      </c>
      <c r="BA18" s="25" t="str">
        <f t="shared" ca="1" si="32"/>
        <v>A</v>
      </c>
      <c r="BB18" s="25" t="str">
        <f t="shared" ca="1" si="33"/>
        <v>A</v>
      </c>
      <c r="BC18" s="25" t="str">
        <f t="shared" ca="1" si="34"/>
        <v>A</v>
      </c>
      <c r="BD18" s="25" t="str">
        <f t="shared" ca="1" si="42"/>
        <v>AAA</v>
      </c>
      <c r="BE18" s="25" t="str">
        <f t="shared" ca="1" si="36"/>
        <v>K</v>
      </c>
      <c r="BF18" s="25">
        <v>7</v>
      </c>
      <c r="BG18" s="26" t="s">
        <v>1729</v>
      </c>
      <c r="BH18" s="25">
        <f t="shared" ca="1" si="37"/>
        <v>0</v>
      </c>
      <c r="BI18" s="25">
        <f t="shared" ca="1" si="38"/>
        <v>0</v>
      </c>
      <c r="BJ18" s="25">
        <f t="shared" ca="1" si="39"/>
        <v>0</v>
      </c>
    </row>
    <row r="19" spans="1:62" x14ac:dyDescent="0.15">
      <c r="A19" s="10">
        <v>8</v>
      </c>
      <c r="B19">
        <v>-1.5246975000238194</v>
      </c>
      <c r="C19">
        <v>0.28409000001516915</v>
      </c>
      <c r="D19">
        <v>-1.6757224999892628</v>
      </c>
      <c r="E19">
        <v>0.13388499999322789</v>
      </c>
      <c r="F19" s="10">
        <f ca="1">'Result (Al-Ti) '!W29</f>
        <v>-0.2851140224850266</v>
      </c>
      <c r="H19" s="22" t="s">
        <v>1713</v>
      </c>
      <c r="I19" s="21" t="s">
        <v>1681</v>
      </c>
      <c r="J19" s="19">
        <v>8</v>
      </c>
      <c r="L19" s="17">
        <v>8</v>
      </c>
      <c r="M19" s="17" t="str">
        <f t="shared" si="0"/>
        <v>A</v>
      </c>
      <c r="N19" s="17" t="str">
        <f t="shared" si="1"/>
        <v>G</v>
      </c>
      <c r="O19" s="17" t="str">
        <f t="shared" si="2"/>
        <v>A</v>
      </c>
      <c r="P19" s="17" t="str">
        <f t="shared" si="3"/>
        <v>AGA</v>
      </c>
      <c r="Q19" s="17" t="str">
        <f t="shared" si="4"/>
        <v>R</v>
      </c>
      <c r="R19" s="23">
        <v>8</v>
      </c>
      <c r="S19" s="24" t="s">
        <v>1721</v>
      </c>
      <c r="T19" s="23">
        <f t="shared" si="5"/>
        <v>0</v>
      </c>
      <c r="U19" s="25">
        <f t="shared" si="6"/>
        <v>0</v>
      </c>
      <c r="V19" s="25">
        <f t="shared" si="7"/>
        <v>0</v>
      </c>
      <c r="W19" s="25" t="str">
        <f t="shared" si="8"/>
        <v>A</v>
      </c>
      <c r="X19" s="25" t="str">
        <f t="shared" si="9"/>
        <v>A</v>
      </c>
      <c r="Y19" s="25" t="str">
        <f t="shared" si="10"/>
        <v>A</v>
      </c>
      <c r="Z19" s="25" t="str">
        <f t="shared" si="11"/>
        <v>AAA</v>
      </c>
      <c r="AA19" s="25" t="str">
        <f t="shared" si="12"/>
        <v>K</v>
      </c>
      <c r="AB19" s="25">
        <v>8</v>
      </c>
      <c r="AC19" s="26" t="s">
        <v>1721</v>
      </c>
      <c r="AD19" s="25">
        <f t="shared" si="13"/>
        <v>0</v>
      </c>
      <c r="AE19" s="25">
        <f t="shared" si="14"/>
        <v>0</v>
      </c>
      <c r="AF19" s="25">
        <f t="shared" si="15"/>
        <v>0</v>
      </c>
      <c r="AG19" s="25" t="str">
        <f t="shared" si="16"/>
        <v>A</v>
      </c>
      <c r="AH19" s="25" t="str">
        <f t="shared" si="17"/>
        <v>G</v>
      </c>
      <c r="AI19" s="25" t="str">
        <f t="shared" si="18"/>
        <v>A</v>
      </c>
      <c r="AJ19" s="25" t="str">
        <f t="shared" si="40"/>
        <v>AGA</v>
      </c>
      <c r="AK19" s="25" t="str">
        <f t="shared" si="20"/>
        <v>R</v>
      </c>
      <c r="AL19" s="25">
        <v>8</v>
      </c>
      <c r="AM19" s="26" t="s">
        <v>1721</v>
      </c>
      <c r="AN19" s="25">
        <f t="shared" si="21"/>
        <v>0</v>
      </c>
      <c r="AO19" s="25">
        <f t="shared" si="22"/>
        <v>0</v>
      </c>
      <c r="AP19" s="25">
        <f t="shared" si="23"/>
        <v>0</v>
      </c>
      <c r="AQ19" s="25" t="str">
        <f t="shared" si="24"/>
        <v>A</v>
      </c>
      <c r="AR19" s="25" t="str">
        <f t="shared" si="25"/>
        <v>A</v>
      </c>
      <c r="AS19" s="25" t="str">
        <f t="shared" si="26"/>
        <v>A</v>
      </c>
      <c r="AT19" s="25" t="str">
        <f t="shared" si="41"/>
        <v>AAA</v>
      </c>
      <c r="AU19" s="25" t="str">
        <f t="shared" si="28"/>
        <v>K</v>
      </c>
      <c r="AV19" s="25">
        <v>8</v>
      </c>
      <c r="AW19" s="26" t="s">
        <v>1721</v>
      </c>
      <c r="AX19" s="25">
        <f t="shared" si="29"/>
        <v>0</v>
      </c>
      <c r="AY19" s="25">
        <f t="shared" si="30"/>
        <v>0</v>
      </c>
      <c r="AZ19" s="25">
        <f t="shared" si="31"/>
        <v>0</v>
      </c>
      <c r="BA19" s="25" t="str">
        <f t="shared" ca="1" si="32"/>
        <v>A</v>
      </c>
      <c r="BB19" s="25" t="str">
        <f t="shared" ca="1" si="33"/>
        <v>G</v>
      </c>
      <c r="BC19" s="25" t="str">
        <f t="shared" ca="1" si="34"/>
        <v>A</v>
      </c>
      <c r="BD19" s="25" t="str">
        <f t="shared" ca="1" si="42"/>
        <v>AGA</v>
      </c>
      <c r="BE19" s="25" t="str">
        <f t="shared" ca="1" si="36"/>
        <v>R</v>
      </c>
      <c r="BF19" s="25">
        <v>8</v>
      </c>
      <c r="BG19" s="26" t="s">
        <v>1721</v>
      </c>
      <c r="BH19" s="25">
        <f t="shared" ca="1" si="37"/>
        <v>0</v>
      </c>
      <c r="BI19" s="25">
        <f t="shared" ca="1" si="38"/>
        <v>0</v>
      </c>
      <c r="BJ19" s="25">
        <f t="shared" ca="1" si="39"/>
        <v>0</v>
      </c>
    </row>
    <row r="20" spans="1:62" x14ac:dyDescent="0.15">
      <c r="A20" s="10">
        <v>9</v>
      </c>
      <c r="B20">
        <v>-1.5806975000245416</v>
      </c>
      <c r="C20">
        <v>0.20209000001614186</v>
      </c>
      <c r="D20">
        <v>-0.56672249998968027</v>
      </c>
      <c r="E20">
        <v>2.7758849999912627</v>
      </c>
      <c r="F20" s="10">
        <f ca="1">'Result (Al-Ti) '!W30</f>
        <v>-2.3431410679425824</v>
      </c>
      <c r="H20" s="22" t="s">
        <v>1714</v>
      </c>
      <c r="I20" s="21" t="s">
        <v>1715</v>
      </c>
      <c r="J20" s="19">
        <v>9</v>
      </c>
      <c r="L20" s="17">
        <v>9</v>
      </c>
      <c r="M20" s="17" t="str">
        <f t="shared" si="0"/>
        <v>A</v>
      </c>
      <c r="N20" s="17" t="str">
        <f t="shared" si="1"/>
        <v>G</v>
      </c>
      <c r="O20" s="17" t="str">
        <f t="shared" si="2"/>
        <v>A</v>
      </c>
      <c r="P20" s="17" t="str">
        <f t="shared" si="3"/>
        <v>AGA</v>
      </c>
      <c r="Q20" s="17" t="str">
        <f t="shared" si="4"/>
        <v>R</v>
      </c>
      <c r="R20" s="23">
        <v>9</v>
      </c>
      <c r="S20" s="24" t="s">
        <v>1705</v>
      </c>
      <c r="T20" s="23">
        <f t="shared" si="5"/>
        <v>83</v>
      </c>
      <c r="U20" s="25">
        <f t="shared" si="6"/>
        <v>0.20749999999999999</v>
      </c>
      <c r="V20" s="25">
        <f t="shared" si="7"/>
        <v>0.47077947737376852</v>
      </c>
      <c r="W20" s="25" t="str">
        <f t="shared" si="8"/>
        <v>A</v>
      </c>
      <c r="X20" s="25" t="str">
        <f t="shared" si="9"/>
        <v>A</v>
      </c>
      <c r="Y20" s="25" t="str">
        <f t="shared" si="10"/>
        <v>A</v>
      </c>
      <c r="Z20" s="25" t="str">
        <f t="shared" si="11"/>
        <v>AAA</v>
      </c>
      <c r="AA20" s="25" t="str">
        <f t="shared" si="12"/>
        <v>K</v>
      </c>
      <c r="AB20" s="25">
        <v>9</v>
      </c>
      <c r="AC20" s="26" t="s">
        <v>1705</v>
      </c>
      <c r="AD20" s="25">
        <f t="shared" si="13"/>
        <v>62</v>
      </c>
      <c r="AE20" s="25">
        <f t="shared" si="14"/>
        <v>0.155</v>
      </c>
      <c r="AF20" s="25">
        <f t="shared" si="15"/>
        <v>0.41689728130511666</v>
      </c>
      <c r="AG20" s="25" t="str">
        <f t="shared" si="16"/>
        <v>A</v>
      </c>
      <c r="AH20" s="25" t="str">
        <f t="shared" si="17"/>
        <v>G</v>
      </c>
      <c r="AI20" s="25" t="str">
        <f t="shared" si="18"/>
        <v>A</v>
      </c>
      <c r="AJ20" s="25" t="str">
        <f t="shared" si="40"/>
        <v>AGA</v>
      </c>
      <c r="AK20" s="25" t="str">
        <f t="shared" si="20"/>
        <v>R</v>
      </c>
      <c r="AL20" s="25">
        <v>9</v>
      </c>
      <c r="AM20" s="26" t="s">
        <v>1705</v>
      </c>
      <c r="AN20" s="25">
        <f t="shared" si="21"/>
        <v>72</v>
      </c>
      <c r="AO20" s="25">
        <f t="shared" si="22"/>
        <v>0.18</v>
      </c>
      <c r="AP20" s="25">
        <f t="shared" si="23"/>
        <v>0.4453076138998342</v>
      </c>
      <c r="AQ20" s="25" t="str">
        <f t="shared" si="24"/>
        <v>A</v>
      </c>
      <c r="AR20" s="25" t="str">
        <f t="shared" si="25"/>
        <v>C</v>
      </c>
      <c r="AS20" s="25" t="str">
        <f t="shared" si="26"/>
        <v>C</v>
      </c>
      <c r="AT20" s="25" t="str">
        <f t="shared" si="41"/>
        <v>ACC</v>
      </c>
      <c r="AU20" s="25" t="str">
        <f t="shared" si="28"/>
        <v>T</v>
      </c>
      <c r="AV20" s="25">
        <v>9</v>
      </c>
      <c r="AW20" s="26" t="s">
        <v>1705</v>
      </c>
      <c r="AX20" s="25">
        <f t="shared" si="29"/>
        <v>54</v>
      </c>
      <c r="AY20" s="25">
        <f t="shared" si="30"/>
        <v>0.13500000000000001</v>
      </c>
      <c r="AZ20" s="25">
        <f t="shared" si="31"/>
        <v>0.39001077282751961</v>
      </c>
      <c r="BA20" s="25" t="str">
        <f t="shared" ca="1" si="32"/>
        <v>A</v>
      </c>
      <c r="BB20" s="25" t="str">
        <f t="shared" ca="1" si="33"/>
        <v>G</v>
      </c>
      <c r="BC20" s="25" t="str">
        <f t="shared" ca="1" si="34"/>
        <v>A</v>
      </c>
      <c r="BD20" s="25" t="str">
        <f t="shared" ca="1" si="42"/>
        <v>AGA</v>
      </c>
      <c r="BE20" s="25" t="str">
        <f t="shared" ca="1" si="36"/>
        <v>R</v>
      </c>
      <c r="BF20" s="25">
        <v>9</v>
      </c>
      <c r="BG20" s="26" t="s">
        <v>1705</v>
      </c>
      <c r="BH20" s="25">
        <f t="shared" ca="1" si="37"/>
        <v>56</v>
      </c>
      <c r="BI20" s="25">
        <f t="shared" ca="1" si="38"/>
        <v>0.14000000000000001</v>
      </c>
      <c r="BJ20" s="25">
        <f t="shared" ca="1" si="39"/>
        <v>0.39711017748039695</v>
      </c>
    </row>
    <row r="21" spans="1:62" x14ac:dyDescent="0.15">
      <c r="A21" s="10">
        <v>10</v>
      </c>
      <c r="B21">
        <v>1.5302499974723105E-2</v>
      </c>
      <c r="C21">
        <v>-0.30890999998334223</v>
      </c>
      <c r="D21">
        <v>0.50727750000945093</v>
      </c>
      <c r="E21">
        <v>0.15588499999097394</v>
      </c>
      <c r="F21" s="10">
        <f ca="1">'Result (Al-Ti) '!W31</f>
        <v>-2.2462532076905077</v>
      </c>
      <c r="H21" s="22" t="s">
        <v>1716</v>
      </c>
      <c r="I21" s="21" t="s">
        <v>1717</v>
      </c>
      <c r="J21" s="19">
        <v>10</v>
      </c>
      <c r="L21" s="17">
        <v>10</v>
      </c>
      <c r="M21" s="17" t="str">
        <f t="shared" si="0"/>
        <v>A</v>
      </c>
      <c r="N21" s="17" t="str">
        <f t="shared" si="1"/>
        <v>A</v>
      </c>
      <c r="O21" s="17" t="str">
        <f t="shared" si="2"/>
        <v>A</v>
      </c>
      <c r="P21" s="17" t="str">
        <f t="shared" si="3"/>
        <v>AAA</v>
      </c>
      <c r="Q21" s="17" t="str">
        <f t="shared" si="4"/>
        <v>K</v>
      </c>
      <c r="R21" s="23">
        <v>10</v>
      </c>
      <c r="S21" s="24" t="s">
        <v>1742</v>
      </c>
      <c r="T21" s="23">
        <f t="shared" si="5"/>
        <v>0</v>
      </c>
      <c r="U21" s="25">
        <f t="shared" si="6"/>
        <v>0</v>
      </c>
      <c r="V21" s="25">
        <f t="shared" si="7"/>
        <v>0</v>
      </c>
      <c r="W21" s="25" t="str">
        <f>IF(OR(C21&gt;$B$4,$B$7&gt;C21),"T",IF(AND($B$4&gt;=C21,C21&gt;$B$5),"C",IF(AND($B$5&gt;=C21,C21&gt;=$B$6),"A",IF(AND($B$6&gt;C21,C21&gt;=$B$7),"G","error"))))</f>
        <v>A</v>
      </c>
      <c r="X21" s="25" t="str">
        <f t="shared" si="9"/>
        <v>G</v>
      </c>
      <c r="Y21" s="25" t="str">
        <f t="shared" si="10"/>
        <v>A</v>
      </c>
      <c r="Z21" s="25" t="str">
        <f t="shared" si="11"/>
        <v>AGA</v>
      </c>
      <c r="AA21" s="25" t="str">
        <f t="shared" si="12"/>
        <v>R</v>
      </c>
      <c r="AB21" s="25">
        <v>10</v>
      </c>
      <c r="AC21" s="26" t="s">
        <v>1742</v>
      </c>
      <c r="AD21" s="25">
        <f t="shared" si="13"/>
        <v>0</v>
      </c>
      <c r="AE21" s="25">
        <f t="shared" si="14"/>
        <v>0</v>
      </c>
      <c r="AF21" s="25">
        <f t="shared" si="15"/>
        <v>0</v>
      </c>
      <c r="AG21" s="25" t="str">
        <f t="shared" si="16"/>
        <v>A</v>
      </c>
      <c r="AH21" s="25" t="str">
        <f t="shared" si="17"/>
        <v>A</v>
      </c>
      <c r="AI21" s="25" t="str">
        <f t="shared" si="18"/>
        <v>A</v>
      </c>
      <c r="AJ21" s="25" t="str">
        <f t="shared" si="40"/>
        <v>AAA</v>
      </c>
      <c r="AK21" s="25" t="str">
        <f t="shared" si="20"/>
        <v>K</v>
      </c>
      <c r="AL21" s="25">
        <v>10</v>
      </c>
      <c r="AM21" s="26" t="s">
        <v>1742</v>
      </c>
      <c r="AN21" s="25">
        <f t="shared" si="21"/>
        <v>0</v>
      </c>
      <c r="AO21" s="25">
        <f t="shared" si="22"/>
        <v>0</v>
      </c>
      <c r="AP21" s="25">
        <f t="shared" si="23"/>
        <v>0</v>
      </c>
      <c r="AQ21" s="25" t="str">
        <f t="shared" si="24"/>
        <v>A</v>
      </c>
      <c r="AR21" s="25" t="str">
        <f t="shared" si="25"/>
        <v>A</v>
      </c>
      <c r="AS21" s="25" t="str">
        <f t="shared" si="26"/>
        <v>A</v>
      </c>
      <c r="AT21" s="25" t="str">
        <f t="shared" si="41"/>
        <v>AAA</v>
      </c>
      <c r="AU21" s="25" t="str">
        <f t="shared" si="28"/>
        <v>K</v>
      </c>
      <c r="AV21" s="25">
        <v>10</v>
      </c>
      <c r="AW21" s="26" t="s">
        <v>1742</v>
      </c>
      <c r="AX21" s="25">
        <f t="shared" si="29"/>
        <v>0</v>
      </c>
      <c r="AY21" s="25">
        <f t="shared" si="30"/>
        <v>0</v>
      </c>
      <c r="AZ21" s="25">
        <f t="shared" si="31"/>
        <v>0</v>
      </c>
      <c r="BA21" s="25" t="str">
        <f t="shared" ca="1" si="32"/>
        <v>A</v>
      </c>
      <c r="BB21" s="25" t="str">
        <f t="shared" ca="1" si="33"/>
        <v>G</v>
      </c>
      <c r="BC21" s="25" t="str">
        <f t="shared" ca="1" si="34"/>
        <v>A</v>
      </c>
      <c r="BD21" s="25" t="str">
        <f t="shared" ca="1" si="42"/>
        <v>AGA</v>
      </c>
      <c r="BE21" s="25" t="str">
        <f t="shared" ca="1" si="36"/>
        <v>R</v>
      </c>
      <c r="BF21" s="25">
        <v>10</v>
      </c>
      <c r="BG21" s="26" t="s">
        <v>1742</v>
      </c>
      <c r="BH21" s="25">
        <f t="shared" ca="1" si="37"/>
        <v>0</v>
      </c>
      <c r="BI21" s="25">
        <f t="shared" ca="1" si="38"/>
        <v>0</v>
      </c>
      <c r="BJ21" s="25">
        <f t="shared" ca="1" si="39"/>
        <v>0</v>
      </c>
    </row>
    <row r="22" spans="1:62" x14ac:dyDescent="0.15">
      <c r="A22" s="10">
        <v>11</v>
      </c>
      <c r="B22">
        <v>-1.0486975000247867</v>
      </c>
      <c r="C22">
        <v>-0.20390999998554094</v>
      </c>
      <c r="D22">
        <v>0.58227750000838796</v>
      </c>
      <c r="E22">
        <v>-4.3621150000063835</v>
      </c>
      <c r="F22" s="10">
        <f ca="1">'Result (Al-Ti) '!W32</f>
        <v>-0.15949397144548363</v>
      </c>
      <c r="H22" s="22" t="s">
        <v>1718</v>
      </c>
      <c r="I22" s="21" t="s">
        <v>1715</v>
      </c>
      <c r="J22" s="19">
        <v>11</v>
      </c>
      <c r="L22" s="17">
        <v>11</v>
      </c>
      <c r="M22" s="17" t="str">
        <f t="shared" si="0"/>
        <v>A</v>
      </c>
      <c r="N22" s="17" t="str">
        <f t="shared" si="1"/>
        <v>G</v>
      </c>
      <c r="O22" s="17" t="str">
        <f t="shared" si="2"/>
        <v>A</v>
      </c>
      <c r="P22" s="17" t="str">
        <f t="shared" si="3"/>
        <v>AGA</v>
      </c>
      <c r="Q22" s="17" t="str">
        <f t="shared" si="4"/>
        <v>R</v>
      </c>
      <c r="R22" s="23">
        <v>11</v>
      </c>
      <c r="S22" s="24" t="s">
        <v>1724</v>
      </c>
      <c r="T22" s="23">
        <f t="shared" si="5"/>
        <v>0</v>
      </c>
      <c r="U22" s="25">
        <f t="shared" si="6"/>
        <v>0</v>
      </c>
      <c r="V22" s="25">
        <f t="shared" si="7"/>
        <v>0</v>
      </c>
      <c r="W22" s="25" t="str">
        <f t="shared" si="8"/>
        <v>A</v>
      </c>
      <c r="X22" s="25" t="str">
        <f t="shared" si="9"/>
        <v>G</v>
      </c>
      <c r="Y22" s="25" t="str">
        <f t="shared" si="10"/>
        <v>A</v>
      </c>
      <c r="Z22" s="25" t="str">
        <f t="shared" si="11"/>
        <v>AGA</v>
      </c>
      <c r="AA22" s="25" t="str">
        <f t="shared" si="12"/>
        <v>R</v>
      </c>
      <c r="AB22" s="25">
        <v>11</v>
      </c>
      <c r="AC22" s="26" t="s">
        <v>1724</v>
      </c>
      <c r="AD22" s="25">
        <f t="shared" si="13"/>
        <v>0</v>
      </c>
      <c r="AE22" s="25">
        <f t="shared" si="14"/>
        <v>0</v>
      </c>
      <c r="AF22" s="25">
        <f t="shared" si="15"/>
        <v>0</v>
      </c>
      <c r="AG22" s="25" t="str">
        <f t="shared" si="16"/>
        <v>A</v>
      </c>
      <c r="AH22" s="25" t="str">
        <f t="shared" si="17"/>
        <v>A</v>
      </c>
      <c r="AI22" s="25" t="str">
        <f t="shared" si="18"/>
        <v>A</v>
      </c>
      <c r="AJ22" s="25" t="str">
        <f t="shared" si="40"/>
        <v>AAA</v>
      </c>
      <c r="AK22" s="25" t="str">
        <f t="shared" si="20"/>
        <v>K</v>
      </c>
      <c r="AL22" s="25">
        <v>11</v>
      </c>
      <c r="AM22" s="26" t="s">
        <v>1724</v>
      </c>
      <c r="AN22" s="25">
        <f t="shared" si="21"/>
        <v>0</v>
      </c>
      <c r="AO22" s="25">
        <f t="shared" si="22"/>
        <v>0</v>
      </c>
      <c r="AP22" s="25">
        <f t="shared" si="23"/>
        <v>0</v>
      </c>
      <c r="AQ22" s="25" t="str">
        <f t="shared" si="24"/>
        <v>G</v>
      </c>
      <c r="AR22" s="25" t="str">
        <f t="shared" si="25"/>
        <v>G</v>
      </c>
      <c r="AS22" s="25" t="str">
        <f t="shared" si="26"/>
        <v>G</v>
      </c>
      <c r="AT22" s="25" t="str">
        <f t="shared" si="41"/>
        <v>GGG</v>
      </c>
      <c r="AU22" s="25" t="str">
        <f t="shared" si="28"/>
        <v>G</v>
      </c>
      <c r="AV22" s="25">
        <v>11</v>
      </c>
      <c r="AW22" s="26" t="s">
        <v>1724</v>
      </c>
      <c r="AX22" s="25">
        <f t="shared" si="29"/>
        <v>0</v>
      </c>
      <c r="AY22" s="25">
        <f t="shared" si="30"/>
        <v>0</v>
      </c>
      <c r="AZ22" s="25">
        <f t="shared" si="31"/>
        <v>0</v>
      </c>
      <c r="BA22" s="25" t="str">
        <f t="shared" ca="1" si="32"/>
        <v>A</v>
      </c>
      <c r="BB22" s="25" t="str">
        <f t="shared" ca="1" si="33"/>
        <v>G</v>
      </c>
      <c r="BC22" s="25" t="str">
        <f t="shared" ca="1" si="34"/>
        <v>A</v>
      </c>
      <c r="BD22" s="25" t="str">
        <f t="shared" ca="1" si="42"/>
        <v>AGA</v>
      </c>
      <c r="BE22" s="25" t="str">
        <f t="shared" ca="1" si="36"/>
        <v>R</v>
      </c>
      <c r="BF22" s="25">
        <v>11</v>
      </c>
      <c r="BG22" s="26" t="s">
        <v>1724</v>
      </c>
      <c r="BH22" s="25">
        <f t="shared" ca="1" si="37"/>
        <v>0</v>
      </c>
      <c r="BI22" s="25">
        <f t="shared" ca="1" si="38"/>
        <v>0</v>
      </c>
      <c r="BJ22" s="25">
        <f t="shared" ca="1" si="39"/>
        <v>0</v>
      </c>
    </row>
    <row r="23" spans="1:62" x14ac:dyDescent="0.15">
      <c r="A23" s="10">
        <v>12</v>
      </c>
      <c r="B23">
        <v>-0.68069750002308638</v>
      </c>
      <c r="C23">
        <v>0.46909000001704726</v>
      </c>
      <c r="D23">
        <v>0.69327750000880428</v>
      </c>
      <c r="E23">
        <v>0.3208849999936092</v>
      </c>
      <c r="F23" s="10">
        <f ca="1">'Result (Al-Ti) '!W33</f>
        <v>6.4270315503931363E-2</v>
      </c>
      <c r="H23" s="22" t="s">
        <v>1719</v>
      </c>
      <c r="I23" s="21" t="s">
        <v>1717</v>
      </c>
      <c r="J23" s="19">
        <v>12</v>
      </c>
      <c r="L23" s="17">
        <v>12</v>
      </c>
      <c r="M23" s="17" t="str">
        <f t="shared" si="0"/>
        <v>A</v>
      </c>
      <c r="N23" s="17" t="str">
        <f t="shared" si="1"/>
        <v>G</v>
      </c>
      <c r="O23" s="17" t="str">
        <f t="shared" si="2"/>
        <v>A</v>
      </c>
      <c r="P23" s="17" t="str">
        <f t="shared" si="3"/>
        <v>AGA</v>
      </c>
      <c r="Q23" s="17" t="str">
        <f t="shared" si="4"/>
        <v>R</v>
      </c>
      <c r="R23" s="23">
        <v>12</v>
      </c>
      <c r="S23" s="24" t="s">
        <v>1707</v>
      </c>
      <c r="T23" s="23">
        <f t="shared" si="5"/>
        <v>72</v>
      </c>
      <c r="U23" s="25">
        <f t="shared" si="6"/>
        <v>0.18</v>
      </c>
      <c r="V23" s="25">
        <f t="shared" si="7"/>
        <v>0.4453076138998342</v>
      </c>
      <c r="W23" s="25" t="str">
        <f t="shared" si="8"/>
        <v>A</v>
      </c>
      <c r="X23" s="25" t="str">
        <f t="shared" si="9"/>
        <v>A</v>
      </c>
      <c r="Y23" s="25" t="str">
        <f t="shared" si="10"/>
        <v>A</v>
      </c>
      <c r="Z23" s="25" t="str">
        <f t="shared" si="11"/>
        <v>AAA</v>
      </c>
      <c r="AA23" s="25" t="str">
        <f t="shared" si="12"/>
        <v>K</v>
      </c>
      <c r="AB23" s="25">
        <v>12</v>
      </c>
      <c r="AC23" s="26" t="s">
        <v>1707</v>
      </c>
      <c r="AD23" s="25">
        <f t="shared" si="13"/>
        <v>58</v>
      </c>
      <c r="AE23" s="25">
        <f t="shared" si="14"/>
        <v>0.14499999999999999</v>
      </c>
      <c r="AF23" s="25">
        <f t="shared" si="15"/>
        <v>0.40395190322383706</v>
      </c>
      <c r="AG23" s="25" t="str">
        <f t="shared" si="16"/>
        <v>A</v>
      </c>
      <c r="AH23" s="25" t="str">
        <f t="shared" si="17"/>
        <v>A</v>
      </c>
      <c r="AI23" s="25" t="str">
        <f t="shared" si="18"/>
        <v>A</v>
      </c>
      <c r="AJ23" s="25" t="str">
        <f t="shared" si="40"/>
        <v>AAA</v>
      </c>
      <c r="AK23" s="25" t="str">
        <f t="shared" si="20"/>
        <v>K</v>
      </c>
      <c r="AL23" s="25">
        <v>12</v>
      </c>
      <c r="AM23" s="26" t="s">
        <v>1707</v>
      </c>
      <c r="AN23" s="25">
        <f t="shared" si="21"/>
        <v>60</v>
      </c>
      <c r="AO23" s="25">
        <f t="shared" si="22"/>
        <v>0.15</v>
      </c>
      <c r="AP23" s="25">
        <f t="shared" si="23"/>
        <v>0.41054483912493089</v>
      </c>
      <c r="AQ23" s="25" t="str">
        <f t="shared" si="24"/>
        <v>A</v>
      </c>
      <c r="AR23" s="25" t="str">
        <f t="shared" si="25"/>
        <v>A</v>
      </c>
      <c r="AS23" s="25" t="str">
        <f t="shared" si="26"/>
        <v>A</v>
      </c>
      <c r="AT23" s="25" t="str">
        <f t="shared" si="41"/>
        <v>AAA</v>
      </c>
      <c r="AU23" s="25" t="str">
        <f t="shared" si="28"/>
        <v>K</v>
      </c>
      <c r="AV23" s="25">
        <v>12</v>
      </c>
      <c r="AW23" s="26" t="s">
        <v>1707</v>
      </c>
      <c r="AX23" s="25">
        <f t="shared" si="29"/>
        <v>57</v>
      </c>
      <c r="AY23" s="25">
        <f t="shared" si="30"/>
        <v>0.14249999999999999</v>
      </c>
      <c r="AZ23" s="25">
        <f t="shared" si="31"/>
        <v>0.40056268002442258</v>
      </c>
      <c r="BA23" s="25" t="str">
        <f t="shared" ca="1" si="32"/>
        <v>A</v>
      </c>
      <c r="BB23" s="25" t="str">
        <f t="shared" ca="1" si="33"/>
        <v>A</v>
      </c>
      <c r="BC23" s="25" t="str">
        <f t="shared" ca="1" si="34"/>
        <v>A</v>
      </c>
      <c r="BD23" s="25" t="str">
        <f t="shared" ca="1" si="42"/>
        <v>AAA</v>
      </c>
      <c r="BE23" s="25" t="str">
        <f t="shared" ca="1" si="36"/>
        <v>K</v>
      </c>
      <c r="BF23" s="25">
        <v>12</v>
      </c>
      <c r="BG23" s="26" t="s">
        <v>1707</v>
      </c>
      <c r="BH23" s="25">
        <f t="shared" ca="1" si="37"/>
        <v>73</v>
      </c>
      <c r="BI23" s="25">
        <f t="shared" ca="1" si="38"/>
        <v>0.1825</v>
      </c>
      <c r="BJ23" s="25">
        <f t="shared" ca="1" si="39"/>
        <v>0.44786077263828411</v>
      </c>
    </row>
    <row r="24" spans="1:62" x14ac:dyDescent="0.15">
      <c r="A24" s="10">
        <v>13</v>
      </c>
      <c r="B24">
        <v>-1.1706975000258524</v>
      </c>
      <c r="C24">
        <v>0.97609000001597224</v>
      </c>
      <c r="D24">
        <v>-0.16472249998855659</v>
      </c>
      <c r="E24">
        <v>0.92188499999323881</v>
      </c>
      <c r="F24" s="10">
        <f ca="1">'Result (Al-Ti) '!W34</f>
        <v>-0.47130612403184491</v>
      </c>
      <c r="H24" s="22" t="s">
        <v>1720</v>
      </c>
      <c r="I24" s="21" t="s">
        <v>1721</v>
      </c>
      <c r="J24" s="19">
        <v>13</v>
      </c>
      <c r="L24" s="17">
        <v>13</v>
      </c>
      <c r="M24" s="17" t="str">
        <f t="shared" si="0"/>
        <v>A</v>
      </c>
      <c r="N24" s="17" t="str">
        <f t="shared" si="1"/>
        <v>G</v>
      </c>
      <c r="O24" s="17" t="str">
        <f t="shared" si="2"/>
        <v>A</v>
      </c>
      <c r="P24" s="17" t="str">
        <f t="shared" si="3"/>
        <v>AGA</v>
      </c>
      <c r="Q24" s="17" t="str">
        <f t="shared" si="4"/>
        <v>R</v>
      </c>
      <c r="R24" s="23">
        <v>13</v>
      </c>
      <c r="S24" s="24" t="s">
        <v>1733</v>
      </c>
      <c r="T24" s="23">
        <f t="shared" si="5"/>
        <v>27</v>
      </c>
      <c r="U24" s="25">
        <f t="shared" si="6"/>
        <v>6.7500000000000004E-2</v>
      </c>
      <c r="V24" s="25">
        <f t="shared" si="7"/>
        <v>0.26250538641375981</v>
      </c>
      <c r="W24" s="25" t="str">
        <f t="shared" si="8"/>
        <v>A</v>
      </c>
      <c r="X24" s="25" t="str">
        <f t="shared" si="9"/>
        <v>A</v>
      </c>
      <c r="Y24" s="25" t="str">
        <f t="shared" si="10"/>
        <v>A</v>
      </c>
      <c r="Z24" s="25" t="str">
        <f t="shared" si="11"/>
        <v>AAA</v>
      </c>
      <c r="AA24" s="25" t="str">
        <f t="shared" si="12"/>
        <v>K</v>
      </c>
      <c r="AB24" s="25">
        <v>13</v>
      </c>
      <c r="AC24" s="26" t="s">
        <v>1733</v>
      </c>
      <c r="AD24" s="25">
        <f t="shared" si="13"/>
        <v>28</v>
      </c>
      <c r="AE24" s="25">
        <f t="shared" si="14"/>
        <v>7.0000000000000007E-2</v>
      </c>
      <c r="AF24" s="25">
        <f t="shared" si="15"/>
        <v>0.26855508874019846</v>
      </c>
      <c r="AG24" s="25" t="str">
        <f t="shared" si="16"/>
        <v>A</v>
      </c>
      <c r="AH24" s="25" t="str">
        <f t="shared" si="17"/>
        <v>G</v>
      </c>
      <c r="AI24" s="25" t="str">
        <f t="shared" si="18"/>
        <v>A</v>
      </c>
      <c r="AJ24" s="25" t="str">
        <f t="shared" si="40"/>
        <v>AGA</v>
      </c>
      <c r="AK24" s="25" t="str">
        <f t="shared" si="20"/>
        <v>R</v>
      </c>
      <c r="AL24" s="25">
        <v>13</v>
      </c>
      <c r="AM24" s="26" t="s">
        <v>1733</v>
      </c>
      <c r="AN24" s="25">
        <f t="shared" si="21"/>
        <v>44</v>
      </c>
      <c r="AO24" s="25">
        <f t="shared" si="22"/>
        <v>0.11</v>
      </c>
      <c r="AP24" s="25">
        <f t="shared" si="23"/>
        <v>0.35028670282511704</v>
      </c>
      <c r="AQ24" s="25" t="str">
        <f t="shared" si="24"/>
        <v>A</v>
      </c>
      <c r="AR24" s="25" t="str">
        <f t="shared" si="25"/>
        <v>A</v>
      </c>
      <c r="AS24" s="25" t="str">
        <f t="shared" si="26"/>
        <v>A</v>
      </c>
      <c r="AT24" s="25" t="str">
        <f t="shared" si="41"/>
        <v>AAA</v>
      </c>
      <c r="AU24" s="25" t="str">
        <f t="shared" si="28"/>
        <v>K</v>
      </c>
      <c r="AV24" s="25">
        <v>13</v>
      </c>
      <c r="AW24" s="26" t="s">
        <v>1733</v>
      </c>
      <c r="AX24" s="25">
        <f t="shared" si="29"/>
        <v>58</v>
      </c>
      <c r="AY24" s="25">
        <f t="shared" si="30"/>
        <v>0.14499999999999999</v>
      </c>
      <c r="AZ24" s="25">
        <f t="shared" si="31"/>
        <v>0.40395190322383706</v>
      </c>
      <c r="BA24" s="25" t="str">
        <f t="shared" ca="1" si="32"/>
        <v>A</v>
      </c>
      <c r="BB24" s="25" t="str">
        <f t="shared" ca="1" si="33"/>
        <v>G</v>
      </c>
      <c r="BC24" s="25" t="str">
        <f t="shared" ca="1" si="34"/>
        <v>A</v>
      </c>
      <c r="BD24" s="25" t="str">
        <f t="shared" ca="1" si="42"/>
        <v>AGA</v>
      </c>
      <c r="BE24" s="25" t="str">
        <f t="shared" ca="1" si="36"/>
        <v>R</v>
      </c>
      <c r="BF24" s="25">
        <v>13</v>
      </c>
      <c r="BG24" s="26" t="s">
        <v>1733</v>
      </c>
      <c r="BH24" s="25">
        <f t="shared" ca="1" si="37"/>
        <v>27</v>
      </c>
      <c r="BI24" s="25">
        <f t="shared" ca="1" si="38"/>
        <v>6.7500000000000004E-2</v>
      </c>
      <c r="BJ24" s="25">
        <f t="shared" ca="1" si="39"/>
        <v>0.26250538641375981</v>
      </c>
    </row>
    <row r="25" spans="1:62" x14ac:dyDescent="0.15">
      <c r="A25" s="10">
        <v>14</v>
      </c>
      <c r="B25">
        <v>6.4302499975354976E-2</v>
      </c>
      <c r="C25">
        <v>0.46009000001490108</v>
      </c>
      <c r="D25">
        <v>-0.60372249998863481</v>
      </c>
      <c r="E25">
        <v>0.72188499999370492</v>
      </c>
      <c r="F25" s="10">
        <f ca="1">'Result (Al-Ti) '!W35</f>
        <v>1.0110218777745406</v>
      </c>
      <c r="H25" s="22" t="s">
        <v>1722</v>
      </c>
      <c r="I25" s="21" t="s">
        <v>1721</v>
      </c>
      <c r="J25" s="19">
        <v>14</v>
      </c>
      <c r="L25" s="17">
        <v>14</v>
      </c>
      <c r="M25" s="17" t="str">
        <f t="shared" si="0"/>
        <v>A</v>
      </c>
      <c r="N25" s="17" t="str">
        <f t="shared" si="1"/>
        <v>A</v>
      </c>
      <c r="O25" s="17" t="str">
        <f t="shared" si="2"/>
        <v>A</v>
      </c>
      <c r="P25" s="17" t="str">
        <f t="shared" si="3"/>
        <v>AAA</v>
      </c>
      <c r="Q25" s="17" t="str">
        <f t="shared" si="4"/>
        <v>K</v>
      </c>
      <c r="R25" s="23">
        <v>14</v>
      </c>
      <c r="S25" s="24" t="s">
        <v>1727</v>
      </c>
      <c r="T25" s="23">
        <f t="shared" si="5"/>
        <v>0</v>
      </c>
      <c r="U25" s="25">
        <f t="shared" si="6"/>
        <v>0</v>
      </c>
      <c r="V25" s="25">
        <f t="shared" si="7"/>
        <v>0</v>
      </c>
      <c r="W25" s="25" t="str">
        <f t="shared" si="8"/>
        <v>A</v>
      </c>
      <c r="X25" s="25" t="str">
        <f t="shared" si="9"/>
        <v>A</v>
      </c>
      <c r="Y25" s="25" t="str">
        <f t="shared" si="10"/>
        <v>A</v>
      </c>
      <c r="Z25" s="25" t="str">
        <f t="shared" si="11"/>
        <v>AAA</v>
      </c>
      <c r="AA25" s="25" t="str">
        <f t="shared" si="12"/>
        <v>K</v>
      </c>
      <c r="AB25" s="25">
        <v>14</v>
      </c>
      <c r="AC25" s="26" t="s">
        <v>1727</v>
      </c>
      <c r="AD25" s="25">
        <f t="shared" si="13"/>
        <v>0</v>
      </c>
      <c r="AE25" s="25">
        <f t="shared" si="14"/>
        <v>0</v>
      </c>
      <c r="AF25" s="25">
        <f t="shared" si="15"/>
        <v>0</v>
      </c>
      <c r="AG25" s="25" t="str">
        <f t="shared" si="16"/>
        <v>A</v>
      </c>
      <c r="AH25" s="25" t="str">
        <f t="shared" si="17"/>
        <v>G</v>
      </c>
      <c r="AI25" s="25" t="str">
        <f t="shared" si="18"/>
        <v>A</v>
      </c>
      <c r="AJ25" s="25" t="str">
        <f t="shared" si="40"/>
        <v>AGA</v>
      </c>
      <c r="AK25" s="25" t="str">
        <f t="shared" si="20"/>
        <v>R</v>
      </c>
      <c r="AL25" s="25">
        <v>14</v>
      </c>
      <c r="AM25" s="26" t="s">
        <v>1727</v>
      </c>
      <c r="AN25" s="25">
        <f t="shared" si="21"/>
        <v>0</v>
      </c>
      <c r="AO25" s="25">
        <f t="shared" si="22"/>
        <v>0</v>
      </c>
      <c r="AP25" s="25">
        <f t="shared" si="23"/>
        <v>0</v>
      </c>
      <c r="AQ25" s="25" t="str">
        <f t="shared" si="24"/>
        <v>A</v>
      </c>
      <c r="AR25" s="25" t="str">
        <f t="shared" si="25"/>
        <v>A</v>
      </c>
      <c r="AS25" s="25" t="str">
        <f t="shared" si="26"/>
        <v>A</v>
      </c>
      <c r="AT25" s="25" t="str">
        <f t="shared" si="41"/>
        <v>AAA</v>
      </c>
      <c r="AU25" s="25" t="str">
        <f t="shared" si="28"/>
        <v>K</v>
      </c>
      <c r="AV25" s="25">
        <v>14</v>
      </c>
      <c r="AW25" s="26" t="s">
        <v>1727</v>
      </c>
      <c r="AX25" s="25">
        <f t="shared" si="29"/>
        <v>0</v>
      </c>
      <c r="AY25" s="25">
        <f t="shared" si="30"/>
        <v>0</v>
      </c>
      <c r="AZ25" s="25">
        <f t="shared" si="31"/>
        <v>0</v>
      </c>
      <c r="BA25" s="25" t="str">
        <f t="shared" ca="1" si="32"/>
        <v>A</v>
      </c>
      <c r="BB25" s="25" t="str">
        <f t="shared" ca="1" si="33"/>
        <v>A</v>
      </c>
      <c r="BC25" s="25" t="str">
        <f t="shared" ca="1" si="34"/>
        <v>C</v>
      </c>
      <c r="BD25" s="25" t="str">
        <f t="shared" ca="1" si="42"/>
        <v>AAC</v>
      </c>
      <c r="BE25" s="25" t="str">
        <f t="shared" ca="1" si="36"/>
        <v>N</v>
      </c>
      <c r="BF25" s="25">
        <v>14</v>
      </c>
      <c r="BG25" s="26" t="s">
        <v>1727</v>
      </c>
      <c r="BH25" s="25">
        <f t="shared" ca="1" si="37"/>
        <v>0</v>
      </c>
      <c r="BI25" s="25">
        <f t="shared" ca="1" si="38"/>
        <v>0</v>
      </c>
      <c r="BJ25" s="25">
        <f t="shared" ca="1" si="39"/>
        <v>0</v>
      </c>
    </row>
    <row r="26" spans="1:62" x14ac:dyDescent="0.15">
      <c r="A26" s="10">
        <v>15</v>
      </c>
      <c r="B26">
        <v>0.16630249997717783</v>
      </c>
      <c r="C26">
        <v>-0.86490999998289908</v>
      </c>
      <c r="D26">
        <v>0.48827750001123604</v>
      </c>
      <c r="E26">
        <v>0.78688499999302053</v>
      </c>
      <c r="F26" s="10">
        <f ca="1">'Result (Al-Ti) '!W36</f>
        <v>1.4079957467380664</v>
      </c>
      <c r="H26" s="22" t="s">
        <v>1723</v>
      </c>
      <c r="I26" s="21" t="s">
        <v>1724</v>
      </c>
      <c r="J26" s="19">
        <v>15</v>
      </c>
      <c r="L26" s="17">
        <v>15</v>
      </c>
      <c r="M26" s="17" t="str">
        <f t="shared" si="0"/>
        <v>A</v>
      </c>
      <c r="N26" s="17" t="str">
        <f t="shared" si="1"/>
        <v>A</v>
      </c>
      <c r="O26" s="17" t="str">
        <f t="shared" si="2"/>
        <v>A</v>
      </c>
      <c r="P26" s="17" t="str">
        <f t="shared" si="3"/>
        <v>AAA</v>
      </c>
      <c r="Q26" s="17" t="str">
        <f t="shared" si="4"/>
        <v>K</v>
      </c>
      <c r="R26" s="23">
        <v>15</v>
      </c>
      <c r="S26" s="24" t="s">
        <v>1715</v>
      </c>
      <c r="T26" s="23">
        <f t="shared" si="5"/>
        <v>107</v>
      </c>
      <c r="U26" s="25">
        <f t="shared" si="6"/>
        <v>0.26750000000000002</v>
      </c>
      <c r="V26" s="25">
        <f t="shared" si="7"/>
        <v>0.50888911190243202</v>
      </c>
      <c r="W26" s="25" t="str">
        <f t="shared" si="8"/>
        <v>A</v>
      </c>
      <c r="X26" s="25" t="str">
        <f t="shared" si="9"/>
        <v>G</v>
      </c>
      <c r="Y26" s="25" t="str">
        <f t="shared" si="10"/>
        <v>A</v>
      </c>
      <c r="Z26" s="25" t="str">
        <f t="shared" si="11"/>
        <v>AGA</v>
      </c>
      <c r="AA26" s="25" t="str">
        <f t="shared" si="12"/>
        <v>R</v>
      </c>
      <c r="AB26" s="25">
        <v>15</v>
      </c>
      <c r="AC26" s="26" t="s">
        <v>1715</v>
      </c>
      <c r="AD26" s="25">
        <f t="shared" si="13"/>
        <v>128</v>
      </c>
      <c r="AE26" s="25">
        <f t="shared" si="14"/>
        <v>0.32</v>
      </c>
      <c r="AF26" s="25">
        <f t="shared" si="15"/>
        <v>0.52603398072791197</v>
      </c>
      <c r="AG26" s="25" t="str">
        <f t="shared" si="16"/>
        <v>A</v>
      </c>
      <c r="AH26" s="25" t="str">
        <f t="shared" si="17"/>
        <v>A</v>
      </c>
      <c r="AI26" s="25" t="str">
        <f t="shared" si="18"/>
        <v>A</v>
      </c>
      <c r="AJ26" s="25" t="str">
        <f t="shared" si="40"/>
        <v>AAA</v>
      </c>
      <c r="AK26" s="25" t="str">
        <f t="shared" si="20"/>
        <v>K</v>
      </c>
      <c r="AL26" s="25">
        <v>15</v>
      </c>
      <c r="AM26" s="26" t="s">
        <v>1715</v>
      </c>
      <c r="AN26" s="25">
        <f t="shared" si="21"/>
        <v>114</v>
      </c>
      <c r="AO26" s="25">
        <f t="shared" si="22"/>
        <v>0.28499999999999998</v>
      </c>
      <c r="AP26" s="25">
        <f t="shared" si="23"/>
        <v>0.51612536004884524</v>
      </c>
      <c r="AQ26" s="25" t="str">
        <f t="shared" si="24"/>
        <v>A</v>
      </c>
      <c r="AR26" s="25" t="str">
        <f t="shared" si="25"/>
        <v>A</v>
      </c>
      <c r="AS26" s="25" t="str">
        <f t="shared" si="26"/>
        <v>A</v>
      </c>
      <c r="AT26" s="25" t="str">
        <f t="shared" si="41"/>
        <v>AAA</v>
      </c>
      <c r="AU26" s="25" t="str">
        <f t="shared" si="28"/>
        <v>K</v>
      </c>
      <c r="AV26" s="25">
        <v>15</v>
      </c>
      <c r="AW26" s="26" t="s">
        <v>1715</v>
      </c>
      <c r="AX26" s="25">
        <f t="shared" si="29"/>
        <v>117</v>
      </c>
      <c r="AY26" s="25">
        <f t="shared" si="30"/>
        <v>0.29249999999999998</v>
      </c>
      <c r="AZ26" s="25">
        <f t="shared" si="31"/>
        <v>0.51874625503096117</v>
      </c>
      <c r="BA26" s="25" t="str">
        <f t="shared" ca="1" si="32"/>
        <v>A</v>
      </c>
      <c r="BB26" s="25" t="str">
        <f t="shared" ca="1" si="33"/>
        <v>A</v>
      </c>
      <c r="BC26" s="25" t="str">
        <f t="shared" ca="1" si="34"/>
        <v>C</v>
      </c>
      <c r="BD26" s="25" t="str">
        <f t="shared" ca="1" si="42"/>
        <v>AAC</v>
      </c>
      <c r="BE26" s="25" t="str">
        <f t="shared" ca="1" si="36"/>
        <v>N</v>
      </c>
      <c r="BF26" s="25">
        <v>15</v>
      </c>
      <c r="BG26" s="26" t="s">
        <v>1715</v>
      </c>
      <c r="BH26" s="25">
        <f t="shared" ca="1" si="37"/>
        <v>136</v>
      </c>
      <c r="BI26" s="25">
        <f t="shared" ca="1" si="38"/>
        <v>0.34</v>
      </c>
      <c r="BJ26" s="25">
        <f t="shared" ca="1" si="39"/>
        <v>0.52917373849829097</v>
      </c>
    </row>
    <row r="27" spans="1:62" x14ac:dyDescent="0.15">
      <c r="A27" s="10">
        <v>16</v>
      </c>
      <c r="B27">
        <v>-0.90069750002541582</v>
      </c>
      <c r="C27">
        <v>4.2090000015093665E-2</v>
      </c>
      <c r="D27">
        <v>0.39127750001100026</v>
      </c>
      <c r="E27">
        <v>1.6948849999920412</v>
      </c>
      <c r="F27" s="10">
        <f ca="1">'Result (Al-Ti) '!W37</f>
        <v>0.28238105042357808</v>
      </c>
      <c r="H27" s="22" t="s">
        <v>1725</v>
      </c>
      <c r="I27" s="21" t="s">
        <v>1721</v>
      </c>
      <c r="J27" s="19">
        <v>16</v>
      </c>
      <c r="L27" s="17">
        <v>16</v>
      </c>
      <c r="M27" s="17" t="str">
        <f t="shared" si="0"/>
        <v>A</v>
      </c>
      <c r="N27" s="17" t="str">
        <f t="shared" si="1"/>
        <v>G</v>
      </c>
      <c r="O27" s="17" t="str">
        <f t="shared" si="2"/>
        <v>A</v>
      </c>
      <c r="P27" s="17" t="str">
        <f t="shared" si="3"/>
        <v>AGA</v>
      </c>
      <c r="Q27" s="17" t="str">
        <f t="shared" si="4"/>
        <v>R</v>
      </c>
      <c r="R27" s="23">
        <v>16</v>
      </c>
      <c r="S27" s="24" t="s">
        <v>1717</v>
      </c>
      <c r="T27" s="23">
        <f t="shared" si="5"/>
        <v>0</v>
      </c>
      <c r="U27" s="25">
        <f t="shared" si="6"/>
        <v>0</v>
      </c>
      <c r="V27" s="25">
        <f t="shared" si="7"/>
        <v>0</v>
      </c>
      <c r="W27" s="25" t="str">
        <f t="shared" si="8"/>
        <v>A</v>
      </c>
      <c r="X27" s="25" t="str">
        <f t="shared" si="9"/>
        <v>A</v>
      </c>
      <c r="Y27" s="25" t="str">
        <f t="shared" si="10"/>
        <v>A</v>
      </c>
      <c r="Z27" s="25" t="str">
        <f t="shared" si="11"/>
        <v>AAA</v>
      </c>
      <c r="AA27" s="25" t="str">
        <f t="shared" si="12"/>
        <v>K</v>
      </c>
      <c r="AB27" s="25">
        <v>16</v>
      </c>
      <c r="AC27" s="26" t="s">
        <v>1717</v>
      </c>
      <c r="AD27" s="25">
        <f t="shared" si="13"/>
        <v>1</v>
      </c>
      <c r="AE27" s="25">
        <f t="shared" si="14"/>
        <v>2.5000000000000001E-3</v>
      </c>
      <c r="AF27" s="25">
        <f t="shared" si="15"/>
        <v>2.1609640474436812E-2</v>
      </c>
      <c r="AG27" s="25" t="str">
        <f t="shared" si="16"/>
        <v>A</v>
      </c>
      <c r="AH27" s="25" t="str">
        <f t="shared" si="17"/>
        <v>A</v>
      </c>
      <c r="AI27" s="25" t="str">
        <f t="shared" si="18"/>
        <v>A</v>
      </c>
      <c r="AJ27" s="25" t="str">
        <f t="shared" si="40"/>
        <v>AAA</v>
      </c>
      <c r="AK27" s="25" t="str">
        <f t="shared" si="20"/>
        <v>K</v>
      </c>
      <c r="AL27" s="25">
        <v>16</v>
      </c>
      <c r="AM27" s="26" t="s">
        <v>1717</v>
      </c>
      <c r="AN27" s="25">
        <f t="shared" si="21"/>
        <v>4</v>
      </c>
      <c r="AO27" s="25">
        <f t="shared" si="22"/>
        <v>0.01</v>
      </c>
      <c r="AP27" s="25">
        <f t="shared" si="23"/>
        <v>6.6438561897747245E-2</v>
      </c>
      <c r="AQ27" s="25" t="str">
        <f t="shared" si="24"/>
        <v>A</v>
      </c>
      <c r="AR27" s="25" t="str">
        <f t="shared" si="25"/>
        <v>A</v>
      </c>
      <c r="AS27" s="25" t="str">
        <f t="shared" si="26"/>
        <v>C</v>
      </c>
      <c r="AT27" s="25" t="str">
        <f t="shared" si="41"/>
        <v>AAC</v>
      </c>
      <c r="AU27" s="25" t="str">
        <f t="shared" si="28"/>
        <v>N</v>
      </c>
      <c r="AV27" s="25">
        <v>16</v>
      </c>
      <c r="AW27" s="26" t="s">
        <v>1717</v>
      </c>
      <c r="AX27" s="25">
        <f t="shared" si="29"/>
        <v>0</v>
      </c>
      <c r="AY27" s="25">
        <f t="shared" si="30"/>
        <v>0</v>
      </c>
      <c r="AZ27" s="25">
        <f t="shared" si="31"/>
        <v>0</v>
      </c>
      <c r="BA27" s="25" t="str">
        <f t="shared" ca="1" si="32"/>
        <v>A</v>
      </c>
      <c r="BB27" s="25" t="str">
        <f t="shared" ca="1" si="33"/>
        <v>A</v>
      </c>
      <c r="BC27" s="25" t="str">
        <f t="shared" ca="1" si="34"/>
        <v>A</v>
      </c>
      <c r="BD27" s="25" t="str">
        <f t="shared" ca="1" si="42"/>
        <v>AAA</v>
      </c>
      <c r="BE27" s="25" t="str">
        <f t="shared" ca="1" si="36"/>
        <v>K</v>
      </c>
      <c r="BF27" s="25">
        <v>16</v>
      </c>
      <c r="BG27" s="26" t="s">
        <v>1717</v>
      </c>
      <c r="BH27" s="25">
        <f t="shared" ca="1" si="37"/>
        <v>3</v>
      </c>
      <c r="BI27" s="25">
        <f t="shared" ca="1" si="38"/>
        <v>7.4999999999999997E-3</v>
      </c>
      <c r="BJ27" s="25">
        <f t="shared" ca="1" si="39"/>
        <v>5.2941702667901769E-2</v>
      </c>
    </row>
    <row r="28" spans="1:62" x14ac:dyDescent="0.15">
      <c r="A28" s="10">
        <v>17</v>
      </c>
      <c r="B28">
        <v>-1.0056975000232171</v>
      </c>
      <c r="C28">
        <v>-0.63790999998403208</v>
      </c>
      <c r="D28">
        <v>0.44527750000966648</v>
      </c>
      <c r="E28">
        <v>0.80488499999376018</v>
      </c>
      <c r="F28" s="10">
        <f ca="1">'Result (Al-Ti) '!W38</f>
        <v>-0.97682433727788398</v>
      </c>
      <c r="H28" s="22" t="s">
        <v>1726</v>
      </c>
      <c r="I28" s="21" t="s">
        <v>1727</v>
      </c>
      <c r="J28" s="19">
        <v>17</v>
      </c>
      <c r="L28" s="17">
        <v>17</v>
      </c>
      <c r="M28" s="17" t="str">
        <f t="shared" si="0"/>
        <v>A</v>
      </c>
      <c r="N28" s="17" t="str">
        <f t="shared" si="1"/>
        <v>G</v>
      </c>
      <c r="O28" s="17" t="str">
        <f t="shared" si="2"/>
        <v>A</v>
      </c>
      <c r="P28" s="17" t="str">
        <f t="shared" si="3"/>
        <v>AGA</v>
      </c>
      <c r="Q28" s="17" t="str">
        <f t="shared" si="4"/>
        <v>R</v>
      </c>
      <c r="R28" s="23">
        <v>17</v>
      </c>
      <c r="S28" s="24" t="s">
        <v>1681</v>
      </c>
      <c r="T28" s="23">
        <f t="shared" si="5"/>
        <v>59</v>
      </c>
      <c r="U28" s="25">
        <f t="shared" si="6"/>
        <v>0.14749999999999999</v>
      </c>
      <c r="V28" s="25">
        <f t="shared" si="7"/>
        <v>0.40727893821090033</v>
      </c>
      <c r="W28" s="25" t="str">
        <f t="shared" si="8"/>
        <v>A</v>
      </c>
      <c r="X28" s="25" t="str">
        <f t="shared" si="9"/>
        <v>G</v>
      </c>
      <c r="Y28" s="25" t="str">
        <f t="shared" si="10"/>
        <v>A</v>
      </c>
      <c r="Z28" s="25" t="str">
        <f t="shared" si="11"/>
        <v>AGA</v>
      </c>
      <c r="AA28" s="25" t="str">
        <f t="shared" si="12"/>
        <v>R</v>
      </c>
      <c r="AB28" s="25">
        <v>17</v>
      </c>
      <c r="AC28" s="26" t="s">
        <v>1681</v>
      </c>
      <c r="AD28" s="25">
        <f t="shared" si="13"/>
        <v>65</v>
      </c>
      <c r="AE28" s="25">
        <f t="shared" si="14"/>
        <v>0.16250000000000001</v>
      </c>
      <c r="AF28" s="25">
        <f t="shared" si="15"/>
        <v>0.42599186122126897</v>
      </c>
      <c r="AG28" s="25" t="str">
        <f t="shared" si="16"/>
        <v>A</v>
      </c>
      <c r="AH28" s="25" t="str">
        <f t="shared" si="17"/>
        <v>A</v>
      </c>
      <c r="AI28" s="25" t="str">
        <f t="shared" si="18"/>
        <v>A</v>
      </c>
      <c r="AJ28" s="25" t="str">
        <f t="shared" si="40"/>
        <v>AAA</v>
      </c>
      <c r="AK28" s="25" t="str">
        <f t="shared" si="20"/>
        <v>K</v>
      </c>
      <c r="AL28" s="25">
        <v>17</v>
      </c>
      <c r="AM28" s="26" t="s">
        <v>1681</v>
      </c>
      <c r="AN28" s="25">
        <f t="shared" si="21"/>
        <v>46</v>
      </c>
      <c r="AO28" s="25">
        <f t="shared" si="22"/>
        <v>0.115</v>
      </c>
      <c r="AP28" s="25">
        <f t="shared" si="23"/>
        <v>0.35883383687753689</v>
      </c>
      <c r="AQ28" s="25" t="str">
        <f t="shared" si="24"/>
        <v>A</v>
      </c>
      <c r="AR28" s="25" t="str">
        <f t="shared" si="25"/>
        <v>A</v>
      </c>
      <c r="AS28" s="25" t="str">
        <f t="shared" si="26"/>
        <v>A</v>
      </c>
      <c r="AT28" s="25" t="str">
        <f t="shared" si="41"/>
        <v>AAA</v>
      </c>
      <c r="AU28" s="25" t="str">
        <f t="shared" si="28"/>
        <v>K</v>
      </c>
      <c r="AV28" s="25">
        <v>17</v>
      </c>
      <c r="AW28" s="26" t="s">
        <v>1681</v>
      </c>
      <c r="AX28" s="25">
        <f t="shared" si="29"/>
        <v>55</v>
      </c>
      <c r="AY28" s="25">
        <f t="shared" si="30"/>
        <v>0.13750000000000001</v>
      </c>
      <c r="AZ28" s="25">
        <f t="shared" si="31"/>
        <v>0.39359326548438395</v>
      </c>
      <c r="BA28" s="25" t="str">
        <f t="shared" ca="1" si="32"/>
        <v>A</v>
      </c>
      <c r="BB28" s="25" t="str">
        <f t="shared" ca="1" si="33"/>
        <v>G</v>
      </c>
      <c r="BC28" s="25" t="str">
        <f t="shared" ca="1" si="34"/>
        <v>A</v>
      </c>
      <c r="BD28" s="25" t="str">
        <f t="shared" ca="1" si="42"/>
        <v>AGA</v>
      </c>
      <c r="BE28" s="25" t="str">
        <f t="shared" ca="1" si="36"/>
        <v>R</v>
      </c>
      <c r="BF28" s="25">
        <v>17</v>
      </c>
      <c r="BG28" s="26" t="s">
        <v>1681</v>
      </c>
      <c r="BH28" s="25">
        <f t="shared" ca="1" si="37"/>
        <v>44</v>
      </c>
      <c r="BI28" s="25">
        <f t="shared" ca="1" si="38"/>
        <v>0.11</v>
      </c>
      <c r="BJ28" s="25">
        <f t="shared" ca="1" si="39"/>
        <v>0.35028670282511704</v>
      </c>
    </row>
    <row r="29" spans="1:62" x14ac:dyDescent="0.15">
      <c r="A29" s="10">
        <v>18</v>
      </c>
      <c r="B29">
        <v>-1.4196975000260181</v>
      </c>
      <c r="C29">
        <v>-0.22390999998478378</v>
      </c>
      <c r="D29">
        <v>0.81327750001136678</v>
      </c>
      <c r="E29">
        <v>0.12888499999164083</v>
      </c>
      <c r="F29" s="10">
        <f ca="1">'Result (Al-Ti) '!W39</f>
        <v>1.7088866100361151</v>
      </c>
      <c r="H29" s="22" t="s">
        <v>1728</v>
      </c>
      <c r="I29" s="21" t="s">
        <v>1729</v>
      </c>
      <c r="J29" s="19">
        <v>18</v>
      </c>
      <c r="L29" s="17">
        <v>18</v>
      </c>
      <c r="M29" s="17" t="str">
        <f t="shared" si="0"/>
        <v>A</v>
      </c>
      <c r="N29" s="17" t="str">
        <f t="shared" si="1"/>
        <v>G</v>
      </c>
      <c r="O29" s="17" t="str">
        <f t="shared" si="2"/>
        <v>A</v>
      </c>
      <c r="P29" s="17" t="str">
        <f t="shared" si="3"/>
        <v>AGA</v>
      </c>
      <c r="Q29" s="17" t="str">
        <f t="shared" si="4"/>
        <v>R</v>
      </c>
      <c r="R29" s="23">
        <v>18</v>
      </c>
      <c r="S29" s="24" t="s">
        <v>1761</v>
      </c>
      <c r="T29" s="23">
        <f t="shared" si="5"/>
        <v>9</v>
      </c>
      <c r="U29" s="25">
        <f t="shared" si="6"/>
        <v>2.2499999999999999E-2</v>
      </c>
      <c r="V29" s="25">
        <f t="shared" si="7"/>
        <v>0.12316345173747927</v>
      </c>
      <c r="W29" s="25" t="str">
        <f t="shared" si="8"/>
        <v>A</v>
      </c>
      <c r="X29" s="25" t="str">
        <f t="shared" si="9"/>
        <v>G</v>
      </c>
      <c r="Y29" s="25" t="str">
        <f t="shared" si="10"/>
        <v>A</v>
      </c>
      <c r="Z29" s="25" t="str">
        <f t="shared" si="11"/>
        <v>AGA</v>
      </c>
      <c r="AA29" s="25" t="str">
        <f t="shared" si="12"/>
        <v>R</v>
      </c>
      <c r="AB29" s="25">
        <v>18</v>
      </c>
      <c r="AC29" s="26" t="s">
        <v>1761</v>
      </c>
      <c r="AD29" s="25">
        <f t="shared" si="13"/>
        <v>4</v>
      </c>
      <c r="AE29" s="25">
        <f t="shared" si="14"/>
        <v>0.01</v>
      </c>
      <c r="AF29" s="25">
        <f t="shared" si="15"/>
        <v>6.6438561897747245E-2</v>
      </c>
      <c r="AG29" s="25" t="str">
        <f t="shared" si="16"/>
        <v>A</v>
      </c>
      <c r="AH29" s="25" t="str">
        <f t="shared" si="17"/>
        <v>A</v>
      </c>
      <c r="AI29" s="25" t="str">
        <f t="shared" si="18"/>
        <v>A</v>
      </c>
      <c r="AJ29" s="25" t="str">
        <f t="shared" si="40"/>
        <v>AAA</v>
      </c>
      <c r="AK29" s="25" t="str">
        <f t="shared" si="20"/>
        <v>K</v>
      </c>
      <c r="AL29" s="25">
        <v>18</v>
      </c>
      <c r="AM29" s="26" t="s">
        <v>1761</v>
      </c>
      <c r="AN29" s="25">
        <f t="shared" si="21"/>
        <v>5</v>
      </c>
      <c r="AO29" s="25">
        <f t="shared" si="22"/>
        <v>1.2500000000000001E-2</v>
      </c>
      <c r="AP29" s="25">
        <f t="shared" si="23"/>
        <v>7.902410118609203E-2</v>
      </c>
      <c r="AQ29" s="25" t="str">
        <f t="shared" si="24"/>
        <v>A</v>
      </c>
      <c r="AR29" s="25" t="str">
        <f t="shared" si="25"/>
        <v>A</v>
      </c>
      <c r="AS29" s="25" t="str">
        <f t="shared" si="26"/>
        <v>A</v>
      </c>
      <c r="AT29" s="25" t="str">
        <f t="shared" si="41"/>
        <v>AAA</v>
      </c>
      <c r="AU29" s="25" t="str">
        <f t="shared" si="28"/>
        <v>K</v>
      </c>
      <c r="AV29" s="25">
        <v>18</v>
      </c>
      <c r="AW29" s="26" t="s">
        <v>1761</v>
      </c>
      <c r="AX29" s="25">
        <f t="shared" si="29"/>
        <v>6</v>
      </c>
      <c r="AY29" s="25">
        <f t="shared" si="30"/>
        <v>1.4999999999999999E-2</v>
      </c>
      <c r="AZ29" s="25">
        <f t="shared" si="31"/>
        <v>9.0883405335803538E-2</v>
      </c>
      <c r="BA29" s="25" t="str">
        <f t="shared" ca="1" si="32"/>
        <v>A</v>
      </c>
      <c r="BB29" s="25" t="str">
        <f t="shared" ca="1" si="33"/>
        <v>A</v>
      </c>
      <c r="BC29" s="25" t="str">
        <f t="shared" ca="1" si="34"/>
        <v>C</v>
      </c>
      <c r="BD29" s="25" t="str">
        <f t="shared" ca="1" si="42"/>
        <v>AAC</v>
      </c>
      <c r="BE29" s="25" t="str">
        <f t="shared" ca="1" si="36"/>
        <v>N</v>
      </c>
      <c r="BF29" s="25">
        <v>18</v>
      </c>
      <c r="BG29" s="26" t="s">
        <v>1761</v>
      </c>
      <c r="BH29" s="25">
        <f t="shared" ca="1" si="37"/>
        <v>7</v>
      </c>
      <c r="BI29" s="25">
        <f t="shared" ca="1" si="38"/>
        <v>1.7500000000000002E-2</v>
      </c>
      <c r="BJ29" s="25">
        <f t="shared" ca="1" si="39"/>
        <v>0.1021387721850496</v>
      </c>
    </row>
    <row r="30" spans="1:62" x14ac:dyDescent="0.15">
      <c r="A30" s="10">
        <v>19</v>
      </c>
      <c r="B30">
        <v>-1.0216975000254536</v>
      </c>
      <c r="C30">
        <v>-3.0909999985340164E-2</v>
      </c>
      <c r="D30">
        <v>1.5277500008181732E-2</v>
      </c>
      <c r="E30">
        <v>0.11988499999304736</v>
      </c>
      <c r="F30" s="10">
        <f ca="1">'Result (Al-Ti) '!W40</f>
        <v>1.5178050063487423</v>
      </c>
      <c r="H30" s="22" t="s">
        <v>1730</v>
      </c>
      <c r="I30" s="21" t="s">
        <v>1727</v>
      </c>
      <c r="J30" s="19">
        <v>19</v>
      </c>
      <c r="L30" s="17">
        <v>19</v>
      </c>
      <c r="M30" s="17" t="str">
        <f t="shared" si="0"/>
        <v>A</v>
      </c>
      <c r="N30" s="17" t="str">
        <f t="shared" si="1"/>
        <v>G</v>
      </c>
      <c r="O30" s="17" t="str">
        <f t="shared" si="2"/>
        <v>A</v>
      </c>
      <c r="P30" s="17" t="str">
        <f t="shared" si="3"/>
        <v>AGA</v>
      </c>
      <c r="Q30" s="17" t="str">
        <f t="shared" si="4"/>
        <v>R</v>
      </c>
      <c r="R30" s="23">
        <v>19</v>
      </c>
      <c r="S30" s="24" t="s">
        <v>1776</v>
      </c>
      <c r="T30" s="23">
        <f t="shared" si="5"/>
        <v>0</v>
      </c>
      <c r="U30" s="25">
        <f t="shared" si="6"/>
        <v>0</v>
      </c>
      <c r="V30" s="25">
        <f t="shared" si="7"/>
        <v>0</v>
      </c>
      <c r="W30" s="25" t="str">
        <f t="shared" si="8"/>
        <v>A</v>
      </c>
      <c r="X30" s="25" t="str">
        <f t="shared" si="9"/>
        <v>G</v>
      </c>
      <c r="Y30" s="25" t="str">
        <f t="shared" si="10"/>
        <v>A</v>
      </c>
      <c r="Z30" s="25" t="str">
        <f t="shared" si="11"/>
        <v>AGA</v>
      </c>
      <c r="AA30" s="25" t="str">
        <f t="shared" si="12"/>
        <v>R</v>
      </c>
      <c r="AB30" s="25">
        <v>19</v>
      </c>
      <c r="AC30" s="26" t="s">
        <v>1776</v>
      </c>
      <c r="AD30" s="25">
        <f t="shared" si="13"/>
        <v>0</v>
      </c>
      <c r="AE30" s="25">
        <f t="shared" si="14"/>
        <v>0</v>
      </c>
      <c r="AF30" s="25">
        <f t="shared" si="15"/>
        <v>0</v>
      </c>
      <c r="AG30" s="25" t="str">
        <f t="shared" si="16"/>
        <v>A</v>
      </c>
      <c r="AH30" s="25" t="str">
        <f t="shared" si="17"/>
        <v>A</v>
      </c>
      <c r="AI30" s="25" t="str">
        <f t="shared" si="18"/>
        <v>A</v>
      </c>
      <c r="AJ30" s="25" t="str">
        <f t="shared" si="40"/>
        <v>AAA</v>
      </c>
      <c r="AK30" s="25" t="str">
        <f t="shared" si="20"/>
        <v>K</v>
      </c>
      <c r="AL30" s="25">
        <v>19</v>
      </c>
      <c r="AM30" s="26" t="s">
        <v>1776</v>
      </c>
      <c r="AN30" s="25">
        <f t="shared" si="21"/>
        <v>0</v>
      </c>
      <c r="AO30" s="25">
        <f t="shared" si="22"/>
        <v>0</v>
      </c>
      <c r="AP30" s="25">
        <f t="shared" si="23"/>
        <v>0</v>
      </c>
      <c r="AQ30" s="25" t="str">
        <f t="shared" si="24"/>
        <v>A</v>
      </c>
      <c r="AR30" s="25" t="str">
        <f t="shared" si="25"/>
        <v>A</v>
      </c>
      <c r="AS30" s="25" t="str">
        <f t="shared" si="26"/>
        <v>A</v>
      </c>
      <c r="AT30" s="25" t="str">
        <f t="shared" si="41"/>
        <v>AAA</v>
      </c>
      <c r="AU30" s="25" t="str">
        <f t="shared" si="28"/>
        <v>K</v>
      </c>
      <c r="AV30" s="25">
        <v>19</v>
      </c>
      <c r="AW30" s="26" t="s">
        <v>1776</v>
      </c>
      <c r="AX30" s="25">
        <f t="shared" si="29"/>
        <v>0</v>
      </c>
      <c r="AY30" s="25">
        <f t="shared" si="30"/>
        <v>0</v>
      </c>
      <c r="AZ30" s="25">
        <f t="shared" si="31"/>
        <v>0</v>
      </c>
      <c r="BA30" s="25" t="str">
        <f t="shared" ca="1" si="32"/>
        <v>A</v>
      </c>
      <c r="BB30" s="25" t="str">
        <f t="shared" ca="1" si="33"/>
        <v>A</v>
      </c>
      <c r="BC30" s="25" t="str">
        <f t="shared" ca="1" si="34"/>
        <v>C</v>
      </c>
      <c r="BD30" s="25" t="str">
        <f t="shared" ca="1" si="42"/>
        <v>AAC</v>
      </c>
      <c r="BE30" s="25" t="str">
        <f t="shared" ca="1" si="36"/>
        <v>N</v>
      </c>
      <c r="BF30" s="25">
        <v>19</v>
      </c>
      <c r="BG30" s="26" t="s">
        <v>1776</v>
      </c>
      <c r="BH30" s="25">
        <f t="shared" ca="1" si="37"/>
        <v>0</v>
      </c>
      <c r="BI30" s="25">
        <f t="shared" ca="1" si="38"/>
        <v>0</v>
      </c>
      <c r="BJ30" s="25">
        <f t="shared" ca="1" si="39"/>
        <v>0</v>
      </c>
    </row>
    <row r="31" spans="1:62" x14ac:dyDescent="0.15">
      <c r="A31" s="10">
        <v>20</v>
      </c>
      <c r="B31">
        <v>-2.2636975000231985</v>
      </c>
      <c r="C31">
        <v>-0.10590999998427719</v>
      </c>
      <c r="D31">
        <v>0.29727750001029563</v>
      </c>
      <c r="E31">
        <v>0.5498849999909794</v>
      </c>
      <c r="F31" s="10">
        <f ca="1">'Result (Al-Ti) '!W41</f>
        <v>0.50471765076983</v>
      </c>
      <c r="H31" s="22" t="s">
        <v>1731</v>
      </c>
      <c r="I31" s="21" t="s">
        <v>1729</v>
      </c>
      <c r="J31" s="19">
        <v>20</v>
      </c>
      <c r="L31" s="17">
        <v>20</v>
      </c>
      <c r="M31" s="17" t="str">
        <f t="shared" si="0"/>
        <v>A</v>
      </c>
      <c r="N31" s="17" t="str">
        <f t="shared" si="1"/>
        <v>G</v>
      </c>
      <c r="O31" s="17" t="str">
        <f t="shared" si="2"/>
        <v>A</v>
      </c>
      <c r="P31" s="17" t="str">
        <f t="shared" si="3"/>
        <v>AGA</v>
      </c>
      <c r="Q31" s="17" t="str">
        <f t="shared" si="4"/>
        <v>R</v>
      </c>
      <c r="R31" s="23">
        <v>20</v>
      </c>
      <c r="S31" s="24" t="s">
        <v>32</v>
      </c>
      <c r="T31" s="23">
        <f t="shared" si="5"/>
        <v>0</v>
      </c>
      <c r="U31" s="25">
        <f t="shared" si="6"/>
        <v>0</v>
      </c>
      <c r="V31" s="25">
        <f t="shared" si="7"/>
        <v>0</v>
      </c>
      <c r="W31" s="25" t="str">
        <f t="shared" si="8"/>
        <v>A</v>
      </c>
      <c r="X31" s="25" t="str">
        <f t="shared" si="9"/>
        <v>G</v>
      </c>
      <c r="Y31" s="25" t="str">
        <f t="shared" si="10"/>
        <v>A</v>
      </c>
      <c r="Z31" s="25" t="str">
        <f t="shared" si="11"/>
        <v>AGA</v>
      </c>
      <c r="AA31" s="25" t="str">
        <f t="shared" si="12"/>
        <v>R</v>
      </c>
      <c r="AB31" s="25">
        <v>20</v>
      </c>
      <c r="AC31" s="26" t="s">
        <v>32</v>
      </c>
      <c r="AD31" s="25">
        <f t="shared" si="13"/>
        <v>0</v>
      </c>
      <c r="AE31" s="25">
        <f t="shared" si="14"/>
        <v>0</v>
      </c>
      <c r="AF31" s="25">
        <f t="shared" si="15"/>
        <v>0</v>
      </c>
      <c r="AG31" s="25" t="str">
        <f t="shared" si="16"/>
        <v>A</v>
      </c>
      <c r="AH31" s="25" t="str">
        <f t="shared" si="17"/>
        <v>A</v>
      </c>
      <c r="AI31" s="25" t="str">
        <f t="shared" si="18"/>
        <v>A</v>
      </c>
      <c r="AJ31" s="25" t="str">
        <f t="shared" si="40"/>
        <v>AAA</v>
      </c>
      <c r="AK31" s="25" t="str">
        <f t="shared" si="20"/>
        <v>K</v>
      </c>
      <c r="AL31" s="25">
        <v>20</v>
      </c>
      <c r="AM31" s="26" t="s">
        <v>32</v>
      </c>
      <c r="AN31" s="25">
        <f t="shared" si="21"/>
        <v>0</v>
      </c>
      <c r="AO31" s="25">
        <f t="shared" si="22"/>
        <v>0</v>
      </c>
      <c r="AP31" s="25">
        <f t="shared" si="23"/>
        <v>0</v>
      </c>
      <c r="AQ31" s="25" t="str">
        <f t="shared" si="24"/>
        <v>A</v>
      </c>
      <c r="AR31" s="25" t="str">
        <f t="shared" si="25"/>
        <v>A</v>
      </c>
      <c r="AS31" s="25" t="str">
        <f t="shared" si="26"/>
        <v>A</v>
      </c>
      <c r="AT31" s="25" t="str">
        <f t="shared" si="41"/>
        <v>AAA</v>
      </c>
      <c r="AU31" s="25" t="str">
        <f t="shared" si="28"/>
        <v>K</v>
      </c>
      <c r="AV31" s="25">
        <v>20</v>
      </c>
      <c r="AW31" s="26" t="s">
        <v>32</v>
      </c>
      <c r="AX31" s="25">
        <f t="shared" si="29"/>
        <v>0</v>
      </c>
      <c r="AY31" s="25">
        <f t="shared" si="30"/>
        <v>0</v>
      </c>
      <c r="AZ31" s="25">
        <f t="shared" si="31"/>
        <v>0</v>
      </c>
      <c r="BA31" s="25" t="str">
        <f t="shared" ca="1" si="32"/>
        <v>A</v>
      </c>
      <c r="BB31" s="25" t="str">
        <f t="shared" ca="1" si="33"/>
        <v>A</v>
      </c>
      <c r="BC31" s="25" t="str">
        <f t="shared" ca="1" si="34"/>
        <v>A</v>
      </c>
      <c r="BD31" s="25" t="str">
        <f t="shared" ca="1" si="42"/>
        <v>AAA</v>
      </c>
      <c r="BE31" s="25" t="str">
        <f t="shared" ca="1" si="36"/>
        <v>K</v>
      </c>
      <c r="BF31" s="25">
        <v>20</v>
      </c>
      <c r="BG31" s="26" t="s">
        <v>32</v>
      </c>
      <c r="BH31" s="25">
        <f t="shared" ca="1" si="37"/>
        <v>0</v>
      </c>
      <c r="BI31" s="25">
        <f t="shared" ca="1" si="38"/>
        <v>0</v>
      </c>
      <c r="BJ31" s="25">
        <f t="shared" ca="1" si="39"/>
        <v>0</v>
      </c>
    </row>
    <row r="32" spans="1:62" x14ac:dyDescent="0.15">
      <c r="A32" s="10">
        <v>21</v>
      </c>
      <c r="B32">
        <v>-0.93869750002539831</v>
      </c>
      <c r="C32">
        <v>-1.2129099999853565</v>
      </c>
      <c r="D32">
        <v>0.47627750000955871</v>
      </c>
      <c r="E32">
        <v>0.83088499999206533</v>
      </c>
      <c r="F32" s="10">
        <f ca="1">'Result (Al-Ti) '!W42</f>
        <v>1.3911763718815044</v>
      </c>
      <c r="H32" s="22" t="s">
        <v>1732</v>
      </c>
      <c r="I32" s="21" t="s">
        <v>1733</v>
      </c>
      <c r="J32" s="19">
        <v>21</v>
      </c>
      <c r="L32" s="17">
        <v>21</v>
      </c>
      <c r="M32" s="17" t="str">
        <f t="shared" si="0"/>
        <v>A</v>
      </c>
      <c r="N32" s="17" t="str">
        <f t="shared" si="1"/>
        <v>G</v>
      </c>
      <c r="O32" s="17" t="str">
        <f t="shared" si="2"/>
        <v>A</v>
      </c>
      <c r="P32" s="17" t="str">
        <f t="shared" si="3"/>
        <v>AGA</v>
      </c>
      <c r="Q32" s="17" t="str">
        <f t="shared" si="4"/>
        <v>R</v>
      </c>
      <c r="R32" s="23">
        <v>21</v>
      </c>
      <c r="S32" s="24" t="s">
        <v>33</v>
      </c>
      <c r="T32" s="23">
        <f t="shared" si="5"/>
        <v>0</v>
      </c>
      <c r="U32" s="25">
        <f t="shared" si="6"/>
        <v>0</v>
      </c>
      <c r="V32" s="25">
        <f t="shared" si="7"/>
        <v>0</v>
      </c>
      <c r="W32" s="25" t="str">
        <f t="shared" si="8"/>
        <v>A</v>
      </c>
      <c r="X32" s="25" t="str">
        <f t="shared" si="9"/>
        <v>G</v>
      </c>
      <c r="Y32" s="25" t="str">
        <f t="shared" si="10"/>
        <v>A</v>
      </c>
      <c r="Z32" s="25" t="str">
        <f t="shared" si="11"/>
        <v>AGA</v>
      </c>
      <c r="AA32" s="25" t="str">
        <f t="shared" si="12"/>
        <v>R</v>
      </c>
      <c r="AB32" s="25">
        <v>21</v>
      </c>
      <c r="AC32" s="26" t="s">
        <v>33</v>
      </c>
      <c r="AD32" s="25">
        <f t="shared" si="13"/>
        <v>0</v>
      </c>
      <c r="AE32" s="25">
        <f t="shared" si="14"/>
        <v>0</v>
      </c>
      <c r="AF32" s="25">
        <f t="shared" si="15"/>
        <v>0</v>
      </c>
      <c r="AG32" s="25" t="str">
        <f t="shared" si="16"/>
        <v>A</v>
      </c>
      <c r="AH32" s="25" t="str">
        <f t="shared" si="17"/>
        <v>A</v>
      </c>
      <c r="AI32" s="25" t="str">
        <f t="shared" si="18"/>
        <v>A</v>
      </c>
      <c r="AJ32" s="25" t="str">
        <f t="shared" si="40"/>
        <v>AAA</v>
      </c>
      <c r="AK32" s="25" t="str">
        <f t="shared" si="20"/>
        <v>K</v>
      </c>
      <c r="AL32" s="25">
        <v>21</v>
      </c>
      <c r="AM32" s="26" t="s">
        <v>33</v>
      </c>
      <c r="AN32" s="25">
        <f t="shared" si="21"/>
        <v>0</v>
      </c>
      <c r="AO32" s="25">
        <f t="shared" si="22"/>
        <v>0</v>
      </c>
      <c r="AP32" s="25">
        <f t="shared" si="23"/>
        <v>0</v>
      </c>
      <c r="AQ32" s="25" t="str">
        <f t="shared" si="24"/>
        <v>A</v>
      </c>
      <c r="AR32" s="25" t="str">
        <f t="shared" si="25"/>
        <v>A</v>
      </c>
      <c r="AS32" s="25" t="str">
        <f t="shared" si="26"/>
        <v>A</v>
      </c>
      <c r="AT32" s="25" t="str">
        <f t="shared" si="41"/>
        <v>AAA</v>
      </c>
      <c r="AU32" s="25" t="str">
        <f t="shared" si="28"/>
        <v>K</v>
      </c>
      <c r="AV32" s="25">
        <v>21</v>
      </c>
      <c r="AW32" s="26" t="s">
        <v>33</v>
      </c>
      <c r="AX32" s="25">
        <f t="shared" si="29"/>
        <v>0</v>
      </c>
      <c r="AY32" s="25">
        <f t="shared" si="30"/>
        <v>0</v>
      </c>
      <c r="AZ32" s="25">
        <f t="shared" si="31"/>
        <v>0</v>
      </c>
      <c r="BA32" s="25" t="str">
        <f t="shared" ca="1" si="32"/>
        <v>A</v>
      </c>
      <c r="BB32" s="25" t="str">
        <f t="shared" ca="1" si="33"/>
        <v>A</v>
      </c>
      <c r="BC32" s="25" t="str">
        <f t="shared" ca="1" si="34"/>
        <v>C</v>
      </c>
      <c r="BD32" s="25" t="str">
        <f t="shared" ca="1" si="42"/>
        <v>AAC</v>
      </c>
      <c r="BE32" s="25" t="str">
        <f t="shared" ca="1" si="36"/>
        <v>N</v>
      </c>
      <c r="BF32" s="25">
        <v>21</v>
      </c>
      <c r="BG32" s="26" t="s">
        <v>33</v>
      </c>
      <c r="BH32" s="25">
        <f t="shared" ca="1" si="37"/>
        <v>0</v>
      </c>
      <c r="BI32" s="25">
        <f t="shared" ca="1" si="38"/>
        <v>0</v>
      </c>
      <c r="BJ32" s="25">
        <f t="shared" ca="1" si="39"/>
        <v>0</v>
      </c>
    </row>
    <row r="33" spans="1:62" x14ac:dyDescent="0.15">
      <c r="A33" s="10">
        <v>22</v>
      </c>
      <c r="B33">
        <v>-1.1866975000245361</v>
      </c>
      <c r="C33">
        <v>-1.9909999984690785E-2</v>
      </c>
      <c r="D33">
        <v>0.83527750000911283</v>
      </c>
      <c r="E33">
        <v>0.37888499999283454</v>
      </c>
      <c r="F33" s="10">
        <f ca="1">'Result (Al-Ti) '!W43</f>
        <v>2.4779314762740481</v>
      </c>
      <c r="H33" s="22" t="s">
        <v>1734</v>
      </c>
      <c r="I33" s="21" t="s">
        <v>1733</v>
      </c>
      <c r="J33" s="19">
        <v>22</v>
      </c>
      <c r="L33" s="17">
        <v>22</v>
      </c>
      <c r="M33" s="17" t="str">
        <f t="shared" si="0"/>
        <v>A</v>
      </c>
      <c r="N33" s="17" t="str">
        <f t="shared" si="1"/>
        <v>G</v>
      </c>
      <c r="O33" s="17" t="str">
        <f t="shared" si="2"/>
        <v>A</v>
      </c>
      <c r="P33" s="17" t="str">
        <f t="shared" si="3"/>
        <v>AGA</v>
      </c>
      <c r="Q33" s="17" t="str">
        <f t="shared" si="4"/>
        <v>R</v>
      </c>
      <c r="S33" s="24" t="s">
        <v>1787</v>
      </c>
      <c r="T33">
        <f>SUM(T12:T32)</f>
        <v>400</v>
      </c>
      <c r="W33" s="25" t="str">
        <f t="shared" si="8"/>
        <v>A</v>
      </c>
      <c r="X33" s="25" t="str">
        <f t="shared" si="9"/>
        <v>G</v>
      </c>
      <c r="Y33" s="25" t="str">
        <f t="shared" si="10"/>
        <v>A</v>
      </c>
      <c r="Z33" s="25" t="str">
        <f t="shared" si="11"/>
        <v>AGA</v>
      </c>
      <c r="AA33" s="25" t="str">
        <f t="shared" si="12"/>
        <v>R</v>
      </c>
      <c r="AB33" s="25"/>
      <c r="AC33" s="26" t="s">
        <v>1787</v>
      </c>
      <c r="AD33" s="25">
        <f>SUM(AD12:AD32)</f>
        <v>400</v>
      </c>
      <c r="AE33" s="25"/>
      <c r="AF33" s="25"/>
      <c r="AG33" s="25" t="str">
        <f t="shared" si="16"/>
        <v>A</v>
      </c>
      <c r="AH33" s="25" t="str">
        <f t="shared" si="17"/>
        <v>A</v>
      </c>
      <c r="AI33" s="25" t="str">
        <f t="shared" si="18"/>
        <v>A</v>
      </c>
      <c r="AJ33" s="25" t="str">
        <f t="shared" si="40"/>
        <v>AAA</v>
      </c>
      <c r="AK33" s="25" t="str">
        <f t="shared" si="20"/>
        <v>K</v>
      </c>
      <c r="AL33" s="25"/>
      <c r="AM33" s="26" t="s">
        <v>1787</v>
      </c>
      <c r="AN33" s="25">
        <f>SUM(AN12:AN32)</f>
        <v>400</v>
      </c>
      <c r="AO33" s="25"/>
      <c r="AP33" s="25"/>
      <c r="AQ33" s="25" t="str">
        <f t="shared" si="24"/>
        <v>A</v>
      </c>
      <c r="AR33" s="25" t="str">
        <f t="shared" si="25"/>
        <v>A</v>
      </c>
      <c r="AS33" s="25" t="str">
        <f t="shared" si="26"/>
        <v>A</v>
      </c>
      <c r="AT33" s="25" t="str">
        <f t="shared" si="41"/>
        <v>AAA</v>
      </c>
      <c r="AU33" s="25" t="str">
        <f t="shared" si="28"/>
        <v>K</v>
      </c>
      <c r="AV33" s="25"/>
      <c r="AW33" s="26" t="s">
        <v>1787</v>
      </c>
      <c r="AX33" s="25">
        <f>SUM(AX12:AX32)</f>
        <v>400</v>
      </c>
      <c r="AY33" s="25"/>
      <c r="AZ33" s="25"/>
      <c r="BA33" s="25" t="str">
        <f t="shared" ca="1" si="32"/>
        <v>A</v>
      </c>
      <c r="BB33" s="25" t="str">
        <f t="shared" ca="1" si="33"/>
        <v>C</v>
      </c>
      <c r="BC33" s="25" t="str">
        <f t="shared" ca="1" si="34"/>
        <v>C</v>
      </c>
      <c r="BD33" s="25" t="str">
        <f t="shared" ca="1" si="42"/>
        <v>ACC</v>
      </c>
      <c r="BE33" s="25" t="str">
        <f t="shared" ca="1" si="36"/>
        <v>T</v>
      </c>
      <c r="BF33" s="25"/>
      <c r="BG33" s="26" t="s">
        <v>1787</v>
      </c>
      <c r="BH33" s="25">
        <f ca="1">SUM(BH12:BH32)</f>
        <v>400</v>
      </c>
      <c r="BI33" s="25"/>
      <c r="BJ33" s="25"/>
    </row>
    <row r="34" spans="1:62" x14ac:dyDescent="0.15">
      <c r="A34" s="10">
        <v>23</v>
      </c>
      <c r="B34">
        <v>-0.82369750002442288</v>
      </c>
      <c r="C34">
        <v>0.42909000001500885</v>
      </c>
      <c r="D34">
        <v>1.0272775000110812</v>
      </c>
      <c r="E34">
        <v>-0.22111500000931983</v>
      </c>
      <c r="F34" s="10">
        <f ca="1">'Result (Al-Ti) '!W44</f>
        <v>-0.7951873114161736</v>
      </c>
      <c r="H34" s="22" t="s">
        <v>1735</v>
      </c>
      <c r="I34" s="21" t="s">
        <v>1733</v>
      </c>
      <c r="J34" s="19">
        <v>23</v>
      </c>
      <c r="L34" s="17">
        <v>23</v>
      </c>
      <c r="M34" s="17" t="str">
        <f t="shared" si="0"/>
        <v>A</v>
      </c>
      <c r="N34" s="17" t="str">
        <f t="shared" si="1"/>
        <v>G</v>
      </c>
      <c r="O34" s="17" t="str">
        <f t="shared" si="2"/>
        <v>A</v>
      </c>
      <c r="P34" s="17" t="str">
        <f t="shared" si="3"/>
        <v>AGA</v>
      </c>
      <c r="Q34" s="17" t="str">
        <f t="shared" si="4"/>
        <v>R</v>
      </c>
      <c r="W34" s="25" t="str">
        <f t="shared" si="8"/>
        <v>A</v>
      </c>
      <c r="X34" s="25" t="str">
        <f t="shared" si="9"/>
        <v>A</v>
      </c>
      <c r="Y34" s="25" t="str">
        <f t="shared" si="10"/>
        <v>A</v>
      </c>
      <c r="Z34" s="25" t="str">
        <f t="shared" si="11"/>
        <v>AAA</v>
      </c>
      <c r="AA34" s="25" t="str">
        <f t="shared" si="12"/>
        <v>K</v>
      </c>
      <c r="AB34" s="25"/>
      <c r="AC34" s="25"/>
      <c r="AD34" s="25"/>
      <c r="AE34" s="25"/>
      <c r="AF34" s="25"/>
      <c r="AG34" s="25" t="str">
        <f t="shared" si="16"/>
        <v>A</v>
      </c>
      <c r="AH34" s="25" t="str">
        <f t="shared" si="17"/>
        <v>A</v>
      </c>
      <c r="AI34" s="25" t="str">
        <f t="shared" si="18"/>
        <v>C</v>
      </c>
      <c r="AJ34" s="25" t="str">
        <f t="shared" si="40"/>
        <v>AAC</v>
      </c>
      <c r="AK34" s="25" t="str">
        <f t="shared" si="20"/>
        <v>N</v>
      </c>
      <c r="AL34" s="25"/>
      <c r="AM34" s="25"/>
      <c r="AN34" s="25"/>
      <c r="AO34" s="25"/>
      <c r="AP34" s="25"/>
      <c r="AQ34" s="25" t="str">
        <f t="shared" si="24"/>
        <v>A</v>
      </c>
      <c r="AR34" s="25" t="str">
        <f t="shared" si="25"/>
        <v>G</v>
      </c>
      <c r="AS34" s="25" t="str">
        <f t="shared" si="26"/>
        <v>A</v>
      </c>
      <c r="AT34" s="25" t="str">
        <f t="shared" si="41"/>
        <v>AGA</v>
      </c>
      <c r="AU34" s="25" t="str">
        <f t="shared" si="28"/>
        <v>R</v>
      </c>
      <c r="AV34" s="25"/>
      <c r="AW34" s="25"/>
      <c r="AX34" s="25"/>
      <c r="AY34" s="25"/>
      <c r="AZ34" s="25"/>
      <c r="BA34" s="25" t="str">
        <f t="shared" ca="1" si="32"/>
        <v>A</v>
      </c>
      <c r="BB34" s="25" t="str">
        <f t="shared" ca="1" si="33"/>
        <v>G</v>
      </c>
      <c r="BC34" s="25" t="str">
        <f t="shared" ca="1" si="34"/>
        <v>A</v>
      </c>
      <c r="BD34" s="25" t="str">
        <f t="shared" ca="1" si="42"/>
        <v>AGA</v>
      </c>
      <c r="BE34" s="25" t="str">
        <f t="shared" ca="1" si="36"/>
        <v>R</v>
      </c>
      <c r="BF34" s="25"/>
      <c r="BG34" s="25"/>
      <c r="BH34" s="25"/>
      <c r="BI34" s="25"/>
      <c r="BJ34" s="25"/>
    </row>
    <row r="35" spans="1:62" x14ac:dyDescent="0.15">
      <c r="A35" s="10">
        <v>24</v>
      </c>
      <c r="B35">
        <v>-0.11869750002446722</v>
      </c>
      <c r="C35">
        <v>-0.98790999998499274</v>
      </c>
      <c r="D35">
        <v>-1.5997224999892978</v>
      </c>
      <c r="E35">
        <v>-1.2161150000089549</v>
      </c>
      <c r="F35" s="10">
        <f ca="1">'Result (Al-Ti) '!W45</f>
        <v>-0.27072909705309356</v>
      </c>
      <c r="H35" s="22" t="s">
        <v>1736</v>
      </c>
      <c r="I35" s="21" t="s">
        <v>1733</v>
      </c>
      <c r="J35" s="19">
        <v>24</v>
      </c>
      <c r="L35" s="17">
        <v>24</v>
      </c>
      <c r="M35" s="17" t="str">
        <f t="shared" si="0"/>
        <v>A</v>
      </c>
      <c r="N35" s="17" t="str">
        <f t="shared" si="1"/>
        <v>G</v>
      </c>
      <c r="O35" s="17" t="str">
        <f t="shared" si="2"/>
        <v>A</v>
      </c>
      <c r="P35" s="17" t="str">
        <f t="shared" si="3"/>
        <v>AGA</v>
      </c>
      <c r="Q35" s="17" t="str">
        <f t="shared" si="4"/>
        <v>R</v>
      </c>
      <c r="W35" s="25" t="str">
        <f t="shared" si="8"/>
        <v>A</v>
      </c>
      <c r="X35" s="25" t="str">
        <f t="shared" si="9"/>
        <v>G</v>
      </c>
      <c r="Y35" s="25" t="str">
        <f t="shared" si="10"/>
        <v>A</v>
      </c>
      <c r="Z35" s="25" t="str">
        <f t="shared" si="11"/>
        <v>AGA</v>
      </c>
      <c r="AA35" s="25" t="str">
        <f t="shared" si="12"/>
        <v>R</v>
      </c>
      <c r="AB35" s="25"/>
      <c r="AC35" s="25"/>
      <c r="AD35" s="25"/>
      <c r="AE35" s="25"/>
      <c r="AF35" s="25"/>
      <c r="AG35" s="25" t="str">
        <f t="shared" si="16"/>
        <v>A</v>
      </c>
      <c r="AH35" s="25" t="str">
        <f t="shared" si="17"/>
        <v>G</v>
      </c>
      <c r="AI35" s="25" t="str">
        <f t="shared" si="18"/>
        <v>A</v>
      </c>
      <c r="AJ35" s="25" t="str">
        <f t="shared" si="40"/>
        <v>AGA</v>
      </c>
      <c r="AK35" s="25" t="str">
        <f t="shared" si="20"/>
        <v>R</v>
      </c>
      <c r="AL35" s="25"/>
      <c r="AM35" s="25"/>
      <c r="AN35" s="25"/>
      <c r="AO35" s="25"/>
      <c r="AP35" s="25"/>
      <c r="AQ35" s="25" t="str">
        <f t="shared" si="24"/>
        <v>A</v>
      </c>
      <c r="AR35" s="25" t="str">
        <f t="shared" si="25"/>
        <v>G</v>
      </c>
      <c r="AS35" s="25" t="str">
        <f t="shared" si="26"/>
        <v>A</v>
      </c>
      <c r="AT35" s="25" t="str">
        <f t="shared" si="41"/>
        <v>AGA</v>
      </c>
      <c r="AU35" s="25" t="str">
        <f t="shared" si="28"/>
        <v>R</v>
      </c>
      <c r="AV35" s="25"/>
      <c r="AW35" s="25"/>
      <c r="AX35" s="25"/>
      <c r="AY35" s="25"/>
      <c r="AZ35" s="25"/>
      <c r="BA35" s="25" t="str">
        <f t="shared" ca="1" si="32"/>
        <v>A</v>
      </c>
      <c r="BB35" s="25" t="str">
        <f t="shared" ca="1" si="33"/>
        <v>G</v>
      </c>
      <c r="BC35" s="25" t="str">
        <f t="shared" ca="1" si="34"/>
        <v>A</v>
      </c>
      <c r="BD35" s="25" t="str">
        <f t="shared" ca="1" si="42"/>
        <v>AGA</v>
      </c>
      <c r="BE35" s="25" t="str">
        <f t="shared" ca="1" si="36"/>
        <v>R</v>
      </c>
      <c r="BF35" s="25"/>
      <c r="BG35" s="25"/>
      <c r="BH35" s="25"/>
      <c r="BI35" s="25"/>
      <c r="BJ35" s="25"/>
    </row>
    <row r="36" spans="1:62" x14ac:dyDescent="0.15">
      <c r="A36" s="10">
        <v>25</v>
      </c>
      <c r="B36">
        <v>-0.67569750002505202</v>
      </c>
      <c r="C36">
        <v>-1.0299099999855343</v>
      </c>
      <c r="D36">
        <v>1.8612775000086401</v>
      </c>
      <c r="E36">
        <v>2.5358849999932431</v>
      </c>
      <c r="F36" s="10">
        <f ca="1">'Result (Al-Ti) '!W46</f>
        <v>-0.62507514681473231</v>
      </c>
      <c r="H36" s="22" t="s">
        <v>1737</v>
      </c>
      <c r="I36" s="21" t="s">
        <v>1715</v>
      </c>
      <c r="J36" s="19">
        <v>25</v>
      </c>
      <c r="L36" s="17">
        <v>25</v>
      </c>
      <c r="M36" s="17" t="str">
        <f t="shared" si="0"/>
        <v>A</v>
      </c>
      <c r="N36" s="17" t="str">
        <f t="shared" si="1"/>
        <v>G</v>
      </c>
      <c r="O36" s="17" t="str">
        <f t="shared" si="2"/>
        <v>A</v>
      </c>
      <c r="P36" s="17" t="str">
        <f t="shared" si="3"/>
        <v>AGA</v>
      </c>
      <c r="Q36" s="17" t="str">
        <f t="shared" si="4"/>
        <v>R</v>
      </c>
      <c r="W36" s="25" t="str">
        <f t="shared" si="8"/>
        <v>A</v>
      </c>
      <c r="X36" s="25" t="str">
        <f t="shared" si="9"/>
        <v>G</v>
      </c>
      <c r="Y36" s="25" t="str">
        <f t="shared" si="10"/>
        <v>A</v>
      </c>
      <c r="Z36" s="25" t="str">
        <f t="shared" si="11"/>
        <v>AGA</v>
      </c>
      <c r="AA36" s="25" t="str">
        <f t="shared" si="12"/>
        <v>R</v>
      </c>
      <c r="AB36" s="25"/>
      <c r="AC36" s="25"/>
      <c r="AD36" s="25"/>
      <c r="AE36" s="25"/>
      <c r="AF36" s="25"/>
      <c r="AG36" s="25" t="str">
        <f t="shared" si="16"/>
        <v>A</v>
      </c>
      <c r="AH36" s="25" t="str">
        <f t="shared" si="17"/>
        <v>A</v>
      </c>
      <c r="AI36" s="25" t="str">
        <f t="shared" si="18"/>
        <v>C</v>
      </c>
      <c r="AJ36" s="25" t="str">
        <f t="shared" si="40"/>
        <v>AAC</v>
      </c>
      <c r="AK36" s="25" t="str">
        <f t="shared" si="20"/>
        <v>N</v>
      </c>
      <c r="AL36" s="25"/>
      <c r="AM36" s="25"/>
      <c r="AN36" s="25"/>
      <c r="AO36" s="25"/>
      <c r="AP36" s="25"/>
      <c r="AQ36" s="25" t="str">
        <f t="shared" si="24"/>
        <v>A</v>
      </c>
      <c r="AR36" s="25" t="str">
        <f t="shared" si="25"/>
        <v>C</v>
      </c>
      <c r="AS36" s="25" t="str">
        <f t="shared" si="26"/>
        <v>C</v>
      </c>
      <c r="AT36" s="25" t="str">
        <f t="shared" si="41"/>
        <v>ACC</v>
      </c>
      <c r="AU36" s="25" t="str">
        <f t="shared" si="28"/>
        <v>T</v>
      </c>
      <c r="AV36" s="25"/>
      <c r="AW36" s="25"/>
      <c r="AX36" s="25"/>
      <c r="AY36" s="25"/>
      <c r="AZ36" s="25"/>
      <c r="BA36" s="25" t="str">
        <f t="shared" ca="1" si="32"/>
        <v>A</v>
      </c>
      <c r="BB36" s="25" t="str">
        <f t="shared" ca="1" si="33"/>
        <v>G</v>
      </c>
      <c r="BC36" s="25" t="str">
        <f t="shared" ca="1" si="34"/>
        <v>A</v>
      </c>
      <c r="BD36" s="25" t="str">
        <f t="shared" ca="1" si="42"/>
        <v>AGA</v>
      </c>
      <c r="BE36" s="25" t="str">
        <f t="shared" ca="1" si="36"/>
        <v>R</v>
      </c>
      <c r="BF36" s="25"/>
      <c r="BG36" s="25"/>
      <c r="BH36" s="25"/>
      <c r="BI36" s="25"/>
      <c r="BJ36" s="25"/>
    </row>
    <row r="37" spans="1:62" x14ac:dyDescent="0.15">
      <c r="A37" s="10">
        <v>26</v>
      </c>
      <c r="B37">
        <v>1.3302499976219906E-2</v>
      </c>
      <c r="C37">
        <v>-0.86490999998289908</v>
      </c>
      <c r="D37">
        <v>3.3422775000104821</v>
      </c>
      <c r="E37">
        <v>2.6748849999904678</v>
      </c>
      <c r="F37" s="10">
        <f ca="1">'Result (Al-Ti) '!W47</f>
        <v>-1.6831124851833266</v>
      </c>
      <c r="H37" s="22" t="s">
        <v>1738</v>
      </c>
      <c r="I37" s="21" t="s">
        <v>1715</v>
      </c>
      <c r="J37" s="19">
        <v>26</v>
      </c>
      <c r="L37" s="17">
        <v>26</v>
      </c>
      <c r="M37" s="17" t="str">
        <f t="shared" si="0"/>
        <v>A</v>
      </c>
      <c r="N37" s="17" t="str">
        <f t="shared" si="1"/>
        <v>A</v>
      </c>
      <c r="O37" s="17" t="str">
        <f t="shared" si="2"/>
        <v>A</v>
      </c>
      <c r="P37" s="17" t="str">
        <f t="shared" si="3"/>
        <v>AAA</v>
      </c>
      <c r="Q37" s="17" t="str">
        <f t="shared" si="4"/>
        <v>K</v>
      </c>
      <c r="W37" s="25" t="str">
        <f t="shared" si="8"/>
        <v>A</v>
      </c>
      <c r="X37" s="25" t="str">
        <f t="shared" si="9"/>
        <v>G</v>
      </c>
      <c r="Y37" s="25" t="str">
        <f t="shared" si="10"/>
        <v>A</v>
      </c>
      <c r="Z37" s="25" t="str">
        <f t="shared" si="11"/>
        <v>AGA</v>
      </c>
      <c r="AA37" s="25" t="str">
        <f t="shared" si="12"/>
        <v>R</v>
      </c>
      <c r="AB37" s="25"/>
      <c r="AC37" s="25"/>
      <c r="AD37" s="25"/>
      <c r="AE37" s="25"/>
      <c r="AF37" s="25"/>
      <c r="AG37" s="25" t="str">
        <f t="shared" si="16"/>
        <v>C</v>
      </c>
      <c r="AH37" s="25" t="str">
        <f t="shared" si="17"/>
        <v>C</v>
      </c>
      <c r="AI37" s="25" t="str">
        <f t="shared" si="18"/>
        <v>C</v>
      </c>
      <c r="AJ37" s="25" t="str">
        <f t="shared" si="40"/>
        <v>CCC</v>
      </c>
      <c r="AK37" s="25" t="str">
        <f t="shared" si="20"/>
        <v>P</v>
      </c>
      <c r="AL37" s="25"/>
      <c r="AM37" s="25"/>
      <c r="AN37" s="25"/>
      <c r="AO37" s="25"/>
      <c r="AP37" s="25"/>
      <c r="AQ37" s="25" t="str">
        <f t="shared" si="24"/>
        <v>A</v>
      </c>
      <c r="AR37" s="25" t="str">
        <f t="shared" si="25"/>
        <v>C</v>
      </c>
      <c r="AS37" s="25" t="str">
        <f t="shared" si="26"/>
        <v>C</v>
      </c>
      <c r="AT37" s="25" t="str">
        <f t="shared" si="41"/>
        <v>ACC</v>
      </c>
      <c r="AU37" s="25" t="str">
        <f t="shared" si="28"/>
        <v>T</v>
      </c>
      <c r="AV37" s="25"/>
      <c r="AW37" s="25"/>
      <c r="AX37" s="25"/>
      <c r="AY37" s="25"/>
      <c r="AZ37" s="25"/>
      <c r="BA37" s="25" t="str">
        <f t="shared" ca="1" si="32"/>
        <v>A</v>
      </c>
      <c r="BB37" s="25" t="str">
        <f t="shared" ca="1" si="33"/>
        <v>G</v>
      </c>
      <c r="BC37" s="25" t="str">
        <f t="shared" ca="1" si="34"/>
        <v>A</v>
      </c>
      <c r="BD37" s="25" t="str">
        <f t="shared" ca="1" si="42"/>
        <v>AGA</v>
      </c>
      <c r="BE37" s="25" t="str">
        <f t="shared" ca="1" si="36"/>
        <v>R</v>
      </c>
      <c r="BF37" s="25"/>
      <c r="BG37" s="25"/>
      <c r="BH37" s="25"/>
      <c r="BI37" s="25"/>
      <c r="BJ37" s="25"/>
    </row>
    <row r="38" spans="1:62" x14ac:dyDescent="0.15">
      <c r="A38" s="10">
        <v>27</v>
      </c>
      <c r="B38">
        <v>0.78430249997651913</v>
      </c>
      <c r="C38">
        <v>-0.88490999998569464</v>
      </c>
      <c r="D38">
        <v>0.13027750000915717</v>
      </c>
      <c r="E38">
        <v>1.3618849999907923</v>
      </c>
      <c r="F38" s="10">
        <f ca="1">'Result (Al-Ti) '!W48</f>
        <v>0.75611537376804805</v>
      </c>
      <c r="H38" s="22" t="s">
        <v>1739</v>
      </c>
      <c r="I38" s="21" t="s">
        <v>1715</v>
      </c>
      <c r="J38" s="19">
        <v>27</v>
      </c>
      <c r="L38" s="17">
        <v>27</v>
      </c>
      <c r="M38" s="17" t="str">
        <f t="shared" si="0"/>
        <v>A</v>
      </c>
      <c r="N38" s="17" t="str">
        <f t="shared" si="1"/>
        <v>A</v>
      </c>
      <c r="O38" s="17" t="str">
        <f t="shared" si="2"/>
        <v>A</v>
      </c>
      <c r="P38" s="17" t="str">
        <f t="shared" si="3"/>
        <v>AAA</v>
      </c>
      <c r="Q38" s="17" t="str">
        <f t="shared" si="4"/>
        <v>K</v>
      </c>
      <c r="W38" s="25" t="str">
        <f t="shared" si="8"/>
        <v>A</v>
      </c>
      <c r="X38" s="25" t="str">
        <f t="shared" si="9"/>
        <v>G</v>
      </c>
      <c r="Y38" s="25" t="str">
        <f t="shared" si="10"/>
        <v>A</v>
      </c>
      <c r="Z38" s="25" t="str">
        <f t="shared" si="11"/>
        <v>AGA</v>
      </c>
      <c r="AA38" s="25" t="str">
        <f t="shared" si="12"/>
        <v>R</v>
      </c>
      <c r="AB38" s="25"/>
      <c r="AC38" s="25"/>
      <c r="AD38" s="25"/>
      <c r="AE38" s="25"/>
      <c r="AF38" s="25"/>
      <c r="AG38" s="25" t="str">
        <f t="shared" si="16"/>
        <v>A</v>
      </c>
      <c r="AH38" s="25" t="str">
        <f t="shared" si="17"/>
        <v>A</v>
      </c>
      <c r="AI38" s="25" t="str">
        <f t="shared" si="18"/>
        <v>A</v>
      </c>
      <c r="AJ38" s="25" t="str">
        <f t="shared" si="40"/>
        <v>AAA</v>
      </c>
      <c r="AK38" s="25" t="str">
        <f t="shared" si="20"/>
        <v>K</v>
      </c>
      <c r="AL38" s="25"/>
      <c r="AM38" s="25"/>
      <c r="AN38" s="25"/>
      <c r="AO38" s="25"/>
      <c r="AP38" s="25"/>
      <c r="AQ38" s="25" t="str">
        <f t="shared" si="24"/>
        <v>A</v>
      </c>
      <c r="AR38" s="25" t="str">
        <f t="shared" si="25"/>
        <v>A</v>
      </c>
      <c r="AS38" s="25" t="str">
        <f t="shared" si="26"/>
        <v>C</v>
      </c>
      <c r="AT38" s="25" t="str">
        <f t="shared" si="41"/>
        <v>AAC</v>
      </c>
      <c r="AU38" s="25" t="str">
        <f t="shared" si="28"/>
        <v>N</v>
      </c>
      <c r="AV38" s="25"/>
      <c r="AW38" s="25"/>
      <c r="AX38" s="25"/>
      <c r="AY38" s="25"/>
      <c r="AZ38" s="25"/>
      <c r="BA38" s="25" t="str">
        <f t="shared" ca="1" si="32"/>
        <v>A</v>
      </c>
      <c r="BB38" s="25" t="str">
        <f t="shared" ca="1" si="33"/>
        <v>A</v>
      </c>
      <c r="BC38" s="25" t="str">
        <f t="shared" ca="1" si="34"/>
        <v>A</v>
      </c>
      <c r="BD38" s="25" t="str">
        <f t="shared" ca="1" si="42"/>
        <v>AAA</v>
      </c>
      <c r="BE38" s="25" t="str">
        <f t="shared" ca="1" si="36"/>
        <v>K</v>
      </c>
      <c r="BF38" s="25"/>
      <c r="BG38" s="25"/>
      <c r="BH38" s="25"/>
      <c r="BI38" s="25"/>
      <c r="BJ38" s="25"/>
    </row>
    <row r="39" spans="1:62" x14ac:dyDescent="0.15">
      <c r="A39" s="10">
        <v>28</v>
      </c>
      <c r="B39">
        <v>-0.82569750002292608</v>
      </c>
      <c r="C39">
        <v>0.29409000001479058</v>
      </c>
      <c r="D39">
        <v>0.4322775000105139</v>
      </c>
      <c r="E39">
        <v>0.72188499999370492</v>
      </c>
      <c r="F39" s="10">
        <f ca="1">'Result (Al-Ti) '!W49</f>
        <v>-8.9634543434032432E-2</v>
      </c>
      <c r="H39" s="22" t="s">
        <v>1740</v>
      </c>
      <c r="I39" s="21" t="s">
        <v>1715</v>
      </c>
      <c r="J39" s="19">
        <v>28</v>
      </c>
      <c r="L39" s="17">
        <v>28</v>
      </c>
      <c r="M39" s="17" t="str">
        <f t="shared" si="0"/>
        <v>A</v>
      </c>
      <c r="N39" s="17" t="str">
        <f t="shared" si="1"/>
        <v>G</v>
      </c>
      <c r="O39" s="17" t="str">
        <f t="shared" si="2"/>
        <v>A</v>
      </c>
      <c r="P39" s="17" t="str">
        <f t="shared" si="3"/>
        <v>AGA</v>
      </c>
      <c r="Q39" s="17" t="str">
        <f t="shared" si="4"/>
        <v>R</v>
      </c>
      <c r="W39" s="25" t="str">
        <f t="shared" si="8"/>
        <v>A</v>
      </c>
      <c r="X39" s="25" t="str">
        <f t="shared" si="9"/>
        <v>A</v>
      </c>
      <c r="Y39" s="25" t="str">
        <f t="shared" si="10"/>
        <v>A</v>
      </c>
      <c r="Z39" s="25" t="str">
        <f t="shared" si="11"/>
        <v>AAA</v>
      </c>
      <c r="AA39" s="25" t="str">
        <f t="shared" si="12"/>
        <v>K</v>
      </c>
      <c r="AB39" s="25"/>
      <c r="AC39" s="25"/>
      <c r="AD39" s="25"/>
      <c r="AE39" s="25"/>
      <c r="AF39" s="25"/>
      <c r="AG39" s="25" t="str">
        <f t="shared" si="16"/>
        <v>A</v>
      </c>
      <c r="AH39" s="25" t="str">
        <f t="shared" si="17"/>
        <v>A</v>
      </c>
      <c r="AI39" s="25" t="str">
        <f t="shared" si="18"/>
        <v>A</v>
      </c>
      <c r="AJ39" s="25" t="str">
        <f t="shared" si="40"/>
        <v>AAA</v>
      </c>
      <c r="AK39" s="25" t="str">
        <f t="shared" si="20"/>
        <v>K</v>
      </c>
      <c r="AL39" s="25"/>
      <c r="AM39" s="25"/>
      <c r="AN39" s="25"/>
      <c r="AO39" s="25"/>
      <c r="AP39" s="25"/>
      <c r="AQ39" s="25" t="str">
        <f t="shared" si="24"/>
        <v>A</v>
      </c>
      <c r="AR39" s="25" t="str">
        <f t="shared" si="25"/>
        <v>A</v>
      </c>
      <c r="AS39" s="25" t="str">
        <f t="shared" si="26"/>
        <v>A</v>
      </c>
      <c r="AT39" s="25" t="str">
        <f t="shared" si="41"/>
        <v>AAA</v>
      </c>
      <c r="AU39" s="25" t="str">
        <f t="shared" si="28"/>
        <v>K</v>
      </c>
      <c r="AV39" s="25"/>
      <c r="AW39" s="25"/>
      <c r="AX39" s="25"/>
      <c r="AY39" s="25"/>
      <c r="AZ39" s="25"/>
      <c r="BA39" s="25" t="str">
        <f t="shared" ca="1" si="32"/>
        <v>A</v>
      </c>
      <c r="BB39" s="25" t="str">
        <f t="shared" ca="1" si="33"/>
        <v>G</v>
      </c>
      <c r="BC39" s="25" t="str">
        <f t="shared" ca="1" si="34"/>
        <v>A</v>
      </c>
      <c r="BD39" s="25" t="str">
        <f t="shared" ca="1" si="42"/>
        <v>AGA</v>
      </c>
      <c r="BE39" s="25" t="str">
        <f t="shared" ca="1" si="36"/>
        <v>R</v>
      </c>
      <c r="BF39" s="25"/>
      <c r="BG39" s="25"/>
      <c r="BH39" s="25"/>
      <c r="BI39" s="25"/>
      <c r="BJ39" s="25"/>
    </row>
    <row r="40" spans="1:62" x14ac:dyDescent="0.15">
      <c r="A40" s="10">
        <v>29</v>
      </c>
      <c r="B40">
        <v>-0.81469750002582941</v>
      </c>
      <c r="C40">
        <v>0.76509000001578897</v>
      </c>
      <c r="D40">
        <v>0.11127750001094228</v>
      </c>
      <c r="E40">
        <v>1.1638849999933143</v>
      </c>
      <c r="F40" s="10">
        <f ca="1">'Result (Al-Ti) '!W50</f>
        <v>0.20319482971100289</v>
      </c>
      <c r="H40" s="22" t="s">
        <v>1741</v>
      </c>
      <c r="I40" s="21" t="s">
        <v>1742</v>
      </c>
      <c r="J40" s="19">
        <v>29</v>
      </c>
      <c r="L40" s="17">
        <v>29</v>
      </c>
      <c r="M40" s="17" t="str">
        <f t="shared" si="0"/>
        <v>A</v>
      </c>
      <c r="N40" s="17" t="str">
        <f t="shared" si="1"/>
        <v>G</v>
      </c>
      <c r="O40" s="17" t="str">
        <f t="shared" si="2"/>
        <v>A</v>
      </c>
      <c r="P40" s="17" t="str">
        <f t="shared" si="3"/>
        <v>AGA</v>
      </c>
      <c r="Q40" s="17" t="str">
        <f t="shared" si="4"/>
        <v>R</v>
      </c>
      <c r="W40" s="25" t="str">
        <f t="shared" si="8"/>
        <v>A</v>
      </c>
      <c r="X40" s="25" t="str">
        <f t="shared" si="9"/>
        <v>A</v>
      </c>
      <c r="Y40" s="25" t="str">
        <f t="shared" si="10"/>
        <v>A</v>
      </c>
      <c r="Z40" s="25" t="str">
        <f t="shared" si="11"/>
        <v>AAA</v>
      </c>
      <c r="AA40" s="25" t="str">
        <f t="shared" si="12"/>
        <v>K</v>
      </c>
      <c r="AB40" s="25"/>
      <c r="AC40" s="25"/>
      <c r="AD40" s="25"/>
      <c r="AE40" s="25"/>
      <c r="AF40" s="25"/>
      <c r="AG40" s="25" t="str">
        <f t="shared" si="16"/>
        <v>A</v>
      </c>
      <c r="AH40" s="25" t="str">
        <f t="shared" si="17"/>
        <v>A</v>
      </c>
      <c r="AI40" s="25" t="str">
        <f t="shared" si="18"/>
        <v>A</v>
      </c>
      <c r="AJ40" s="25" t="str">
        <f t="shared" si="40"/>
        <v>AAA</v>
      </c>
      <c r="AK40" s="25" t="str">
        <f t="shared" si="20"/>
        <v>K</v>
      </c>
      <c r="AL40" s="25"/>
      <c r="AM40" s="25"/>
      <c r="AN40" s="25"/>
      <c r="AO40" s="25"/>
      <c r="AP40" s="25"/>
      <c r="AQ40" s="25" t="str">
        <f t="shared" si="24"/>
        <v>A</v>
      </c>
      <c r="AR40" s="25" t="str">
        <f t="shared" si="25"/>
        <v>A</v>
      </c>
      <c r="AS40" s="25" t="str">
        <f t="shared" si="26"/>
        <v>C</v>
      </c>
      <c r="AT40" s="25" t="str">
        <f t="shared" si="41"/>
        <v>AAC</v>
      </c>
      <c r="AU40" s="25" t="str">
        <f t="shared" si="28"/>
        <v>N</v>
      </c>
      <c r="AV40" s="25"/>
      <c r="AW40" s="25"/>
      <c r="AX40" s="25"/>
      <c r="AY40" s="25"/>
      <c r="AZ40" s="25"/>
      <c r="BA40" s="25" t="str">
        <f t="shared" ca="1" si="32"/>
        <v>A</v>
      </c>
      <c r="BB40" s="25" t="str">
        <f t="shared" ca="1" si="33"/>
        <v>A</v>
      </c>
      <c r="BC40" s="25" t="str">
        <f t="shared" ca="1" si="34"/>
        <v>A</v>
      </c>
      <c r="BD40" s="25" t="str">
        <f t="shared" ca="1" si="42"/>
        <v>AAA</v>
      </c>
      <c r="BE40" s="25" t="str">
        <f t="shared" ca="1" si="36"/>
        <v>K</v>
      </c>
      <c r="BF40" s="25"/>
      <c r="BG40" s="25"/>
      <c r="BH40" s="25"/>
      <c r="BI40" s="25"/>
      <c r="BJ40" s="25"/>
    </row>
    <row r="41" spans="1:62" x14ac:dyDescent="0.15">
      <c r="A41" s="10">
        <v>30</v>
      </c>
      <c r="B41">
        <v>-1.7336975000254995</v>
      </c>
      <c r="C41">
        <v>-0.36890999998462348</v>
      </c>
      <c r="D41">
        <v>-2.115722499990369</v>
      </c>
      <c r="E41">
        <v>3.7148849999937283</v>
      </c>
      <c r="F41" s="10">
        <f ca="1">'Result (Al-Ti) '!W51</f>
        <v>-1.3990950155864645</v>
      </c>
      <c r="H41" s="22" t="s">
        <v>1743</v>
      </c>
      <c r="I41" s="21" t="s">
        <v>1742</v>
      </c>
      <c r="J41" s="19">
        <v>30</v>
      </c>
      <c r="L41" s="17">
        <v>30</v>
      </c>
      <c r="M41" s="17" t="str">
        <f t="shared" si="0"/>
        <v>A</v>
      </c>
      <c r="N41" s="17" t="str">
        <f t="shared" si="1"/>
        <v>G</v>
      </c>
      <c r="O41" s="17" t="str">
        <f t="shared" si="2"/>
        <v>A</v>
      </c>
      <c r="P41" s="17" t="str">
        <f t="shared" si="3"/>
        <v>AGA</v>
      </c>
      <c r="Q41" s="17" t="str">
        <f t="shared" si="4"/>
        <v>R</v>
      </c>
      <c r="W41" s="25" t="str">
        <f t="shared" si="8"/>
        <v>A</v>
      </c>
      <c r="X41" s="25" t="str">
        <f t="shared" si="9"/>
        <v>G</v>
      </c>
      <c r="Y41" s="25" t="str">
        <f t="shared" si="10"/>
        <v>A</v>
      </c>
      <c r="Z41" s="25" t="str">
        <f t="shared" si="11"/>
        <v>AGA</v>
      </c>
      <c r="AA41" s="25" t="str">
        <f t="shared" si="12"/>
        <v>R</v>
      </c>
      <c r="AB41" s="25"/>
      <c r="AC41" s="25"/>
      <c r="AD41" s="25"/>
      <c r="AE41" s="25"/>
      <c r="AF41" s="25"/>
      <c r="AG41" s="25" t="str">
        <f t="shared" si="16"/>
        <v>A</v>
      </c>
      <c r="AH41" s="25" t="str">
        <f t="shared" si="17"/>
        <v>G</v>
      </c>
      <c r="AI41" s="25" t="str">
        <f t="shared" si="18"/>
        <v>A</v>
      </c>
      <c r="AJ41" s="25" t="str">
        <f t="shared" si="40"/>
        <v>AGA</v>
      </c>
      <c r="AK41" s="25" t="str">
        <f t="shared" si="20"/>
        <v>R</v>
      </c>
      <c r="AL41" s="25"/>
      <c r="AM41" s="25"/>
      <c r="AN41" s="25"/>
      <c r="AO41" s="25"/>
      <c r="AP41" s="25"/>
      <c r="AQ41" s="25" t="str">
        <f t="shared" si="24"/>
        <v>C</v>
      </c>
      <c r="AR41" s="25" t="str">
        <f t="shared" si="25"/>
        <v>C</v>
      </c>
      <c r="AS41" s="25" t="str">
        <f t="shared" si="26"/>
        <v>T</v>
      </c>
      <c r="AT41" s="25" t="str">
        <f t="shared" si="41"/>
        <v>CCT</v>
      </c>
      <c r="AU41" s="25" t="str">
        <f t="shared" si="28"/>
        <v>P</v>
      </c>
      <c r="AV41" s="25"/>
      <c r="AW41" s="25"/>
      <c r="AX41" s="25"/>
      <c r="AY41" s="25"/>
      <c r="AZ41" s="25"/>
      <c r="BA41" s="25" t="str">
        <f t="shared" ca="1" si="32"/>
        <v>A</v>
      </c>
      <c r="BB41" s="25" t="str">
        <f t="shared" ca="1" si="33"/>
        <v>G</v>
      </c>
      <c r="BC41" s="25" t="str">
        <f t="shared" ca="1" si="34"/>
        <v>A</v>
      </c>
      <c r="BD41" s="25" t="str">
        <f t="shared" ca="1" si="42"/>
        <v>AGA</v>
      </c>
      <c r="BE41" s="25" t="str">
        <f t="shared" ca="1" si="36"/>
        <v>R</v>
      </c>
      <c r="BF41" s="25"/>
      <c r="BG41" s="25"/>
      <c r="BH41" s="25"/>
      <c r="BI41" s="25"/>
      <c r="BJ41" s="25"/>
    </row>
    <row r="42" spans="1:62" x14ac:dyDescent="0.15">
      <c r="A42" s="10">
        <v>31</v>
      </c>
      <c r="B42">
        <v>0.12530249997411147</v>
      </c>
      <c r="C42">
        <v>-0.27490999998391885</v>
      </c>
      <c r="D42">
        <v>-0.85372249998982852</v>
      </c>
      <c r="E42">
        <v>2.4648849999913125</v>
      </c>
      <c r="F42" s="10">
        <f ca="1">'Result (Al-Ti) '!W52</f>
        <v>1.2324089271714289</v>
      </c>
      <c r="H42" s="22" t="s">
        <v>1744</v>
      </c>
      <c r="I42" s="21" t="s">
        <v>1742</v>
      </c>
      <c r="J42" s="19">
        <v>31</v>
      </c>
      <c r="L42" s="17">
        <v>31</v>
      </c>
      <c r="M42" s="17" t="str">
        <f t="shared" si="0"/>
        <v>A</v>
      </c>
      <c r="N42" s="17" t="str">
        <f t="shared" si="1"/>
        <v>A</v>
      </c>
      <c r="O42" s="17" t="str">
        <f t="shared" si="2"/>
        <v>A</v>
      </c>
      <c r="P42" s="17" t="str">
        <f t="shared" si="3"/>
        <v>AAA</v>
      </c>
      <c r="Q42" s="17" t="str">
        <f t="shared" si="4"/>
        <v>K</v>
      </c>
      <c r="W42" s="25" t="str">
        <f t="shared" si="8"/>
        <v>A</v>
      </c>
      <c r="X42" s="25" t="str">
        <f t="shared" si="9"/>
        <v>G</v>
      </c>
      <c r="Y42" s="25" t="str">
        <f t="shared" si="10"/>
        <v>A</v>
      </c>
      <c r="Z42" s="25" t="str">
        <f t="shared" si="11"/>
        <v>AGA</v>
      </c>
      <c r="AA42" s="25" t="str">
        <f t="shared" si="12"/>
        <v>R</v>
      </c>
      <c r="AB42" s="25"/>
      <c r="AC42" s="25"/>
      <c r="AD42" s="25"/>
      <c r="AE42" s="25"/>
      <c r="AF42" s="25"/>
      <c r="AG42" s="25" t="str">
        <f t="shared" si="16"/>
        <v>A</v>
      </c>
      <c r="AH42" s="25" t="str">
        <f t="shared" si="17"/>
        <v>G</v>
      </c>
      <c r="AI42" s="25" t="str">
        <f t="shared" si="18"/>
        <v>A</v>
      </c>
      <c r="AJ42" s="25" t="str">
        <f t="shared" si="40"/>
        <v>AGA</v>
      </c>
      <c r="AK42" s="25" t="str">
        <f t="shared" si="20"/>
        <v>R</v>
      </c>
      <c r="AL42" s="25"/>
      <c r="AM42" s="25"/>
      <c r="AN42" s="25"/>
      <c r="AO42" s="25"/>
      <c r="AP42" s="25"/>
      <c r="AQ42" s="25" t="str">
        <f t="shared" si="24"/>
        <v>A</v>
      </c>
      <c r="AR42" s="25" t="str">
        <f t="shared" si="25"/>
        <v>C</v>
      </c>
      <c r="AS42" s="25" t="str">
        <f t="shared" si="26"/>
        <v>C</v>
      </c>
      <c r="AT42" s="25" t="str">
        <f t="shared" si="41"/>
        <v>ACC</v>
      </c>
      <c r="AU42" s="25" t="str">
        <f t="shared" si="28"/>
        <v>T</v>
      </c>
      <c r="AV42" s="25"/>
      <c r="AW42" s="25"/>
      <c r="AX42" s="25"/>
      <c r="AY42" s="25"/>
      <c r="AZ42" s="25"/>
      <c r="BA42" s="25" t="str">
        <f t="shared" ca="1" si="32"/>
        <v>A</v>
      </c>
      <c r="BB42" s="25" t="str">
        <f t="shared" ca="1" si="33"/>
        <v>A</v>
      </c>
      <c r="BC42" s="25" t="str">
        <f t="shared" ca="1" si="34"/>
        <v>C</v>
      </c>
      <c r="BD42" s="25" t="str">
        <f t="shared" ca="1" si="42"/>
        <v>AAC</v>
      </c>
      <c r="BE42" s="25" t="str">
        <f t="shared" ca="1" si="36"/>
        <v>N</v>
      </c>
      <c r="BF42" s="25"/>
      <c r="BG42" s="25"/>
      <c r="BH42" s="25"/>
      <c r="BI42" s="25"/>
      <c r="BJ42" s="25"/>
    </row>
    <row r="43" spans="1:62" x14ac:dyDescent="0.15">
      <c r="A43" s="10">
        <v>32</v>
      </c>
      <c r="B43">
        <v>-0.53869750002277783</v>
      </c>
      <c r="C43">
        <v>0.15109000001700679</v>
      </c>
      <c r="D43">
        <v>3.3772775000109334</v>
      </c>
      <c r="E43">
        <v>0.97588499999190503</v>
      </c>
      <c r="F43" s="10">
        <f ca="1">'Result (Al-Ti) '!W53</f>
        <v>0.960942332186977</v>
      </c>
      <c r="H43" s="22" t="s">
        <v>1745</v>
      </c>
      <c r="I43" s="21" t="s">
        <v>1742</v>
      </c>
      <c r="J43" s="19">
        <v>32</v>
      </c>
      <c r="L43" s="17">
        <v>32</v>
      </c>
      <c r="M43" s="17" t="str">
        <f t="shared" si="0"/>
        <v>A</v>
      </c>
      <c r="N43" s="17" t="str">
        <f t="shared" si="1"/>
        <v>G</v>
      </c>
      <c r="O43" s="17" t="str">
        <f t="shared" si="2"/>
        <v>A</v>
      </c>
      <c r="P43" s="17" t="str">
        <f t="shared" si="3"/>
        <v>AGA</v>
      </c>
      <c r="Q43" s="17" t="str">
        <f t="shared" si="4"/>
        <v>R</v>
      </c>
      <c r="W43" s="25" t="str">
        <f t="shared" si="8"/>
        <v>A</v>
      </c>
      <c r="X43" s="25" t="str">
        <f t="shared" si="9"/>
        <v>A</v>
      </c>
      <c r="Y43" s="25" t="str">
        <f t="shared" si="10"/>
        <v>A</v>
      </c>
      <c r="Z43" s="25" t="str">
        <f t="shared" si="11"/>
        <v>AAA</v>
      </c>
      <c r="AA43" s="25" t="str">
        <f t="shared" si="12"/>
        <v>K</v>
      </c>
      <c r="AB43" s="25"/>
      <c r="AC43" s="25"/>
      <c r="AD43" s="25"/>
      <c r="AE43" s="25"/>
      <c r="AF43" s="25"/>
      <c r="AG43" s="25" t="str">
        <f t="shared" si="16"/>
        <v>C</v>
      </c>
      <c r="AH43" s="25" t="str">
        <f t="shared" si="17"/>
        <v>C</v>
      </c>
      <c r="AI43" s="25" t="str">
        <f t="shared" si="18"/>
        <v>C</v>
      </c>
      <c r="AJ43" s="25" t="str">
        <f t="shared" si="40"/>
        <v>CCC</v>
      </c>
      <c r="AK43" s="25" t="str">
        <f t="shared" si="20"/>
        <v>P</v>
      </c>
      <c r="AL43" s="25"/>
      <c r="AM43" s="25"/>
      <c r="AN43" s="25"/>
      <c r="AO43" s="25"/>
      <c r="AP43" s="25"/>
      <c r="AQ43" s="25" t="str">
        <f t="shared" si="24"/>
        <v>A</v>
      </c>
      <c r="AR43" s="25" t="str">
        <f t="shared" si="25"/>
        <v>A</v>
      </c>
      <c r="AS43" s="25" t="str">
        <f t="shared" si="26"/>
        <v>A</v>
      </c>
      <c r="AT43" s="25" t="str">
        <f t="shared" si="41"/>
        <v>AAA</v>
      </c>
      <c r="AU43" s="25" t="str">
        <f t="shared" si="28"/>
        <v>K</v>
      </c>
      <c r="AV43" s="25"/>
      <c r="AW43" s="25"/>
      <c r="AX43" s="25"/>
      <c r="AY43" s="25"/>
      <c r="AZ43" s="25"/>
      <c r="BA43" s="25" t="str">
        <f t="shared" ca="1" si="32"/>
        <v>A</v>
      </c>
      <c r="BB43" s="25" t="str">
        <f t="shared" ca="1" si="33"/>
        <v>A</v>
      </c>
      <c r="BC43" s="25" t="str">
        <f t="shared" ca="1" si="34"/>
        <v>A</v>
      </c>
      <c r="BD43" s="25" t="str">
        <f t="shared" ca="1" si="42"/>
        <v>AAA</v>
      </c>
      <c r="BE43" s="25" t="str">
        <f t="shared" ca="1" si="36"/>
        <v>K</v>
      </c>
      <c r="BF43" s="25"/>
      <c r="BG43" s="25"/>
      <c r="BH43" s="25"/>
      <c r="BI43" s="25"/>
      <c r="BJ43" s="25"/>
    </row>
    <row r="44" spans="1:62" x14ac:dyDescent="0.15">
      <c r="A44" s="10">
        <v>33</v>
      </c>
      <c r="B44">
        <v>-0.21469750002367505</v>
      </c>
      <c r="C44">
        <v>0.28509000001619711</v>
      </c>
      <c r="D44">
        <v>2.4152775000096938</v>
      </c>
      <c r="E44">
        <v>0.31788499999052533</v>
      </c>
      <c r="F44" s="10">
        <f ca="1">'Result (Al-Ti) '!W54</f>
        <v>1.2467949726893917</v>
      </c>
      <c r="H44" s="22" t="s">
        <v>1746</v>
      </c>
      <c r="I44" s="21" t="s">
        <v>1747</v>
      </c>
      <c r="J44" s="19">
        <v>33</v>
      </c>
      <c r="L44" s="17">
        <v>33</v>
      </c>
      <c r="M44" s="17" t="str">
        <f t="shared" si="0"/>
        <v>A</v>
      </c>
      <c r="N44" s="17" t="str">
        <f t="shared" si="1"/>
        <v>G</v>
      </c>
      <c r="O44" s="17" t="str">
        <f t="shared" si="2"/>
        <v>A</v>
      </c>
      <c r="P44" s="17" t="str">
        <f t="shared" si="3"/>
        <v>AGA</v>
      </c>
      <c r="Q44" s="17" t="str">
        <f t="shared" si="4"/>
        <v>R</v>
      </c>
      <c r="W44" s="25" t="str">
        <f t="shared" si="8"/>
        <v>A</v>
      </c>
      <c r="X44" s="25" t="str">
        <f t="shared" si="9"/>
        <v>A</v>
      </c>
      <c r="Y44" s="25" t="str">
        <f t="shared" si="10"/>
        <v>A</v>
      </c>
      <c r="Z44" s="25" t="str">
        <f t="shared" si="11"/>
        <v>AAA</v>
      </c>
      <c r="AA44" s="25" t="str">
        <f t="shared" si="12"/>
        <v>K</v>
      </c>
      <c r="AB44" s="25"/>
      <c r="AC44" s="25"/>
      <c r="AD44" s="25"/>
      <c r="AE44" s="25"/>
      <c r="AF44" s="25"/>
      <c r="AG44" s="25" t="str">
        <f t="shared" si="16"/>
        <v>A</v>
      </c>
      <c r="AH44" s="25" t="str">
        <f t="shared" si="17"/>
        <v>C</v>
      </c>
      <c r="AI44" s="25" t="str">
        <f t="shared" si="18"/>
        <v>C</v>
      </c>
      <c r="AJ44" s="25" t="str">
        <f t="shared" si="40"/>
        <v>ACC</v>
      </c>
      <c r="AK44" s="25" t="str">
        <f t="shared" si="20"/>
        <v>T</v>
      </c>
      <c r="AL44" s="25"/>
      <c r="AM44" s="25"/>
      <c r="AN44" s="25"/>
      <c r="AO44" s="25"/>
      <c r="AP44" s="25"/>
      <c r="AQ44" s="25" t="str">
        <f t="shared" si="24"/>
        <v>A</v>
      </c>
      <c r="AR44" s="25" t="str">
        <f t="shared" si="25"/>
        <v>A</v>
      </c>
      <c r="AS44" s="25" t="str">
        <f t="shared" si="26"/>
        <v>A</v>
      </c>
      <c r="AT44" s="25" t="str">
        <f t="shared" si="41"/>
        <v>AAA</v>
      </c>
      <c r="AU44" s="25" t="str">
        <f t="shared" si="28"/>
        <v>K</v>
      </c>
      <c r="AV44" s="25"/>
      <c r="AW44" s="25"/>
      <c r="AX44" s="25"/>
      <c r="AY44" s="25"/>
      <c r="AZ44" s="25"/>
      <c r="BA44" s="25" t="str">
        <f t="shared" ca="1" si="32"/>
        <v>A</v>
      </c>
      <c r="BB44" s="25" t="str">
        <f t="shared" ca="1" si="33"/>
        <v>A</v>
      </c>
      <c r="BC44" s="25" t="str">
        <f t="shared" ca="1" si="34"/>
        <v>C</v>
      </c>
      <c r="BD44" s="25" t="str">
        <f t="shared" ca="1" si="42"/>
        <v>AAC</v>
      </c>
      <c r="BE44" s="25" t="str">
        <f t="shared" ca="1" si="36"/>
        <v>N</v>
      </c>
      <c r="BF44" s="25"/>
      <c r="BG44" s="25"/>
      <c r="BH44" s="25"/>
      <c r="BI44" s="25"/>
      <c r="BJ44" s="25"/>
    </row>
    <row r="45" spans="1:62" x14ac:dyDescent="0.15">
      <c r="A45" s="10">
        <v>34</v>
      </c>
      <c r="B45">
        <v>1.1043024999750628</v>
      </c>
      <c r="C45">
        <v>-3.9709099999853947</v>
      </c>
      <c r="D45">
        <v>2.5812775000098043</v>
      </c>
      <c r="E45">
        <v>0.41988499999234818</v>
      </c>
      <c r="F45" s="10">
        <f ca="1">'Result (Al-Ti) '!W55</f>
        <v>2.7106931706101656</v>
      </c>
      <c r="H45" s="22" t="s">
        <v>1748</v>
      </c>
      <c r="I45" s="21" t="s">
        <v>1749</v>
      </c>
      <c r="J45" s="19">
        <v>34</v>
      </c>
      <c r="L45" s="17">
        <v>34</v>
      </c>
      <c r="M45" s="17" t="str">
        <f t="shared" si="0"/>
        <v>A</v>
      </c>
      <c r="N45" s="17" t="str">
        <f t="shared" si="1"/>
        <v>A</v>
      </c>
      <c r="O45" s="17" t="str">
        <f t="shared" si="2"/>
        <v>C</v>
      </c>
      <c r="P45" s="17" t="str">
        <f t="shared" si="3"/>
        <v>AAC</v>
      </c>
      <c r="Q45" s="17" t="str">
        <f t="shared" si="4"/>
        <v>N</v>
      </c>
      <c r="W45" s="25" t="str">
        <f t="shared" si="8"/>
        <v>G</v>
      </c>
      <c r="X45" s="25" t="str">
        <f t="shared" si="9"/>
        <v>G</v>
      </c>
      <c r="Y45" s="25" t="str">
        <f t="shared" si="10"/>
        <v>G</v>
      </c>
      <c r="Z45" s="25" t="str">
        <f t="shared" si="11"/>
        <v>GGG</v>
      </c>
      <c r="AA45" s="25" t="str">
        <f t="shared" si="12"/>
        <v>G</v>
      </c>
      <c r="AB45" s="25"/>
      <c r="AC45" s="25"/>
      <c r="AD45" s="25"/>
      <c r="AE45" s="25"/>
      <c r="AF45" s="25"/>
      <c r="AG45" s="25" t="str">
        <f t="shared" si="16"/>
        <v>A</v>
      </c>
      <c r="AH45" s="25" t="str">
        <f t="shared" si="17"/>
        <v>C</v>
      </c>
      <c r="AI45" s="25" t="str">
        <f t="shared" si="18"/>
        <v>C</v>
      </c>
      <c r="AJ45" s="25" t="str">
        <f t="shared" si="40"/>
        <v>ACC</v>
      </c>
      <c r="AK45" s="25" t="str">
        <f t="shared" si="20"/>
        <v>T</v>
      </c>
      <c r="AL45" s="25"/>
      <c r="AM45" s="25"/>
      <c r="AN45" s="25"/>
      <c r="AO45" s="25"/>
      <c r="AP45" s="25"/>
      <c r="AQ45" s="25" t="str">
        <f t="shared" si="24"/>
        <v>A</v>
      </c>
      <c r="AR45" s="25" t="str">
        <f t="shared" si="25"/>
        <v>A</v>
      </c>
      <c r="AS45" s="25" t="str">
        <f t="shared" si="26"/>
        <v>A</v>
      </c>
      <c r="AT45" s="25" t="str">
        <f t="shared" si="41"/>
        <v>AAA</v>
      </c>
      <c r="AU45" s="25" t="str">
        <f t="shared" si="28"/>
        <v>K</v>
      </c>
      <c r="AV45" s="25"/>
      <c r="AW45" s="25"/>
      <c r="AX45" s="25"/>
      <c r="AY45" s="25"/>
      <c r="AZ45" s="25"/>
      <c r="BA45" s="25" t="str">
        <f t="shared" ca="1" si="32"/>
        <v>A</v>
      </c>
      <c r="BB45" s="25" t="str">
        <f t="shared" ca="1" si="33"/>
        <v>C</v>
      </c>
      <c r="BC45" s="25" t="str">
        <f t="shared" ca="1" si="34"/>
        <v>C</v>
      </c>
      <c r="BD45" s="25" t="str">
        <f t="shared" ca="1" si="42"/>
        <v>ACC</v>
      </c>
      <c r="BE45" s="25" t="str">
        <f t="shared" ca="1" si="36"/>
        <v>T</v>
      </c>
      <c r="BF45" s="25"/>
      <c r="BG45" s="25"/>
      <c r="BH45" s="25"/>
      <c r="BI45" s="25"/>
      <c r="BJ45" s="25"/>
    </row>
    <row r="46" spans="1:62" x14ac:dyDescent="0.15">
      <c r="A46" s="10">
        <v>35</v>
      </c>
      <c r="B46">
        <v>0.88530249997376131</v>
      </c>
      <c r="C46">
        <v>-2.398909999985932</v>
      </c>
      <c r="D46">
        <v>1.3602775000087775</v>
      </c>
      <c r="E46">
        <v>1.0138849999918875</v>
      </c>
      <c r="F46" s="10">
        <f ca="1">'Result (Al-Ti) '!W56</f>
        <v>-0.20225838488982106</v>
      </c>
      <c r="H46" s="22" t="s">
        <v>1750</v>
      </c>
      <c r="I46" s="21" t="s">
        <v>1747</v>
      </c>
      <c r="J46" s="19">
        <v>35</v>
      </c>
      <c r="L46" s="17">
        <v>35</v>
      </c>
      <c r="M46" s="17" t="str">
        <f t="shared" si="0"/>
        <v>A</v>
      </c>
      <c r="N46" s="17" t="str">
        <f t="shared" si="1"/>
        <v>A</v>
      </c>
      <c r="O46" s="17" t="str">
        <f t="shared" si="2"/>
        <v>A</v>
      </c>
      <c r="P46" s="17" t="str">
        <f t="shared" si="3"/>
        <v>AAA</v>
      </c>
      <c r="Q46" s="17" t="str">
        <f t="shared" si="4"/>
        <v>K</v>
      </c>
      <c r="W46" s="25" t="str">
        <f t="shared" si="8"/>
        <v>A</v>
      </c>
      <c r="X46" s="25" t="str">
        <f t="shared" si="9"/>
        <v>G</v>
      </c>
      <c r="Y46" s="25" t="str">
        <f t="shared" si="10"/>
        <v>A</v>
      </c>
      <c r="Z46" s="25" t="str">
        <f t="shared" si="11"/>
        <v>AGA</v>
      </c>
      <c r="AA46" s="25" t="str">
        <f t="shared" si="12"/>
        <v>R</v>
      </c>
      <c r="AB46" s="25"/>
      <c r="AC46" s="25"/>
      <c r="AD46" s="25"/>
      <c r="AE46" s="25"/>
      <c r="AF46" s="25"/>
      <c r="AG46" s="25" t="str">
        <f t="shared" si="16"/>
        <v>A</v>
      </c>
      <c r="AH46" s="25" t="str">
        <f t="shared" si="17"/>
        <v>A</v>
      </c>
      <c r="AI46" s="25" t="str">
        <f t="shared" si="18"/>
        <v>C</v>
      </c>
      <c r="AJ46" s="25" t="str">
        <f t="shared" si="40"/>
        <v>AAC</v>
      </c>
      <c r="AK46" s="25" t="str">
        <f t="shared" si="20"/>
        <v>N</v>
      </c>
      <c r="AL46" s="25"/>
      <c r="AM46" s="25"/>
      <c r="AN46" s="25"/>
      <c r="AO46" s="25"/>
      <c r="AP46" s="25"/>
      <c r="AQ46" s="25" t="str">
        <f t="shared" si="24"/>
        <v>A</v>
      </c>
      <c r="AR46" s="25" t="str">
        <f t="shared" si="25"/>
        <v>A</v>
      </c>
      <c r="AS46" s="25" t="str">
        <f t="shared" si="26"/>
        <v>C</v>
      </c>
      <c r="AT46" s="25" t="str">
        <f t="shared" si="41"/>
        <v>AAC</v>
      </c>
      <c r="AU46" s="25" t="str">
        <f t="shared" si="28"/>
        <v>N</v>
      </c>
      <c r="AV46" s="25"/>
      <c r="AW46" s="25"/>
      <c r="AX46" s="25"/>
      <c r="AY46" s="25"/>
      <c r="AZ46" s="25"/>
      <c r="BA46" s="25" t="str">
        <f t="shared" ca="1" si="32"/>
        <v>A</v>
      </c>
      <c r="BB46" s="25" t="str">
        <f t="shared" ca="1" si="33"/>
        <v>G</v>
      </c>
      <c r="BC46" s="25" t="str">
        <f t="shared" ca="1" si="34"/>
        <v>A</v>
      </c>
      <c r="BD46" s="25" t="str">
        <f t="shared" ca="1" si="42"/>
        <v>AGA</v>
      </c>
      <c r="BE46" s="25" t="str">
        <f t="shared" ca="1" si="36"/>
        <v>R</v>
      </c>
      <c r="BF46" s="25"/>
      <c r="BG46" s="25"/>
      <c r="BH46" s="25"/>
      <c r="BI46" s="25"/>
      <c r="BJ46" s="25"/>
    </row>
    <row r="47" spans="1:62" x14ac:dyDescent="0.15">
      <c r="A47" s="10">
        <v>36</v>
      </c>
      <c r="B47">
        <v>0.14030249997531996</v>
      </c>
      <c r="C47">
        <v>-0.99890999998564212</v>
      </c>
      <c r="D47">
        <v>6.9822775000112358</v>
      </c>
      <c r="E47">
        <v>1.5108849999911911</v>
      </c>
      <c r="F47" s="10">
        <f ca="1">'Result (Al-Ti) '!W57</f>
        <v>7.769623847020013E-2</v>
      </c>
      <c r="H47" s="22" t="s">
        <v>1751</v>
      </c>
      <c r="I47" s="21" t="s">
        <v>1749</v>
      </c>
      <c r="J47" s="19">
        <v>36</v>
      </c>
      <c r="L47" s="17">
        <v>36</v>
      </c>
      <c r="M47" s="17" t="str">
        <f t="shared" si="0"/>
        <v>A</v>
      </c>
      <c r="N47" s="17" t="str">
        <f t="shared" si="1"/>
        <v>A</v>
      </c>
      <c r="O47" s="17" t="str">
        <f t="shared" si="2"/>
        <v>A</v>
      </c>
      <c r="P47" s="17" t="str">
        <f t="shared" si="3"/>
        <v>AAA</v>
      </c>
      <c r="Q47" s="17" t="str">
        <f t="shared" si="4"/>
        <v>K</v>
      </c>
      <c r="W47" s="25" t="str">
        <f t="shared" si="8"/>
        <v>A</v>
      </c>
      <c r="X47" s="25" t="str">
        <f t="shared" si="9"/>
        <v>G</v>
      </c>
      <c r="Y47" s="25" t="str">
        <f t="shared" si="10"/>
        <v>A</v>
      </c>
      <c r="Z47" s="25" t="str">
        <f t="shared" si="11"/>
        <v>AGA</v>
      </c>
      <c r="AA47" s="25" t="str">
        <f t="shared" si="12"/>
        <v>R</v>
      </c>
      <c r="AB47" s="25"/>
      <c r="AC47" s="25"/>
      <c r="AD47" s="25"/>
      <c r="AE47" s="25"/>
      <c r="AF47" s="25"/>
      <c r="AG47" s="25" t="str">
        <f t="shared" si="16"/>
        <v>T</v>
      </c>
      <c r="AH47" s="25" t="str">
        <f t="shared" si="17"/>
        <v>C</v>
      </c>
      <c r="AI47" s="25" t="str">
        <f t="shared" si="18"/>
        <v>T</v>
      </c>
      <c r="AJ47" s="25" t="str">
        <f t="shared" si="40"/>
        <v>TCT</v>
      </c>
      <c r="AK47" s="25" t="str">
        <f t="shared" si="20"/>
        <v>S</v>
      </c>
      <c r="AL47" s="25"/>
      <c r="AM47" s="25"/>
      <c r="AN47" s="25"/>
      <c r="AO47" s="25"/>
      <c r="AP47" s="25"/>
      <c r="AQ47" s="25" t="str">
        <f t="shared" si="24"/>
        <v>A</v>
      </c>
      <c r="AR47" s="25" t="str">
        <f t="shared" si="25"/>
        <v>A</v>
      </c>
      <c r="AS47" s="25" t="str">
        <f t="shared" si="26"/>
        <v>C</v>
      </c>
      <c r="AT47" s="25" t="str">
        <f t="shared" si="41"/>
        <v>AAC</v>
      </c>
      <c r="AU47" s="25" t="str">
        <f t="shared" si="28"/>
        <v>N</v>
      </c>
      <c r="AV47" s="25"/>
      <c r="AW47" s="25"/>
      <c r="AX47" s="25"/>
      <c r="AY47" s="25"/>
      <c r="AZ47" s="25"/>
      <c r="BA47" s="25" t="str">
        <f t="shared" ca="1" si="32"/>
        <v>A</v>
      </c>
      <c r="BB47" s="25" t="str">
        <f t="shared" ca="1" si="33"/>
        <v>A</v>
      </c>
      <c r="BC47" s="25" t="str">
        <f t="shared" ca="1" si="34"/>
        <v>A</v>
      </c>
      <c r="BD47" s="25" t="str">
        <f t="shared" ca="1" si="42"/>
        <v>AAA</v>
      </c>
      <c r="BE47" s="25" t="str">
        <f t="shared" ca="1" si="36"/>
        <v>K</v>
      </c>
      <c r="BF47" s="25"/>
      <c r="BG47" s="25"/>
      <c r="BH47" s="25"/>
      <c r="BI47" s="25"/>
      <c r="BJ47" s="25"/>
    </row>
    <row r="48" spans="1:62" x14ac:dyDescent="0.15">
      <c r="A48" s="10">
        <v>37</v>
      </c>
      <c r="B48">
        <v>-1.4556975000239447</v>
      </c>
      <c r="C48">
        <v>-0.662909999984862</v>
      </c>
      <c r="D48">
        <v>2.4622775000082697</v>
      </c>
      <c r="E48">
        <v>2.4138849999921774</v>
      </c>
      <c r="F48" s="10">
        <f ca="1">'Result (Al-Ti) '!W58</f>
        <v>-0.64709090978021511</v>
      </c>
      <c r="H48" s="22" t="s">
        <v>1752</v>
      </c>
      <c r="I48" s="21" t="s">
        <v>55</v>
      </c>
      <c r="J48" s="19">
        <v>37</v>
      </c>
      <c r="L48" s="17">
        <v>37</v>
      </c>
      <c r="M48" s="17" t="str">
        <f t="shared" si="0"/>
        <v>A</v>
      </c>
      <c r="N48" s="17" t="str">
        <f t="shared" si="1"/>
        <v>G</v>
      </c>
      <c r="O48" s="17" t="str">
        <f t="shared" si="2"/>
        <v>A</v>
      </c>
      <c r="P48" s="17" t="str">
        <f t="shared" si="3"/>
        <v>AGA</v>
      </c>
      <c r="Q48" s="17" t="str">
        <f t="shared" si="4"/>
        <v>R</v>
      </c>
      <c r="W48" s="25" t="str">
        <f t="shared" si="8"/>
        <v>A</v>
      </c>
      <c r="X48" s="25" t="str">
        <f t="shared" si="9"/>
        <v>G</v>
      </c>
      <c r="Y48" s="25" t="str">
        <f t="shared" si="10"/>
        <v>A</v>
      </c>
      <c r="Z48" s="25" t="str">
        <f t="shared" si="11"/>
        <v>AGA</v>
      </c>
      <c r="AA48" s="25" t="str">
        <f t="shared" si="12"/>
        <v>R</v>
      </c>
      <c r="AB48" s="25"/>
      <c r="AC48" s="25"/>
      <c r="AD48" s="25"/>
      <c r="AE48" s="25"/>
      <c r="AF48" s="25"/>
      <c r="AG48" s="25" t="str">
        <f t="shared" si="16"/>
        <v>A</v>
      </c>
      <c r="AH48" s="25" t="str">
        <f t="shared" si="17"/>
        <v>C</v>
      </c>
      <c r="AI48" s="25" t="str">
        <f t="shared" si="18"/>
        <v>C</v>
      </c>
      <c r="AJ48" s="25" t="str">
        <f t="shared" si="40"/>
        <v>ACC</v>
      </c>
      <c r="AK48" s="25" t="str">
        <f t="shared" si="20"/>
        <v>T</v>
      </c>
      <c r="AL48" s="25"/>
      <c r="AM48" s="25"/>
      <c r="AN48" s="25"/>
      <c r="AO48" s="25"/>
      <c r="AP48" s="25"/>
      <c r="AQ48" s="25" t="str">
        <f t="shared" si="24"/>
        <v>A</v>
      </c>
      <c r="AR48" s="25" t="str">
        <f t="shared" si="25"/>
        <v>C</v>
      </c>
      <c r="AS48" s="25" t="str">
        <f t="shared" si="26"/>
        <v>C</v>
      </c>
      <c r="AT48" s="25" t="str">
        <f t="shared" si="41"/>
        <v>ACC</v>
      </c>
      <c r="AU48" s="25" t="str">
        <f t="shared" si="28"/>
        <v>T</v>
      </c>
      <c r="AV48" s="25"/>
      <c r="AW48" s="25"/>
      <c r="AX48" s="25"/>
      <c r="AY48" s="25"/>
      <c r="AZ48" s="25"/>
      <c r="BA48" s="25" t="str">
        <f t="shared" ca="1" si="32"/>
        <v>A</v>
      </c>
      <c r="BB48" s="25" t="str">
        <f t="shared" ca="1" si="33"/>
        <v>G</v>
      </c>
      <c r="BC48" s="25" t="str">
        <f t="shared" ca="1" si="34"/>
        <v>A</v>
      </c>
      <c r="BD48" s="25" t="str">
        <f t="shared" ca="1" si="42"/>
        <v>AGA</v>
      </c>
      <c r="BE48" s="25" t="str">
        <f t="shared" ca="1" si="36"/>
        <v>R</v>
      </c>
      <c r="BF48" s="25"/>
      <c r="BG48" s="25"/>
      <c r="BH48" s="25"/>
      <c r="BI48" s="25"/>
      <c r="BJ48" s="25"/>
    </row>
    <row r="49" spans="1:62" x14ac:dyDescent="0.15">
      <c r="A49" s="10">
        <v>38</v>
      </c>
      <c r="B49">
        <v>-1.5966975000232253</v>
      </c>
      <c r="C49">
        <v>-0.51390999998446318</v>
      </c>
      <c r="D49">
        <v>0.23027750000892411</v>
      </c>
      <c r="E49">
        <v>1.5898849999906872</v>
      </c>
      <c r="F49" s="10">
        <f ca="1">'Result (Al-Ti) '!W59</f>
        <v>-1.4869683506729827</v>
      </c>
      <c r="H49" s="22" t="s">
        <v>1753</v>
      </c>
      <c r="I49" s="21" t="s">
        <v>55</v>
      </c>
      <c r="J49" s="19">
        <v>38</v>
      </c>
      <c r="L49" s="17">
        <v>38</v>
      </c>
      <c r="M49" s="17" t="str">
        <f t="shared" si="0"/>
        <v>A</v>
      </c>
      <c r="N49" s="17" t="str">
        <f t="shared" si="1"/>
        <v>G</v>
      </c>
      <c r="O49" s="17" t="str">
        <f t="shared" si="2"/>
        <v>A</v>
      </c>
      <c r="P49" s="17" t="str">
        <f t="shared" si="3"/>
        <v>AGA</v>
      </c>
      <c r="Q49" s="17" t="str">
        <f t="shared" si="4"/>
        <v>R</v>
      </c>
      <c r="W49" s="25" t="str">
        <f t="shared" si="8"/>
        <v>A</v>
      </c>
      <c r="X49" s="25" t="str">
        <f t="shared" si="9"/>
        <v>G</v>
      </c>
      <c r="Y49" s="25" t="str">
        <f t="shared" si="10"/>
        <v>A</v>
      </c>
      <c r="Z49" s="25" t="str">
        <f t="shared" si="11"/>
        <v>AGA</v>
      </c>
      <c r="AA49" s="25" t="str">
        <f t="shared" si="12"/>
        <v>R</v>
      </c>
      <c r="AB49" s="25"/>
      <c r="AC49" s="25"/>
      <c r="AD49" s="25"/>
      <c r="AE49" s="25"/>
      <c r="AF49" s="25"/>
      <c r="AG49" s="25" t="str">
        <f t="shared" si="16"/>
        <v>A</v>
      </c>
      <c r="AH49" s="25" t="str">
        <f t="shared" si="17"/>
        <v>A</v>
      </c>
      <c r="AI49" s="25" t="str">
        <f t="shared" si="18"/>
        <v>A</v>
      </c>
      <c r="AJ49" s="25" t="str">
        <f t="shared" si="40"/>
        <v>AAA</v>
      </c>
      <c r="AK49" s="25" t="str">
        <f t="shared" si="20"/>
        <v>K</v>
      </c>
      <c r="AL49" s="25"/>
      <c r="AM49" s="25"/>
      <c r="AN49" s="25"/>
      <c r="AO49" s="25"/>
      <c r="AP49" s="25"/>
      <c r="AQ49" s="25" t="str">
        <f t="shared" si="24"/>
        <v>A</v>
      </c>
      <c r="AR49" s="25" t="str">
        <f t="shared" si="25"/>
        <v>A</v>
      </c>
      <c r="AS49" s="25" t="str">
        <f t="shared" si="26"/>
        <v>C</v>
      </c>
      <c r="AT49" s="25" t="str">
        <f t="shared" si="41"/>
        <v>AAC</v>
      </c>
      <c r="AU49" s="25" t="str">
        <f t="shared" si="28"/>
        <v>N</v>
      </c>
      <c r="AV49" s="25"/>
      <c r="AW49" s="25"/>
      <c r="AX49" s="25"/>
      <c r="AY49" s="25"/>
      <c r="AZ49" s="25"/>
      <c r="BA49" s="25" t="str">
        <f t="shared" ca="1" si="32"/>
        <v>A</v>
      </c>
      <c r="BB49" s="25" t="str">
        <f t="shared" ca="1" si="33"/>
        <v>G</v>
      </c>
      <c r="BC49" s="25" t="str">
        <f t="shared" ca="1" si="34"/>
        <v>A</v>
      </c>
      <c r="BD49" s="25" t="str">
        <f t="shared" ca="1" si="42"/>
        <v>AGA</v>
      </c>
      <c r="BE49" s="25" t="str">
        <f t="shared" ca="1" si="36"/>
        <v>R</v>
      </c>
      <c r="BF49" s="25"/>
      <c r="BG49" s="25"/>
      <c r="BH49" s="25"/>
      <c r="BI49" s="25"/>
      <c r="BJ49" s="25"/>
    </row>
    <row r="50" spans="1:62" x14ac:dyDescent="0.15">
      <c r="A50" s="10">
        <v>39</v>
      </c>
      <c r="B50">
        <v>-1.2166975000234004</v>
      </c>
      <c r="C50">
        <v>1.6170900000140875</v>
      </c>
      <c r="D50">
        <v>-0.33772249998875736</v>
      </c>
      <c r="E50">
        <v>2.8988849999933564</v>
      </c>
      <c r="F50" s="10">
        <f ca="1">'Result (Al-Ti) '!W60</f>
        <v>1.9258488664944906</v>
      </c>
      <c r="H50" s="22" t="s">
        <v>1754</v>
      </c>
      <c r="I50" s="21" t="s">
        <v>55</v>
      </c>
      <c r="J50" s="19">
        <v>39</v>
      </c>
      <c r="L50" s="17">
        <v>39</v>
      </c>
      <c r="M50" s="17" t="str">
        <f t="shared" si="0"/>
        <v>A</v>
      </c>
      <c r="N50" s="17" t="str">
        <f t="shared" si="1"/>
        <v>G</v>
      </c>
      <c r="O50" s="17" t="str">
        <f t="shared" si="2"/>
        <v>A</v>
      </c>
      <c r="P50" s="17" t="str">
        <f t="shared" si="3"/>
        <v>AGA</v>
      </c>
      <c r="Q50" s="17" t="str">
        <f t="shared" si="4"/>
        <v>R</v>
      </c>
      <c r="W50" s="25" t="str">
        <f t="shared" si="8"/>
        <v>A</v>
      </c>
      <c r="X50" s="25" t="str">
        <f t="shared" si="9"/>
        <v>A</v>
      </c>
      <c r="Y50" s="25" t="str">
        <f t="shared" si="10"/>
        <v>C</v>
      </c>
      <c r="Z50" s="25" t="str">
        <f t="shared" si="11"/>
        <v>AAC</v>
      </c>
      <c r="AA50" s="25" t="str">
        <f t="shared" si="12"/>
        <v>N</v>
      </c>
      <c r="AB50" s="25"/>
      <c r="AC50" s="25"/>
      <c r="AD50" s="25"/>
      <c r="AE50" s="25"/>
      <c r="AF50" s="25"/>
      <c r="AG50" s="25" t="str">
        <f t="shared" si="16"/>
        <v>A</v>
      </c>
      <c r="AH50" s="25" t="str">
        <f t="shared" si="17"/>
        <v>G</v>
      </c>
      <c r="AI50" s="25" t="str">
        <f t="shared" si="18"/>
        <v>A</v>
      </c>
      <c r="AJ50" s="25" t="str">
        <f t="shared" si="40"/>
        <v>AGA</v>
      </c>
      <c r="AK50" s="25" t="str">
        <f t="shared" si="20"/>
        <v>R</v>
      </c>
      <c r="AL50" s="25"/>
      <c r="AM50" s="25"/>
      <c r="AN50" s="25"/>
      <c r="AO50" s="25"/>
      <c r="AP50" s="25"/>
      <c r="AQ50" s="25" t="str">
        <f t="shared" si="24"/>
        <v>A</v>
      </c>
      <c r="AR50" s="25" t="str">
        <f t="shared" si="25"/>
        <v>C</v>
      </c>
      <c r="AS50" s="25" t="str">
        <f t="shared" si="26"/>
        <v>C</v>
      </c>
      <c r="AT50" s="25" t="str">
        <f t="shared" si="41"/>
        <v>ACC</v>
      </c>
      <c r="AU50" s="25" t="str">
        <f t="shared" si="28"/>
        <v>T</v>
      </c>
      <c r="AV50" s="25"/>
      <c r="AW50" s="25"/>
      <c r="AX50" s="25"/>
      <c r="AY50" s="25"/>
      <c r="AZ50" s="25"/>
      <c r="BA50" s="25" t="str">
        <f t="shared" ca="1" si="32"/>
        <v>A</v>
      </c>
      <c r="BB50" s="25" t="str">
        <f t="shared" ca="1" si="33"/>
        <v>A</v>
      </c>
      <c r="BC50" s="25" t="str">
        <f t="shared" ca="1" si="34"/>
        <v>C</v>
      </c>
      <c r="BD50" s="25" t="str">
        <f t="shared" ca="1" si="42"/>
        <v>AAC</v>
      </c>
      <c r="BE50" s="25" t="str">
        <f t="shared" ca="1" si="36"/>
        <v>N</v>
      </c>
      <c r="BF50" s="25"/>
      <c r="BG50" s="25"/>
      <c r="BH50" s="25"/>
      <c r="BI50" s="25"/>
      <c r="BJ50" s="25"/>
    </row>
    <row r="51" spans="1:62" x14ac:dyDescent="0.15">
      <c r="A51" s="10">
        <v>40</v>
      </c>
      <c r="B51">
        <v>1.1313024999743959</v>
      </c>
      <c r="C51">
        <v>0.89609000001544814</v>
      </c>
      <c r="D51">
        <v>-1.5097224999891523</v>
      </c>
      <c r="E51">
        <v>3.4488849999938509</v>
      </c>
      <c r="F51" s="10">
        <f ca="1">'Result (Al-Ti) '!W61</f>
        <v>1.3591147965995845</v>
      </c>
      <c r="H51" s="22" t="s">
        <v>1755</v>
      </c>
      <c r="I51" s="21" t="s">
        <v>55</v>
      </c>
      <c r="J51" s="19">
        <v>40</v>
      </c>
      <c r="L51" s="17">
        <v>40</v>
      </c>
      <c r="M51" s="17" t="str">
        <f t="shared" si="0"/>
        <v>A</v>
      </c>
      <c r="N51" s="17" t="str">
        <f t="shared" si="1"/>
        <v>A</v>
      </c>
      <c r="O51" s="17" t="str">
        <f t="shared" si="2"/>
        <v>C</v>
      </c>
      <c r="P51" s="17" t="str">
        <f t="shared" si="3"/>
        <v>AAC</v>
      </c>
      <c r="Q51" s="17" t="str">
        <f t="shared" si="4"/>
        <v>N</v>
      </c>
      <c r="W51" s="25" t="str">
        <f t="shared" si="8"/>
        <v>A</v>
      </c>
      <c r="X51" s="25" t="str">
        <f t="shared" si="9"/>
        <v>A</v>
      </c>
      <c r="Y51" s="25" t="str">
        <f t="shared" si="10"/>
        <v>A</v>
      </c>
      <c r="Z51" s="25" t="str">
        <f t="shared" si="11"/>
        <v>AAA</v>
      </c>
      <c r="AA51" s="25" t="str">
        <f t="shared" si="12"/>
        <v>K</v>
      </c>
      <c r="AB51" s="25"/>
      <c r="AC51" s="25"/>
      <c r="AD51" s="25"/>
      <c r="AE51" s="25"/>
      <c r="AF51" s="25"/>
      <c r="AG51" s="25" t="str">
        <f t="shared" si="16"/>
        <v>A</v>
      </c>
      <c r="AH51" s="25" t="str">
        <f t="shared" si="17"/>
        <v>G</v>
      </c>
      <c r="AI51" s="25" t="str">
        <f t="shared" si="18"/>
        <v>A</v>
      </c>
      <c r="AJ51" s="25" t="str">
        <f t="shared" si="40"/>
        <v>AGA</v>
      </c>
      <c r="AK51" s="25" t="str">
        <f t="shared" si="20"/>
        <v>R</v>
      </c>
      <c r="AL51" s="25"/>
      <c r="AM51" s="25"/>
      <c r="AN51" s="25"/>
      <c r="AO51" s="25"/>
      <c r="AP51" s="25"/>
      <c r="AQ51" s="25" t="str">
        <f t="shared" si="24"/>
        <v>C</v>
      </c>
      <c r="AR51" s="25" t="str">
        <f t="shared" si="25"/>
        <v>C</v>
      </c>
      <c r="AS51" s="25" t="str">
        <f t="shared" si="26"/>
        <v>C</v>
      </c>
      <c r="AT51" s="25" t="str">
        <f t="shared" si="41"/>
        <v>CCC</v>
      </c>
      <c r="AU51" s="25" t="str">
        <f t="shared" si="28"/>
        <v>P</v>
      </c>
      <c r="AV51" s="25"/>
      <c r="AW51" s="25"/>
      <c r="AX51" s="25"/>
      <c r="AY51" s="25"/>
      <c r="AZ51" s="25"/>
      <c r="BA51" s="25" t="str">
        <f t="shared" ca="1" si="32"/>
        <v>A</v>
      </c>
      <c r="BB51" s="25" t="str">
        <f t="shared" ca="1" si="33"/>
        <v>A</v>
      </c>
      <c r="BC51" s="25" t="str">
        <f t="shared" ca="1" si="34"/>
        <v>C</v>
      </c>
      <c r="BD51" s="25" t="str">
        <f t="shared" ca="1" si="42"/>
        <v>AAC</v>
      </c>
      <c r="BE51" s="25" t="str">
        <f t="shared" ca="1" si="36"/>
        <v>N</v>
      </c>
      <c r="BF51" s="25"/>
      <c r="BG51" s="25"/>
      <c r="BH51" s="25"/>
      <c r="BI51" s="25"/>
      <c r="BJ51" s="25"/>
    </row>
    <row r="52" spans="1:62" x14ac:dyDescent="0.15">
      <c r="A52" s="10">
        <v>41</v>
      </c>
      <c r="B52">
        <v>0.52130249997617284</v>
      </c>
      <c r="C52">
        <v>-6.8909999985322656E-2</v>
      </c>
      <c r="D52">
        <v>0.39527750001155937</v>
      </c>
      <c r="E52">
        <v>2.8758849999910296</v>
      </c>
      <c r="F52" s="10">
        <f ca="1">'Result (Al-Ti) '!W62</f>
        <v>2.4999841582707201</v>
      </c>
      <c r="H52" s="22" t="s">
        <v>1756</v>
      </c>
      <c r="I52" s="21" t="s">
        <v>1679</v>
      </c>
      <c r="J52" s="19">
        <v>41</v>
      </c>
      <c r="L52" s="17">
        <v>41</v>
      </c>
      <c r="M52" s="17" t="str">
        <f t="shared" si="0"/>
        <v>A</v>
      </c>
      <c r="N52" s="17" t="str">
        <f t="shared" si="1"/>
        <v>A</v>
      </c>
      <c r="O52" s="17" t="str">
        <f t="shared" si="2"/>
        <v>A</v>
      </c>
      <c r="P52" s="17" t="str">
        <f t="shared" si="3"/>
        <v>AAA</v>
      </c>
      <c r="Q52" s="17" t="str">
        <f t="shared" si="4"/>
        <v>K</v>
      </c>
      <c r="W52" s="25" t="str">
        <f t="shared" si="8"/>
        <v>A</v>
      </c>
      <c r="X52" s="25" t="str">
        <f t="shared" si="9"/>
        <v>G</v>
      </c>
      <c r="Y52" s="25" t="str">
        <f t="shared" si="10"/>
        <v>A</v>
      </c>
      <c r="Z52" s="25" t="str">
        <f t="shared" si="11"/>
        <v>AGA</v>
      </c>
      <c r="AA52" s="25" t="str">
        <f t="shared" si="12"/>
        <v>R</v>
      </c>
      <c r="AB52" s="25"/>
      <c r="AC52" s="25"/>
      <c r="AD52" s="25"/>
      <c r="AE52" s="25"/>
      <c r="AF52" s="25"/>
      <c r="AG52" s="25" t="str">
        <f t="shared" si="16"/>
        <v>A</v>
      </c>
      <c r="AH52" s="25" t="str">
        <f t="shared" si="17"/>
        <v>A</v>
      </c>
      <c r="AI52" s="25" t="str">
        <f t="shared" si="18"/>
        <v>A</v>
      </c>
      <c r="AJ52" s="25" t="str">
        <f t="shared" si="40"/>
        <v>AAA</v>
      </c>
      <c r="AK52" s="25" t="str">
        <f t="shared" si="20"/>
        <v>K</v>
      </c>
      <c r="AL52" s="25"/>
      <c r="AM52" s="25"/>
      <c r="AN52" s="25"/>
      <c r="AO52" s="25"/>
      <c r="AP52" s="25"/>
      <c r="AQ52" s="25" t="str">
        <f t="shared" si="24"/>
        <v>A</v>
      </c>
      <c r="AR52" s="25" t="str">
        <f t="shared" si="25"/>
        <v>C</v>
      </c>
      <c r="AS52" s="25" t="str">
        <f t="shared" si="26"/>
        <v>C</v>
      </c>
      <c r="AT52" s="25" t="str">
        <f t="shared" si="41"/>
        <v>ACC</v>
      </c>
      <c r="AU52" s="25" t="str">
        <f t="shared" si="28"/>
        <v>T</v>
      </c>
      <c r="AV52" s="25"/>
      <c r="AW52" s="25"/>
      <c r="AX52" s="25"/>
      <c r="AY52" s="25"/>
      <c r="AZ52" s="25"/>
      <c r="BA52" s="25" t="str">
        <f t="shared" ca="1" si="32"/>
        <v>A</v>
      </c>
      <c r="BB52" s="25" t="str">
        <f t="shared" ca="1" si="33"/>
        <v>C</v>
      </c>
      <c r="BC52" s="25" t="str">
        <f t="shared" ca="1" si="34"/>
        <v>C</v>
      </c>
      <c r="BD52" s="25" t="str">
        <f t="shared" ca="1" si="42"/>
        <v>ACC</v>
      </c>
      <c r="BE52" s="25" t="str">
        <f t="shared" ca="1" si="36"/>
        <v>T</v>
      </c>
      <c r="BF52" s="25"/>
      <c r="BG52" s="25"/>
      <c r="BH52" s="25"/>
      <c r="BI52" s="25"/>
      <c r="BJ52" s="25"/>
    </row>
    <row r="53" spans="1:62" x14ac:dyDescent="0.15">
      <c r="A53" s="10">
        <v>42</v>
      </c>
      <c r="B53">
        <v>1.212302499975948</v>
      </c>
      <c r="C53">
        <v>0.61409000001688696</v>
      </c>
      <c r="D53">
        <v>2.1782775000112053</v>
      </c>
      <c r="E53">
        <v>0.90588499999100236</v>
      </c>
      <c r="F53" s="10">
        <f ca="1">'Result (Al-Ti) '!W63</f>
        <v>3.1325443910708359</v>
      </c>
      <c r="H53" s="22" t="s">
        <v>1757</v>
      </c>
      <c r="I53" s="21" t="s">
        <v>1679</v>
      </c>
      <c r="J53" s="19">
        <v>42</v>
      </c>
      <c r="L53" s="17">
        <v>42</v>
      </c>
      <c r="M53" s="17" t="str">
        <f t="shared" si="0"/>
        <v>A</v>
      </c>
      <c r="N53" s="17" t="str">
        <f t="shared" si="1"/>
        <v>A</v>
      </c>
      <c r="O53" s="17" t="str">
        <f t="shared" si="2"/>
        <v>C</v>
      </c>
      <c r="P53" s="17" t="str">
        <f t="shared" si="3"/>
        <v>AAC</v>
      </c>
      <c r="Q53" s="17" t="str">
        <f t="shared" si="4"/>
        <v>N</v>
      </c>
      <c r="W53" s="25" t="str">
        <f t="shared" si="8"/>
        <v>A</v>
      </c>
      <c r="X53" s="25" t="str">
        <f t="shared" si="9"/>
        <v>A</v>
      </c>
      <c r="Y53" s="25" t="str">
        <f t="shared" si="10"/>
        <v>A</v>
      </c>
      <c r="Z53" s="25" t="str">
        <f t="shared" si="11"/>
        <v>AAA</v>
      </c>
      <c r="AA53" s="25" t="str">
        <f t="shared" si="12"/>
        <v>K</v>
      </c>
      <c r="AB53" s="25"/>
      <c r="AC53" s="25"/>
      <c r="AD53" s="25"/>
      <c r="AE53" s="25"/>
      <c r="AF53" s="25"/>
      <c r="AG53" s="25" t="str">
        <f t="shared" si="16"/>
        <v>A</v>
      </c>
      <c r="AH53" s="25" t="str">
        <f t="shared" si="17"/>
        <v>C</v>
      </c>
      <c r="AI53" s="25" t="str">
        <f t="shared" si="18"/>
        <v>C</v>
      </c>
      <c r="AJ53" s="25" t="str">
        <f t="shared" si="40"/>
        <v>ACC</v>
      </c>
      <c r="AK53" s="25" t="str">
        <f t="shared" si="20"/>
        <v>T</v>
      </c>
      <c r="AL53" s="25"/>
      <c r="AM53" s="25"/>
      <c r="AN53" s="25"/>
      <c r="AO53" s="25"/>
      <c r="AP53" s="25"/>
      <c r="AQ53" s="25" t="str">
        <f t="shared" si="24"/>
        <v>A</v>
      </c>
      <c r="AR53" s="25" t="str">
        <f t="shared" si="25"/>
        <v>A</v>
      </c>
      <c r="AS53" s="25" t="str">
        <f t="shared" si="26"/>
        <v>A</v>
      </c>
      <c r="AT53" s="25" t="str">
        <f t="shared" si="41"/>
        <v>AAA</v>
      </c>
      <c r="AU53" s="25" t="str">
        <f t="shared" si="28"/>
        <v>K</v>
      </c>
      <c r="AV53" s="25"/>
      <c r="AW53" s="25"/>
      <c r="AX53" s="25"/>
      <c r="AY53" s="25"/>
      <c r="AZ53" s="25"/>
      <c r="BA53" s="25" t="str">
        <f t="shared" ca="1" si="32"/>
        <v>C</v>
      </c>
      <c r="BB53" s="25" t="str">
        <f t="shared" ca="1" si="33"/>
        <v>C</v>
      </c>
      <c r="BC53" s="25" t="str">
        <f t="shared" ca="1" si="34"/>
        <v>C</v>
      </c>
      <c r="BD53" s="25" t="str">
        <f t="shared" ca="1" si="42"/>
        <v>CCC</v>
      </c>
      <c r="BE53" s="25" t="str">
        <f t="shared" ca="1" si="36"/>
        <v>P</v>
      </c>
      <c r="BF53" s="25"/>
      <c r="BG53" s="25"/>
      <c r="BH53" s="25"/>
      <c r="BI53" s="25"/>
      <c r="BJ53" s="25"/>
    </row>
    <row r="54" spans="1:62" x14ac:dyDescent="0.15">
      <c r="A54" s="10">
        <v>43</v>
      </c>
      <c r="B54">
        <v>1.2363024999757499</v>
      </c>
      <c r="C54">
        <v>2.4140900000162446</v>
      </c>
      <c r="D54">
        <v>1.4612775000095723</v>
      </c>
      <c r="E54">
        <v>0.56588499999321584</v>
      </c>
      <c r="F54" s="10">
        <f ca="1">'Result (Al-Ti) '!W64</f>
        <v>0.57015146247881943</v>
      </c>
      <c r="H54" s="22" t="s">
        <v>1758</v>
      </c>
      <c r="I54" s="21" t="s">
        <v>1679</v>
      </c>
      <c r="J54" s="19">
        <v>43</v>
      </c>
      <c r="L54" s="17">
        <v>43</v>
      </c>
      <c r="M54" s="17" t="str">
        <f t="shared" si="0"/>
        <v>A</v>
      </c>
      <c r="N54" s="17" t="str">
        <f t="shared" si="1"/>
        <v>A</v>
      </c>
      <c r="O54" s="17" t="str">
        <f t="shared" si="2"/>
        <v>C</v>
      </c>
      <c r="P54" s="17" t="str">
        <f t="shared" si="3"/>
        <v>AAC</v>
      </c>
      <c r="Q54" s="17" t="str">
        <f t="shared" si="4"/>
        <v>N</v>
      </c>
      <c r="W54" s="25" t="str">
        <f t="shared" si="8"/>
        <v>A</v>
      </c>
      <c r="X54" s="25" t="str">
        <f t="shared" si="9"/>
        <v>C</v>
      </c>
      <c r="Y54" s="25" t="str">
        <f t="shared" si="10"/>
        <v>C</v>
      </c>
      <c r="Z54" s="25" t="str">
        <f t="shared" si="11"/>
        <v>ACC</v>
      </c>
      <c r="AA54" s="25" t="str">
        <f t="shared" si="12"/>
        <v>T</v>
      </c>
      <c r="AB54" s="25"/>
      <c r="AC54" s="25"/>
      <c r="AD54" s="25"/>
      <c r="AE54" s="25"/>
      <c r="AF54" s="25"/>
      <c r="AG54" s="25" t="str">
        <f t="shared" si="16"/>
        <v>A</v>
      </c>
      <c r="AH54" s="25" t="str">
        <f t="shared" si="17"/>
        <v>A</v>
      </c>
      <c r="AI54" s="25" t="str">
        <f t="shared" si="18"/>
        <v>C</v>
      </c>
      <c r="AJ54" s="25" t="str">
        <f t="shared" si="40"/>
        <v>AAC</v>
      </c>
      <c r="AK54" s="25" t="str">
        <f t="shared" si="20"/>
        <v>N</v>
      </c>
      <c r="AL54" s="25"/>
      <c r="AM54" s="25"/>
      <c r="AN54" s="25"/>
      <c r="AO54" s="25"/>
      <c r="AP54" s="25"/>
      <c r="AQ54" s="25" t="str">
        <f t="shared" si="24"/>
        <v>A</v>
      </c>
      <c r="AR54" s="25" t="str">
        <f t="shared" si="25"/>
        <v>A</v>
      </c>
      <c r="AS54" s="25" t="str">
        <f t="shared" si="26"/>
        <v>A</v>
      </c>
      <c r="AT54" s="25" t="str">
        <f t="shared" si="41"/>
        <v>AAA</v>
      </c>
      <c r="AU54" s="25" t="str">
        <f t="shared" si="28"/>
        <v>K</v>
      </c>
      <c r="AV54" s="25"/>
      <c r="AW54" s="25"/>
      <c r="AX54" s="25"/>
      <c r="AY54" s="25"/>
      <c r="AZ54" s="25"/>
      <c r="BA54" s="25" t="str">
        <f t="shared" ca="1" si="32"/>
        <v>A</v>
      </c>
      <c r="BB54" s="25" t="str">
        <f t="shared" ca="1" si="33"/>
        <v>A</v>
      </c>
      <c r="BC54" s="25" t="str">
        <f t="shared" ca="1" si="34"/>
        <v>A</v>
      </c>
      <c r="BD54" s="25" t="str">
        <f t="shared" ca="1" si="42"/>
        <v>AAA</v>
      </c>
      <c r="BE54" s="25" t="str">
        <f t="shared" ca="1" si="36"/>
        <v>K</v>
      </c>
      <c r="BF54" s="25"/>
      <c r="BG54" s="25"/>
      <c r="BH54" s="25"/>
      <c r="BI54" s="25"/>
      <c r="BJ54" s="25"/>
    </row>
    <row r="55" spans="1:62" x14ac:dyDescent="0.15">
      <c r="A55" s="10">
        <v>44</v>
      </c>
      <c r="B55">
        <v>-0.1966975000229354</v>
      </c>
      <c r="C55">
        <v>2.2020900000150334</v>
      </c>
      <c r="D55">
        <v>0.23527750001051118</v>
      </c>
      <c r="E55">
        <v>0.68488499999119767</v>
      </c>
      <c r="F55" s="10">
        <f ca="1">'Result (Al-Ti) '!W65</f>
        <v>0.97458437063247605</v>
      </c>
      <c r="H55" s="22" t="s">
        <v>1759</v>
      </c>
      <c r="I55" s="21" t="s">
        <v>1679</v>
      </c>
      <c r="J55" s="19">
        <v>44</v>
      </c>
      <c r="L55" s="17">
        <v>44</v>
      </c>
      <c r="M55" s="17" t="str">
        <f t="shared" si="0"/>
        <v>A</v>
      </c>
      <c r="N55" s="17" t="str">
        <f t="shared" si="1"/>
        <v>G</v>
      </c>
      <c r="O55" s="17" t="str">
        <f t="shared" si="2"/>
        <v>A</v>
      </c>
      <c r="P55" s="17" t="str">
        <f t="shared" si="3"/>
        <v>AGA</v>
      </c>
      <c r="Q55" s="17" t="str">
        <f t="shared" si="4"/>
        <v>R</v>
      </c>
      <c r="W55" s="25" t="str">
        <f t="shared" si="8"/>
        <v>A</v>
      </c>
      <c r="X55" s="25" t="str">
        <f t="shared" si="9"/>
        <v>C</v>
      </c>
      <c r="Y55" s="25" t="str">
        <f t="shared" si="10"/>
        <v>C</v>
      </c>
      <c r="Z55" s="25" t="str">
        <f t="shared" si="11"/>
        <v>ACC</v>
      </c>
      <c r="AA55" s="25" t="str">
        <f t="shared" si="12"/>
        <v>T</v>
      </c>
      <c r="AB55" s="25"/>
      <c r="AC55" s="25"/>
      <c r="AD55" s="25"/>
      <c r="AE55" s="25"/>
      <c r="AF55" s="25"/>
      <c r="AG55" s="25" t="str">
        <f t="shared" si="16"/>
        <v>A</v>
      </c>
      <c r="AH55" s="25" t="str">
        <f t="shared" si="17"/>
        <v>A</v>
      </c>
      <c r="AI55" s="25" t="str">
        <f t="shared" si="18"/>
        <v>A</v>
      </c>
      <c r="AJ55" s="25" t="str">
        <f t="shared" si="40"/>
        <v>AAA</v>
      </c>
      <c r="AK55" s="25" t="str">
        <f t="shared" si="20"/>
        <v>K</v>
      </c>
      <c r="AL55" s="25"/>
      <c r="AM55" s="25"/>
      <c r="AN55" s="25"/>
      <c r="AO55" s="25"/>
      <c r="AP55" s="25"/>
      <c r="AQ55" s="25" t="str">
        <f t="shared" si="24"/>
        <v>A</v>
      </c>
      <c r="AR55" s="25" t="str">
        <f t="shared" si="25"/>
        <v>A</v>
      </c>
      <c r="AS55" s="25" t="str">
        <f t="shared" si="26"/>
        <v>A</v>
      </c>
      <c r="AT55" s="25" t="str">
        <f t="shared" si="41"/>
        <v>AAA</v>
      </c>
      <c r="AU55" s="25" t="str">
        <f t="shared" si="28"/>
        <v>K</v>
      </c>
      <c r="AV55" s="25"/>
      <c r="AW55" s="25"/>
      <c r="AX55" s="25"/>
      <c r="AY55" s="25"/>
      <c r="AZ55" s="25"/>
      <c r="BA55" s="25" t="str">
        <f t="shared" ca="1" si="32"/>
        <v>A</v>
      </c>
      <c r="BB55" s="25" t="str">
        <f t="shared" ca="1" si="33"/>
        <v>A</v>
      </c>
      <c r="BC55" s="25" t="str">
        <f t="shared" ca="1" si="34"/>
        <v>A</v>
      </c>
      <c r="BD55" s="25" t="str">
        <f t="shared" ca="1" si="42"/>
        <v>AAA</v>
      </c>
      <c r="BE55" s="25" t="str">
        <f t="shared" ca="1" si="36"/>
        <v>K</v>
      </c>
      <c r="BF55" s="25"/>
      <c r="BG55" s="25"/>
      <c r="BH55" s="25"/>
      <c r="BI55" s="25"/>
      <c r="BJ55" s="25"/>
    </row>
    <row r="56" spans="1:62" x14ac:dyDescent="0.15">
      <c r="A56" s="10">
        <v>45</v>
      </c>
      <c r="B56">
        <v>1.1643024999763441</v>
      </c>
      <c r="C56">
        <v>2.6640900000138856</v>
      </c>
      <c r="D56">
        <v>3.2012775000112015</v>
      </c>
      <c r="E56">
        <v>0.6318849999935594</v>
      </c>
      <c r="F56" s="10">
        <f ca="1">'Result (Al-Ti) '!W66</f>
        <v>1.2564567492322103</v>
      </c>
      <c r="H56" s="22" t="s">
        <v>1760</v>
      </c>
      <c r="I56" s="21" t="s">
        <v>1761</v>
      </c>
      <c r="J56" s="19">
        <v>45</v>
      </c>
      <c r="L56" s="17">
        <v>45</v>
      </c>
      <c r="M56" s="17" t="str">
        <f t="shared" si="0"/>
        <v>A</v>
      </c>
      <c r="N56" s="17" t="str">
        <f t="shared" si="1"/>
        <v>A</v>
      </c>
      <c r="O56" s="17" t="str">
        <f t="shared" si="2"/>
        <v>C</v>
      </c>
      <c r="P56" s="17" t="str">
        <f t="shared" si="3"/>
        <v>AAC</v>
      </c>
      <c r="Q56" s="17" t="str">
        <f t="shared" si="4"/>
        <v>N</v>
      </c>
      <c r="W56" s="25" t="str">
        <f t="shared" si="8"/>
        <v>A</v>
      </c>
      <c r="X56" s="25" t="str">
        <f t="shared" si="9"/>
        <v>C</v>
      </c>
      <c r="Y56" s="25" t="str">
        <f t="shared" si="10"/>
        <v>C</v>
      </c>
      <c r="Z56" s="25" t="str">
        <f t="shared" si="11"/>
        <v>ACC</v>
      </c>
      <c r="AA56" s="25" t="str">
        <f t="shared" si="12"/>
        <v>T</v>
      </c>
      <c r="AB56" s="25"/>
      <c r="AC56" s="25"/>
      <c r="AD56" s="25"/>
      <c r="AE56" s="25"/>
      <c r="AF56" s="25"/>
      <c r="AG56" s="25" t="str">
        <f t="shared" si="16"/>
        <v>C</v>
      </c>
      <c r="AH56" s="25" t="str">
        <f t="shared" si="17"/>
        <v>C</v>
      </c>
      <c r="AI56" s="25" t="str">
        <f t="shared" si="18"/>
        <v>C</v>
      </c>
      <c r="AJ56" s="25" t="str">
        <f t="shared" si="40"/>
        <v>CCC</v>
      </c>
      <c r="AK56" s="25" t="str">
        <f t="shared" si="20"/>
        <v>P</v>
      </c>
      <c r="AL56" s="25"/>
      <c r="AM56" s="25"/>
      <c r="AN56" s="25"/>
      <c r="AO56" s="25"/>
      <c r="AP56" s="25"/>
      <c r="AQ56" s="25" t="str">
        <f t="shared" si="24"/>
        <v>A</v>
      </c>
      <c r="AR56" s="25" t="str">
        <f t="shared" si="25"/>
        <v>A</v>
      </c>
      <c r="AS56" s="25" t="str">
        <f t="shared" si="26"/>
        <v>A</v>
      </c>
      <c r="AT56" s="25" t="str">
        <f t="shared" si="41"/>
        <v>AAA</v>
      </c>
      <c r="AU56" s="25" t="str">
        <f t="shared" si="28"/>
        <v>K</v>
      </c>
      <c r="AV56" s="25"/>
      <c r="AW56" s="25"/>
      <c r="AX56" s="25"/>
      <c r="AY56" s="25"/>
      <c r="AZ56" s="25"/>
      <c r="BA56" s="25" t="str">
        <f t="shared" ca="1" si="32"/>
        <v>A</v>
      </c>
      <c r="BB56" s="25" t="str">
        <f t="shared" ca="1" si="33"/>
        <v>A</v>
      </c>
      <c r="BC56" s="25" t="str">
        <f t="shared" ca="1" si="34"/>
        <v>C</v>
      </c>
      <c r="BD56" s="25" t="str">
        <f t="shared" ca="1" si="42"/>
        <v>AAC</v>
      </c>
      <c r="BE56" s="25" t="str">
        <f t="shared" ca="1" si="36"/>
        <v>N</v>
      </c>
      <c r="BF56" s="25"/>
      <c r="BG56" s="25"/>
      <c r="BH56" s="25"/>
      <c r="BI56" s="25"/>
      <c r="BJ56" s="25"/>
    </row>
    <row r="57" spans="1:62" x14ac:dyDescent="0.15">
      <c r="A57" s="10">
        <v>46</v>
      </c>
      <c r="B57">
        <v>0.90730249997506007</v>
      </c>
      <c r="C57">
        <v>0.46909000001704726</v>
      </c>
      <c r="D57">
        <v>2.5962775000110128</v>
      </c>
      <c r="E57">
        <v>1.0398849999937454</v>
      </c>
      <c r="F57" s="10">
        <f ca="1">'Result (Al-Ti) '!W67</f>
        <v>10.828992369186427</v>
      </c>
      <c r="H57" s="22" t="s">
        <v>1762</v>
      </c>
      <c r="I57" s="21" t="s">
        <v>1761</v>
      </c>
      <c r="J57" s="19">
        <v>46</v>
      </c>
      <c r="L57" s="17">
        <v>46</v>
      </c>
      <c r="M57" s="17" t="str">
        <f t="shared" si="0"/>
        <v>A</v>
      </c>
      <c r="N57" s="17" t="str">
        <f t="shared" si="1"/>
        <v>A</v>
      </c>
      <c r="O57" s="17" t="str">
        <f t="shared" si="2"/>
        <v>A</v>
      </c>
      <c r="P57" s="17" t="str">
        <f t="shared" si="3"/>
        <v>AAA</v>
      </c>
      <c r="Q57" s="17" t="str">
        <f t="shared" si="4"/>
        <v>K</v>
      </c>
      <c r="W57" s="25" t="str">
        <f t="shared" si="8"/>
        <v>A</v>
      </c>
      <c r="X57" s="25" t="str">
        <f t="shared" si="9"/>
        <v>A</v>
      </c>
      <c r="Y57" s="25" t="str">
        <f t="shared" si="10"/>
        <v>A</v>
      </c>
      <c r="Z57" s="25" t="str">
        <f t="shared" si="11"/>
        <v>AAA</v>
      </c>
      <c r="AA57" s="25" t="str">
        <f t="shared" si="12"/>
        <v>K</v>
      </c>
      <c r="AB57" s="25"/>
      <c r="AC57" s="25"/>
      <c r="AD57" s="25"/>
      <c r="AE57" s="25"/>
      <c r="AF57" s="25"/>
      <c r="AG57" s="25" t="str">
        <f t="shared" si="16"/>
        <v>A</v>
      </c>
      <c r="AH57" s="25" t="str">
        <f t="shared" si="17"/>
        <v>C</v>
      </c>
      <c r="AI57" s="25" t="str">
        <f t="shared" si="18"/>
        <v>C</v>
      </c>
      <c r="AJ57" s="25" t="str">
        <f t="shared" si="40"/>
        <v>ACC</v>
      </c>
      <c r="AK57" s="25" t="str">
        <f t="shared" si="20"/>
        <v>T</v>
      </c>
      <c r="AL57" s="25"/>
      <c r="AM57" s="25"/>
      <c r="AN57" s="25"/>
      <c r="AO57" s="25"/>
      <c r="AP57" s="25"/>
      <c r="AQ57" s="25" t="str">
        <f t="shared" si="24"/>
        <v>A</v>
      </c>
      <c r="AR57" s="25" t="str">
        <f t="shared" si="25"/>
        <v>A</v>
      </c>
      <c r="AS57" s="25" t="str">
        <f t="shared" si="26"/>
        <v>C</v>
      </c>
      <c r="AT57" s="25" t="str">
        <f t="shared" si="41"/>
        <v>AAC</v>
      </c>
      <c r="AU57" s="25" t="str">
        <f t="shared" si="28"/>
        <v>N</v>
      </c>
      <c r="AV57" s="25"/>
      <c r="AW57" s="25"/>
      <c r="AX57" s="25"/>
      <c r="AY57" s="25"/>
      <c r="AZ57" s="25"/>
      <c r="BA57" s="25" t="str">
        <f t="shared" ca="1" si="32"/>
        <v>T</v>
      </c>
      <c r="BB57" s="25" t="str">
        <f t="shared" ca="1" si="33"/>
        <v>T</v>
      </c>
      <c r="BC57" s="25" t="str">
        <f t="shared" ca="1" si="34"/>
        <v>T</v>
      </c>
      <c r="BD57" s="25" t="str">
        <f t="shared" ca="1" si="42"/>
        <v>TTT</v>
      </c>
      <c r="BE57" s="25" t="str">
        <f t="shared" ca="1" si="36"/>
        <v>F</v>
      </c>
      <c r="BF57" s="25"/>
      <c r="BG57" s="25"/>
      <c r="BH57" s="25"/>
      <c r="BI57" s="25"/>
      <c r="BJ57" s="25"/>
    </row>
    <row r="58" spans="1:62" x14ac:dyDescent="0.15">
      <c r="A58" s="10">
        <v>47</v>
      </c>
      <c r="B58">
        <v>0.40430249997669421</v>
      </c>
      <c r="C58">
        <v>-4.5909999982995942E-2</v>
      </c>
      <c r="D58">
        <v>2.3782775000107392</v>
      </c>
      <c r="E58">
        <v>1.7808849999916276</v>
      </c>
      <c r="F58" s="10">
        <f ca="1">'Result (Al-Ti) '!W68</f>
        <v>-2.4599754401927143</v>
      </c>
      <c r="H58" s="22" t="s">
        <v>1763</v>
      </c>
      <c r="I58" s="21" t="s">
        <v>1761</v>
      </c>
      <c r="J58" s="19">
        <v>47</v>
      </c>
      <c r="L58" s="17">
        <v>47</v>
      </c>
      <c r="M58" s="17" t="str">
        <f t="shared" si="0"/>
        <v>A</v>
      </c>
      <c r="N58" s="17" t="str">
        <f t="shared" si="1"/>
        <v>A</v>
      </c>
      <c r="O58" s="17" t="str">
        <f t="shared" si="2"/>
        <v>A</v>
      </c>
      <c r="P58" s="17" t="str">
        <f t="shared" si="3"/>
        <v>AAA</v>
      </c>
      <c r="Q58" s="17" t="str">
        <f t="shared" si="4"/>
        <v>K</v>
      </c>
      <c r="W58" s="25" t="str">
        <f t="shared" si="8"/>
        <v>A</v>
      </c>
      <c r="X58" s="25" t="str">
        <f t="shared" si="9"/>
        <v>G</v>
      </c>
      <c r="Y58" s="25" t="str">
        <f t="shared" si="10"/>
        <v>A</v>
      </c>
      <c r="Z58" s="25" t="str">
        <f t="shared" si="11"/>
        <v>AGA</v>
      </c>
      <c r="AA58" s="25" t="str">
        <f t="shared" si="12"/>
        <v>R</v>
      </c>
      <c r="AB58" s="25"/>
      <c r="AC58" s="25"/>
      <c r="AD58" s="25"/>
      <c r="AE58" s="25"/>
      <c r="AF58" s="25"/>
      <c r="AG58" s="25" t="str">
        <f t="shared" si="16"/>
        <v>A</v>
      </c>
      <c r="AH58" s="25" t="str">
        <f t="shared" si="17"/>
        <v>C</v>
      </c>
      <c r="AI58" s="25" t="str">
        <f t="shared" si="18"/>
        <v>C</v>
      </c>
      <c r="AJ58" s="25" t="str">
        <f t="shared" si="40"/>
        <v>ACC</v>
      </c>
      <c r="AK58" s="25" t="str">
        <f t="shared" si="20"/>
        <v>T</v>
      </c>
      <c r="AL58" s="25"/>
      <c r="AM58" s="25"/>
      <c r="AN58" s="25"/>
      <c r="AO58" s="25"/>
      <c r="AP58" s="25"/>
      <c r="AQ58" s="25" t="str">
        <f t="shared" si="24"/>
        <v>A</v>
      </c>
      <c r="AR58" s="25" t="str">
        <f t="shared" si="25"/>
        <v>A</v>
      </c>
      <c r="AS58" s="25" t="str">
        <f t="shared" si="26"/>
        <v>C</v>
      </c>
      <c r="AT58" s="25" t="str">
        <f t="shared" si="41"/>
        <v>AAC</v>
      </c>
      <c r="AU58" s="25" t="str">
        <f t="shared" si="28"/>
        <v>N</v>
      </c>
      <c r="AV58" s="25"/>
      <c r="AW58" s="25"/>
      <c r="AX58" s="25"/>
      <c r="AY58" s="25"/>
      <c r="AZ58" s="25"/>
      <c r="BA58" s="25" t="str">
        <f t="shared" ca="1" si="32"/>
        <v>A</v>
      </c>
      <c r="BB58" s="25" t="str">
        <f t="shared" ca="1" si="33"/>
        <v>G</v>
      </c>
      <c r="BC58" s="25" t="str">
        <f t="shared" ca="1" si="34"/>
        <v>A</v>
      </c>
      <c r="BD58" s="25" t="str">
        <f t="shared" ca="1" si="42"/>
        <v>AGA</v>
      </c>
      <c r="BE58" s="25" t="str">
        <f t="shared" ca="1" si="36"/>
        <v>R</v>
      </c>
      <c r="BF58" s="25"/>
      <c r="BG58" s="25"/>
      <c r="BH58" s="25"/>
      <c r="BI58" s="25"/>
      <c r="BJ58" s="25"/>
    </row>
    <row r="59" spans="1:62" x14ac:dyDescent="0.15">
      <c r="A59" s="10">
        <v>48</v>
      </c>
      <c r="B59">
        <v>-0.12069750002297042</v>
      </c>
      <c r="C59">
        <v>0.57509000001587651</v>
      </c>
      <c r="D59">
        <v>1.608277500011468</v>
      </c>
      <c r="E59">
        <v>1.4808849999923268</v>
      </c>
      <c r="F59" s="10">
        <f ca="1">'Result (Al-Ti) '!W69</f>
        <v>-0.10622245489463977</v>
      </c>
      <c r="H59" s="22" t="s">
        <v>1764</v>
      </c>
      <c r="I59" s="21" t="s">
        <v>1761</v>
      </c>
      <c r="J59" s="19">
        <v>48</v>
      </c>
      <c r="L59" s="17">
        <v>48</v>
      </c>
      <c r="M59" s="17" t="str">
        <f t="shared" si="0"/>
        <v>A</v>
      </c>
      <c r="N59" s="17" t="str">
        <f t="shared" si="1"/>
        <v>G</v>
      </c>
      <c r="O59" s="17" t="str">
        <f t="shared" si="2"/>
        <v>A</v>
      </c>
      <c r="P59" s="17" t="str">
        <f t="shared" si="3"/>
        <v>AGA</v>
      </c>
      <c r="Q59" s="17" t="str">
        <f t="shared" si="4"/>
        <v>R</v>
      </c>
      <c r="W59" s="25" t="str">
        <f t="shared" si="8"/>
        <v>A</v>
      </c>
      <c r="X59" s="25" t="str">
        <f t="shared" si="9"/>
        <v>A</v>
      </c>
      <c r="Y59" s="25" t="str">
        <f t="shared" si="10"/>
        <v>A</v>
      </c>
      <c r="Z59" s="25" t="str">
        <f t="shared" si="11"/>
        <v>AAA</v>
      </c>
      <c r="AA59" s="25" t="str">
        <f t="shared" si="12"/>
        <v>K</v>
      </c>
      <c r="AB59" s="25"/>
      <c r="AC59" s="25"/>
      <c r="AD59" s="25"/>
      <c r="AE59" s="25"/>
      <c r="AF59" s="25"/>
      <c r="AG59" s="25" t="str">
        <f t="shared" si="16"/>
        <v>A</v>
      </c>
      <c r="AH59" s="25" t="str">
        <f t="shared" si="17"/>
        <v>A</v>
      </c>
      <c r="AI59" s="25" t="str">
        <f t="shared" si="18"/>
        <v>C</v>
      </c>
      <c r="AJ59" s="25" t="str">
        <f t="shared" si="40"/>
        <v>AAC</v>
      </c>
      <c r="AK59" s="25" t="str">
        <f t="shared" si="20"/>
        <v>N</v>
      </c>
      <c r="AL59" s="25"/>
      <c r="AM59" s="25"/>
      <c r="AN59" s="25"/>
      <c r="AO59" s="25"/>
      <c r="AP59" s="25"/>
      <c r="AQ59" s="25" t="str">
        <f t="shared" si="24"/>
        <v>A</v>
      </c>
      <c r="AR59" s="25" t="str">
        <f t="shared" si="25"/>
        <v>A</v>
      </c>
      <c r="AS59" s="25" t="str">
        <f t="shared" si="26"/>
        <v>C</v>
      </c>
      <c r="AT59" s="25" t="str">
        <f t="shared" si="41"/>
        <v>AAC</v>
      </c>
      <c r="AU59" s="25" t="str">
        <f t="shared" si="28"/>
        <v>N</v>
      </c>
      <c r="AV59" s="25"/>
      <c r="AW59" s="25"/>
      <c r="AX59" s="25"/>
      <c r="AY59" s="25"/>
      <c r="AZ59" s="25"/>
      <c r="BA59" s="25" t="str">
        <f t="shared" ca="1" si="32"/>
        <v>A</v>
      </c>
      <c r="BB59" s="25" t="str">
        <f t="shared" ca="1" si="33"/>
        <v>G</v>
      </c>
      <c r="BC59" s="25" t="str">
        <f t="shared" ca="1" si="34"/>
        <v>A</v>
      </c>
      <c r="BD59" s="25" t="str">
        <f t="shared" ca="1" si="42"/>
        <v>AGA</v>
      </c>
      <c r="BE59" s="25" t="str">
        <f t="shared" ca="1" si="36"/>
        <v>R</v>
      </c>
      <c r="BF59" s="25"/>
      <c r="BG59" s="25"/>
      <c r="BH59" s="25"/>
      <c r="BI59" s="25"/>
      <c r="BJ59" s="25"/>
    </row>
    <row r="60" spans="1:62" x14ac:dyDescent="0.15">
      <c r="A60" s="10">
        <v>49</v>
      </c>
      <c r="B60">
        <v>-1.1446975000239945</v>
      </c>
      <c r="C60">
        <v>0.70909000001506683</v>
      </c>
      <c r="D60">
        <v>6.1662775000108638</v>
      </c>
      <c r="E60">
        <v>1.8038849999904016</v>
      </c>
      <c r="F60" s="10">
        <f ca="1">'Result (Al-Ti) '!W70</f>
        <v>1.2057570750435005</v>
      </c>
      <c r="H60" s="22" t="s">
        <v>1765</v>
      </c>
      <c r="I60" s="21" t="s">
        <v>32</v>
      </c>
      <c r="J60" s="19">
        <v>49</v>
      </c>
      <c r="L60" s="17">
        <v>49</v>
      </c>
      <c r="M60" s="17" t="str">
        <f t="shared" si="0"/>
        <v>A</v>
      </c>
      <c r="N60" s="17" t="str">
        <f t="shared" si="1"/>
        <v>G</v>
      </c>
      <c r="O60" s="17" t="str">
        <f t="shared" si="2"/>
        <v>A</v>
      </c>
      <c r="P60" s="17" t="str">
        <f t="shared" si="3"/>
        <v>AGA</v>
      </c>
      <c r="Q60" s="17" t="str">
        <f t="shared" si="4"/>
        <v>R</v>
      </c>
      <c r="W60" s="25" t="str">
        <f t="shared" si="8"/>
        <v>A</v>
      </c>
      <c r="X60" s="25" t="str">
        <f t="shared" si="9"/>
        <v>A</v>
      </c>
      <c r="Y60" s="25" t="str">
        <f t="shared" si="10"/>
        <v>A</v>
      </c>
      <c r="Z60" s="25" t="str">
        <f t="shared" si="11"/>
        <v>AAA</v>
      </c>
      <c r="AA60" s="25" t="str">
        <f t="shared" si="12"/>
        <v>K</v>
      </c>
      <c r="AB60" s="25"/>
      <c r="AC60" s="25"/>
      <c r="AD60" s="25"/>
      <c r="AE60" s="25"/>
      <c r="AF60" s="25"/>
      <c r="AG60" s="25" t="str">
        <f t="shared" si="16"/>
        <v>T</v>
      </c>
      <c r="AH60" s="25" t="str">
        <f t="shared" si="17"/>
        <v>C</v>
      </c>
      <c r="AI60" s="25" t="str">
        <f t="shared" si="18"/>
        <v>T</v>
      </c>
      <c r="AJ60" s="25" t="str">
        <f t="shared" si="40"/>
        <v>TCT</v>
      </c>
      <c r="AK60" s="25" t="str">
        <f t="shared" si="20"/>
        <v>S</v>
      </c>
      <c r="AL60" s="25"/>
      <c r="AM60" s="25"/>
      <c r="AN60" s="25"/>
      <c r="AO60" s="25"/>
      <c r="AP60" s="25"/>
      <c r="AQ60" s="25" t="str">
        <f t="shared" si="24"/>
        <v>A</v>
      </c>
      <c r="AR60" s="25" t="str">
        <f t="shared" si="25"/>
        <v>A</v>
      </c>
      <c r="AS60" s="25" t="str">
        <f t="shared" si="26"/>
        <v>C</v>
      </c>
      <c r="AT60" s="25" t="str">
        <f t="shared" si="41"/>
        <v>AAC</v>
      </c>
      <c r="AU60" s="25" t="str">
        <f t="shared" si="28"/>
        <v>N</v>
      </c>
      <c r="AV60" s="25"/>
      <c r="AW60" s="25"/>
      <c r="AX60" s="25"/>
      <c r="AY60" s="25"/>
      <c r="AZ60" s="25"/>
      <c r="BA60" s="25" t="str">
        <f t="shared" ca="1" si="32"/>
        <v>A</v>
      </c>
      <c r="BB60" s="25" t="str">
        <f t="shared" ca="1" si="33"/>
        <v>A</v>
      </c>
      <c r="BC60" s="25" t="str">
        <f t="shared" ca="1" si="34"/>
        <v>C</v>
      </c>
      <c r="BD60" s="25" t="str">
        <f t="shared" ca="1" si="42"/>
        <v>AAC</v>
      </c>
      <c r="BE60" s="25" t="str">
        <f t="shared" ca="1" si="36"/>
        <v>N</v>
      </c>
      <c r="BF60" s="25"/>
      <c r="BG60" s="25"/>
      <c r="BH60" s="25"/>
      <c r="BI60" s="25"/>
      <c r="BJ60" s="25"/>
    </row>
    <row r="61" spans="1:62" x14ac:dyDescent="0.15">
      <c r="A61" s="10">
        <v>50</v>
      </c>
      <c r="B61">
        <v>1.3613024999763468</v>
      </c>
      <c r="C61">
        <v>1.5890900000137265</v>
      </c>
      <c r="D61">
        <v>0.25327750001125082</v>
      </c>
      <c r="E61">
        <v>3.9948849999937863</v>
      </c>
      <c r="F61" s="10">
        <f ca="1">'Result (Al-Ti) '!W71</f>
        <v>1.4363256586963136</v>
      </c>
      <c r="H61" s="22" t="s">
        <v>1766</v>
      </c>
      <c r="I61" s="21" t="s">
        <v>33</v>
      </c>
      <c r="J61" s="19">
        <v>50</v>
      </c>
      <c r="L61" s="17">
        <v>50</v>
      </c>
      <c r="M61" s="17" t="str">
        <f t="shared" si="0"/>
        <v>A</v>
      </c>
      <c r="N61" s="17" t="str">
        <f t="shared" si="1"/>
        <v>A</v>
      </c>
      <c r="O61" s="17" t="str">
        <f t="shared" si="2"/>
        <v>C</v>
      </c>
      <c r="P61" s="17" t="str">
        <f t="shared" si="3"/>
        <v>AAC</v>
      </c>
      <c r="Q61" s="17" t="str">
        <f t="shared" si="4"/>
        <v>N</v>
      </c>
      <c r="W61" s="25" t="str">
        <f t="shared" si="8"/>
        <v>A</v>
      </c>
      <c r="X61" s="25" t="str">
        <f t="shared" si="9"/>
        <v>A</v>
      </c>
      <c r="Y61" s="25" t="str">
        <f t="shared" si="10"/>
        <v>C</v>
      </c>
      <c r="Z61" s="25" t="str">
        <f t="shared" si="11"/>
        <v>AAC</v>
      </c>
      <c r="AA61" s="25" t="str">
        <f t="shared" si="12"/>
        <v>N</v>
      </c>
      <c r="AB61" s="25"/>
      <c r="AC61" s="25"/>
      <c r="AD61" s="25"/>
      <c r="AE61" s="25"/>
      <c r="AF61" s="25"/>
      <c r="AG61" s="25" t="str">
        <f t="shared" si="16"/>
        <v>A</v>
      </c>
      <c r="AH61" s="25" t="str">
        <f t="shared" si="17"/>
        <v>A</v>
      </c>
      <c r="AI61" s="25" t="str">
        <f t="shared" si="18"/>
        <v>A</v>
      </c>
      <c r="AJ61" s="25" t="str">
        <f t="shared" si="40"/>
        <v>AAA</v>
      </c>
      <c r="AK61" s="25" t="str">
        <f t="shared" si="20"/>
        <v>K</v>
      </c>
      <c r="AL61" s="25"/>
      <c r="AM61" s="25"/>
      <c r="AN61" s="25"/>
      <c r="AO61" s="25"/>
      <c r="AP61" s="25"/>
      <c r="AQ61" s="25" t="str">
        <f t="shared" si="24"/>
        <v>C</v>
      </c>
      <c r="AR61" s="25" t="str">
        <f t="shared" si="25"/>
        <v>C</v>
      </c>
      <c r="AS61" s="25" t="str">
        <f t="shared" si="26"/>
        <v>T</v>
      </c>
      <c r="AT61" s="25" t="str">
        <f t="shared" si="41"/>
        <v>CCT</v>
      </c>
      <c r="AU61" s="25" t="str">
        <f t="shared" si="28"/>
        <v>P</v>
      </c>
      <c r="AV61" s="25"/>
      <c r="AW61" s="25"/>
      <c r="AX61" s="25"/>
      <c r="AY61" s="25"/>
      <c r="AZ61" s="25"/>
      <c r="BA61" s="25" t="str">
        <f t="shared" ca="1" si="32"/>
        <v>A</v>
      </c>
      <c r="BB61" s="25" t="str">
        <f t="shared" ca="1" si="33"/>
        <v>A</v>
      </c>
      <c r="BC61" s="25" t="str">
        <f t="shared" ca="1" si="34"/>
        <v>C</v>
      </c>
      <c r="BD61" s="25" t="str">
        <f t="shared" ca="1" si="42"/>
        <v>AAC</v>
      </c>
      <c r="BE61" s="25" t="str">
        <f t="shared" ca="1" si="36"/>
        <v>N</v>
      </c>
      <c r="BF61" s="25"/>
      <c r="BG61" s="25"/>
      <c r="BH61" s="25"/>
      <c r="BI61" s="25"/>
      <c r="BJ61" s="25"/>
    </row>
    <row r="62" spans="1:62" x14ac:dyDescent="0.15">
      <c r="A62" s="10">
        <v>51</v>
      </c>
      <c r="B62">
        <v>1.0003024999747367</v>
      </c>
      <c r="C62">
        <v>0.21409000001426648</v>
      </c>
      <c r="D62">
        <v>1.2562775000084514</v>
      </c>
      <c r="E62">
        <v>1.6138849999904892</v>
      </c>
      <c r="F62" s="10">
        <f ca="1">'Result (Al-Ti) '!W72</f>
        <v>1.1292308956262962</v>
      </c>
      <c r="H62" s="22" t="s">
        <v>1767</v>
      </c>
      <c r="I62" s="21" t="s">
        <v>32</v>
      </c>
      <c r="J62" s="19">
        <v>51</v>
      </c>
      <c r="L62" s="17">
        <v>51</v>
      </c>
      <c r="M62" s="17" t="str">
        <f t="shared" si="0"/>
        <v>A</v>
      </c>
      <c r="N62" s="17" t="str">
        <f t="shared" si="1"/>
        <v>A</v>
      </c>
      <c r="O62" s="17" t="str">
        <f t="shared" si="2"/>
        <v>C</v>
      </c>
      <c r="P62" s="17" t="str">
        <f t="shared" si="3"/>
        <v>AAC</v>
      </c>
      <c r="Q62" s="17" t="str">
        <f t="shared" si="4"/>
        <v>N</v>
      </c>
      <c r="W62" s="25" t="str">
        <f t="shared" si="8"/>
        <v>A</v>
      </c>
      <c r="X62" s="25" t="str">
        <f t="shared" si="9"/>
        <v>A</v>
      </c>
      <c r="Y62" s="25" t="str">
        <f t="shared" si="10"/>
        <v>A</v>
      </c>
      <c r="Z62" s="25" t="str">
        <f t="shared" si="11"/>
        <v>AAA</v>
      </c>
      <c r="AA62" s="25" t="str">
        <f t="shared" si="12"/>
        <v>K</v>
      </c>
      <c r="AB62" s="25"/>
      <c r="AC62" s="25"/>
      <c r="AD62" s="25"/>
      <c r="AE62" s="25"/>
      <c r="AF62" s="25"/>
      <c r="AG62" s="25" t="str">
        <f t="shared" si="16"/>
        <v>A</v>
      </c>
      <c r="AH62" s="25" t="str">
        <f t="shared" si="17"/>
        <v>A</v>
      </c>
      <c r="AI62" s="25" t="str">
        <f t="shared" si="18"/>
        <v>C</v>
      </c>
      <c r="AJ62" s="25" t="str">
        <f t="shared" si="40"/>
        <v>AAC</v>
      </c>
      <c r="AK62" s="25" t="str">
        <f t="shared" si="20"/>
        <v>N</v>
      </c>
      <c r="AL62" s="25"/>
      <c r="AM62" s="25"/>
      <c r="AN62" s="25"/>
      <c r="AO62" s="25"/>
      <c r="AP62" s="25"/>
      <c r="AQ62" s="25" t="str">
        <f t="shared" si="24"/>
        <v>A</v>
      </c>
      <c r="AR62" s="25" t="str">
        <f t="shared" si="25"/>
        <v>A</v>
      </c>
      <c r="AS62" s="25" t="str">
        <f t="shared" si="26"/>
        <v>C</v>
      </c>
      <c r="AT62" s="25" t="str">
        <f t="shared" si="41"/>
        <v>AAC</v>
      </c>
      <c r="AU62" s="25" t="str">
        <f t="shared" si="28"/>
        <v>N</v>
      </c>
      <c r="AV62" s="25"/>
      <c r="AW62" s="25"/>
      <c r="AX62" s="25"/>
      <c r="AY62" s="25"/>
      <c r="AZ62" s="25"/>
      <c r="BA62" s="25" t="str">
        <f t="shared" ca="1" si="32"/>
        <v>A</v>
      </c>
      <c r="BB62" s="25" t="str">
        <f t="shared" ca="1" si="33"/>
        <v>A</v>
      </c>
      <c r="BC62" s="25" t="str">
        <f t="shared" ca="1" si="34"/>
        <v>C</v>
      </c>
      <c r="BD62" s="25" t="str">
        <f t="shared" ca="1" si="42"/>
        <v>AAC</v>
      </c>
      <c r="BE62" s="25" t="str">
        <f t="shared" ca="1" si="36"/>
        <v>N</v>
      </c>
      <c r="BF62" s="25"/>
      <c r="BG62" s="25"/>
      <c r="BH62" s="25"/>
      <c r="BI62" s="25"/>
      <c r="BJ62" s="25"/>
    </row>
    <row r="63" spans="1:62" x14ac:dyDescent="0.15">
      <c r="A63" s="10">
        <v>52</v>
      </c>
      <c r="B63">
        <v>0.98430249997605301</v>
      </c>
      <c r="C63">
        <v>1.9450900000137494</v>
      </c>
      <c r="D63">
        <v>2.6432775000095887</v>
      </c>
      <c r="E63">
        <v>1.8658849999937388</v>
      </c>
      <c r="F63" s="10">
        <f ca="1">'Result (Al-Ti) '!W73</f>
        <v>1.5959063011626999</v>
      </c>
      <c r="H63" s="22" t="s">
        <v>1768</v>
      </c>
      <c r="I63" s="21" t="s">
        <v>33</v>
      </c>
      <c r="J63" s="19">
        <v>52</v>
      </c>
      <c r="L63" s="17">
        <v>52</v>
      </c>
      <c r="M63" s="17" t="str">
        <f t="shared" si="0"/>
        <v>A</v>
      </c>
      <c r="N63" s="17" t="str">
        <f t="shared" si="1"/>
        <v>A</v>
      </c>
      <c r="O63" s="17" t="str">
        <f t="shared" si="2"/>
        <v>A</v>
      </c>
      <c r="P63" s="17" t="str">
        <f t="shared" si="3"/>
        <v>AAA</v>
      </c>
      <c r="Q63" s="17" t="str">
        <f t="shared" si="4"/>
        <v>K</v>
      </c>
      <c r="W63" s="25" t="str">
        <f t="shared" si="8"/>
        <v>A</v>
      </c>
      <c r="X63" s="25" t="str">
        <f t="shared" si="9"/>
        <v>A</v>
      </c>
      <c r="Y63" s="25" t="str">
        <f t="shared" si="10"/>
        <v>C</v>
      </c>
      <c r="Z63" s="25" t="str">
        <f t="shared" si="11"/>
        <v>AAC</v>
      </c>
      <c r="AA63" s="25" t="str">
        <f t="shared" si="12"/>
        <v>N</v>
      </c>
      <c r="AB63" s="25"/>
      <c r="AC63" s="25"/>
      <c r="AD63" s="25"/>
      <c r="AE63" s="25"/>
      <c r="AF63" s="25"/>
      <c r="AG63" s="25" t="str">
        <f t="shared" si="16"/>
        <v>A</v>
      </c>
      <c r="AH63" s="25" t="str">
        <f t="shared" si="17"/>
        <v>C</v>
      </c>
      <c r="AI63" s="25" t="str">
        <f t="shared" si="18"/>
        <v>C</v>
      </c>
      <c r="AJ63" s="25" t="str">
        <f t="shared" si="40"/>
        <v>ACC</v>
      </c>
      <c r="AK63" s="25" t="str">
        <f t="shared" si="20"/>
        <v>T</v>
      </c>
      <c r="AL63" s="25"/>
      <c r="AM63" s="25"/>
      <c r="AN63" s="25"/>
      <c r="AO63" s="25"/>
      <c r="AP63" s="25"/>
      <c r="AQ63" s="25" t="str">
        <f t="shared" si="24"/>
        <v>A</v>
      </c>
      <c r="AR63" s="25" t="str">
        <f t="shared" si="25"/>
        <v>A</v>
      </c>
      <c r="AS63" s="25" t="str">
        <f t="shared" si="26"/>
        <v>C</v>
      </c>
      <c r="AT63" s="25" t="str">
        <f t="shared" si="41"/>
        <v>AAC</v>
      </c>
      <c r="AU63" s="25" t="str">
        <f t="shared" si="28"/>
        <v>N</v>
      </c>
      <c r="AV63" s="25"/>
      <c r="AW63" s="25"/>
      <c r="AX63" s="25"/>
      <c r="AY63" s="25"/>
      <c r="AZ63" s="25"/>
      <c r="BA63" s="25" t="str">
        <f t="shared" ca="1" si="32"/>
        <v>A</v>
      </c>
      <c r="BB63" s="25" t="str">
        <f t="shared" ca="1" si="33"/>
        <v>A</v>
      </c>
      <c r="BC63" s="25" t="str">
        <f t="shared" ca="1" si="34"/>
        <v>C</v>
      </c>
      <c r="BD63" s="25" t="str">
        <f t="shared" ca="1" si="42"/>
        <v>AAC</v>
      </c>
      <c r="BE63" s="25" t="str">
        <f t="shared" ca="1" si="36"/>
        <v>N</v>
      </c>
      <c r="BF63" s="25"/>
      <c r="BG63" s="25"/>
      <c r="BH63" s="25"/>
      <c r="BI63" s="25"/>
      <c r="BJ63" s="25"/>
    </row>
    <row r="64" spans="1:62" x14ac:dyDescent="0.15">
      <c r="A64" s="10">
        <v>53</v>
      </c>
      <c r="B64">
        <v>-0.67969750002561113</v>
      </c>
      <c r="C64">
        <v>1.6300900000167928</v>
      </c>
      <c r="D64">
        <v>1.7312775000100089</v>
      </c>
      <c r="E64">
        <v>1.1498849999931338</v>
      </c>
      <c r="F64" s="10">
        <f ca="1">'Result (Al-Ti) '!W74</f>
        <v>6.2883280996821762</v>
      </c>
      <c r="H64" s="22" t="s">
        <v>1769</v>
      </c>
      <c r="I64" s="21" t="s">
        <v>1717</v>
      </c>
      <c r="J64" s="19">
        <v>53</v>
      </c>
      <c r="L64" s="17">
        <v>53</v>
      </c>
      <c r="M64" s="17" t="str">
        <f t="shared" si="0"/>
        <v>A</v>
      </c>
      <c r="N64" s="17" t="str">
        <f t="shared" si="1"/>
        <v>G</v>
      </c>
      <c r="O64" s="17" t="str">
        <f t="shared" si="2"/>
        <v>A</v>
      </c>
      <c r="P64" s="17" t="str">
        <f t="shared" si="3"/>
        <v>AGA</v>
      </c>
      <c r="Q64" s="17" t="str">
        <f t="shared" si="4"/>
        <v>R</v>
      </c>
      <c r="W64" s="25" t="str">
        <f t="shared" si="8"/>
        <v>A</v>
      </c>
      <c r="X64" s="25" t="str">
        <f t="shared" si="9"/>
        <v>A</v>
      </c>
      <c r="Y64" s="25" t="str">
        <f t="shared" si="10"/>
        <v>C</v>
      </c>
      <c r="Z64" s="25" t="str">
        <f t="shared" si="11"/>
        <v>AAC</v>
      </c>
      <c r="AA64" s="25" t="str">
        <f t="shared" si="12"/>
        <v>N</v>
      </c>
      <c r="AB64" s="25"/>
      <c r="AC64" s="25"/>
      <c r="AD64" s="25"/>
      <c r="AE64" s="25"/>
      <c r="AF64" s="25"/>
      <c r="AG64" s="25" t="str">
        <f t="shared" si="16"/>
        <v>A</v>
      </c>
      <c r="AH64" s="25" t="str">
        <f t="shared" si="17"/>
        <v>A</v>
      </c>
      <c r="AI64" s="25" t="str">
        <f t="shared" si="18"/>
        <v>C</v>
      </c>
      <c r="AJ64" s="25" t="str">
        <f t="shared" si="40"/>
        <v>AAC</v>
      </c>
      <c r="AK64" s="25" t="str">
        <f t="shared" si="20"/>
        <v>N</v>
      </c>
      <c r="AL64" s="25"/>
      <c r="AM64" s="25"/>
      <c r="AN64" s="25"/>
      <c r="AO64" s="25"/>
      <c r="AP64" s="25"/>
      <c r="AQ64" s="25" t="str">
        <f t="shared" si="24"/>
        <v>A</v>
      </c>
      <c r="AR64" s="25" t="str">
        <f t="shared" si="25"/>
        <v>A</v>
      </c>
      <c r="AS64" s="25" t="str">
        <f t="shared" si="26"/>
        <v>C</v>
      </c>
      <c r="AT64" s="25" t="str">
        <f t="shared" si="41"/>
        <v>AAC</v>
      </c>
      <c r="AU64" s="25" t="str">
        <f t="shared" si="28"/>
        <v>N</v>
      </c>
      <c r="AV64" s="25"/>
      <c r="AW64" s="25"/>
      <c r="AX64" s="25"/>
      <c r="AY64" s="25"/>
      <c r="AZ64" s="25"/>
      <c r="BA64" s="25" t="str">
        <f t="shared" ca="1" si="32"/>
        <v>T</v>
      </c>
      <c r="BB64" s="25" t="str">
        <f t="shared" ca="1" si="33"/>
        <v>C</v>
      </c>
      <c r="BC64" s="25" t="str">
        <f t="shared" ca="1" si="34"/>
        <v>T</v>
      </c>
      <c r="BD64" s="25" t="str">
        <f t="shared" ca="1" si="42"/>
        <v>TCT</v>
      </c>
      <c r="BE64" s="25" t="str">
        <f t="shared" ca="1" si="36"/>
        <v>S</v>
      </c>
      <c r="BF64" s="25"/>
      <c r="BG64" s="25"/>
      <c r="BH64" s="25"/>
      <c r="BI64" s="25"/>
      <c r="BJ64" s="25"/>
    </row>
    <row r="65" spans="1:62" x14ac:dyDescent="0.15">
      <c r="A65" s="10">
        <v>54</v>
      </c>
      <c r="B65">
        <v>-0.48869750002467072</v>
      </c>
      <c r="C65">
        <v>1.9770900000146696</v>
      </c>
      <c r="D65">
        <v>1.1532775000091533</v>
      </c>
      <c r="E65">
        <v>1.2318849999921611</v>
      </c>
      <c r="F65" s="10">
        <f ca="1">'Result (Al-Ti) '!W75</f>
        <v>-1.312314134153906</v>
      </c>
      <c r="H65" s="22" t="s">
        <v>1770</v>
      </c>
      <c r="I65" s="21" t="s">
        <v>1717</v>
      </c>
      <c r="J65" s="19">
        <v>54</v>
      </c>
      <c r="L65" s="17">
        <v>54</v>
      </c>
      <c r="M65" s="17" t="str">
        <f t="shared" si="0"/>
        <v>A</v>
      </c>
      <c r="N65" s="17" t="str">
        <f t="shared" si="1"/>
        <v>G</v>
      </c>
      <c r="O65" s="17" t="str">
        <f t="shared" si="2"/>
        <v>A</v>
      </c>
      <c r="P65" s="17" t="str">
        <f t="shared" si="3"/>
        <v>AGA</v>
      </c>
      <c r="Q65" s="17" t="str">
        <f t="shared" si="4"/>
        <v>R</v>
      </c>
      <c r="W65" s="25" t="str">
        <f t="shared" si="8"/>
        <v>A</v>
      </c>
      <c r="X65" s="25" t="str">
        <f t="shared" si="9"/>
        <v>A</v>
      </c>
      <c r="Y65" s="25" t="str">
        <f t="shared" si="10"/>
        <v>C</v>
      </c>
      <c r="Z65" s="25" t="str">
        <f t="shared" si="11"/>
        <v>AAC</v>
      </c>
      <c r="AA65" s="25" t="str">
        <f t="shared" si="12"/>
        <v>N</v>
      </c>
      <c r="AB65" s="25"/>
      <c r="AC65" s="25"/>
      <c r="AD65" s="25"/>
      <c r="AE65" s="25"/>
      <c r="AF65" s="25"/>
      <c r="AG65" s="25" t="str">
        <f t="shared" si="16"/>
        <v>A</v>
      </c>
      <c r="AH65" s="25" t="str">
        <f t="shared" si="17"/>
        <v>A</v>
      </c>
      <c r="AI65" s="25" t="str">
        <f t="shared" si="18"/>
        <v>C</v>
      </c>
      <c r="AJ65" s="25" t="str">
        <f t="shared" si="40"/>
        <v>AAC</v>
      </c>
      <c r="AK65" s="25" t="str">
        <f t="shared" si="20"/>
        <v>N</v>
      </c>
      <c r="AL65" s="25"/>
      <c r="AM65" s="25"/>
      <c r="AN65" s="25"/>
      <c r="AO65" s="25"/>
      <c r="AP65" s="25"/>
      <c r="AQ65" s="25" t="str">
        <f t="shared" si="24"/>
        <v>A</v>
      </c>
      <c r="AR65" s="25" t="str">
        <f t="shared" si="25"/>
        <v>A</v>
      </c>
      <c r="AS65" s="25" t="str">
        <f t="shared" si="26"/>
        <v>C</v>
      </c>
      <c r="AT65" s="25" t="str">
        <f t="shared" si="41"/>
        <v>AAC</v>
      </c>
      <c r="AU65" s="25" t="str">
        <f t="shared" si="28"/>
        <v>N</v>
      </c>
      <c r="AV65" s="25"/>
      <c r="AW65" s="25"/>
      <c r="AX65" s="25"/>
      <c r="AY65" s="25"/>
      <c r="AZ65" s="25"/>
      <c r="BA65" s="25" t="str">
        <f t="shared" ca="1" si="32"/>
        <v>A</v>
      </c>
      <c r="BB65" s="25" t="str">
        <f t="shared" ca="1" si="33"/>
        <v>G</v>
      </c>
      <c r="BC65" s="25" t="str">
        <f t="shared" ca="1" si="34"/>
        <v>A</v>
      </c>
      <c r="BD65" s="25" t="str">
        <f t="shared" ca="1" si="42"/>
        <v>AGA</v>
      </c>
      <c r="BE65" s="25" t="str">
        <f t="shared" ca="1" si="36"/>
        <v>R</v>
      </c>
      <c r="BF65" s="25"/>
      <c r="BG65" s="25"/>
      <c r="BH65" s="25"/>
      <c r="BI65" s="25"/>
      <c r="BJ65" s="25"/>
    </row>
    <row r="66" spans="1:62" x14ac:dyDescent="0.15">
      <c r="A66" s="10">
        <v>55</v>
      </c>
      <c r="B66">
        <v>-4.3697500025530189E-2</v>
      </c>
      <c r="C66">
        <v>0.68909000001582399</v>
      </c>
      <c r="D66">
        <v>1.531277500010475</v>
      </c>
      <c r="E66">
        <v>7.9884999991008954E-2</v>
      </c>
      <c r="F66" s="10">
        <f ca="1">'Result (Al-Ti) '!W76</f>
        <v>0.15293831775194711</v>
      </c>
      <c r="H66" s="22" t="s">
        <v>1771</v>
      </c>
      <c r="I66" s="21" t="s">
        <v>1717</v>
      </c>
      <c r="J66" s="19">
        <v>55</v>
      </c>
      <c r="L66" s="17">
        <v>55</v>
      </c>
      <c r="M66" s="17" t="str">
        <f t="shared" si="0"/>
        <v>A</v>
      </c>
      <c r="N66" s="17" t="str">
        <f t="shared" si="1"/>
        <v>G</v>
      </c>
      <c r="O66" s="17" t="str">
        <f t="shared" si="2"/>
        <v>A</v>
      </c>
      <c r="P66" s="17" t="str">
        <f t="shared" si="3"/>
        <v>AGA</v>
      </c>
      <c r="Q66" s="17" t="str">
        <f t="shared" si="4"/>
        <v>R</v>
      </c>
      <c r="W66" s="25" t="str">
        <f t="shared" si="8"/>
        <v>A</v>
      </c>
      <c r="X66" s="25" t="str">
        <f t="shared" si="9"/>
        <v>A</v>
      </c>
      <c r="Y66" s="25" t="str">
        <f t="shared" si="10"/>
        <v>A</v>
      </c>
      <c r="Z66" s="25" t="str">
        <f t="shared" si="11"/>
        <v>AAA</v>
      </c>
      <c r="AA66" s="25" t="str">
        <f t="shared" si="12"/>
        <v>K</v>
      </c>
      <c r="AB66" s="25"/>
      <c r="AC66" s="25"/>
      <c r="AD66" s="25"/>
      <c r="AE66" s="25"/>
      <c r="AF66" s="25"/>
      <c r="AG66" s="25" t="str">
        <f t="shared" si="16"/>
        <v>A</v>
      </c>
      <c r="AH66" s="25" t="str">
        <f t="shared" si="17"/>
        <v>A</v>
      </c>
      <c r="AI66" s="25" t="str">
        <f t="shared" si="18"/>
        <v>C</v>
      </c>
      <c r="AJ66" s="25" t="str">
        <f t="shared" si="40"/>
        <v>AAC</v>
      </c>
      <c r="AK66" s="25" t="str">
        <f t="shared" si="20"/>
        <v>N</v>
      </c>
      <c r="AL66" s="25"/>
      <c r="AM66" s="25"/>
      <c r="AN66" s="25"/>
      <c r="AO66" s="25"/>
      <c r="AP66" s="25"/>
      <c r="AQ66" s="25" t="str">
        <f t="shared" si="24"/>
        <v>A</v>
      </c>
      <c r="AR66" s="25" t="str">
        <f t="shared" si="25"/>
        <v>A</v>
      </c>
      <c r="AS66" s="25" t="str">
        <f t="shared" si="26"/>
        <v>A</v>
      </c>
      <c r="AT66" s="25" t="str">
        <f t="shared" si="41"/>
        <v>AAA</v>
      </c>
      <c r="AU66" s="25" t="str">
        <f t="shared" si="28"/>
        <v>K</v>
      </c>
      <c r="AV66" s="25"/>
      <c r="AW66" s="25"/>
      <c r="AX66" s="25"/>
      <c r="AY66" s="25"/>
      <c r="AZ66" s="25"/>
      <c r="BA66" s="25" t="str">
        <f t="shared" ca="1" si="32"/>
        <v>A</v>
      </c>
      <c r="BB66" s="25" t="str">
        <f t="shared" ca="1" si="33"/>
        <v>A</v>
      </c>
      <c r="BC66" s="25" t="str">
        <f t="shared" ca="1" si="34"/>
        <v>A</v>
      </c>
      <c r="BD66" s="25" t="str">
        <f t="shared" ca="1" si="42"/>
        <v>AAA</v>
      </c>
      <c r="BE66" s="25" t="str">
        <f t="shared" ca="1" si="36"/>
        <v>K</v>
      </c>
      <c r="BF66" s="25"/>
      <c r="BG66" s="25"/>
      <c r="BH66" s="25"/>
      <c r="BI66" s="25"/>
      <c r="BJ66" s="25"/>
    </row>
    <row r="67" spans="1:62" x14ac:dyDescent="0.15">
      <c r="A67" s="10">
        <v>56</v>
      </c>
      <c r="B67">
        <v>1.5053024999751585</v>
      </c>
      <c r="C67">
        <v>0.4070900000137101</v>
      </c>
      <c r="D67">
        <v>2.8862775000106922</v>
      </c>
      <c r="E67">
        <v>3.371884999992858</v>
      </c>
      <c r="F67" s="10">
        <f ca="1">'Result (Al-Ti) '!W77</f>
        <v>0.4169572572028879</v>
      </c>
      <c r="H67" s="22" t="s">
        <v>1772</v>
      </c>
      <c r="I67" s="21" t="s">
        <v>1717</v>
      </c>
      <c r="J67" s="19">
        <v>56</v>
      </c>
      <c r="L67" s="17">
        <v>56</v>
      </c>
      <c r="M67" s="17" t="str">
        <f t="shared" si="0"/>
        <v>A</v>
      </c>
      <c r="N67" s="17" t="str">
        <f t="shared" si="1"/>
        <v>A</v>
      </c>
      <c r="O67" s="17" t="str">
        <f t="shared" si="2"/>
        <v>C</v>
      </c>
      <c r="P67" s="17" t="str">
        <f t="shared" si="3"/>
        <v>AAC</v>
      </c>
      <c r="Q67" s="17" t="str">
        <f t="shared" si="4"/>
        <v>N</v>
      </c>
      <c r="W67" s="25" t="str">
        <f t="shared" si="8"/>
        <v>A</v>
      </c>
      <c r="X67" s="25" t="str">
        <f t="shared" si="9"/>
        <v>A</v>
      </c>
      <c r="Y67" s="25" t="str">
        <f t="shared" si="10"/>
        <v>A</v>
      </c>
      <c r="Z67" s="25" t="str">
        <f t="shared" si="11"/>
        <v>AAA</v>
      </c>
      <c r="AA67" s="25" t="str">
        <f t="shared" si="12"/>
        <v>K</v>
      </c>
      <c r="AB67" s="25"/>
      <c r="AC67" s="25"/>
      <c r="AD67" s="25"/>
      <c r="AE67" s="25"/>
      <c r="AF67" s="25"/>
      <c r="AG67" s="25" t="str">
        <f t="shared" si="16"/>
        <v>A</v>
      </c>
      <c r="AH67" s="25" t="str">
        <f t="shared" si="17"/>
        <v>C</v>
      </c>
      <c r="AI67" s="25" t="str">
        <f t="shared" si="18"/>
        <v>C</v>
      </c>
      <c r="AJ67" s="25" t="str">
        <f t="shared" si="40"/>
        <v>ACC</v>
      </c>
      <c r="AK67" s="25" t="str">
        <f t="shared" si="20"/>
        <v>T</v>
      </c>
      <c r="AL67" s="25"/>
      <c r="AM67" s="25"/>
      <c r="AN67" s="25"/>
      <c r="AO67" s="25"/>
      <c r="AP67" s="25"/>
      <c r="AQ67" s="25" t="str">
        <f t="shared" si="24"/>
        <v>C</v>
      </c>
      <c r="AR67" s="25" t="str">
        <f t="shared" si="25"/>
        <v>C</v>
      </c>
      <c r="AS67" s="25" t="str">
        <f t="shared" si="26"/>
        <v>C</v>
      </c>
      <c r="AT67" s="25" t="str">
        <f t="shared" si="41"/>
        <v>CCC</v>
      </c>
      <c r="AU67" s="25" t="str">
        <f t="shared" si="28"/>
        <v>P</v>
      </c>
      <c r="AV67" s="25"/>
      <c r="AW67" s="25"/>
      <c r="AX67" s="25"/>
      <c r="AY67" s="25"/>
      <c r="AZ67" s="25"/>
      <c r="BA67" s="25" t="str">
        <f t="shared" ca="1" si="32"/>
        <v>A</v>
      </c>
      <c r="BB67" s="25" t="str">
        <f t="shared" ca="1" si="33"/>
        <v>A</v>
      </c>
      <c r="BC67" s="25" t="str">
        <f t="shared" ca="1" si="34"/>
        <v>A</v>
      </c>
      <c r="BD67" s="25" t="str">
        <f t="shared" ca="1" si="42"/>
        <v>AAA</v>
      </c>
      <c r="BE67" s="25" t="str">
        <f t="shared" ca="1" si="36"/>
        <v>K</v>
      </c>
      <c r="BF67" s="25"/>
      <c r="BG67" s="25"/>
      <c r="BH67" s="25"/>
      <c r="BI67" s="25"/>
      <c r="BJ67" s="25"/>
    </row>
    <row r="68" spans="1:62" x14ac:dyDescent="0.15">
      <c r="A68" s="10">
        <v>57</v>
      </c>
      <c r="B68">
        <v>0.66330249997648139</v>
      </c>
      <c r="C68">
        <v>-0.32490999998557868</v>
      </c>
      <c r="D68">
        <v>3.0222775000083857</v>
      </c>
      <c r="E68">
        <v>2.478884999991493</v>
      </c>
      <c r="F68" s="10">
        <f ca="1">'Result (Al-Ti) '!W78</f>
        <v>3.5838474838619079</v>
      </c>
      <c r="H68" s="22" t="s">
        <v>1773</v>
      </c>
      <c r="I68" s="21" t="s">
        <v>32</v>
      </c>
      <c r="J68" s="19">
        <v>57</v>
      </c>
      <c r="L68" s="17">
        <v>57</v>
      </c>
      <c r="M68" s="17" t="str">
        <f t="shared" si="0"/>
        <v>A</v>
      </c>
      <c r="N68" s="17" t="str">
        <f t="shared" si="1"/>
        <v>A</v>
      </c>
      <c r="O68" s="17" t="str">
        <f t="shared" si="2"/>
        <v>A</v>
      </c>
      <c r="P68" s="17" t="str">
        <f t="shared" si="3"/>
        <v>AAA</v>
      </c>
      <c r="Q68" s="17" t="str">
        <f t="shared" si="4"/>
        <v>K</v>
      </c>
      <c r="W68" s="25" t="str">
        <f t="shared" si="8"/>
        <v>A</v>
      </c>
      <c r="X68" s="25" t="str">
        <f t="shared" si="9"/>
        <v>G</v>
      </c>
      <c r="Y68" s="25" t="str">
        <f t="shared" si="10"/>
        <v>A</v>
      </c>
      <c r="Z68" s="25" t="str">
        <f t="shared" si="11"/>
        <v>AGA</v>
      </c>
      <c r="AA68" s="25" t="str">
        <f t="shared" si="12"/>
        <v>R</v>
      </c>
      <c r="AB68" s="25"/>
      <c r="AC68" s="25"/>
      <c r="AD68" s="25"/>
      <c r="AE68" s="25"/>
      <c r="AF68" s="25"/>
      <c r="AG68" s="25" t="str">
        <f t="shared" si="16"/>
        <v>C</v>
      </c>
      <c r="AH68" s="25" t="str">
        <f t="shared" si="17"/>
        <v>C</v>
      </c>
      <c r="AI68" s="25" t="str">
        <f t="shared" si="18"/>
        <v>C</v>
      </c>
      <c r="AJ68" s="25" t="str">
        <f t="shared" si="40"/>
        <v>CCC</v>
      </c>
      <c r="AK68" s="25" t="str">
        <f t="shared" si="20"/>
        <v>P</v>
      </c>
      <c r="AL68" s="25"/>
      <c r="AM68" s="25"/>
      <c r="AN68" s="25"/>
      <c r="AO68" s="25"/>
      <c r="AP68" s="25"/>
      <c r="AQ68" s="25" t="str">
        <f t="shared" si="24"/>
        <v>A</v>
      </c>
      <c r="AR68" s="25" t="str">
        <f t="shared" si="25"/>
        <v>C</v>
      </c>
      <c r="AS68" s="25" t="str">
        <f t="shared" si="26"/>
        <v>C</v>
      </c>
      <c r="AT68" s="25" t="str">
        <f t="shared" si="41"/>
        <v>ACC</v>
      </c>
      <c r="AU68" s="25" t="str">
        <f t="shared" si="28"/>
        <v>T</v>
      </c>
      <c r="AV68" s="25"/>
      <c r="AW68" s="25"/>
      <c r="AX68" s="25"/>
      <c r="AY68" s="25"/>
      <c r="AZ68" s="25"/>
      <c r="BA68" s="25" t="str">
        <f t="shared" ca="1" si="32"/>
        <v>C</v>
      </c>
      <c r="BB68" s="25" t="str">
        <f t="shared" ca="1" si="33"/>
        <v>C</v>
      </c>
      <c r="BC68" s="25" t="str">
        <f t="shared" ca="1" si="34"/>
        <v>T</v>
      </c>
      <c r="BD68" s="25" t="str">
        <f t="shared" ca="1" si="42"/>
        <v>CCT</v>
      </c>
      <c r="BE68" s="25" t="str">
        <f t="shared" ca="1" si="36"/>
        <v>P</v>
      </c>
      <c r="BF68" s="25"/>
      <c r="BG68" s="25"/>
      <c r="BH68" s="25"/>
      <c r="BI68" s="25"/>
      <c r="BJ68" s="25"/>
    </row>
    <row r="69" spans="1:62" x14ac:dyDescent="0.15">
      <c r="A69" s="10">
        <v>58</v>
      </c>
      <c r="B69">
        <v>0.30330249997589931</v>
      </c>
      <c r="C69">
        <v>0.82209000001398636</v>
      </c>
      <c r="D69">
        <v>1.4252775000116458</v>
      </c>
      <c r="E69">
        <v>2.6818849999905581</v>
      </c>
      <c r="F69" s="10">
        <f ca="1">'Result (Al-Ti) '!W79</f>
        <v>1.2241899789576145</v>
      </c>
      <c r="H69" s="22" t="s">
        <v>1774</v>
      </c>
      <c r="I69" s="21" t="s">
        <v>1678</v>
      </c>
      <c r="J69" s="19">
        <v>58</v>
      </c>
      <c r="L69" s="17">
        <v>58</v>
      </c>
      <c r="M69" s="17" t="str">
        <f t="shared" si="0"/>
        <v>A</v>
      </c>
      <c r="N69" s="17" t="str">
        <f t="shared" si="1"/>
        <v>A</v>
      </c>
      <c r="O69" s="17" t="str">
        <f t="shared" si="2"/>
        <v>A</v>
      </c>
      <c r="P69" s="17" t="str">
        <f t="shared" si="3"/>
        <v>AAA</v>
      </c>
      <c r="Q69" s="17" t="str">
        <f t="shared" si="4"/>
        <v>K</v>
      </c>
      <c r="W69" s="25" t="str">
        <f t="shared" si="8"/>
        <v>A</v>
      </c>
      <c r="X69" s="25" t="str">
        <f t="shared" si="9"/>
        <v>A</v>
      </c>
      <c r="Y69" s="25" t="str">
        <f t="shared" si="10"/>
        <v>A</v>
      </c>
      <c r="Z69" s="25" t="str">
        <f t="shared" si="11"/>
        <v>AAA</v>
      </c>
      <c r="AA69" s="25" t="str">
        <f t="shared" si="12"/>
        <v>K</v>
      </c>
      <c r="AB69" s="25"/>
      <c r="AC69" s="25"/>
      <c r="AD69" s="25"/>
      <c r="AE69" s="25"/>
      <c r="AF69" s="25"/>
      <c r="AG69" s="25" t="str">
        <f t="shared" si="16"/>
        <v>A</v>
      </c>
      <c r="AH69" s="25" t="str">
        <f t="shared" si="17"/>
        <v>A</v>
      </c>
      <c r="AI69" s="25" t="str">
        <f t="shared" si="18"/>
        <v>C</v>
      </c>
      <c r="AJ69" s="25" t="str">
        <f t="shared" si="40"/>
        <v>AAC</v>
      </c>
      <c r="AK69" s="25" t="str">
        <f t="shared" si="20"/>
        <v>N</v>
      </c>
      <c r="AL69" s="25"/>
      <c r="AM69" s="25"/>
      <c r="AN69" s="25"/>
      <c r="AO69" s="25"/>
      <c r="AP69" s="25"/>
      <c r="AQ69" s="25" t="str">
        <f t="shared" si="24"/>
        <v>A</v>
      </c>
      <c r="AR69" s="25" t="str">
        <f t="shared" si="25"/>
        <v>C</v>
      </c>
      <c r="AS69" s="25" t="str">
        <f t="shared" si="26"/>
        <v>C</v>
      </c>
      <c r="AT69" s="25" t="str">
        <f t="shared" si="41"/>
        <v>ACC</v>
      </c>
      <c r="AU69" s="25" t="str">
        <f t="shared" si="28"/>
        <v>T</v>
      </c>
      <c r="AV69" s="25"/>
      <c r="AW69" s="25"/>
      <c r="AX69" s="25"/>
      <c r="AY69" s="25"/>
      <c r="AZ69" s="25"/>
      <c r="BA69" s="25" t="str">
        <f t="shared" ca="1" si="32"/>
        <v>A</v>
      </c>
      <c r="BB69" s="25" t="str">
        <f t="shared" ca="1" si="33"/>
        <v>A</v>
      </c>
      <c r="BC69" s="25" t="str">
        <f t="shared" ca="1" si="34"/>
        <v>C</v>
      </c>
      <c r="BD69" s="25" t="str">
        <f t="shared" ca="1" si="42"/>
        <v>AAC</v>
      </c>
      <c r="BE69" s="25" t="str">
        <f t="shared" ca="1" si="36"/>
        <v>N</v>
      </c>
      <c r="BF69" s="25"/>
      <c r="BG69" s="25"/>
      <c r="BH69" s="25"/>
      <c r="BI69" s="25"/>
      <c r="BJ69" s="25"/>
    </row>
    <row r="70" spans="1:62" x14ac:dyDescent="0.15">
      <c r="A70" s="10">
        <v>59</v>
      </c>
      <c r="B70">
        <v>0.27130249997497913</v>
      </c>
      <c r="C70">
        <v>2.2040900000170893</v>
      </c>
      <c r="D70">
        <v>0.46127750000835022</v>
      </c>
      <c r="E70">
        <v>2.1308849999925883</v>
      </c>
      <c r="F70" s="10">
        <f ca="1">'Result (Al-Ti) '!W80</f>
        <v>1.6289827968949941</v>
      </c>
      <c r="H70" s="22" t="s">
        <v>1775</v>
      </c>
      <c r="I70" s="21" t="s">
        <v>1776</v>
      </c>
      <c r="J70" s="19">
        <v>59</v>
      </c>
      <c r="L70" s="17">
        <v>59</v>
      </c>
      <c r="M70" s="17" t="str">
        <f t="shared" si="0"/>
        <v>A</v>
      </c>
      <c r="N70" s="17" t="str">
        <f t="shared" si="1"/>
        <v>A</v>
      </c>
      <c r="O70" s="17" t="str">
        <f t="shared" si="2"/>
        <v>A</v>
      </c>
      <c r="P70" s="17" t="str">
        <f t="shared" si="3"/>
        <v>AAA</v>
      </c>
      <c r="Q70" s="17" t="str">
        <f t="shared" si="4"/>
        <v>K</v>
      </c>
      <c r="W70" s="25" t="str">
        <f t="shared" si="8"/>
        <v>A</v>
      </c>
      <c r="X70" s="25" t="str">
        <f t="shared" si="9"/>
        <v>C</v>
      </c>
      <c r="Y70" s="25" t="str">
        <f t="shared" si="10"/>
        <v>C</v>
      </c>
      <c r="Z70" s="25" t="str">
        <f t="shared" si="11"/>
        <v>ACC</v>
      </c>
      <c r="AA70" s="25" t="str">
        <f t="shared" si="12"/>
        <v>T</v>
      </c>
      <c r="AB70" s="25"/>
      <c r="AC70" s="25"/>
      <c r="AD70" s="25"/>
      <c r="AE70" s="25"/>
      <c r="AF70" s="25"/>
      <c r="AG70" s="25" t="str">
        <f t="shared" si="16"/>
        <v>A</v>
      </c>
      <c r="AH70" s="25" t="str">
        <f t="shared" si="17"/>
        <v>A</v>
      </c>
      <c r="AI70" s="25" t="str">
        <f t="shared" si="18"/>
        <v>A</v>
      </c>
      <c r="AJ70" s="25" t="str">
        <f t="shared" si="40"/>
        <v>AAA</v>
      </c>
      <c r="AK70" s="25" t="str">
        <f t="shared" si="20"/>
        <v>K</v>
      </c>
      <c r="AL70" s="25"/>
      <c r="AM70" s="25"/>
      <c r="AN70" s="25"/>
      <c r="AO70" s="25"/>
      <c r="AP70" s="25"/>
      <c r="AQ70" s="25" t="str">
        <f t="shared" si="24"/>
        <v>A</v>
      </c>
      <c r="AR70" s="25" t="str">
        <f t="shared" si="25"/>
        <v>C</v>
      </c>
      <c r="AS70" s="25" t="str">
        <f t="shared" si="26"/>
        <v>C</v>
      </c>
      <c r="AT70" s="25" t="str">
        <f t="shared" si="41"/>
        <v>ACC</v>
      </c>
      <c r="AU70" s="25" t="str">
        <f t="shared" si="28"/>
        <v>T</v>
      </c>
      <c r="AV70" s="25"/>
      <c r="AW70" s="25"/>
      <c r="AX70" s="25"/>
      <c r="AY70" s="25"/>
      <c r="AZ70" s="25"/>
      <c r="BA70" s="25" t="str">
        <f t="shared" ca="1" si="32"/>
        <v>A</v>
      </c>
      <c r="BB70" s="25" t="str">
        <f t="shared" ca="1" si="33"/>
        <v>A</v>
      </c>
      <c r="BC70" s="25" t="str">
        <f t="shared" ca="1" si="34"/>
        <v>C</v>
      </c>
      <c r="BD70" s="25" t="str">
        <f t="shared" ca="1" si="42"/>
        <v>AAC</v>
      </c>
      <c r="BE70" s="25" t="str">
        <f t="shared" ca="1" si="36"/>
        <v>N</v>
      </c>
      <c r="BF70" s="25"/>
      <c r="BG70" s="25"/>
      <c r="BH70" s="25"/>
      <c r="BI70" s="25"/>
      <c r="BJ70" s="25"/>
    </row>
    <row r="71" spans="1:62" x14ac:dyDescent="0.15">
      <c r="A71" s="10">
        <v>60</v>
      </c>
      <c r="B71">
        <v>0.51630249997458577</v>
      </c>
      <c r="C71">
        <v>2.2690900000164049</v>
      </c>
      <c r="D71">
        <v>4.5277500010598715E-2</v>
      </c>
      <c r="E71">
        <v>2.5608849999905203</v>
      </c>
      <c r="F71" s="10">
        <f ca="1">'Result (Al-Ti) '!W81</f>
        <v>0.83929940119759883</v>
      </c>
      <c r="H71" s="22" t="s">
        <v>1777</v>
      </c>
      <c r="I71" s="21" t="s">
        <v>1678</v>
      </c>
      <c r="J71" s="19">
        <v>60</v>
      </c>
      <c r="L71" s="17">
        <v>60</v>
      </c>
      <c r="M71" s="17" t="str">
        <f t="shared" si="0"/>
        <v>A</v>
      </c>
      <c r="N71" s="17" t="str">
        <f t="shared" si="1"/>
        <v>A</v>
      </c>
      <c r="O71" s="17" t="str">
        <f t="shared" si="2"/>
        <v>A</v>
      </c>
      <c r="P71" s="17" t="str">
        <f t="shared" si="3"/>
        <v>AAA</v>
      </c>
      <c r="Q71" s="17" t="str">
        <f t="shared" si="4"/>
        <v>K</v>
      </c>
      <c r="W71" s="25" t="str">
        <f t="shared" si="8"/>
        <v>A</v>
      </c>
      <c r="X71" s="25" t="str">
        <f t="shared" si="9"/>
        <v>C</v>
      </c>
      <c r="Y71" s="25" t="str">
        <f t="shared" si="10"/>
        <v>C</v>
      </c>
      <c r="Z71" s="25" t="str">
        <f t="shared" si="11"/>
        <v>ACC</v>
      </c>
      <c r="AA71" s="25" t="str">
        <f t="shared" si="12"/>
        <v>T</v>
      </c>
      <c r="AB71" s="25"/>
      <c r="AC71" s="25"/>
      <c r="AD71" s="25"/>
      <c r="AE71" s="25"/>
      <c r="AF71" s="25"/>
      <c r="AG71" s="25" t="str">
        <f t="shared" si="16"/>
        <v>A</v>
      </c>
      <c r="AH71" s="25" t="str">
        <f t="shared" si="17"/>
        <v>A</v>
      </c>
      <c r="AI71" s="25" t="str">
        <f t="shared" si="18"/>
        <v>A</v>
      </c>
      <c r="AJ71" s="25" t="str">
        <f t="shared" si="40"/>
        <v>AAA</v>
      </c>
      <c r="AK71" s="25" t="str">
        <f t="shared" si="20"/>
        <v>K</v>
      </c>
      <c r="AL71" s="25"/>
      <c r="AM71" s="25"/>
      <c r="AN71" s="25"/>
      <c r="AO71" s="25"/>
      <c r="AP71" s="25"/>
      <c r="AQ71" s="25" t="str">
        <f t="shared" si="24"/>
        <v>A</v>
      </c>
      <c r="AR71" s="25" t="str">
        <f t="shared" si="25"/>
        <v>C</v>
      </c>
      <c r="AS71" s="25" t="str">
        <f t="shared" si="26"/>
        <v>C</v>
      </c>
      <c r="AT71" s="25" t="str">
        <f t="shared" si="41"/>
        <v>ACC</v>
      </c>
      <c r="AU71" s="25" t="str">
        <f t="shared" si="28"/>
        <v>T</v>
      </c>
      <c r="AV71" s="25"/>
      <c r="AW71" s="25"/>
      <c r="AX71" s="25"/>
      <c r="AY71" s="25"/>
      <c r="AZ71" s="25"/>
      <c r="BA71" s="25" t="str">
        <f t="shared" ca="1" si="32"/>
        <v>A</v>
      </c>
      <c r="BB71" s="25" t="str">
        <f t="shared" ca="1" si="33"/>
        <v>A</v>
      </c>
      <c r="BC71" s="25" t="str">
        <f t="shared" ca="1" si="34"/>
        <v>A</v>
      </c>
      <c r="BD71" s="25" t="str">
        <f t="shared" ca="1" si="42"/>
        <v>AAA</v>
      </c>
      <c r="BE71" s="25" t="str">
        <f t="shared" ca="1" si="36"/>
        <v>K</v>
      </c>
      <c r="BF71" s="25"/>
      <c r="BG71" s="25"/>
      <c r="BH71" s="25"/>
      <c r="BI71" s="25"/>
      <c r="BJ71" s="25"/>
    </row>
    <row r="72" spans="1:62" x14ac:dyDescent="0.15">
      <c r="A72" s="10">
        <v>61</v>
      </c>
      <c r="B72">
        <v>0.55430249997456826</v>
      </c>
      <c r="C72">
        <v>0.7750900000154104</v>
      </c>
      <c r="D72">
        <v>0.35827750000905212</v>
      </c>
      <c r="E72">
        <v>3.854884999991981</v>
      </c>
      <c r="F72" s="10">
        <f ca="1">'Result (Al-Ti) '!W82</f>
        <v>2.5431010717017708</v>
      </c>
      <c r="H72" s="22" t="s">
        <v>1778</v>
      </c>
      <c r="I72" s="21" t="s">
        <v>1742</v>
      </c>
      <c r="J72" s="19">
        <v>61</v>
      </c>
      <c r="L72" s="17">
        <v>61</v>
      </c>
      <c r="M72" s="17" t="str">
        <f t="shared" si="0"/>
        <v>A</v>
      </c>
      <c r="N72" s="17" t="str">
        <f t="shared" si="1"/>
        <v>A</v>
      </c>
      <c r="O72" s="17" t="str">
        <f t="shared" si="2"/>
        <v>A</v>
      </c>
      <c r="P72" s="17" t="str">
        <f t="shared" si="3"/>
        <v>AAA</v>
      </c>
      <c r="Q72" s="17" t="str">
        <f t="shared" si="4"/>
        <v>K</v>
      </c>
      <c r="W72" s="25" t="str">
        <f t="shared" si="8"/>
        <v>A</v>
      </c>
      <c r="X72" s="25" t="str">
        <f t="shared" si="9"/>
        <v>A</v>
      </c>
      <c r="Y72" s="25" t="str">
        <f t="shared" si="10"/>
        <v>A</v>
      </c>
      <c r="Z72" s="25" t="str">
        <f t="shared" si="11"/>
        <v>AAA</v>
      </c>
      <c r="AA72" s="25" t="str">
        <f t="shared" si="12"/>
        <v>K</v>
      </c>
      <c r="AB72" s="25"/>
      <c r="AC72" s="25"/>
      <c r="AD72" s="25"/>
      <c r="AE72" s="25"/>
      <c r="AF72" s="25"/>
      <c r="AG72" s="25" t="str">
        <f t="shared" si="16"/>
        <v>A</v>
      </c>
      <c r="AH72" s="25" t="str">
        <f t="shared" si="17"/>
        <v>A</v>
      </c>
      <c r="AI72" s="25" t="str">
        <f t="shared" si="18"/>
        <v>A</v>
      </c>
      <c r="AJ72" s="25" t="str">
        <f t="shared" si="40"/>
        <v>AAA</v>
      </c>
      <c r="AK72" s="25" t="str">
        <f t="shared" si="20"/>
        <v>K</v>
      </c>
      <c r="AL72" s="25"/>
      <c r="AM72" s="25"/>
      <c r="AN72" s="25"/>
      <c r="AO72" s="25"/>
      <c r="AP72" s="25"/>
      <c r="AQ72" s="25" t="str">
        <f t="shared" si="24"/>
        <v>C</v>
      </c>
      <c r="AR72" s="25" t="str">
        <f t="shared" si="25"/>
        <v>C</v>
      </c>
      <c r="AS72" s="25" t="str">
        <f t="shared" si="26"/>
        <v>T</v>
      </c>
      <c r="AT72" s="25" t="str">
        <f t="shared" si="41"/>
        <v>CCT</v>
      </c>
      <c r="AU72" s="25" t="str">
        <f t="shared" si="28"/>
        <v>P</v>
      </c>
      <c r="AV72" s="25"/>
      <c r="AW72" s="25"/>
      <c r="AX72" s="25"/>
      <c r="AY72" s="25"/>
      <c r="AZ72" s="25"/>
      <c r="BA72" s="25" t="str">
        <f t="shared" ca="1" si="32"/>
        <v>A</v>
      </c>
      <c r="BB72" s="25" t="str">
        <f t="shared" ca="1" si="33"/>
        <v>C</v>
      </c>
      <c r="BC72" s="25" t="str">
        <f t="shared" ca="1" si="34"/>
        <v>C</v>
      </c>
      <c r="BD72" s="25" t="str">
        <f t="shared" ca="1" si="42"/>
        <v>ACC</v>
      </c>
      <c r="BE72" s="25" t="str">
        <f t="shared" ca="1" si="36"/>
        <v>T</v>
      </c>
      <c r="BF72" s="25"/>
      <c r="BG72" s="25"/>
      <c r="BH72" s="25"/>
      <c r="BI72" s="25"/>
      <c r="BJ72" s="25"/>
    </row>
    <row r="73" spans="1:62" x14ac:dyDescent="0.15">
      <c r="A73" s="10">
        <v>62</v>
      </c>
      <c r="B73">
        <v>0.97730249997596275</v>
      </c>
      <c r="C73">
        <v>1.4100900000144634</v>
      </c>
      <c r="D73">
        <v>1.1972775000081981</v>
      </c>
      <c r="E73">
        <v>3.5198849999922288</v>
      </c>
      <c r="F73" s="10">
        <f ca="1">'Result (Al-Ti) '!W83</f>
        <v>0.78088169431792209</v>
      </c>
      <c r="H73" s="22" t="s">
        <v>1779</v>
      </c>
      <c r="I73" s="21" t="s">
        <v>1780</v>
      </c>
      <c r="J73" s="19">
        <v>62</v>
      </c>
      <c r="L73" s="17">
        <v>62</v>
      </c>
      <c r="M73" s="17" t="str">
        <f t="shared" si="0"/>
        <v>A</v>
      </c>
      <c r="N73" s="17" t="str">
        <f t="shared" si="1"/>
        <v>A</v>
      </c>
      <c r="O73" s="17" t="str">
        <f t="shared" si="2"/>
        <v>A</v>
      </c>
      <c r="P73" s="17" t="str">
        <f t="shared" si="3"/>
        <v>AAA</v>
      </c>
      <c r="Q73" s="17" t="str">
        <f t="shared" si="4"/>
        <v>K</v>
      </c>
      <c r="W73" s="25" t="str">
        <f t="shared" si="8"/>
        <v>A</v>
      </c>
      <c r="X73" s="25" t="str">
        <f t="shared" si="9"/>
        <v>A</v>
      </c>
      <c r="Y73" s="25" t="str">
        <f t="shared" si="10"/>
        <v>C</v>
      </c>
      <c r="Z73" s="25" t="str">
        <f t="shared" si="11"/>
        <v>AAC</v>
      </c>
      <c r="AA73" s="25" t="str">
        <f t="shared" si="12"/>
        <v>N</v>
      </c>
      <c r="AB73" s="25"/>
      <c r="AC73" s="25"/>
      <c r="AD73" s="25"/>
      <c r="AE73" s="25"/>
      <c r="AF73" s="25"/>
      <c r="AG73" s="25" t="str">
        <f t="shared" si="16"/>
        <v>A</v>
      </c>
      <c r="AH73" s="25" t="str">
        <f t="shared" si="17"/>
        <v>A</v>
      </c>
      <c r="AI73" s="25" t="str">
        <f t="shared" si="18"/>
        <v>C</v>
      </c>
      <c r="AJ73" s="25" t="str">
        <f t="shared" si="40"/>
        <v>AAC</v>
      </c>
      <c r="AK73" s="25" t="str">
        <f t="shared" si="20"/>
        <v>N</v>
      </c>
      <c r="AL73" s="25"/>
      <c r="AM73" s="25"/>
      <c r="AN73" s="25"/>
      <c r="AO73" s="25"/>
      <c r="AP73" s="25"/>
      <c r="AQ73" s="25" t="str">
        <f t="shared" si="24"/>
        <v>C</v>
      </c>
      <c r="AR73" s="25" t="str">
        <f t="shared" si="25"/>
        <v>C</v>
      </c>
      <c r="AS73" s="25" t="str">
        <f t="shared" si="26"/>
        <v>T</v>
      </c>
      <c r="AT73" s="25" t="str">
        <f t="shared" si="41"/>
        <v>CCT</v>
      </c>
      <c r="AU73" s="25" t="str">
        <f t="shared" si="28"/>
        <v>P</v>
      </c>
      <c r="AV73" s="25"/>
      <c r="AW73" s="25"/>
      <c r="AX73" s="25"/>
      <c r="AY73" s="25"/>
      <c r="AZ73" s="25"/>
      <c r="BA73" s="25" t="str">
        <f t="shared" ca="1" si="32"/>
        <v>A</v>
      </c>
      <c r="BB73" s="25" t="str">
        <f t="shared" ca="1" si="33"/>
        <v>A</v>
      </c>
      <c r="BC73" s="25" t="str">
        <f t="shared" ca="1" si="34"/>
        <v>A</v>
      </c>
      <c r="BD73" s="25" t="str">
        <f t="shared" ca="1" si="42"/>
        <v>AAA</v>
      </c>
      <c r="BE73" s="25" t="str">
        <f t="shared" ca="1" si="36"/>
        <v>K</v>
      </c>
      <c r="BF73" s="25"/>
      <c r="BG73" s="25"/>
      <c r="BH73" s="25"/>
      <c r="BI73" s="25"/>
      <c r="BJ73" s="25"/>
    </row>
    <row r="74" spans="1:62" x14ac:dyDescent="0.15">
      <c r="A74" s="10">
        <v>63</v>
      </c>
      <c r="B74">
        <v>0.11130249997393094</v>
      </c>
      <c r="C74">
        <v>1.784090000015226</v>
      </c>
      <c r="D74">
        <v>0.57727750001035361</v>
      </c>
      <c r="E74">
        <v>2.57888499999126</v>
      </c>
      <c r="F74" s="10">
        <f ca="1">'Result (Al-Ti) '!W84</f>
        <v>1.3633318322342518</v>
      </c>
      <c r="H74" s="22" t="s">
        <v>1781</v>
      </c>
      <c r="I74" s="21" t="s">
        <v>1742</v>
      </c>
      <c r="J74" s="19">
        <v>63</v>
      </c>
      <c r="L74" s="17">
        <v>63</v>
      </c>
      <c r="M74" s="17" t="str">
        <f t="shared" si="0"/>
        <v>A</v>
      </c>
      <c r="N74" s="17" t="str">
        <f t="shared" si="1"/>
        <v>A</v>
      </c>
      <c r="O74" s="17" t="str">
        <f t="shared" si="2"/>
        <v>A</v>
      </c>
      <c r="P74" s="17" t="str">
        <f t="shared" si="3"/>
        <v>AAA</v>
      </c>
      <c r="Q74" s="17" t="str">
        <f t="shared" si="4"/>
        <v>K</v>
      </c>
      <c r="W74" s="25" t="str">
        <f t="shared" si="8"/>
        <v>A</v>
      </c>
      <c r="X74" s="25" t="str">
        <f t="shared" si="9"/>
        <v>A</v>
      </c>
      <c r="Y74" s="25" t="str">
        <f t="shared" si="10"/>
        <v>C</v>
      </c>
      <c r="Z74" s="25" t="str">
        <f t="shared" si="11"/>
        <v>AAC</v>
      </c>
      <c r="AA74" s="25" t="str">
        <f t="shared" si="12"/>
        <v>N</v>
      </c>
      <c r="AB74" s="25"/>
      <c r="AC74" s="25"/>
      <c r="AD74" s="25"/>
      <c r="AE74" s="25"/>
      <c r="AF74" s="25"/>
      <c r="AG74" s="25" t="str">
        <f t="shared" si="16"/>
        <v>A</v>
      </c>
      <c r="AH74" s="25" t="str">
        <f t="shared" si="17"/>
        <v>A</v>
      </c>
      <c r="AI74" s="25" t="str">
        <f t="shared" si="18"/>
        <v>A</v>
      </c>
      <c r="AJ74" s="25" t="str">
        <f t="shared" si="40"/>
        <v>AAA</v>
      </c>
      <c r="AK74" s="25" t="str">
        <f t="shared" si="20"/>
        <v>K</v>
      </c>
      <c r="AL74" s="25"/>
      <c r="AM74" s="25"/>
      <c r="AN74" s="25"/>
      <c r="AO74" s="25"/>
      <c r="AP74" s="25"/>
      <c r="AQ74" s="25" t="str">
        <f t="shared" si="24"/>
        <v>A</v>
      </c>
      <c r="AR74" s="25" t="str">
        <f t="shared" si="25"/>
        <v>C</v>
      </c>
      <c r="AS74" s="25" t="str">
        <f t="shared" si="26"/>
        <v>C</v>
      </c>
      <c r="AT74" s="25" t="str">
        <f t="shared" si="41"/>
        <v>ACC</v>
      </c>
      <c r="AU74" s="25" t="str">
        <f t="shared" si="28"/>
        <v>T</v>
      </c>
      <c r="AV74" s="25"/>
      <c r="AW74" s="25"/>
      <c r="AX74" s="25"/>
      <c r="AY74" s="25"/>
      <c r="AZ74" s="25"/>
      <c r="BA74" s="25" t="str">
        <f t="shared" ca="1" si="32"/>
        <v>A</v>
      </c>
      <c r="BB74" s="25" t="str">
        <f t="shared" ca="1" si="33"/>
        <v>A</v>
      </c>
      <c r="BC74" s="25" t="str">
        <f t="shared" ca="1" si="34"/>
        <v>C</v>
      </c>
      <c r="BD74" s="25" t="str">
        <f t="shared" ca="1" si="42"/>
        <v>AAC</v>
      </c>
      <c r="BE74" s="25" t="str">
        <f t="shared" ca="1" si="36"/>
        <v>N</v>
      </c>
      <c r="BF74" s="25"/>
      <c r="BG74" s="25"/>
      <c r="BH74" s="25"/>
      <c r="BI74" s="25"/>
      <c r="BJ74" s="25"/>
    </row>
    <row r="75" spans="1:62" x14ac:dyDescent="0.15">
      <c r="A75" s="10">
        <v>64</v>
      </c>
      <c r="B75">
        <v>-3.4697500023384009E-2</v>
      </c>
      <c r="C75">
        <v>2.3110900000169465</v>
      </c>
      <c r="D75">
        <v>1.5582775000098081</v>
      </c>
      <c r="E75">
        <v>1.2108849999918903</v>
      </c>
      <c r="F75" s="10">
        <f ca="1">'Result (Al-Ti) '!W85</f>
        <v>2.8784184694937558</v>
      </c>
      <c r="H75" s="22" t="s">
        <v>1782</v>
      </c>
      <c r="I75" s="21" t="s">
        <v>1780</v>
      </c>
      <c r="J75" s="19">
        <v>64</v>
      </c>
      <c r="L75" s="17">
        <v>64</v>
      </c>
      <c r="M75" s="17" t="str">
        <f t="shared" si="0"/>
        <v>A</v>
      </c>
      <c r="N75" s="17" t="str">
        <f t="shared" si="1"/>
        <v>G</v>
      </c>
      <c r="O75" s="17" t="str">
        <f t="shared" si="2"/>
        <v>A</v>
      </c>
      <c r="P75" s="17" t="str">
        <f t="shared" si="3"/>
        <v>AGA</v>
      </c>
      <c r="Q75" s="17" t="str">
        <f t="shared" si="4"/>
        <v>R</v>
      </c>
      <c r="W75" s="25" t="str">
        <f t="shared" si="8"/>
        <v>A</v>
      </c>
      <c r="X75" s="25" t="str">
        <f t="shared" si="9"/>
        <v>C</v>
      </c>
      <c r="Y75" s="25" t="str">
        <f t="shared" si="10"/>
        <v>C</v>
      </c>
      <c r="Z75" s="25" t="str">
        <f t="shared" si="11"/>
        <v>ACC</v>
      </c>
      <c r="AA75" s="25" t="str">
        <f t="shared" si="12"/>
        <v>T</v>
      </c>
      <c r="AB75" s="25"/>
      <c r="AC75" s="25"/>
      <c r="AD75" s="25"/>
      <c r="AE75" s="25"/>
      <c r="AF75" s="25"/>
      <c r="AG75" s="25" t="str">
        <f t="shared" si="16"/>
        <v>A</v>
      </c>
      <c r="AH75" s="25" t="str">
        <f t="shared" si="17"/>
        <v>A</v>
      </c>
      <c r="AI75" s="25" t="str">
        <f t="shared" si="18"/>
        <v>C</v>
      </c>
      <c r="AJ75" s="25" t="str">
        <f t="shared" si="40"/>
        <v>AAC</v>
      </c>
      <c r="AK75" s="25" t="str">
        <f t="shared" si="20"/>
        <v>N</v>
      </c>
      <c r="AL75" s="25"/>
      <c r="AM75" s="25"/>
      <c r="AN75" s="25"/>
      <c r="AO75" s="25"/>
      <c r="AP75" s="25"/>
      <c r="AQ75" s="25" t="str">
        <f t="shared" si="24"/>
        <v>A</v>
      </c>
      <c r="AR75" s="25" t="str">
        <f t="shared" si="25"/>
        <v>A</v>
      </c>
      <c r="AS75" s="25" t="str">
        <f t="shared" si="26"/>
        <v>C</v>
      </c>
      <c r="AT75" s="25" t="str">
        <f t="shared" si="41"/>
        <v>AAC</v>
      </c>
      <c r="AU75" s="25" t="str">
        <f t="shared" si="28"/>
        <v>N</v>
      </c>
      <c r="AV75" s="25"/>
      <c r="AW75" s="25"/>
      <c r="AX75" s="25"/>
      <c r="AY75" s="25"/>
      <c r="AZ75" s="25"/>
      <c r="BA75" s="25" t="str">
        <f t="shared" ca="1" si="32"/>
        <v>A</v>
      </c>
      <c r="BB75" s="25" t="str">
        <f t="shared" ca="1" si="33"/>
        <v>C</v>
      </c>
      <c r="BC75" s="25" t="str">
        <f t="shared" ca="1" si="34"/>
        <v>C</v>
      </c>
      <c r="BD75" s="25" t="str">
        <f t="shared" ca="1" si="42"/>
        <v>ACC</v>
      </c>
      <c r="BE75" s="25" t="str">
        <f t="shared" ca="1" si="36"/>
        <v>T</v>
      </c>
      <c r="BF75" s="25"/>
      <c r="BG75" s="25"/>
      <c r="BH75" s="25"/>
      <c r="BI75" s="25"/>
      <c r="BJ75" s="25"/>
    </row>
    <row r="76" spans="1:62" x14ac:dyDescent="0.15">
      <c r="A76" s="10">
        <v>65</v>
      </c>
      <c r="B76">
        <v>0.64030249997415467</v>
      </c>
      <c r="C76">
        <v>1.3350900000155264</v>
      </c>
      <c r="D76">
        <v>1.0672775000095669</v>
      </c>
      <c r="E76">
        <v>0.21288499999272403</v>
      </c>
      <c r="F76" s="10">
        <f ca="1">'Result (Al-Ti) '!W86</f>
        <v>-6.4668278729698714E-2</v>
      </c>
      <c r="L76" s="17">
        <v>65</v>
      </c>
      <c r="M76" s="17" t="str">
        <f t="shared" ref="M76:M139" si="43">IF(OR(B76&gt;$B$4,$B$7&gt;B76),"T",IF(AND($B$4&gt;=B76,B76&gt;$B$5),"C",IF(AND($B$5&gt;=B76,B76&gt;=$B$6),"A",IF(AND($B$6&gt;B76,B76&gt;=$B$7),"G","error"))))</f>
        <v>A</v>
      </c>
      <c r="N76" s="17" t="str">
        <f t="shared" ref="N76:N139" si="44">IF(OR(B76&gt;$C$4,$C$7&gt;B76),"T",IF(AND($C$4&gt;=B76,B76&gt;$C$5),"C",IF(AND($C$5&gt;=B76,B76&gt;=$C$6),"A",IF(AND($C$6&gt;B76,B76&gt;=$C$7),"G","error"))))</f>
        <v>A</v>
      </c>
      <c r="O76" s="17" t="str">
        <f t="shared" ref="O76:O139" si="45">IF(OR(B76&gt;$D$4,$D$7&gt;B76),"T",IF(AND($D$4&gt;=B76,B76&gt;$D$5),"C",IF(AND($D$5&gt;=B76,B76&gt;=$D$6),"A",IF(AND($D$6&gt;B76,B76&gt;=$D$7),"G","error"))))</f>
        <v>A</v>
      </c>
      <c r="P76" s="17" t="str">
        <f t="shared" si="3"/>
        <v>AAA</v>
      </c>
      <c r="Q76" s="17" t="str">
        <f t="shared" si="4"/>
        <v>K</v>
      </c>
      <c r="W76" s="25" t="str">
        <f t="shared" si="8"/>
        <v>A</v>
      </c>
      <c r="X76" s="25" t="str">
        <f t="shared" si="9"/>
        <v>A</v>
      </c>
      <c r="Y76" s="25" t="str">
        <f t="shared" si="10"/>
        <v>C</v>
      </c>
      <c r="Z76" s="25" t="str">
        <f t="shared" si="11"/>
        <v>AAC</v>
      </c>
      <c r="AA76" s="25" t="str">
        <f t="shared" si="12"/>
        <v>N</v>
      </c>
      <c r="AB76" s="25"/>
      <c r="AC76" s="25"/>
      <c r="AD76" s="25"/>
      <c r="AE76" s="25"/>
      <c r="AF76" s="25"/>
      <c r="AG76" s="25" t="str">
        <f t="shared" si="16"/>
        <v>A</v>
      </c>
      <c r="AH76" s="25" t="str">
        <f t="shared" si="17"/>
        <v>A</v>
      </c>
      <c r="AI76" s="25" t="str">
        <f t="shared" si="18"/>
        <v>C</v>
      </c>
      <c r="AJ76" s="25" t="str">
        <f t="shared" si="40"/>
        <v>AAC</v>
      </c>
      <c r="AK76" s="25" t="str">
        <f t="shared" si="20"/>
        <v>N</v>
      </c>
      <c r="AL76" s="25"/>
      <c r="AM76" s="25"/>
      <c r="AN76" s="25"/>
      <c r="AO76" s="25"/>
      <c r="AP76" s="25"/>
      <c r="AQ76" s="25" t="str">
        <f t="shared" si="24"/>
        <v>A</v>
      </c>
      <c r="AR76" s="25" t="str">
        <f t="shared" si="25"/>
        <v>A</v>
      </c>
      <c r="AS76" s="25" t="str">
        <f t="shared" si="26"/>
        <v>A</v>
      </c>
      <c r="AT76" s="25" t="str">
        <f t="shared" si="41"/>
        <v>AAA</v>
      </c>
      <c r="AU76" s="25" t="str">
        <f t="shared" si="28"/>
        <v>K</v>
      </c>
      <c r="AV76" s="25"/>
      <c r="AW76" s="25"/>
      <c r="AX76" s="25"/>
      <c r="AY76" s="25"/>
      <c r="AZ76" s="25"/>
      <c r="BA76" s="25" t="str">
        <f t="shared" ca="1" si="32"/>
        <v>A</v>
      </c>
      <c r="BB76" s="25" t="str">
        <f t="shared" ca="1" si="33"/>
        <v>G</v>
      </c>
      <c r="BC76" s="25" t="str">
        <f t="shared" ca="1" si="34"/>
        <v>A</v>
      </c>
      <c r="BD76" s="25" t="str">
        <f t="shared" ca="1" si="42"/>
        <v>AGA</v>
      </c>
      <c r="BE76" s="25" t="str">
        <f t="shared" ca="1" si="36"/>
        <v>R</v>
      </c>
      <c r="BF76" s="25"/>
      <c r="BG76" s="25"/>
      <c r="BH76" s="25"/>
      <c r="BI76" s="25"/>
      <c r="BJ76" s="25"/>
    </row>
    <row r="77" spans="1:62" x14ac:dyDescent="0.15">
      <c r="A77" s="10">
        <v>66</v>
      </c>
      <c r="B77">
        <v>1.8403024999749107</v>
      </c>
      <c r="C77">
        <v>4.5520900000148856</v>
      </c>
      <c r="D77">
        <v>2.3462775000098191</v>
      </c>
      <c r="E77">
        <v>2.3468849999908059</v>
      </c>
      <c r="F77" s="10">
        <f ca="1">'Result (Al-Ti) '!W87</f>
        <v>0.59977699323137035</v>
      </c>
      <c r="L77" s="17">
        <v>66</v>
      </c>
      <c r="M77" s="17" t="str">
        <f t="shared" si="43"/>
        <v>A</v>
      </c>
      <c r="N77" s="17" t="str">
        <f t="shared" si="44"/>
        <v>A</v>
      </c>
      <c r="O77" s="17" t="str">
        <f t="shared" si="45"/>
        <v>C</v>
      </c>
      <c r="P77" s="17" t="str">
        <f t="shared" ref="P77:P140" si="46">M77&amp;N77&amp;O77</f>
        <v>AAC</v>
      </c>
      <c r="Q77" s="17" t="str">
        <f t="shared" ref="Q77:Q140" si="47">LOOKUP(P77,$H$12:$H$75,$I$12:$I$75)</f>
        <v>N</v>
      </c>
      <c r="W77" s="25" t="str">
        <f t="shared" ref="W77:W140" si="48">IF(OR(C77&gt;$B$4,$B$7&gt;C77),"T",IF(AND($B$4&gt;=C77,C77&gt;$B$5),"C",IF(AND($B$5&gt;=C77,C77&gt;=$B$6),"A",IF(AND($B$6&gt;C77,C77&gt;=$B$7),"G","error"))))</f>
        <v>C</v>
      </c>
      <c r="X77" s="25" t="str">
        <f t="shared" ref="X77:X140" si="49">IF(OR(C77&gt;$C$4,$C$7&gt;C77),"T",IF(AND($C$4&gt;=C77,C77&gt;$C$5),"C",IF(AND($C$5&gt;=C77,C77&gt;=$C$6),"A",IF(AND($C$6&gt;C77,C77&gt;=$C$7),"G","error"))))</f>
        <v>C</v>
      </c>
      <c r="Y77" s="25" t="str">
        <f t="shared" ref="Y77:Y140" si="50">IF(OR(C77&gt;$D$4,$D$7&gt;C77),"T",IF(AND($D$4&gt;=C77,C77&gt;$D$5),"C",IF(AND($D$5&gt;=C77,C77&gt;=$D$6),"A",IF(AND($D$6&gt;C77,C77&gt;=$D$7),"G","error"))))</f>
        <v>T</v>
      </c>
      <c r="Z77" s="25" t="str">
        <f t="shared" ref="Z77:Z140" si="51">W77&amp;X77&amp;Y77</f>
        <v>CCT</v>
      </c>
      <c r="AA77" s="25" t="str">
        <f t="shared" ref="AA77:AA140" si="52">LOOKUP(Z77,$H$12:$H$75,$I$12:$I$75)</f>
        <v>P</v>
      </c>
      <c r="AB77" s="25"/>
      <c r="AC77" s="25"/>
      <c r="AD77" s="25"/>
      <c r="AE77" s="25"/>
      <c r="AF77" s="25"/>
      <c r="AG77" s="25" t="str">
        <f t="shared" ref="AG77:AG140" si="53">IF(OR(D77&gt;$B$4,$B$7&gt;D77),"T",IF(AND($B$4&gt;=D77,D77&gt;$B$5),"C",IF(AND($B$5&gt;=D77,D77&gt;=$B$6),"A",IF(AND($B$6&gt;D77,D77&gt;=$B$7),"G","error"))))</f>
        <v>A</v>
      </c>
      <c r="AH77" s="25" t="str">
        <f t="shared" ref="AH77:AH140" si="54">IF(OR(D77&gt;$C$4,$C$7&gt;D77),"T",IF(AND($C$4&gt;=D77,D77&gt;$C$5),"C",IF(AND($C$5&gt;=D77,D77&gt;=$C$6),"A",IF(AND($C$6&gt;D77,D77&gt;=$C$7),"G","error"))))</f>
        <v>C</v>
      </c>
      <c r="AI77" s="25" t="str">
        <f t="shared" ref="AI77:AI140" si="55">IF(OR(D77&gt;$D$4,$D$7&gt;D77),"T",IF(AND($D$4&gt;=D77,D77&gt;$D$5),"C",IF(AND($D$5&gt;=D77,D77&gt;=$D$6),"A",IF(AND($D$6&gt;D77,D77&gt;=$D$7),"G","error"))))</f>
        <v>C</v>
      </c>
      <c r="AJ77" s="25" t="str">
        <f t="shared" si="40"/>
        <v>ACC</v>
      </c>
      <c r="AK77" s="25" t="str">
        <f t="shared" ref="AK77:AK140" si="56">LOOKUP(AJ77,$H$12:$H$75,$I$12:$I$75)</f>
        <v>T</v>
      </c>
      <c r="AL77" s="25"/>
      <c r="AM77" s="25"/>
      <c r="AN77" s="25"/>
      <c r="AO77" s="25"/>
      <c r="AP77" s="25"/>
      <c r="AQ77" s="25" t="str">
        <f t="shared" ref="AQ77:AQ140" si="57">IF(OR(E77&gt;$B$4,$B$7&gt;E77),"T",IF(AND($B$4&gt;=E77,E77&gt;$B$5),"C",IF(AND($B$5&gt;=E77,E77&gt;=$B$6),"A",IF(AND($B$6&gt;E77,E77&gt;=$B$7),"G","error"))))</f>
        <v>A</v>
      </c>
      <c r="AR77" s="25" t="str">
        <f t="shared" ref="AR77:AR140" si="58">IF(OR(E77&gt;$C$4,$C$7&gt;E77),"T",IF(AND($C$4&gt;=E77,E77&gt;$C$5),"C",IF(AND($C$5&gt;=E77,E77&gt;=$C$6),"A",IF(AND($C$6&gt;E77,E77&gt;=$C$7),"G","error"))))</f>
        <v>C</v>
      </c>
      <c r="AS77" s="25" t="str">
        <f t="shared" ref="AS77:AS140" si="59">IF(OR(E77&gt;$D$4,$D$7&gt;E77),"T",IF(AND($D$4&gt;=E77,E77&gt;$D$5),"C",IF(AND($D$5&gt;=E77,E77&gt;=$D$6),"A",IF(AND($D$6&gt;E77,E77&gt;=$D$7),"G","error"))))</f>
        <v>C</v>
      </c>
      <c r="AT77" s="25" t="str">
        <f t="shared" si="41"/>
        <v>ACC</v>
      </c>
      <c r="AU77" s="25" t="str">
        <f t="shared" ref="AU77:AU140" si="60">LOOKUP(AT77,$H$12:$H$75,$I$12:$I$75)</f>
        <v>T</v>
      </c>
      <c r="AV77" s="25"/>
      <c r="AW77" s="25"/>
      <c r="AX77" s="25"/>
      <c r="AY77" s="25"/>
      <c r="AZ77" s="25"/>
      <c r="BA77" s="25" t="str">
        <f t="shared" ref="BA77:BA140" ca="1" si="61">IF(OR(F77&gt;$B$4,$B$7&gt;F77),"T",IF(AND($B$4&gt;=F77,F77&gt;$B$5),"C",IF(AND($B$5&gt;=F77,F77&gt;=$B$6),"A",IF(AND($B$6&gt;F77,F77&gt;=$B$7),"G","error"))))</f>
        <v>A</v>
      </c>
      <c r="BB77" s="25" t="str">
        <f t="shared" ref="BB77:BB140" ca="1" si="62">IF(OR(F77&gt;$C$4,$C$7&gt;F77),"T",IF(AND($C$4&gt;=F77,F77&gt;$C$5),"C",IF(AND($C$5&gt;=F77,F77&gt;=$C$6),"A",IF(AND($C$6&gt;F77,F77&gt;=$C$7),"G","error"))))</f>
        <v>A</v>
      </c>
      <c r="BC77" s="25" t="str">
        <f t="shared" ref="BC77:BC140" ca="1" si="63">IF(OR(F77&gt;$D$4,$D$7&gt;F77),"T",IF(AND($D$4&gt;=F77,F77&gt;$D$5),"C",IF(AND($D$5&gt;=F77,F77&gt;=$D$6),"A",IF(AND($D$6&gt;F77,F77&gt;=$D$7),"G","error"))))</f>
        <v>A</v>
      </c>
      <c r="BD77" s="25" t="str">
        <f t="shared" ca="1" si="42"/>
        <v>AAA</v>
      </c>
      <c r="BE77" s="25" t="str">
        <f t="shared" ref="BE77:BE140" ca="1" si="64">LOOKUP(BD77,$H$12:$H$75,$I$12:$I$75)</f>
        <v>K</v>
      </c>
      <c r="BF77" s="25"/>
      <c r="BG77" s="25"/>
      <c r="BH77" s="25"/>
      <c r="BI77" s="25"/>
      <c r="BJ77" s="25"/>
    </row>
    <row r="78" spans="1:62" x14ac:dyDescent="0.15">
      <c r="A78" s="10">
        <v>67</v>
      </c>
      <c r="B78">
        <v>1.9303024999750562</v>
      </c>
      <c r="C78">
        <v>0.32009000001664845</v>
      </c>
      <c r="D78">
        <v>3.9832775000085974</v>
      </c>
      <c r="E78">
        <v>2.7918849999934992</v>
      </c>
      <c r="F78" s="10">
        <f ca="1">'Result (Al-Ti) '!W88</f>
        <v>-0.56135074706347599</v>
      </c>
      <c r="L78" s="17">
        <v>67</v>
      </c>
      <c r="M78" s="17" t="str">
        <f t="shared" si="43"/>
        <v>A</v>
      </c>
      <c r="N78" s="17" t="str">
        <f t="shared" si="44"/>
        <v>A</v>
      </c>
      <c r="O78" s="17" t="str">
        <f t="shared" si="45"/>
        <v>C</v>
      </c>
      <c r="P78" s="17" t="str">
        <f t="shared" si="46"/>
        <v>AAC</v>
      </c>
      <c r="Q78" s="17" t="str">
        <f t="shared" si="47"/>
        <v>N</v>
      </c>
      <c r="W78" s="25" t="str">
        <f t="shared" si="48"/>
        <v>A</v>
      </c>
      <c r="X78" s="25" t="str">
        <f t="shared" si="49"/>
        <v>A</v>
      </c>
      <c r="Y78" s="25" t="str">
        <f t="shared" si="50"/>
        <v>A</v>
      </c>
      <c r="Z78" s="25" t="str">
        <f t="shared" si="51"/>
        <v>AAA</v>
      </c>
      <c r="AA78" s="25" t="str">
        <f t="shared" si="52"/>
        <v>K</v>
      </c>
      <c r="AB78" s="25"/>
      <c r="AC78" s="25"/>
      <c r="AD78" s="25"/>
      <c r="AE78" s="25"/>
      <c r="AF78" s="25"/>
      <c r="AG78" s="25" t="str">
        <f t="shared" si="53"/>
        <v>C</v>
      </c>
      <c r="AH78" s="25" t="str">
        <f t="shared" si="54"/>
        <v>C</v>
      </c>
      <c r="AI78" s="25" t="str">
        <f t="shared" si="55"/>
        <v>T</v>
      </c>
      <c r="AJ78" s="25" t="str">
        <f t="shared" si="40"/>
        <v>CCT</v>
      </c>
      <c r="AK78" s="25" t="str">
        <f t="shared" si="56"/>
        <v>P</v>
      </c>
      <c r="AL78" s="25"/>
      <c r="AM78" s="25"/>
      <c r="AN78" s="25"/>
      <c r="AO78" s="25"/>
      <c r="AP78" s="25"/>
      <c r="AQ78" s="25" t="str">
        <f t="shared" si="57"/>
        <v>A</v>
      </c>
      <c r="AR78" s="25" t="str">
        <f t="shared" si="58"/>
        <v>C</v>
      </c>
      <c r="AS78" s="25" t="str">
        <f t="shared" si="59"/>
        <v>C</v>
      </c>
      <c r="AT78" s="25" t="str">
        <f t="shared" si="41"/>
        <v>ACC</v>
      </c>
      <c r="AU78" s="25" t="str">
        <f t="shared" si="60"/>
        <v>T</v>
      </c>
      <c r="AV78" s="25"/>
      <c r="AW78" s="25"/>
      <c r="AX78" s="25"/>
      <c r="AY78" s="25"/>
      <c r="AZ78" s="25"/>
      <c r="BA78" s="25" t="str">
        <f t="shared" ca="1" si="61"/>
        <v>A</v>
      </c>
      <c r="BB78" s="25" t="str">
        <f t="shared" ca="1" si="62"/>
        <v>G</v>
      </c>
      <c r="BC78" s="25" t="str">
        <f t="shared" ca="1" si="63"/>
        <v>A</v>
      </c>
      <c r="BD78" s="25" t="str">
        <f t="shared" ca="1" si="42"/>
        <v>AGA</v>
      </c>
      <c r="BE78" s="25" t="str">
        <f t="shared" ca="1" si="64"/>
        <v>R</v>
      </c>
      <c r="BF78" s="25"/>
      <c r="BG78" s="25"/>
      <c r="BH78" s="25"/>
      <c r="BI78" s="25"/>
      <c r="BJ78" s="25"/>
    </row>
    <row r="79" spans="1:62" x14ac:dyDescent="0.15">
      <c r="A79" s="10">
        <v>68</v>
      </c>
      <c r="B79">
        <v>0.55530249997559622</v>
      </c>
      <c r="C79">
        <v>-0.89890999998587517</v>
      </c>
      <c r="D79">
        <v>-0.46372249999038218</v>
      </c>
      <c r="E79">
        <v>2.5248849999925937</v>
      </c>
      <c r="F79" s="10">
        <f ca="1">'Result (Al-Ti) '!W89</f>
        <v>-0.78865924703021184</v>
      </c>
      <c r="L79" s="17">
        <v>68</v>
      </c>
      <c r="M79" s="17" t="str">
        <f t="shared" si="43"/>
        <v>A</v>
      </c>
      <c r="N79" s="17" t="str">
        <f t="shared" si="44"/>
        <v>A</v>
      </c>
      <c r="O79" s="17" t="str">
        <f t="shared" si="45"/>
        <v>A</v>
      </c>
      <c r="P79" s="17" t="str">
        <f t="shared" si="46"/>
        <v>AAA</v>
      </c>
      <c r="Q79" s="17" t="str">
        <f t="shared" si="47"/>
        <v>K</v>
      </c>
      <c r="W79" s="25" t="str">
        <f t="shared" si="48"/>
        <v>A</v>
      </c>
      <c r="X79" s="25" t="str">
        <f t="shared" si="49"/>
        <v>G</v>
      </c>
      <c r="Y79" s="25" t="str">
        <f t="shared" si="50"/>
        <v>A</v>
      </c>
      <c r="Z79" s="25" t="str">
        <f t="shared" si="51"/>
        <v>AGA</v>
      </c>
      <c r="AA79" s="25" t="str">
        <f t="shared" si="52"/>
        <v>R</v>
      </c>
      <c r="AB79" s="25"/>
      <c r="AC79" s="25"/>
      <c r="AD79" s="25"/>
      <c r="AE79" s="25"/>
      <c r="AF79" s="25"/>
      <c r="AG79" s="25" t="str">
        <f t="shared" si="53"/>
        <v>A</v>
      </c>
      <c r="AH79" s="25" t="str">
        <f t="shared" si="54"/>
        <v>G</v>
      </c>
      <c r="AI79" s="25" t="str">
        <f t="shared" si="55"/>
        <v>A</v>
      </c>
      <c r="AJ79" s="25" t="str">
        <f t="shared" ref="AJ79:AJ142" si="65">AG79&amp;AH79&amp;AI79</f>
        <v>AGA</v>
      </c>
      <c r="AK79" s="25" t="str">
        <f t="shared" si="56"/>
        <v>R</v>
      </c>
      <c r="AL79" s="25"/>
      <c r="AM79" s="25"/>
      <c r="AN79" s="25"/>
      <c r="AO79" s="25"/>
      <c r="AP79" s="25"/>
      <c r="AQ79" s="25" t="str">
        <f t="shared" si="57"/>
        <v>A</v>
      </c>
      <c r="AR79" s="25" t="str">
        <f t="shared" si="58"/>
        <v>C</v>
      </c>
      <c r="AS79" s="25" t="str">
        <f t="shared" si="59"/>
        <v>C</v>
      </c>
      <c r="AT79" s="25" t="str">
        <f t="shared" ref="AT79:AT142" si="66">AQ79&amp;AR79&amp;AS79</f>
        <v>ACC</v>
      </c>
      <c r="AU79" s="25" t="str">
        <f t="shared" si="60"/>
        <v>T</v>
      </c>
      <c r="AV79" s="25"/>
      <c r="AW79" s="25"/>
      <c r="AX79" s="25"/>
      <c r="AY79" s="25"/>
      <c r="AZ79" s="25"/>
      <c r="BA79" s="25" t="str">
        <f t="shared" ca="1" si="61"/>
        <v>A</v>
      </c>
      <c r="BB79" s="25" t="str">
        <f t="shared" ca="1" si="62"/>
        <v>G</v>
      </c>
      <c r="BC79" s="25" t="str">
        <f t="shared" ca="1" si="63"/>
        <v>A</v>
      </c>
      <c r="BD79" s="25" t="str">
        <f t="shared" ref="BD79:BD142" ca="1" si="67">BA79&amp;BB79&amp;BC79</f>
        <v>AGA</v>
      </c>
      <c r="BE79" s="25" t="str">
        <f t="shared" ca="1" si="64"/>
        <v>R</v>
      </c>
      <c r="BF79" s="25"/>
      <c r="BG79" s="25"/>
      <c r="BH79" s="25"/>
      <c r="BI79" s="25"/>
      <c r="BJ79" s="25"/>
    </row>
    <row r="80" spans="1:62" x14ac:dyDescent="0.15">
      <c r="A80" s="10">
        <v>69</v>
      </c>
      <c r="B80">
        <v>-0.33369750002520959</v>
      </c>
      <c r="C80">
        <v>2.2300900000153945</v>
      </c>
      <c r="D80">
        <v>1.4872775000114302</v>
      </c>
      <c r="E80">
        <v>1.1368849999904285</v>
      </c>
      <c r="F80" s="10">
        <f ca="1">'Result (Al-Ti) '!W90</f>
        <v>2.6749880538513438</v>
      </c>
      <c r="L80" s="17">
        <v>69</v>
      </c>
      <c r="M80" s="17" t="str">
        <f t="shared" si="43"/>
        <v>A</v>
      </c>
      <c r="N80" s="17" t="str">
        <f t="shared" si="44"/>
        <v>G</v>
      </c>
      <c r="O80" s="17" t="str">
        <f t="shared" si="45"/>
        <v>A</v>
      </c>
      <c r="P80" s="17" t="str">
        <f t="shared" si="46"/>
        <v>AGA</v>
      </c>
      <c r="Q80" s="17" t="str">
        <f t="shared" si="47"/>
        <v>R</v>
      </c>
      <c r="W80" s="25" t="str">
        <f t="shared" si="48"/>
        <v>A</v>
      </c>
      <c r="X80" s="25" t="str">
        <f t="shared" si="49"/>
        <v>C</v>
      </c>
      <c r="Y80" s="25" t="str">
        <f t="shared" si="50"/>
        <v>C</v>
      </c>
      <c r="Z80" s="25" t="str">
        <f t="shared" si="51"/>
        <v>ACC</v>
      </c>
      <c r="AA80" s="25" t="str">
        <f t="shared" si="52"/>
        <v>T</v>
      </c>
      <c r="AB80" s="25"/>
      <c r="AC80" s="25"/>
      <c r="AD80" s="25"/>
      <c r="AE80" s="25"/>
      <c r="AF80" s="25"/>
      <c r="AG80" s="25" t="str">
        <f t="shared" si="53"/>
        <v>A</v>
      </c>
      <c r="AH80" s="25" t="str">
        <f t="shared" si="54"/>
        <v>A</v>
      </c>
      <c r="AI80" s="25" t="str">
        <f t="shared" si="55"/>
        <v>C</v>
      </c>
      <c r="AJ80" s="25" t="str">
        <f t="shared" si="65"/>
        <v>AAC</v>
      </c>
      <c r="AK80" s="25" t="str">
        <f t="shared" si="56"/>
        <v>N</v>
      </c>
      <c r="AL80" s="25"/>
      <c r="AM80" s="25"/>
      <c r="AN80" s="25"/>
      <c r="AO80" s="25"/>
      <c r="AP80" s="25"/>
      <c r="AQ80" s="25" t="str">
        <f t="shared" si="57"/>
        <v>A</v>
      </c>
      <c r="AR80" s="25" t="str">
        <f t="shared" si="58"/>
        <v>A</v>
      </c>
      <c r="AS80" s="25" t="str">
        <f t="shared" si="59"/>
        <v>C</v>
      </c>
      <c r="AT80" s="25" t="str">
        <f t="shared" si="66"/>
        <v>AAC</v>
      </c>
      <c r="AU80" s="25" t="str">
        <f t="shared" si="60"/>
        <v>N</v>
      </c>
      <c r="AV80" s="25"/>
      <c r="AW80" s="25"/>
      <c r="AX80" s="25"/>
      <c r="AY80" s="25"/>
      <c r="AZ80" s="25"/>
      <c r="BA80" s="25" t="str">
        <f t="shared" ca="1" si="61"/>
        <v>A</v>
      </c>
      <c r="BB80" s="25" t="str">
        <f t="shared" ca="1" si="62"/>
        <v>C</v>
      </c>
      <c r="BC80" s="25" t="str">
        <f t="shared" ca="1" si="63"/>
        <v>C</v>
      </c>
      <c r="BD80" s="25" t="str">
        <f t="shared" ca="1" si="67"/>
        <v>ACC</v>
      </c>
      <c r="BE80" s="25" t="str">
        <f t="shared" ca="1" si="64"/>
        <v>T</v>
      </c>
      <c r="BF80" s="25"/>
      <c r="BG80" s="25"/>
      <c r="BH80" s="25"/>
      <c r="BI80" s="25"/>
      <c r="BJ80" s="25"/>
    </row>
    <row r="81" spans="1:62" x14ac:dyDescent="0.15">
      <c r="A81" s="10">
        <v>70</v>
      </c>
      <c r="B81">
        <v>1.08430249997582</v>
      </c>
      <c r="C81">
        <v>2.1340900000161867</v>
      </c>
      <c r="D81">
        <v>-1.6487224999899297</v>
      </c>
      <c r="E81">
        <v>2.1458849999937968</v>
      </c>
      <c r="F81" s="10">
        <f ca="1">'Result (Al-Ti) '!W91</f>
        <v>1.8283489234703376</v>
      </c>
      <c r="L81" s="17">
        <v>70</v>
      </c>
      <c r="M81" s="17" t="str">
        <f t="shared" si="43"/>
        <v>A</v>
      </c>
      <c r="N81" s="17" t="str">
        <f t="shared" si="44"/>
        <v>A</v>
      </c>
      <c r="O81" s="17" t="str">
        <f t="shared" si="45"/>
        <v>C</v>
      </c>
      <c r="P81" s="17" t="str">
        <f t="shared" si="46"/>
        <v>AAC</v>
      </c>
      <c r="Q81" s="17" t="str">
        <f t="shared" si="47"/>
        <v>N</v>
      </c>
      <c r="W81" s="25" t="str">
        <f t="shared" si="48"/>
        <v>A</v>
      </c>
      <c r="X81" s="25" t="str">
        <f t="shared" si="49"/>
        <v>C</v>
      </c>
      <c r="Y81" s="25" t="str">
        <f t="shared" si="50"/>
        <v>C</v>
      </c>
      <c r="Z81" s="25" t="str">
        <f t="shared" si="51"/>
        <v>ACC</v>
      </c>
      <c r="AA81" s="25" t="str">
        <f t="shared" si="52"/>
        <v>T</v>
      </c>
      <c r="AB81" s="25"/>
      <c r="AC81" s="25"/>
      <c r="AD81" s="25"/>
      <c r="AE81" s="25"/>
      <c r="AF81" s="25"/>
      <c r="AG81" s="25" t="str">
        <f t="shared" si="53"/>
        <v>A</v>
      </c>
      <c r="AH81" s="25" t="str">
        <f t="shared" si="54"/>
        <v>G</v>
      </c>
      <c r="AI81" s="25" t="str">
        <f t="shared" si="55"/>
        <v>A</v>
      </c>
      <c r="AJ81" s="25" t="str">
        <f t="shared" si="65"/>
        <v>AGA</v>
      </c>
      <c r="AK81" s="25" t="str">
        <f t="shared" si="56"/>
        <v>R</v>
      </c>
      <c r="AL81" s="25"/>
      <c r="AM81" s="25"/>
      <c r="AN81" s="25"/>
      <c r="AO81" s="25"/>
      <c r="AP81" s="25"/>
      <c r="AQ81" s="25" t="str">
        <f t="shared" si="57"/>
        <v>A</v>
      </c>
      <c r="AR81" s="25" t="str">
        <f t="shared" si="58"/>
        <v>C</v>
      </c>
      <c r="AS81" s="25" t="str">
        <f t="shared" si="59"/>
        <v>C</v>
      </c>
      <c r="AT81" s="25" t="str">
        <f t="shared" si="66"/>
        <v>ACC</v>
      </c>
      <c r="AU81" s="25" t="str">
        <f t="shared" si="60"/>
        <v>T</v>
      </c>
      <c r="AV81" s="25"/>
      <c r="AW81" s="25"/>
      <c r="AX81" s="25"/>
      <c r="AY81" s="25"/>
      <c r="AZ81" s="25"/>
      <c r="BA81" s="25" t="str">
        <f t="shared" ca="1" si="61"/>
        <v>A</v>
      </c>
      <c r="BB81" s="25" t="str">
        <f t="shared" ca="1" si="62"/>
        <v>A</v>
      </c>
      <c r="BC81" s="25" t="str">
        <f t="shared" ca="1" si="63"/>
        <v>C</v>
      </c>
      <c r="BD81" s="25" t="str">
        <f t="shared" ca="1" si="67"/>
        <v>AAC</v>
      </c>
      <c r="BE81" s="25" t="str">
        <f t="shared" ca="1" si="64"/>
        <v>N</v>
      </c>
      <c r="BF81" s="25"/>
      <c r="BG81" s="25"/>
      <c r="BH81" s="25"/>
      <c r="BI81" s="25"/>
      <c r="BJ81" s="25"/>
    </row>
    <row r="82" spans="1:62" x14ac:dyDescent="0.15">
      <c r="A82" s="10">
        <v>71</v>
      </c>
      <c r="B82">
        <v>1.391302499975211</v>
      </c>
      <c r="C82">
        <v>1.4010900000158699</v>
      </c>
      <c r="D82">
        <v>-1.7507224999917526</v>
      </c>
      <c r="E82">
        <v>2.8998849999908316</v>
      </c>
      <c r="F82" s="10">
        <f ca="1">'Result (Al-Ti) '!W92</f>
        <v>0.76833026869936938</v>
      </c>
      <c r="L82" s="17">
        <v>71</v>
      </c>
      <c r="M82" s="17" t="str">
        <f t="shared" si="43"/>
        <v>A</v>
      </c>
      <c r="N82" s="17" t="str">
        <f t="shared" si="44"/>
        <v>A</v>
      </c>
      <c r="O82" s="17" t="str">
        <f t="shared" si="45"/>
        <v>C</v>
      </c>
      <c r="P82" s="17" t="str">
        <f t="shared" si="46"/>
        <v>AAC</v>
      </c>
      <c r="Q82" s="17" t="str">
        <f t="shared" si="47"/>
        <v>N</v>
      </c>
      <c r="W82" s="25" t="str">
        <f t="shared" si="48"/>
        <v>A</v>
      </c>
      <c r="X82" s="25" t="str">
        <f t="shared" si="49"/>
        <v>A</v>
      </c>
      <c r="Y82" s="25" t="str">
        <f t="shared" si="50"/>
        <v>C</v>
      </c>
      <c r="Z82" s="25" t="str">
        <f t="shared" si="51"/>
        <v>AAC</v>
      </c>
      <c r="AA82" s="25" t="str">
        <f t="shared" si="52"/>
        <v>N</v>
      </c>
      <c r="AB82" s="25"/>
      <c r="AC82" s="25"/>
      <c r="AD82" s="25"/>
      <c r="AE82" s="25"/>
      <c r="AF82" s="25"/>
      <c r="AG82" s="25" t="str">
        <f t="shared" si="53"/>
        <v>A</v>
      </c>
      <c r="AH82" s="25" t="str">
        <f t="shared" si="54"/>
        <v>G</v>
      </c>
      <c r="AI82" s="25" t="str">
        <f t="shared" si="55"/>
        <v>A</v>
      </c>
      <c r="AJ82" s="25" t="str">
        <f t="shared" si="65"/>
        <v>AGA</v>
      </c>
      <c r="AK82" s="25" t="str">
        <f t="shared" si="56"/>
        <v>R</v>
      </c>
      <c r="AL82" s="25"/>
      <c r="AM82" s="25"/>
      <c r="AN82" s="25"/>
      <c r="AO82" s="25"/>
      <c r="AP82" s="25"/>
      <c r="AQ82" s="25" t="str">
        <f t="shared" si="57"/>
        <v>A</v>
      </c>
      <c r="AR82" s="25" t="str">
        <f t="shared" si="58"/>
        <v>C</v>
      </c>
      <c r="AS82" s="25" t="str">
        <f t="shared" si="59"/>
        <v>C</v>
      </c>
      <c r="AT82" s="25" t="str">
        <f t="shared" si="66"/>
        <v>ACC</v>
      </c>
      <c r="AU82" s="25" t="str">
        <f t="shared" si="60"/>
        <v>T</v>
      </c>
      <c r="AV82" s="25"/>
      <c r="AW82" s="25"/>
      <c r="AX82" s="25"/>
      <c r="AY82" s="25"/>
      <c r="AZ82" s="25"/>
      <c r="BA82" s="25" t="str">
        <f t="shared" ca="1" si="61"/>
        <v>A</v>
      </c>
      <c r="BB82" s="25" t="str">
        <f t="shared" ca="1" si="62"/>
        <v>A</v>
      </c>
      <c r="BC82" s="25" t="str">
        <f t="shared" ca="1" si="63"/>
        <v>A</v>
      </c>
      <c r="BD82" s="25" t="str">
        <f t="shared" ca="1" si="67"/>
        <v>AAA</v>
      </c>
      <c r="BE82" s="25" t="str">
        <f t="shared" ca="1" si="64"/>
        <v>K</v>
      </c>
      <c r="BF82" s="25"/>
      <c r="BG82" s="25"/>
      <c r="BH82" s="25"/>
      <c r="BI82" s="25"/>
      <c r="BJ82" s="25"/>
    </row>
    <row r="83" spans="1:62" x14ac:dyDescent="0.15">
      <c r="A83" s="10">
        <v>72</v>
      </c>
      <c r="B83">
        <v>0.25430249997526744</v>
      </c>
      <c r="C83">
        <v>0.68109000001470577</v>
      </c>
      <c r="D83">
        <v>1.3322775000084164</v>
      </c>
      <c r="E83">
        <v>3.4838849999907495</v>
      </c>
      <c r="F83" s="10">
        <f ca="1">'Result (Al-Ti) '!W93</f>
        <v>2.6935937982895561</v>
      </c>
      <c r="L83" s="17">
        <v>72</v>
      </c>
      <c r="M83" s="17" t="str">
        <f t="shared" si="43"/>
        <v>A</v>
      </c>
      <c r="N83" s="17" t="str">
        <f t="shared" si="44"/>
        <v>A</v>
      </c>
      <c r="O83" s="17" t="str">
        <f t="shared" si="45"/>
        <v>A</v>
      </c>
      <c r="P83" s="17" t="str">
        <f t="shared" si="46"/>
        <v>AAA</v>
      </c>
      <c r="Q83" s="17" t="str">
        <f t="shared" si="47"/>
        <v>K</v>
      </c>
      <c r="W83" s="25" t="str">
        <f t="shared" si="48"/>
        <v>A</v>
      </c>
      <c r="X83" s="25" t="str">
        <f t="shared" si="49"/>
        <v>A</v>
      </c>
      <c r="Y83" s="25" t="str">
        <f t="shared" si="50"/>
        <v>A</v>
      </c>
      <c r="Z83" s="25" t="str">
        <f t="shared" si="51"/>
        <v>AAA</v>
      </c>
      <c r="AA83" s="25" t="str">
        <f t="shared" si="52"/>
        <v>K</v>
      </c>
      <c r="AB83" s="25"/>
      <c r="AC83" s="25"/>
      <c r="AD83" s="25"/>
      <c r="AE83" s="25"/>
      <c r="AF83" s="25"/>
      <c r="AG83" s="25" t="str">
        <f t="shared" si="53"/>
        <v>A</v>
      </c>
      <c r="AH83" s="25" t="str">
        <f t="shared" si="54"/>
        <v>A</v>
      </c>
      <c r="AI83" s="25" t="str">
        <f t="shared" si="55"/>
        <v>C</v>
      </c>
      <c r="AJ83" s="25" t="str">
        <f t="shared" si="65"/>
        <v>AAC</v>
      </c>
      <c r="AK83" s="25" t="str">
        <f t="shared" si="56"/>
        <v>N</v>
      </c>
      <c r="AL83" s="25"/>
      <c r="AM83" s="25"/>
      <c r="AN83" s="25"/>
      <c r="AO83" s="25"/>
      <c r="AP83" s="25"/>
      <c r="AQ83" s="25" t="str">
        <f t="shared" si="57"/>
        <v>C</v>
      </c>
      <c r="AR83" s="25" t="str">
        <f t="shared" si="58"/>
        <v>C</v>
      </c>
      <c r="AS83" s="25" t="str">
        <f t="shared" si="59"/>
        <v>C</v>
      </c>
      <c r="AT83" s="25" t="str">
        <f t="shared" si="66"/>
        <v>CCC</v>
      </c>
      <c r="AU83" s="25" t="str">
        <f t="shared" si="60"/>
        <v>P</v>
      </c>
      <c r="AV83" s="25"/>
      <c r="AW83" s="25"/>
      <c r="AX83" s="25"/>
      <c r="AY83" s="25"/>
      <c r="AZ83" s="25"/>
      <c r="BA83" s="25" t="str">
        <f t="shared" ca="1" si="61"/>
        <v>A</v>
      </c>
      <c r="BB83" s="25" t="str">
        <f t="shared" ca="1" si="62"/>
        <v>C</v>
      </c>
      <c r="BC83" s="25" t="str">
        <f t="shared" ca="1" si="63"/>
        <v>C</v>
      </c>
      <c r="BD83" s="25" t="str">
        <f t="shared" ca="1" si="67"/>
        <v>ACC</v>
      </c>
      <c r="BE83" s="25" t="str">
        <f t="shared" ca="1" si="64"/>
        <v>T</v>
      </c>
      <c r="BF83" s="25"/>
      <c r="BG83" s="25"/>
      <c r="BH83" s="25"/>
      <c r="BI83" s="25"/>
      <c r="BJ83" s="25"/>
    </row>
    <row r="84" spans="1:62" x14ac:dyDescent="0.15">
      <c r="A84" s="10">
        <v>73</v>
      </c>
      <c r="B84">
        <v>1.0163024999769732</v>
      </c>
      <c r="C84">
        <v>0.85409000001490654</v>
      </c>
      <c r="D84">
        <v>2.8002775000111058</v>
      </c>
      <c r="E84">
        <v>2.3108849999928793</v>
      </c>
      <c r="F84" s="10">
        <f ca="1">'Result (Al-Ti) '!W94</f>
        <v>1.3070523561498091</v>
      </c>
      <c r="L84" s="17">
        <v>73</v>
      </c>
      <c r="M84" s="17" t="str">
        <f t="shared" si="43"/>
        <v>A</v>
      </c>
      <c r="N84" s="17" t="str">
        <f t="shared" si="44"/>
        <v>A</v>
      </c>
      <c r="O84" s="17" t="str">
        <f t="shared" si="45"/>
        <v>C</v>
      </c>
      <c r="P84" s="17" t="str">
        <f t="shared" si="46"/>
        <v>AAC</v>
      </c>
      <c r="Q84" s="17" t="str">
        <f t="shared" si="47"/>
        <v>N</v>
      </c>
      <c r="W84" s="25" t="str">
        <f t="shared" si="48"/>
        <v>A</v>
      </c>
      <c r="X84" s="25" t="str">
        <f t="shared" si="49"/>
        <v>A</v>
      </c>
      <c r="Y84" s="25" t="str">
        <f t="shared" si="50"/>
        <v>A</v>
      </c>
      <c r="Z84" s="25" t="str">
        <f t="shared" si="51"/>
        <v>AAA</v>
      </c>
      <c r="AA84" s="25" t="str">
        <f t="shared" si="52"/>
        <v>K</v>
      </c>
      <c r="AB84" s="25"/>
      <c r="AC84" s="25"/>
      <c r="AD84" s="25"/>
      <c r="AE84" s="25"/>
      <c r="AF84" s="25"/>
      <c r="AG84" s="25" t="str">
        <f t="shared" si="53"/>
        <v>A</v>
      </c>
      <c r="AH84" s="25" t="str">
        <f t="shared" si="54"/>
        <v>C</v>
      </c>
      <c r="AI84" s="25" t="str">
        <f t="shared" si="55"/>
        <v>C</v>
      </c>
      <c r="AJ84" s="25" t="str">
        <f t="shared" si="65"/>
        <v>ACC</v>
      </c>
      <c r="AK84" s="25" t="str">
        <f t="shared" si="56"/>
        <v>T</v>
      </c>
      <c r="AL84" s="25"/>
      <c r="AM84" s="25"/>
      <c r="AN84" s="25"/>
      <c r="AO84" s="25"/>
      <c r="AP84" s="25"/>
      <c r="AQ84" s="25" t="str">
        <f t="shared" si="57"/>
        <v>A</v>
      </c>
      <c r="AR84" s="25" t="str">
        <f t="shared" si="58"/>
        <v>C</v>
      </c>
      <c r="AS84" s="25" t="str">
        <f t="shared" si="59"/>
        <v>C</v>
      </c>
      <c r="AT84" s="25" t="str">
        <f t="shared" si="66"/>
        <v>ACC</v>
      </c>
      <c r="AU84" s="25" t="str">
        <f t="shared" si="60"/>
        <v>T</v>
      </c>
      <c r="AV84" s="25"/>
      <c r="AW84" s="25"/>
      <c r="AX84" s="25"/>
      <c r="AY84" s="25"/>
      <c r="AZ84" s="25"/>
      <c r="BA84" s="25" t="str">
        <f t="shared" ca="1" si="61"/>
        <v>A</v>
      </c>
      <c r="BB84" s="25" t="str">
        <f t="shared" ca="1" si="62"/>
        <v>A</v>
      </c>
      <c r="BC84" s="25" t="str">
        <f t="shared" ca="1" si="63"/>
        <v>C</v>
      </c>
      <c r="BD84" s="25" t="str">
        <f t="shared" ca="1" si="67"/>
        <v>AAC</v>
      </c>
      <c r="BE84" s="25" t="str">
        <f t="shared" ca="1" si="64"/>
        <v>N</v>
      </c>
      <c r="BF84" s="25"/>
      <c r="BG84" s="25"/>
      <c r="BH84" s="25"/>
      <c r="BI84" s="25"/>
      <c r="BJ84" s="25"/>
    </row>
    <row r="85" spans="1:62" x14ac:dyDescent="0.15">
      <c r="A85" s="10">
        <v>74</v>
      </c>
      <c r="B85">
        <v>0.95430249997718875</v>
      </c>
      <c r="C85">
        <v>-2.3209099999839111</v>
      </c>
      <c r="D85">
        <v>-0.60172249999013161</v>
      </c>
      <c r="E85">
        <v>1.9888849999922797</v>
      </c>
      <c r="F85" s="10">
        <f ca="1">'Result (Al-Ti) '!W95</f>
        <v>1.0645568862275445</v>
      </c>
      <c r="L85" s="17">
        <v>74</v>
      </c>
      <c r="M85" s="17" t="str">
        <f t="shared" si="43"/>
        <v>A</v>
      </c>
      <c r="N85" s="17" t="str">
        <f t="shared" si="44"/>
        <v>A</v>
      </c>
      <c r="O85" s="17" t="str">
        <f t="shared" si="45"/>
        <v>A</v>
      </c>
      <c r="P85" s="17" t="str">
        <f t="shared" si="46"/>
        <v>AAA</v>
      </c>
      <c r="Q85" s="17" t="str">
        <f t="shared" si="47"/>
        <v>K</v>
      </c>
      <c r="W85" s="25" t="str">
        <f t="shared" si="48"/>
        <v>A</v>
      </c>
      <c r="X85" s="25" t="str">
        <f t="shared" si="49"/>
        <v>G</v>
      </c>
      <c r="Y85" s="25" t="str">
        <f t="shared" si="50"/>
        <v>A</v>
      </c>
      <c r="Z85" s="25" t="str">
        <f t="shared" si="51"/>
        <v>AGA</v>
      </c>
      <c r="AA85" s="25" t="str">
        <f t="shared" si="52"/>
        <v>R</v>
      </c>
      <c r="AB85" s="25"/>
      <c r="AC85" s="25"/>
      <c r="AD85" s="25"/>
      <c r="AE85" s="25"/>
      <c r="AF85" s="25"/>
      <c r="AG85" s="25" t="str">
        <f t="shared" si="53"/>
        <v>A</v>
      </c>
      <c r="AH85" s="25" t="str">
        <f t="shared" si="54"/>
        <v>G</v>
      </c>
      <c r="AI85" s="25" t="str">
        <f t="shared" si="55"/>
        <v>A</v>
      </c>
      <c r="AJ85" s="25" t="str">
        <f t="shared" si="65"/>
        <v>AGA</v>
      </c>
      <c r="AK85" s="25" t="str">
        <f t="shared" si="56"/>
        <v>R</v>
      </c>
      <c r="AL85" s="25"/>
      <c r="AM85" s="25"/>
      <c r="AN85" s="25"/>
      <c r="AO85" s="25"/>
      <c r="AP85" s="25"/>
      <c r="AQ85" s="25" t="str">
        <f t="shared" si="57"/>
        <v>A</v>
      </c>
      <c r="AR85" s="25" t="str">
        <f t="shared" si="58"/>
        <v>A</v>
      </c>
      <c r="AS85" s="25" t="str">
        <f t="shared" si="59"/>
        <v>C</v>
      </c>
      <c r="AT85" s="25" t="str">
        <f t="shared" si="66"/>
        <v>AAC</v>
      </c>
      <c r="AU85" s="25" t="str">
        <f t="shared" si="60"/>
        <v>N</v>
      </c>
      <c r="AV85" s="25"/>
      <c r="AW85" s="25"/>
      <c r="AX85" s="25"/>
      <c r="AY85" s="25"/>
      <c r="AZ85" s="25"/>
      <c r="BA85" s="25" t="str">
        <f t="shared" ca="1" si="61"/>
        <v>A</v>
      </c>
      <c r="BB85" s="25" t="str">
        <f t="shared" ca="1" si="62"/>
        <v>A</v>
      </c>
      <c r="BC85" s="25" t="str">
        <f t="shared" ca="1" si="63"/>
        <v>C</v>
      </c>
      <c r="BD85" s="25" t="str">
        <f t="shared" ca="1" si="67"/>
        <v>AAC</v>
      </c>
      <c r="BE85" s="25" t="str">
        <f t="shared" ca="1" si="64"/>
        <v>N</v>
      </c>
      <c r="BF85" s="25"/>
      <c r="BG85" s="25"/>
      <c r="BH85" s="25"/>
      <c r="BI85" s="25"/>
      <c r="BJ85" s="25"/>
    </row>
    <row r="86" spans="1:62" x14ac:dyDescent="0.15">
      <c r="A86" s="10">
        <v>75</v>
      </c>
      <c r="B86">
        <v>1.8293024999742613</v>
      </c>
      <c r="C86">
        <v>0.64409000001575123</v>
      </c>
      <c r="D86">
        <v>0.63327750001107574</v>
      </c>
      <c r="E86">
        <v>1.2748849999937306</v>
      </c>
      <c r="F86" s="10">
        <f ca="1">'Result (Al-Ti) '!W96</f>
        <v>1.486424557749614</v>
      </c>
      <c r="L86" s="17">
        <v>75</v>
      </c>
      <c r="M86" s="17" t="str">
        <f t="shared" si="43"/>
        <v>A</v>
      </c>
      <c r="N86" s="17" t="str">
        <f t="shared" si="44"/>
        <v>A</v>
      </c>
      <c r="O86" s="17" t="str">
        <f t="shared" si="45"/>
        <v>C</v>
      </c>
      <c r="P86" s="17" t="str">
        <f t="shared" si="46"/>
        <v>AAC</v>
      </c>
      <c r="Q86" s="17" t="str">
        <f t="shared" si="47"/>
        <v>N</v>
      </c>
      <c r="W86" s="25" t="str">
        <f t="shared" si="48"/>
        <v>A</v>
      </c>
      <c r="X86" s="25" t="str">
        <f t="shared" si="49"/>
        <v>A</v>
      </c>
      <c r="Y86" s="25" t="str">
        <f t="shared" si="50"/>
        <v>A</v>
      </c>
      <c r="Z86" s="25" t="str">
        <f t="shared" si="51"/>
        <v>AAA</v>
      </c>
      <c r="AA86" s="25" t="str">
        <f t="shared" si="52"/>
        <v>K</v>
      </c>
      <c r="AB86" s="25"/>
      <c r="AC86" s="25"/>
      <c r="AD86" s="25"/>
      <c r="AE86" s="25"/>
      <c r="AF86" s="25"/>
      <c r="AG86" s="25" t="str">
        <f t="shared" si="53"/>
        <v>A</v>
      </c>
      <c r="AH86" s="25" t="str">
        <f t="shared" si="54"/>
        <v>A</v>
      </c>
      <c r="AI86" s="25" t="str">
        <f t="shared" si="55"/>
        <v>A</v>
      </c>
      <c r="AJ86" s="25" t="str">
        <f t="shared" si="65"/>
        <v>AAA</v>
      </c>
      <c r="AK86" s="25" t="str">
        <f t="shared" si="56"/>
        <v>K</v>
      </c>
      <c r="AL86" s="25"/>
      <c r="AM86" s="25"/>
      <c r="AN86" s="25"/>
      <c r="AO86" s="25"/>
      <c r="AP86" s="25"/>
      <c r="AQ86" s="25" t="str">
        <f t="shared" si="57"/>
        <v>A</v>
      </c>
      <c r="AR86" s="25" t="str">
        <f t="shared" si="58"/>
        <v>A</v>
      </c>
      <c r="AS86" s="25" t="str">
        <f t="shared" si="59"/>
        <v>C</v>
      </c>
      <c r="AT86" s="25" t="str">
        <f t="shared" si="66"/>
        <v>AAC</v>
      </c>
      <c r="AU86" s="25" t="str">
        <f t="shared" si="60"/>
        <v>N</v>
      </c>
      <c r="AV86" s="25"/>
      <c r="AW86" s="25"/>
      <c r="AX86" s="25"/>
      <c r="AY86" s="25"/>
      <c r="AZ86" s="25"/>
      <c r="BA86" s="25" t="str">
        <f t="shared" ca="1" si="61"/>
        <v>A</v>
      </c>
      <c r="BB86" s="25" t="str">
        <f t="shared" ca="1" si="62"/>
        <v>A</v>
      </c>
      <c r="BC86" s="25" t="str">
        <f t="shared" ca="1" si="63"/>
        <v>C</v>
      </c>
      <c r="BD86" s="25" t="str">
        <f t="shared" ca="1" si="67"/>
        <v>AAC</v>
      </c>
      <c r="BE86" s="25" t="str">
        <f t="shared" ca="1" si="64"/>
        <v>N</v>
      </c>
      <c r="BF86" s="25"/>
      <c r="BG86" s="25"/>
      <c r="BH86" s="25"/>
      <c r="BI86" s="25"/>
      <c r="BJ86" s="25"/>
    </row>
    <row r="87" spans="1:62" x14ac:dyDescent="0.15">
      <c r="A87" s="10">
        <v>76</v>
      </c>
      <c r="B87">
        <v>3.8743024999767783</v>
      </c>
      <c r="C87">
        <v>-0.40890999998310917</v>
      </c>
      <c r="D87">
        <v>0.37227750000923265</v>
      </c>
      <c r="E87">
        <v>1.0348849999921583</v>
      </c>
      <c r="F87" s="10">
        <f ca="1">'Result (Al-Ti) '!W97</f>
        <v>-0.98120791973298216</v>
      </c>
      <c r="L87" s="17">
        <v>76</v>
      </c>
      <c r="M87" s="17" t="str">
        <f t="shared" si="43"/>
        <v>C</v>
      </c>
      <c r="N87" s="17" t="str">
        <f t="shared" si="44"/>
        <v>C</v>
      </c>
      <c r="O87" s="17" t="str">
        <f t="shared" si="45"/>
        <v>T</v>
      </c>
      <c r="P87" s="17" t="str">
        <f t="shared" si="46"/>
        <v>CCT</v>
      </c>
      <c r="Q87" s="17" t="str">
        <f t="shared" si="47"/>
        <v>P</v>
      </c>
      <c r="W87" s="25" t="str">
        <f t="shared" si="48"/>
        <v>A</v>
      </c>
      <c r="X87" s="25" t="str">
        <f t="shared" si="49"/>
        <v>G</v>
      </c>
      <c r="Y87" s="25" t="str">
        <f t="shared" si="50"/>
        <v>A</v>
      </c>
      <c r="Z87" s="25" t="str">
        <f t="shared" si="51"/>
        <v>AGA</v>
      </c>
      <c r="AA87" s="25" t="str">
        <f t="shared" si="52"/>
        <v>R</v>
      </c>
      <c r="AB87" s="25"/>
      <c r="AC87" s="25"/>
      <c r="AD87" s="25"/>
      <c r="AE87" s="25"/>
      <c r="AF87" s="25"/>
      <c r="AG87" s="25" t="str">
        <f t="shared" si="53"/>
        <v>A</v>
      </c>
      <c r="AH87" s="25" t="str">
        <f t="shared" si="54"/>
        <v>A</v>
      </c>
      <c r="AI87" s="25" t="str">
        <f t="shared" si="55"/>
        <v>A</v>
      </c>
      <c r="AJ87" s="25" t="str">
        <f t="shared" si="65"/>
        <v>AAA</v>
      </c>
      <c r="AK87" s="25" t="str">
        <f t="shared" si="56"/>
        <v>K</v>
      </c>
      <c r="AL87" s="25"/>
      <c r="AM87" s="25"/>
      <c r="AN87" s="25"/>
      <c r="AO87" s="25"/>
      <c r="AP87" s="25"/>
      <c r="AQ87" s="25" t="str">
        <f t="shared" si="57"/>
        <v>A</v>
      </c>
      <c r="AR87" s="25" t="str">
        <f t="shared" si="58"/>
        <v>A</v>
      </c>
      <c r="AS87" s="25" t="str">
        <f t="shared" si="59"/>
        <v>C</v>
      </c>
      <c r="AT87" s="25" t="str">
        <f t="shared" si="66"/>
        <v>AAC</v>
      </c>
      <c r="AU87" s="25" t="str">
        <f t="shared" si="60"/>
        <v>N</v>
      </c>
      <c r="AV87" s="25"/>
      <c r="AW87" s="25"/>
      <c r="AX87" s="25"/>
      <c r="AY87" s="25"/>
      <c r="AZ87" s="25"/>
      <c r="BA87" s="25" t="str">
        <f t="shared" ca="1" si="61"/>
        <v>A</v>
      </c>
      <c r="BB87" s="25" t="str">
        <f t="shared" ca="1" si="62"/>
        <v>G</v>
      </c>
      <c r="BC87" s="25" t="str">
        <f t="shared" ca="1" si="63"/>
        <v>A</v>
      </c>
      <c r="BD87" s="25" t="str">
        <f t="shared" ca="1" si="67"/>
        <v>AGA</v>
      </c>
      <c r="BE87" s="25" t="str">
        <f t="shared" ca="1" si="64"/>
        <v>R</v>
      </c>
      <c r="BF87" s="25"/>
      <c r="BG87" s="25"/>
      <c r="BH87" s="25"/>
      <c r="BI87" s="25"/>
      <c r="BJ87" s="25"/>
    </row>
    <row r="88" spans="1:62" x14ac:dyDescent="0.15">
      <c r="A88" s="10">
        <v>77</v>
      </c>
      <c r="B88">
        <v>2.8793024999771433</v>
      </c>
      <c r="C88">
        <v>0.63109000001659865</v>
      </c>
      <c r="D88">
        <v>2.9632775000116851</v>
      </c>
      <c r="E88">
        <v>2.4258849999938548</v>
      </c>
      <c r="F88" s="10">
        <f ca="1">'Result (Al-Ti) '!W98</f>
        <v>0.69853128039688683</v>
      </c>
      <c r="L88" s="17">
        <v>77</v>
      </c>
      <c r="M88" s="17" t="str">
        <f t="shared" si="43"/>
        <v>A</v>
      </c>
      <c r="N88" s="17" t="str">
        <f t="shared" si="44"/>
        <v>C</v>
      </c>
      <c r="O88" s="17" t="str">
        <f t="shared" si="45"/>
        <v>C</v>
      </c>
      <c r="P88" s="17" t="str">
        <f t="shared" si="46"/>
        <v>ACC</v>
      </c>
      <c r="Q88" s="17" t="str">
        <f t="shared" si="47"/>
        <v>T</v>
      </c>
      <c r="W88" s="25" t="str">
        <f t="shared" si="48"/>
        <v>A</v>
      </c>
      <c r="X88" s="25" t="str">
        <f t="shared" si="49"/>
        <v>A</v>
      </c>
      <c r="Y88" s="25" t="str">
        <f t="shared" si="50"/>
        <v>A</v>
      </c>
      <c r="Z88" s="25" t="str">
        <f t="shared" si="51"/>
        <v>AAA</v>
      </c>
      <c r="AA88" s="25" t="str">
        <f t="shared" si="52"/>
        <v>K</v>
      </c>
      <c r="AB88" s="25"/>
      <c r="AC88" s="25"/>
      <c r="AD88" s="25"/>
      <c r="AE88" s="25"/>
      <c r="AF88" s="25"/>
      <c r="AG88" s="25" t="str">
        <f t="shared" si="53"/>
        <v>A</v>
      </c>
      <c r="AH88" s="25" t="str">
        <f t="shared" si="54"/>
        <v>C</v>
      </c>
      <c r="AI88" s="25" t="str">
        <f t="shared" si="55"/>
        <v>C</v>
      </c>
      <c r="AJ88" s="25" t="str">
        <f t="shared" si="65"/>
        <v>ACC</v>
      </c>
      <c r="AK88" s="25" t="str">
        <f t="shared" si="56"/>
        <v>T</v>
      </c>
      <c r="AL88" s="25"/>
      <c r="AM88" s="25"/>
      <c r="AN88" s="25"/>
      <c r="AO88" s="25"/>
      <c r="AP88" s="25"/>
      <c r="AQ88" s="25" t="str">
        <f t="shared" si="57"/>
        <v>A</v>
      </c>
      <c r="AR88" s="25" t="str">
        <f t="shared" si="58"/>
        <v>C</v>
      </c>
      <c r="AS88" s="25" t="str">
        <f t="shared" si="59"/>
        <v>C</v>
      </c>
      <c r="AT88" s="25" t="str">
        <f t="shared" si="66"/>
        <v>ACC</v>
      </c>
      <c r="AU88" s="25" t="str">
        <f t="shared" si="60"/>
        <v>T</v>
      </c>
      <c r="AV88" s="25"/>
      <c r="AW88" s="25"/>
      <c r="AX88" s="25"/>
      <c r="AY88" s="25"/>
      <c r="AZ88" s="25"/>
      <c r="BA88" s="25" t="str">
        <f t="shared" ca="1" si="61"/>
        <v>A</v>
      </c>
      <c r="BB88" s="25" t="str">
        <f t="shared" ca="1" si="62"/>
        <v>A</v>
      </c>
      <c r="BC88" s="25" t="str">
        <f t="shared" ca="1" si="63"/>
        <v>A</v>
      </c>
      <c r="BD88" s="25" t="str">
        <f t="shared" ca="1" si="67"/>
        <v>AAA</v>
      </c>
      <c r="BE88" s="25" t="str">
        <f t="shared" ca="1" si="64"/>
        <v>K</v>
      </c>
      <c r="BF88" s="25"/>
      <c r="BG88" s="25"/>
      <c r="BH88" s="25"/>
      <c r="BI88" s="25"/>
      <c r="BJ88" s="25"/>
    </row>
    <row r="89" spans="1:62" x14ac:dyDescent="0.15">
      <c r="A89" s="10">
        <v>78</v>
      </c>
      <c r="B89">
        <v>0.24430249997564601</v>
      </c>
      <c r="C89">
        <v>0.94909000001663912</v>
      </c>
      <c r="D89">
        <v>2.8822775000101331</v>
      </c>
      <c r="E89">
        <v>2.379884999992754</v>
      </c>
      <c r="F89" s="10">
        <f ca="1">'Result (Al-Ti) '!W99</f>
        <v>2.4943243582726842</v>
      </c>
      <c r="L89" s="17">
        <v>78</v>
      </c>
      <c r="M89" s="17" t="str">
        <f t="shared" si="43"/>
        <v>A</v>
      </c>
      <c r="N89" s="17" t="str">
        <f t="shared" si="44"/>
        <v>A</v>
      </c>
      <c r="O89" s="17" t="str">
        <f t="shared" si="45"/>
        <v>A</v>
      </c>
      <c r="P89" s="17" t="str">
        <f t="shared" si="46"/>
        <v>AAA</v>
      </c>
      <c r="Q89" s="17" t="str">
        <f t="shared" si="47"/>
        <v>K</v>
      </c>
      <c r="W89" s="25" t="str">
        <f t="shared" si="48"/>
        <v>A</v>
      </c>
      <c r="X89" s="25" t="str">
        <f t="shared" si="49"/>
        <v>A</v>
      </c>
      <c r="Y89" s="25" t="str">
        <f t="shared" si="50"/>
        <v>A</v>
      </c>
      <c r="Z89" s="25" t="str">
        <f t="shared" si="51"/>
        <v>AAA</v>
      </c>
      <c r="AA89" s="25" t="str">
        <f t="shared" si="52"/>
        <v>K</v>
      </c>
      <c r="AB89" s="25"/>
      <c r="AC89" s="25"/>
      <c r="AD89" s="25"/>
      <c r="AE89" s="25"/>
      <c r="AF89" s="25"/>
      <c r="AG89" s="25" t="str">
        <f t="shared" si="53"/>
        <v>A</v>
      </c>
      <c r="AH89" s="25" t="str">
        <f t="shared" si="54"/>
        <v>C</v>
      </c>
      <c r="AI89" s="25" t="str">
        <f t="shared" si="55"/>
        <v>C</v>
      </c>
      <c r="AJ89" s="25" t="str">
        <f t="shared" si="65"/>
        <v>ACC</v>
      </c>
      <c r="AK89" s="25" t="str">
        <f t="shared" si="56"/>
        <v>T</v>
      </c>
      <c r="AL89" s="25"/>
      <c r="AM89" s="25"/>
      <c r="AN89" s="25"/>
      <c r="AO89" s="25"/>
      <c r="AP89" s="25"/>
      <c r="AQ89" s="25" t="str">
        <f t="shared" si="57"/>
        <v>A</v>
      </c>
      <c r="AR89" s="25" t="str">
        <f t="shared" si="58"/>
        <v>C</v>
      </c>
      <c r="AS89" s="25" t="str">
        <f t="shared" si="59"/>
        <v>C</v>
      </c>
      <c r="AT89" s="25" t="str">
        <f t="shared" si="66"/>
        <v>ACC</v>
      </c>
      <c r="AU89" s="25" t="str">
        <f t="shared" si="60"/>
        <v>T</v>
      </c>
      <c r="AV89" s="25"/>
      <c r="AW89" s="25"/>
      <c r="AX89" s="25"/>
      <c r="AY89" s="25"/>
      <c r="AZ89" s="25"/>
      <c r="BA89" s="25" t="str">
        <f t="shared" ca="1" si="61"/>
        <v>A</v>
      </c>
      <c r="BB89" s="25" t="str">
        <f t="shared" ca="1" si="62"/>
        <v>C</v>
      </c>
      <c r="BC89" s="25" t="str">
        <f t="shared" ca="1" si="63"/>
        <v>C</v>
      </c>
      <c r="BD89" s="25" t="str">
        <f t="shared" ca="1" si="67"/>
        <v>ACC</v>
      </c>
      <c r="BE89" s="25" t="str">
        <f t="shared" ca="1" si="64"/>
        <v>T</v>
      </c>
      <c r="BF89" s="25"/>
      <c r="BG89" s="25"/>
      <c r="BH89" s="25"/>
      <c r="BI89" s="25"/>
      <c r="BJ89" s="25"/>
    </row>
    <row r="90" spans="1:62" x14ac:dyDescent="0.15">
      <c r="A90" s="10">
        <v>79</v>
      </c>
      <c r="B90">
        <v>0.60430249997622809</v>
      </c>
      <c r="C90">
        <v>-1.5709099999838827</v>
      </c>
      <c r="D90">
        <v>0.64527750000920037</v>
      </c>
      <c r="E90">
        <v>2.3858849999918164</v>
      </c>
      <c r="F90" s="10">
        <f ca="1">'Result (Al-Ti) '!W100</f>
        <v>1.6303978123707257</v>
      </c>
      <c r="L90" s="17">
        <v>79</v>
      </c>
      <c r="M90" s="17" t="str">
        <f t="shared" si="43"/>
        <v>A</v>
      </c>
      <c r="N90" s="17" t="str">
        <f t="shared" si="44"/>
        <v>A</v>
      </c>
      <c r="O90" s="17" t="str">
        <f t="shared" si="45"/>
        <v>A</v>
      </c>
      <c r="P90" s="17" t="str">
        <f t="shared" si="46"/>
        <v>AAA</v>
      </c>
      <c r="Q90" s="17" t="str">
        <f t="shared" si="47"/>
        <v>K</v>
      </c>
      <c r="W90" s="25" t="str">
        <f t="shared" si="48"/>
        <v>A</v>
      </c>
      <c r="X90" s="25" t="str">
        <f t="shared" si="49"/>
        <v>G</v>
      </c>
      <c r="Y90" s="25" t="str">
        <f t="shared" si="50"/>
        <v>A</v>
      </c>
      <c r="Z90" s="25" t="str">
        <f t="shared" si="51"/>
        <v>AGA</v>
      </c>
      <c r="AA90" s="25" t="str">
        <f t="shared" si="52"/>
        <v>R</v>
      </c>
      <c r="AB90" s="25"/>
      <c r="AC90" s="25"/>
      <c r="AD90" s="25"/>
      <c r="AE90" s="25"/>
      <c r="AF90" s="25"/>
      <c r="AG90" s="25" t="str">
        <f t="shared" si="53"/>
        <v>A</v>
      </c>
      <c r="AH90" s="25" t="str">
        <f t="shared" si="54"/>
        <v>A</v>
      </c>
      <c r="AI90" s="25" t="str">
        <f t="shared" si="55"/>
        <v>A</v>
      </c>
      <c r="AJ90" s="25" t="str">
        <f t="shared" si="65"/>
        <v>AAA</v>
      </c>
      <c r="AK90" s="25" t="str">
        <f t="shared" si="56"/>
        <v>K</v>
      </c>
      <c r="AL90" s="25"/>
      <c r="AM90" s="25"/>
      <c r="AN90" s="25"/>
      <c r="AO90" s="25"/>
      <c r="AP90" s="25"/>
      <c r="AQ90" s="25" t="str">
        <f t="shared" si="57"/>
        <v>A</v>
      </c>
      <c r="AR90" s="25" t="str">
        <f t="shared" si="58"/>
        <v>C</v>
      </c>
      <c r="AS90" s="25" t="str">
        <f t="shared" si="59"/>
        <v>C</v>
      </c>
      <c r="AT90" s="25" t="str">
        <f t="shared" si="66"/>
        <v>ACC</v>
      </c>
      <c r="AU90" s="25" t="str">
        <f t="shared" si="60"/>
        <v>T</v>
      </c>
      <c r="AV90" s="25"/>
      <c r="AW90" s="25"/>
      <c r="AX90" s="25"/>
      <c r="AY90" s="25"/>
      <c r="AZ90" s="25"/>
      <c r="BA90" s="25" t="str">
        <f t="shared" ca="1" si="61"/>
        <v>A</v>
      </c>
      <c r="BB90" s="25" t="str">
        <f t="shared" ca="1" si="62"/>
        <v>A</v>
      </c>
      <c r="BC90" s="25" t="str">
        <f t="shared" ca="1" si="63"/>
        <v>C</v>
      </c>
      <c r="BD90" s="25" t="str">
        <f t="shared" ca="1" si="67"/>
        <v>AAC</v>
      </c>
      <c r="BE90" s="25" t="str">
        <f t="shared" ca="1" si="64"/>
        <v>N</v>
      </c>
      <c r="BF90" s="25"/>
      <c r="BG90" s="25"/>
      <c r="BH90" s="25"/>
      <c r="BI90" s="25"/>
      <c r="BJ90" s="25"/>
    </row>
    <row r="91" spans="1:62" x14ac:dyDescent="0.15">
      <c r="A91" s="10">
        <v>80</v>
      </c>
      <c r="B91">
        <v>0.25430249997526744</v>
      </c>
      <c r="C91">
        <v>1.1260900000138463</v>
      </c>
      <c r="D91">
        <v>1.6982775000116135</v>
      </c>
      <c r="E91">
        <v>2.2118849999905876</v>
      </c>
      <c r="F91" s="10">
        <f ca="1">'Result (Al-Ti) '!W101</f>
        <v>1.5344636867291412</v>
      </c>
      <c r="L91" s="17">
        <v>80</v>
      </c>
      <c r="M91" s="17" t="str">
        <f t="shared" si="43"/>
        <v>A</v>
      </c>
      <c r="N91" s="17" t="str">
        <f t="shared" si="44"/>
        <v>A</v>
      </c>
      <c r="O91" s="17" t="str">
        <f t="shared" si="45"/>
        <v>A</v>
      </c>
      <c r="P91" s="17" t="str">
        <f t="shared" si="46"/>
        <v>AAA</v>
      </c>
      <c r="Q91" s="17" t="str">
        <f t="shared" si="47"/>
        <v>K</v>
      </c>
      <c r="W91" s="25" t="str">
        <f t="shared" si="48"/>
        <v>A</v>
      </c>
      <c r="X91" s="25" t="str">
        <f t="shared" si="49"/>
        <v>A</v>
      </c>
      <c r="Y91" s="25" t="str">
        <f t="shared" si="50"/>
        <v>C</v>
      </c>
      <c r="Z91" s="25" t="str">
        <f t="shared" si="51"/>
        <v>AAC</v>
      </c>
      <c r="AA91" s="25" t="str">
        <f t="shared" si="52"/>
        <v>N</v>
      </c>
      <c r="AB91" s="25"/>
      <c r="AC91" s="25"/>
      <c r="AD91" s="25"/>
      <c r="AE91" s="25"/>
      <c r="AF91" s="25"/>
      <c r="AG91" s="25" t="str">
        <f t="shared" si="53"/>
        <v>A</v>
      </c>
      <c r="AH91" s="25" t="str">
        <f t="shared" si="54"/>
        <v>A</v>
      </c>
      <c r="AI91" s="25" t="str">
        <f t="shared" si="55"/>
        <v>C</v>
      </c>
      <c r="AJ91" s="25" t="str">
        <f t="shared" si="65"/>
        <v>AAC</v>
      </c>
      <c r="AK91" s="25" t="str">
        <f t="shared" si="56"/>
        <v>N</v>
      </c>
      <c r="AL91" s="25"/>
      <c r="AM91" s="25"/>
      <c r="AN91" s="25"/>
      <c r="AO91" s="25"/>
      <c r="AP91" s="25"/>
      <c r="AQ91" s="25" t="str">
        <f t="shared" si="57"/>
        <v>A</v>
      </c>
      <c r="AR91" s="25" t="str">
        <f t="shared" si="58"/>
        <v>C</v>
      </c>
      <c r="AS91" s="25" t="str">
        <f t="shared" si="59"/>
        <v>C</v>
      </c>
      <c r="AT91" s="25" t="str">
        <f t="shared" si="66"/>
        <v>ACC</v>
      </c>
      <c r="AU91" s="25" t="str">
        <f t="shared" si="60"/>
        <v>T</v>
      </c>
      <c r="AV91" s="25"/>
      <c r="AW91" s="25"/>
      <c r="AX91" s="25"/>
      <c r="AY91" s="25"/>
      <c r="AZ91" s="25"/>
      <c r="BA91" s="25" t="str">
        <f t="shared" ca="1" si="61"/>
        <v>A</v>
      </c>
      <c r="BB91" s="25" t="str">
        <f t="shared" ca="1" si="62"/>
        <v>A</v>
      </c>
      <c r="BC91" s="25" t="str">
        <f t="shared" ca="1" si="63"/>
        <v>C</v>
      </c>
      <c r="BD91" s="25" t="str">
        <f t="shared" ca="1" si="67"/>
        <v>AAC</v>
      </c>
      <c r="BE91" s="25" t="str">
        <f t="shared" ca="1" si="64"/>
        <v>N</v>
      </c>
      <c r="BF91" s="25"/>
      <c r="BG91" s="25"/>
      <c r="BH91" s="25"/>
      <c r="BI91" s="25"/>
      <c r="BJ91" s="25"/>
    </row>
    <row r="92" spans="1:62" x14ac:dyDescent="0.15">
      <c r="A92" s="10">
        <v>81</v>
      </c>
      <c r="B92">
        <v>1.4193024999755721</v>
      </c>
      <c r="C92">
        <v>0.77909000001596951</v>
      </c>
      <c r="D92">
        <v>0.62027750000837045</v>
      </c>
      <c r="E92">
        <v>3.2738849999915942</v>
      </c>
      <c r="F92" s="10">
        <f ca="1">'Result (Al-Ti) '!W102</f>
        <v>2.4342121079793024</v>
      </c>
      <c r="L92" s="17">
        <v>81</v>
      </c>
      <c r="M92" s="17" t="str">
        <f t="shared" si="43"/>
        <v>A</v>
      </c>
      <c r="N92" s="17" t="str">
        <f t="shared" si="44"/>
        <v>A</v>
      </c>
      <c r="O92" s="17" t="str">
        <f t="shared" si="45"/>
        <v>C</v>
      </c>
      <c r="P92" s="17" t="str">
        <f t="shared" si="46"/>
        <v>AAC</v>
      </c>
      <c r="Q92" s="17" t="str">
        <f t="shared" si="47"/>
        <v>N</v>
      </c>
      <c r="W92" s="25" t="str">
        <f t="shared" si="48"/>
        <v>A</v>
      </c>
      <c r="X92" s="25" t="str">
        <f t="shared" si="49"/>
        <v>A</v>
      </c>
      <c r="Y92" s="25" t="str">
        <f t="shared" si="50"/>
        <v>A</v>
      </c>
      <c r="Z92" s="25" t="str">
        <f t="shared" si="51"/>
        <v>AAA</v>
      </c>
      <c r="AA92" s="25" t="str">
        <f t="shared" si="52"/>
        <v>K</v>
      </c>
      <c r="AB92" s="25"/>
      <c r="AC92" s="25"/>
      <c r="AD92" s="25"/>
      <c r="AE92" s="25"/>
      <c r="AF92" s="25"/>
      <c r="AG92" s="25" t="str">
        <f t="shared" si="53"/>
        <v>A</v>
      </c>
      <c r="AH92" s="25" t="str">
        <f t="shared" si="54"/>
        <v>A</v>
      </c>
      <c r="AI92" s="25" t="str">
        <f t="shared" si="55"/>
        <v>A</v>
      </c>
      <c r="AJ92" s="25" t="str">
        <f t="shared" si="65"/>
        <v>AAA</v>
      </c>
      <c r="AK92" s="25" t="str">
        <f t="shared" si="56"/>
        <v>K</v>
      </c>
      <c r="AL92" s="25"/>
      <c r="AM92" s="25"/>
      <c r="AN92" s="25"/>
      <c r="AO92" s="25"/>
      <c r="AP92" s="25"/>
      <c r="AQ92" s="25" t="str">
        <f t="shared" si="57"/>
        <v>C</v>
      </c>
      <c r="AR92" s="25" t="str">
        <f t="shared" si="58"/>
        <v>C</v>
      </c>
      <c r="AS92" s="25" t="str">
        <f t="shared" si="59"/>
        <v>C</v>
      </c>
      <c r="AT92" s="25" t="str">
        <f t="shared" si="66"/>
        <v>CCC</v>
      </c>
      <c r="AU92" s="25" t="str">
        <f t="shared" si="60"/>
        <v>P</v>
      </c>
      <c r="AV92" s="25"/>
      <c r="AW92" s="25"/>
      <c r="AX92" s="25"/>
      <c r="AY92" s="25"/>
      <c r="AZ92" s="25"/>
      <c r="BA92" s="25" t="str">
        <f t="shared" ca="1" si="61"/>
        <v>A</v>
      </c>
      <c r="BB92" s="25" t="str">
        <f t="shared" ca="1" si="62"/>
        <v>C</v>
      </c>
      <c r="BC92" s="25" t="str">
        <f t="shared" ca="1" si="63"/>
        <v>C</v>
      </c>
      <c r="BD92" s="25" t="str">
        <f t="shared" ca="1" si="67"/>
        <v>ACC</v>
      </c>
      <c r="BE92" s="25" t="str">
        <f t="shared" ca="1" si="64"/>
        <v>T</v>
      </c>
      <c r="BF92" s="25"/>
      <c r="BG92" s="25"/>
      <c r="BH92" s="25"/>
      <c r="BI92" s="25"/>
      <c r="BJ92" s="25"/>
    </row>
    <row r="93" spans="1:62" x14ac:dyDescent="0.15">
      <c r="A93" s="10">
        <v>82</v>
      </c>
      <c r="B93">
        <v>0.61630249997435271</v>
      </c>
      <c r="C93">
        <v>-0.19090999998283564</v>
      </c>
      <c r="D93">
        <v>1.0272775000110812</v>
      </c>
      <c r="E93">
        <v>2.8748849999935544</v>
      </c>
      <c r="F93" s="10">
        <f ca="1">'Result (Al-Ti) '!W103</f>
        <v>2.683582458982043</v>
      </c>
      <c r="L93" s="17">
        <v>82</v>
      </c>
      <c r="M93" s="17" t="str">
        <f t="shared" si="43"/>
        <v>A</v>
      </c>
      <c r="N93" s="17" t="str">
        <f t="shared" si="44"/>
        <v>A</v>
      </c>
      <c r="O93" s="17" t="str">
        <f t="shared" si="45"/>
        <v>A</v>
      </c>
      <c r="P93" s="17" t="str">
        <f t="shared" si="46"/>
        <v>AAA</v>
      </c>
      <c r="Q93" s="17" t="str">
        <f t="shared" si="47"/>
        <v>K</v>
      </c>
      <c r="W93" s="25" t="str">
        <f t="shared" si="48"/>
        <v>A</v>
      </c>
      <c r="X93" s="25" t="str">
        <f t="shared" si="49"/>
        <v>G</v>
      </c>
      <c r="Y93" s="25" t="str">
        <f t="shared" si="50"/>
        <v>A</v>
      </c>
      <c r="Z93" s="25" t="str">
        <f t="shared" si="51"/>
        <v>AGA</v>
      </c>
      <c r="AA93" s="25" t="str">
        <f t="shared" si="52"/>
        <v>R</v>
      </c>
      <c r="AB93" s="25"/>
      <c r="AC93" s="25"/>
      <c r="AD93" s="25"/>
      <c r="AE93" s="25"/>
      <c r="AF93" s="25"/>
      <c r="AG93" s="25" t="str">
        <f t="shared" si="53"/>
        <v>A</v>
      </c>
      <c r="AH93" s="25" t="str">
        <f t="shared" si="54"/>
        <v>A</v>
      </c>
      <c r="AI93" s="25" t="str">
        <f t="shared" si="55"/>
        <v>C</v>
      </c>
      <c r="AJ93" s="25" t="str">
        <f t="shared" si="65"/>
        <v>AAC</v>
      </c>
      <c r="AK93" s="25" t="str">
        <f t="shared" si="56"/>
        <v>N</v>
      </c>
      <c r="AL93" s="25"/>
      <c r="AM93" s="25"/>
      <c r="AN93" s="25"/>
      <c r="AO93" s="25"/>
      <c r="AP93" s="25"/>
      <c r="AQ93" s="25" t="str">
        <f t="shared" si="57"/>
        <v>A</v>
      </c>
      <c r="AR93" s="25" t="str">
        <f t="shared" si="58"/>
        <v>C</v>
      </c>
      <c r="AS93" s="25" t="str">
        <f t="shared" si="59"/>
        <v>C</v>
      </c>
      <c r="AT93" s="25" t="str">
        <f t="shared" si="66"/>
        <v>ACC</v>
      </c>
      <c r="AU93" s="25" t="str">
        <f t="shared" si="60"/>
        <v>T</v>
      </c>
      <c r="AV93" s="25"/>
      <c r="AW93" s="25"/>
      <c r="AX93" s="25"/>
      <c r="AY93" s="25"/>
      <c r="AZ93" s="25"/>
      <c r="BA93" s="25" t="str">
        <f t="shared" ca="1" si="61"/>
        <v>A</v>
      </c>
      <c r="BB93" s="25" t="str">
        <f t="shared" ca="1" si="62"/>
        <v>C</v>
      </c>
      <c r="BC93" s="25" t="str">
        <f t="shared" ca="1" si="63"/>
        <v>C</v>
      </c>
      <c r="BD93" s="25" t="str">
        <f t="shared" ca="1" si="67"/>
        <v>ACC</v>
      </c>
      <c r="BE93" s="25" t="str">
        <f t="shared" ca="1" si="64"/>
        <v>T</v>
      </c>
      <c r="BF93" s="25"/>
      <c r="BG93" s="25"/>
      <c r="BH93" s="25"/>
      <c r="BI93" s="25"/>
      <c r="BJ93" s="25"/>
    </row>
    <row r="94" spans="1:62" x14ac:dyDescent="0.15">
      <c r="A94" s="10">
        <v>83</v>
      </c>
      <c r="B94">
        <v>1.1953024999762363</v>
      </c>
      <c r="C94">
        <v>1.0170900000154859</v>
      </c>
      <c r="D94">
        <v>1.1412775000110287</v>
      </c>
      <c r="E94">
        <v>4.7668849999915608</v>
      </c>
      <c r="F94" s="10">
        <f ca="1">'Result (Al-Ti) '!W104</f>
        <v>2.6677658413968328</v>
      </c>
      <c r="L94" s="17">
        <v>83</v>
      </c>
      <c r="M94" s="17" t="str">
        <f t="shared" si="43"/>
        <v>A</v>
      </c>
      <c r="N94" s="17" t="str">
        <f t="shared" si="44"/>
        <v>A</v>
      </c>
      <c r="O94" s="17" t="str">
        <f t="shared" si="45"/>
        <v>C</v>
      </c>
      <c r="P94" s="17" t="str">
        <f t="shared" si="46"/>
        <v>AAC</v>
      </c>
      <c r="Q94" s="17" t="str">
        <f t="shared" si="47"/>
        <v>N</v>
      </c>
      <c r="W94" s="25" t="str">
        <f t="shared" si="48"/>
        <v>A</v>
      </c>
      <c r="X94" s="25" t="str">
        <f t="shared" si="49"/>
        <v>A</v>
      </c>
      <c r="Y94" s="25" t="str">
        <f t="shared" si="50"/>
        <v>C</v>
      </c>
      <c r="Z94" s="25" t="str">
        <f t="shared" si="51"/>
        <v>AAC</v>
      </c>
      <c r="AA94" s="25" t="str">
        <f t="shared" si="52"/>
        <v>N</v>
      </c>
      <c r="AB94" s="25"/>
      <c r="AC94" s="25"/>
      <c r="AD94" s="25"/>
      <c r="AE94" s="25"/>
      <c r="AF94" s="25"/>
      <c r="AG94" s="25" t="str">
        <f t="shared" si="53"/>
        <v>A</v>
      </c>
      <c r="AH94" s="25" t="str">
        <f t="shared" si="54"/>
        <v>A</v>
      </c>
      <c r="AI94" s="25" t="str">
        <f t="shared" si="55"/>
        <v>C</v>
      </c>
      <c r="AJ94" s="25" t="str">
        <f t="shared" si="65"/>
        <v>AAC</v>
      </c>
      <c r="AK94" s="25" t="str">
        <f t="shared" si="56"/>
        <v>N</v>
      </c>
      <c r="AL94" s="25"/>
      <c r="AM94" s="25"/>
      <c r="AN94" s="25"/>
      <c r="AO94" s="25"/>
      <c r="AP94" s="25"/>
      <c r="AQ94" s="25" t="str">
        <f t="shared" si="57"/>
        <v>C</v>
      </c>
      <c r="AR94" s="25" t="str">
        <f t="shared" si="58"/>
        <v>C</v>
      </c>
      <c r="AS94" s="25" t="str">
        <f t="shared" si="59"/>
        <v>T</v>
      </c>
      <c r="AT94" s="25" t="str">
        <f t="shared" si="66"/>
        <v>CCT</v>
      </c>
      <c r="AU94" s="25" t="str">
        <f t="shared" si="60"/>
        <v>P</v>
      </c>
      <c r="AV94" s="25"/>
      <c r="AW94" s="25"/>
      <c r="AX94" s="25"/>
      <c r="AY94" s="25"/>
      <c r="AZ94" s="25"/>
      <c r="BA94" s="25" t="str">
        <f t="shared" ca="1" si="61"/>
        <v>A</v>
      </c>
      <c r="BB94" s="25" t="str">
        <f t="shared" ca="1" si="62"/>
        <v>C</v>
      </c>
      <c r="BC94" s="25" t="str">
        <f t="shared" ca="1" si="63"/>
        <v>C</v>
      </c>
      <c r="BD94" s="25" t="str">
        <f t="shared" ca="1" si="67"/>
        <v>ACC</v>
      </c>
      <c r="BE94" s="25" t="str">
        <f t="shared" ca="1" si="64"/>
        <v>T</v>
      </c>
      <c r="BF94" s="25"/>
      <c r="BG94" s="25"/>
      <c r="BH94" s="25"/>
      <c r="BI94" s="25"/>
      <c r="BJ94" s="25"/>
    </row>
    <row r="95" spans="1:62" x14ac:dyDescent="0.15">
      <c r="A95" s="10">
        <v>84</v>
      </c>
      <c r="B95">
        <v>1.0293024999761258</v>
      </c>
      <c r="C95">
        <v>0.48209000001619984</v>
      </c>
      <c r="D95">
        <v>0.69827750001039135</v>
      </c>
      <c r="E95">
        <v>1.6048849999918957</v>
      </c>
      <c r="F95" s="10">
        <f ca="1">'Result (Al-Ti) '!W105</f>
        <v>1.2254550898203413</v>
      </c>
      <c r="L95" s="17">
        <v>84</v>
      </c>
      <c r="M95" s="17" t="str">
        <f t="shared" si="43"/>
        <v>A</v>
      </c>
      <c r="N95" s="17" t="str">
        <f t="shared" si="44"/>
        <v>A</v>
      </c>
      <c r="O95" s="17" t="str">
        <f t="shared" si="45"/>
        <v>C</v>
      </c>
      <c r="P95" s="17" t="str">
        <f t="shared" si="46"/>
        <v>AAC</v>
      </c>
      <c r="Q95" s="17" t="str">
        <f t="shared" si="47"/>
        <v>N</v>
      </c>
      <c r="W95" s="25" t="str">
        <f t="shared" si="48"/>
        <v>A</v>
      </c>
      <c r="X95" s="25" t="str">
        <f t="shared" si="49"/>
        <v>A</v>
      </c>
      <c r="Y95" s="25" t="str">
        <f t="shared" si="50"/>
        <v>A</v>
      </c>
      <c r="Z95" s="25" t="str">
        <f t="shared" si="51"/>
        <v>AAA</v>
      </c>
      <c r="AA95" s="25" t="str">
        <f t="shared" si="52"/>
        <v>K</v>
      </c>
      <c r="AB95" s="25"/>
      <c r="AC95" s="25"/>
      <c r="AD95" s="25"/>
      <c r="AE95" s="25"/>
      <c r="AF95" s="25"/>
      <c r="AG95" s="25" t="str">
        <f t="shared" si="53"/>
        <v>A</v>
      </c>
      <c r="AH95" s="25" t="str">
        <f t="shared" si="54"/>
        <v>A</v>
      </c>
      <c r="AI95" s="25" t="str">
        <f t="shared" si="55"/>
        <v>A</v>
      </c>
      <c r="AJ95" s="25" t="str">
        <f t="shared" si="65"/>
        <v>AAA</v>
      </c>
      <c r="AK95" s="25" t="str">
        <f t="shared" si="56"/>
        <v>K</v>
      </c>
      <c r="AL95" s="25"/>
      <c r="AM95" s="25"/>
      <c r="AN95" s="25"/>
      <c r="AO95" s="25"/>
      <c r="AP95" s="25"/>
      <c r="AQ95" s="25" t="str">
        <f t="shared" si="57"/>
        <v>A</v>
      </c>
      <c r="AR95" s="25" t="str">
        <f t="shared" si="58"/>
        <v>A</v>
      </c>
      <c r="AS95" s="25" t="str">
        <f t="shared" si="59"/>
        <v>C</v>
      </c>
      <c r="AT95" s="25" t="str">
        <f t="shared" si="66"/>
        <v>AAC</v>
      </c>
      <c r="AU95" s="25" t="str">
        <f t="shared" si="60"/>
        <v>N</v>
      </c>
      <c r="AV95" s="25"/>
      <c r="AW95" s="25"/>
      <c r="AX95" s="25"/>
      <c r="AY95" s="25"/>
      <c r="AZ95" s="25"/>
      <c r="BA95" s="25" t="str">
        <f t="shared" ca="1" si="61"/>
        <v>A</v>
      </c>
      <c r="BB95" s="25" t="str">
        <f t="shared" ca="1" si="62"/>
        <v>A</v>
      </c>
      <c r="BC95" s="25" t="str">
        <f t="shared" ca="1" si="63"/>
        <v>C</v>
      </c>
      <c r="BD95" s="25" t="str">
        <f t="shared" ca="1" si="67"/>
        <v>AAC</v>
      </c>
      <c r="BE95" s="25" t="str">
        <f t="shared" ca="1" si="64"/>
        <v>N</v>
      </c>
      <c r="BF95" s="25"/>
      <c r="BG95" s="25"/>
      <c r="BH95" s="25"/>
      <c r="BI95" s="25"/>
      <c r="BJ95" s="25"/>
    </row>
    <row r="96" spans="1:62" x14ac:dyDescent="0.15">
      <c r="A96" s="10">
        <v>85</v>
      </c>
      <c r="B96">
        <v>1.0303024999771537</v>
      </c>
      <c r="C96">
        <v>2.0720900000164022</v>
      </c>
      <c r="D96">
        <v>1.9922775000082993</v>
      </c>
      <c r="E96">
        <v>1.9058849999922245</v>
      </c>
      <c r="F96" s="10">
        <f ca="1">'Result (Al-Ti) '!W106</f>
        <v>0.64662207955868345</v>
      </c>
      <c r="L96" s="17">
        <v>85</v>
      </c>
      <c r="M96" s="17" t="str">
        <f t="shared" si="43"/>
        <v>A</v>
      </c>
      <c r="N96" s="17" t="str">
        <f t="shared" si="44"/>
        <v>A</v>
      </c>
      <c r="O96" s="17" t="str">
        <f t="shared" si="45"/>
        <v>C</v>
      </c>
      <c r="P96" s="17" t="str">
        <f t="shared" si="46"/>
        <v>AAC</v>
      </c>
      <c r="Q96" s="17" t="str">
        <f t="shared" si="47"/>
        <v>N</v>
      </c>
      <c r="W96" s="25" t="str">
        <f t="shared" si="48"/>
        <v>A</v>
      </c>
      <c r="X96" s="25" t="str">
        <f t="shared" si="49"/>
        <v>C</v>
      </c>
      <c r="Y96" s="25" t="str">
        <f t="shared" si="50"/>
        <v>C</v>
      </c>
      <c r="Z96" s="25" t="str">
        <f t="shared" si="51"/>
        <v>ACC</v>
      </c>
      <c r="AA96" s="25" t="str">
        <f t="shared" si="52"/>
        <v>T</v>
      </c>
      <c r="AB96" s="25"/>
      <c r="AC96" s="25"/>
      <c r="AD96" s="25"/>
      <c r="AE96" s="25"/>
      <c r="AF96" s="25"/>
      <c r="AG96" s="25" t="str">
        <f t="shared" si="53"/>
        <v>A</v>
      </c>
      <c r="AH96" s="25" t="str">
        <f t="shared" si="54"/>
        <v>A</v>
      </c>
      <c r="AI96" s="25" t="str">
        <f t="shared" si="55"/>
        <v>C</v>
      </c>
      <c r="AJ96" s="25" t="str">
        <f t="shared" si="65"/>
        <v>AAC</v>
      </c>
      <c r="AK96" s="25" t="str">
        <f t="shared" si="56"/>
        <v>N</v>
      </c>
      <c r="AL96" s="25"/>
      <c r="AM96" s="25"/>
      <c r="AN96" s="25"/>
      <c r="AO96" s="25"/>
      <c r="AP96" s="25"/>
      <c r="AQ96" s="25" t="str">
        <f t="shared" si="57"/>
        <v>A</v>
      </c>
      <c r="AR96" s="25" t="str">
        <f t="shared" si="58"/>
        <v>A</v>
      </c>
      <c r="AS96" s="25" t="str">
        <f t="shared" si="59"/>
        <v>C</v>
      </c>
      <c r="AT96" s="25" t="str">
        <f t="shared" si="66"/>
        <v>AAC</v>
      </c>
      <c r="AU96" s="25" t="str">
        <f t="shared" si="60"/>
        <v>N</v>
      </c>
      <c r="AV96" s="25"/>
      <c r="AW96" s="25"/>
      <c r="AX96" s="25"/>
      <c r="AY96" s="25"/>
      <c r="AZ96" s="25"/>
      <c r="BA96" s="25" t="str">
        <f t="shared" ca="1" si="61"/>
        <v>A</v>
      </c>
      <c r="BB96" s="25" t="str">
        <f t="shared" ca="1" si="62"/>
        <v>A</v>
      </c>
      <c r="BC96" s="25" t="str">
        <f t="shared" ca="1" si="63"/>
        <v>A</v>
      </c>
      <c r="BD96" s="25" t="str">
        <f t="shared" ca="1" si="67"/>
        <v>AAA</v>
      </c>
      <c r="BE96" s="25" t="str">
        <f t="shared" ca="1" si="64"/>
        <v>K</v>
      </c>
      <c r="BF96" s="25"/>
      <c r="BG96" s="25"/>
      <c r="BH96" s="25"/>
      <c r="BI96" s="25"/>
      <c r="BJ96" s="25"/>
    </row>
    <row r="97" spans="1:62" x14ac:dyDescent="0.15">
      <c r="A97" s="10">
        <v>86</v>
      </c>
      <c r="B97">
        <v>2.2643024999737804</v>
      </c>
      <c r="C97">
        <v>1.5100900000142303</v>
      </c>
      <c r="D97">
        <v>1.4162775000094996</v>
      </c>
      <c r="E97">
        <v>2.095884999992137</v>
      </c>
      <c r="F97" s="10">
        <f ca="1">'Result (Al-Ti) '!W107</f>
        <v>1.566712321782388</v>
      </c>
      <c r="L97" s="17">
        <v>86</v>
      </c>
      <c r="M97" s="17" t="str">
        <f t="shared" si="43"/>
        <v>A</v>
      </c>
      <c r="N97" s="17" t="str">
        <f t="shared" si="44"/>
        <v>C</v>
      </c>
      <c r="O97" s="17" t="str">
        <f t="shared" si="45"/>
        <v>C</v>
      </c>
      <c r="P97" s="17" t="str">
        <f t="shared" si="46"/>
        <v>ACC</v>
      </c>
      <c r="Q97" s="17" t="str">
        <f t="shared" si="47"/>
        <v>T</v>
      </c>
      <c r="W97" s="25" t="str">
        <f t="shared" si="48"/>
        <v>A</v>
      </c>
      <c r="X97" s="25" t="str">
        <f t="shared" si="49"/>
        <v>A</v>
      </c>
      <c r="Y97" s="25" t="str">
        <f t="shared" si="50"/>
        <v>C</v>
      </c>
      <c r="Z97" s="25" t="str">
        <f t="shared" si="51"/>
        <v>AAC</v>
      </c>
      <c r="AA97" s="25" t="str">
        <f t="shared" si="52"/>
        <v>N</v>
      </c>
      <c r="AB97" s="25"/>
      <c r="AC97" s="25"/>
      <c r="AD97" s="25"/>
      <c r="AE97" s="25"/>
      <c r="AF97" s="25"/>
      <c r="AG97" s="25" t="str">
        <f t="shared" si="53"/>
        <v>A</v>
      </c>
      <c r="AH97" s="25" t="str">
        <f t="shared" si="54"/>
        <v>A</v>
      </c>
      <c r="AI97" s="25" t="str">
        <f t="shared" si="55"/>
        <v>C</v>
      </c>
      <c r="AJ97" s="25" t="str">
        <f t="shared" si="65"/>
        <v>AAC</v>
      </c>
      <c r="AK97" s="25" t="str">
        <f t="shared" si="56"/>
        <v>N</v>
      </c>
      <c r="AL97" s="25"/>
      <c r="AM97" s="25"/>
      <c r="AN97" s="25"/>
      <c r="AO97" s="25"/>
      <c r="AP97" s="25"/>
      <c r="AQ97" s="25" t="str">
        <f t="shared" si="57"/>
        <v>A</v>
      </c>
      <c r="AR97" s="25" t="str">
        <f t="shared" si="58"/>
        <v>C</v>
      </c>
      <c r="AS97" s="25" t="str">
        <f t="shared" si="59"/>
        <v>C</v>
      </c>
      <c r="AT97" s="25" t="str">
        <f t="shared" si="66"/>
        <v>ACC</v>
      </c>
      <c r="AU97" s="25" t="str">
        <f t="shared" si="60"/>
        <v>T</v>
      </c>
      <c r="AV97" s="25"/>
      <c r="AW97" s="25"/>
      <c r="AX97" s="25"/>
      <c r="AY97" s="25"/>
      <c r="AZ97" s="25"/>
      <c r="BA97" s="25" t="str">
        <f t="shared" ca="1" si="61"/>
        <v>A</v>
      </c>
      <c r="BB97" s="25" t="str">
        <f t="shared" ca="1" si="62"/>
        <v>A</v>
      </c>
      <c r="BC97" s="25" t="str">
        <f t="shared" ca="1" si="63"/>
        <v>C</v>
      </c>
      <c r="BD97" s="25" t="str">
        <f t="shared" ca="1" si="67"/>
        <v>AAC</v>
      </c>
      <c r="BE97" s="25" t="str">
        <f t="shared" ca="1" si="64"/>
        <v>N</v>
      </c>
      <c r="BF97" s="25"/>
      <c r="BG97" s="25"/>
      <c r="BH97" s="25"/>
      <c r="BI97" s="25"/>
      <c r="BJ97" s="25"/>
    </row>
    <row r="98" spans="1:62" x14ac:dyDescent="0.15">
      <c r="A98" s="10">
        <v>87</v>
      </c>
      <c r="B98">
        <v>2.2203024999747356</v>
      </c>
      <c r="C98">
        <v>2.8170900000148436</v>
      </c>
      <c r="D98">
        <v>1.8732775000103175</v>
      </c>
      <c r="E98">
        <v>3.3138849999936326</v>
      </c>
      <c r="F98" s="10">
        <f ca="1">'Result (Al-Ti) '!W108</f>
        <v>1.2711391584117626</v>
      </c>
      <c r="L98" s="17">
        <v>87</v>
      </c>
      <c r="M98" s="17" t="str">
        <f t="shared" si="43"/>
        <v>A</v>
      </c>
      <c r="N98" s="17" t="str">
        <f t="shared" si="44"/>
        <v>C</v>
      </c>
      <c r="O98" s="17" t="str">
        <f t="shared" si="45"/>
        <v>C</v>
      </c>
      <c r="P98" s="17" t="str">
        <f t="shared" si="46"/>
        <v>ACC</v>
      </c>
      <c r="Q98" s="17" t="str">
        <f t="shared" si="47"/>
        <v>T</v>
      </c>
      <c r="W98" s="25" t="str">
        <f t="shared" si="48"/>
        <v>A</v>
      </c>
      <c r="X98" s="25" t="str">
        <f t="shared" si="49"/>
        <v>C</v>
      </c>
      <c r="Y98" s="25" t="str">
        <f t="shared" si="50"/>
        <v>C</v>
      </c>
      <c r="Z98" s="25" t="str">
        <f t="shared" si="51"/>
        <v>ACC</v>
      </c>
      <c r="AA98" s="25" t="str">
        <f t="shared" si="52"/>
        <v>T</v>
      </c>
      <c r="AB98" s="25"/>
      <c r="AC98" s="25"/>
      <c r="AD98" s="25"/>
      <c r="AE98" s="25"/>
      <c r="AF98" s="25"/>
      <c r="AG98" s="25" t="str">
        <f t="shared" si="53"/>
        <v>A</v>
      </c>
      <c r="AH98" s="25" t="str">
        <f t="shared" si="54"/>
        <v>A</v>
      </c>
      <c r="AI98" s="25" t="str">
        <f t="shared" si="55"/>
        <v>C</v>
      </c>
      <c r="AJ98" s="25" t="str">
        <f t="shared" si="65"/>
        <v>AAC</v>
      </c>
      <c r="AK98" s="25" t="str">
        <f t="shared" si="56"/>
        <v>N</v>
      </c>
      <c r="AL98" s="25"/>
      <c r="AM98" s="25"/>
      <c r="AN98" s="25"/>
      <c r="AO98" s="25"/>
      <c r="AP98" s="25"/>
      <c r="AQ98" s="25" t="str">
        <f t="shared" si="57"/>
        <v>C</v>
      </c>
      <c r="AR98" s="25" t="str">
        <f t="shared" si="58"/>
        <v>C</v>
      </c>
      <c r="AS98" s="25" t="str">
        <f t="shared" si="59"/>
        <v>C</v>
      </c>
      <c r="AT98" s="25" t="str">
        <f t="shared" si="66"/>
        <v>CCC</v>
      </c>
      <c r="AU98" s="25" t="str">
        <f t="shared" si="60"/>
        <v>P</v>
      </c>
      <c r="AV98" s="25"/>
      <c r="AW98" s="25"/>
      <c r="AX98" s="25"/>
      <c r="AY98" s="25"/>
      <c r="AZ98" s="25"/>
      <c r="BA98" s="25" t="str">
        <f t="shared" ca="1" si="61"/>
        <v>A</v>
      </c>
      <c r="BB98" s="25" t="str">
        <f t="shared" ca="1" si="62"/>
        <v>A</v>
      </c>
      <c r="BC98" s="25" t="str">
        <f t="shared" ca="1" si="63"/>
        <v>C</v>
      </c>
      <c r="BD98" s="25" t="str">
        <f t="shared" ca="1" si="67"/>
        <v>AAC</v>
      </c>
      <c r="BE98" s="25" t="str">
        <f t="shared" ca="1" si="64"/>
        <v>N</v>
      </c>
      <c r="BF98" s="25"/>
      <c r="BG98" s="25"/>
      <c r="BH98" s="25"/>
      <c r="BI98" s="25"/>
      <c r="BJ98" s="25"/>
    </row>
    <row r="99" spans="1:62" x14ac:dyDescent="0.15">
      <c r="A99" s="10">
        <v>88</v>
      </c>
      <c r="B99">
        <v>2.1923024999743745</v>
      </c>
      <c r="C99">
        <v>1.7540900000163617</v>
      </c>
      <c r="D99">
        <v>1.682277500009377</v>
      </c>
      <c r="E99">
        <v>3.3798849999904235</v>
      </c>
      <c r="F99" s="10">
        <f ca="1">'Result (Al-Ti) '!W109</f>
        <v>0.8837495123431911</v>
      </c>
      <c r="L99" s="17">
        <v>88</v>
      </c>
      <c r="M99" s="17" t="str">
        <f t="shared" si="43"/>
        <v>A</v>
      </c>
      <c r="N99" s="17" t="str">
        <f t="shared" si="44"/>
        <v>C</v>
      </c>
      <c r="O99" s="17" t="str">
        <f t="shared" si="45"/>
        <v>C</v>
      </c>
      <c r="P99" s="17" t="str">
        <f t="shared" si="46"/>
        <v>ACC</v>
      </c>
      <c r="Q99" s="17" t="str">
        <f t="shared" si="47"/>
        <v>T</v>
      </c>
      <c r="W99" s="25" t="str">
        <f t="shared" si="48"/>
        <v>A</v>
      </c>
      <c r="X99" s="25" t="str">
        <f t="shared" si="49"/>
        <v>A</v>
      </c>
      <c r="Y99" s="25" t="str">
        <f t="shared" si="50"/>
        <v>C</v>
      </c>
      <c r="Z99" s="25" t="str">
        <f t="shared" si="51"/>
        <v>AAC</v>
      </c>
      <c r="AA99" s="25" t="str">
        <f t="shared" si="52"/>
        <v>N</v>
      </c>
      <c r="AB99" s="25"/>
      <c r="AC99" s="25"/>
      <c r="AD99" s="25"/>
      <c r="AE99" s="25"/>
      <c r="AF99" s="25"/>
      <c r="AG99" s="25" t="str">
        <f t="shared" si="53"/>
        <v>A</v>
      </c>
      <c r="AH99" s="25" t="str">
        <f t="shared" si="54"/>
        <v>A</v>
      </c>
      <c r="AI99" s="25" t="str">
        <f t="shared" si="55"/>
        <v>C</v>
      </c>
      <c r="AJ99" s="25" t="str">
        <f t="shared" si="65"/>
        <v>AAC</v>
      </c>
      <c r="AK99" s="25" t="str">
        <f t="shared" si="56"/>
        <v>N</v>
      </c>
      <c r="AL99" s="25"/>
      <c r="AM99" s="25"/>
      <c r="AN99" s="25"/>
      <c r="AO99" s="25"/>
      <c r="AP99" s="25"/>
      <c r="AQ99" s="25" t="str">
        <f t="shared" si="57"/>
        <v>C</v>
      </c>
      <c r="AR99" s="25" t="str">
        <f t="shared" si="58"/>
        <v>C</v>
      </c>
      <c r="AS99" s="25" t="str">
        <f t="shared" si="59"/>
        <v>C</v>
      </c>
      <c r="AT99" s="25" t="str">
        <f t="shared" si="66"/>
        <v>CCC</v>
      </c>
      <c r="AU99" s="25" t="str">
        <f t="shared" si="60"/>
        <v>P</v>
      </c>
      <c r="AV99" s="25"/>
      <c r="AW99" s="25"/>
      <c r="AX99" s="25"/>
      <c r="AY99" s="25"/>
      <c r="AZ99" s="25"/>
      <c r="BA99" s="25" t="str">
        <f t="shared" ca="1" si="61"/>
        <v>A</v>
      </c>
      <c r="BB99" s="25" t="str">
        <f t="shared" ca="1" si="62"/>
        <v>A</v>
      </c>
      <c r="BC99" s="25" t="str">
        <f t="shared" ca="1" si="63"/>
        <v>A</v>
      </c>
      <c r="BD99" s="25" t="str">
        <f t="shared" ca="1" si="67"/>
        <v>AAA</v>
      </c>
      <c r="BE99" s="25" t="str">
        <f t="shared" ca="1" si="64"/>
        <v>K</v>
      </c>
      <c r="BF99" s="25"/>
      <c r="BG99" s="25"/>
      <c r="BH99" s="25"/>
      <c r="BI99" s="25"/>
      <c r="BJ99" s="25"/>
    </row>
    <row r="100" spans="1:62" x14ac:dyDescent="0.15">
      <c r="A100" s="10">
        <v>89</v>
      </c>
      <c r="B100">
        <v>0.51830249997664168</v>
      </c>
      <c r="C100">
        <v>2.7440900000144097</v>
      </c>
      <c r="D100">
        <v>1.6372775000093043</v>
      </c>
      <c r="E100">
        <v>2.3788849999917261</v>
      </c>
      <c r="F100" s="10">
        <f ca="1">'Result (Al-Ti) '!W110</f>
        <v>1.398155338027341</v>
      </c>
      <c r="L100" s="17">
        <v>89</v>
      </c>
      <c r="M100" s="17" t="str">
        <f t="shared" si="43"/>
        <v>A</v>
      </c>
      <c r="N100" s="17" t="str">
        <f t="shared" si="44"/>
        <v>A</v>
      </c>
      <c r="O100" s="17" t="str">
        <f t="shared" si="45"/>
        <v>A</v>
      </c>
      <c r="P100" s="17" t="str">
        <f t="shared" si="46"/>
        <v>AAA</v>
      </c>
      <c r="Q100" s="17" t="str">
        <f t="shared" si="47"/>
        <v>K</v>
      </c>
      <c r="W100" s="25" t="str">
        <f t="shared" si="48"/>
        <v>A</v>
      </c>
      <c r="X100" s="25" t="str">
        <f t="shared" si="49"/>
        <v>C</v>
      </c>
      <c r="Y100" s="25" t="str">
        <f t="shared" si="50"/>
        <v>C</v>
      </c>
      <c r="Z100" s="25" t="str">
        <f t="shared" si="51"/>
        <v>ACC</v>
      </c>
      <c r="AA100" s="25" t="str">
        <f t="shared" si="52"/>
        <v>T</v>
      </c>
      <c r="AB100" s="25"/>
      <c r="AC100" s="25"/>
      <c r="AD100" s="25"/>
      <c r="AE100" s="25"/>
      <c r="AF100" s="25"/>
      <c r="AG100" s="25" t="str">
        <f t="shared" si="53"/>
        <v>A</v>
      </c>
      <c r="AH100" s="25" t="str">
        <f t="shared" si="54"/>
        <v>A</v>
      </c>
      <c r="AI100" s="25" t="str">
        <f t="shared" si="55"/>
        <v>C</v>
      </c>
      <c r="AJ100" s="25" t="str">
        <f t="shared" si="65"/>
        <v>AAC</v>
      </c>
      <c r="AK100" s="25" t="str">
        <f t="shared" si="56"/>
        <v>N</v>
      </c>
      <c r="AL100" s="25"/>
      <c r="AM100" s="25"/>
      <c r="AN100" s="25"/>
      <c r="AO100" s="25"/>
      <c r="AP100" s="25"/>
      <c r="AQ100" s="25" t="str">
        <f t="shared" si="57"/>
        <v>A</v>
      </c>
      <c r="AR100" s="25" t="str">
        <f t="shared" si="58"/>
        <v>C</v>
      </c>
      <c r="AS100" s="25" t="str">
        <f t="shared" si="59"/>
        <v>C</v>
      </c>
      <c r="AT100" s="25" t="str">
        <f t="shared" si="66"/>
        <v>ACC</v>
      </c>
      <c r="AU100" s="25" t="str">
        <f t="shared" si="60"/>
        <v>T</v>
      </c>
      <c r="AV100" s="25"/>
      <c r="AW100" s="25"/>
      <c r="AX100" s="25"/>
      <c r="AY100" s="25"/>
      <c r="AZ100" s="25"/>
      <c r="BA100" s="25" t="str">
        <f t="shared" ca="1" si="61"/>
        <v>A</v>
      </c>
      <c r="BB100" s="25" t="str">
        <f t="shared" ca="1" si="62"/>
        <v>A</v>
      </c>
      <c r="BC100" s="25" t="str">
        <f t="shared" ca="1" si="63"/>
        <v>C</v>
      </c>
      <c r="BD100" s="25" t="str">
        <f t="shared" ca="1" si="67"/>
        <v>AAC</v>
      </c>
      <c r="BE100" s="25" t="str">
        <f t="shared" ca="1" si="64"/>
        <v>N</v>
      </c>
      <c r="BF100" s="25"/>
      <c r="BG100" s="25"/>
      <c r="BH100" s="25"/>
      <c r="BI100" s="25"/>
      <c r="BJ100" s="25"/>
    </row>
    <row r="101" spans="1:62" x14ac:dyDescent="0.15">
      <c r="A101" s="10">
        <v>90</v>
      </c>
      <c r="B101">
        <v>0.79230249997408464</v>
      </c>
      <c r="C101">
        <v>2.8470900000137078</v>
      </c>
      <c r="D101">
        <v>1.275277500010219</v>
      </c>
      <c r="E101">
        <v>2.2048849999904974</v>
      </c>
      <c r="F101" s="10">
        <f ca="1">'Result (Al-Ti) '!W111</f>
        <v>1.3219940119760452</v>
      </c>
      <c r="L101" s="17">
        <v>90</v>
      </c>
      <c r="M101" s="17" t="str">
        <f t="shared" si="43"/>
        <v>A</v>
      </c>
      <c r="N101" s="17" t="str">
        <f t="shared" si="44"/>
        <v>A</v>
      </c>
      <c r="O101" s="17" t="str">
        <f t="shared" si="45"/>
        <v>A</v>
      </c>
      <c r="P101" s="17" t="str">
        <f t="shared" si="46"/>
        <v>AAA</v>
      </c>
      <c r="Q101" s="17" t="str">
        <f t="shared" si="47"/>
        <v>K</v>
      </c>
      <c r="W101" s="25" t="str">
        <f t="shared" si="48"/>
        <v>A</v>
      </c>
      <c r="X101" s="25" t="str">
        <f t="shared" si="49"/>
        <v>C</v>
      </c>
      <c r="Y101" s="25" t="str">
        <f t="shared" si="50"/>
        <v>C</v>
      </c>
      <c r="Z101" s="25" t="str">
        <f t="shared" si="51"/>
        <v>ACC</v>
      </c>
      <c r="AA101" s="25" t="str">
        <f t="shared" si="52"/>
        <v>T</v>
      </c>
      <c r="AB101" s="25"/>
      <c r="AC101" s="25"/>
      <c r="AD101" s="25"/>
      <c r="AE101" s="25"/>
      <c r="AF101" s="25"/>
      <c r="AG101" s="25" t="str">
        <f t="shared" si="53"/>
        <v>A</v>
      </c>
      <c r="AH101" s="25" t="str">
        <f t="shared" si="54"/>
        <v>A</v>
      </c>
      <c r="AI101" s="25" t="str">
        <f t="shared" si="55"/>
        <v>C</v>
      </c>
      <c r="AJ101" s="25" t="str">
        <f t="shared" si="65"/>
        <v>AAC</v>
      </c>
      <c r="AK101" s="25" t="str">
        <f t="shared" si="56"/>
        <v>N</v>
      </c>
      <c r="AL101" s="25"/>
      <c r="AM101" s="25"/>
      <c r="AN101" s="25"/>
      <c r="AO101" s="25"/>
      <c r="AP101" s="25"/>
      <c r="AQ101" s="25" t="str">
        <f t="shared" si="57"/>
        <v>A</v>
      </c>
      <c r="AR101" s="25" t="str">
        <f t="shared" si="58"/>
        <v>C</v>
      </c>
      <c r="AS101" s="25" t="str">
        <f t="shared" si="59"/>
        <v>C</v>
      </c>
      <c r="AT101" s="25" t="str">
        <f t="shared" si="66"/>
        <v>ACC</v>
      </c>
      <c r="AU101" s="25" t="str">
        <f t="shared" si="60"/>
        <v>T</v>
      </c>
      <c r="AV101" s="25"/>
      <c r="AW101" s="25"/>
      <c r="AX101" s="25"/>
      <c r="AY101" s="25"/>
      <c r="AZ101" s="25"/>
      <c r="BA101" s="25" t="str">
        <f t="shared" ca="1" si="61"/>
        <v>A</v>
      </c>
      <c r="BB101" s="25" t="str">
        <f t="shared" ca="1" si="62"/>
        <v>A</v>
      </c>
      <c r="BC101" s="25" t="str">
        <f t="shared" ca="1" si="63"/>
        <v>C</v>
      </c>
      <c r="BD101" s="25" t="str">
        <f t="shared" ca="1" si="67"/>
        <v>AAC</v>
      </c>
      <c r="BE101" s="25" t="str">
        <f t="shared" ca="1" si="64"/>
        <v>N</v>
      </c>
      <c r="BF101" s="25"/>
      <c r="BG101" s="25"/>
      <c r="BH101" s="25"/>
      <c r="BI101" s="25"/>
      <c r="BJ101" s="25"/>
    </row>
    <row r="102" spans="1:62" x14ac:dyDescent="0.15">
      <c r="A102" s="10">
        <v>91</v>
      </c>
      <c r="B102">
        <v>0.6713024999740469</v>
      </c>
      <c r="C102">
        <v>2.2220900000142763</v>
      </c>
      <c r="D102">
        <v>1.6652775000096653</v>
      </c>
      <c r="E102">
        <v>3.4338849999926424</v>
      </c>
      <c r="F102" s="10">
        <f ca="1">'Result (Al-Ti) '!W112</f>
        <v>0.89376614515395736</v>
      </c>
      <c r="L102" s="17">
        <v>91</v>
      </c>
      <c r="M102" s="17" t="str">
        <f t="shared" si="43"/>
        <v>A</v>
      </c>
      <c r="N102" s="17" t="str">
        <f t="shared" si="44"/>
        <v>A</v>
      </c>
      <c r="O102" s="17" t="str">
        <f t="shared" si="45"/>
        <v>A</v>
      </c>
      <c r="P102" s="17" t="str">
        <f t="shared" si="46"/>
        <v>AAA</v>
      </c>
      <c r="Q102" s="17" t="str">
        <f t="shared" si="47"/>
        <v>K</v>
      </c>
      <c r="W102" s="25" t="str">
        <f t="shared" si="48"/>
        <v>A</v>
      </c>
      <c r="X102" s="25" t="str">
        <f t="shared" si="49"/>
        <v>C</v>
      </c>
      <c r="Y102" s="25" t="str">
        <f t="shared" si="50"/>
        <v>C</v>
      </c>
      <c r="Z102" s="25" t="str">
        <f t="shared" si="51"/>
        <v>ACC</v>
      </c>
      <c r="AA102" s="25" t="str">
        <f t="shared" si="52"/>
        <v>T</v>
      </c>
      <c r="AB102" s="25"/>
      <c r="AC102" s="25"/>
      <c r="AD102" s="25"/>
      <c r="AE102" s="25"/>
      <c r="AF102" s="25"/>
      <c r="AG102" s="25" t="str">
        <f t="shared" si="53"/>
        <v>A</v>
      </c>
      <c r="AH102" s="25" t="str">
        <f t="shared" si="54"/>
        <v>A</v>
      </c>
      <c r="AI102" s="25" t="str">
        <f t="shared" si="55"/>
        <v>C</v>
      </c>
      <c r="AJ102" s="25" t="str">
        <f t="shared" si="65"/>
        <v>AAC</v>
      </c>
      <c r="AK102" s="25" t="str">
        <f t="shared" si="56"/>
        <v>N</v>
      </c>
      <c r="AL102" s="25"/>
      <c r="AM102" s="25"/>
      <c r="AN102" s="25"/>
      <c r="AO102" s="25"/>
      <c r="AP102" s="25"/>
      <c r="AQ102" s="25" t="str">
        <f t="shared" si="57"/>
        <v>C</v>
      </c>
      <c r="AR102" s="25" t="str">
        <f t="shared" si="58"/>
        <v>C</v>
      </c>
      <c r="AS102" s="25" t="str">
        <f t="shared" si="59"/>
        <v>C</v>
      </c>
      <c r="AT102" s="25" t="str">
        <f t="shared" si="66"/>
        <v>CCC</v>
      </c>
      <c r="AU102" s="25" t="str">
        <f t="shared" si="60"/>
        <v>P</v>
      </c>
      <c r="AV102" s="25"/>
      <c r="AW102" s="25"/>
      <c r="AX102" s="25"/>
      <c r="AY102" s="25"/>
      <c r="AZ102" s="25"/>
      <c r="BA102" s="25" t="str">
        <f t="shared" ca="1" si="61"/>
        <v>A</v>
      </c>
      <c r="BB102" s="25" t="str">
        <f t="shared" ca="1" si="62"/>
        <v>A</v>
      </c>
      <c r="BC102" s="25" t="str">
        <f t="shared" ca="1" si="63"/>
        <v>A</v>
      </c>
      <c r="BD102" s="25" t="str">
        <f t="shared" ca="1" si="67"/>
        <v>AAA</v>
      </c>
      <c r="BE102" s="25" t="str">
        <f t="shared" ca="1" si="64"/>
        <v>K</v>
      </c>
      <c r="BF102" s="25"/>
      <c r="BG102" s="25"/>
      <c r="BH102" s="25"/>
      <c r="BI102" s="25"/>
      <c r="BJ102" s="25"/>
    </row>
    <row r="103" spans="1:62" x14ac:dyDescent="0.15">
      <c r="A103" s="10">
        <v>92</v>
      </c>
      <c r="B103">
        <v>2.2403024999739785</v>
      </c>
      <c r="C103">
        <v>2.1890900000158808</v>
      </c>
      <c r="D103">
        <v>1.7462775000112174</v>
      </c>
      <c r="E103">
        <v>1.3508849999936956</v>
      </c>
      <c r="F103" s="10">
        <f ca="1">'Result (Al-Ti) '!W113</f>
        <v>2.2346679079903762</v>
      </c>
      <c r="L103" s="17">
        <v>92</v>
      </c>
      <c r="M103" s="17" t="str">
        <f t="shared" si="43"/>
        <v>A</v>
      </c>
      <c r="N103" s="17" t="str">
        <f t="shared" si="44"/>
        <v>C</v>
      </c>
      <c r="O103" s="17" t="str">
        <f t="shared" si="45"/>
        <v>C</v>
      </c>
      <c r="P103" s="17" t="str">
        <f t="shared" si="46"/>
        <v>ACC</v>
      </c>
      <c r="Q103" s="17" t="str">
        <f t="shared" si="47"/>
        <v>T</v>
      </c>
      <c r="W103" s="25" t="str">
        <f t="shared" si="48"/>
        <v>A</v>
      </c>
      <c r="X103" s="25" t="str">
        <f t="shared" si="49"/>
        <v>C</v>
      </c>
      <c r="Y103" s="25" t="str">
        <f t="shared" si="50"/>
        <v>C</v>
      </c>
      <c r="Z103" s="25" t="str">
        <f t="shared" si="51"/>
        <v>ACC</v>
      </c>
      <c r="AA103" s="25" t="str">
        <f t="shared" si="52"/>
        <v>T</v>
      </c>
      <c r="AB103" s="25"/>
      <c r="AC103" s="25"/>
      <c r="AD103" s="25"/>
      <c r="AE103" s="25"/>
      <c r="AF103" s="25"/>
      <c r="AG103" s="25" t="str">
        <f t="shared" si="53"/>
        <v>A</v>
      </c>
      <c r="AH103" s="25" t="str">
        <f t="shared" si="54"/>
        <v>A</v>
      </c>
      <c r="AI103" s="25" t="str">
        <f t="shared" si="55"/>
        <v>C</v>
      </c>
      <c r="AJ103" s="25" t="str">
        <f t="shared" si="65"/>
        <v>AAC</v>
      </c>
      <c r="AK103" s="25" t="str">
        <f t="shared" si="56"/>
        <v>N</v>
      </c>
      <c r="AL103" s="25"/>
      <c r="AM103" s="25"/>
      <c r="AN103" s="25"/>
      <c r="AO103" s="25"/>
      <c r="AP103" s="25"/>
      <c r="AQ103" s="25" t="str">
        <f t="shared" si="57"/>
        <v>A</v>
      </c>
      <c r="AR103" s="25" t="str">
        <f t="shared" si="58"/>
        <v>A</v>
      </c>
      <c r="AS103" s="25" t="str">
        <f t="shared" si="59"/>
        <v>C</v>
      </c>
      <c r="AT103" s="25" t="str">
        <f t="shared" si="66"/>
        <v>AAC</v>
      </c>
      <c r="AU103" s="25" t="str">
        <f t="shared" si="60"/>
        <v>N</v>
      </c>
      <c r="AV103" s="25"/>
      <c r="AW103" s="25"/>
      <c r="AX103" s="25"/>
      <c r="AY103" s="25"/>
      <c r="AZ103" s="25"/>
      <c r="BA103" s="25" t="str">
        <f t="shared" ca="1" si="61"/>
        <v>A</v>
      </c>
      <c r="BB103" s="25" t="str">
        <f t="shared" ca="1" si="62"/>
        <v>C</v>
      </c>
      <c r="BC103" s="25" t="str">
        <f t="shared" ca="1" si="63"/>
        <v>C</v>
      </c>
      <c r="BD103" s="25" t="str">
        <f t="shared" ca="1" si="67"/>
        <v>ACC</v>
      </c>
      <c r="BE103" s="25" t="str">
        <f t="shared" ca="1" si="64"/>
        <v>T</v>
      </c>
      <c r="BF103" s="25"/>
      <c r="BG103" s="25"/>
      <c r="BH103" s="25"/>
      <c r="BI103" s="25"/>
      <c r="BJ103" s="25"/>
    </row>
    <row r="104" spans="1:62" x14ac:dyDescent="0.15">
      <c r="A104" s="10">
        <v>93</v>
      </c>
      <c r="B104">
        <v>1.9853024999747504</v>
      </c>
      <c r="C104">
        <v>2.3250900000171271</v>
      </c>
      <c r="D104">
        <v>2.5832775000083075</v>
      </c>
      <c r="E104">
        <v>1.966884999990981</v>
      </c>
      <c r="F104" s="10">
        <f ca="1">'Result (Al-Ti) '!W114</f>
        <v>1.3989779134154103</v>
      </c>
      <c r="L104" s="17">
        <v>93</v>
      </c>
      <c r="M104" s="17" t="str">
        <f t="shared" si="43"/>
        <v>A</v>
      </c>
      <c r="N104" s="17" t="str">
        <f t="shared" si="44"/>
        <v>A</v>
      </c>
      <c r="O104" s="17" t="str">
        <f t="shared" si="45"/>
        <v>C</v>
      </c>
      <c r="P104" s="17" t="str">
        <f t="shared" si="46"/>
        <v>AAC</v>
      </c>
      <c r="Q104" s="17" t="str">
        <f t="shared" si="47"/>
        <v>N</v>
      </c>
      <c r="W104" s="25" t="str">
        <f t="shared" si="48"/>
        <v>A</v>
      </c>
      <c r="X104" s="25" t="str">
        <f t="shared" si="49"/>
        <v>C</v>
      </c>
      <c r="Y104" s="25" t="str">
        <f t="shared" si="50"/>
        <v>C</v>
      </c>
      <c r="Z104" s="25" t="str">
        <f t="shared" si="51"/>
        <v>ACC</v>
      </c>
      <c r="AA104" s="25" t="str">
        <f t="shared" si="52"/>
        <v>T</v>
      </c>
      <c r="AB104" s="25"/>
      <c r="AC104" s="25"/>
      <c r="AD104" s="25"/>
      <c r="AE104" s="25"/>
      <c r="AF104" s="25"/>
      <c r="AG104" s="25" t="str">
        <f t="shared" si="53"/>
        <v>A</v>
      </c>
      <c r="AH104" s="25" t="str">
        <f t="shared" si="54"/>
        <v>C</v>
      </c>
      <c r="AI104" s="25" t="str">
        <f t="shared" si="55"/>
        <v>C</v>
      </c>
      <c r="AJ104" s="25" t="str">
        <f t="shared" si="65"/>
        <v>ACC</v>
      </c>
      <c r="AK104" s="25" t="str">
        <f t="shared" si="56"/>
        <v>T</v>
      </c>
      <c r="AL104" s="25"/>
      <c r="AM104" s="25"/>
      <c r="AN104" s="25"/>
      <c r="AO104" s="25"/>
      <c r="AP104" s="25"/>
      <c r="AQ104" s="25" t="str">
        <f t="shared" si="57"/>
        <v>A</v>
      </c>
      <c r="AR104" s="25" t="str">
        <f t="shared" si="58"/>
        <v>A</v>
      </c>
      <c r="AS104" s="25" t="str">
        <f t="shared" si="59"/>
        <v>C</v>
      </c>
      <c r="AT104" s="25" t="str">
        <f t="shared" si="66"/>
        <v>AAC</v>
      </c>
      <c r="AU104" s="25" t="str">
        <f t="shared" si="60"/>
        <v>N</v>
      </c>
      <c r="AV104" s="25"/>
      <c r="AW104" s="25"/>
      <c r="AX104" s="25"/>
      <c r="AY104" s="25"/>
      <c r="AZ104" s="25"/>
      <c r="BA104" s="25" t="str">
        <f t="shared" ca="1" si="61"/>
        <v>A</v>
      </c>
      <c r="BB104" s="25" t="str">
        <f t="shared" ca="1" si="62"/>
        <v>A</v>
      </c>
      <c r="BC104" s="25" t="str">
        <f t="shared" ca="1" si="63"/>
        <v>C</v>
      </c>
      <c r="BD104" s="25" t="str">
        <f t="shared" ca="1" si="67"/>
        <v>AAC</v>
      </c>
      <c r="BE104" s="25" t="str">
        <f t="shared" ca="1" si="64"/>
        <v>N</v>
      </c>
      <c r="BF104" s="25"/>
      <c r="BG104" s="25"/>
      <c r="BH104" s="25"/>
      <c r="BI104" s="25"/>
      <c r="BJ104" s="25"/>
    </row>
    <row r="105" spans="1:62" x14ac:dyDescent="0.15">
      <c r="A105" s="10">
        <v>94</v>
      </c>
      <c r="B105">
        <v>2.1353024999761772</v>
      </c>
      <c r="C105">
        <v>1.7650900000170111</v>
      </c>
      <c r="D105">
        <v>3.0472775000092156</v>
      </c>
      <c r="E105">
        <v>1.9658849999935057</v>
      </c>
      <c r="F105" s="10">
        <f ca="1">'Result (Al-Ti) '!W115</f>
        <v>2.4878090815002496</v>
      </c>
      <c r="L105" s="17">
        <v>94</v>
      </c>
      <c r="M105" s="17" t="str">
        <f t="shared" si="43"/>
        <v>A</v>
      </c>
      <c r="N105" s="17" t="str">
        <f t="shared" si="44"/>
        <v>C</v>
      </c>
      <c r="O105" s="17" t="str">
        <f t="shared" si="45"/>
        <v>C</v>
      </c>
      <c r="P105" s="17" t="str">
        <f t="shared" si="46"/>
        <v>ACC</v>
      </c>
      <c r="Q105" s="17" t="str">
        <f t="shared" si="47"/>
        <v>T</v>
      </c>
      <c r="W105" s="25" t="str">
        <f t="shared" si="48"/>
        <v>A</v>
      </c>
      <c r="X105" s="25" t="str">
        <f t="shared" si="49"/>
        <v>A</v>
      </c>
      <c r="Y105" s="25" t="str">
        <f t="shared" si="50"/>
        <v>C</v>
      </c>
      <c r="Z105" s="25" t="str">
        <f t="shared" si="51"/>
        <v>AAC</v>
      </c>
      <c r="AA105" s="25" t="str">
        <f t="shared" si="52"/>
        <v>N</v>
      </c>
      <c r="AB105" s="25"/>
      <c r="AC105" s="25"/>
      <c r="AD105" s="25"/>
      <c r="AE105" s="25"/>
      <c r="AF105" s="25"/>
      <c r="AG105" s="25" t="str">
        <f t="shared" si="53"/>
        <v>C</v>
      </c>
      <c r="AH105" s="25" t="str">
        <f t="shared" si="54"/>
        <v>C</v>
      </c>
      <c r="AI105" s="25" t="str">
        <f t="shared" si="55"/>
        <v>C</v>
      </c>
      <c r="AJ105" s="25" t="str">
        <f t="shared" si="65"/>
        <v>CCC</v>
      </c>
      <c r="AK105" s="25" t="str">
        <f t="shared" si="56"/>
        <v>P</v>
      </c>
      <c r="AL105" s="25"/>
      <c r="AM105" s="25"/>
      <c r="AN105" s="25"/>
      <c r="AO105" s="25"/>
      <c r="AP105" s="25"/>
      <c r="AQ105" s="25" t="str">
        <f t="shared" si="57"/>
        <v>A</v>
      </c>
      <c r="AR105" s="25" t="str">
        <f t="shared" si="58"/>
        <v>A</v>
      </c>
      <c r="AS105" s="25" t="str">
        <f t="shared" si="59"/>
        <v>C</v>
      </c>
      <c r="AT105" s="25" t="str">
        <f t="shared" si="66"/>
        <v>AAC</v>
      </c>
      <c r="AU105" s="25" t="str">
        <f t="shared" si="60"/>
        <v>N</v>
      </c>
      <c r="AV105" s="25"/>
      <c r="AW105" s="25"/>
      <c r="AX105" s="25"/>
      <c r="AY105" s="25"/>
      <c r="AZ105" s="25"/>
      <c r="BA105" s="25" t="str">
        <f t="shared" ca="1" si="61"/>
        <v>A</v>
      </c>
      <c r="BB105" s="25" t="str">
        <f t="shared" ca="1" si="62"/>
        <v>C</v>
      </c>
      <c r="BC105" s="25" t="str">
        <f t="shared" ca="1" si="63"/>
        <v>C</v>
      </c>
      <c r="BD105" s="25" t="str">
        <f t="shared" ca="1" si="67"/>
        <v>ACC</v>
      </c>
      <c r="BE105" s="25" t="str">
        <f t="shared" ca="1" si="64"/>
        <v>T</v>
      </c>
      <c r="BF105" s="25"/>
      <c r="BG105" s="25"/>
      <c r="BH105" s="25"/>
      <c r="BI105" s="25"/>
      <c r="BJ105" s="25"/>
    </row>
    <row r="106" spans="1:62" x14ac:dyDescent="0.15">
      <c r="A106" s="10">
        <v>95</v>
      </c>
      <c r="B106">
        <v>1.5113024999742208</v>
      </c>
      <c r="C106">
        <v>2.2710900000149081</v>
      </c>
      <c r="D106">
        <v>4.4912775000085503</v>
      </c>
      <c r="E106">
        <v>1.9548849999928564</v>
      </c>
      <c r="F106" s="10">
        <f ca="1">'Result (Al-Ti) '!W116</f>
        <v>6.721389325903826E-2</v>
      </c>
      <c r="L106" s="17">
        <v>95</v>
      </c>
      <c r="M106" s="17" t="str">
        <f t="shared" si="43"/>
        <v>A</v>
      </c>
      <c r="N106" s="17" t="str">
        <f t="shared" si="44"/>
        <v>A</v>
      </c>
      <c r="O106" s="17" t="str">
        <f t="shared" si="45"/>
        <v>C</v>
      </c>
      <c r="P106" s="17" t="str">
        <f t="shared" si="46"/>
        <v>AAC</v>
      </c>
      <c r="Q106" s="17" t="str">
        <f t="shared" si="47"/>
        <v>N</v>
      </c>
      <c r="W106" s="25" t="str">
        <f t="shared" si="48"/>
        <v>A</v>
      </c>
      <c r="X106" s="25" t="str">
        <f t="shared" si="49"/>
        <v>C</v>
      </c>
      <c r="Y106" s="25" t="str">
        <f t="shared" si="50"/>
        <v>C</v>
      </c>
      <c r="Z106" s="25" t="str">
        <f t="shared" si="51"/>
        <v>ACC</v>
      </c>
      <c r="AA106" s="25" t="str">
        <f t="shared" si="52"/>
        <v>T</v>
      </c>
      <c r="AB106" s="25"/>
      <c r="AC106" s="25"/>
      <c r="AD106" s="25"/>
      <c r="AE106" s="25"/>
      <c r="AF106" s="25"/>
      <c r="AG106" s="25" t="str">
        <f t="shared" si="53"/>
        <v>C</v>
      </c>
      <c r="AH106" s="25" t="str">
        <f t="shared" si="54"/>
        <v>C</v>
      </c>
      <c r="AI106" s="25" t="str">
        <f t="shared" si="55"/>
        <v>T</v>
      </c>
      <c r="AJ106" s="25" t="str">
        <f t="shared" si="65"/>
        <v>CCT</v>
      </c>
      <c r="AK106" s="25" t="str">
        <f t="shared" si="56"/>
        <v>P</v>
      </c>
      <c r="AL106" s="25"/>
      <c r="AM106" s="25"/>
      <c r="AN106" s="25"/>
      <c r="AO106" s="25"/>
      <c r="AP106" s="25"/>
      <c r="AQ106" s="25" t="str">
        <f t="shared" si="57"/>
        <v>A</v>
      </c>
      <c r="AR106" s="25" t="str">
        <f t="shared" si="58"/>
        <v>A</v>
      </c>
      <c r="AS106" s="25" t="str">
        <f t="shared" si="59"/>
        <v>C</v>
      </c>
      <c r="AT106" s="25" t="str">
        <f t="shared" si="66"/>
        <v>AAC</v>
      </c>
      <c r="AU106" s="25" t="str">
        <f t="shared" si="60"/>
        <v>N</v>
      </c>
      <c r="AV106" s="25"/>
      <c r="AW106" s="25"/>
      <c r="AX106" s="25"/>
      <c r="AY106" s="25"/>
      <c r="AZ106" s="25"/>
      <c r="BA106" s="25" t="str">
        <f t="shared" ca="1" si="61"/>
        <v>A</v>
      </c>
      <c r="BB106" s="25" t="str">
        <f t="shared" ca="1" si="62"/>
        <v>A</v>
      </c>
      <c r="BC106" s="25" t="str">
        <f t="shared" ca="1" si="63"/>
        <v>A</v>
      </c>
      <c r="BD106" s="25" t="str">
        <f t="shared" ca="1" si="67"/>
        <v>AAA</v>
      </c>
      <c r="BE106" s="25" t="str">
        <f t="shared" ca="1" si="64"/>
        <v>K</v>
      </c>
      <c r="BF106" s="25"/>
      <c r="BG106" s="25"/>
      <c r="BH106" s="25"/>
      <c r="BI106" s="25"/>
      <c r="BJ106" s="25"/>
    </row>
    <row r="107" spans="1:62" x14ac:dyDescent="0.15">
      <c r="A107" s="10">
        <v>96</v>
      </c>
      <c r="B107">
        <v>4.2923024999765858</v>
      </c>
      <c r="C107">
        <v>2.2570900000147276</v>
      </c>
      <c r="D107">
        <v>3.4382775000096899</v>
      </c>
      <c r="E107">
        <v>2.6508849999906658</v>
      </c>
      <c r="F107" s="10">
        <f ca="1">'Result (Al-Ti) '!W117</f>
        <v>2.2713410671864382</v>
      </c>
      <c r="L107" s="17">
        <v>96</v>
      </c>
      <c r="M107" s="17" t="str">
        <f t="shared" si="43"/>
        <v>C</v>
      </c>
      <c r="N107" s="17" t="str">
        <f t="shared" si="44"/>
        <v>C</v>
      </c>
      <c r="O107" s="17" t="str">
        <f t="shared" si="45"/>
        <v>T</v>
      </c>
      <c r="P107" s="17" t="str">
        <f t="shared" si="46"/>
        <v>CCT</v>
      </c>
      <c r="Q107" s="17" t="str">
        <f t="shared" si="47"/>
        <v>P</v>
      </c>
      <c r="W107" s="25" t="str">
        <f t="shared" si="48"/>
        <v>A</v>
      </c>
      <c r="X107" s="25" t="str">
        <f t="shared" si="49"/>
        <v>C</v>
      </c>
      <c r="Y107" s="25" t="str">
        <f t="shared" si="50"/>
        <v>C</v>
      </c>
      <c r="Z107" s="25" t="str">
        <f t="shared" si="51"/>
        <v>ACC</v>
      </c>
      <c r="AA107" s="25" t="str">
        <f t="shared" si="52"/>
        <v>T</v>
      </c>
      <c r="AB107" s="25"/>
      <c r="AC107" s="25"/>
      <c r="AD107" s="25"/>
      <c r="AE107" s="25"/>
      <c r="AF107" s="25"/>
      <c r="AG107" s="25" t="str">
        <f t="shared" si="53"/>
        <v>C</v>
      </c>
      <c r="AH107" s="25" t="str">
        <f t="shared" si="54"/>
        <v>C</v>
      </c>
      <c r="AI107" s="25" t="str">
        <f t="shared" si="55"/>
        <v>C</v>
      </c>
      <c r="AJ107" s="25" t="str">
        <f t="shared" si="65"/>
        <v>CCC</v>
      </c>
      <c r="AK107" s="25" t="str">
        <f t="shared" si="56"/>
        <v>P</v>
      </c>
      <c r="AL107" s="25"/>
      <c r="AM107" s="25"/>
      <c r="AN107" s="25"/>
      <c r="AO107" s="25"/>
      <c r="AP107" s="25"/>
      <c r="AQ107" s="25" t="str">
        <f t="shared" si="57"/>
        <v>A</v>
      </c>
      <c r="AR107" s="25" t="str">
        <f t="shared" si="58"/>
        <v>C</v>
      </c>
      <c r="AS107" s="25" t="str">
        <f t="shared" si="59"/>
        <v>C</v>
      </c>
      <c r="AT107" s="25" t="str">
        <f t="shared" si="66"/>
        <v>ACC</v>
      </c>
      <c r="AU107" s="25" t="str">
        <f t="shared" si="60"/>
        <v>T</v>
      </c>
      <c r="AV107" s="25"/>
      <c r="AW107" s="25"/>
      <c r="AX107" s="25"/>
      <c r="AY107" s="25"/>
      <c r="AZ107" s="25"/>
      <c r="BA107" s="25" t="str">
        <f t="shared" ca="1" si="61"/>
        <v>A</v>
      </c>
      <c r="BB107" s="25" t="str">
        <f t="shared" ca="1" si="62"/>
        <v>C</v>
      </c>
      <c r="BC107" s="25" t="str">
        <f t="shared" ca="1" si="63"/>
        <v>C</v>
      </c>
      <c r="BD107" s="25" t="str">
        <f t="shared" ca="1" si="67"/>
        <v>ACC</v>
      </c>
      <c r="BE107" s="25" t="str">
        <f t="shared" ca="1" si="64"/>
        <v>T</v>
      </c>
      <c r="BF107" s="25"/>
      <c r="BG107" s="25"/>
      <c r="BH107" s="25"/>
      <c r="BI107" s="25"/>
      <c r="BJ107" s="25"/>
    </row>
    <row r="108" spans="1:62" x14ac:dyDescent="0.15">
      <c r="A108" s="10">
        <v>97</v>
      </c>
      <c r="B108">
        <v>0.45930249997638839</v>
      </c>
      <c r="C108">
        <v>0.86709000001405911</v>
      </c>
      <c r="D108">
        <v>3.1672775000082254</v>
      </c>
      <c r="E108">
        <v>3.9558849999927759</v>
      </c>
      <c r="F108" s="10">
        <f ca="1">'Result (Al-Ti) '!W118</f>
        <v>1.9913485793410188</v>
      </c>
      <c r="L108" s="17">
        <v>97</v>
      </c>
      <c r="M108" s="17" t="str">
        <f t="shared" si="43"/>
        <v>A</v>
      </c>
      <c r="N108" s="17" t="str">
        <f t="shared" si="44"/>
        <v>A</v>
      </c>
      <c r="O108" s="17" t="str">
        <f t="shared" si="45"/>
        <v>A</v>
      </c>
      <c r="P108" s="17" t="str">
        <f t="shared" si="46"/>
        <v>AAA</v>
      </c>
      <c r="Q108" s="17" t="str">
        <f t="shared" si="47"/>
        <v>K</v>
      </c>
      <c r="W108" s="25" t="str">
        <f t="shared" si="48"/>
        <v>A</v>
      </c>
      <c r="X108" s="25" t="str">
        <f t="shared" si="49"/>
        <v>A</v>
      </c>
      <c r="Y108" s="25" t="str">
        <f t="shared" si="50"/>
        <v>A</v>
      </c>
      <c r="Z108" s="25" t="str">
        <f t="shared" si="51"/>
        <v>AAA</v>
      </c>
      <c r="AA108" s="25" t="str">
        <f t="shared" si="52"/>
        <v>K</v>
      </c>
      <c r="AB108" s="25"/>
      <c r="AC108" s="25"/>
      <c r="AD108" s="25"/>
      <c r="AE108" s="25"/>
      <c r="AF108" s="25"/>
      <c r="AG108" s="25" t="str">
        <f t="shared" si="53"/>
        <v>C</v>
      </c>
      <c r="AH108" s="25" t="str">
        <f t="shared" si="54"/>
        <v>C</v>
      </c>
      <c r="AI108" s="25" t="str">
        <f t="shared" si="55"/>
        <v>C</v>
      </c>
      <c r="AJ108" s="25" t="str">
        <f t="shared" si="65"/>
        <v>CCC</v>
      </c>
      <c r="AK108" s="25" t="str">
        <f t="shared" si="56"/>
        <v>P</v>
      </c>
      <c r="AL108" s="25"/>
      <c r="AM108" s="25"/>
      <c r="AN108" s="25"/>
      <c r="AO108" s="25"/>
      <c r="AP108" s="25"/>
      <c r="AQ108" s="25" t="str">
        <f t="shared" si="57"/>
        <v>C</v>
      </c>
      <c r="AR108" s="25" t="str">
        <f t="shared" si="58"/>
        <v>C</v>
      </c>
      <c r="AS108" s="25" t="str">
        <f t="shared" si="59"/>
        <v>T</v>
      </c>
      <c r="AT108" s="25" t="str">
        <f t="shared" si="66"/>
        <v>CCT</v>
      </c>
      <c r="AU108" s="25" t="str">
        <f t="shared" si="60"/>
        <v>P</v>
      </c>
      <c r="AV108" s="25"/>
      <c r="AW108" s="25"/>
      <c r="AX108" s="25"/>
      <c r="AY108" s="25"/>
      <c r="AZ108" s="25"/>
      <c r="BA108" s="25" t="str">
        <f t="shared" ca="1" si="61"/>
        <v>A</v>
      </c>
      <c r="BB108" s="25" t="str">
        <f t="shared" ca="1" si="62"/>
        <v>A</v>
      </c>
      <c r="BC108" s="25" t="str">
        <f t="shared" ca="1" si="63"/>
        <v>C</v>
      </c>
      <c r="BD108" s="25" t="str">
        <f t="shared" ca="1" si="67"/>
        <v>AAC</v>
      </c>
      <c r="BE108" s="25" t="str">
        <f t="shared" ca="1" si="64"/>
        <v>N</v>
      </c>
      <c r="BF108" s="25"/>
      <c r="BG108" s="25"/>
      <c r="BH108" s="25"/>
      <c r="BI108" s="25"/>
      <c r="BJ108" s="25"/>
    </row>
    <row r="109" spans="1:62" x14ac:dyDescent="0.15">
      <c r="A109" s="10">
        <v>98</v>
      </c>
      <c r="B109">
        <v>1.8943024999771296</v>
      </c>
      <c r="C109">
        <v>2.1090000014822863E-2</v>
      </c>
      <c r="D109">
        <v>1.0762775000081604</v>
      </c>
      <c r="E109">
        <v>4.8158849999921927</v>
      </c>
      <c r="F109" s="10">
        <f ca="1">'Result (Al-Ti) '!W119</f>
        <v>0.60427937126138653</v>
      </c>
      <c r="L109" s="17">
        <v>98</v>
      </c>
      <c r="M109" s="17" t="str">
        <f t="shared" si="43"/>
        <v>A</v>
      </c>
      <c r="N109" s="17" t="str">
        <f t="shared" si="44"/>
        <v>A</v>
      </c>
      <c r="O109" s="17" t="str">
        <f t="shared" si="45"/>
        <v>C</v>
      </c>
      <c r="P109" s="17" t="str">
        <f t="shared" si="46"/>
        <v>AAC</v>
      </c>
      <c r="Q109" s="17" t="str">
        <f t="shared" si="47"/>
        <v>N</v>
      </c>
      <c r="W109" s="25" t="str">
        <f t="shared" si="48"/>
        <v>A</v>
      </c>
      <c r="X109" s="25" t="str">
        <f t="shared" si="49"/>
        <v>A</v>
      </c>
      <c r="Y109" s="25" t="str">
        <f t="shared" si="50"/>
        <v>A</v>
      </c>
      <c r="Z109" s="25" t="str">
        <f t="shared" si="51"/>
        <v>AAA</v>
      </c>
      <c r="AA109" s="25" t="str">
        <f t="shared" si="52"/>
        <v>K</v>
      </c>
      <c r="AB109" s="25"/>
      <c r="AC109" s="25"/>
      <c r="AD109" s="25"/>
      <c r="AE109" s="25"/>
      <c r="AF109" s="25"/>
      <c r="AG109" s="25" t="str">
        <f t="shared" si="53"/>
        <v>A</v>
      </c>
      <c r="AH109" s="25" t="str">
        <f t="shared" si="54"/>
        <v>A</v>
      </c>
      <c r="AI109" s="25" t="str">
        <f t="shared" si="55"/>
        <v>C</v>
      </c>
      <c r="AJ109" s="25" t="str">
        <f t="shared" si="65"/>
        <v>AAC</v>
      </c>
      <c r="AK109" s="25" t="str">
        <f t="shared" si="56"/>
        <v>N</v>
      </c>
      <c r="AL109" s="25"/>
      <c r="AM109" s="25"/>
      <c r="AN109" s="25"/>
      <c r="AO109" s="25"/>
      <c r="AP109" s="25"/>
      <c r="AQ109" s="25" t="str">
        <f t="shared" si="57"/>
        <v>C</v>
      </c>
      <c r="AR109" s="25" t="str">
        <f t="shared" si="58"/>
        <v>C</v>
      </c>
      <c r="AS109" s="25" t="str">
        <f t="shared" si="59"/>
        <v>T</v>
      </c>
      <c r="AT109" s="25" t="str">
        <f t="shared" si="66"/>
        <v>CCT</v>
      </c>
      <c r="AU109" s="25" t="str">
        <f t="shared" si="60"/>
        <v>P</v>
      </c>
      <c r="AV109" s="25"/>
      <c r="AW109" s="25"/>
      <c r="AX109" s="25"/>
      <c r="AY109" s="25"/>
      <c r="AZ109" s="25"/>
      <c r="BA109" s="25" t="str">
        <f t="shared" ca="1" si="61"/>
        <v>A</v>
      </c>
      <c r="BB109" s="25" t="str">
        <f t="shared" ca="1" si="62"/>
        <v>A</v>
      </c>
      <c r="BC109" s="25" t="str">
        <f t="shared" ca="1" si="63"/>
        <v>A</v>
      </c>
      <c r="BD109" s="25" t="str">
        <f t="shared" ca="1" si="67"/>
        <v>AAA</v>
      </c>
      <c r="BE109" s="25" t="str">
        <f t="shared" ca="1" si="64"/>
        <v>K</v>
      </c>
      <c r="BF109" s="25"/>
      <c r="BG109" s="25"/>
      <c r="BH109" s="25"/>
      <c r="BI109" s="25"/>
      <c r="BJ109" s="25"/>
    </row>
    <row r="110" spans="1:62" x14ac:dyDescent="0.15">
      <c r="A110" s="10">
        <v>99</v>
      </c>
      <c r="B110">
        <v>1.2963024999770312</v>
      </c>
      <c r="C110">
        <v>1.2690900000151828</v>
      </c>
      <c r="D110">
        <v>2.8262775000094109</v>
      </c>
      <c r="E110">
        <v>4.926884999992609</v>
      </c>
      <c r="F110" s="10">
        <f ca="1">'Result (Al-Ti) '!W120</f>
        <v>2.8161647044969822</v>
      </c>
      <c r="L110" s="17">
        <v>99</v>
      </c>
      <c r="M110" s="17" t="str">
        <f t="shared" si="43"/>
        <v>A</v>
      </c>
      <c r="N110" s="17" t="str">
        <f t="shared" si="44"/>
        <v>A</v>
      </c>
      <c r="O110" s="17" t="str">
        <f t="shared" si="45"/>
        <v>C</v>
      </c>
      <c r="P110" s="17" t="str">
        <f t="shared" si="46"/>
        <v>AAC</v>
      </c>
      <c r="Q110" s="17" t="str">
        <f t="shared" si="47"/>
        <v>N</v>
      </c>
      <c r="W110" s="25" t="str">
        <f t="shared" si="48"/>
        <v>A</v>
      </c>
      <c r="X110" s="25" t="str">
        <f t="shared" si="49"/>
        <v>A</v>
      </c>
      <c r="Y110" s="25" t="str">
        <f t="shared" si="50"/>
        <v>C</v>
      </c>
      <c r="Z110" s="25" t="str">
        <f t="shared" si="51"/>
        <v>AAC</v>
      </c>
      <c r="AA110" s="25" t="str">
        <f t="shared" si="52"/>
        <v>N</v>
      </c>
      <c r="AB110" s="25"/>
      <c r="AC110" s="25"/>
      <c r="AD110" s="25"/>
      <c r="AE110" s="25"/>
      <c r="AF110" s="25"/>
      <c r="AG110" s="25" t="str">
        <f t="shared" si="53"/>
        <v>A</v>
      </c>
      <c r="AH110" s="25" t="str">
        <f t="shared" si="54"/>
        <v>C</v>
      </c>
      <c r="AI110" s="25" t="str">
        <f t="shared" si="55"/>
        <v>C</v>
      </c>
      <c r="AJ110" s="25" t="str">
        <f t="shared" si="65"/>
        <v>ACC</v>
      </c>
      <c r="AK110" s="25" t="str">
        <f t="shared" si="56"/>
        <v>T</v>
      </c>
      <c r="AL110" s="25"/>
      <c r="AM110" s="25"/>
      <c r="AN110" s="25"/>
      <c r="AO110" s="25"/>
      <c r="AP110" s="25"/>
      <c r="AQ110" s="25" t="str">
        <f t="shared" si="57"/>
        <v>C</v>
      </c>
      <c r="AR110" s="25" t="str">
        <f t="shared" si="58"/>
        <v>C</v>
      </c>
      <c r="AS110" s="25" t="str">
        <f t="shared" si="59"/>
        <v>T</v>
      </c>
      <c r="AT110" s="25" t="str">
        <f t="shared" si="66"/>
        <v>CCT</v>
      </c>
      <c r="AU110" s="25" t="str">
        <f t="shared" si="60"/>
        <v>P</v>
      </c>
      <c r="AV110" s="25"/>
      <c r="AW110" s="25"/>
      <c r="AX110" s="25"/>
      <c r="AY110" s="25"/>
      <c r="AZ110" s="25"/>
      <c r="BA110" s="25" t="str">
        <f t="shared" ca="1" si="61"/>
        <v>A</v>
      </c>
      <c r="BB110" s="25" t="str">
        <f t="shared" ca="1" si="62"/>
        <v>C</v>
      </c>
      <c r="BC110" s="25" t="str">
        <f t="shared" ca="1" si="63"/>
        <v>C</v>
      </c>
      <c r="BD110" s="25" t="str">
        <f t="shared" ca="1" si="67"/>
        <v>ACC</v>
      </c>
      <c r="BE110" s="25" t="str">
        <f t="shared" ca="1" si="64"/>
        <v>T</v>
      </c>
      <c r="BF110" s="25"/>
      <c r="BG110" s="25"/>
      <c r="BH110" s="25"/>
      <c r="BI110" s="25"/>
      <c r="BJ110" s="25"/>
    </row>
    <row r="111" spans="1:62" x14ac:dyDescent="0.15">
      <c r="A111" s="10">
        <v>100</v>
      </c>
      <c r="B111">
        <v>0.84130249997471651</v>
      </c>
      <c r="C111">
        <v>1.9010900000147046</v>
      </c>
      <c r="D111">
        <v>3.5372775000084289</v>
      </c>
      <c r="E111">
        <v>2.7658849999916413</v>
      </c>
      <c r="F111" s="10">
        <f ca="1">'Result (Al-Ti) '!W121</f>
        <v>0.94886601308059659</v>
      </c>
      <c r="L111" s="17">
        <v>100</v>
      </c>
      <c r="M111" s="17" t="str">
        <f t="shared" si="43"/>
        <v>A</v>
      </c>
      <c r="N111" s="17" t="str">
        <f t="shared" si="44"/>
        <v>A</v>
      </c>
      <c r="O111" s="17" t="str">
        <f t="shared" si="45"/>
        <v>A</v>
      </c>
      <c r="P111" s="17" t="str">
        <f t="shared" si="46"/>
        <v>AAA</v>
      </c>
      <c r="Q111" s="17" t="str">
        <f t="shared" si="47"/>
        <v>K</v>
      </c>
      <c r="W111" s="25" t="str">
        <f t="shared" si="48"/>
        <v>A</v>
      </c>
      <c r="X111" s="25" t="str">
        <f t="shared" si="49"/>
        <v>A</v>
      </c>
      <c r="Y111" s="25" t="str">
        <f t="shared" si="50"/>
        <v>C</v>
      </c>
      <c r="Z111" s="25" t="str">
        <f t="shared" si="51"/>
        <v>AAC</v>
      </c>
      <c r="AA111" s="25" t="str">
        <f t="shared" si="52"/>
        <v>N</v>
      </c>
      <c r="AB111" s="25"/>
      <c r="AC111" s="25"/>
      <c r="AD111" s="25"/>
      <c r="AE111" s="25"/>
      <c r="AF111" s="25"/>
      <c r="AG111" s="25" t="str">
        <f t="shared" si="53"/>
        <v>C</v>
      </c>
      <c r="AH111" s="25" t="str">
        <f t="shared" si="54"/>
        <v>C</v>
      </c>
      <c r="AI111" s="25" t="str">
        <f t="shared" si="55"/>
        <v>T</v>
      </c>
      <c r="AJ111" s="25" t="str">
        <f t="shared" si="65"/>
        <v>CCT</v>
      </c>
      <c r="AK111" s="25" t="str">
        <f t="shared" si="56"/>
        <v>P</v>
      </c>
      <c r="AL111" s="25"/>
      <c r="AM111" s="25"/>
      <c r="AN111" s="25"/>
      <c r="AO111" s="25"/>
      <c r="AP111" s="25"/>
      <c r="AQ111" s="25" t="str">
        <f t="shared" si="57"/>
        <v>A</v>
      </c>
      <c r="AR111" s="25" t="str">
        <f t="shared" si="58"/>
        <v>C</v>
      </c>
      <c r="AS111" s="25" t="str">
        <f t="shared" si="59"/>
        <v>C</v>
      </c>
      <c r="AT111" s="25" t="str">
        <f t="shared" si="66"/>
        <v>ACC</v>
      </c>
      <c r="AU111" s="25" t="str">
        <f t="shared" si="60"/>
        <v>T</v>
      </c>
      <c r="AV111" s="25"/>
      <c r="AW111" s="25"/>
      <c r="AX111" s="25"/>
      <c r="AY111" s="25"/>
      <c r="AZ111" s="25"/>
      <c r="BA111" s="25" t="str">
        <f t="shared" ca="1" si="61"/>
        <v>A</v>
      </c>
      <c r="BB111" s="25" t="str">
        <f t="shared" ca="1" si="62"/>
        <v>A</v>
      </c>
      <c r="BC111" s="25" t="str">
        <f t="shared" ca="1" si="63"/>
        <v>A</v>
      </c>
      <c r="BD111" s="25" t="str">
        <f t="shared" ca="1" si="67"/>
        <v>AAA</v>
      </c>
      <c r="BE111" s="25" t="str">
        <f t="shared" ca="1" si="64"/>
        <v>K</v>
      </c>
      <c r="BF111" s="25"/>
      <c r="BG111" s="25"/>
      <c r="BH111" s="25"/>
      <c r="BI111" s="25"/>
      <c r="BJ111" s="25"/>
    </row>
    <row r="112" spans="1:62" x14ac:dyDescent="0.15">
      <c r="A112" s="10">
        <v>101</v>
      </c>
      <c r="B112">
        <v>0.33930249997382589</v>
      </c>
      <c r="C112">
        <v>1.4500900000165018</v>
      </c>
      <c r="D112">
        <v>2.1832775000092397</v>
      </c>
      <c r="E112">
        <v>2.3938849999929346</v>
      </c>
      <c r="F112" s="10">
        <f ca="1">'Result (Al-Ti) '!W122</f>
        <v>2.1467917453809608</v>
      </c>
      <c r="L112" s="17">
        <v>101</v>
      </c>
      <c r="M112" s="17" t="str">
        <f t="shared" si="43"/>
        <v>A</v>
      </c>
      <c r="N112" s="17" t="str">
        <f t="shared" si="44"/>
        <v>A</v>
      </c>
      <c r="O112" s="17" t="str">
        <f t="shared" si="45"/>
        <v>A</v>
      </c>
      <c r="P112" s="17" t="str">
        <f t="shared" si="46"/>
        <v>AAA</v>
      </c>
      <c r="Q112" s="17" t="str">
        <f t="shared" si="47"/>
        <v>K</v>
      </c>
      <c r="W112" s="25" t="str">
        <f t="shared" si="48"/>
        <v>A</v>
      </c>
      <c r="X112" s="25" t="str">
        <f t="shared" si="49"/>
        <v>A</v>
      </c>
      <c r="Y112" s="25" t="str">
        <f t="shared" si="50"/>
        <v>C</v>
      </c>
      <c r="Z112" s="25" t="str">
        <f t="shared" si="51"/>
        <v>AAC</v>
      </c>
      <c r="AA112" s="25" t="str">
        <f t="shared" si="52"/>
        <v>N</v>
      </c>
      <c r="AB112" s="25"/>
      <c r="AC112" s="25"/>
      <c r="AD112" s="25"/>
      <c r="AE112" s="25"/>
      <c r="AF112" s="25"/>
      <c r="AG112" s="25" t="str">
        <f t="shared" si="53"/>
        <v>A</v>
      </c>
      <c r="AH112" s="25" t="str">
        <f t="shared" si="54"/>
        <v>C</v>
      </c>
      <c r="AI112" s="25" t="str">
        <f t="shared" si="55"/>
        <v>C</v>
      </c>
      <c r="AJ112" s="25" t="str">
        <f t="shared" si="65"/>
        <v>ACC</v>
      </c>
      <c r="AK112" s="25" t="str">
        <f t="shared" si="56"/>
        <v>T</v>
      </c>
      <c r="AL112" s="25"/>
      <c r="AM112" s="25"/>
      <c r="AN112" s="25"/>
      <c r="AO112" s="25"/>
      <c r="AP112" s="25"/>
      <c r="AQ112" s="25" t="str">
        <f t="shared" si="57"/>
        <v>A</v>
      </c>
      <c r="AR112" s="25" t="str">
        <f t="shared" si="58"/>
        <v>C</v>
      </c>
      <c r="AS112" s="25" t="str">
        <f t="shared" si="59"/>
        <v>C</v>
      </c>
      <c r="AT112" s="25" t="str">
        <f t="shared" si="66"/>
        <v>ACC</v>
      </c>
      <c r="AU112" s="25" t="str">
        <f t="shared" si="60"/>
        <v>T</v>
      </c>
      <c r="AV112" s="25"/>
      <c r="AW112" s="25"/>
      <c r="AX112" s="25"/>
      <c r="AY112" s="25"/>
      <c r="AZ112" s="25"/>
      <c r="BA112" s="25" t="str">
        <f t="shared" ca="1" si="61"/>
        <v>A</v>
      </c>
      <c r="BB112" s="25" t="str">
        <f t="shared" ca="1" si="62"/>
        <v>C</v>
      </c>
      <c r="BC112" s="25" t="str">
        <f t="shared" ca="1" si="63"/>
        <v>C</v>
      </c>
      <c r="BD112" s="25" t="str">
        <f t="shared" ca="1" si="67"/>
        <v>ACC</v>
      </c>
      <c r="BE112" s="25" t="str">
        <f t="shared" ca="1" si="64"/>
        <v>T</v>
      </c>
      <c r="BF112" s="25"/>
      <c r="BG112" s="25"/>
      <c r="BH112" s="25"/>
      <c r="BI112" s="25"/>
      <c r="BJ112" s="25"/>
    </row>
    <row r="113" spans="1:62" x14ac:dyDescent="0.15">
      <c r="A113" s="10">
        <v>102</v>
      </c>
      <c r="B113">
        <v>2.1593024999759791</v>
      </c>
      <c r="C113">
        <v>9.2540900000166459</v>
      </c>
      <c r="D113">
        <v>1.630277500009214</v>
      </c>
      <c r="E113">
        <v>5.101884999991313</v>
      </c>
      <c r="F113" s="10">
        <f ca="1">'Result (Al-Ti) '!W123</f>
        <v>2.7202363188772205</v>
      </c>
      <c r="L113" s="17">
        <v>102</v>
      </c>
      <c r="M113" s="17" t="str">
        <f t="shared" si="43"/>
        <v>A</v>
      </c>
      <c r="N113" s="17" t="str">
        <f t="shared" si="44"/>
        <v>C</v>
      </c>
      <c r="O113" s="17" t="str">
        <f t="shared" si="45"/>
        <v>C</v>
      </c>
      <c r="P113" s="17" t="str">
        <f t="shared" si="46"/>
        <v>ACC</v>
      </c>
      <c r="Q113" s="17" t="str">
        <f t="shared" si="47"/>
        <v>T</v>
      </c>
      <c r="W113" s="25" t="str">
        <f t="shared" si="48"/>
        <v>T</v>
      </c>
      <c r="X113" s="25" t="str">
        <f t="shared" si="49"/>
        <v>T</v>
      </c>
      <c r="Y113" s="25" t="str">
        <f t="shared" si="50"/>
        <v>T</v>
      </c>
      <c r="Z113" s="25" t="str">
        <f t="shared" si="51"/>
        <v>TTT</v>
      </c>
      <c r="AA113" s="25" t="str">
        <f t="shared" si="52"/>
        <v>F</v>
      </c>
      <c r="AB113" s="25"/>
      <c r="AC113" s="25"/>
      <c r="AD113" s="25"/>
      <c r="AE113" s="25"/>
      <c r="AF113" s="25"/>
      <c r="AG113" s="25" t="str">
        <f t="shared" si="53"/>
        <v>A</v>
      </c>
      <c r="AH113" s="25" t="str">
        <f t="shared" si="54"/>
        <v>A</v>
      </c>
      <c r="AI113" s="25" t="str">
        <f t="shared" si="55"/>
        <v>C</v>
      </c>
      <c r="AJ113" s="25" t="str">
        <f t="shared" si="65"/>
        <v>AAC</v>
      </c>
      <c r="AK113" s="25" t="str">
        <f t="shared" si="56"/>
        <v>N</v>
      </c>
      <c r="AL113" s="25"/>
      <c r="AM113" s="25"/>
      <c r="AN113" s="25"/>
      <c r="AO113" s="25"/>
      <c r="AP113" s="25"/>
      <c r="AQ113" s="25" t="str">
        <f t="shared" si="57"/>
        <v>C</v>
      </c>
      <c r="AR113" s="25" t="str">
        <f t="shared" si="58"/>
        <v>C</v>
      </c>
      <c r="AS113" s="25" t="str">
        <f t="shared" si="59"/>
        <v>T</v>
      </c>
      <c r="AT113" s="25" t="str">
        <f t="shared" si="66"/>
        <v>CCT</v>
      </c>
      <c r="AU113" s="25" t="str">
        <f t="shared" si="60"/>
        <v>P</v>
      </c>
      <c r="AV113" s="25"/>
      <c r="AW113" s="25"/>
      <c r="AX113" s="25"/>
      <c r="AY113" s="25"/>
      <c r="AZ113" s="25"/>
      <c r="BA113" s="25" t="str">
        <f t="shared" ca="1" si="61"/>
        <v>A</v>
      </c>
      <c r="BB113" s="25" t="str">
        <f t="shared" ca="1" si="62"/>
        <v>C</v>
      </c>
      <c r="BC113" s="25" t="str">
        <f t="shared" ca="1" si="63"/>
        <v>C</v>
      </c>
      <c r="BD113" s="25" t="str">
        <f t="shared" ca="1" si="67"/>
        <v>ACC</v>
      </c>
      <c r="BE113" s="25" t="str">
        <f t="shared" ca="1" si="64"/>
        <v>T</v>
      </c>
      <c r="BF113" s="25"/>
      <c r="BG113" s="25"/>
      <c r="BH113" s="25"/>
      <c r="BI113" s="25"/>
      <c r="BJ113" s="25"/>
    </row>
    <row r="114" spans="1:62" x14ac:dyDescent="0.15">
      <c r="A114" s="10">
        <v>103</v>
      </c>
      <c r="B114">
        <v>2.9443024999764589</v>
      </c>
      <c r="C114">
        <v>15.498090000015452</v>
      </c>
      <c r="D114">
        <v>3.646277500010342</v>
      </c>
      <c r="E114">
        <v>4.2538849999935735</v>
      </c>
      <c r="F114" s="10">
        <f ca="1">'Result (Al-Ti) '!W124</f>
        <v>1.1785241317159045</v>
      </c>
      <c r="L114" s="17">
        <v>103</v>
      </c>
      <c r="M114" s="17" t="str">
        <f t="shared" si="43"/>
        <v>A</v>
      </c>
      <c r="N114" s="17" t="str">
        <f t="shared" si="44"/>
        <v>C</v>
      </c>
      <c r="O114" s="17" t="str">
        <f t="shared" si="45"/>
        <v>C</v>
      </c>
      <c r="P114" s="17" t="str">
        <f t="shared" si="46"/>
        <v>ACC</v>
      </c>
      <c r="Q114" s="17" t="str">
        <f t="shared" si="47"/>
        <v>T</v>
      </c>
      <c r="W114" s="25" t="str">
        <f t="shared" si="48"/>
        <v>T</v>
      </c>
      <c r="X114" s="25" t="str">
        <f t="shared" si="49"/>
        <v>T</v>
      </c>
      <c r="Y114" s="25" t="str">
        <f t="shared" si="50"/>
        <v>T</v>
      </c>
      <c r="Z114" s="25" t="str">
        <f t="shared" si="51"/>
        <v>TTT</v>
      </c>
      <c r="AA114" s="25" t="str">
        <f t="shared" si="52"/>
        <v>F</v>
      </c>
      <c r="AB114" s="25"/>
      <c r="AC114" s="25"/>
      <c r="AD114" s="25"/>
      <c r="AE114" s="25"/>
      <c r="AF114" s="25"/>
      <c r="AG114" s="25" t="str">
        <f t="shared" si="53"/>
        <v>C</v>
      </c>
      <c r="AH114" s="25" t="str">
        <f t="shared" si="54"/>
        <v>C</v>
      </c>
      <c r="AI114" s="25" t="str">
        <f t="shared" si="55"/>
        <v>T</v>
      </c>
      <c r="AJ114" s="25" t="str">
        <f t="shared" si="65"/>
        <v>CCT</v>
      </c>
      <c r="AK114" s="25" t="str">
        <f t="shared" si="56"/>
        <v>P</v>
      </c>
      <c r="AL114" s="25"/>
      <c r="AM114" s="25"/>
      <c r="AN114" s="25"/>
      <c r="AO114" s="25"/>
      <c r="AP114" s="25"/>
      <c r="AQ114" s="25" t="str">
        <f t="shared" si="57"/>
        <v>C</v>
      </c>
      <c r="AR114" s="25" t="str">
        <f t="shared" si="58"/>
        <v>C</v>
      </c>
      <c r="AS114" s="25" t="str">
        <f t="shared" si="59"/>
        <v>T</v>
      </c>
      <c r="AT114" s="25" t="str">
        <f t="shared" si="66"/>
        <v>CCT</v>
      </c>
      <c r="AU114" s="25" t="str">
        <f t="shared" si="60"/>
        <v>P</v>
      </c>
      <c r="AV114" s="25"/>
      <c r="AW114" s="25"/>
      <c r="AX114" s="25"/>
      <c r="AY114" s="25"/>
      <c r="AZ114" s="25"/>
      <c r="BA114" s="25" t="str">
        <f t="shared" ca="1" si="61"/>
        <v>A</v>
      </c>
      <c r="BB114" s="25" t="str">
        <f t="shared" ca="1" si="62"/>
        <v>A</v>
      </c>
      <c r="BC114" s="25" t="str">
        <f t="shared" ca="1" si="63"/>
        <v>C</v>
      </c>
      <c r="BD114" s="25" t="str">
        <f t="shared" ca="1" si="67"/>
        <v>AAC</v>
      </c>
      <c r="BE114" s="25" t="str">
        <f t="shared" ca="1" si="64"/>
        <v>N</v>
      </c>
      <c r="BF114" s="25"/>
      <c r="BG114" s="25"/>
      <c r="BH114" s="25"/>
      <c r="BI114" s="25"/>
      <c r="BJ114" s="25"/>
    </row>
    <row r="115" spans="1:62" x14ac:dyDescent="0.15">
      <c r="A115" s="10">
        <v>104</v>
      </c>
      <c r="B115">
        <v>1.87630249997639</v>
      </c>
      <c r="C115">
        <v>1.9400900000157151</v>
      </c>
      <c r="D115">
        <v>3.5812775000110264</v>
      </c>
      <c r="E115">
        <v>1.0558849999924291</v>
      </c>
      <c r="F115" s="10">
        <f ca="1">'Result (Al-Ti) '!W125</f>
        <v>0.61493317787108848</v>
      </c>
      <c r="L115" s="17">
        <v>104</v>
      </c>
      <c r="M115" s="17" t="str">
        <f t="shared" si="43"/>
        <v>A</v>
      </c>
      <c r="N115" s="17" t="str">
        <f t="shared" si="44"/>
        <v>A</v>
      </c>
      <c r="O115" s="17" t="str">
        <f t="shared" si="45"/>
        <v>C</v>
      </c>
      <c r="P115" s="17" t="str">
        <f t="shared" si="46"/>
        <v>AAC</v>
      </c>
      <c r="Q115" s="17" t="str">
        <f t="shared" si="47"/>
        <v>N</v>
      </c>
      <c r="W115" s="25" t="str">
        <f t="shared" si="48"/>
        <v>A</v>
      </c>
      <c r="X115" s="25" t="str">
        <f t="shared" si="49"/>
        <v>A</v>
      </c>
      <c r="Y115" s="25" t="str">
        <f t="shared" si="50"/>
        <v>C</v>
      </c>
      <c r="Z115" s="25" t="str">
        <f t="shared" si="51"/>
        <v>AAC</v>
      </c>
      <c r="AA115" s="25" t="str">
        <f t="shared" si="52"/>
        <v>N</v>
      </c>
      <c r="AB115" s="25"/>
      <c r="AC115" s="25"/>
      <c r="AD115" s="25"/>
      <c r="AE115" s="25"/>
      <c r="AF115" s="25"/>
      <c r="AG115" s="25" t="str">
        <f t="shared" si="53"/>
        <v>C</v>
      </c>
      <c r="AH115" s="25" t="str">
        <f t="shared" si="54"/>
        <v>C</v>
      </c>
      <c r="AI115" s="25" t="str">
        <f t="shared" si="55"/>
        <v>T</v>
      </c>
      <c r="AJ115" s="25" t="str">
        <f t="shared" si="65"/>
        <v>CCT</v>
      </c>
      <c r="AK115" s="25" t="str">
        <f t="shared" si="56"/>
        <v>P</v>
      </c>
      <c r="AL115" s="25"/>
      <c r="AM115" s="25"/>
      <c r="AN115" s="25"/>
      <c r="AO115" s="25"/>
      <c r="AP115" s="25"/>
      <c r="AQ115" s="25" t="str">
        <f t="shared" si="57"/>
        <v>A</v>
      </c>
      <c r="AR115" s="25" t="str">
        <f t="shared" si="58"/>
        <v>A</v>
      </c>
      <c r="AS115" s="25" t="str">
        <f t="shared" si="59"/>
        <v>C</v>
      </c>
      <c r="AT115" s="25" t="str">
        <f t="shared" si="66"/>
        <v>AAC</v>
      </c>
      <c r="AU115" s="25" t="str">
        <f t="shared" si="60"/>
        <v>N</v>
      </c>
      <c r="AV115" s="25"/>
      <c r="AW115" s="25"/>
      <c r="AX115" s="25"/>
      <c r="AY115" s="25"/>
      <c r="AZ115" s="25"/>
      <c r="BA115" s="25" t="str">
        <f t="shared" ca="1" si="61"/>
        <v>A</v>
      </c>
      <c r="BB115" s="25" t="str">
        <f t="shared" ca="1" si="62"/>
        <v>A</v>
      </c>
      <c r="BC115" s="25" t="str">
        <f t="shared" ca="1" si="63"/>
        <v>A</v>
      </c>
      <c r="BD115" s="25" t="str">
        <f t="shared" ca="1" si="67"/>
        <v>AAA</v>
      </c>
      <c r="BE115" s="25" t="str">
        <f t="shared" ca="1" si="64"/>
        <v>K</v>
      </c>
      <c r="BF115" s="25"/>
      <c r="BG115" s="25"/>
      <c r="BH115" s="25"/>
      <c r="BI115" s="25"/>
      <c r="BJ115" s="25"/>
    </row>
    <row r="116" spans="1:62" x14ac:dyDescent="0.15">
      <c r="A116" s="10">
        <v>105</v>
      </c>
      <c r="B116">
        <v>2.534302499974217</v>
      </c>
      <c r="C116">
        <v>2.2170900000162419</v>
      </c>
      <c r="D116">
        <v>2.0052775000110046</v>
      </c>
      <c r="E116">
        <v>1.1468849999936026</v>
      </c>
      <c r="F116" s="10">
        <f ca="1">'Result (Al-Ti) '!W126</f>
        <v>2.2599594133364729</v>
      </c>
      <c r="L116" s="17">
        <v>105</v>
      </c>
      <c r="M116" s="17" t="str">
        <f t="shared" si="43"/>
        <v>A</v>
      </c>
      <c r="N116" s="17" t="str">
        <f t="shared" si="44"/>
        <v>C</v>
      </c>
      <c r="O116" s="17" t="str">
        <f t="shared" si="45"/>
        <v>C</v>
      </c>
      <c r="P116" s="17" t="str">
        <f t="shared" si="46"/>
        <v>ACC</v>
      </c>
      <c r="Q116" s="17" t="str">
        <f t="shared" si="47"/>
        <v>T</v>
      </c>
      <c r="W116" s="25" t="str">
        <f t="shared" si="48"/>
        <v>A</v>
      </c>
      <c r="X116" s="25" t="str">
        <f t="shared" si="49"/>
        <v>C</v>
      </c>
      <c r="Y116" s="25" t="str">
        <f t="shared" si="50"/>
        <v>C</v>
      </c>
      <c r="Z116" s="25" t="str">
        <f t="shared" si="51"/>
        <v>ACC</v>
      </c>
      <c r="AA116" s="25" t="str">
        <f t="shared" si="52"/>
        <v>T</v>
      </c>
      <c r="AB116" s="25"/>
      <c r="AC116" s="25"/>
      <c r="AD116" s="25"/>
      <c r="AE116" s="25"/>
      <c r="AF116" s="25"/>
      <c r="AG116" s="25" t="str">
        <f t="shared" si="53"/>
        <v>A</v>
      </c>
      <c r="AH116" s="25" t="str">
        <f t="shared" si="54"/>
        <v>C</v>
      </c>
      <c r="AI116" s="25" t="str">
        <f t="shared" si="55"/>
        <v>C</v>
      </c>
      <c r="AJ116" s="25" t="str">
        <f t="shared" si="65"/>
        <v>ACC</v>
      </c>
      <c r="AK116" s="25" t="str">
        <f t="shared" si="56"/>
        <v>T</v>
      </c>
      <c r="AL116" s="25"/>
      <c r="AM116" s="25"/>
      <c r="AN116" s="25"/>
      <c r="AO116" s="25"/>
      <c r="AP116" s="25"/>
      <c r="AQ116" s="25" t="str">
        <f t="shared" si="57"/>
        <v>A</v>
      </c>
      <c r="AR116" s="25" t="str">
        <f t="shared" si="58"/>
        <v>A</v>
      </c>
      <c r="AS116" s="25" t="str">
        <f t="shared" si="59"/>
        <v>C</v>
      </c>
      <c r="AT116" s="25" t="str">
        <f t="shared" si="66"/>
        <v>AAC</v>
      </c>
      <c r="AU116" s="25" t="str">
        <f t="shared" si="60"/>
        <v>N</v>
      </c>
      <c r="AV116" s="25"/>
      <c r="AW116" s="25"/>
      <c r="AX116" s="25"/>
      <c r="AY116" s="25"/>
      <c r="AZ116" s="25"/>
      <c r="BA116" s="25" t="str">
        <f t="shared" ca="1" si="61"/>
        <v>A</v>
      </c>
      <c r="BB116" s="25" t="str">
        <f t="shared" ca="1" si="62"/>
        <v>C</v>
      </c>
      <c r="BC116" s="25" t="str">
        <f t="shared" ca="1" si="63"/>
        <v>C</v>
      </c>
      <c r="BD116" s="25" t="str">
        <f t="shared" ca="1" si="67"/>
        <v>ACC</v>
      </c>
      <c r="BE116" s="25" t="str">
        <f t="shared" ca="1" si="64"/>
        <v>T</v>
      </c>
      <c r="BF116" s="25"/>
      <c r="BG116" s="25"/>
      <c r="BH116" s="25"/>
      <c r="BI116" s="25"/>
      <c r="BJ116" s="25"/>
    </row>
    <row r="117" spans="1:62" x14ac:dyDescent="0.15">
      <c r="A117" s="10">
        <v>106</v>
      </c>
      <c r="B117">
        <v>2.7653024999771958</v>
      </c>
      <c r="C117">
        <v>2.5940900000165357</v>
      </c>
      <c r="D117">
        <v>3.9932775000082188</v>
      </c>
      <c r="E117">
        <v>1.5668849999919132</v>
      </c>
      <c r="F117" s="10">
        <f ca="1">'Result (Al-Ti) '!W127</f>
        <v>1.8857031719422499</v>
      </c>
      <c r="L117" s="17">
        <v>106</v>
      </c>
      <c r="M117" s="17" t="str">
        <f t="shared" si="43"/>
        <v>A</v>
      </c>
      <c r="N117" s="17" t="str">
        <f t="shared" si="44"/>
        <v>C</v>
      </c>
      <c r="O117" s="17" t="str">
        <f t="shared" si="45"/>
        <v>C</v>
      </c>
      <c r="P117" s="17" t="str">
        <f t="shared" si="46"/>
        <v>ACC</v>
      </c>
      <c r="Q117" s="17" t="str">
        <f t="shared" si="47"/>
        <v>T</v>
      </c>
      <c r="W117" s="25" t="str">
        <f t="shared" si="48"/>
        <v>A</v>
      </c>
      <c r="X117" s="25" t="str">
        <f t="shared" si="49"/>
        <v>C</v>
      </c>
      <c r="Y117" s="25" t="str">
        <f t="shared" si="50"/>
        <v>C</v>
      </c>
      <c r="Z117" s="25" t="str">
        <f t="shared" si="51"/>
        <v>ACC</v>
      </c>
      <c r="AA117" s="25" t="str">
        <f t="shared" si="52"/>
        <v>T</v>
      </c>
      <c r="AB117" s="25"/>
      <c r="AC117" s="25"/>
      <c r="AD117" s="25"/>
      <c r="AE117" s="25"/>
      <c r="AF117" s="25"/>
      <c r="AG117" s="25" t="str">
        <f t="shared" si="53"/>
        <v>C</v>
      </c>
      <c r="AH117" s="25" t="str">
        <f t="shared" si="54"/>
        <v>C</v>
      </c>
      <c r="AI117" s="25" t="str">
        <f t="shared" si="55"/>
        <v>T</v>
      </c>
      <c r="AJ117" s="25" t="str">
        <f t="shared" si="65"/>
        <v>CCT</v>
      </c>
      <c r="AK117" s="25" t="str">
        <f t="shared" si="56"/>
        <v>P</v>
      </c>
      <c r="AL117" s="25"/>
      <c r="AM117" s="25"/>
      <c r="AN117" s="25"/>
      <c r="AO117" s="25"/>
      <c r="AP117" s="25"/>
      <c r="AQ117" s="25" t="str">
        <f t="shared" si="57"/>
        <v>A</v>
      </c>
      <c r="AR117" s="25" t="str">
        <f t="shared" si="58"/>
        <v>A</v>
      </c>
      <c r="AS117" s="25" t="str">
        <f t="shared" si="59"/>
        <v>C</v>
      </c>
      <c r="AT117" s="25" t="str">
        <f t="shared" si="66"/>
        <v>AAC</v>
      </c>
      <c r="AU117" s="25" t="str">
        <f t="shared" si="60"/>
        <v>N</v>
      </c>
      <c r="AV117" s="25"/>
      <c r="AW117" s="25"/>
      <c r="AX117" s="25"/>
      <c r="AY117" s="25"/>
      <c r="AZ117" s="25"/>
      <c r="BA117" s="25" t="str">
        <f t="shared" ca="1" si="61"/>
        <v>A</v>
      </c>
      <c r="BB117" s="25" t="str">
        <f t="shared" ca="1" si="62"/>
        <v>A</v>
      </c>
      <c r="BC117" s="25" t="str">
        <f t="shared" ca="1" si="63"/>
        <v>C</v>
      </c>
      <c r="BD117" s="25" t="str">
        <f t="shared" ca="1" si="67"/>
        <v>AAC</v>
      </c>
      <c r="BE117" s="25" t="str">
        <f t="shared" ca="1" si="64"/>
        <v>N</v>
      </c>
      <c r="BF117" s="25"/>
      <c r="BG117" s="25"/>
      <c r="BH117" s="25"/>
      <c r="BI117" s="25"/>
      <c r="BJ117" s="25"/>
    </row>
    <row r="118" spans="1:62" x14ac:dyDescent="0.15">
      <c r="A118" s="10">
        <v>107</v>
      </c>
      <c r="B118">
        <v>2.842302499974636</v>
      </c>
      <c r="C118">
        <v>2.1900900000169088</v>
      </c>
      <c r="D118">
        <v>7.4262775000093484</v>
      </c>
      <c r="E118">
        <v>3.905884999991116</v>
      </c>
      <c r="F118" s="10">
        <f ca="1">'Result (Al-Ti) '!W128</f>
        <v>1.5377218498383076</v>
      </c>
      <c r="L118" s="17">
        <v>107</v>
      </c>
      <c r="M118" s="17" t="str">
        <f t="shared" si="43"/>
        <v>A</v>
      </c>
      <c r="N118" s="17" t="str">
        <f t="shared" si="44"/>
        <v>C</v>
      </c>
      <c r="O118" s="17" t="str">
        <f t="shared" si="45"/>
        <v>C</v>
      </c>
      <c r="P118" s="17" t="str">
        <f t="shared" si="46"/>
        <v>ACC</v>
      </c>
      <c r="Q118" s="17" t="str">
        <f t="shared" si="47"/>
        <v>T</v>
      </c>
      <c r="W118" s="25" t="str">
        <f t="shared" si="48"/>
        <v>A</v>
      </c>
      <c r="X118" s="25" t="str">
        <f t="shared" si="49"/>
        <v>C</v>
      </c>
      <c r="Y118" s="25" t="str">
        <f t="shared" si="50"/>
        <v>C</v>
      </c>
      <c r="Z118" s="25" t="str">
        <f t="shared" si="51"/>
        <v>ACC</v>
      </c>
      <c r="AA118" s="25" t="str">
        <f t="shared" si="52"/>
        <v>T</v>
      </c>
      <c r="AB118" s="25"/>
      <c r="AC118" s="25"/>
      <c r="AD118" s="25"/>
      <c r="AE118" s="25"/>
      <c r="AF118" s="25"/>
      <c r="AG118" s="25" t="str">
        <f t="shared" si="53"/>
        <v>T</v>
      </c>
      <c r="AH118" s="25" t="str">
        <f t="shared" si="54"/>
        <v>T</v>
      </c>
      <c r="AI118" s="25" t="str">
        <f t="shared" si="55"/>
        <v>T</v>
      </c>
      <c r="AJ118" s="25" t="str">
        <f t="shared" si="65"/>
        <v>TTT</v>
      </c>
      <c r="AK118" s="25" t="str">
        <f t="shared" si="56"/>
        <v>F</v>
      </c>
      <c r="AL118" s="25"/>
      <c r="AM118" s="25"/>
      <c r="AN118" s="25"/>
      <c r="AO118" s="25"/>
      <c r="AP118" s="25"/>
      <c r="AQ118" s="25" t="str">
        <f t="shared" si="57"/>
        <v>C</v>
      </c>
      <c r="AR118" s="25" t="str">
        <f t="shared" si="58"/>
        <v>C</v>
      </c>
      <c r="AS118" s="25" t="str">
        <f t="shared" si="59"/>
        <v>T</v>
      </c>
      <c r="AT118" s="25" t="str">
        <f t="shared" si="66"/>
        <v>CCT</v>
      </c>
      <c r="AU118" s="25" t="str">
        <f t="shared" si="60"/>
        <v>P</v>
      </c>
      <c r="AV118" s="25"/>
      <c r="AW118" s="25"/>
      <c r="AX118" s="25"/>
      <c r="AY118" s="25"/>
      <c r="AZ118" s="25"/>
      <c r="BA118" s="25" t="str">
        <f t="shared" ca="1" si="61"/>
        <v>A</v>
      </c>
      <c r="BB118" s="25" t="str">
        <f t="shared" ca="1" si="62"/>
        <v>A</v>
      </c>
      <c r="BC118" s="25" t="str">
        <f t="shared" ca="1" si="63"/>
        <v>C</v>
      </c>
      <c r="BD118" s="25" t="str">
        <f t="shared" ca="1" si="67"/>
        <v>AAC</v>
      </c>
      <c r="BE118" s="25" t="str">
        <f t="shared" ca="1" si="64"/>
        <v>N</v>
      </c>
      <c r="BF118" s="25"/>
      <c r="BG118" s="25"/>
      <c r="BH118" s="25"/>
      <c r="BI118" s="25"/>
      <c r="BJ118" s="25"/>
    </row>
    <row r="119" spans="1:62" x14ac:dyDescent="0.15">
      <c r="A119" s="10">
        <v>108</v>
      </c>
      <c r="B119">
        <v>2.6873024999751749</v>
      </c>
      <c r="C119">
        <v>1.8450900000139825</v>
      </c>
      <c r="D119">
        <v>5.0032775000090624</v>
      </c>
      <c r="E119">
        <v>3.6288849999905892</v>
      </c>
      <c r="F119" s="10">
        <f ca="1">'Result (Al-Ti) '!W129</f>
        <v>1.2174931073257613</v>
      </c>
      <c r="L119" s="17">
        <v>108</v>
      </c>
      <c r="M119" s="17" t="str">
        <f t="shared" si="43"/>
        <v>A</v>
      </c>
      <c r="N119" s="17" t="str">
        <f t="shared" si="44"/>
        <v>C</v>
      </c>
      <c r="O119" s="17" t="str">
        <f t="shared" si="45"/>
        <v>C</v>
      </c>
      <c r="P119" s="17" t="str">
        <f t="shared" si="46"/>
        <v>ACC</v>
      </c>
      <c r="Q119" s="17" t="str">
        <f t="shared" si="47"/>
        <v>T</v>
      </c>
      <c r="W119" s="25" t="str">
        <f t="shared" si="48"/>
        <v>A</v>
      </c>
      <c r="X119" s="25" t="str">
        <f t="shared" si="49"/>
        <v>A</v>
      </c>
      <c r="Y119" s="25" t="str">
        <f t="shared" si="50"/>
        <v>C</v>
      </c>
      <c r="Z119" s="25" t="str">
        <f t="shared" si="51"/>
        <v>AAC</v>
      </c>
      <c r="AA119" s="25" t="str">
        <f t="shared" si="52"/>
        <v>N</v>
      </c>
      <c r="AB119" s="25"/>
      <c r="AC119" s="25"/>
      <c r="AD119" s="25"/>
      <c r="AE119" s="25"/>
      <c r="AF119" s="25"/>
      <c r="AG119" s="25" t="str">
        <f t="shared" si="53"/>
        <v>C</v>
      </c>
      <c r="AH119" s="25" t="str">
        <f t="shared" si="54"/>
        <v>C</v>
      </c>
      <c r="AI119" s="25" t="str">
        <f t="shared" si="55"/>
        <v>T</v>
      </c>
      <c r="AJ119" s="25" t="str">
        <f t="shared" si="65"/>
        <v>CCT</v>
      </c>
      <c r="AK119" s="25" t="str">
        <f t="shared" si="56"/>
        <v>P</v>
      </c>
      <c r="AL119" s="25"/>
      <c r="AM119" s="25"/>
      <c r="AN119" s="25"/>
      <c r="AO119" s="25"/>
      <c r="AP119" s="25"/>
      <c r="AQ119" s="25" t="str">
        <f t="shared" si="57"/>
        <v>C</v>
      </c>
      <c r="AR119" s="25" t="str">
        <f t="shared" si="58"/>
        <v>C</v>
      </c>
      <c r="AS119" s="25" t="str">
        <f t="shared" si="59"/>
        <v>T</v>
      </c>
      <c r="AT119" s="25" t="str">
        <f t="shared" si="66"/>
        <v>CCT</v>
      </c>
      <c r="AU119" s="25" t="str">
        <f t="shared" si="60"/>
        <v>P</v>
      </c>
      <c r="AV119" s="25"/>
      <c r="AW119" s="25"/>
      <c r="AX119" s="25"/>
      <c r="AY119" s="25"/>
      <c r="AZ119" s="25"/>
      <c r="BA119" s="25" t="str">
        <f t="shared" ca="1" si="61"/>
        <v>A</v>
      </c>
      <c r="BB119" s="25" t="str">
        <f t="shared" ca="1" si="62"/>
        <v>A</v>
      </c>
      <c r="BC119" s="25" t="str">
        <f t="shared" ca="1" si="63"/>
        <v>C</v>
      </c>
      <c r="BD119" s="25" t="str">
        <f t="shared" ca="1" si="67"/>
        <v>AAC</v>
      </c>
      <c r="BE119" s="25" t="str">
        <f t="shared" ca="1" si="64"/>
        <v>N</v>
      </c>
      <c r="BF119" s="25"/>
      <c r="BG119" s="25"/>
      <c r="BH119" s="25"/>
      <c r="BI119" s="25"/>
      <c r="BJ119" s="25"/>
    </row>
    <row r="120" spans="1:62" x14ac:dyDescent="0.15">
      <c r="A120" s="10">
        <v>109</v>
      </c>
      <c r="B120">
        <v>1.2463024999753713</v>
      </c>
      <c r="C120">
        <v>2.2840900000140607</v>
      </c>
      <c r="D120">
        <v>6.3562775000107763</v>
      </c>
      <c r="E120">
        <v>1.943884999992207</v>
      </c>
      <c r="F120" s="10">
        <f ca="1">'Result (Al-Ti) '!W130</f>
        <v>1.6124096512749106</v>
      </c>
      <c r="L120" s="17">
        <v>109</v>
      </c>
      <c r="M120" s="17" t="str">
        <f t="shared" si="43"/>
        <v>A</v>
      </c>
      <c r="N120" s="17" t="str">
        <f t="shared" si="44"/>
        <v>A</v>
      </c>
      <c r="O120" s="17" t="str">
        <f t="shared" si="45"/>
        <v>C</v>
      </c>
      <c r="P120" s="17" t="str">
        <f t="shared" si="46"/>
        <v>AAC</v>
      </c>
      <c r="Q120" s="17" t="str">
        <f t="shared" si="47"/>
        <v>N</v>
      </c>
      <c r="W120" s="25" t="str">
        <f t="shared" si="48"/>
        <v>A</v>
      </c>
      <c r="X120" s="25" t="str">
        <f t="shared" si="49"/>
        <v>C</v>
      </c>
      <c r="Y120" s="25" t="str">
        <f t="shared" si="50"/>
        <v>C</v>
      </c>
      <c r="Z120" s="25" t="str">
        <f t="shared" si="51"/>
        <v>ACC</v>
      </c>
      <c r="AA120" s="25" t="str">
        <f t="shared" si="52"/>
        <v>T</v>
      </c>
      <c r="AB120" s="25"/>
      <c r="AC120" s="25"/>
      <c r="AD120" s="25"/>
      <c r="AE120" s="25"/>
      <c r="AF120" s="25"/>
      <c r="AG120" s="25" t="str">
        <f t="shared" si="53"/>
        <v>T</v>
      </c>
      <c r="AH120" s="25" t="str">
        <f t="shared" si="54"/>
        <v>C</v>
      </c>
      <c r="AI120" s="25" t="str">
        <f t="shared" si="55"/>
        <v>T</v>
      </c>
      <c r="AJ120" s="25" t="str">
        <f t="shared" si="65"/>
        <v>TCT</v>
      </c>
      <c r="AK120" s="25" t="str">
        <f t="shared" si="56"/>
        <v>S</v>
      </c>
      <c r="AL120" s="25"/>
      <c r="AM120" s="25"/>
      <c r="AN120" s="25"/>
      <c r="AO120" s="25"/>
      <c r="AP120" s="25"/>
      <c r="AQ120" s="25" t="str">
        <f t="shared" si="57"/>
        <v>A</v>
      </c>
      <c r="AR120" s="25" t="str">
        <f t="shared" si="58"/>
        <v>A</v>
      </c>
      <c r="AS120" s="25" t="str">
        <f t="shared" si="59"/>
        <v>C</v>
      </c>
      <c r="AT120" s="25" t="str">
        <f t="shared" si="66"/>
        <v>AAC</v>
      </c>
      <c r="AU120" s="25" t="str">
        <f t="shared" si="60"/>
        <v>N</v>
      </c>
      <c r="AV120" s="25"/>
      <c r="AW120" s="25"/>
      <c r="AX120" s="25"/>
      <c r="AY120" s="25"/>
      <c r="AZ120" s="25"/>
      <c r="BA120" s="25" t="str">
        <f t="shared" ca="1" si="61"/>
        <v>A</v>
      </c>
      <c r="BB120" s="25" t="str">
        <f t="shared" ca="1" si="62"/>
        <v>A</v>
      </c>
      <c r="BC120" s="25" t="str">
        <f t="shared" ca="1" si="63"/>
        <v>C</v>
      </c>
      <c r="BD120" s="25" t="str">
        <f t="shared" ca="1" si="67"/>
        <v>AAC</v>
      </c>
      <c r="BE120" s="25" t="str">
        <f t="shared" ca="1" si="64"/>
        <v>N</v>
      </c>
      <c r="BF120" s="25"/>
      <c r="BG120" s="25"/>
      <c r="BH120" s="25"/>
      <c r="BI120" s="25"/>
      <c r="BJ120" s="25"/>
    </row>
    <row r="121" spans="1:62" x14ac:dyDescent="0.15">
      <c r="A121" s="10">
        <v>110</v>
      </c>
      <c r="B121">
        <v>0.95430249997718875</v>
      </c>
      <c r="C121">
        <v>5.9550900000147067</v>
      </c>
      <c r="D121">
        <v>2.9102775000104941</v>
      </c>
      <c r="E121">
        <v>2.2818849999914903</v>
      </c>
      <c r="F121" s="10">
        <f ca="1">'Result (Al-Ti) '!W131</f>
        <v>1.6437904191616772</v>
      </c>
      <c r="L121" s="17">
        <v>110</v>
      </c>
      <c r="M121" s="17" t="str">
        <f t="shared" si="43"/>
        <v>A</v>
      </c>
      <c r="N121" s="17" t="str">
        <f t="shared" si="44"/>
        <v>A</v>
      </c>
      <c r="O121" s="17" t="str">
        <f t="shared" si="45"/>
        <v>A</v>
      </c>
      <c r="P121" s="17" t="str">
        <f t="shared" si="46"/>
        <v>AAA</v>
      </c>
      <c r="Q121" s="17" t="str">
        <f t="shared" si="47"/>
        <v>K</v>
      </c>
      <c r="W121" s="25" t="str">
        <f t="shared" si="48"/>
        <v>C</v>
      </c>
      <c r="X121" s="25" t="str">
        <f t="shared" si="49"/>
        <v>C</v>
      </c>
      <c r="Y121" s="25" t="str">
        <f t="shared" si="50"/>
        <v>T</v>
      </c>
      <c r="Z121" s="25" t="str">
        <f t="shared" si="51"/>
        <v>CCT</v>
      </c>
      <c r="AA121" s="25" t="str">
        <f t="shared" si="52"/>
        <v>P</v>
      </c>
      <c r="AB121" s="25"/>
      <c r="AC121" s="25"/>
      <c r="AD121" s="25"/>
      <c r="AE121" s="25"/>
      <c r="AF121" s="25"/>
      <c r="AG121" s="25" t="str">
        <f t="shared" si="53"/>
        <v>A</v>
      </c>
      <c r="AH121" s="25" t="str">
        <f t="shared" si="54"/>
        <v>C</v>
      </c>
      <c r="AI121" s="25" t="str">
        <f t="shared" si="55"/>
        <v>C</v>
      </c>
      <c r="AJ121" s="25" t="str">
        <f t="shared" si="65"/>
        <v>ACC</v>
      </c>
      <c r="AK121" s="25" t="str">
        <f t="shared" si="56"/>
        <v>T</v>
      </c>
      <c r="AL121" s="25"/>
      <c r="AM121" s="25"/>
      <c r="AN121" s="25"/>
      <c r="AO121" s="25"/>
      <c r="AP121" s="25"/>
      <c r="AQ121" s="25" t="str">
        <f t="shared" si="57"/>
        <v>A</v>
      </c>
      <c r="AR121" s="25" t="str">
        <f t="shared" si="58"/>
        <v>C</v>
      </c>
      <c r="AS121" s="25" t="str">
        <f t="shared" si="59"/>
        <v>C</v>
      </c>
      <c r="AT121" s="25" t="str">
        <f t="shared" si="66"/>
        <v>ACC</v>
      </c>
      <c r="AU121" s="25" t="str">
        <f t="shared" si="60"/>
        <v>T</v>
      </c>
      <c r="AV121" s="25"/>
      <c r="AW121" s="25"/>
      <c r="AX121" s="25"/>
      <c r="AY121" s="25"/>
      <c r="AZ121" s="25"/>
      <c r="BA121" s="25" t="str">
        <f t="shared" ca="1" si="61"/>
        <v>A</v>
      </c>
      <c r="BB121" s="25" t="str">
        <f t="shared" ca="1" si="62"/>
        <v>A</v>
      </c>
      <c r="BC121" s="25" t="str">
        <f t="shared" ca="1" si="63"/>
        <v>C</v>
      </c>
      <c r="BD121" s="25" t="str">
        <f t="shared" ca="1" si="67"/>
        <v>AAC</v>
      </c>
      <c r="BE121" s="25" t="str">
        <f t="shared" ca="1" si="64"/>
        <v>N</v>
      </c>
      <c r="BF121" s="25"/>
      <c r="BG121" s="25"/>
      <c r="BH121" s="25"/>
      <c r="BI121" s="25"/>
      <c r="BJ121" s="25"/>
    </row>
    <row r="122" spans="1:62" x14ac:dyDescent="0.15">
      <c r="A122" s="10">
        <v>111</v>
      </c>
      <c r="B122">
        <v>1.0263024999765946</v>
      </c>
      <c r="C122">
        <v>2.727090000014698</v>
      </c>
      <c r="D122">
        <v>3.3852775000084989</v>
      </c>
      <c r="E122">
        <v>2.3018849999907331</v>
      </c>
      <c r="F122" s="10">
        <f ca="1">'Result (Al-Ti) '!W132</f>
        <v>2.9151043723529209</v>
      </c>
      <c r="L122" s="17">
        <v>111</v>
      </c>
      <c r="M122" s="17" t="str">
        <f t="shared" si="43"/>
        <v>A</v>
      </c>
      <c r="N122" s="17" t="str">
        <f t="shared" si="44"/>
        <v>A</v>
      </c>
      <c r="O122" s="17" t="str">
        <f t="shared" si="45"/>
        <v>C</v>
      </c>
      <c r="P122" s="17" t="str">
        <f t="shared" si="46"/>
        <v>AAC</v>
      </c>
      <c r="Q122" s="17" t="str">
        <f t="shared" si="47"/>
        <v>N</v>
      </c>
      <c r="W122" s="25" t="str">
        <f t="shared" si="48"/>
        <v>A</v>
      </c>
      <c r="X122" s="25" t="str">
        <f t="shared" si="49"/>
        <v>C</v>
      </c>
      <c r="Y122" s="25" t="str">
        <f t="shared" si="50"/>
        <v>C</v>
      </c>
      <c r="Z122" s="25" t="str">
        <f t="shared" si="51"/>
        <v>ACC</v>
      </c>
      <c r="AA122" s="25" t="str">
        <f t="shared" si="52"/>
        <v>T</v>
      </c>
      <c r="AB122" s="25"/>
      <c r="AC122" s="25"/>
      <c r="AD122" s="25"/>
      <c r="AE122" s="25"/>
      <c r="AF122" s="25"/>
      <c r="AG122" s="25" t="str">
        <f t="shared" si="53"/>
        <v>C</v>
      </c>
      <c r="AH122" s="25" t="str">
        <f t="shared" si="54"/>
        <v>C</v>
      </c>
      <c r="AI122" s="25" t="str">
        <f t="shared" si="55"/>
        <v>C</v>
      </c>
      <c r="AJ122" s="25" t="str">
        <f t="shared" si="65"/>
        <v>CCC</v>
      </c>
      <c r="AK122" s="25" t="str">
        <f t="shared" si="56"/>
        <v>P</v>
      </c>
      <c r="AL122" s="25"/>
      <c r="AM122" s="25"/>
      <c r="AN122" s="25"/>
      <c r="AO122" s="25"/>
      <c r="AP122" s="25"/>
      <c r="AQ122" s="25" t="str">
        <f t="shared" si="57"/>
        <v>A</v>
      </c>
      <c r="AR122" s="25" t="str">
        <f t="shared" si="58"/>
        <v>C</v>
      </c>
      <c r="AS122" s="25" t="str">
        <f t="shared" si="59"/>
        <v>C</v>
      </c>
      <c r="AT122" s="25" t="str">
        <f t="shared" si="66"/>
        <v>ACC</v>
      </c>
      <c r="AU122" s="25" t="str">
        <f t="shared" si="60"/>
        <v>T</v>
      </c>
      <c r="AV122" s="25"/>
      <c r="AW122" s="25"/>
      <c r="AX122" s="25"/>
      <c r="AY122" s="25"/>
      <c r="AZ122" s="25"/>
      <c r="BA122" s="25" t="str">
        <f t="shared" ca="1" si="61"/>
        <v>A</v>
      </c>
      <c r="BB122" s="25" t="str">
        <f t="shared" ca="1" si="62"/>
        <v>C</v>
      </c>
      <c r="BC122" s="25" t="str">
        <f t="shared" ca="1" si="63"/>
        <v>C</v>
      </c>
      <c r="BD122" s="25" t="str">
        <f t="shared" ca="1" si="67"/>
        <v>ACC</v>
      </c>
      <c r="BE122" s="25" t="str">
        <f t="shared" ca="1" si="64"/>
        <v>T</v>
      </c>
      <c r="BF122" s="25"/>
      <c r="BG122" s="25"/>
      <c r="BH122" s="25"/>
      <c r="BI122" s="25"/>
      <c r="BJ122" s="25"/>
    </row>
    <row r="123" spans="1:62" x14ac:dyDescent="0.15">
      <c r="A123" s="10">
        <v>112</v>
      </c>
      <c r="B123">
        <v>1.1553024999741979</v>
      </c>
      <c r="C123">
        <v>2.7500900000170247</v>
      </c>
      <c r="D123">
        <v>3.3312775000098327</v>
      </c>
      <c r="E123">
        <v>3.1458849999914662</v>
      </c>
      <c r="F123" s="10">
        <f ca="1">'Result (Al-Ti) '!W133</f>
        <v>1.9262746153468755</v>
      </c>
      <c r="L123" s="17">
        <v>112</v>
      </c>
      <c r="M123" s="17" t="str">
        <f t="shared" si="43"/>
        <v>A</v>
      </c>
      <c r="N123" s="17" t="str">
        <f t="shared" si="44"/>
        <v>A</v>
      </c>
      <c r="O123" s="17" t="str">
        <f t="shared" si="45"/>
        <v>C</v>
      </c>
      <c r="P123" s="17" t="str">
        <f t="shared" si="46"/>
        <v>AAC</v>
      </c>
      <c r="Q123" s="17" t="str">
        <f t="shared" si="47"/>
        <v>N</v>
      </c>
      <c r="W123" s="25" t="str">
        <f t="shared" si="48"/>
        <v>A</v>
      </c>
      <c r="X123" s="25" t="str">
        <f t="shared" si="49"/>
        <v>C</v>
      </c>
      <c r="Y123" s="25" t="str">
        <f t="shared" si="50"/>
        <v>C</v>
      </c>
      <c r="Z123" s="25" t="str">
        <f t="shared" si="51"/>
        <v>ACC</v>
      </c>
      <c r="AA123" s="25" t="str">
        <f t="shared" si="52"/>
        <v>T</v>
      </c>
      <c r="AB123" s="25"/>
      <c r="AC123" s="25"/>
      <c r="AD123" s="25"/>
      <c r="AE123" s="25"/>
      <c r="AF123" s="25"/>
      <c r="AG123" s="25" t="str">
        <f t="shared" si="53"/>
        <v>C</v>
      </c>
      <c r="AH123" s="25" t="str">
        <f t="shared" si="54"/>
        <v>C</v>
      </c>
      <c r="AI123" s="25" t="str">
        <f t="shared" si="55"/>
        <v>C</v>
      </c>
      <c r="AJ123" s="25" t="str">
        <f t="shared" si="65"/>
        <v>CCC</v>
      </c>
      <c r="AK123" s="25" t="str">
        <f t="shared" si="56"/>
        <v>P</v>
      </c>
      <c r="AL123" s="25"/>
      <c r="AM123" s="25"/>
      <c r="AN123" s="25"/>
      <c r="AO123" s="25"/>
      <c r="AP123" s="25"/>
      <c r="AQ123" s="25" t="str">
        <f t="shared" si="57"/>
        <v>C</v>
      </c>
      <c r="AR123" s="25" t="str">
        <f t="shared" si="58"/>
        <v>C</v>
      </c>
      <c r="AS123" s="25" t="str">
        <f t="shared" si="59"/>
        <v>C</v>
      </c>
      <c r="AT123" s="25" t="str">
        <f t="shared" si="66"/>
        <v>CCC</v>
      </c>
      <c r="AU123" s="25" t="str">
        <f t="shared" si="60"/>
        <v>P</v>
      </c>
      <c r="AV123" s="25"/>
      <c r="AW123" s="25"/>
      <c r="AX123" s="25"/>
      <c r="AY123" s="25"/>
      <c r="AZ123" s="25"/>
      <c r="BA123" s="25" t="str">
        <f t="shared" ca="1" si="61"/>
        <v>A</v>
      </c>
      <c r="BB123" s="25" t="str">
        <f t="shared" ca="1" si="62"/>
        <v>A</v>
      </c>
      <c r="BC123" s="25" t="str">
        <f t="shared" ca="1" si="63"/>
        <v>C</v>
      </c>
      <c r="BD123" s="25" t="str">
        <f t="shared" ca="1" si="67"/>
        <v>AAC</v>
      </c>
      <c r="BE123" s="25" t="str">
        <f t="shared" ca="1" si="64"/>
        <v>N</v>
      </c>
      <c r="BF123" s="25"/>
      <c r="BG123" s="25"/>
      <c r="BH123" s="25"/>
      <c r="BI123" s="25"/>
      <c r="BJ123" s="25"/>
    </row>
    <row r="124" spans="1:62" x14ac:dyDescent="0.15">
      <c r="A124" s="10">
        <v>113</v>
      </c>
      <c r="B124">
        <v>3.0263024999754862</v>
      </c>
      <c r="C124">
        <v>1.8450900000139825</v>
      </c>
      <c r="D124">
        <v>4.153277500009267</v>
      </c>
      <c r="E124">
        <v>2.3218849999935287</v>
      </c>
      <c r="F124" s="10">
        <f ca="1">'Result (Al-Ti) '!W134</f>
        <v>3.1638233513420779</v>
      </c>
      <c r="L124" s="17">
        <v>113</v>
      </c>
      <c r="M124" s="17" t="str">
        <f t="shared" si="43"/>
        <v>C</v>
      </c>
      <c r="N124" s="17" t="str">
        <f t="shared" si="44"/>
        <v>C</v>
      </c>
      <c r="O124" s="17" t="str">
        <f t="shared" si="45"/>
        <v>C</v>
      </c>
      <c r="P124" s="17" t="str">
        <f t="shared" si="46"/>
        <v>CCC</v>
      </c>
      <c r="Q124" s="17" t="str">
        <f t="shared" si="47"/>
        <v>P</v>
      </c>
      <c r="W124" s="25" t="str">
        <f t="shared" si="48"/>
        <v>A</v>
      </c>
      <c r="X124" s="25" t="str">
        <f t="shared" si="49"/>
        <v>A</v>
      </c>
      <c r="Y124" s="25" t="str">
        <f t="shared" si="50"/>
        <v>C</v>
      </c>
      <c r="Z124" s="25" t="str">
        <f t="shared" si="51"/>
        <v>AAC</v>
      </c>
      <c r="AA124" s="25" t="str">
        <f t="shared" si="52"/>
        <v>N</v>
      </c>
      <c r="AB124" s="25"/>
      <c r="AC124" s="25"/>
      <c r="AD124" s="25"/>
      <c r="AE124" s="25"/>
      <c r="AF124" s="25"/>
      <c r="AG124" s="25" t="str">
        <f t="shared" si="53"/>
        <v>C</v>
      </c>
      <c r="AH124" s="25" t="str">
        <f t="shared" si="54"/>
        <v>C</v>
      </c>
      <c r="AI124" s="25" t="str">
        <f t="shared" si="55"/>
        <v>T</v>
      </c>
      <c r="AJ124" s="25" t="str">
        <f t="shared" si="65"/>
        <v>CCT</v>
      </c>
      <c r="AK124" s="25" t="str">
        <f t="shared" si="56"/>
        <v>P</v>
      </c>
      <c r="AL124" s="25"/>
      <c r="AM124" s="25"/>
      <c r="AN124" s="25"/>
      <c r="AO124" s="25"/>
      <c r="AP124" s="25"/>
      <c r="AQ124" s="25" t="str">
        <f t="shared" si="57"/>
        <v>A</v>
      </c>
      <c r="AR124" s="25" t="str">
        <f t="shared" si="58"/>
        <v>C</v>
      </c>
      <c r="AS124" s="25" t="str">
        <f t="shared" si="59"/>
        <v>C</v>
      </c>
      <c r="AT124" s="25" t="str">
        <f t="shared" si="66"/>
        <v>ACC</v>
      </c>
      <c r="AU124" s="25" t="str">
        <f t="shared" si="60"/>
        <v>T</v>
      </c>
      <c r="AV124" s="25"/>
      <c r="AW124" s="25"/>
      <c r="AX124" s="25"/>
      <c r="AY124" s="25"/>
      <c r="AZ124" s="25"/>
      <c r="BA124" s="25" t="str">
        <f t="shared" ca="1" si="61"/>
        <v>C</v>
      </c>
      <c r="BB124" s="25" t="str">
        <f t="shared" ca="1" si="62"/>
        <v>C</v>
      </c>
      <c r="BC124" s="25" t="str">
        <f t="shared" ca="1" si="63"/>
        <v>C</v>
      </c>
      <c r="BD124" s="25" t="str">
        <f t="shared" ca="1" si="67"/>
        <v>CCC</v>
      </c>
      <c r="BE124" s="25" t="str">
        <f t="shared" ca="1" si="64"/>
        <v>P</v>
      </c>
      <c r="BF124" s="25"/>
      <c r="BG124" s="25"/>
      <c r="BH124" s="25"/>
      <c r="BI124" s="25"/>
      <c r="BJ124" s="25"/>
    </row>
    <row r="125" spans="1:62" x14ac:dyDescent="0.15">
      <c r="A125" s="10">
        <v>114</v>
      </c>
      <c r="B125">
        <v>1.7853024999752165</v>
      </c>
      <c r="C125">
        <v>6.1860900000141328</v>
      </c>
      <c r="D125">
        <v>4.5972775000109323</v>
      </c>
      <c r="E125">
        <v>3.3148849999911079</v>
      </c>
      <c r="F125" s="10">
        <f ca="1">'Result (Al-Ti) '!W135</f>
        <v>1.7081497005988169</v>
      </c>
      <c r="L125" s="17">
        <v>114</v>
      </c>
      <c r="M125" s="17" t="str">
        <f t="shared" si="43"/>
        <v>A</v>
      </c>
      <c r="N125" s="17" t="str">
        <f t="shared" si="44"/>
        <v>A</v>
      </c>
      <c r="O125" s="17" t="str">
        <f t="shared" si="45"/>
        <v>C</v>
      </c>
      <c r="P125" s="17" t="str">
        <f t="shared" si="46"/>
        <v>AAC</v>
      </c>
      <c r="Q125" s="17" t="str">
        <f t="shared" si="47"/>
        <v>N</v>
      </c>
      <c r="W125" s="25" t="str">
        <f t="shared" si="48"/>
        <v>T</v>
      </c>
      <c r="X125" s="25" t="str">
        <f t="shared" si="49"/>
        <v>C</v>
      </c>
      <c r="Y125" s="25" t="str">
        <f t="shared" si="50"/>
        <v>T</v>
      </c>
      <c r="Z125" s="25" t="str">
        <f t="shared" si="51"/>
        <v>TCT</v>
      </c>
      <c r="AA125" s="25" t="str">
        <f t="shared" si="52"/>
        <v>S</v>
      </c>
      <c r="AB125" s="25"/>
      <c r="AC125" s="25"/>
      <c r="AD125" s="25"/>
      <c r="AE125" s="25"/>
      <c r="AF125" s="25"/>
      <c r="AG125" s="25" t="str">
        <f t="shared" si="53"/>
        <v>C</v>
      </c>
      <c r="AH125" s="25" t="str">
        <f t="shared" si="54"/>
        <v>C</v>
      </c>
      <c r="AI125" s="25" t="str">
        <f t="shared" si="55"/>
        <v>T</v>
      </c>
      <c r="AJ125" s="25" t="str">
        <f t="shared" si="65"/>
        <v>CCT</v>
      </c>
      <c r="AK125" s="25" t="str">
        <f t="shared" si="56"/>
        <v>P</v>
      </c>
      <c r="AL125" s="25"/>
      <c r="AM125" s="25"/>
      <c r="AN125" s="25"/>
      <c r="AO125" s="25"/>
      <c r="AP125" s="25"/>
      <c r="AQ125" s="25" t="str">
        <f t="shared" si="57"/>
        <v>C</v>
      </c>
      <c r="AR125" s="25" t="str">
        <f t="shared" si="58"/>
        <v>C</v>
      </c>
      <c r="AS125" s="25" t="str">
        <f t="shared" si="59"/>
        <v>C</v>
      </c>
      <c r="AT125" s="25" t="str">
        <f t="shared" si="66"/>
        <v>CCC</v>
      </c>
      <c r="AU125" s="25" t="str">
        <f t="shared" si="60"/>
        <v>P</v>
      </c>
      <c r="AV125" s="25"/>
      <c r="AW125" s="25"/>
      <c r="AX125" s="25"/>
      <c r="AY125" s="25"/>
      <c r="AZ125" s="25"/>
      <c r="BA125" s="25" t="str">
        <f t="shared" ca="1" si="61"/>
        <v>A</v>
      </c>
      <c r="BB125" s="25" t="str">
        <f t="shared" ca="1" si="62"/>
        <v>A</v>
      </c>
      <c r="BC125" s="25" t="str">
        <f t="shared" ca="1" si="63"/>
        <v>C</v>
      </c>
      <c r="BD125" s="25" t="str">
        <f t="shared" ca="1" si="67"/>
        <v>AAC</v>
      </c>
      <c r="BE125" s="25" t="str">
        <f t="shared" ca="1" si="64"/>
        <v>N</v>
      </c>
      <c r="BF125" s="25"/>
      <c r="BG125" s="25"/>
      <c r="BH125" s="25"/>
      <c r="BI125" s="25"/>
      <c r="BJ125" s="25"/>
    </row>
    <row r="126" spans="1:62" x14ac:dyDescent="0.15">
      <c r="A126" s="10">
        <v>115</v>
      </c>
      <c r="B126">
        <v>1.439302499974815</v>
      </c>
      <c r="C126">
        <v>3.3550900000136608</v>
      </c>
      <c r="D126">
        <v>3.0362775000085662</v>
      </c>
      <c r="E126">
        <v>2.4018849999905001</v>
      </c>
      <c r="F126" s="10">
        <f ca="1">'Result (Al-Ti) '!W136</f>
        <v>6.7533277822324145</v>
      </c>
      <c r="L126" s="17">
        <v>115</v>
      </c>
      <c r="M126" s="17" t="str">
        <f t="shared" si="43"/>
        <v>A</v>
      </c>
      <c r="N126" s="17" t="str">
        <f t="shared" si="44"/>
        <v>A</v>
      </c>
      <c r="O126" s="17" t="str">
        <f t="shared" si="45"/>
        <v>C</v>
      </c>
      <c r="P126" s="17" t="str">
        <f t="shared" si="46"/>
        <v>AAC</v>
      </c>
      <c r="Q126" s="17" t="str">
        <f t="shared" si="47"/>
        <v>N</v>
      </c>
      <c r="W126" s="25" t="str">
        <f t="shared" si="48"/>
        <v>C</v>
      </c>
      <c r="X126" s="25" t="str">
        <f t="shared" si="49"/>
        <v>C</v>
      </c>
      <c r="Y126" s="25" t="str">
        <f t="shared" si="50"/>
        <v>C</v>
      </c>
      <c r="Z126" s="25" t="str">
        <f t="shared" si="51"/>
        <v>CCC</v>
      </c>
      <c r="AA126" s="25" t="str">
        <f t="shared" si="52"/>
        <v>P</v>
      </c>
      <c r="AB126" s="25"/>
      <c r="AC126" s="25"/>
      <c r="AD126" s="25"/>
      <c r="AE126" s="25"/>
      <c r="AF126" s="25"/>
      <c r="AG126" s="25" t="str">
        <f t="shared" si="53"/>
        <v>C</v>
      </c>
      <c r="AH126" s="25" t="str">
        <f t="shared" si="54"/>
        <v>C</v>
      </c>
      <c r="AI126" s="25" t="str">
        <f t="shared" si="55"/>
        <v>C</v>
      </c>
      <c r="AJ126" s="25" t="str">
        <f t="shared" si="65"/>
        <v>CCC</v>
      </c>
      <c r="AK126" s="25" t="str">
        <f t="shared" si="56"/>
        <v>P</v>
      </c>
      <c r="AL126" s="25"/>
      <c r="AM126" s="25"/>
      <c r="AN126" s="25"/>
      <c r="AO126" s="25"/>
      <c r="AP126" s="25"/>
      <c r="AQ126" s="25" t="str">
        <f t="shared" si="57"/>
        <v>A</v>
      </c>
      <c r="AR126" s="25" t="str">
        <f t="shared" si="58"/>
        <v>C</v>
      </c>
      <c r="AS126" s="25" t="str">
        <f t="shared" si="59"/>
        <v>C</v>
      </c>
      <c r="AT126" s="25" t="str">
        <f t="shared" si="66"/>
        <v>ACC</v>
      </c>
      <c r="AU126" s="25" t="str">
        <f t="shared" si="60"/>
        <v>T</v>
      </c>
      <c r="AV126" s="25"/>
      <c r="AW126" s="25"/>
      <c r="AX126" s="25"/>
      <c r="AY126" s="25"/>
      <c r="AZ126" s="25"/>
      <c r="BA126" s="25" t="str">
        <f t="shared" ca="1" si="61"/>
        <v>T</v>
      </c>
      <c r="BB126" s="25" t="str">
        <f t="shared" ca="1" si="62"/>
        <v>C</v>
      </c>
      <c r="BC126" s="25" t="str">
        <f t="shared" ca="1" si="63"/>
        <v>T</v>
      </c>
      <c r="BD126" s="25" t="str">
        <f t="shared" ca="1" si="67"/>
        <v>TCT</v>
      </c>
      <c r="BE126" s="25" t="str">
        <f t="shared" ca="1" si="64"/>
        <v>S</v>
      </c>
      <c r="BF126" s="25"/>
      <c r="BG126" s="25"/>
      <c r="BH126" s="25"/>
      <c r="BI126" s="25"/>
      <c r="BJ126" s="25"/>
    </row>
    <row r="127" spans="1:62" x14ac:dyDescent="0.15">
      <c r="A127" s="10">
        <v>116</v>
      </c>
      <c r="B127">
        <v>1.5843024999746547</v>
      </c>
      <c r="C127">
        <v>2.7170900000150766</v>
      </c>
      <c r="D127">
        <v>3.6352775000096926</v>
      </c>
      <c r="E127">
        <v>2.7018849999933536</v>
      </c>
      <c r="F127" s="10">
        <f ca="1">'Result (Al-Ti) '!W137</f>
        <v>3.0856530131437698</v>
      </c>
      <c r="L127" s="17">
        <v>116</v>
      </c>
      <c r="M127" s="17" t="str">
        <f t="shared" si="43"/>
        <v>A</v>
      </c>
      <c r="N127" s="17" t="str">
        <f t="shared" si="44"/>
        <v>A</v>
      </c>
      <c r="O127" s="17" t="str">
        <f t="shared" si="45"/>
        <v>C</v>
      </c>
      <c r="P127" s="17" t="str">
        <f t="shared" si="46"/>
        <v>AAC</v>
      </c>
      <c r="Q127" s="17" t="str">
        <f t="shared" si="47"/>
        <v>N</v>
      </c>
      <c r="W127" s="25" t="str">
        <f t="shared" si="48"/>
        <v>A</v>
      </c>
      <c r="X127" s="25" t="str">
        <f t="shared" si="49"/>
        <v>C</v>
      </c>
      <c r="Y127" s="25" t="str">
        <f t="shared" si="50"/>
        <v>C</v>
      </c>
      <c r="Z127" s="25" t="str">
        <f t="shared" si="51"/>
        <v>ACC</v>
      </c>
      <c r="AA127" s="25" t="str">
        <f t="shared" si="52"/>
        <v>T</v>
      </c>
      <c r="AB127" s="25"/>
      <c r="AC127" s="25"/>
      <c r="AD127" s="25"/>
      <c r="AE127" s="25"/>
      <c r="AF127" s="25"/>
      <c r="AG127" s="25" t="str">
        <f t="shared" si="53"/>
        <v>C</v>
      </c>
      <c r="AH127" s="25" t="str">
        <f t="shared" si="54"/>
        <v>C</v>
      </c>
      <c r="AI127" s="25" t="str">
        <f t="shared" si="55"/>
        <v>T</v>
      </c>
      <c r="AJ127" s="25" t="str">
        <f t="shared" si="65"/>
        <v>CCT</v>
      </c>
      <c r="AK127" s="25" t="str">
        <f t="shared" si="56"/>
        <v>P</v>
      </c>
      <c r="AL127" s="25"/>
      <c r="AM127" s="25"/>
      <c r="AN127" s="25"/>
      <c r="AO127" s="25"/>
      <c r="AP127" s="25"/>
      <c r="AQ127" s="25" t="str">
        <f t="shared" si="57"/>
        <v>A</v>
      </c>
      <c r="AR127" s="25" t="str">
        <f t="shared" si="58"/>
        <v>C</v>
      </c>
      <c r="AS127" s="25" t="str">
        <f t="shared" si="59"/>
        <v>C</v>
      </c>
      <c r="AT127" s="25" t="str">
        <f t="shared" si="66"/>
        <v>ACC</v>
      </c>
      <c r="AU127" s="25" t="str">
        <f t="shared" si="60"/>
        <v>T</v>
      </c>
      <c r="AV127" s="25"/>
      <c r="AW127" s="25"/>
      <c r="AX127" s="25"/>
      <c r="AY127" s="25"/>
      <c r="AZ127" s="25"/>
      <c r="BA127" s="25" t="str">
        <f t="shared" ca="1" si="61"/>
        <v>C</v>
      </c>
      <c r="BB127" s="25" t="str">
        <f t="shared" ca="1" si="62"/>
        <v>C</v>
      </c>
      <c r="BC127" s="25" t="str">
        <f t="shared" ca="1" si="63"/>
        <v>C</v>
      </c>
      <c r="BD127" s="25" t="str">
        <f t="shared" ca="1" si="67"/>
        <v>CCC</v>
      </c>
      <c r="BE127" s="25" t="str">
        <f t="shared" ca="1" si="64"/>
        <v>P</v>
      </c>
      <c r="BF127" s="25"/>
      <c r="BG127" s="25"/>
      <c r="BH127" s="25"/>
      <c r="BI127" s="25"/>
      <c r="BJ127" s="25"/>
    </row>
    <row r="128" spans="1:62" x14ac:dyDescent="0.15">
      <c r="A128" s="10">
        <v>117</v>
      </c>
      <c r="B128">
        <v>2.8523024999742574</v>
      </c>
      <c r="C128">
        <v>2.4160900000147478</v>
      </c>
      <c r="D128">
        <v>3.6152775000104498</v>
      </c>
      <c r="E128">
        <v>3.6608849999915094</v>
      </c>
      <c r="F128" s="10">
        <f ca="1">'Result (Al-Ti) '!W138</f>
        <v>3.3687459784856739</v>
      </c>
      <c r="L128" s="17">
        <v>117</v>
      </c>
      <c r="M128" s="17" t="str">
        <f t="shared" si="43"/>
        <v>A</v>
      </c>
      <c r="N128" s="17" t="str">
        <f t="shared" si="44"/>
        <v>C</v>
      </c>
      <c r="O128" s="17" t="str">
        <f t="shared" si="45"/>
        <v>C</v>
      </c>
      <c r="P128" s="17" t="str">
        <f t="shared" si="46"/>
        <v>ACC</v>
      </c>
      <c r="Q128" s="17" t="str">
        <f t="shared" si="47"/>
        <v>T</v>
      </c>
      <c r="W128" s="25" t="str">
        <f t="shared" si="48"/>
        <v>A</v>
      </c>
      <c r="X128" s="25" t="str">
        <f t="shared" si="49"/>
        <v>C</v>
      </c>
      <c r="Y128" s="25" t="str">
        <f t="shared" si="50"/>
        <v>C</v>
      </c>
      <c r="Z128" s="25" t="str">
        <f t="shared" si="51"/>
        <v>ACC</v>
      </c>
      <c r="AA128" s="25" t="str">
        <f t="shared" si="52"/>
        <v>T</v>
      </c>
      <c r="AB128" s="25"/>
      <c r="AC128" s="25"/>
      <c r="AD128" s="25"/>
      <c r="AE128" s="25"/>
      <c r="AF128" s="25"/>
      <c r="AG128" s="25" t="str">
        <f t="shared" si="53"/>
        <v>C</v>
      </c>
      <c r="AH128" s="25" t="str">
        <f t="shared" si="54"/>
        <v>C</v>
      </c>
      <c r="AI128" s="25" t="str">
        <f t="shared" si="55"/>
        <v>T</v>
      </c>
      <c r="AJ128" s="25" t="str">
        <f t="shared" si="65"/>
        <v>CCT</v>
      </c>
      <c r="AK128" s="25" t="str">
        <f t="shared" si="56"/>
        <v>P</v>
      </c>
      <c r="AL128" s="25"/>
      <c r="AM128" s="25"/>
      <c r="AN128" s="25"/>
      <c r="AO128" s="25"/>
      <c r="AP128" s="25"/>
      <c r="AQ128" s="25" t="str">
        <f t="shared" si="57"/>
        <v>C</v>
      </c>
      <c r="AR128" s="25" t="str">
        <f t="shared" si="58"/>
        <v>C</v>
      </c>
      <c r="AS128" s="25" t="str">
        <f t="shared" si="59"/>
        <v>T</v>
      </c>
      <c r="AT128" s="25" t="str">
        <f t="shared" si="66"/>
        <v>CCT</v>
      </c>
      <c r="AU128" s="25" t="str">
        <f t="shared" si="60"/>
        <v>P</v>
      </c>
      <c r="AV128" s="25"/>
      <c r="AW128" s="25"/>
      <c r="AX128" s="25"/>
      <c r="AY128" s="25"/>
      <c r="AZ128" s="25"/>
      <c r="BA128" s="25" t="str">
        <f t="shared" ca="1" si="61"/>
        <v>C</v>
      </c>
      <c r="BB128" s="25" t="str">
        <f t="shared" ca="1" si="62"/>
        <v>C</v>
      </c>
      <c r="BC128" s="25" t="str">
        <f t="shared" ca="1" si="63"/>
        <v>C</v>
      </c>
      <c r="BD128" s="25" t="str">
        <f t="shared" ca="1" si="67"/>
        <v>CCC</v>
      </c>
      <c r="BE128" s="25" t="str">
        <f t="shared" ca="1" si="64"/>
        <v>P</v>
      </c>
      <c r="BF128" s="25"/>
      <c r="BG128" s="25"/>
      <c r="BH128" s="25"/>
      <c r="BI128" s="25"/>
      <c r="BJ128" s="25"/>
    </row>
    <row r="129" spans="1:62" x14ac:dyDescent="0.15">
      <c r="A129" s="10">
        <v>118</v>
      </c>
      <c r="B129">
        <v>2.5353024999752449</v>
      </c>
      <c r="C129">
        <v>2.2850900000150887</v>
      </c>
      <c r="D129">
        <v>8.5592775000087329</v>
      </c>
      <c r="E129">
        <v>-3.2551150000088569</v>
      </c>
      <c r="F129" s="10">
        <f ca="1">'Result (Al-Ti) '!W139</f>
        <v>1.9000299343809728</v>
      </c>
      <c r="L129" s="17">
        <v>118</v>
      </c>
      <c r="M129" s="17" t="str">
        <f t="shared" si="43"/>
        <v>A</v>
      </c>
      <c r="N129" s="17" t="str">
        <f t="shared" si="44"/>
        <v>C</v>
      </c>
      <c r="O129" s="17" t="str">
        <f t="shared" si="45"/>
        <v>C</v>
      </c>
      <c r="P129" s="17" t="str">
        <f t="shared" si="46"/>
        <v>ACC</v>
      </c>
      <c r="Q129" s="17" t="str">
        <f t="shared" si="47"/>
        <v>T</v>
      </c>
      <c r="W129" s="25" t="str">
        <f t="shared" si="48"/>
        <v>A</v>
      </c>
      <c r="X129" s="25" t="str">
        <f t="shared" si="49"/>
        <v>C</v>
      </c>
      <c r="Y129" s="25" t="str">
        <f t="shared" si="50"/>
        <v>C</v>
      </c>
      <c r="Z129" s="25" t="str">
        <f t="shared" si="51"/>
        <v>ACC</v>
      </c>
      <c r="AA129" s="25" t="str">
        <f t="shared" si="52"/>
        <v>T</v>
      </c>
      <c r="AB129" s="25"/>
      <c r="AC129" s="25"/>
      <c r="AD129" s="25"/>
      <c r="AE129" s="25"/>
      <c r="AF129" s="25"/>
      <c r="AG129" s="25" t="str">
        <f t="shared" si="53"/>
        <v>T</v>
      </c>
      <c r="AH129" s="25" t="str">
        <f t="shared" si="54"/>
        <v>T</v>
      </c>
      <c r="AI129" s="25" t="str">
        <f t="shared" si="55"/>
        <v>T</v>
      </c>
      <c r="AJ129" s="25" t="str">
        <f t="shared" si="65"/>
        <v>TTT</v>
      </c>
      <c r="AK129" s="25" t="str">
        <f t="shared" si="56"/>
        <v>F</v>
      </c>
      <c r="AL129" s="25"/>
      <c r="AM129" s="25"/>
      <c r="AN129" s="25"/>
      <c r="AO129" s="25"/>
      <c r="AP129" s="25"/>
      <c r="AQ129" s="25" t="str">
        <f t="shared" si="57"/>
        <v>G</v>
      </c>
      <c r="AR129" s="25" t="str">
        <f t="shared" si="58"/>
        <v>G</v>
      </c>
      <c r="AS129" s="25" t="str">
        <f t="shared" si="59"/>
        <v>G</v>
      </c>
      <c r="AT129" s="25" t="str">
        <f t="shared" si="66"/>
        <v>GGG</v>
      </c>
      <c r="AU129" s="25" t="str">
        <f t="shared" si="60"/>
        <v>G</v>
      </c>
      <c r="AV129" s="25"/>
      <c r="AW129" s="25"/>
      <c r="AX129" s="25"/>
      <c r="AY129" s="25"/>
      <c r="AZ129" s="25"/>
      <c r="BA129" s="25" t="str">
        <f t="shared" ca="1" si="61"/>
        <v>A</v>
      </c>
      <c r="BB129" s="25" t="str">
        <f t="shared" ca="1" si="62"/>
        <v>A</v>
      </c>
      <c r="BC129" s="25" t="str">
        <f t="shared" ca="1" si="63"/>
        <v>C</v>
      </c>
      <c r="BD129" s="25" t="str">
        <f t="shared" ca="1" si="67"/>
        <v>AAC</v>
      </c>
      <c r="BE129" s="25" t="str">
        <f t="shared" ca="1" si="64"/>
        <v>N</v>
      </c>
      <c r="BF129" s="25"/>
      <c r="BG129" s="25"/>
      <c r="BH129" s="25"/>
      <c r="BI129" s="25"/>
      <c r="BJ129" s="25"/>
    </row>
    <row r="130" spans="1:62" x14ac:dyDescent="0.15">
      <c r="A130" s="10">
        <v>119</v>
      </c>
      <c r="B130">
        <v>2.2813024999770448</v>
      </c>
      <c r="C130">
        <v>0.58009000001391087</v>
      </c>
      <c r="D130">
        <v>5.074277500010993</v>
      </c>
      <c r="E130">
        <v>3.4368849999921736</v>
      </c>
      <c r="F130" s="10">
        <f ca="1">'Result (Al-Ti) '!W140</f>
        <v>5.1360320612094901</v>
      </c>
      <c r="L130" s="17">
        <v>119</v>
      </c>
      <c r="M130" s="17" t="str">
        <f t="shared" si="43"/>
        <v>A</v>
      </c>
      <c r="N130" s="17" t="str">
        <f t="shared" si="44"/>
        <v>C</v>
      </c>
      <c r="O130" s="17" t="str">
        <f t="shared" si="45"/>
        <v>C</v>
      </c>
      <c r="P130" s="17" t="str">
        <f t="shared" si="46"/>
        <v>ACC</v>
      </c>
      <c r="Q130" s="17" t="str">
        <f t="shared" si="47"/>
        <v>T</v>
      </c>
      <c r="W130" s="25" t="str">
        <f t="shared" si="48"/>
        <v>A</v>
      </c>
      <c r="X130" s="25" t="str">
        <f t="shared" si="49"/>
        <v>A</v>
      </c>
      <c r="Y130" s="25" t="str">
        <f t="shared" si="50"/>
        <v>A</v>
      </c>
      <c r="Z130" s="25" t="str">
        <f t="shared" si="51"/>
        <v>AAA</v>
      </c>
      <c r="AA130" s="25" t="str">
        <f t="shared" si="52"/>
        <v>K</v>
      </c>
      <c r="AB130" s="25"/>
      <c r="AC130" s="25"/>
      <c r="AD130" s="25"/>
      <c r="AE130" s="25"/>
      <c r="AF130" s="25"/>
      <c r="AG130" s="25" t="str">
        <f t="shared" si="53"/>
        <v>C</v>
      </c>
      <c r="AH130" s="25" t="str">
        <f t="shared" si="54"/>
        <v>C</v>
      </c>
      <c r="AI130" s="25" t="str">
        <f t="shared" si="55"/>
        <v>T</v>
      </c>
      <c r="AJ130" s="25" t="str">
        <f t="shared" si="65"/>
        <v>CCT</v>
      </c>
      <c r="AK130" s="25" t="str">
        <f t="shared" si="56"/>
        <v>P</v>
      </c>
      <c r="AL130" s="25"/>
      <c r="AM130" s="25"/>
      <c r="AN130" s="25"/>
      <c r="AO130" s="25"/>
      <c r="AP130" s="25"/>
      <c r="AQ130" s="25" t="str">
        <f t="shared" si="57"/>
        <v>C</v>
      </c>
      <c r="AR130" s="25" t="str">
        <f t="shared" si="58"/>
        <v>C</v>
      </c>
      <c r="AS130" s="25" t="str">
        <f t="shared" si="59"/>
        <v>C</v>
      </c>
      <c r="AT130" s="25" t="str">
        <f t="shared" si="66"/>
        <v>CCC</v>
      </c>
      <c r="AU130" s="25" t="str">
        <f t="shared" si="60"/>
        <v>P</v>
      </c>
      <c r="AV130" s="25"/>
      <c r="AW130" s="25"/>
      <c r="AX130" s="25"/>
      <c r="AY130" s="25"/>
      <c r="AZ130" s="25"/>
      <c r="BA130" s="25" t="str">
        <f t="shared" ca="1" si="61"/>
        <v>C</v>
      </c>
      <c r="BB130" s="25" t="str">
        <f t="shared" ca="1" si="62"/>
        <v>C</v>
      </c>
      <c r="BC130" s="25" t="str">
        <f t="shared" ca="1" si="63"/>
        <v>T</v>
      </c>
      <c r="BD130" s="25" t="str">
        <f t="shared" ca="1" si="67"/>
        <v>CCT</v>
      </c>
      <c r="BE130" s="25" t="str">
        <f t="shared" ca="1" si="64"/>
        <v>P</v>
      </c>
      <c r="BF130" s="25"/>
      <c r="BG130" s="25"/>
      <c r="BH130" s="25"/>
      <c r="BI130" s="25"/>
      <c r="BJ130" s="25"/>
    </row>
    <row r="131" spans="1:62" x14ac:dyDescent="0.15">
      <c r="A131" s="10">
        <v>120</v>
      </c>
      <c r="B131">
        <v>2.2143024999756733</v>
      </c>
      <c r="C131">
        <v>1.5240900000144109</v>
      </c>
      <c r="D131">
        <v>2.9372775000098272</v>
      </c>
      <c r="E131">
        <v>0.67888499999213536</v>
      </c>
      <c r="F131" s="10">
        <f ca="1">'Result (Al-Ti) '!W141</f>
        <v>2.3796251577065344</v>
      </c>
      <c r="L131" s="17">
        <v>120</v>
      </c>
      <c r="M131" s="17" t="str">
        <f t="shared" si="43"/>
        <v>A</v>
      </c>
      <c r="N131" s="17" t="str">
        <f t="shared" si="44"/>
        <v>C</v>
      </c>
      <c r="O131" s="17" t="str">
        <f t="shared" si="45"/>
        <v>C</v>
      </c>
      <c r="P131" s="17" t="str">
        <f t="shared" si="46"/>
        <v>ACC</v>
      </c>
      <c r="Q131" s="17" t="str">
        <f t="shared" si="47"/>
        <v>T</v>
      </c>
      <c r="W131" s="25" t="str">
        <f t="shared" si="48"/>
        <v>A</v>
      </c>
      <c r="X131" s="25" t="str">
        <f t="shared" si="49"/>
        <v>A</v>
      </c>
      <c r="Y131" s="25" t="str">
        <f t="shared" si="50"/>
        <v>C</v>
      </c>
      <c r="Z131" s="25" t="str">
        <f t="shared" si="51"/>
        <v>AAC</v>
      </c>
      <c r="AA131" s="25" t="str">
        <f t="shared" si="52"/>
        <v>N</v>
      </c>
      <c r="AB131" s="25"/>
      <c r="AC131" s="25"/>
      <c r="AD131" s="25"/>
      <c r="AE131" s="25"/>
      <c r="AF131" s="25"/>
      <c r="AG131" s="25" t="str">
        <f t="shared" si="53"/>
        <v>A</v>
      </c>
      <c r="AH131" s="25" t="str">
        <f t="shared" si="54"/>
        <v>C</v>
      </c>
      <c r="AI131" s="25" t="str">
        <f t="shared" si="55"/>
        <v>C</v>
      </c>
      <c r="AJ131" s="25" t="str">
        <f t="shared" si="65"/>
        <v>ACC</v>
      </c>
      <c r="AK131" s="25" t="str">
        <f t="shared" si="56"/>
        <v>T</v>
      </c>
      <c r="AL131" s="25"/>
      <c r="AM131" s="25"/>
      <c r="AN131" s="25"/>
      <c r="AO131" s="25"/>
      <c r="AP131" s="25"/>
      <c r="AQ131" s="25" t="str">
        <f t="shared" si="57"/>
        <v>A</v>
      </c>
      <c r="AR131" s="25" t="str">
        <f t="shared" si="58"/>
        <v>A</v>
      </c>
      <c r="AS131" s="25" t="str">
        <f t="shared" si="59"/>
        <v>A</v>
      </c>
      <c r="AT131" s="25" t="str">
        <f t="shared" si="66"/>
        <v>AAA</v>
      </c>
      <c r="AU131" s="25" t="str">
        <f t="shared" si="60"/>
        <v>K</v>
      </c>
      <c r="AV131" s="25"/>
      <c r="AW131" s="25"/>
      <c r="AX131" s="25"/>
      <c r="AY131" s="25"/>
      <c r="AZ131" s="25"/>
      <c r="BA131" s="25" t="str">
        <f t="shared" ca="1" si="61"/>
        <v>A</v>
      </c>
      <c r="BB131" s="25" t="str">
        <f t="shared" ca="1" si="62"/>
        <v>C</v>
      </c>
      <c r="BC131" s="25" t="str">
        <f t="shared" ca="1" si="63"/>
        <v>C</v>
      </c>
      <c r="BD131" s="25" t="str">
        <f t="shared" ca="1" si="67"/>
        <v>ACC</v>
      </c>
      <c r="BE131" s="25" t="str">
        <f t="shared" ca="1" si="64"/>
        <v>T</v>
      </c>
      <c r="BF131" s="25"/>
      <c r="BG131" s="25"/>
      <c r="BH131" s="25"/>
      <c r="BI131" s="25"/>
      <c r="BJ131" s="25"/>
    </row>
    <row r="132" spans="1:62" x14ac:dyDescent="0.15">
      <c r="A132" s="10">
        <v>121</v>
      </c>
      <c r="B132">
        <v>1.9723024999755978</v>
      </c>
      <c r="C132">
        <v>2.5590900000160843</v>
      </c>
      <c r="D132">
        <v>4.356277500008332</v>
      </c>
      <c r="E132">
        <v>4.3118849999927988</v>
      </c>
      <c r="F132" s="10">
        <f ca="1">'Result (Al-Ti) '!W142</f>
        <v>0.49988857461991487</v>
      </c>
      <c r="L132" s="17">
        <v>121</v>
      </c>
      <c r="M132" s="17" t="str">
        <f t="shared" si="43"/>
        <v>A</v>
      </c>
      <c r="N132" s="17" t="str">
        <f t="shared" si="44"/>
        <v>A</v>
      </c>
      <c r="O132" s="17" t="str">
        <f t="shared" si="45"/>
        <v>C</v>
      </c>
      <c r="P132" s="17" t="str">
        <f t="shared" si="46"/>
        <v>AAC</v>
      </c>
      <c r="Q132" s="17" t="str">
        <f t="shared" si="47"/>
        <v>N</v>
      </c>
      <c r="W132" s="25" t="str">
        <f t="shared" si="48"/>
        <v>A</v>
      </c>
      <c r="X132" s="25" t="str">
        <f t="shared" si="49"/>
        <v>C</v>
      </c>
      <c r="Y132" s="25" t="str">
        <f t="shared" si="50"/>
        <v>C</v>
      </c>
      <c r="Z132" s="25" t="str">
        <f t="shared" si="51"/>
        <v>ACC</v>
      </c>
      <c r="AA132" s="25" t="str">
        <f t="shared" si="52"/>
        <v>T</v>
      </c>
      <c r="AB132" s="25"/>
      <c r="AC132" s="25"/>
      <c r="AD132" s="25"/>
      <c r="AE132" s="25"/>
      <c r="AF132" s="25"/>
      <c r="AG132" s="25" t="str">
        <f t="shared" si="53"/>
        <v>C</v>
      </c>
      <c r="AH132" s="25" t="str">
        <f t="shared" si="54"/>
        <v>C</v>
      </c>
      <c r="AI132" s="25" t="str">
        <f t="shared" si="55"/>
        <v>T</v>
      </c>
      <c r="AJ132" s="25" t="str">
        <f t="shared" si="65"/>
        <v>CCT</v>
      </c>
      <c r="AK132" s="25" t="str">
        <f t="shared" si="56"/>
        <v>P</v>
      </c>
      <c r="AL132" s="25"/>
      <c r="AM132" s="25"/>
      <c r="AN132" s="25"/>
      <c r="AO132" s="25"/>
      <c r="AP132" s="25"/>
      <c r="AQ132" s="25" t="str">
        <f t="shared" si="57"/>
        <v>C</v>
      </c>
      <c r="AR132" s="25" t="str">
        <f t="shared" si="58"/>
        <v>C</v>
      </c>
      <c r="AS132" s="25" t="str">
        <f t="shared" si="59"/>
        <v>T</v>
      </c>
      <c r="AT132" s="25" t="str">
        <f t="shared" si="66"/>
        <v>CCT</v>
      </c>
      <c r="AU132" s="25" t="str">
        <f t="shared" si="60"/>
        <v>P</v>
      </c>
      <c r="AV132" s="25"/>
      <c r="AW132" s="25"/>
      <c r="AX132" s="25"/>
      <c r="AY132" s="25"/>
      <c r="AZ132" s="25"/>
      <c r="BA132" s="25" t="str">
        <f t="shared" ca="1" si="61"/>
        <v>A</v>
      </c>
      <c r="BB132" s="25" t="str">
        <f t="shared" ca="1" si="62"/>
        <v>A</v>
      </c>
      <c r="BC132" s="25" t="str">
        <f t="shared" ca="1" si="63"/>
        <v>A</v>
      </c>
      <c r="BD132" s="25" t="str">
        <f t="shared" ca="1" si="67"/>
        <v>AAA</v>
      </c>
      <c r="BE132" s="25" t="str">
        <f t="shared" ca="1" si="64"/>
        <v>K</v>
      </c>
      <c r="BF132" s="25"/>
      <c r="BG132" s="25"/>
      <c r="BH132" s="25"/>
      <c r="BI132" s="25"/>
      <c r="BJ132" s="25"/>
    </row>
    <row r="133" spans="1:62" x14ac:dyDescent="0.15">
      <c r="A133" s="10">
        <v>122</v>
      </c>
      <c r="B133">
        <v>2.0723024999753648</v>
      </c>
      <c r="C133">
        <v>2.2900900000166757</v>
      </c>
      <c r="D133">
        <v>2.0232775000081915</v>
      </c>
      <c r="E133">
        <v>2.304884999993817</v>
      </c>
      <c r="F133" s="10">
        <f ca="1">'Result (Al-Ti) '!W143</f>
        <v>2.0819286681386688</v>
      </c>
      <c r="L133" s="17">
        <v>122</v>
      </c>
      <c r="M133" s="17" t="str">
        <f t="shared" si="43"/>
        <v>A</v>
      </c>
      <c r="N133" s="17" t="str">
        <f t="shared" si="44"/>
        <v>C</v>
      </c>
      <c r="O133" s="17" t="str">
        <f t="shared" si="45"/>
        <v>C</v>
      </c>
      <c r="P133" s="17" t="str">
        <f t="shared" si="46"/>
        <v>ACC</v>
      </c>
      <c r="Q133" s="17" t="str">
        <f t="shared" si="47"/>
        <v>T</v>
      </c>
      <c r="W133" s="25" t="str">
        <f t="shared" si="48"/>
        <v>A</v>
      </c>
      <c r="X133" s="25" t="str">
        <f t="shared" si="49"/>
        <v>C</v>
      </c>
      <c r="Y133" s="25" t="str">
        <f t="shared" si="50"/>
        <v>C</v>
      </c>
      <c r="Z133" s="25" t="str">
        <f t="shared" si="51"/>
        <v>ACC</v>
      </c>
      <c r="AA133" s="25" t="str">
        <f t="shared" si="52"/>
        <v>T</v>
      </c>
      <c r="AB133" s="25"/>
      <c r="AC133" s="25"/>
      <c r="AD133" s="25"/>
      <c r="AE133" s="25"/>
      <c r="AF133" s="25"/>
      <c r="AG133" s="25" t="str">
        <f t="shared" si="53"/>
        <v>A</v>
      </c>
      <c r="AH133" s="25" t="str">
        <f t="shared" si="54"/>
        <v>C</v>
      </c>
      <c r="AI133" s="25" t="str">
        <f t="shared" si="55"/>
        <v>C</v>
      </c>
      <c r="AJ133" s="25" t="str">
        <f t="shared" si="65"/>
        <v>ACC</v>
      </c>
      <c r="AK133" s="25" t="str">
        <f t="shared" si="56"/>
        <v>T</v>
      </c>
      <c r="AL133" s="25"/>
      <c r="AM133" s="25"/>
      <c r="AN133" s="25"/>
      <c r="AO133" s="25"/>
      <c r="AP133" s="25"/>
      <c r="AQ133" s="25" t="str">
        <f t="shared" si="57"/>
        <v>A</v>
      </c>
      <c r="AR133" s="25" t="str">
        <f t="shared" si="58"/>
        <v>C</v>
      </c>
      <c r="AS133" s="25" t="str">
        <f t="shared" si="59"/>
        <v>C</v>
      </c>
      <c r="AT133" s="25" t="str">
        <f t="shared" si="66"/>
        <v>ACC</v>
      </c>
      <c r="AU133" s="25" t="str">
        <f t="shared" si="60"/>
        <v>T</v>
      </c>
      <c r="AV133" s="25"/>
      <c r="AW133" s="25"/>
      <c r="AX133" s="25"/>
      <c r="AY133" s="25"/>
      <c r="AZ133" s="25"/>
      <c r="BA133" s="25" t="str">
        <f t="shared" ca="1" si="61"/>
        <v>A</v>
      </c>
      <c r="BB133" s="25" t="str">
        <f t="shared" ca="1" si="62"/>
        <v>C</v>
      </c>
      <c r="BC133" s="25" t="str">
        <f t="shared" ca="1" si="63"/>
        <v>C</v>
      </c>
      <c r="BD133" s="25" t="str">
        <f t="shared" ca="1" si="67"/>
        <v>ACC</v>
      </c>
      <c r="BE133" s="25" t="str">
        <f t="shared" ca="1" si="64"/>
        <v>T</v>
      </c>
      <c r="BF133" s="25"/>
      <c r="BG133" s="25"/>
      <c r="BH133" s="25"/>
      <c r="BI133" s="25"/>
      <c r="BJ133" s="25"/>
    </row>
    <row r="134" spans="1:62" x14ac:dyDescent="0.15">
      <c r="A134" s="10">
        <v>123</v>
      </c>
      <c r="B134">
        <v>3.1273024999762811</v>
      </c>
      <c r="C134">
        <v>2.321090000016568</v>
      </c>
      <c r="D134">
        <v>4.101277500009104</v>
      </c>
      <c r="E134">
        <v>3.6158849999914366</v>
      </c>
      <c r="F134" s="10">
        <f ca="1">'Result (Al-Ti) '!W144</f>
        <v>1.6214786904753435</v>
      </c>
      <c r="L134" s="17">
        <v>123</v>
      </c>
      <c r="M134" s="17" t="str">
        <f t="shared" si="43"/>
        <v>C</v>
      </c>
      <c r="N134" s="17" t="str">
        <f t="shared" si="44"/>
        <v>C</v>
      </c>
      <c r="O134" s="17" t="str">
        <f t="shared" si="45"/>
        <v>C</v>
      </c>
      <c r="P134" s="17" t="str">
        <f t="shared" si="46"/>
        <v>CCC</v>
      </c>
      <c r="Q134" s="17" t="str">
        <f t="shared" si="47"/>
        <v>P</v>
      </c>
      <c r="W134" s="25" t="str">
        <f t="shared" si="48"/>
        <v>A</v>
      </c>
      <c r="X134" s="25" t="str">
        <f t="shared" si="49"/>
        <v>C</v>
      </c>
      <c r="Y134" s="25" t="str">
        <f t="shared" si="50"/>
        <v>C</v>
      </c>
      <c r="Z134" s="25" t="str">
        <f t="shared" si="51"/>
        <v>ACC</v>
      </c>
      <c r="AA134" s="25" t="str">
        <f t="shared" si="52"/>
        <v>T</v>
      </c>
      <c r="AB134" s="25"/>
      <c r="AC134" s="25"/>
      <c r="AD134" s="25"/>
      <c r="AE134" s="25"/>
      <c r="AF134" s="25"/>
      <c r="AG134" s="25" t="str">
        <f t="shared" si="53"/>
        <v>C</v>
      </c>
      <c r="AH134" s="25" t="str">
        <f t="shared" si="54"/>
        <v>C</v>
      </c>
      <c r="AI134" s="25" t="str">
        <f t="shared" si="55"/>
        <v>T</v>
      </c>
      <c r="AJ134" s="25" t="str">
        <f t="shared" si="65"/>
        <v>CCT</v>
      </c>
      <c r="AK134" s="25" t="str">
        <f t="shared" si="56"/>
        <v>P</v>
      </c>
      <c r="AL134" s="25"/>
      <c r="AM134" s="25"/>
      <c r="AN134" s="25"/>
      <c r="AO134" s="25"/>
      <c r="AP134" s="25"/>
      <c r="AQ134" s="25" t="str">
        <f t="shared" si="57"/>
        <v>C</v>
      </c>
      <c r="AR134" s="25" t="str">
        <f t="shared" si="58"/>
        <v>C</v>
      </c>
      <c r="AS134" s="25" t="str">
        <f t="shared" si="59"/>
        <v>T</v>
      </c>
      <c r="AT134" s="25" t="str">
        <f t="shared" si="66"/>
        <v>CCT</v>
      </c>
      <c r="AU134" s="25" t="str">
        <f t="shared" si="60"/>
        <v>P</v>
      </c>
      <c r="AV134" s="25"/>
      <c r="AW134" s="25"/>
      <c r="AX134" s="25"/>
      <c r="AY134" s="25"/>
      <c r="AZ134" s="25"/>
      <c r="BA134" s="25" t="str">
        <f t="shared" ca="1" si="61"/>
        <v>A</v>
      </c>
      <c r="BB134" s="25" t="str">
        <f t="shared" ca="1" si="62"/>
        <v>A</v>
      </c>
      <c r="BC134" s="25" t="str">
        <f t="shared" ca="1" si="63"/>
        <v>C</v>
      </c>
      <c r="BD134" s="25" t="str">
        <f t="shared" ca="1" si="67"/>
        <v>AAC</v>
      </c>
      <c r="BE134" s="25" t="str">
        <f t="shared" ca="1" si="64"/>
        <v>N</v>
      </c>
      <c r="BF134" s="25"/>
      <c r="BG134" s="25"/>
      <c r="BH134" s="25"/>
      <c r="BI134" s="25"/>
      <c r="BJ134" s="25"/>
    </row>
    <row r="135" spans="1:62" x14ac:dyDescent="0.15">
      <c r="A135" s="10">
        <v>124</v>
      </c>
      <c r="B135">
        <v>3.0293024999750173</v>
      </c>
      <c r="C135">
        <v>4.4080900000160739</v>
      </c>
      <c r="D135">
        <v>5.5182775000091056</v>
      </c>
      <c r="E135">
        <v>4.0358849999933</v>
      </c>
      <c r="F135" s="10">
        <f ca="1">'Result (Al-Ti) '!W145</f>
        <v>1.1701903019340105</v>
      </c>
      <c r="L135" s="17">
        <v>124</v>
      </c>
      <c r="M135" s="17" t="str">
        <f t="shared" si="43"/>
        <v>C</v>
      </c>
      <c r="N135" s="17" t="str">
        <f t="shared" si="44"/>
        <v>C</v>
      </c>
      <c r="O135" s="17" t="str">
        <f t="shared" si="45"/>
        <v>C</v>
      </c>
      <c r="P135" s="17" t="str">
        <f t="shared" si="46"/>
        <v>CCC</v>
      </c>
      <c r="Q135" s="17" t="str">
        <f t="shared" si="47"/>
        <v>P</v>
      </c>
      <c r="W135" s="25" t="str">
        <f t="shared" si="48"/>
        <v>C</v>
      </c>
      <c r="X135" s="25" t="str">
        <f t="shared" si="49"/>
        <v>C</v>
      </c>
      <c r="Y135" s="25" t="str">
        <f t="shared" si="50"/>
        <v>T</v>
      </c>
      <c r="Z135" s="25" t="str">
        <f t="shared" si="51"/>
        <v>CCT</v>
      </c>
      <c r="AA135" s="25" t="str">
        <f t="shared" si="52"/>
        <v>P</v>
      </c>
      <c r="AB135" s="25"/>
      <c r="AC135" s="25"/>
      <c r="AD135" s="25"/>
      <c r="AE135" s="25"/>
      <c r="AF135" s="25"/>
      <c r="AG135" s="25" t="str">
        <f t="shared" si="53"/>
        <v>C</v>
      </c>
      <c r="AH135" s="25" t="str">
        <f t="shared" si="54"/>
        <v>C</v>
      </c>
      <c r="AI135" s="25" t="str">
        <f t="shared" si="55"/>
        <v>T</v>
      </c>
      <c r="AJ135" s="25" t="str">
        <f t="shared" si="65"/>
        <v>CCT</v>
      </c>
      <c r="AK135" s="25" t="str">
        <f t="shared" si="56"/>
        <v>P</v>
      </c>
      <c r="AL135" s="25"/>
      <c r="AM135" s="25"/>
      <c r="AN135" s="25"/>
      <c r="AO135" s="25"/>
      <c r="AP135" s="25"/>
      <c r="AQ135" s="25" t="str">
        <f t="shared" si="57"/>
        <v>C</v>
      </c>
      <c r="AR135" s="25" t="str">
        <f t="shared" si="58"/>
        <v>C</v>
      </c>
      <c r="AS135" s="25" t="str">
        <f t="shared" si="59"/>
        <v>T</v>
      </c>
      <c r="AT135" s="25" t="str">
        <f t="shared" si="66"/>
        <v>CCT</v>
      </c>
      <c r="AU135" s="25" t="str">
        <f t="shared" si="60"/>
        <v>P</v>
      </c>
      <c r="AV135" s="25"/>
      <c r="AW135" s="25"/>
      <c r="AX135" s="25"/>
      <c r="AY135" s="25"/>
      <c r="AZ135" s="25"/>
      <c r="BA135" s="25" t="str">
        <f t="shared" ca="1" si="61"/>
        <v>A</v>
      </c>
      <c r="BB135" s="25" t="str">
        <f t="shared" ca="1" si="62"/>
        <v>A</v>
      </c>
      <c r="BC135" s="25" t="str">
        <f t="shared" ca="1" si="63"/>
        <v>C</v>
      </c>
      <c r="BD135" s="25" t="str">
        <f t="shared" ca="1" si="67"/>
        <v>AAC</v>
      </c>
      <c r="BE135" s="25" t="str">
        <f t="shared" ca="1" si="64"/>
        <v>N</v>
      </c>
      <c r="BF135" s="25"/>
      <c r="BG135" s="25"/>
      <c r="BH135" s="25"/>
      <c r="BI135" s="25"/>
      <c r="BJ135" s="25"/>
    </row>
    <row r="136" spans="1:62" x14ac:dyDescent="0.15">
      <c r="A136" s="10">
        <v>125</v>
      </c>
      <c r="B136">
        <v>1.2803024999747947</v>
      </c>
      <c r="C136">
        <v>3.9070900000162112</v>
      </c>
      <c r="D136">
        <v>3.8342775000081986</v>
      </c>
      <c r="E136">
        <v>3.5248849999938159</v>
      </c>
      <c r="F136" s="10">
        <f ca="1">'Result (Al-Ti) '!W146</f>
        <v>0.74996050762973576</v>
      </c>
      <c r="L136" s="17">
        <v>125</v>
      </c>
      <c r="M136" s="17" t="str">
        <f t="shared" si="43"/>
        <v>A</v>
      </c>
      <c r="N136" s="17" t="str">
        <f t="shared" si="44"/>
        <v>A</v>
      </c>
      <c r="O136" s="17" t="str">
        <f t="shared" si="45"/>
        <v>C</v>
      </c>
      <c r="P136" s="17" t="str">
        <f t="shared" si="46"/>
        <v>AAC</v>
      </c>
      <c r="Q136" s="17" t="str">
        <f t="shared" si="47"/>
        <v>N</v>
      </c>
      <c r="W136" s="25" t="str">
        <f t="shared" si="48"/>
        <v>C</v>
      </c>
      <c r="X136" s="25" t="str">
        <f t="shared" si="49"/>
        <v>C</v>
      </c>
      <c r="Y136" s="25" t="str">
        <f t="shared" si="50"/>
        <v>T</v>
      </c>
      <c r="Z136" s="25" t="str">
        <f t="shared" si="51"/>
        <v>CCT</v>
      </c>
      <c r="AA136" s="25" t="str">
        <f t="shared" si="52"/>
        <v>P</v>
      </c>
      <c r="AB136" s="25"/>
      <c r="AC136" s="25"/>
      <c r="AD136" s="25"/>
      <c r="AE136" s="25"/>
      <c r="AF136" s="25"/>
      <c r="AG136" s="25" t="str">
        <f t="shared" si="53"/>
        <v>C</v>
      </c>
      <c r="AH136" s="25" t="str">
        <f t="shared" si="54"/>
        <v>C</v>
      </c>
      <c r="AI136" s="25" t="str">
        <f t="shared" si="55"/>
        <v>T</v>
      </c>
      <c r="AJ136" s="25" t="str">
        <f t="shared" si="65"/>
        <v>CCT</v>
      </c>
      <c r="AK136" s="25" t="str">
        <f t="shared" si="56"/>
        <v>P</v>
      </c>
      <c r="AL136" s="25"/>
      <c r="AM136" s="25"/>
      <c r="AN136" s="25"/>
      <c r="AO136" s="25"/>
      <c r="AP136" s="25"/>
      <c r="AQ136" s="25" t="str">
        <f t="shared" si="57"/>
        <v>C</v>
      </c>
      <c r="AR136" s="25" t="str">
        <f t="shared" si="58"/>
        <v>C</v>
      </c>
      <c r="AS136" s="25" t="str">
        <f t="shared" si="59"/>
        <v>T</v>
      </c>
      <c r="AT136" s="25" t="str">
        <f t="shared" si="66"/>
        <v>CCT</v>
      </c>
      <c r="AU136" s="25" t="str">
        <f t="shared" si="60"/>
        <v>P</v>
      </c>
      <c r="AV136" s="25"/>
      <c r="AW136" s="25"/>
      <c r="AX136" s="25"/>
      <c r="AY136" s="25"/>
      <c r="AZ136" s="25"/>
      <c r="BA136" s="25" t="str">
        <f t="shared" ca="1" si="61"/>
        <v>A</v>
      </c>
      <c r="BB136" s="25" t="str">
        <f t="shared" ca="1" si="62"/>
        <v>A</v>
      </c>
      <c r="BC136" s="25" t="str">
        <f t="shared" ca="1" si="63"/>
        <v>A</v>
      </c>
      <c r="BD136" s="25" t="str">
        <f t="shared" ca="1" si="67"/>
        <v>AAA</v>
      </c>
      <c r="BE136" s="25" t="str">
        <f t="shared" ca="1" si="64"/>
        <v>K</v>
      </c>
      <c r="BF136" s="25"/>
      <c r="BG136" s="25"/>
      <c r="BH136" s="25"/>
      <c r="BI136" s="25"/>
      <c r="BJ136" s="25"/>
    </row>
    <row r="137" spans="1:62" x14ac:dyDescent="0.15">
      <c r="A137" s="10">
        <v>126</v>
      </c>
      <c r="B137">
        <v>3.7003024999755496</v>
      </c>
      <c r="C137">
        <v>3.8250900000136312</v>
      </c>
      <c r="D137">
        <v>-0.34372249999137239</v>
      </c>
      <c r="E137">
        <v>3.5368849999919405</v>
      </c>
      <c r="F137" s="10">
        <f ca="1">'Result (Al-Ti) '!W147</f>
        <v>0.65550014979945015</v>
      </c>
      <c r="L137" s="17">
        <v>126</v>
      </c>
      <c r="M137" s="17" t="str">
        <f t="shared" si="43"/>
        <v>C</v>
      </c>
      <c r="N137" s="17" t="str">
        <f t="shared" si="44"/>
        <v>C</v>
      </c>
      <c r="O137" s="17" t="str">
        <f t="shared" si="45"/>
        <v>T</v>
      </c>
      <c r="P137" s="17" t="str">
        <f t="shared" si="46"/>
        <v>CCT</v>
      </c>
      <c r="Q137" s="17" t="str">
        <f t="shared" si="47"/>
        <v>P</v>
      </c>
      <c r="W137" s="25" t="str">
        <f t="shared" si="48"/>
        <v>C</v>
      </c>
      <c r="X137" s="25" t="str">
        <f t="shared" si="49"/>
        <v>C</v>
      </c>
      <c r="Y137" s="25" t="str">
        <f t="shared" si="50"/>
        <v>T</v>
      </c>
      <c r="Z137" s="25" t="str">
        <f t="shared" si="51"/>
        <v>CCT</v>
      </c>
      <c r="AA137" s="25" t="str">
        <f t="shared" si="52"/>
        <v>P</v>
      </c>
      <c r="AB137" s="25"/>
      <c r="AC137" s="25"/>
      <c r="AD137" s="25"/>
      <c r="AE137" s="25"/>
      <c r="AF137" s="25"/>
      <c r="AG137" s="25" t="str">
        <f t="shared" si="53"/>
        <v>A</v>
      </c>
      <c r="AH137" s="25" t="str">
        <f t="shared" si="54"/>
        <v>G</v>
      </c>
      <c r="AI137" s="25" t="str">
        <f t="shared" si="55"/>
        <v>A</v>
      </c>
      <c r="AJ137" s="25" t="str">
        <f t="shared" si="65"/>
        <v>AGA</v>
      </c>
      <c r="AK137" s="25" t="str">
        <f t="shared" si="56"/>
        <v>R</v>
      </c>
      <c r="AL137" s="25"/>
      <c r="AM137" s="25"/>
      <c r="AN137" s="25"/>
      <c r="AO137" s="25"/>
      <c r="AP137" s="25"/>
      <c r="AQ137" s="25" t="str">
        <f t="shared" si="57"/>
        <v>C</v>
      </c>
      <c r="AR137" s="25" t="str">
        <f t="shared" si="58"/>
        <v>C</v>
      </c>
      <c r="AS137" s="25" t="str">
        <f t="shared" si="59"/>
        <v>T</v>
      </c>
      <c r="AT137" s="25" t="str">
        <f t="shared" si="66"/>
        <v>CCT</v>
      </c>
      <c r="AU137" s="25" t="str">
        <f t="shared" si="60"/>
        <v>P</v>
      </c>
      <c r="AV137" s="25"/>
      <c r="AW137" s="25"/>
      <c r="AX137" s="25"/>
      <c r="AY137" s="25"/>
      <c r="AZ137" s="25"/>
      <c r="BA137" s="25" t="str">
        <f t="shared" ca="1" si="61"/>
        <v>A</v>
      </c>
      <c r="BB137" s="25" t="str">
        <f t="shared" ca="1" si="62"/>
        <v>A</v>
      </c>
      <c r="BC137" s="25" t="str">
        <f t="shared" ca="1" si="63"/>
        <v>A</v>
      </c>
      <c r="BD137" s="25" t="str">
        <f t="shared" ca="1" si="67"/>
        <v>AAA</v>
      </c>
      <c r="BE137" s="25" t="str">
        <f t="shared" ca="1" si="64"/>
        <v>K</v>
      </c>
      <c r="BF137" s="25"/>
      <c r="BG137" s="25"/>
      <c r="BH137" s="25"/>
      <c r="BI137" s="25"/>
      <c r="BJ137" s="25"/>
    </row>
    <row r="138" spans="1:62" x14ac:dyDescent="0.15">
      <c r="A138" s="10">
        <v>127</v>
      </c>
      <c r="B138">
        <v>3.3773024999739221</v>
      </c>
      <c r="C138">
        <v>2.145090000016836</v>
      </c>
      <c r="D138">
        <v>2.1612775000114937</v>
      </c>
      <c r="E138">
        <v>4.4088849999930346</v>
      </c>
      <c r="F138" s="10">
        <f ca="1">'Result (Al-Ti) '!W148</f>
        <v>0.49107007795772706</v>
      </c>
      <c r="L138" s="17">
        <v>127</v>
      </c>
      <c r="M138" s="17" t="str">
        <f t="shared" si="43"/>
        <v>C</v>
      </c>
      <c r="N138" s="17" t="str">
        <f t="shared" si="44"/>
        <v>C</v>
      </c>
      <c r="O138" s="17" t="str">
        <f t="shared" si="45"/>
        <v>C</v>
      </c>
      <c r="P138" s="17" t="str">
        <f t="shared" si="46"/>
        <v>CCC</v>
      </c>
      <c r="Q138" s="17" t="str">
        <f t="shared" si="47"/>
        <v>P</v>
      </c>
      <c r="W138" s="25" t="str">
        <f t="shared" si="48"/>
        <v>A</v>
      </c>
      <c r="X138" s="25" t="str">
        <f t="shared" si="49"/>
        <v>C</v>
      </c>
      <c r="Y138" s="25" t="str">
        <f t="shared" si="50"/>
        <v>C</v>
      </c>
      <c r="Z138" s="25" t="str">
        <f t="shared" si="51"/>
        <v>ACC</v>
      </c>
      <c r="AA138" s="25" t="str">
        <f t="shared" si="52"/>
        <v>T</v>
      </c>
      <c r="AB138" s="25"/>
      <c r="AC138" s="25"/>
      <c r="AD138" s="25"/>
      <c r="AE138" s="25"/>
      <c r="AF138" s="25"/>
      <c r="AG138" s="25" t="str">
        <f t="shared" si="53"/>
        <v>A</v>
      </c>
      <c r="AH138" s="25" t="str">
        <f t="shared" si="54"/>
        <v>C</v>
      </c>
      <c r="AI138" s="25" t="str">
        <f t="shared" si="55"/>
        <v>C</v>
      </c>
      <c r="AJ138" s="25" t="str">
        <f t="shared" si="65"/>
        <v>ACC</v>
      </c>
      <c r="AK138" s="25" t="str">
        <f t="shared" si="56"/>
        <v>T</v>
      </c>
      <c r="AL138" s="25"/>
      <c r="AM138" s="25"/>
      <c r="AN138" s="25"/>
      <c r="AO138" s="25"/>
      <c r="AP138" s="25"/>
      <c r="AQ138" s="25" t="str">
        <f t="shared" si="57"/>
        <v>C</v>
      </c>
      <c r="AR138" s="25" t="str">
        <f t="shared" si="58"/>
        <v>C</v>
      </c>
      <c r="AS138" s="25" t="str">
        <f t="shared" si="59"/>
        <v>T</v>
      </c>
      <c r="AT138" s="25" t="str">
        <f t="shared" si="66"/>
        <v>CCT</v>
      </c>
      <c r="AU138" s="25" t="str">
        <f t="shared" si="60"/>
        <v>P</v>
      </c>
      <c r="AV138" s="25"/>
      <c r="AW138" s="25"/>
      <c r="AX138" s="25"/>
      <c r="AY138" s="25"/>
      <c r="AZ138" s="25"/>
      <c r="BA138" s="25" t="str">
        <f t="shared" ca="1" si="61"/>
        <v>A</v>
      </c>
      <c r="BB138" s="25" t="str">
        <f t="shared" ca="1" si="62"/>
        <v>A</v>
      </c>
      <c r="BC138" s="25" t="str">
        <f t="shared" ca="1" si="63"/>
        <v>A</v>
      </c>
      <c r="BD138" s="25" t="str">
        <f t="shared" ca="1" si="67"/>
        <v>AAA</v>
      </c>
      <c r="BE138" s="25" t="str">
        <f t="shared" ca="1" si="64"/>
        <v>K</v>
      </c>
      <c r="BF138" s="25"/>
      <c r="BG138" s="25"/>
      <c r="BH138" s="25"/>
      <c r="BI138" s="25"/>
      <c r="BJ138" s="25"/>
    </row>
    <row r="139" spans="1:62" x14ac:dyDescent="0.15">
      <c r="A139" s="10">
        <v>128</v>
      </c>
      <c r="B139">
        <v>2.3673024999766312</v>
      </c>
      <c r="C139">
        <v>1.4470900000169706</v>
      </c>
      <c r="D139">
        <v>6.4332775000082165</v>
      </c>
      <c r="E139">
        <v>3.7618849999923043</v>
      </c>
      <c r="F139" s="10">
        <f ca="1">'Result (Al-Ti) '!W149</f>
        <v>0.7762210503066711</v>
      </c>
      <c r="L139" s="17">
        <v>128</v>
      </c>
      <c r="M139" s="17" t="str">
        <f t="shared" si="43"/>
        <v>A</v>
      </c>
      <c r="N139" s="17" t="str">
        <f t="shared" si="44"/>
        <v>C</v>
      </c>
      <c r="O139" s="17" t="str">
        <f t="shared" si="45"/>
        <v>C</v>
      </c>
      <c r="P139" s="17" t="str">
        <f t="shared" si="46"/>
        <v>ACC</v>
      </c>
      <c r="Q139" s="17" t="str">
        <f t="shared" si="47"/>
        <v>T</v>
      </c>
      <c r="W139" s="25" t="str">
        <f t="shared" si="48"/>
        <v>A</v>
      </c>
      <c r="X139" s="25" t="str">
        <f t="shared" si="49"/>
        <v>A</v>
      </c>
      <c r="Y139" s="25" t="str">
        <f t="shared" si="50"/>
        <v>C</v>
      </c>
      <c r="Z139" s="25" t="str">
        <f t="shared" si="51"/>
        <v>AAC</v>
      </c>
      <c r="AA139" s="25" t="str">
        <f t="shared" si="52"/>
        <v>N</v>
      </c>
      <c r="AB139" s="25"/>
      <c r="AC139" s="25"/>
      <c r="AD139" s="25"/>
      <c r="AE139" s="25"/>
      <c r="AF139" s="25"/>
      <c r="AG139" s="25" t="str">
        <f t="shared" si="53"/>
        <v>T</v>
      </c>
      <c r="AH139" s="25" t="str">
        <f t="shared" si="54"/>
        <v>C</v>
      </c>
      <c r="AI139" s="25" t="str">
        <f t="shared" si="55"/>
        <v>T</v>
      </c>
      <c r="AJ139" s="25" t="str">
        <f t="shared" si="65"/>
        <v>TCT</v>
      </c>
      <c r="AK139" s="25" t="str">
        <f t="shared" si="56"/>
        <v>S</v>
      </c>
      <c r="AL139" s="25"/>
      <c r="AM139" s="25"/>
      <c r="AN139" s="25"/>
      <c r="AO139" s="25"/>
      <c r="AP139" s="25"/>
      <c r="AQ139" s="25" t="str">
        <f t="shared" si="57"/>
        <v>C</v>
      </c>
      <c r="AR139" s="25" t="str">
        <f t="shared" si="58"/>
        <v>C</v>
      </c>
      <c r="AS139" s="25" t="str">
        <f t="shared" si="59"/>
        <v>T</v>
      </c>
      <c r="AT139" s="25" t="str">
        <f t="shared" si="66"/>
        <v>CCT</v>
      </c>
      <c r="AU139" s="25" t="str">
        <f t="shared" si="60"/>
        <v>P</v>
      </c>
      <c r="AV139" s="25"/>
      <c r="AW139" s="25"/>
      <c r="AX139" s="25"/>
      <c r="AY139" s="25"/>
      <c r="AZ139" s="25"/>
      <c r="BA139" s="25" t="str">
        <f t="shared" ca="1" si="61"/>
        <v>A</v>
      </c>
      <c r="BB139" s="25" t="str">
        <f t="shared" ca="1" si="62"/>
        <v>A</v>
      </c>
      <c r="BC139" s="25" t="str">
        <f t="shared" ca="1" si="63"/>
        <v>A</v>
      </c>
      <c r="BD139" s="25" t="str">
        <f t="shared" ca="1" si="67"/>
        <v>AAA</v>
      </c>
      <c r="BE139" s="25" t="str">
        <f t="shared" ca="1" si="64"/>
        <v>K</v>
      </c>
      <c r="BF139" s="25"/>
      <c r="BG139" s="25"/>
      <c r="BH139" s="25"/>
      <c r="BI139" s="25"/>
      <c r="BJ139" s="25"/>
    </row>
    <row r="140" spans="1:62" x14ac:dyDescent="0.15">
      <c r="A140" s="10">
        <v>129</v>
      </c>
      <c r="B140">
        <v>1.5243024999769261</v>
      </c>
      <c r="C140">
        <v>2.367090000014116</v>
      </c>
      <c r="D140">
        <v>4.7232775000090044</v>
      </c>
      <c r="E140">
        <v>3.0268849999934844</v>
      </c>
      <c r="F140" s="10">
        <f ca="1">'Result (Al-Ti) '!W150</f>
        <v>2.5963368496829782</v>
      </c>
      <c r="L140" s="17">
        <v>129</v>
      </c>
      <c r="M140" s="17" t="str">
        <f t="shared" ref="M140:M203" si="68">IF(OR(B140&gt;$B$4,$B$7&gt;B140),"T",IF(AND($B$4&gt;=B140,B140&gt;$B$5),"C",IF(AND($B$5&gt;=B140,B140&gt;=$B$6),"A",IF(AND($B$6&gt;B140,B140&gt;=$B$7),"G","error"))))</f>
        <v>A</v>
      </c>
      <c r="N140" s="17" t="str">
        <f t="shared" ref="N140:N203" si="69">IF(OR(B140&gt;$C$4,$C$7&gt;B140),"T",IF(AND($C$4&gt;=B140,B140&gt;$C$5),"C",IF(AND($C$5&gt;=B140,B140&gt;=$C$6),"A",IF(AND($C$6&gt;B140,B140&gt;=$C$7),"G","error"))))</f>
        <v>A</v>
      </c>
      <c r="O140" s="17" t="str">
        <f t="shared" ref="O140:O203" si="70">IF(OR(B140&gt;$D$4,$D$7&gt;B140),"T",IF(AND($D$4&gt;=B140,B140&gt;$D$5),"C",IF(AND($D$5&gt;=B140,B140&gt;=$D$6),"A",IF(AND($D$6&gt;B140,B140&gt;=$D$7),"G","error"))))</f>
        <v>C</v>
      </c>
      <c r="P140" s="17" t="str">
        <f t="shared" si="46"/>
        <v>AAC</v>
      </c>
      <c r="Q140" s="17" t="str">
        <f t="shared" si="47"/>
        <v>N</v>
      </c>
      <c r="W140" s="25" t="str">
        <f t="shared" si="48"/>
        <v>A</v>
      </c>
      <c r="X140" s="25" t="str">
        <f t="shared" si="49"/>
        <v>C</v>
      </c>
      <c r="Y140" s="25" t="str">
        <f t="shared" si="50"/>
        <v>C</v>
      </c>
      <c r="Z140" s="25" t="str">
        <f t="shared" si="51"/>
        <v>ACC</v>
      </c>
      <c r="AA140" s="25" t="str">
        <f t="shared" si="52"/>
        <v>T</v>
      </c>
      <c r="AB140" s="25"/>
      <c r="AC140" s="25"/>
      <c r="AD140" s="25"/>
      <c r="AE140" s="25"/>
      <c r="AF140" s="25"/>
      <c r="AG140" s="25" t="str">
        <f t="shared" si="53"/>
        <v>C</v>
      </c>
      <c r="AH140" s="25" t="str">
        <f t="shared" si="54"/>
        <v>C</v>
      </c>
      <c r="AI140" s="25" t="str">
        <f t="shared" si="55"/>
        <v>T</v>
      </c>
      <c r="AJ140" s="25" t="str">
        <f t="shared" si="65"/>
        <v>CCT</v>
      </c>
      <c r="AK140" s="25" t="str">
        <f t="shared" si="56"/>
        <v>P</v>
      </c>
      <c r="AL140" s="25"/>
      <c r="AM140" s="25"/>
      <c r="AN140" s="25"/>
      <c r="AO140" s="25"/>
      <c r="AP140" s="25"/>
      <c r="AQ140" s="25" t="str">
        <f t="shared" si="57"/>
        <v>C</v>
      </c>
      <c r="AR140" s="25" t="str">
        <f t="shared" si="58"/>
        <v>C</v>
      </c>
      <c r="AS140" s="25" t="str">
        <f t="shared" si="59"/>
        <v>C</v>
      </c>
      <c r="AT140" s="25" t="str">
        <f t="shared" si="66"/>
        <v>CCC</v>
      </c>
      <c r="AU140" s="25" t="str">
        <f t="shared" si="60"/>
        <v>P</v>
      </c>
      <c r="AV140" s="25"/>
      <c r="AW140" s="25"/>
      <c r="AX140" s="25"/>
      <c r="AY140" s="25"/>
      <c r="AZ140" s="25"/>
      <c r="BA140" s="25" t="str">
        <f t="shared" ca="1" si="61"/>
        <v>A</v>
      </c>
      <c r="BB140" s="25" t="str">
        <f t="shared" ca="1" si="62"/>
        <v>C</v>
      </c>
      <c r="BC140" s="25" t="str">
        <f t="shared" ca="1" si="63"/>
        <v>C</v>
      </c>
      <c r="BD140" s="25" t="str">
        <f t="shared" ca="1" si="67"/>
        <v>ACC</v>
      </c>
      <c r="BE140" s="25" t="str">
        <f t="shared" ca="1" si="64"/>
        <v>T</v>
      </c>
      <c r="BF140" s="25"/>
      <c r="BG140" s="25"/>
      <c r="BH140" s="25"/>
      <c r="BI140" s="25"/>
      <c r="BJ140" s="25"/>
    </row>
    <row r="141" spans="1:62" x14ac:dyDescent="0.15">
      <c r="A141" s="10">
        <v>130</v>
      </c>
      <c r="B141">
        <v>2.7723024999737333</v>
      </c>
      <c r="C141">
        <v>1.5860900000141953</v>
      </c>
      <c r="D141">
        <v>2.8402775000095914</v>
      </c>
      <c r="E141">
        <v>3.241884999990674</v>
      </c>
      <c r="F141" s="10">
        <f ca="1">'Result (Al-Ti) '!W151</f>
        <v>2.9193217348591967</v>
      </c>
      <c r="L141" s="17">
        <v>130</v>
      </c>
      <c r="M141" s="17" t="str">
        <f t="shared" si="68"/>
        <v>A</v>
      </c>
      <c r="N141" s="17" t="str">
        <f t="shared" si="69"/>
        <v>C</v>
      </c>
      <c r="O141" s="17" t="str">
        <f t="shared" si="70"/>
        <v>C</v>
      </c>
      <c r="P141" s="17" t="str">
        <f t="shared" ref="P141:P204" si="71">M141&amp;N141&amp;O141</f>
        <v>ACC</v>
      </c>
      <c r="Q141" s="17" t="str">
        <f t="shared" ref="Q141:Q204" si="72">LOOKUP(P141,$H$12:$H$75,$I$12:$I$75)</f>
        <v>T</v>
      </c>
      <c r="W141" s="25" t="str">
        <f t="shared" ref="W141:W204" si="73">IF(OR(C141&gt;$B$4,$B$7&gt;C141),"T",IF(AND($B$4&gt;=C141,C141&gt;$B$5),"C",IF(AND($B$5&gt;=C141,C141&gt;=$B$6),"A",IF(AND($B$6&gt;C141,C141&gt;=$B$7),"G","error"))))</f>
        <v>A</v>
      </c>
      <c r="X141" s="25" t="str">
        <f t="shared" ref="X141:X204" si="74">IF(OR(C141&gt;$C$4,$C$7&gt;C141),"T",IF(AND($C$4&gt;=C141,C141&gt;$C$5),"C",IF(AND($C$5&gt;=C141,C141&gt;=$C$6),"A",IF(AND($C$6&gt;C141,C141&gt;=$C$7),"G","error"))))</f>
        <v>A</v>
      </c>
      <c r="Y141" s="25" t="str">
        <f t="shared" ref="Y141:Y204" si="75">IF(OR(C141&gt;$D$4,$D$7&gt;C141),"T",IF(AND($D$4&gt;=C141,C141&gt;$D$5),"C",IF(AND($D$5&gt;=C141,C141&gt;=$D$6),"A",IF(AND($D$6&gt;C141,C141&gt;=$D$7),"G","error"))))</f>
        <v>C</v>
      </c>
      <c r="Z141" s="25" t="str">
        <f t="shared" ref="Z141:Z204" si="76">W141&amp;X141&amp;Y141</f>
        <v>AAC</v>
      </c>
      <c r="AA141" s="25" t="str">
        <f t="shared" ref="AA141:AA204" si="77">LOOKUP(Z141,$H$12:$H$75,$I$12:$I$75)</f>
        <v>N</v>
      </c>
      <c r="AB141" s="25"/>
      <c r="AC141" s="25"/>
      <c r="AD141" s="25"/>
      <c r="AE141" s="25"/>
      <c r="AF141" s="25"/>
      <c r="AG141" s="25" t="str">
        <f t="shared" ref="AG141:AG204" si="78">IF(OR(D141&gt;$B$4,$B$7&gt;D141),"T",IF(AND($B$4&gt;=D141,D141&gt;$B$5),"C",IF(AND($B$5&gt;=D141,D141&gt;=$B$6),"A",IF(AND($B$6&gt;D141,D141&gt;=$B$7),"G","error"))))</f>
        <v>A</v>
      </c>
      <c r="AH141" s="25" t="str">
        <f t="shared" ref="AH141:AH204" si="79">IF(OR(D141&gt;$C$4,$C$7&gt;D141),"T",IF(AND($C$4&gt;=D141,D141&gt;$C$5),"C",IF(AND($C$5&gt;=D141,D141&gt;=$C$6),"A",IF(AND($C$6&gt;D141,D141&gt;=$C$7),"G","error"))))</f>
        <v>C</v>
      </c>
      <c r="AI141" s="25" t="str">
        <f t="shared" ref="AI141:AI204" si="80">IF(OR(D141&gt;$D$4,$D$7&gt;D141),"T",IF(AND($D$4&gt;=D141,D141&gt;$D$5),"C",IF(AND($D$5&gt;=D141,D141&gt;=$D$6),"A",IF(AND($D$6&gt;D141,D141&gt;=$D$7),"G","error"))))</f>
        <v>C</v>
      </c>
      <c r="AJ141" s="25" t="str">
        <f t="shared" si="65"/>
        <v>ACC</v>
      </c>
      <c r="AK141" s="25" t="str">
        <f t="shared" ref="AK141:AK204" si="81">LOOKUP(AJ141,$H$12:$H$75,$I$12:$I$75)</f>
        <v>T</v>
      </c>
      <c r="AL141" s="25"/>
      <c r="AM141" s="25"/>
      <c r="AN141" s="25"/>
      <c r="AO141" s="25"/>
      <c r="AP141" s="25"/>
      <c r="AQ141" s="25" t="str">
        <f t="shared" ref="AQ141:AQ204" si="82">IF(OR(E141&gt;$B$4,$B$7&gt;E141),"T",IF(AND($B$4&gt;=E141,E141&gt;$B$5),"C",IF(AND($B$5&gt;=E141,E141&gt;=$B$6),"A",IF(AND($B$6&gt;E141,E141&gt;=$B$7),"G","error"))))</f>
        <v>C</v>
      </c>
      <c r="AR141" s="25" t="str">
        <f t="shared" ref="AR141:AR204" si="83">IF(OR(E141&gt;$C$4,$C$7&gt;E141),"T",IF(AND($C$4&gt;=E141,E141&gt;$C$5),"C",IF(AND($C$5&gt;=E141,E141&gt;=$C$6),"A",IF(AND($C$6&gt;E141,E141&gt;=$C$7),"G","error"))))</f>
        <v>C</v>
      </c>
      <c r="AS141" s="25" t="str">
        <f t="shared" ref="AS141:AS204" si="84">IF(OR(E141&gt;$D$4,$D$7&gt;E141),"T",IF(AND($D$4&gt;=E141,E141&gt;$D$5),"C",IF(AND($D$5&gt;=E141,E141&gt;=$D$6),"A",IF(AND($D$6&gt;E141,E141&gt;=$D$7),"G","error"))))</f>
        <v>C</v>
      </c>
      <c r="AT141" s="25" t="str">
        <f t="shared" si="66"/>
        <v>CCC</v>
      </c>
      <c r="AU141" s="25" t="str">
        <f t="shared" ref="AU141:AU204" si="85">LOOKUP(AT141,$H$12:$H$75,$I$12:$I$75)</f>
        <v>P</v>
      </c>
      <c r="AV141" s="25"/>
      <c r="AW141" s="25"/>
      <c r="AX141" s="25"/>
      <c r="AY141" s="25"/>
      <c r="AZ141" s="25"/>
      <c r="BA141" s="25" t="str">
        <f t="shared" ref="BA141:BA204" ca="1" si="86">IF(OR(F141&gt;$B$4,$B$7&gt;F141),"T",IF(AND($B$4&gt;=F141,F141&gt;$B$5),"C",IF(AND($B$5&gt;=F141,F141&gt;=$B$6),"A",IF(AND($B$6&gt;F141,F141&gt;=$B$7),"G","error"))))</f>
        <v>A</v>
      </c>
      <c r="BB141" s="25" t="str">
        <f t="shared" ref="BB141:BB204" ca="1" si="87">IF(OR(F141&gt;$C$4,$C$7&gt;F141),"T",IF(AND($C$4&gt;=F141,F141&gt;$C$5),"C",IF(AND($C$5&gt;=F141,F141&gt;=$C$6),"A",IF(AND($C$6&gt;F141,F141&gt;=$C$7),"G","error"))))</f>
        <v>C</v>
      </c>
      <c r="BC141" s="25" t="str">
        <f t="shared" ref="BC141:BC204" ca="1" si="88">IF(OR(F141&gt;$D$4,$D$7&gt;F141),"T",IF(AND($D$4&gt;=F141,F141&gt;$D$5),"C",IF(AND($D$5&gt;=F141,F141&gt;=$D$6),"A",IF(AND($D$6&gt;F141,F141&gt;=$D$7),"G","error"))))</f>
        <v>C</v>
      </c>
      <c r="BD141" s="25" t="str">
        <f t="shared" ca="1" si="67"/>
        <v>ACC</v>
      </c>
      <c r="BE141" s="25" t="str">
        <f t="shared" ref="BE141:BE204" ca="1" si="89">LOOKUP(BD141,$H$12:$H$75,$I$12:$I$75)</f>
        <v>T</v>
      </c>
      <c r="BF141" s="25"/>
      <c r="BG141" s="25"/>
      <c r="BH141" s="25"/>
      <c r="BI141" s="25"/>
      <c r="BJ141" s="25"/>
    </row>
    <row r="142" spans="1:62" x14ac:dyDescent="0.15">
      <c r="A142" s="10">
        <v>131</v>
      </c>
      <c r="B142">
        <v>1.8623024999762094</v>
      </c>
      <c r="C142">
        <v>3.7260900000148922</v>
      </c>
      <c r="D142">
        <v>2.5102775000114264</v>
      </c>
      <c r="E142">
        <v>3.1568849999921156</v>
      </c>
      <c r="F142" s="10">
        <f ca="1">'Result (Al-Ti) '!W152</f>
        <v>2.4218918151656936</v>
      </c>
      <c r="L142" s="17">
        <v>131</v>
      </c>
      <c r="M142" s="17" t="str">
        <f t="shared" si="68"/>
        <v>A</v>
      </c>
      <c r="N142" s="17" t="str">
        <f t="shared" si="69"/>
        <v>A</v>
      </c>
      <c r="O142" s="17" t="str">
        <f t="shared" si="70"/>
        <v>C</v>
      </c>
      <c r="P142" s="17" t="str">
        <f t="shared" si="71"/>
        <v>AAC</v>
      </c>
      <c r="Q142" s="17" t="str">
        <f t="shared" si="72"/>
        <v>N</v>
      </c>
      <c r="W142" s="25" t="str">
        <f t="shared" si="73"/>
        <v>C</v>
      </c>
      <c r="X142" s="25" t="str">
        <f t="shared" si="74"/>
        <v>C</v>
      </c>
      <c r="Y142" s="25" t="str">
        <f t="shared" si="75"/>
        <v>T</v>
      </c>
      <c r="Z142" s="25" t="str">
        <f t="shared" si="76"/>
        <v>CCT</v>
      </c>
      <c r="AA142" s="25" t="str">
        <f t="shared" si="77"/>
        <v>P</v>
      </c>
      <c r="AB142" s="25"/>
      <c r="AC142" s="25"/>
      <c r="AD142" s="25"/>
      <c r="AE142" s="25"/>
      <c r="AF142" s="25"/>
      <c r="AG142" s="25" t="str">
        <f t="shared" si="78"/>
        <v>A</v>
      </c>
      <c r="AH142" s="25" t="str">
        <f t="shared" si="79"/>
        <v>C</v>
      </c>
      <c r="AI142" s="25" t="str">
        <f t="shared" si="80"/>
        <v>C</v>
      </c>
      <c r="AJ142" s="25" t="str">
        <f t="shared" si="65"/>
        <v>ACC</v>
      </c>
      <c r="AK142" s="25" t="str">
        <f t="shared" si="81"/>
        <v>T</v>
      </c>
      <c r="AL142" s="25"/>
      <c r="AM142" s="25"/>
      <c r="AN142" s="25"/>
      <c r="AO142" s="25"/>
      <c r="AP142" s="25"/>
      <c r="AQ142" s="25" t="str">
        <f t="shared" si="82"/>
        <v>C</v>
      </c>
      <c r="AR142" s="25" t="str">
        <f t="shared" si="83"/>
        <v>C</v>
      </c>
      <c r="AS142" s="25" t="str">
        <f t="shared" si="84"/>
        <v>C</v>
      </c>
      <c r="AT142" s="25" t="str">
        <f t="shared" si="66"/>
        <v>CCC</v>
      </c>
      <c r="AU142" s="25" t="str">
        <f t="shared" si="85"/>
        <v>P</v>
      </c>
      <c r="AV142" s="25"/>
      <c r="AW142" s="25"/>
      <c r="AX142" s="25"/>
      <c r="AY142" s="25"/>
      <c r="AZ142" s="25"/>
      <c r="BA142" s="25" t="str">
        <f t="shared" ca="1" si="86"/>
        <v>A</v>
      </c>
      <c r="BB142" s="25" t="str">
        <f t="shared" ca="1" si="87"/>
        <v>C</v>
      </c>
      <c r="BC142" s="25" t="str">
        <f t="shared" ca="1" si="88"/>
        <v>C</v>
      </c>
      <c r="BD142" s="25" t="str">
        <f t="shared" ca="1" si="67"/>
        <v>ACC</v>
      </c>
      <c r="BE142" s="25" t="str">
        <f t="shared" ca="1" si="89"/>
        <v>T</v>
      </c>
      <c r="BF142" s="25"/>
      <c r="BG142" s="25"/>
      <c r="BH142" s="25"/>
      <c r="BI142" s="25"/>
      <c r="BJ142" s="25"/>
    </row>
    <row r="143" spans="1:62" x14ac:dyDescent="0.15">
      <c r="A143" s="10">
        <v>132</v>
      </c>
      <c r="B143">
        <v>3.5843024999770989</v>
      </c>
      <c r="C143">
        <v>3.8730900000167878</v>
      </c>
      <c r="D143">
        <v>2.2012775000099793</v>
      </c>
      <c r="E143">
        <v>3.0308849999904908</v>
      </c>
      <c r="F143" s="10">
        <f ca="1">'Result (Al-Ti) '!W153</f>
        <v>2.742657374610225</v>
      </c>
      <c r="L143" s="17">
        <v>132</v>
      </c>
      <c r="M143" s="17" t="str">
        <f t="shared" si="68"/>
        <v>C</v>
      </c>
      <c r="N143" s="17" t="str">
        <f t="shared" si="69"/>
        <v>C</v>
      </c>
      <c r="O143" s="17" t="str">
        <f t="shared" si="70"/>
        <v>T</v>
      </c>
      <c r="P143" s="17" t="str">
        <f t="shared" si="71"/>
        <v>CCT</v>
      </c>
      <c r="Q143" s="17" t="str">
        <f t="shared" si="72"/>
        <v>P</v>
      </c>
      <c r="W143" s="25" t="str">
        <f t="shared" si="73"/>
        <v>C</v>
      </c>
      <c r="X143" s="25" t="str">
        <f t="shared" si="74"/>
        <v>C</v>
      </c>
      <c r="Y143" s="25" t="str">
        <f t="shared" si="75"/>
        <v>T</v>
      </c>
      <c r="Z143" s="25" t="str">
        <f t="shared" si="76"/>
        <v>CCT</v>
      </c>
      <c r="AA143" s="25" t="str">
        <f t="shared" si="77"/>
        <v>P</v>
      </c>
      <c r="AB143" s="25"/>
      <c r="AC143" s="25"/>
      <c r="AD143" s="25"/>
      <c r="AE143" s="25"/>
      <c r="AF143" s="25"/>
      <c r="AG143" s="25" t="str">
        <f t="shared" si="78"/>
        <v>A</v>
      </c>
      <c r="AH143" s="25" t="str">
        <f t="shared" si="79"/>
        <v>C</v>
      </c>
      <c r="AI143" s="25" t="str">
        <f t="shared" si="80"/>
        <v>C</v>
      </c>
      <c r="AJ143" s="25" t="str">
        <f t="shared" ref="AJ143:AJ206" si="90">AG143&amp;AH143&amp;AI143</f>
        <v>ACC</v>
      </c>
      <c r="AK143" s="25" t="str">
        <f t="shared" si="81"/>
        <v>T</v>
      </c>
      <c r="AL143" s="25"/>
      <c r="AM143" s="25"/>
      <c r="AN143" s="25"/>
      <c r="AO143" s="25"/>
      <c r="AP143" s="25"/>
      <c r="AQ143" s="25" t="str">
        <f t="shared" si="82"/>
        <v>C</v>
      </c>
      <c r="AR143" s="25" t="str">
        <f t="shared" si="83"/>
        <v>C</v>
      </c>
      <c r="AS143" s="25" t="str">
        <f t="shared" si="84"/>
        <v>C</v>
      </c>
      <c r="AT143" s="25" t="str">
        <f t="shared" ref="AT143:AT206" si="91">AQ143&amp;AR143&amp;AS143</f>
        <v>CCC</v>
      </c>
      <c r="AU143" s="25" t="str">
        <f t="shared" si="85"/>
        <v>P</v>
      </c>
      <c r="AV143" s="25"/>
      <c r="AW143" s="25"/>
      <c r="AX143" s="25"/>
      <c r="AY143" s="25"/>
      <c r="AZ143" s="25"/>
      <c r="BA143" s="25" t="str">
        <f t="shared" ca="1" si="86"/>
        <v>A</v>
      </c>
      <c r="BB143" s="25" t="str">
        <f t="shared" ca="1" si="87"/>
        <v>C</v>
      </c>
      <c r="BC143" s="25" t="str">
        <f t="shared" ca="1" si="88"/>
        <v>C</v>
      </c>
      <c r="BD143" s="25" t="str">
        <f t="shared" ref="BD143:BD206" ca="1" si="92">BA143&amp;BB143&amp;BC143</f>
        <v>ACC</v>
      </c>
      <c r="BE143" s="25" t="str">
        <f t="shared" ca="1" si="89"/>
        <v>T</v>
      </c>
      <c r="BF143" s="25"/>
      <c r="BG143" s="25"/>
      <c r="BH143" s="25"/>
      <c r="BI143" s="25"/>
      <c r="BJ143" s="25"/>
    </row>
    <row r="144" spans="1:62" x14ac:dyDescent="0.15">
      <c r="A144" s="10">
        <v>133</v>
      </c>
      <c r="B144">
        <v>4.0613024999771596</v>
      </c>
      <c r="C144">
        <v>3.8880900000144436</v>
      </c>
      <c r="D144">
        <v>3.5632775000102868</v>
      </c>
      <c r="E144">
        <v>3.8108849999929362</v>
      </c>
      <c r="F144" s="10">
        <f ca="1">'Result (Al-Ti) '!W154</f>
        <v>3.0574783996734594</v>
      </c>
      <c r="L144" s="17">
        <v>133</v>
      </c>
      <c r="M144" s="17" t="str">
        <f t="shared" si="68"/>
        <v>C</v>
      </c>
      <c r="N144" s="17" t="str">
        <f t="shared" si="69"/>
        <v>C</v>
      </c>
      <c r="O144" s="17" t="str">
        <f t="shared" si="70"/>
        <v>T</v>
      </c>
      <c r="P144" s="17" t="str">
        <f t="shared" si="71"/>
        <v>CCT</v>
      </c>
      <c r="Q144" s="17" t="str">
        <f t="shared" si="72"/>
        <v>P</v>
      </c>
      <c r="W144" s="25" t="str">
        <f t="shared" si="73"/>
        <v>C</v>
      </c>
      <c r="X144" s="25" t="str">
        <f t="shared" si="74"/>
        <v>C</v>
      </c>
      <c r="Y144" s="25" t="str">
        <f t="shared" si="75"/>
        <v>T</v>
      </c>
      <c r="Z144" s="25" t="str">
        <f t="shared" si="76"/>
        <v>CCT</v>
      </c>
      <c r="AA144" s="25" t="str">
        <f t="shared" si="77"/>
        <v>P</v>
      </c>
      <c r="AB144" s="25"/>
      <c r="AC144" s="25"/>
      <c r="AD144" s="25"/>
      <c r="AE144" s="25"/>
      <c r="AF144" s="25"/>
      <c r="AG144" s="25" t="str">
        <f t="shared" si="78"/>
        <v>C</v>
      </c>
      <c r="AH144" s="25" t="str">
        <f t="shared" si="79"/>
        <v>C</v>
      </c>
      <c r="AI144" s="25" t="str">
        <f t="shared" si="80"/>
        <v>T</v>
      </c>
      <c r="AJ144" s="25" t="str">
        <f t="shared" si="90"/>
        <v>CCT</v>
      </c>
      <c r="AK144" s="25" t="str">
        <f t="shared" si="81"/>
        <v>P</v>
      </c>
      <c r="AL144" s="25"/>
      <c r="AM144" s="25"/>
      <c r="AN144" s="25"/>
      <c r="AO144" s="25"/>
      <c r="AP144" s="25"/>
      <c r="AQ144" s="25" t="str">
        <f t="shared" si="82"/>
        <v>C</v>
      </c>
      <c r="AR144" s="25" t="str">
        <f t="shared" si="83"/>
        <v>C</v>
      </c>
      <c r="AS144" s="25" t="str">
        <f t="shared" si="84"/>
        <v>T</v>
      </c>
      <c r="AT144" s="25" t="str">
        <f t="shared" si="91"/>
        <v>CCT</v>
      </c>
      <c r="AU144" s="25" t="str">
        <f t="shared" si="85"/>
        <v>P</v>
      </c>
      <c r="AV144" s="25"/>
      <c r="AW144" s="25"/>
      <c r="AX144" s="25"/>
      <c r="AY144" s="25"/>
      <c r="AZ144" s="25"/>
      <c r="BA144" s="25" t="str">
        <f t="shared" ca="1" si="86"/>
        <v>C</v>
      </c>
      <c r="BB144" s="25" t="str">
        <f t="shared" ca="1" si="87"/>
        <v>C</v>
      </c>
      <c r="BC144" s="25" t="str">
        <f t="shared" ca="1" si="88"/>
        <v>C</v>
      </c>
      <c r="BD144" s="25" t="str">
        <f t="shared" ca="1" si="92"/>
        <v>CCC</v>
      </c>
      <c r="BE144" s="25" t="str">
        <f t="shared" ca="1" si="89"/>
        <v>P</v>
      </c>
      <c r="BF144" s="25"/>
      <c r="BG144" s="25"/>
      <c r="BH144" s="25"/>
      <c r="BI144" s="25"/>
      <c r="BJ144" s="25"/>
    </row>
    <row r="145" spans="1:62" x14ac:dyDescent="0.15">
      <c r="A145" s="10">
        <v>134</v>
      </c>
      <c r="B145">
        <v>2.9553024999771083</v>
      </c>
      <c r="C145">
        <v>7.3320900000162226</v>
      </c>
      <c r="D145">
        <v>3.0182775000113793</v>
      </c>
      <c r="E145">
        <v>3.755884999993242</v>
      </c>
      <c r="F145" s="10">
        <f ca="1">'Result (Al-Ti) '!W155</f>
        <v>3.7282838086454846</v>
      </c>
      <c r="L145" s="17">
        <v>134</v>
      </c>
      <c r="M145" s="17" t="str">
        <f t="shared" si="68"/>
        <v>A</v>
      </c>
      <c r="N145" s="17" t="str">
        <f t="shared" si="69"/>
        <v>C</v>
      </c>
      <c r="O145" s="17" t="str">
        <f t="shared" si="70"/>
        <v>C</v>
      </c>
      <c r="P145" s="17" t="str">
        <f t="shared" si="71"/>
        <v>ACC</v>
      </c>
      <c r="Q145" s="17" t="str">
        <f t="shared" si="72"/>
        <v>T</v>
      </c>
      <c r="W145" s="25" t="str">
        <f t="shared" si="73"/>
        <v>T</v>
      </c>
      <c r="X145" s="25" t="str">
        <f t="shared" si="74"/>
        <v>T</v>
      </c>
      <c r="Y145" s="25" t="str">
        <f t="shared" si="75"/>
        <v>T</v>
      </c>
      <c r="Z145" s="25" t="str">
        <f t="shared" si="76"/>
        <v>TTT</v>
      </c>
      <c r="AA145" s="25" t="str">
        <f t="shared" si="77"/>
        <v>F</v>
      </c>
      <c r="AB145" s="25"/>
      <c r="AC145" s="25"/>
      <c r="AD145" s="25"/>
      <c r="AE145" s="25"/>
      <c r="AF145" s="25"/>
      <c r="AG145" s="25" t="str">
        <f t="shared" si="78"/>
        <v>C</v>
      </c>
      <c r="AH145" s="25" t="str">
        <f t="shared" si="79"/>
        <v>C</v>
      </c>
      <c r="AI145" s="25" t="str">
        <f t="shared" si="80"/>
        <v>C</v>
      </c>
      <c r="AJ145" s="25" t="str">
        <f t="shared" si="90"/>
        <v>CCC</v>
      </c>
      <c r="AK145" s="25" t="str">
        <f t="shared" si="81"/>
        <v>P</v>
      </c>
      <c r="AL145" s="25"/>
      <c r="AM145" s="25"/>
      <c r="AN145" s="25"/>
      <c r="AO145" s="25"/>
      <c r="AP145" s="25"/>
      <c r="AQ145" s="25" t="str">
        <f t="shared" si="82"/>
        <v>C</v>
      </c>
      <c r="AR145" s="25" t="str">
        <f t="shared" si="83"/>
        <v>C</v>
      </c>
      <c r="AS145" s="25" t="str">
        <f t="shared" si="84"/>
        <v>T</v>
      </c>
      <c r="AT145" s="25" t="str">
        <f t="shared" si="91"/>
        <v>CCT</v>
      </c>
      <c r="AU145" s="25" t="str">
        <f t="shared" si="85"/>
        <v>P</v>
      </c>
      <c r="AV145" s="25"/>
      <c r="AW145" s="25"/>
      <c r="AX145" s="25"/>
      <c r="AY145" s="25"/>
      <c r="AZ145" s="25"/>
      <c r="BA145" s="25" t="str">
        <f t="shared" ca="1" si="86"/>
        <v>C</v>
      </c>
      <c r="BB145" s="25" t="str">
        <f t="shared" ca="1" si="87"/>
        <v>C</v>
      </c>
      <c r="BC145" s="25" t="str">
        <f t="shared" ca="1" si="88"/>
        <v>T</v>
      </c>
      <c r="BD145" s="25" t="str">
        <f t="shared" ca="1" si="92"/>
        <v>CCT</v>
      </c>
      <c r="BE145" s="25" t="str">
        <f t="shared" ca="1" si="89"/>
        <v>P</v>
      </c>
      <c r="BF145" s="25"/>
      <c r="BG145" s="25"/>
      <c r="BH145" s="25"/>
      <c r="BI145" s="25"/>
      <c r="BJ145" s="25"/>
    </row>
    <row r="146" spans="1:62" x14ac:dyDescent="0.15">
      <c r="A146" s="10">
        <v>135</v>
      </c>
      <c r="B146">
        <v>2.7723024999737333</v>
      </c>
      <c r="C146">
        <v>3.6680900000156669</v>
      </c>
      <c r="D146">
        <v>2.7612775000100953</v>
      </c>
      <c r="E146">
        <v>4.6388849999914328</v>
      </c>
      <c r="F146" s="10">
        <f ca="1">'Result (Al-Ti) '!W156</f>
        <v>2.239158780289443</v>
      </c>
      <c r="L146" s="17">
        <v>135</v>
      </c>
      <c r="M146" s="17" t="str">
        <f t="shared" si="68"/>
        <v>A</v>
      </c>
      <c r="N146" s="17" t="str">
        <f t="shared" si="69"/>
        <v>C</v>
      </c>
      <c r="O146" s="17" t="str">
        <f t="shared" si="70"/>
        <v>C</v>
      </c>
      <c r="P146" s="17" t="str">
        <f t="shared" si="71"/>
        <v>ACC</v>
      </c>
      <c r="Q146" s="17" t="str">
        <f t="shared" si="72"/>
        <v>T</v>
      </c>
      <c r="W146" s="25" t="str">
        <f t="shared" si="73"/>
        <v>C</v>
      </c>
      <c r="X146" s="25" t="str">
        <f t="shared" si="74"/>
        <v>C</v>
      </c>
      <c r="Y146" s="25" t="str">
        <f t="shared" si="75"/>
        <v>T</v>
      </c>
      <c r="Z146" s="25" t="str">
        <f t="shared" si="76"/>
        <v>CCT</v>
      </c>
      <c r="AA146" s="25" t="str">
        <f t="shared" si="77"/>
        <v>P</v>
      </c>
      <c r="AB146" s="25"/>
      <c r="AC146" s="25"/>
      <c r="AD146" s="25"/>
      <c r="AE146" s="25"/>
      <c r="AF146" s="25"/>
      <c r="AG146" s="25" t="str">
        <f t="shared" si="78"/>
        <v>A</v>
      </c>
      <c r="AH146" s="25" t="str">
        <f t="shared" si="79"/>
        <v>C</v>
      </c>
      <c r="AI146" s="25" t="str">
        <f t="shared" si="80"/>
        <v>C</v>
      </c>
      <c r="AJ146" s="25" t="str">
        <f t="shared" si="90"/>
        <v>ACC</v>
      </c>
      <c r="AK146" s="25" t="str">
        <f t="shared" si="81"/>
        <v>T</v>
      </c>
      <c r="AL146" s="25"/>
      <c r="AM146" s="25"/>
      <c r="AN146" s="25"/>
      <c r="AO146" s="25"/>
      <c r="AP146" s="25"/>
      <c r="AQ146" s="25" t="str">
        <f t="shared" si="82"/>
        <v>C</v>
      </c>
      <c r="AR146" s="25" t="str">
        <f t="shared" si="83"/>
        <v>C</v>
      </c>
      <c r="AS146" s="25" t="str">
        <f t="shared" si="84"/>
        <v>T</v>
      </c>
      <c r="AT146" s="25" t="str">
        <f t="shared" si="91"/>
        <v>CCT</v>
      </c>
      <c r="AU146" s="25" t="str">
        <f t="shared" si="85"/>
        <v>P</v>
      </c>
      <c r="AV146" s="25"/>
      <c r="AW146" s="25"/>
      <c r="AX146" s="25"/>
      <c r="AY146" s="25"/>
      <c r="AZ146" s="25"/>
      <c r="BA146" s="25" t="str">
        <f t="shared" ca="1" si="86"/>
        <v>A</v>
      </c>
      <c r="BB146" s="25" t="str">
        <f t="shared" ca="1" si="87"/>
        <v>C</v>
      </c>
      <c r="BC146" s="25" t="str">
        <f t="shared" ca="1" si="88"/>
        <v>C</v>
      </c>
      <c r="BD146" s="25" t="str">
        <f t="shared" ca="1" si="92"/>
        <v>ACC</v>
      </c>
      <c r="BE146" s="25" t="str">
        <f t="shared" ca="1" si="89"/>
        <v>T</v>
      </c>
      <c r="BF146" s="25"/>
      <c r="BG146" s="25"/>
      <c r="BH146" s="25"/>
      <c r="BI146" s="25"/>
      <c r="BJ146" s="25"/>
    </row>
    <row r="147" spans="1:62" x14ac:dyDescent="0.15">
      <c r="A147" s="10">
        <v>136</v>
      </c>
      <c r="B147">
        <v>2.9363024999753407</v>
      </c>
      <c r="C147">
        <v>1.709090000016289</v>
      </c>
      <c r="D147">
        <v>2.55127750001094</v>
      </c>
      <c r="E147">
        <v>3.2098849999933066</v>
      </c>
      <c r="F147" s="10">
        <f ca="1">'Result (Al-Ti) '!W157</f>
        <v>1.8364108737579536</v>
      </c>
      <c r="L147" s="17">
        <v>136</v>
      </c>
      <c r="M147" s="17" t="str">
        <f t="shared" si="68"/>
        <v>A</v>
      </c>
      <c r="N147" s="17" t="str">
        <f t="shared" si="69"/>
        <v>C</v>
      </c>
      <c r="O147" s="17" t="str">
        <f t="shared" si="70"/>
        <v>C</v>
      </c>
      <c r="P147" s="17" t="str">
        <f t="shared" si="71"/>
        <v>ACC</v>
      </c>
      <c r="Q147" s="17" t="str">
        <f t="shared" si="72"/>
        <v>T</v>
      </c>
      <c r="W147" s="25" t="str">
        <f t="shared" si="73"/>
        <v>A</v>
      </c>
      <c r="X147" s="25" t="str">
        <f t="shared" si="74"/>
        <v>A</v>
      </c>
      <c r="Y147" s="25" t="str">
        <f t="shared" si="75"/>
        <v>C</v>
      </c>
      <c r="Z147" s="25" t="str">
        <f t="shared" si="76"/>
        <v>AAC</v>
      </c>
      <c r="AA147" s="25" t="str">
        <f t="shared" si="77"/>
        <v>N</v>
      </c>
      <c r="AB147" s="25"/>
      <c r="AC147" s="25"/>
      <c r="AD147" s="25"/>
      <c r="AE147" s="25"/>
      <c r="AF147" s="25"/>
      <c r="AG147" s="25" t="str">
        <f t="shared" si="78"/>
        <v>A</v>
      </c>
      <c r="AH147" s="25" t="str">
        <f t="shared" si="79"/>
        <v>C</v>
      </c>
      <c r="AI147" s="25" t="str">
        <f t="shared" si="80"/>
        <v>C</v>
      </c>
      <c r="AJ147" s="25" t="str">
        <f t="shared" si="90"/>
        <v>ACC</v>
      </c>
      <c r="AK147" s="25" t="str">
        <f t="shared" si="81"/>
        <v>T</v>
      </c>
      <c r="AL147" s="25"/>
      <c r="AM147" s="25"/>
      <c r="AN147" s="25"/>
      <c r="AO147" s="25"/>
      <c r="AP147" s="25"/>
      <c r="AQ147" s="25" t="str">
        <f t="shared" si="82"/>
        <v>C</v>
      </c>
      <c r="AR147" s="25" t="str">
        <f t="shared" si="83"/>
        <v>C</v>
      </c>
      <c r="AS147" s="25" t="str">
        <f t="shared" si="84"/>
        <v>C</v>
      </c>
      <c r="AT147" s="25" t="str">
        <f t="shared" si="91"/>
        <v>CCC</v>
      </c>
      <c r="AU147" s="25" t="str">
        <f t="shared" si="85"/>
        <v>P</v>
      </c>
      <c r="AV147" s="25"/>
      <c r="AW147" s="25"/>
      <c r="AX147" s="25"/>
      <c r="AY147" s="25"/>
      <c r="AZ147" s="25"/>
      <c r="BA147" s="25" t="str">
        <f t="shared" ca="1" si="86"/>
        <v>A</v>
      </c>
      <c r="BB147" s="25" t="str">
        <f t="shared" ca="1" si="87"/>
        <v>A</v>
      </c>
      <c r="BC147" s="25" t="str">
        <f t="shared" ca="1" si="88"/>
        <v>C</v>
      </c>
      <c r="BD147" s="25" t="str">
        <f t="shared" ca="1" si="92"/>
        <v>AAC</v>
      </c>
      <c r="BE147" s="25" t="str">
        <f t="shared" ca="1" si="89"/>
        <v>N</v>
      </c>
      <c r="BF147" s="25"/>
      <c r="BG147" s="25"/>
      <c r="BH147" s="25"/>
      <c r="BI147" s="25"/>
      <c r="BJ147" s="25"/>
    </row>
    <row r="148" spans="1:62" x14ac:dyDescent="0.15">
      <c r="A148" s="10">
        <v>137</v>
      </c>
      <c r="B148">
        <v>2.8113024999747438</v>
      </c>
      <c r="C148">
        <v>-0.10490999998324924</v>
      </c>
      <c r="D148">
        <v>2.3972775000089541</v>
      </c>
      <c r="E148">
        <v>3.038884999991609</v>
      </c>
      <c r="F148" s="10">
        <f ca="1">'Result (Al-Ti) '!W158</f>
        <v>3.6709206880462624</v>
      </c>
      <c r="L148" s="17">
        <v>137</v>
      </c>
      <c r="M148" s="17" t="str">
        <f t="shared" si="68"/>
        <v>A</v>
      </c>
      <c r="N148" s="17" t="str">
        <f t="shared" si="69"/>
        <v>C</v>
      </c>
      <c r="O148" s="17" t="str">
        <f t="shared" si="70"/>
        <v>C</v>
      </c>
      <c r="P148" s="17" t="str">
        <f t="shared" si="71"/>
        <v>ACC</v>
      </c>
      <c r="Q148" s="17" t="str">
        <f t="shared" si="72"/>
        <v>T</v>
      </c>
      <c r="W148" s="25" t="str">
        <f t="shared" si="73"/>
        <v>A</v>
      </c>
      <c r="X148" s="25" t="str">
        <f t="shared" si="74"/>
        <v>G</v>
      </c>
      <c r="Y148" s="25" t="str">
        <f t="shared" si="75"/>
        <v>A</v>
      </c>
      <c r="Z148" s="25" t="str">
        <f t="shared" si="76"/>
        <v>AGA</v>
      </c>
      <c r="AA148" s="25" t="str">
        <f t="shared" si="77"/>
        <v>R</v>
      </c>
      <c r="AB148" s="25"/>
      <c r="AC148" s="25"/>
      <c r="AD148" s="25"/>
      <c r="AE148" s="25"/>
      <c r="AF148" s="25"/>
      <c r="AG148" s="25" t="str">
        <f t="shared" si="78"/>
        <v>A</v>
      </c>
      <c r="AH148" s="25" t="str">
        <f t="shared" si="79"/>
        <v>C</v>
      </c>
      <c r="AI148" s="25" t="str">
        <f t="shared" si="80"/>
        <v>C</v>
      </c>
      <c r="AJ148" s="25" t="str">
        <f t="shared" si="90"/>
        <v>ACC</v>
      </c>
      <c r="AK148" s="25" t="str">
        <f t="shared" si="81"/>
        <v>T</v>
      </c>
      <c r="AL148" s="25"/>
      <c r="AM148" s="25"/>
      <c r="AN148" s="25"/>
      <c r="AO148" s="25"/>
      <c r="AP148" s="25"/>
      <c r="AQ148" s="25" t="str">
        <f t="shared" si="82"/>
        <v>C</v>
      </c>
      <c r="AR148" s="25" t="str">
        <f t="shared" si="83"/>
        <v>C</v>
      </c>
      <c r="AS148" s="25" t="str">
        <f t="shared" si="84"/>
        <v>C</v>
      </c>
      <c r="AT148" s="25" t="str">
        <f t="shared" si="91"/>
        <v>CCC</v>
      </c>
      <c r="AU148" s="25" t="str">
        <f t="shared" si="85"/>
        <v>P</v>
      </c>
      <c r="AV148" s="25"/>
      <c r="AW148" s="25"/>
      <c r="AX148" s="25"/>
      <c r="AY148" s="25"/>
      <c r="AZ148" s="25"/>
      <c r="BA148" s="25" t="str">
        <f t="shared" ca="1" si="86"/>
        <v>C</v>
      </c>
      <c r="BB148" s="25" t="str">
        <f t="shared" ca="1" si="87"/>
        <v>C</v>
      </c>
      <c r="BC148" s="25" t="str">
        <f t="shared" ca="1" si="88"/>
        <v>T</v>
      </c>
      <c r="BD148" s="25" t="str">
        <f t="shared" ca="1" si="92"/>
        <v>CCT</v>
      </c>
      <c r="BE148" s="25" t="str">
        <f t="shared" ca="1" si="89"/>
        <v>P</v>
      </c>
      <c r="BF148" s="25"/>
      <c r="BG148" s="25"/>
      <c r="BH148" s="25"/>
      <c r="BI148" s="25"/>
      <c r="BJ148" s="25"/>
    </row>
    <row r="149" spans="1:62" x14ac:dyDescent="0.15">
      <c r="A149" s="10">
        <v>138</v>
      </c>
      <c r="B149">
        <v>3.2353024999771662</v>
      </c>
      <c r="C149">
        <v>5.2170900000163556</v>
      </c>
      <c r="D149">
        <v>5.5692775000082406</v>
      </c>
      <c r="E149">
        <v>3.2248849999909623</v>
      </c>
      <c r="F149" s="10">
        <f ca="1">'Result (Al-Ti) '!W159</f>
        <v>3.6968372181214395</v>
      </c>
      <c r="L149" s="17">
        <v>138</v>
      </c>
      <c r="M149" s="17" t="str">
        <f t="shared" si="68"/>
        <v>C</v>
      </c>
      <c r="N149" s="17" t="str">
        <f t="shared" si="69"/>
        <v>C</v>
      </c>
      <c r="O149" s="17" t="str">
        <f t="shared" si="70"/>
        <v>C</v>
      </c>
      <c r="P149" s="17" t="str">
        <f t="shared" si="71"/>
        <v>CCC</v>
      </c>
      <c r="Q149" s="17" t="str">
        <f t="shared" si="72"/>
        <v>P</v>
      </c>
      <c r="W149" s="25" t="str">
        <f t="shared" si="73"/>
        <v>C</v>
      </c>
      <c r="X149" s="25" t="str">
        <f t="shared" si="74"/>
        <v>C</v>
      </c>
      <c r="Y149" s="25" t="str">
        <f t="shared" si="75"/>
        <v>T</v>
      </c>
      <c r="Z149" s="25" t="str">
        <f t="shared" si="76"/>
        <v>CCT</v>
      </c>
      <c r="AA149" s="25" t="str">
        <f t="shared" si="77"/>
        <v>P</v>
      </c>
      <c r="AB149" s="25"/>
      <c r="AC149" s="25"/>
      <c r="AD149" s="25"/>
      <c r="AE149" s="25"/>
      <c r="AF149" s="25"/>
      <c r="AG149" s="25" t="str">
        <f t="shared" si="78"/>
        <v>C</v>
      </c>
      <c r="AH149" s="25" t="str">
        <f t="shared" si="79"/>
        <v>C</v>
      </c>
      <c r="AI149" s="25" t="str">
        <f t="shared" si="80"/>
        <v>T</v>
      </c>
      <c r="AJ149" s="25" t="str">
        <f t="shared" si="90"/>
        <v>CCT</v>
      </c>
      <c r="AK149" s="25" t="str">
        <f t="shared" si="81"/>
        <v>P</v>
      </c>
      <c r="AL149" s="25"/>
      <c r="AM149" s="25"/>
      <c r="AN149" s="25"/>
      <c r="AO149" s="25"/>
      <c r="AP149" s="25"/>
      <c r="AQ149" s="25" t="str">
        <f t="shared" si="82"/>
        <v>C</v>
      </c>
      <c r="AR149" s="25" t="str">
        <f t="shared" si="83"/>
        <v>C</v>
      </c>
      <c r="AS149" s="25" t="str">
        <f t="shared" si="84"/>
        <v>C</v>
      </c>
      <c r="AT149" s="25" t="str">
        <f t="shared" si="91"/>
        <v>CCC</v>
      </c>
      <c r="AU149" s="25" t="str">
        <f t="shared" si="85"/>
        <v>P</v>
      </c>
      <c r="AV149" s="25"/>
      <c r="AW149" s="25"/>
      <c r="AX149" s="25"/>
      <c r="AY149" s="25"/>
      <c r="AZ149" s="25"/>
      <c r="BA149" s="25" t="str">
        <f t="shared" ca="1" si="86"/>
        <v>C</v>
      </c>
      <c r="BB149" s="25" t="str">
        <f t="shared" ca="1" si="87"/>
        <v>C</v>
      </c>
      <c r="BC149" s="25" t="str">
        <f t="shared" ca="1" si="88"/>
        <v>T</v>
      </c>
      <c r="BD149" s="25" t="str">
        <f t="shared" ca="1" si="92"/>
        <v>CCT</v>
      </c>
      <c r="BE149" s="25" t="str">
        <f t="shared" ca="1" si="89"/>
        <v>P</v>
      </c>
      <c r="BF149" s="25"/>
      <c r="BG149" s="25"/>
      <c r="BH149" s="25"/>
      <c r="BI149" s="25"/>
      <c r="BJ149" s="25"/>
    </row>
    <row r="150" spans="1:62" x14ac:dyDescent="0.15">
      <c r="A150" s="10">
        <v>139</v>
      </c>
      <c r="B150">
        <v>3.53030249997488</v>
      </c>
      <c r="C150">
        <v>1.8910900000150832</v>
      </c>
      <c r="D150">
        <v>3.9722775000115007</v>
      </c>
      <c r="E150">
        <v>3.4138849999933996</v>
      </c>
      <c r="F150" s="10">
        <f ca="1">'Result (Al-Ti) '!W160</f>
        <v>3.8946442192454587</v>
      </c>
      <c r="L150" s="17">
        <v>139</v>
      </c>
      <c r="M150" s="17" t="str">
        <f t="shared" si="68"/>
        <v>C</v>
      </c>
      <c r="N150" s="17" t="str">
        <f t="shared" si="69"/>
        <v>C</v>
      </c>
      <c r="O150" s="17" t="str">
        <f t="shared" si="70"/>
        <v>T</v>
      </c>
      <c r="P150" s="17" t="str">
        <f t="shared" si="71"/>
        <v>CCT</v>
      </c>
      <c r="Q150" s="17" t="str">
        <f t="shared" si="72"/>
        <v>P</v>
      </c>
      <c r="W150" s="25" t="str">
        <f t="shared" si="73"/>
        <v>A</v>
      </c>
      <c r="X150" s="25" t="str">
        <f t="shared" si="74"/>
        <v>A</v>
      </c>
      <c r="Y150" s="25" t="str">
        <f t="shared" si="75"/>
        <v>C</v>
      </c>
      <c r="Z150" s="25" t="str">
        <f t="shared" si="76"/>
        <v>AAC</v>
      </c>
      <c r="AA150" s="25" t="str">
        <f t="shared" si="77"/>
        <v>N</v>
      </c>
      <c r="AB150" s="25"/>
      <c r="AC150" s="25"/>
      <c r="AD150" s="25"/>
      <c r="AE150" s="25"/>
      <c r="AF150" s="25"/>
      <c r="AG150" s="25" t="str">
        <f t="shared" si="78"/>
        <v>C</v>
      </c>
      <c r="AH150" s="25" t="str">
        <f t="shared" si="79"/>
        <v>C</v>
      </c>
      <c r="AI150" s="25" t="str">
        <f t="shared" si="80"/>
        <v>T</v>
      </c>
      <c r="AJ150" s="25" t="str">
        <f t="shared" si="90"/>
        <v>CCT</v>
      </c>
      <c r="AK150" s="25" t="str">
        <f t="shared" si="81"/>
        <v>P</v>
      </c>
      <c r="AL150" s="25"/>
      <c r="AM150" s="25"/>
      <c r="AN150" s="25"/>
      <c r="AO150" s="25"/>
      <c r="AP150" s="25"/>
      <c r="AQ150" s="25" t="str">
        <f t="shared" si="82"/>
        <v>C</v>
      </c>
      <c r="AR150" s="25" t="str">
        <f t="shared" si="83"/>
        <v>C</v>
      </c>
      <c r="AS150" s="25" t="str">
        <f t="shared" si="84"/>
        <v>C</v>
      </c>
      <c r="AT150" s="25" t="str">
        <f t="shared" si="91"/>
        <v>CCC</v>
      </c>
      <c r="AU150" s="25" t="str">
        <f t="shared" si="85"/>
        <v>P</v>
      </c>
      <c r="AV150" s="25"/>
      <c r="AW150" s="25"/>
      <c r="AX150" s="25"/>
      <c r="AY150" s="25"/>
      <c r="AZ150" s="25"/>
      <c r="BA150" s="25" t="str">
        <f t="shared" ca="1" si="86"/>
        <v>C</v>
      </c>
      <c r="BB150" s="25" t="str">
        <f t="shared" ca="1" si="87"/>
        <v>C</v>
      </c>
      <c r="BC150" s="25" t="str">
        <f t="shared" ca="1" si="88"/>
        <v>T</v>
      </c>
      <c r="BD150" s="25" t="str">
        <f t="shared" ca="1" si="92"/>
        <v>CCT</v>
      </c>
      <c r="BE150" s="25" t="str">
        <f t="shared" ca="1" si="89"/>
        <v>P</v>
      </c>
      <c r="BF150" s="25"/>
      <c r="BG150" s="25"/>
      <c r="BH150" s="25"/>
      <c r="BI150" s="25"/>
      <c r="BJ150" s="25"/>
    </row>
    <row r="151" spans="1:62" x14ac:dyDescent="0.15">
      <c r="A151" s="10">
        <v>140</v>
      </c>
      <c r="B151">
        <v>2.7003024999743275</v>
      </c>
      <c r="C151">
        <v>2.5270900000151642</v>
      </c>
      <c r="D151">
        <v>2.5962775000110128</v>
      </c>
      <c r="E151">
        <v>2.8918849999932661</v>
      </c>
      <c r="F151" s="10">
        <f ca="1">'Result (Al-Ti) '!W161</f>
        <v>2.0033151073248594</v>
      </c>
      <c r="L151" s="17">
        <v>140</v>
      </c>
      <c r="M151" s="17" t="str">
        <f t="shared" si="68"/>
        <v>A</v>
      </c>
      <c r="N151" s="17" t="str">
        <f t="shared" si="69"/>
        <v>C</v>
      </c>
      <c r="O151" s="17" t="str">
        <f t="shared" si="70"/>
        <v>C</v>
      </c>
      <c r="P151" s="17" t="str">
        <f t="shared" si="71"/>
        <v>ACC</v>
      </c>
      <c r="Q151" s="17" t="str">
        <f t="shared" si="72"/>
        <v>T</v>
      </c>
      <c r="W151" s="25" t="str">
        <f t="shared" si="73"/>
        <v>A</v>
      </c>
      <c r="X151" s="25" t="str">
        <f t="shared" si="74"/>
        <v>C</v>
      </c>
      <c r="Y151" s="25" t="str">
        <f t="shared" si="75"/>
        <v>C</v>
      </c>
      <c r="Z151" s="25" t="str">
        <f t="shared" si="76"/>
        <v>ACC</v>
      </c>
      <c r="AA151" s="25" t="str">
        <f t="shared" si="77"/>
        <v>T</v>
      </c>
      <c r="AB151" s="25"/>
      <c r="AC151" s="25"/>
      <c r="AD151" s="25"/>
      <c r="AE151" s="25"/>
      <c r="AF151" s="25"/>
      <c r="AG151" s="25" t="str">
        <f t="shared" si="78"/>
        <v>A</v>
      </c>
      <c r="AH151" s="25" t="str">
        <f t="shared" si="79"/>
        <v>C</v>
      </c>
      <c r="AI151" s="25" t="str">
        <f t="shared" si="80"/>
        <v>C</v>
      </c>
      <c r="AJ151" s="25" t="str">
        <f t="shared" si="90"/>
        <v>ACC</v>
      </c>
      <c r="AK151" s="25" t="str">
        <f t="shared" si="81"/>
        <v>T</v>
      </c>
      <c r="AL151" s="25"/>
      <c r="AM151" s="25"/>
      <c r="AN151" s="25"/>
      <c r="AO151" s="25"/>
      <c r="AP151" s="25"/>
      <c r="AQ151" s="25" t="str">
        <f t="shared" si="82"/>
        <v>A</v>
      </c>
      <c r="AR151" s="25" t="str">
        <f t="shared" si="83"/>
        <v>C</v>
      </c>
      <c r="AS151" s="25" t="str">
        <f t="shared" si="84"/>
        <v>C</v>
      </c>
      <c r="AT151" s="25" t="str">
        <f t="shared" si="91"/>
        <v>ACC</v>
      </c>
      <c r="AU151" s="25" t="str">
        <f t="shared" si="85"/>
        <v>T</v>
      </c>
      <c r="AV151" s="25"/>
      <c r="AW151" s="25"/>
      <c r="AX151" s="25"/>
      <c r="AY151" s="25"/>
      <c r="AZ151" s="25"/>
      <c r="BA151" s="25" t="str">
        <f t="shared" ca="1" si="86"/>
        <v>A</v>
      </c>
      <c r="BB151" s="25" t="str">
        <f t="shared" ca="1" si="87"/>
        <v>C</v>
      </c>
      <c r="BC151" s="25" t="str">
        <f t="shared" ca="1" si="88"/>
        <v>C</v>
      </c>
      <c r="BD151" s="25" t="str">
        <f t="shared" ca="1" si="92"/>
        <v>ACC</v>
      </c>
      <c r="BE151" s="25" t="str">
        <f t="shared" ca="1" si="89"/>
        <v>T</v>
      </c>
      <c r="BF151" s="25"/>
      <c r="BG151" s="25"/>
      <c r="BH151" s="25"/>
      <c r="BI151" s="25"/>
      <c r="BJ151" s="25"/>
    </row>
    <row r="152" spans="1:62" x14ac:dyDescent="0.15">
      <c r="A152" s="10">
        <v>141</v>
      </c>
      <c r="B152">
        <v>2.0873024999765732</v>
      </c>
      <c r="C152">
        <v>2.8640900000169722</v>
      </c>
      <c r="D152">
        <v>2.7812775000093382</v>
      </c>
      <c r="E152">
        <v>2.8438849999936622</v>
      </c>
      <c r="F152" s="10">
        <f ca="1">'Result (Al-Ti) '!W162</f>
        <v>3.638989783535111</v>
      </c>
      <c r="L152" s="17">
        <v>141</v>
      </c>
      <c r="M152" s="17" t="str">
        <f t="shared" si="68"/>
        <v>A</v>
      </c>
      <c r="N152" s="17" t="str">
        <f t="shared" si="69"/>
        <v>C</v>
      </c>
      <c r="O152" s="17" t="str">
        <f t="shared" si="70"/>
        <v>C</v>
      </c>
      <c r="P152" s="17" t="str">
        <f t="shared" si="71"/>
        <v>ACC</v>
      </c>
      <c r="Q152" s="17" t="str">
        <f t="shared" si="72"/>
        <v>T</v>
      </c>
      <c r="W152" s="25" t="str">
        <f t="shared" si="73"/>
        <v>A</v>
      </c>
      <c r="X152" s="25" t="str">
        <f t="shared" si="74"/>
        <v>C</v>
      </c>
      <c r="Y152" s="25" t="str">
        <f t="shared" si="75"/>
        <v>C</v>
      </c>
      <c r="Z152" s="25" t="str">
        <f t="shared" si="76"/>
        <v>ACC</v>
      </c>
      <c r="AA152" s="25" t="str">
        <f t="shared" si="77"/>
        <v>T</v>
      </c>
      <c r="AB152" s="25"/>
      <c r="AC152" s="25"/>
      <c r="AD152" s="25"/>
      <c r="AE152" s="25"/>
      <c r="AF152" s="25"/>
      <c r="AG152" s="25" t="str">
        <f t="shared" si="78"/>
        <v>A</v>
      </c>
      <c r="AH152" s="25" t="str">
        <f t="shared" si="79"/>
        <v>C</v>
      </c>
      <c r="AI152" s="25" t="str">
        <f t="shared" si="80"/>
        <v>C</v>
      </c>
      <c r="AJ152" s="25" t="str">
        <f t="shared" si="90"/>
        <v>ACC</v>
      </c>
      <c r="AK152" s="25" t="str">
        <f t="shared" si="81"/>
        <v>T</v>
      </c>
      <c r="AL152" s="25"/>
      <c r="AM152" s="25"/>
      <c r="AN152" s="25"/>
      <c r="AO152" s="25"/>
      <c r="AP152" s="25"/>
      <c r="AQ152" s="25" t="str">
        <f t="shared" si="82"/>
        <v>A</v>
      </c>
      <c r="AR152" s="25" t="str">
        <f t="shared" si="83"/>
        <v>C</v>
      </c>
      <c r="AS152" s="25" t="str">
        <f t="shared" si="84"/>
        <v>C</v>
      </c>
      <c r="AT152" s="25" t="str">
        <f t="shared" si="91"/>
        <v>ACC</v>
      </c>
      <c r="AU152" s="25" t="str">
        <f t="shared" si="85"/>
        <v>T</v>
      </c>
      <c r="AV152" s="25"/>
      <c r="AW152" s="25"/>
      <c r="AX152" s="25"/>
      <c r="AY152" s="25"/>
      <c r="AZ152" s="25"/>
      <c r="BA152" s="25" t="str">
        <f t="shared" ca="1" si="86"/>
        <v>C</v>
      </c>
      <c r="BB152" s="25" t="str">
        <f t="shared" ca="1" si="87"/>
        <v>C</v>
      </c>
      <c r="BC152" s="25" t="str">
        <f t="shared" ca="1" si="88"/>
        <v>T</v>
      </c>
      <c r="BD152" s="25" t="str">
        <f t="shared" ca="1" si="92"/>
        <v>CCT</v>
      </c>
      <c r="BE152" s="25" t="str">
        <f t="shared" ca="1" si="89"/>
        <v>P</v>
      </c>
      <c r="BF152" s="25"/>
      <c r="BG152" s="25"/>
      <c r="BH152" s="25"/>
      <c r="BI152" s="25"/>
      <c r="BJ152" s="25"/>
    </row>
    <row r="153" spans="1:62" x14ac:dyDescent="0.15">
      <c r="A153" s="10">
        <v>142</v>
      </c>
      <c r="B153">
        <v>4.8773024999739789</v>
      </c>
      <c r="C153">
        <v>2.8510900000142669</v>
      </c>
      <c r="D153">
        <v>2.9182775000116123</v>
      </c>
      <c r="E153">
        <v>3.0938849999913032</v>
      </c>
      <c r="F153" s="10">
        <f ca="1">'Result (Al-Ti) '!W163</f>
        <v>1.6670170291622151</v>
      </c>
      <c r="L153" s="17">
        <v>142</v>
      </c>
      <c r="M153" s="17" t="str">
        <f t="shared" si="68"/>
        <v>C</v>
      </c>
      <c r="N153" s="17" t="str">
        <f t="shared" si="69"/>
        <v>C</v>
      </c>
      <c r="O153" s="17" t="str">
        <f t="shared" si="70"/>
        <v>T</v>
      </c>
      <c r="P153" s="17" t="str">
        <f t="shared" si="71"/>
        <v>CCT</v>
      </c>
      <c r="Q153" s="17" t="str">
        <f t="shared" si="72"/>
        <v>P</v>
      </c>
      <c r="W153" s="25" t="str">
        <f t="shared" si="73"/>
        <v>A</v>
      </c>
      <c r="X153" s="25" t="str">
        <f t="shared" si="74"/>
        <v>C</v>
      </c>
      <c r="Y153" s="25" t="str">
        <f t="shared" si="75"/>
        <v>C</v>
      </c>
      <c r="Z153" s="25" t="str">
        <f t="shared" si="76"/>
        <v>ACC</v>
      </c>
      <c r="AA153" s="25" t="str">
        <f t="shared" si="77"/>
        <v>T</v>
      </c>
      <c r="AB153" s="25"/>
      <c r="AC153" s="25"/>
      <c r="AD153" s="25"/>
      <c r="AE153" s="25"/>
      <c r="AF153" s="25"/>
      <c r="AG153" s="25" t="str">
        <f t="shared" si="78"/>
        <v>A</v>
      </c>
      <c r="AH153" s="25" t="str">
        <f t="shared" si="79"/>
        <v>C</v>
      </c>
      <c r="AI153" s="25" t="str">
        <f t="shared" si="80"/>
        <v>C</v>
      </c>
      <c r="AJ153" s="25" t="str">
        <f t="shared" si="90"/>
        <v>ACC</v>
      </c>
      <c r="AK153" s="25" t="str">
        <f t="shared" si="81"/>
        <v>T</v>
      </c>
      <c r="AL153" s="25"/>
      <c r="AM153" s="25"/>
      <c r="AN153" s="25"/>
      <c r="AO153" s="25"/>
      <c r="AP153" s="25"/>
      <c r="AQ153" s="25" t="str">
        <f t="shared" si="82"/>
        <v>C</v>
      </c>
      <c r="AR153" s="25" t="str">
        <f t="shared" si="83"/>
        <v>C</v>
      </c>
      <c r="AS153" s="25" t="str">
        <f t="shared" si="84"/>
        <v>C</v>
      </c>
      <c r="AT153" s="25" t="str">
        <f t="shared" si="91"/>
        <v>CCC</v>
      </c>
      <c r="AU153" s="25" t="str">
        <f t="shared" si="85"/>
        <v>P</v>
      </c>
      <c r="AV153" s="25"/>
      <c r="AW153" s="25"/>
      <c r="AX153" s="25"/>
      <c r="AY153" s="25"/>
      <c r="AZ153" s="25"/>
      <c r="BA153" s="25" t="str">
        <f t="shared" ca="1" si="86"/>
        <v>A</v>
      </c>
      <c r="BB153" s="25" t="str">
        <f t="shared" ca="1" si="87"/>
        <v>A</v>
      </c>
      <c r="BC153" s="25" t="str">
        <f t="shared" ca="1" si="88"/>
        <v>C</v>
      </c>
      <c r="BD153" s="25" t="str">
        <f t="shared" ca="1" si="92"/>
        <v>AAC</v>
      </c>
      <c r="BE153" s="25" t="str">
        <f t="shared" ca="1" si="89"/>
        <v>N</v>
      </c>
      <c r="BF153" s="25"/>
      <c r="BG153" s="25"/>
      <c r="BH153" s="25"/>
      <c r="BI153" s="25"/>
      <c r="BJ153" s="25"/>
    </row>
    <row r="154" spans="1:62" x14ac:dyDescent="0.15">
      <c r="A154" s="10">
        <v>143</v>
      </c>
      <c r="B154">
        <v>3.6993024999745217</v>
      </c>
      <c r="C154">
        <v>2.5600900000171123</v>
      </c>
      <c r="D154">
        <v>3.0762775000106046</v>
      </c>
      <c r="E154">
        <v>4.3558849999918436</v>
      </c>
      <c r="F154" s="10">
        <f ca="1">'Result (Al-Ti) '!W164</f>
        <v>1.4508078661684596</v>
      </c>
      <c r="L154" s="17">
        <v>143</v>
      </c>
      <c r="M154" s="17" t="str">
        <f t="shared" si="68"/>
        <v>C</v>
      </c>
      <c r="N154" s="17" t="str">
        <f t="shared" si="69"/>
        <v>C</v>
      </c>
      <c r="O154" s="17" t="str">
        <f t="shared" si="70"/>
        <v>T</v>
      </c>
      <c r="P154" s="17" t="str">
        <f t="shared" si="71"/>
        <v>CCT</v>
      </c>
      <c r="Q154" s="17" t="str">
        <f t="shared" si="72"/>
        <v>P</v>
      </c>
      <c r="W154" s="25" t="str">
        <f t="shared" si="73"/>
        <v>A</v>
      </c>
      <c r="X154" s="25" t="str">
        <f t="shared" si="74"/>
        <v>C</v>
      </c>
      <c r="Y154" s="25" t="str">
        <f t="shared" si="75"/>
        <v>C</v>
      </c>
      <c r="Z154" s="25" t="str">
        <f t="shared" si="76"/>
        <v>ACC</v>
      </c>
      <c r="AA154" s="25" t="str">
        <f t="shared" si="77"/>
        <v>T</v>
      </c>
      <c r="AB154" s="25"/>
      <c r="AC154" s="25"/>
      <c r="AD154" s="25"/>
      <c r="AE154" s="25"/>
      <c r="AF154" s="25"/>
      <c r="AG154" s="25" t="str">
        <f t="shared" si="78"/>
        <v>C</v>
      </c>
      <c r="AH154" s="25" t="str">
        <f t="shared" si="79"/>
        <v>C</v>
      </c>
      <c r="AI154" s="25" t="str">
        <f t="shared" si="80"/>
        <v>C</v>
      </c>
      <c r="AJ154" s="25" t="str">
        <f t="shared" si="90"/>
        <v>CCC</v>
      </c>
      <c r="AK154" s="25" t="str">
        <f t="shared" si="81"/>
        <v>P</v>
      </c>
      <c r="AL154" s="25"/>
      <c r="AM154" s="25"/>
      <c r="AN154" s="25"/>
      <c r="AO154" s="25"/>
      <c r="AP154" s="25"/>
      <c r="AQ154" s="25" t="str">
        <f t="shared" si="82"/>
        <v>C</v>
      </c>
      <c r="AR154" s="25" t="str">
        <f t="shared" si="83"/>
        <v>C</v>
      </c>
      <c r="AS154" s="25" t="str">
        <f t="shared" si="84"/>
        <v>T</v>
      </c>
      <c r="AT154" s="25" t="str">
        <f t="shared" si="91"/>
        <v>CCT</v>
      </c>
      <c r="AU154" s="25" t="str">
        <f t="shared" si="85"/>
        <v>P</v>
      </c>
      <c r="AV154" s="25"/>
      <c r="AW154" s="25"/>
      <c r="AX154" s="25"/>
      <c r="AY154" s="25"/>
      <c r="AZ154" s="25"/>
      <c r="BA154" s="25" t="str">
        <f t="shared" ca="1" si="86"/>
        <v>A</v>
      </c>
      <c r="BB154" s="25" t="str">
        <f t="shared" ca="1" si="87"/>
        <v>A</v>
      </c>
      <c r="BC154" s="25" t="str">
        <f t="shared" ca="1" si="88"/>
        <v>C</v>
      </c>
      <c r="BD154" s="25" t="str">
        <f t="shared" ca="1" si="92"/>
        <v>AAC</v>
      </c>
      <c r="BE154" s="25" t="str">
        <f t="shared" ca="1" si="89"/>
        <v>N</v>
      </c>
      <c r="BF154" s="25"/>
      <c r="BG154" s="25"/>
      <c r="BH154" s="25"/>
      <c r="BI154" s="25"/>
      <c r="BJ154" s="25"/>
    </row>
    <row r="155" spans="1:62" x14ac:dyDescent="0.15">
      <c r="A155" s="10">
        <v>144</v>
      </c>
      <c r="B155">
        <v>3.047302499975757</v>
      </c>
      <c r="C155">
        <v>2.5160900000145148</v>
      </c>
      <c r="D155">
        <v>3.1002775000104066</v>
      </c>
      <c r="E155">
        <v>4.2198849999905974</v>
      </c>
      <c r="F155" s="10">
        <f ca="1">'Result (Al-Ti) '!W165</f>
        <v>1.513739483717446</v>
      </c>
      <c r="L155" s="17">
        <v>144</v>
      </c>
      <c r="M155" s="17" t="str">
        <f t="shared" si="68"/>
        <v>C</v>
      </c>
      <c r="N155" s="17" t="str">
        <f t="shared" si="69"/>
        <v>C</v>
      </c>
      <c r="O155" s="17" t="str">
        <f t="shared" si="70"/>
        <v>C</v>
      </c>
      <c r="P155" s="17" t="str">
        <f t="shared" si="71"/>
        <v>CCC</v>
      </c>
      <c r="Q155" s="17" t="str">
        <f t="shared" si="72"/>
        <v>P</v>
      </c>
      <c r="W155" s="25" t="str">
        <f t="shared" si="73"/>
        <v>A</v>
      </c>
      <c r="X155" s="25" t="str">
        <f t="shared" si="74"/>
        <v>C</v>
      </c>
      <c r="Y155" s="25" t="str">
        <f t="shared" si="75"/>
        <v>C</v>
      </c>
      <c r="Z155" s="25" t="str">
        <f t="shared" si="76"/>
        <v>ACC</v>
      </c>
      <c r="AA155" s="25" t="str">
        <f t="shared" si="77"/>
        <v>T</v>
      </c>
      <c r="AB155" s="25"/>
      <c r="AC155" s="25"/>
      <c r="AD155" s="25"/>
      <c r="AE155" s="25"/>
      <c r="AF155" s="25"/>
      <c r="AG155" s="25" t="str">
        <f t="shared" si="78"/>
        <v>C</v>
      </c>
      <c r="AH155" s="25" t="str">
        <f t="shared" si="79"/>
        <v>C</v>
      </c>
      <c r="AI155" s="25" t="str">
        <f t="shared" si="80"/>
        <v>C</v>
      </c>
      <c r="AJ155" s="25" t="str">
        <f t="shared" si="90"/>
        <v>CCC</v>
      </c>
      <c r="AK155" s="25" t="str">
        <f t="shared" si="81"/>
        <v>P</v>
      </c>
      <c r="AL155" s="25"/>
      <c r="AM155" s="25"/>
      <c r="AN155" s="25"/>
      <c r="AO155" s="25"/>
      <c r="AP155" s="25"/>
      <c r="AQ155" s="25" t="str">
        <f t="shared" si="82"/>
        <v>C</v>
      </c>
      <c r="AR155" s="25" t="str">
        <f t="shared" si="83"/>
        <v>C</v>
      </c>
      <c r="AS155" s="25" t="str">
        <f t="shared" si="84"/>
        <v>T</v>
      </c>
      <c r="AT155" s="25" t="str">
        <f t="shared" si="91"/>
        <v>CCT</v>
      </c>
      <c r="AU155" s="25" t="str">
        <f t="shared" si="85"/>
        <v>P</v>
      </c>
      <c r="AV155" s="25"/>
      <c r="AW155" s="25"/>
      <c r="AX155" s="25"/>
      <c r="AY155" s="25"/>
      <c r="AZ155" s="25"/>
      <c r="BA155" s="25" t="str">
        <f t="shared" ca="1" si="86"/>
        <v>A</v>
      </c>
      <c r="BB155" s="25" t="str">
        <f t="shared" ca="1" si="87"/>
        <v>A</v>
      </c>
      <c r="BC155" s="25" t="str">
        <f t="shared" ca="1" si="88"/>
        <v>C</v>
      </c>
      <c r="BD155" s="25" t="str">
        <f t="shared" ca="1" si="92"/>
        <v>AAC</v>
      </c>
      <c r="BE155" s="25" t="str">
        <f t="shared" ca="1" si="89"/>
        <v>N</v>
      </c>
      <c r="BF155" s="25"/>
      <c r="BG155" s="25"/>
      <c r="BH155" s="25"/>
      <c r="BI155" s="25"/>
      <c r="BJ155" s="25"/>
    </row>
    <row r="156" spans="1:62" x14ac:dyDescent="0.15">
      <c r="A156" s="10">
        <v>145</v>
      </c>
      <c r="B156">
        <v>2.872302499977053</v>
      </c>
      <c r="C156">
        <v>3.1320900000153529</v>
      </c>
      <c r="D156">
        <v>3.186277500009993</v>
      </c>
      <c r="E156">
        <v>3.9048849999936408</v>
      </c>
      <c r="F156" s="10">
        <f ca="1">'Result (Al-Ti) '!W166</f>
        <v>4.4368200710306862</v>
      </c>
      <c r="L156" s="17">
        <v>145</v>
      </c>
      <c r="M156" s="17" t="str">
        <f t="shared" si="68"/>
        <v>A</v>
      </c>
      <c r="N156" s="17" t="str">
        <f t="shared" si="69"/>
        <v>C</v>
      </c>
      <c r="O156" s="17" t="str">
        <f t="shared" si="70"/>
        <v>C</v>
      </c>
      <c r="P156" s="17" t="str">
        <f t="shared" si="71"/>
        <v>ACC</v>
      </c>
      <c r="Q156" s="17" t="str">
        <f t="shared" si="72"/>
        <v>T</v>
      </c>
      <c r="W156" s="25" t="str">
        <f t="shared" si="73"/>
        <v>C</v>
      </c>
      <c r="X156" s="25" t="str">
        <f t="shared" si="74"/>
        <v>C</v>
      </c>
      <c r="Y156" s="25" t="str">
        <f t="shared" si="75"/>
        <v>C</v>
      </c>
      <c r="Z156" s="25" t="str">
        <f t="shared" si="76"/>
        <v>CCC</v>
      </c>
      <c r="AA156" s="25" t="str">
        <f t="shared" si="77"/>
        <v>P</v>
      </c>
      <c r="AB156" s="25"/>
      <c r="AC156" s="25"/>
      <c r="AD156" s="25"/>
      <c r="AE156" s="25"/>
      <c r="AF156" s="25"/>
      <c r="AG156" s="25" t="str">
        <f t="shared" si="78"/>
        <v>C</v>
      </c>
      <c r="AH156" s="25" t="str">
        <f t="shared" si="79"/>
        <v>C</v>
      </c>
      <c r="AI156" s="25" t="str">
        <f t="shared" si="80"/>
        <v>C</v>
      </c>
      <c r="AJ156" s="25" t="str">
        <f t="shared" si="90"/>
        <v>CCC</v>
      </c>
      <c r="AK156" s="25" t="str">
        <f t="shared" si="81"/>
        <v>P</v>
      </c>
      <c r="AL156" s="25"/>
      <c r="AM156" s="25"/>
      <c r="AN156" s="25"/>
      <c r="AO156" s="25"/>
      <c r="AP156" s="25"/>
      <c r="AQ156" s="25" t="str">
        <f t="shared" si="82"/>
        <v>C</v>
      </c>
      <c r="AR156" s="25" t="str">
        <f t="shared" si="83"/>
        <v>C</v>
      </c>
      <c r="AS156" s="25" t="str">
        <f t="shared" si="84"/>
        <v>T</v>
      </c>
      <c r="AT156" s="25" t="str">
        <f t="shared" si="91"/>
        <v>CCT</v>
      </c>
      <c r="AU156" s="25" t="str">
        <f t="shared" si="85"/>
        <v>P</v>
      </c>
      <c r="AV156" s="25"/>
      <c r="AW156" s="25"/>
      <c r="AX156" s="25"/>
      <c r="AY156" s="25"/>
      <c r="AZ156" s="25"/>
      <c r="BA156" s="25" t="str">
        <f t="shared" ca="1" si="86"/>
        <v>C</v>
      </c>
      <c r="BB156" s="25" t="str">
        <f t="shared" ca="1" si="87"/>
        <v>C</v>
      </c>
      <c r="BC156" s="25" t="str">
        <f t="shared" ca="1" si="88"/>
        <v>T</v>
      </c>
      <c r="BD156" s="25" t="str">
        <f t="shared" ca="1" si="92"/>
        <v>CCT</v>
      </c>
      <c r="BE156" s="25" t="str">
        <f t="shared" ca="1" si="89"/>
        <v>P</v>
      </c>
      <c r="BF156" s="25"/>
      <c r="BG156" s="25"/>
      <c r="BH156" s="25"/>
      <c r="BI156" s="25"/>
      <c r="BJ156" s="25"/>
    </row>
    <row r="157" spans="1:62" x14ac:dyDescent="0.15">
      <c r="A157" s="10">
        <v>146</v>
      </c>
      <c r="B157">
        <v>1.8493024999770569</v>
      </c>
      <c r="C157">
        <v>2.9710900000168294</v>
      </c>
      <c r="D157">
        <v>3.081277500008639</v>
      </c>
      <c r="E157">
        <v>3.1398849999924039</v>
      </c>
      <c r="F157" s="10">
        <f ca="1">'Result (Al-Ti) '!W167</f>
        <v>2.4676224956881554</v>
      </c>
      <c r="L157" s="17">
        <v>146</v>
      </c>
      <c r="M157" s="17" t="str">
        <f t="shared" si="68"/>
        <v>A</v>
      </c>
      <c r="N157" s="17" t="str">
        <f t="shared" si="69"/>
        <v>A</v>
      </c>
      <c r="O157" s="17" t="str">
        <f t="shared" si="70"/>
        <v>C</v>
      </c>
      <c r="P157" s="17" t="str">
        <f t="shared" si="71"/>
        <v>AAC</v>
      </c>
      <c r="Q157" s="17" t="str">
        <f t="shared" si="72"/>
        <v>N</v>
      </c>
      <c r="W157" s="25" t="str">
        <f t="shared" si="73"/>
        <v>A</v>
      </c>
      <c r="X157" s="25" t="str">
        <f t="shared" si="74"/>
        <v>C</v>
      </c>
      <c r="Y157" s="25" t="str">
        <f t="shared" si="75"/>
        <v>C</v>
      </c>
      <c r="Z157" s="25" t="str">
        <f t="shared" si="76"/>
        <v>ACC</v>
      </c>
      <c r="AA157" s="25" t="str">
        <f t="shared" si="77"/>
        <v>T</v>
      </c>
      <c r="AB157" s="25"/>
      <c r="AC157" s="25"/>
      <c r="AD157" s="25"/>
      <c r="AE157" s="25"/>
      <c r="AF157" s="25"/>
      <c r="AG157" s="25" t="str">
        <f t="shared" si="78"/>
        <v>C</v>
      </c>
      <c r="AH157" s="25" t="str">
        <f t="shared" si="79"/>
        <v>C</v>
      </c>
      <c r="AI157" s="25" t="str">
        <f t="shared" si="80"/>
        <v>C</v>
      </c>
      <c r="AJ157" s="25" t="str">
        <f t="shared" si="90"/>
        <v>CCC</v>
      </c>
      <c r="AK157" s="25" t="str">
        <f t="shared" si="81"/>
        <v>P</v>
      </c>
      <c r="AL157" s="25"/>
      <c r="AM157" s="25"/>
      <c r="AN157" s="25"/>
      <c r="AO157" s="25"/>
      <c r="AP157" s="25"/>
      <c r="AQ157" s="25" t="str">
        <f t="shared" si="82"/>
        <v>C</v>
      </c>
      <c r="AR157" s="25" t="str">
        <f t="shared" si="83"/>
        <v>C</v>
      </c>
      <c r="AS157" s="25" t="str">
        <f t="shared" si="84"/>
        <v>C</v>
      </c>
      <c r="AT157" s="25" t="str">
        <f t="shared" si="91"/>
        <v>CCC</v>
      </c>
      <c r="AU157" s="25" t="str">
        <f t="shared" si="85"/>
        <v>P</v>
      </c>
      <c r="AV157" s="25"/>
      <c r="AW157" s="25"/>
      <c r="AX157" s="25"/>
      <c r="AY157" s="25"/>
      <c r="AZ157" s="25"/>
      <c r="BA157" s="25" t="str">
        <f t="shared" ca="1" si="86"/>
        <v>A</v>
      </c>
      <c r="BB157" s="25" t="str">
        <f t="shared" ca="1" si="87"/>
        <v>C</v>
      </c>
      <c r="BC157" s="25" t="str">
        <f t="shared" ca="1" si="88"/>
        <v>C</v>
      </c>
      <c r="BD157" s="25" t="str">
        <f t="shared" ca="1" si="92"/>
        <v>ACC</v>
      </c>
      <c r="BE157" s="25" t="str">
        <f t="shared" ca="1" si="89"/>
        <v>T</v>
      </c>
      <c r="BF157" s="25"/>
      <c r="BG157" s="25"/>
      <c r="BH157" s="25"/>
      <c r="BI157" s="25"/>
      <c r="BJ157" s="25"/>
    </row>
    <row r="158" spans="1:62" x14ac:dyDescent="0.15">
      <c r="A158" s="10">
        <v>147</v>
      </c>
      <c r="B158">
        <v>-2.1666975000229627</v>
      </c>
      <c r="C158">
        <v>3.8370900000153085</v>
      </c>
      <c r="D158">
        <v>2.417277500008197</v>
      </c>
      <c r="E158">
        <v>3.9388849999930642</v>
      </c>
      <c r="F158" s="10">
        <f ca="1">'Result (Al-Ti) '!W168</f>
        <v>3.9365866226101636</v>
      </c>
      <c r="L158" s="17">
        <v>147</v>
      </c>
      <c r="M158" s="17" t="str">
        <f t="shared" si="68"/>
        <v>A</v>
      </c>
      <c r="N158" s="17" t="str">
        <f t="shared" si="69"/>
        <v>G</v>
      </c>
      <c r="O158" s="17" t="str">
        <f t="shared" si="70"/>
        <v>A</v>
      </c>
      <c r="P158" s="17" t="str">
        <f t="shared" si="71"/>
        <v>AGA</v>
      </c>
      <c r="Q158" s="17" t="str">
        <f t="shared" si="72"/>
        <v>R</v>
      </c>
      <c r="W158" s="25" t="str">
        <f t="shared" si="73"/>
        <v>C</v>
      </c>
      <c r="X158" s="25" t="str">
        <f t="shared" si="74"/>
        <v>C</v>
      </c>
      <c r="Y158" s="25" t="str">
        <f t="shared" si="75"/>
        <v>T</v>
      </c>
      <c r="Z158" s="25" t="str">
        <f t="shared" si="76"/>
        <v>CCT</v>
      </c>
      <c r="AA158" s="25" t="str">
        <f t="shared" si="77"/>
        <v>P</v>
      </c>
      <c r="AB158" s="25"/>
      <c r="AC158" s="25"/>
      <c r="AD158" s="25"/>
      <c r="AE158" s="25"/>
      <c r="AF158" s="25"/>
      <c r="AG158" s="25" t="str">
        <f t="shared" si="78"/>
        <v>A</v>
      </c>
      <c r="AH158" s="25" t="str">
        <f t="shared" si="79"/>
        <v>C</v>
      </c>
      <c r="AI158" s="25" t="str">
        <f t="shared" si="80"/>
        <v>C</v>
      </c>
      <c r="AJ158" s="25" t="str">
        <f t="shared" si="90"/>
        <v>ACC</v>
      </c>
      <c r="AK158" s="25" t="str">
        <f t="shared" si="81"/>
        <v>T</v>
      </c>
      <c r="AL158" s="25"/>
      <c r="AM158" s="25"/>
      <c r="AN158" s="25"/>
      <c r="AO158" s="25"/>
      <c r="AP158" s="25"/>
      <c r="AQ158" s="25" t="str">
        <f t="shared" si="82"/>
        <v>C</v>
      </c>
      <c r="AR158" s="25" t="str">
        <f t="shared" si="83"/>
        <v>C</v>
      </c>
      <c r="AS158" s="25" t="str">
        <f t="shared" si="84"/>
        <v>T</v>
      </c>
      <c r="AT158" s="25" t="str">
        <f t="shared" si="91"/>
        <v>CCT</v>
      </c>
      <c r="AU158" s="25" t="str">
        <f t="shared" si="85"/>
        <v>P</v>
      </c>
      <c r="AV158" s="25"/>
      <c r="AW158" s="25"/>
      <c r="AX158" s="25"/>
      <c r="AY158" s="25"/>
      <c r="AZ158" s="25"/>
      <c r="BA158" s="25" t="str">
        <f t="shared" ca="1" si="86"/>
        <v>C</v>
      </c>
      <c r="BB158" s="25" t="str">
        <f t="shared" ca="1" si="87"/>
        <v>C</v>
      </c>
      <c r="BC158" s="25" t="str">
        <f t="shared" ca="1" si="88"/>
        <v>T</v>
      </c>
      <c r="BD158" s="25" t="str">
        <f t="shared" ca="1" si="92"/>
        <v>CCT</v>
      </c>
      <c r="BE158" s="25" t="str">
        <f t="shared" ca="1" si="89"/>
        <v>P</v>
      </c>
      <c r="BF158" s="25"/>
      <c r="BG158" s="25"/>
      <c r="BH158" s="25"/>
      <c r="BI158" s="25"/>
      <c r="BJ158" s="25"/>
    </row>
    <row r="159" spans="1:62" x14ac:dyDescent="0.15">
      <c r="A159" s="10">
        <v>148</v>
      </c>
      <c r="B159">
        <v>3.09930249997592</v>
      </c>
      <c r="C159">
        <v>1.9890900000163469</v>
      </c>
      <c r="D159">
        <v>5.3622775000086165</v>
      </c>
      <c r="E159">
        <v>4.2048849999929416</v>
      </c>
      <c r="F159" s="10">
        <f ca="1">'Result (Al-Ti) '!W169</f>
        <v>1.0544263848837359</v>
      </c>
      <c r="L159" s="17">
        <v>148</v>
      </c>
      <c r="M159" s="17" t="str">
        <f t="shared" si="68"/>
        <v>C</v>
      </c>
      <c r="N159" s="17" t="str">
        <f t="shared" si="69"/>
        <v>C</v>
      </c>
      <c r="O159" s="17" t="str">
        <f t="shared" si="70"/>
        <v>C</v>
      </c>
      <c r="P159" s="17" t="str">
        <f t="shared" si="71"/>
        <v>CCC</v>
      </c>
      <c r="Q159" s="17" t="str">
        <f t="shared" si="72"/>
        <v>P</v>
      </c>
      <c r="W159" s="25" t="str">
        <f t="shared" si="73"/>
        <v>A</v>
      </c>
      <c r="X159" s="25" t="str">
        <f t="shared" si="74"/>
        <v>A</v>
      </c>
      <c r="Y159" s="25" t="str">
        <f t="shared" si="75"/>
        <v>C</v>
      </c>
      <c r="Z159" s="25" t="str">
        <f t="shared" si="76"/>
        <v>AAC</v>
      </c>
      <c r="AA159" s="25" t="str">
        <f t="shared" si="77"/>
        <v>N</v>
      </c>
      <c r="AB159" s="25"/>
      <c r="AC159" s="25"/>
      <c r="AD159" s="25"/>
      <c r="AE159" s="25"/>
      <c r="AF159" s="25"/>
      <c r="AG159" s="25" t="str">
        <f t="shared" si="78"/>
        <v>C</v>
      </c>
      <c r="AH159" s="25" t="str">
        <f t="shared" si="79"/>
        <v>C</v>
      </c>
      <c r="AI159" s="25" t="str">
        <f t="shared" si="80"/>
        <v>T</v>
      </c>
      <c r="AJ159" s="25" t="str">
        <f t="shared" si="90"/>
        <v>CCT</v>
      </c>
      <c r="AK159" s="25" t="str">
        <f t="shared" si="81"/>
        <v>P</v>
      </c>
      <c r="AL159" s="25"/>
      <c r="AM159" s="25"/>
      <c r="AN159" s="25"/>
      <c r="AO159" s="25"/>
      <c r="AP159" s="25"/>
      <c r="AQ159" s="25" t="str">
        <f t="shared" si="82"/>
        <v>C</v>
      </c>
      <c r="AR159" s="25" t="str">
        <f t="shared" si="83"/>
        <v>C</v>
      </c>
      <c r="AS159" s="25" t="str">
        <f t="shared" si="84"/>
        <v>T</v>
      </c>
      <c r="AT159" s="25" t="str">
        <f t="shared" si="91"/>
        <v>CCT</v>
      </c>
      <c r="AU159" s="25" t="str">
        <f t="shared" si="85"/>
        <v>P</v>
      </c>
      <c r="AV159" s="25"/>
      <c r="AW159" s="25"/>
      <c r="AX159" s="25"/>
      <c r="AY159" s="25"/>
      <c r="AZ159" s="25"/>
      <c r="BA159" s="25" t="str">
        <f t="shared" ca="1" si="86"/>
        <v>A</v>
      </c>
      <c r="BB159" s="25" t="str">
        <f t="shared" ca="1" si="87"/>
        <v>A</v>
      </c>
      <c r="BC159" s="25" t="str">
        <f t="shared" ca="1" si="88"/>
        <v>C</v>
      </c>
      <c r="BD159" s="25" t="str">
        <f t="shared" ca="1" si="92"/>
        <v>AAC</v>
      </c>
      <c r="BE159" s="25" t="str">
        <f t="shared" ca="1" si="89"/>
        <v>N</v>
      </c>
      <c r="BF159" s="25"/>
      <c r="BG159" s="25"/>
      <c r="BH159" s="25"/>
      <c r="BI159" s="25"/>
      <c r="BJ159" s="25"/>
    </row>
    <row r="160" spans="1:62" x14ac:dyDescent="0.15">
      <c r="A160" s="10">
        <v>149</v>
      </c>
      <c r="B160">
        <v>1.2213024999745414</v>
      </c>
      <c r="C160">
        <v>2.5120900000139557</v>
      </c>
      <c r="D160">
        <v>5.2692775000089398</v>
      </c>
      <c r="E160">
        <v>4.4018849999929444</v>
      </c>
      <c r="F160" s="10">
        <f ca="1">'Result (Al-Ti) '!W170</f>
        <v>1.0367310420854534</v>
      </c>
      <c r="L160" s="17">
        <v>149</v>
      </c>
      <c r="M160" s="17" t="str">
        <f t="shared" si="68"/>
        <v>A</v>
      </c>
      <c r="N160" s="17" t="str">
        <f t="shared" si="69"/>
        <v>A</v>
      </c>
      <c r="O160" s="17" t="str">
        <f t="shared" si="70"/>
        <v>C</v>
      </c>
      <c r="P160" s="17" t="str">
        <f t="shared" si="71"/>
        <v>AAC</v>
      </c>
      <c r="Q160" s="17" t="str">
        <f t="shared" si="72"/>
        <v>N</v>
      </c>
      <c r="W160" s="25" t="str">
        <f t="shared" si="73"/>
        <v>A</v>
      </c>
      <c r="X160" s="25" t="str">
        <f t="shared" si="74"/>
        <v>C</v>
      </c>
      <c r="Y160" s="25" t="str">
        <f t="shared" si="75"/>
        <v>C</v>
      </c>
      <c r="Z160" s="25" t="str">
        <f t="shared" si="76"/>
        <v>ACC</v>
      </c>
      <c r="AA160" s="25" t="str">
        <f t="shared" si="77"/>
        <v>T</v>
      </c>
      <c r="AB160" s="25"/>
      <c r="AC160" s="25"/>
      <c r="AD160" s="25"/>
      <c r="AE160" s="25"/>
      <c r="AF160" s="25"/>
      <c r="AG160" s="25" t="str">
        <f t="shared" si="78"/>
        <v>C</v>
      </c>
      <c r="AH160" s="25" t="str">
        <f t="shared" si="79"/>
        <v>C</v>
      </c>
      <c r="AI160" s="25" t="str">
        <f t="shared" si="80"/>
        <v>T</v>
      </c>
      <c r="AJ160" s="25" t="str">
        <f t="shared" si="90"/>
        <v>CCT</v>
      </c>
      <c r="AK160" s="25" t="str">
        <f t="shared" si="81"/>
        <v>P</v>
      </c>
      <c r="AL160" s="25"/>
      <c r="AM160" s="25"/>
      <c r="AN160" s="25"/>
      <c r="AO160" s="25"/>
      <c r="AP160" s="25"/>
      <c r="AQ160" s="25" t="str">
        <f t="shared" si="82"/>
        <v>C</v>
      </c>
      <c r="AR160" s="25" t="str">
        <f t="shared" si="83"/>
        <v>C</v>
      </c>
      <c r="AS160" s="25" t="str">
        <f t="shared" si="84"/>
        <v>T</v>
      </c>
      <c r="AT160" s="25" t="str">
        <f t="shared" si="91"/>
        <v>CCT</v>
      </c>
      <c r="AU160" s="25" t="str">
        <f t="shared" si="85"/>
        <v>P</v>
      </c>
      <c r="AV160" s="25"/>
      <c r="AW160" s="25"/>
      <c r="AX160" s="25"/>
      <c r="AY160" s="25"/>
      <c r="AZ160" s="25"/>
      <c r="BA160" s="25" t="str">
        <f t="shared" ca="1" si="86"/>
        <v>A</v>
      </c>
      <c r="BB160" s="25" t="str">
        <f t="shared" ca="1" si="87"/>
        <v>A</v>
      </c>
      <c r="BC160" s="25" t="str">
        <f t="shared" ca="1" si="88"/>
        <v>C</v>
      </c>
      <c r="BD160" s="25" t="str">
        <f t="shared" ca="1" si="92"/>
        <v>AAC</v>
      </c>
      <c r="BE160" s="25" t="str">
        <f t="shared" ca="1" si="89"/>
        <v>N</v>
      </c>
      <c r="BF160" s="25"/>
      <c r="BG160" s="25"/>
      <c r="BH160" s="25"/>
      <c r="BI160" s="25"/>
      <c r="BJ160" s="25"/>
    </row>
    <row r="161" spans="1:62" x14ac:dyDescent="0.15">
      <c r="A161" s="10">
        <v>150</v>
      </c>
      <c r="B161">
        <v>3.2813024999747142</v>
      </c>
      <c r="C161">
        <v>2.3360900000142237</v>
      </c>
      <c r="D161">
        <v>3.4412775000092211</v>
      </c>
      <c r="E161">
        <v>3.3168849999931638</v>
      </c>
      <c r="F161" s="10">
        <f ca="1">'Result (Al-Ti) '!W171</f>
        <v>3.6586846458054465</v>
      </c>
      <c r="L161" s="17">
        <v>150</v>
      </c>
      <c r="M161" s="17" t="str">
        <f t="shared" si="68"/>
        <v>C</v>
      </c>
      <c r="N161" s="17" t="str">
        <f t="shared" si="69"/>
        <v>C</v>
      </c>
      <c r="O161" s="17" t="str">
        <f t="shared" si="70"/>
        <v>C</v>
      </c>
      <c r="P161" s="17" t="str">
        <f t="shared" si="71"/>
        <v>CCC</v>
      </c>
      <c r="Q161" s="17" t="str">
        <f t="shared" si="72"/>
        <v>P</v>
      </c>
      <c r="W161" s="25" t="str">
        <f t="shared" si="73"/>
        <v>A</v>
      </c>
      <c r="X161" s="25" t="str">
        <f t="shared" si="74"/>
        <v>C</v>
      </c>
      <c r="Y161" s="25" t="str">
        <f t="shared" si="75"/>
        <v>C</v>
      </c>
      <c r="Z161" s="25" t="str">
        <f t="shared" si="76"/>
        <v>ACC</v>
      </c>
      <c r="AA161" s="25" t="str">
        <f t="shared" si="77"/>
        <v>T</v>
      </c>
      <c r="AB161" s="25"/>
      <c r="AC161" s="25"/>
      <c r="AD161" s="25"/>
      <c r="AE161" s="25"/>
      <c r="AF161" s="25"/>
      <c r="AG161" s="25" t="str">
        <f t="shared" si="78"/>
        <v>C</v>
      </c>
      <c r="AH161" s="25" t="str">
        <f t="shared" si="79"/>
        <v>C</v>
      </c>
      <c r="AI161" s="25" t="str">
        <f t="shared" si="80"/>
        <v>C</v>
      </c>
      <c r="AJ161" s="25" t="str">
        <f t="shared" si="90"/>
        <v>CCC</v>
      </c>
      <c r="AK161" s="25" t="str">
        <f t="shared" si="81"/>
        <v>P</v>
      </c>
      <c r="AL161" s="25"/>
      <c r="AM161" s="25"/>
      <c r="AN161" s="25"/>
      <c r="AO161" s="25"/>
      <c r="AP161" s="25"/>
      <c r="AQ161" s="25" t="str">
        <f t="shared" si="82"/>
        <v>C</v>
      </c>
      <c r="AR161" s="25" t="str">
        <f t="shared" si="83"/>
        <v>C</v>
      </c>
      <c r="AS161" s="25" t="str">
        <f t="shared" si="84"/>
        <v>C</v>
      </c>
      <c r="AT161" s="25" t="str">
        <f t="shared" si="91"/>
        <v>CCC</v>
      </c>
      <c r="AU161" s="25" t="str">
        <f t="shared" si="85"/>
        <v>P</v>
      </c>
      <c r="AV161" s="25"/>
      <c r="AW161" s="25"/>
      <c r="AX161" s="25"/>
      <c r="AY161" s="25"/>
      <c r="AZ161" s="25"/>
      <c r="BA161" s="25" t="str">
        <f t="shared" ca="1" si="86"/>
        <v>C</v>
      </c>
      <c r="BB161" s="25" t="str">
        <f t="shared" ca="1" si="87"/>
        <v>C</v>
      </c>
      <c r="BC161" s="25" t="str">
        <f t="shared" ca="1" si="88"/>
        <v>T</v>
      </c>
      <c r="BD161" s="25" t="str">
        <f t="shared" ca="1" si="92"/>
        <v>CCT</v>
      </c>
      <c r="BE161" s="25" t="str">
        <f t="shared" ca="1" si="89"/>
        <v>P</v>
      </c>
      <c r="BF161" s="25"/>
      <c r="BG161" s="25"/>
      <c r="BH161" s="25"/>
      <c r="BI161" s="25"/>
      <c r="BJ161" s="25"/>
    </row>
    <row r="162" spans="1:62" x14ac:dyDescent="0.15">
      <c r="A162" s="10">
        <v>151</v>
      </c>
      <c r="B162">
        <v>1.316302499976274</v>
      </c>
      <c r="C162">
        <v>3.0960900000138736</v>
      </c>
      <c r="D162">
        <v>2.4262775000103431</v>
      </c>
      <c r="E162">
        <v>2.7008849999923257</v>
      </c>
      <c r="F162" s="10">
        <f ca="1">'Result (Al-Ti) '!W172</f>
        <v>1.185002442229979</v>
      </c>
      <c r="L162" s="17">
        <v>151</v>
      </c>
      <c r="M162" s="17" t="str">
        <f t="shared" si="68"/>
        <v>A</v>
      </c>
      <c r="N162" s="17" t="str">
        <f t="shared" si="69"/>
        <v>A</v>
      </c>
      <c r="O162" s="17" t="str">
        <f t="shared" si="70"/>
        <v>C</v>
      </c>
      <c r="P162" s="17" t="str">
        <f t="shared" si="71"/>
        <v>AAC</v>
      </c>
      <c r="Q162" s="17" t="str">
        <f t="shared" si="72"/>
        <v>N</v>
      </c>
      <c r="W162" s="25" t="str">
        <f t="shared" si="73"/>
        <v>C</v>
      </c>
      <c r="X162" s="25" t="str">
        <f t="shared" si="74"/>
        <v>C</v>
      </c>
      <c r="Y162" s="25" t="str">
        <f t="shared" si="75"/>
        <v>C</v>
      </c>
      <c r="Z162" s="25" t="str">
        <f t="shared" si="76"/>
        <v>CCC</v>
      </c>
      <c r="AA162" s="25" t="str">
        <f t="shared" si="77"/>
        <v>P</v>
      </c>
      <c r="AB162" s="25"/>
      <c r="AC162" s="25"/>
      <c r="AD162" s="25"/>
      <c r="AE162" s="25"/>
      <c r="AF162" s="25"/>
      <c r="AG162" s="25" t="str">
        <f t="shared" si="78"/>
        <v>A</v>
      </c>
      <c r="AH162" s="25" t="str">
        <f t="shared" si="79"/>
        <v>C</v>
      </c>
      <c r="AI162" s="25" t="str">
        <f t="shared" si="80"/>
        <v>C</v>
      </c>
      <c r="AJ162" s="25" t="str">
        <f t="shared" si="90"/>
        <v>ACC</v>
      </c>
      <c r="AK162" s="25" t="str">
        <f t="shared" si="81"/>
        <v>T</v>
      </c>
      <c r="AL162" s="25"/>
      <c r="AM162" s="25"/>
      <c r="AN162" s="25"/>
      <c r="AO162" s="25"/>
      <c r="AP162" s="25"/>
      <c r="AQ162" s="25" t="str">
        <f t="shared" si="82"/>
        <v>A</v>
      </c>
      <c r="AR162" s="25" t="str">
        <f t="shared" si="83"/>
        <v>C</v>
      </c>
      <c r="AS162" s="25" t="str">
        <f t="shared" si="84"/>
        <v>C</v>
      </c>
      <c r="AT162" s="25" t="str">
        <f t="shared" si="91"/>
        <v>ACC</v>
      </c>
      <c r="AU162" s="25" t="str">
        <f t="shared" si="85"/>
        <v>T</v>
      </c>
      <c r="AV162" s="25"/>
      <c r="AW162" s="25"/>
      <c r="AX162" s="25"/>
      <c r="AY162" s="25"/>
      <c r="AZ162" s="25"/>
      <c r="BA162" s="25" t="str">
        <f t="shared" ca="1" si="86"/>
        <v>A</v>
      </c>
      <c r="BB162" s="25" t="str">
        <f t="shared" ca="1" si="87"/>
        <v>A</v>
      </c>
      <c r="BC162" s="25" t="str">
        <f t="shared" ca="1" si="88"/>
        <v>C</v>
      </c>
      <c r="BD162" s="25" t="str">
        <f t="shared" ca="1" si="92"/>
        <v>AAC</v>
      </c>
      <c r="BE162" s="25" t="str">
        <f t="shared" ca="1" si="89"/>
        <v>N</v>
      </c>
      <c r="BF162" s="25"/>
      <c r="BG162" s="25"/>
      <c r="BH162" s="25"/>
      <c r="BI162" s="25"/>
      <c r="BJ162" s="25"/>
    </row>
    <row r="163" spans="1:62" x14ac:dyDescent="0.15">
      <c r="A163" s="10">
        <v>152</v>
      </c>
      <c r="B163">
        <v>1.3143024999742181</v>
      </c>
      <c r="C163">
        <v>2.832090000016052</v>
      </c>
      <c r="D163">
        <v>2.3952775000104509</v>
      </c>
      <c r="E163">
        <v>3.6118849999908775</v>
      </c>
      <c r="F163" s="10">
        <f ca="1">'Result (Al-Ti) '!W173</f>
        <v>1.4113330786943101</v>
      </c>
      <c r="L163" s="17">
        <v>152</v>
      </c>
      <c r="M163" s="17" t="str">
        <f t="shared" si="68"/>
        <v>A</v>
      </c>
      <c r="N163" s="17" t="str">
        <f t="shared" si="69"/>
        <v>A</v>
      </c>
      <c r="O163" s="17" t="str">
        <f t="shared" si="70"/>
        <v>C</v>
      </c>
      <c r="P163" s="17" t="str">
        <f t="shared" si="71"/>
        <v>AAC</v>
      </c>
      <c r="Q163" s="17" t="str">
        <f t="shared" si="72"/>
        <v>N</v>
      </c>
      <c r="W163" s="25" t="str">
        <f t="shared" si="73"/>
        <v>A</v>
      </c>
      <c r="X163" s="25" t="str">
        <f t="shared" si="74"/>
        <v>C</v>
      </c>
      <c r="Y163" s="25" t="str">
        <f t="shared" si="75"/>
        <v>C</v>
      </c>
      <c r="Z163" s="25" t="str">
        <f t="shared" si="76"/>
        <v>ACC</v>
      </c>
      <c r="AA163" s="25" t="str">
        <f t="shared" si="77"/>
        <v>T</v>
      </c>
      <c r="AB163" s="25"/>
      <c r="AC163" s="25"/>
      <c r="AD163" s="25"/>
      <c r="AE163" s="25"/>
      <c r="AF163" s="25"/>
      <c r="AG163" s="25" t="str">
        <f t="shared" si="78"/>
        <v>A</v>
      </c>
      <c r="AH163" s="25" t="str">
        <f t="shared" si="79"/>
        <v>C</v>
      </c>
      <c r="AI163" s="25" t="str">
        <f t="shared" si="80"/>
        <v>C</v>
      </c>
      <c r="AJ163" s="25" t="str">
        <f t="shared" si="90"/>
        <v>ACC</v>
      </c>
      <c r="AK163" s="25" t="str">
        <f t="shared" si="81"/>
        <v>T</v>
      </c>
      <c r="AL163" s="25"/>
      <c r="AM163" s="25"/>
      <c r="AN163" s="25"/>
      <c r="AO163" s="25"/>
      <c r="AP163" s="25"/>
      <c r="AQ163" s="25" t="str">
        <f t="shared" si="82"/>
        <v>C</v>
      </c>
      <c r="AR163" s="25" t="str">
        <f t="shared" si="83"/>
        <v>C</v>
      </c>
      <c r="AS163" s="25" t="str">
        <f t="shared" si="84"/>
        <v>T</v>
      </c>
      <c r="AT163" s="25" t="str">
        <f t="shared" si="91"/>
        <v>CCT</v>
      </c>
      <c r="AU163" s="25" t="str">
        <f t="shared" si="85"/>
        <v>P</v>
      </c>
      <c r="AV163" s="25"/>
      <c r="AW163" s="25"/>
      <c r="AX163" s="25"/>
      <c r="AY163" s="25"/>
      <c r="AZ163" s="25"/>
      <c r="BA163" s="25" t="str">
        <f t="shared" ca="1" si="86"/>
        <v>A</v>
      </c>
      <c r="BB163" s="25" t="str">
        <f t="shared" ca="1" si="87"/>
        <v>A</v>
      </c>
      <c r="BC163" s="25" t="str">
        <f t="shared" ca="1" si="88"/>
        <v>C</v>
      </c>
      <c r="BD163" s="25" t="str">
        <f t="shared" ca="1" si="92"/>
        <v>AAC</v>
      </c>
      <c r="BE163" s="25" t="str">
        <f t="shared" ca="1" si="89"/>
        <v>N</v>
      </c>
      <c r="BF163" s="25"/>
      <c r="BG163" s="25"/>
      <c r="BH163" s="25"/>
      <c r="BI163" s="25"/>
      <c r="BJ163" s="25"/>
    </row>
    <row r="164" spans="1:62" x14ac:dyDescent="0.15">
      <c r="A164" s="10">
        <v>153</v>
      </c>
      <c r="B164">
        <v>2.4593024999752799</v>
      </c>
      <c r="C164">
        <v>2.7150900000165734</v>
      </c>
      <c r="D164">
        <v>1.8652775000091992</v>
      </c>
      <c r="E164">
        <v>0.14488499999387727</v>
      </c>
      <c r="F164" s="10">
        <f ca="1">'Result (Al-Ti) '!W174</f>
        <v>1.4542886491446509</v>
      </c>
      <c r="L164" s="17">
        <v>153</v>
      </c>
      <c r="M164" s="17" t="str">
        <f t="shared" si="68"/>
        <v>A</v>
      </c>
      <c r="N164" s="17" t="str">
        <f t="shared" si="69"/>
        <v>C</v>
      </c>
      <c r="O164" s="17" t="str">
        <f t="shared" si="70"/>
        <v>C</v>
      </c>
      <c r="P164" s="17" t="str">
        <f t="shared" si="71"/>
        <v>ACC</v>
      </c>
      <c r="Q164" s="17" t="str">
        <f t="shared" si="72"/>
        <v>T</v>
      </c>
      <c r="W164" s="25" t="str">
        <f t="shared" si="73"/>
        <v>A</v>
      </c>
      <c r="X164" s="25" t="str">
        <f t="shared" si="74"/>
        <v>C</v>
      </c>
      <c r="Y164" s="25" t="str">
        <f t="shared" si="75"/>
        <v>C</v>
      </c>
      <c r="Z164" s="25" t="str">
        <f t="shared" si="76"/>
        <v>ACC</v>
      </c>
      <c r="AA164" s="25" t="str">
        <f t="shared" si="77"/>
        <v>T</v>
      </c>
      <c r="AB164" s="25"/>
      <c r="AC164" s="25"/>
      <c r="AD164" s="25"/>
      <c r="AE164" s="25"/>
      <c r="AF164" s="25"/>
      <c r="AG164" s="25" t="str">
        <f t="shared" si="78"/>
        <v>A</v>
      </c>
      <c r="AH164" s="25" t="str">
        <f t="shared" si="79"/>
        <v>A</v>
      </c>
      <c r="AI164" s="25" t="str">
        <f t="shared" si="80"/>
        <v>C</v>
      </c>
      <c r="AJ164" s="25" t="str">
        <f t="shared" si="90"/>
        <v>AAC</v>
      </c>
      <c r="AK164" s="25" t="str">
        <f t="shared" si="81"/>
        <v>N</v>
      </c>
      <c r="AL164" s="25"/>
      <c r="AM164" s="25"/>
      <c r="AN164" s="25"/>
      <c r="AO164" s="25"/>
      <c r="AP164" s="25"/>
      <c r="AQ164" s="25" t="str">
        <f t="shared" si="82"/>
        <v>A</v>
      </c>
      <c r="AR164" s="25" t="str">
        <f t="shared" si="83"/>
        <v>A</v>
      </c>
      <c r="AS164" s="25" t="str">
        <f t="shared" si="84"/>
        <v>A</v>
      </c>
      <c r="AT164" s="25" t="str">
        <f t="shared" si="91"/>
        <v>AAA</v>
      </c>
      <c r="AU164" s="25" t="str">
        <f t="shared" si="85"/>
        <v>K</v>
      </c>
      <c r="AV164" s="25"/>
      <c r="AW164" s="25"/>
      <c r="AX164" s="25"/>
      <c r="AY164" s="25"/>
      <c r="AZ164" s="25"/>
      <c r="BA164" s="25" t="str">
        <f t="shared" ca="1" si="86"/>
        <v>A</v>
      </c>
      <c r="BB164" s="25" t="str">
        <f t="shared" ca="1" si="87"/>
        <v>A</v>
      </c>
      <c r="BC164" s="25" t="str">
        <f t="shared" ca="1" si="88"/>
        <v>C</v>
      </c>
      <c r="BD164" s="25" t="str">
        <f t="shared" ca="1" si="92"/>
        <v>AAC</v>
      </c>
      <c r="BE164" s="25" t="str">
        <f t="shared" ca="1" si="89"/>
        <v>N</v>
      </c>
      <c r="BF164" s="25"/>
      <c r="BG164" s="25"/>
      <c r="BH164" s="25"/>
      <c r="BI164" s="25"/>
      <c r="BJ164" s="25"/>
    </row>
    <row r="165" spans="1:62" x14ac:dyDescent="0.15">
      <c r="A165" s="10">
        <v>154</v>
      </c>
      <c r="B165">
        <v>2.6273024999738936</v>
      </c>
      <c r="C165">
        <v>2.1860900000163497</v>
      </c>
      <c r="D165">
        <v>3.6512775000083764</v>
      </c>
      <c r="E165">
        <v>3.5438849999920308</v>
      </c>
      <c r="F165" s="10">
        <f ca="1">'Result (Al-Ti) '!W175</f>
        <v>9.6717101626295996</v>
      </c>
      <c r="L165" s="17">
        <v>154</v>
      </c>
      <c r="M165" s="17" t="str">
        <f t="shared" si="68"/>
        <v>A</v>
      </c>
      <c r="N165" s="17" t="str">
        <f t="shared" si="69"/>
        <v>C</v>
      </c>
      <c r="O165" s="17" t="str">
        <f t="shared" si="70"/>
        <v>C</v>
      </c>
      <c r="P165" s="17" t="str">
        <f t="shared" si="71"/>
        <v>ACC</v>
      </c>
      <c r="Q165" s="17" t="str">
        <f t="shared" si="72"/>
        <v>T</v>
      </c>
      <c r="W165" s="25" t="str">
        <f t="shared" si="73"/>
        <v>A</v>
      </c>
      <c r="X165" s="25" t="str">
        <f t="shared" si="74"/>
        <v>C</v>
      </c>
      <c r="Y165" s="25" t="str">
        <f t="shared" si="75"/>
        <v>C</v>
      </c>
      <c r="Z165" s="25" t="str">
        <f t="shared" si="76"/>
        <v>ACC</v>
      </c>
      <c r="AA165" s="25" t="str">
        <f t="shared" si="77"/>
        <v>T</v>
      </c>
      <c r="AB165" s="25"/>
      <c r="AC165" s="25"/>
      <c r="AD165" s="25"/>
      <c r="AE165" s="25"/>
      <c r="AF165" s="25"/>
      <c r="AG165" s="25" t="str">
        <f t="shared" si="78"/>
        <v>C</v>
      </c>
      <c r="AH165" s="25" t="str">
        <f t="shared" si="79"/>
        <v>C</v>
      </c>
      <c r="AI165" s="25" t="str">
        <f t="shared" si="80"/>
        <v>T</v>
      </c>
      <c r="AJ165" s="25" t="str">
        <f t="shared" si="90"/>
        <v>CCT</v>
      </c>
      <c r="AK165" s="25" t="str">
        <f t="shared" si="81"/>
        <v>P</v>
      </c>
      <c r="AL165" s="25"/>
      <c r="AM165" s="25"/>
      <c r="AN165" s="25"/>
      <c r="AO165" s="25"/>
      <c r="AP165" s="25"/>
      <c r="AQ165" s="25" t="str">
        <f t="shared" si="82"/>
        <v>C</v>
      </c>
      <c r="AR165" s="25" t="str">
        <f t="shared" si="83"/>
        <v>C</v>
      </c>
      <c r="AS165" s="25" t="str">
        <f t="shared" si="84"/>
        <v>T</v>
      </c>
      <c r="AT165" s="25" t="str">
        <f t="shared" si="91"/>
        <v>CCT</v>
      </c>
      <c r="AU165" s="25" t="str">
        <f t="shared" si="85"/>
        <v>P</v>
      </c>
      <c r="AV165" s="25"/>
      <c r="AW165" s="25"/>
      <c r="AX165" s="25"/>
      <c r="AY165" s="25"/>
      <c r="AZ165" s="25"/>
      <c r="BA165" s="25" t="str">
        <f t="shared" ca="1" si="86"/>
        <v>T</v>
      </c>
      <c r="BB165" s="25" t="str">
        <f t="shared" ca="1" si="87"/>
        <v>T</v>
      </c>
      <c r="BC165" s="25" t="str">
        <f t="shared" ca="1" si="88"/>
        <v>T</v>
      </c>
      <c r="BD165" s="25" t="str">
        <f t="shared" ca="1" si="92"/>
        <v>TTT</v>
      </c>
      <c r="BE165" s="25" t="str">
        <f t="shared" ca="1" si="89"/>
        <v>F</v>
      </c>
      <c r="BF165" s="25"/>
      <c r="BG165" s="25"/>
      <c r="BH165" s="25"/>
      <c r="BI165" s="25"/>
      <c r="BJ165" s="25"/>
    </row>
    <row r="166" spans="1:62" x14ac:dyDescent="0.15">
      <c r="A166" s="10">
        <v>155</v>
      </c>
      <c r="B166">
        <v>-0.77569750002481896</v>
      </c>
      <c r="C166">
        <v>2.0540900000156626</v>
      </c>
      <c r="D166">
        <v>5.2662775000094086</v>
      </c>
      <c r="E166">
        <v>3.2848849999922436</v>
      </c>
      <c r="F166" s="10">
        <f ca="1">'Result (Al-Ti) '!W176</f>
        <v>2.0811442204839432</v>
      </c>
      <c r="L166" s="17">
        <v>155</v>
      </c>
      <c r="M166" s="17" t="str">
        <f t="shared" si="68"/>
        <v>A</v>
      </c>
      <c r="N166" s="17" t="str">
        <f t="shared" si="69"/>
        <v>G</v>
      </c>
      <c r="O166" s="17" t="str">
        <f t="shared" si="70"/>
        <v>A</v>
      </c>
      <c r="P166" s="17" t="str">
        <f t="shared" si="71"/>
        <v>AGA</v>
      </c>
      <c r="Q166" s="17" t="str">
        <f t="shared" si="72"/>
        <v>R</v>
      </c>
      <c r="W166" s="25" t="str">
        <f t="shared" si="73"/>
        <v>A</v>
      </c>
      <c r="X166" s="25" t="str">
        <f t="shared" si="74"/>
        <v>C</v>
      </c>
      <c r="Y166" s="25" t="str">
        <f t="shared" si="75"/>
        <v>C</v>
      </c>
      <c r="Z166" s="25" t="str">
        <f t="shared" si="76"/>
        <v>ACC</v>
      </c>
      <c r="AA166" s="25" t="str">
        <f t="shared" si="77"/>
        <v>T</v>
      </c>
      <c r="AB166" s="25"/>
      <c r="AC166" s="25"/>
      <c r="AD166" s="25"/>
      <c r="AE166" s="25"/>
      <c r="AF166" s="25"/>
      <c r="AG166" s="25" t="str">
        <f t="shared" si="78"/>
        <v>C</v>
      </c>
      <c r="AH166" s="25" t="str">
        <f t="shared" si="79"/>
        <v>C</v>
      </c>
      <c r="AI166" s="25" t="str">
        <f t="shared" si="80"/>
        <v>T</v>
      </c>
      <c r="AJ166" s="25" t="str">
        <f t="shared" si="90"/>
        <v>CCT</v>
      </c>
      <c r="AK166" s="25" t="str">
        <f t="shared" si="81"/>
        <v>P</v>
      </c>
      <c r="AL166" s="25"/>
      <c r="AM166" s="25"/>
      <c r="AN166" s="25"/>
      <c r="AO166" s="25"/>
      <c r="AP166" s="25"/>
      <c r="AQ166" s="25" t="str">
        <f t="shared" si="82"/>
        <v>C</v>
      </c>
      <c r="AR166" s="25" t="str">
        <f t="shared" si="83"/>
        <v>C</v>
      </c>
      <c r="AS166" s="25" t="str">
        <f t="shared" si="84"/>
        <v>C</v>
      </c>
      <c r="AT166" s="25" t="str">
        <f t="shared" si="91"/>
        <v>CCC</v>
      </c>
      <c r="AU166" s="25" t="str">
        <f t="shared" si="85"/>
        <v>P</v>
      </c>
      <c r="AV166" s="25"/>
      <c r="AW166" s="25"/>
      <c r="AX166" s="25"/>
      <c r="AY166" s="25"/>
      <c r="AZ166" s="25"/>
      <c r="BA166" s="25" t="str">
        <f t="shared" ca="1" si="86"/>
        <v>A</v>
      </c>
      <c r="BB166" s="25" t="str">
        <f t="shared" ca="1" si="87"/>
        <v>C</v>
      </c>
      <c r="BC166" s="25" t="str">
        <f t="shared" ca="1" si="88"/>
        <v>C</v>
      </c>
      <c r="BD166" s="25" t="str">
        <f t="shared" ca="1" si="92"/>
        <v>ACC</v>
      </c>
      <c r="BE166" s="25" t="str">
        <f t="shared" ca="1" si="89"/>
        <v>T</v>
      </c>
      <c r="BF166" s="25"/>
      <c r="BG166" s="25"/>
      <c r="BH166" s="25"/>
      <c r="BI166" s="25"/>
      <c r="BJ166" s="25"/>
    </row>
    <row r="167" spans="1:62" x14ac:dyDescent="0.15">
      <c r="A167" s="10">
        <v>156</v>
      </c>
      <c r="B167">
        <v>0.10130249997430951</v>
      </c>
      <c r="C167">
        <v>3.9450900000161937</v>
      </c>
      <c r="D167">
        <v>2.7722775000107447</v>
      </c>
      <c r="E167">
        <v>2.479884999992521</v>
      </c>
      <c r="F167" s="10">
        <f ca="1">'Result (Al-Ti) '!W177</f>
        <v>2.1747439002240863</v>
      </c>
      <c r="L167" s="17">
        <v>156</v>
      </c>
      <c r="M167" s="17" t="str">
        <f t="shared" si="68"/>
        <v>A</v>
      </c>
      <c r="N167" s="17" t="str">
        <f t="shared" si="69"/>
        <v>A</v>
      </c>
      <c r="O167" s="17" t="str">
        <f t="shared" si="70"/>
        <v>A</v>
      </c>
      <c r="P167" s="17" t="str">
        <f t="shared" si="71"/>
        <v>AAA</v>
      </c>
      <c r="Q167" s="17" t="str">
        <f t="shared" si="72"/>
        <v>K</v>
      </c>
      <c r="W167" s="25" t="str">
        <f t="shared" si="73"/>
        <v>C</v>
      </c>
      <c r="X167" s="25" t="str">
        <f t="shared" si="74"/>
        <v>C</v>
      </c>
      <c r="Y167" s="25" t="str">
        <f t="shared" si="75"/>
        <v>T</v>
      </c>
      <c r="Z167" s="25" t="str">
        <f t="shared" si="76"/>
        <v>CCT</v>
      </c>
      <c r="AA167" s="25" t="str">
        <f t="shared" si="77"/>
        <v>P</v>
      </c>
      <c r="AB167" s="25"/>
      <c r="AC167" s="25"/>
      <c r="AD167" s="25"/>
      <c r="AE167" s="25"/>
      <c r="AF167" s="25"/>
      <c r="AG167" s="25" t="str">
        <f t="shared" si="78"/>
        <v>A</v>
      </c>
      <c r="AH167" s="25" t="str">
        <f t="shared" si="79"/>
        <v>C</v>
      </c>
      <c r="AI167" s="25" t="str">
        <f t="shared" si="80"/>
        <v>C</v>
      </c>
      <c r="AJ167" s="25" t="str">
        <f t="shared" si="90"/>
        <v>ACC</v>
      </c>
      <c r="AK167" s="25" t="str">
        <f t="shared" si="81"/>
        <v>T</v>
      </c>
      <c r="AL167" s="25"/>
      <c r="AM167" s="25"/>
      <c r="AN167" s="25"/>
      <c r="AO167" s="25"/>
      <c r="AP167" s="25"/>
      <c r="AQ167" s="25" t="str">
        <f t="shared" si="82"/>
        <v>A</v>
      </c>
      <c r="AR167" s="25" t="str">
        <f t="shared" si="83"/>
        <v>C</v>
      </c>
      <c r="AS167" s="25" t="str">
        <f t="shared" si="84"/>
        <v>C</v>
      </c>
      <c r="AT167" s="25" t="str">
        <f t="shared" si="91"/>
        <v>ACC</v>
      </c>
      <c r="AU167" s="25" t="str">
        <f t="shared" si="85"/>
        <v>T</v>
      </c>
      <c r="AV167" s="25"/>
      <c r="AW167" s="25"/>
      <c r="AX167" s="25"/>
      <c r="AY167" s="25"/>
      <c r="AZ167" s="25"/>
      <c r="BA167" s="25" t="str">
        <f t="shared" ca="1" si="86"/>
        <v>A</v>
      </c>
      <c r="BB167" s="25" t="str">
        <f t="shared" ca="1" si="87"/>
        <v>C</v>
      </c>
      <c r="BC167" s="25" t="str">
        <f t="shared" ca="1" si="88"/>
        <v>C</v>
      </c>
      <c r="BD167" s="25" t="str">
        <f t="shared" ca="1" si="92"/>
        <v>ACC</v>
      </c>
      <c r="BE167" s="25" t="str">
        <f t="shared" ca="1" si="89"/>
        <v>T</v>
      </c>
      <c r="BF167" s="25"/>
      <c r="BG167" s="25"/>
      <c r="BH167" s="25"/>
      <c r="BI167" s="25"/>
      <c r="BJ167" s="25"/>
    </row>
    <row r="168" spans="1:62" x14ac:dyDescent="0.15">
      <c r="A168" s="10">
        <v>157</v>
      </c>
      <c r="B168">
        <v>1.1223024999758024</v>
      </c>
      <c r="C168">
        <v>3.8020900000148572</v>
      </c>
      <c r="D168">
        <v>1.4082775000083814</v>
      </c>
      <c r="E168">
        <v>1.7608849999923848</v>
      </c>
      <c r="F168" s="10">
        <f ca="1">'Result (Al-Ti) '!W178</f>
        <v>11.310973233593234</v>
      </c>
      <c r="L168" s="17">
        <v>157</v>
      </c>
      <c r="M168" s="17" t="str">
        <f t="shared" si="68"/>
        <v>A</v>
      </c>
      <c r="N168" s="17" t="str">
        <f t="shared" si="69"/>
        <v>A</v>
      </c>
      <c r="O168" s="17" t="str">
        <f t="shared" si="70"/>
        <v>C</v>
      </c>
      <c r="P168" s="17" t="str">
        <f t="shared" si="71"/>
        <v>AAC</v>
      </c>
      <c r="Q168" s="17" t="str">
        <f t="shared" si="72"/>
        <v>N</v>
      </c>
      <c r="W168" s="25" t="str">
        <f t="shared" si="73"/>
        <v>C</v>
      </c>
      <c r="X168" s="25" t="str">
        <f t="shared" si="74"/>
        <v>C</v>
      </c>
      <c r="Y168" s="25" t="str">
        <f t="shared" si="75"/>
        <v>T</v>
      </c>
      <c r="Z168" s="25" t="str">
        <f t="shared" si="76"/>
        <v>CCT</v>
      </c>
      <c r="AA168" s="25" t="str">
        <f t="shared" si="77"/>
        <v>P</v>
      </c>
      <c r="AB168" s="25"/>
      <c r="AC168" s="25"/>
      <c r="AD168" s="25"/>
      <c r="AE168" s="25"/>
      <c r="AF168" s="25"/>
      <c r="AG168" s="25" t="str">
        <f t="shared" si="78"/>
        <v>A</v>
      </c>
      <c r="AH168" s="25" t="str">
        <f t="shared" si="79"/>
        <v>A</v>
      </c>
      <c r="AI168" s="25" t="str">
        <f t="shared" si="80"/>
        <v>C</v>
      </c>
      <c r="AJ168" s="25" t="str">
        <f t="shared" si="90"/>
        <v>AAC</v>
      </c>
      <c r="AK168" s="25" t="str">
        <f t="shared" si="81"/>
        <v>N</v>
      </c>
      <c r="AL168" s="25"/>
      <c r="AM168" s="25"/>
      <c r="AN168" s="25"/>
      <c r="AO168" s="25"/>
      <c r="AP168" s="25"/>
      <c r="AQ168" s="25" t="str">
        <f t="shared" si="82"/>
        <v>A</v>
      </c>
      <c r="AR168" s="25" t="str">
        <f t="shared" si="83"/>
        <v>A</v>
      </c>
      <c r="AS168" s="25" t="str">
        <f t="shared" si="84"/>
        <v>C</v>
      </c>
      <c r="AT168" s="25" t="str">
        <f t="shared" si="91"/>
        <v>AAC</v>
      </c>
      <c r="AU168" s="25" t="str">
        <f t="shared" si="85"/>
        <v>N</v>
      </c>
      <c r="AV168" s="25"/>
      <c r="AW168" s="25"/>
      <c r="AX168" s="25"/>
      <c r="AY168" s="25"/>
      <c r="AZ168" s="25"/>
      <c r="BA168" s="25" t="str">
        <f t="shared" ca="1" si="86"/>
        <v>T</v>
      </c>
      <c r="BB168" s="25" t="str">
        <f t="shared" ca="1" si="87"/>
        <v>T</v>
      </c>
      <c r="BC168" s="25" t="str">
        <f t="shared" ca="1" si="88"/>
        <v>T</v>
      </c>
      <c r="BD168" s="25" t="str">
        <f t="shared" ca="1" si="92"/>
        <v>TTT</v>
      </c>
      <c r="BE168" s="25" t="str">
        <f t="shared" ca="1" si="89"/>
        <v>F</v>
      </c>
      <c r="BF168" s="25"/>
      <c r="BG168" s="25"/>
      <c r="BH168" s="25"/>
      <c r="BI168" s="25"/>
      <c r="BJ168" s="25"/>
    </row>
    <row r="169" spans="1:62" x14ac:dyDescent="0.15">
      <c r="A169" s="10">
        <v>158</v>
      </c>
      <c r="B169">
        <v>2.6223024999758593</v>
      </c>
      <c r="C169">
        <v>2.757090000017115</v>
      </c>
      <c r="D169">
        <v>2.4912775000096588</v>
      </c>
      <c r="E169">
        <v>2.2788849999919591</v>
      </c>
      <c r="F169" s="10">
        <f ca="1">'Result (Al-Ti) '!W179</f>
        <v>3.3243978025970726</v>
      </c>
      <c r="L169" s="17">
        <v>158</v>
      </c>
      <c r="M169" s="17" t="str">
        <f t="shared" si="68"/>
        <v>A</v>
      </c>
      <c r="N169" s="17" t="str">
        <f t="shared" si="69"/>
        <v>C</v>
      </c>
      <c r="O169" s="17" t="str">
        <f t="shared" si="70"/>
        <v>C</v>
      </c>
      <c r="P169" s="17" t="str">
        <f t="shared" si="71"/>
        <v>ACC</v>
      </c>
      <c r="Q169" s="17" t="str">
        <f t="shared" si="72"/>
        <v>T</v>
      </c>
      <c r="W169" s="25" t="str">
        <f t="shared" si="73"/>
        <v>A</v>
      </c>
      <c r="X169" s="25" t="str">
        <f t="shared" si="74"/>
        <v>C</v>
      </c>
      <c r="Y169" s="25" t="str">
        <f t="shared" si="75"/>
        <v>C</v>
      </c>
      <c r="Z169" s="25" t="str">
        <f t="shared" si="76"/>
        <v>ACC</v>
      </c>
      <c r="AA169" s="25" t="str">
        <f t="shared" si="77"/>
        <v>T</v>
      </c>
      <c r="AB169" s="25"/>
      <c r="AC169" s="25"/>
      <c r="AD169" s="25"/>
      <c r="AE169" s="25"/>
      <c r="AF169" s="25"/>
      <c r="AG169" s="25" t="str">
        <f t="shared" si="78"/>
        <v>A</v>
      </c>
      <c r="AH169" s="25" t="str">
        <f t="shared" si="79"/>
        <v>C</v>
      </c>
      <c r="AI169" s="25" t="str">
        <f t="shared" si="80"/>
        <v>C</v>
      </c>
      <c r="AJ169" s="25" t="str">
        <f t="shared" si="90"/>
        <v>ACC</v>
      </c>
      <c r="AK169" s="25" t="str">
        <f t="shared" si="81"/>
        <v>T</v>
      </c>
      <c r="AL169" s="25"/>
      <c r="AM169" s="25"/>
      <c r="AN169" s="25"/>
      <c r="AO169" s="25"/>
      <c r="AP169" s="25"/>
      <c r="AQ169" s="25" t="str">
        <f t="shared" si="82"/>
        <v>A</v>
      </c>
      <c r="AR169" s="25" t="str">
        <f t="shared" si="83"/>
        <v>C</v>
      </c>
      <c r="AS169" s="25" t="str">
        <f t="shared" si="84"/>
        <v>C</v>
      </c>
      <c r="AT169" s="25" t="str">
        <f t="shared" si="91"/>
        <v>ACC</v>
      </c>
      <c r="AU169" s="25" t="str">
        <f t="shared" si="85"/>
        <v>T</v>
      </c>
      <c r="AV169" s="25"/>
      <c r="AW169" s="25"/>
      <c r="AX169" s="25"/>
      <c r="AY169" s="25"/>
      <c r="AZ169" s="25"/>
      <c r="BA169" s="25" t="str">
        <f t="shared" ca="1" si="86"/>
        <v>C</v>
      </c>
      <c r="BB169" s="25" t="str">
        <f t="shared" ca="1" si="87"/>
        <v>C</v>
      </c>
      <c r="BC169" s="25" t="str">
        <f t="shared" ca="1" si="88"/>
        <v>C</v>
      </c>
      <c r="BD169" s="25" t="str">
        <f t="shared" ca="1" si="92"/>
        <v>CCC</v>
      </c>
      <c r="BE169" s="25" t="str">
        <f t="shared" ca="1" si="89"/>
        <v>P</v>
      </c>
      <c r="BF169" s="25"/>
      <c r="BG169" s="25"/>
      <c r="BH169" s="25"/>
      <c r="BI169" s="25"/>
      <c r="BJ169" s="25"/>
    </row>
    <row r="170" spans="1:62" x14ac:dyDescent="0.15">
      <c r="A170" s="10">
        <v>159</v>
      </c>
      <c r="B170">
        <v>1.2203024999770662</v>
      </c>
      <c r="C170">
        <v>2.1360900000146898</v>
      </c>
      <c r="D170">
        <v>1.2562775000084514</v>
      </c>
      <c r="E170">
        <v>2.2018849999909662</v>
      </c>
      <c r="F170" s="10">
        <f ca="1">'Result (Al-Ti) '!W180</f>
        <v>3.2928184782541603</v>
      </c>
      <c r="L170" s="17">
        <v>159</v>
      </c>
      <c r="M170" s="17" t="str">
        <f t="shared" si="68"/>
        <v>A</v>
      </c>
      <c r="N170" s="17" t="str">
        <f t="shared" si="69"/>
        <v>A</v>
      </c>
      <c r="O170" s="17" t="str">
        <f t="shared" si="70"/>
        <v>C</v>
      </c>
      <c r="P170" s="17" t="str">
        <f t="shared" si="71"/>
        <v>AAC</v>
      </c>
      <c r="Q170" s="17" t="str">
        <f t="shared" si="72"/>
        <v>N</v>
      </c>
      <c r="W170" s="25" t="str">
        <f t="shared" si="73"/>
        <v>A</v>
      </c>
      <c r="X170" s="25" t="str">
        <f t="shared" si="74"/>
        <v>C</v>
      </c>
      <c r="Y170" s="25" t="str">
        <f t="shared" si="75"/>
        <v>C</v>
      </c>
      <c r="Z170" s="25" t="str">
        <f t="shared" si="76"/>
        <v>ACC</v>
      </c>
      <c r="AA170" s="25" t="str">
        <f t="shared" si="77"/>
        <v>T</v>
      </c>
      <c r="AB170" s="25"/>
      <c r="AC170" s="25"/>
      <c r="AD170" s="25"/>
      <c r="AE170" s="25"/>
      <c r="AF170" s="25"/>
      <c r="AG170" s="25" t="str">
        <f t="shared" si="78"/>
        <v>A</v>
      </c>
      <c r="AH170" s="25" t="str">
        <f t="shared" si="79"/>
        <v>A</v>
      </c>
      <c r="AI170" s="25" t="str">
        <f t="shared" si="80"/>
        <v>C</v>
      </c>
      <c r="AJ170" s="25" t="str">
        <f t="shared" si="90"/>
        <v>AAC</v>
      </c>
      <c r="AK170" s="25" t="str">
        <f t="shared" si="81"/>
        <v>N</v>
      </c>
      <c r="AL170" s="25"/>
      <c r="AM170" s="25"/>
      <c r="AN170" s="25"/>
      <c r="AO170" s="25"/>
      <c r="AP170" s="25"/>
      <c r="AQ170" s="25" t="str">
        <f t="shared" si="82"/>
        <v>A</v>
      </c>
      <c r="AR170" s="25" t="str">
        <f t="shared" si="83"/>
        <v>C</v>
      </c>
      <c r="AS170" s="25" t="str">
        <f t="shared" si="84"/>
        <v>C</v>
      </c>
      <c r="AT170" s="25" t="str">
        <f t="shared" si="91"/>
        <v>ACC</v>
      </c>
      <c r="AU170" s="25" t="str">
        <f t="shared" si="85"/>
        <v>T</v>
      </c>
      <c r="AV170" s="25"/>
      <c r="AW170" s="25"/>
      <c r="AX170" s="25"/>
      <c r="AY170" s="25"/>
      <c r="AZ170" s="25"/>
      <c r="BA170" s="25" t="str">
        <f t="shared" ca="1" si="86"/>
        <v>C</v>
      </c>
      <c r="BB170" s="25" t="str">
        <f t="shared" ca="1" si="87"/>
        <v>C</v>
      </c>
      <c r="BC170" s="25" t="str">
        <f t="shared" ca="1" si="88"/>
        <v>C</v>
      </c>
      <c r="BD170" s="25" t="str">
        <f t="shared" ca="1" si="92"/>
        <v>CCC</v>
      </c>
      <c r="BE170" s="25" t="str">
        <f t="shared" ca="1" si="89"/>
        <v>P</v>
      </c>
      <c r="BF170" s="25"/>
      <c r="BG170" s="25"/>
      <c r="BH170" s="25"/>
      <c r="BI170" s="25"/>
      <c r="BJ170" s="25"/>
    </row>
    <row r="171" spans="1:62" x14ac:dyDescent="0.15">
      <c r="A171" s="10">
        <v>160</v>
      </c>
      <c r="B171">
        <v>2.3413024999747734</v>
      </c>
      <c r="C171">
        <v>2.3560900000170193</v>
      </c>
      <c r="D171">
        <v>1.5182775000113224</v>
      </c>
      <c r="E171">
        <v>3.0138849999907791</v>
      </c>
      <c r="F171" s="10">
        <f ca="1">'Result (Al-Ti) '!W181</f>
        <v>3.0134726636150733</v>
      </c>
      <c r="L171" s="17">
        <v>160</v>
      </c>
      <c r="M171" s="17" t="str">
        <f t="shared" si="68"/>
        <v>A</v>
      </c>
      <c r="N171" s="17" t="str">
        <f t="shared" si="69"/>
        <v>C</v>
      </c>
      <c r="O171" s="17" t="str">
        <f t="shared" si="70"/>
        <v>C</v>
      </c>
      <c r="P171" s="17" t="str">
        <f t="shared" si="71"/>
        <v>ACC</v>
      </c>
      <c r="Q171" s="17" t="str">
        <f t="shared" si="72"/>
        <v>T</v>
      </c>
      <c r="W171" s="25" t="str">
        <f t="shared" si="73"/>
        <v>A</v>
      </c>
      <c r="X171" s="25" t="str">
        <f t="shared" si="74"/>
        <v>C</v>
      </c>
      <c r="Y171" s="25" t="str">
        <f t="shared" si="75"/>
        <v>C</v>
      </c>
      <c r="Z171" s="25" t="str">
        <f t="shared" si="76"/>
        <v>ACC</v>
      </c>
      <c r="AA171" s="25" t="str">
        <f t="shared" si="77"/>
        <v>T</v>
      </c>
      <c r="AB171" s="25"/>
      <c r="AC171" s="25"/>
      <c r="AD171" s="25"/>
      <c r="AE171" s="25"/>
      <c r="AF171" s="25"/>
      <c r="AG171" s="25" t="str">
        <f t="shared" si="78"/>
        <v>A</v>
      </c>
      <c r="AH171" s="25" t="str">
        <f t="shared" si="79"/>
        <v>A</v>
      </c>
      <c r="AI171" s="25" t="str">
        <f t="shared" si="80"/>
        <v>C</v>
      </c>
      <c r="AJ171" s="25" t="str">
        <f t="shared" si="90"/>
        <v>AAC</v>
      </c>
      <c r="AK171" s="25" t="str">
        <f t="shared" si="81"/>
        <v>N</v>
      </c>
      <c r="AL171" s="25"/>
      <c r="AM171" s="25"/>
      <c r="AN171" s="25"/>
      <c r="AO171" s="25"/>
      <c r="AP171" s="25"/>
      <c r="AQ171" s="25" t="str">
        <f t="shared" si="82"/>
        <v>C</v>
      </c>
      <c r="AR171" s="25" t="str">
        <f t="shared" si="83"/>
        <v>C</v>
      </c>
      <c r="AS171" s="25" t="str">
        <f t="shared" si="84"/>
        <v>C</v>
      </c>
      <c r="AT171" s="25" t="str">
        <f t="shared" si="91"/>
        <v>CCC</v>
      </c>
      <c r="AU171" s="25" t="str">
        <f t="shared" si="85"/>
        <v>P</v>
      </c>
      <c r="AV171" s="25"/>
      <c r="AW171" s="25"/>
      <c r="AX171" s="25"/>
      <c r="AY171" s="25"/>
      <c r="AZ171" s="25"/>
      <c r="BA171" s="25" t="str">
        <f t="shared" ca="1" si="86"/>
        <v>C</v>
      </c>
      <c r="BB171" s="25" t="str">
        <f t="shared" ca="1" si="87"/>
        <v>C</v>
      </c>
      <c r="BC171" s="25" t="str">
        <f t="shared" ca="1" si="88"/>
        <v>C</v>
      </c>
      <c r="BD171" s="25" t="str">
        <f t="shared" ca="1" si="92"/>
        <v>CCC</v>
      </c>
      <c r="BE171" s="25" t="str">
        <f t="shared" ca="1" si="89"/>
        <v>P</v>
      </c>
      <c r="BF171" s="25"/>
      <c r="BG171" s="25"/>
      <c r="BH171" s="25"/>
      <c r="BI171" s="25"/>
      <c r="BJ171" s="25"/>
    </row>
    <row r="172" spans="1:62" x14ac:dyDescent="0.15">
      <c r="A172" s="10">
        <v>161</v>
      </c>
      <c r="B172">
        <v>0.33630249997429473</v>
      </c>
      <c r="C172">
        <v>2.727090000014698</v>
      </c>
      <c r="D172">
        <v>1.5162775000092665</v>
      </c>
      <c r="E172">
        <v>3.4308849999931113</v>
      </c>
      <c r="F172" s="10">
        <f ca="1">'Result (Al-Ti) '!W182</f>
        <v>1.2381889109786171</v>
      </c>
      <c r="L172" s="17">
        <v>161</v>
      </c>
      <c r="M172" s="17" t="str">
        <f t="shared" si="68"/>
        <v>A</v>
      </c>
      <c r="N172" s="17" t="str">
        <f t="shared" si="69"/>
        <v>A</v>
      </c>
      <c r="O172" s="17" t="str">
        <f t="shared" si="70"/>
        <v>A</v>
      </c>
      <c r="P172" s="17" t="str">
        <f t="shared" si="71"/>
        <v>AAA</v>
      </c>
      <c r="Q172" s="17" t="str">
        <f t="shared" si="72"/>
        <v>K</v>
      </c>
      <c r="W172" s="25" t="str">
        <f t="shared" si="73"/>
        <v>A</v>
      </c>
      <c r="X172" s="25" t="str">
        <f t="shared" si="74"/>
        <v>C</v>
      </c>
      <c r="Y172" s="25" t="str">
        <f t="shared" si="75"/>
        <v>C</v>
      </c>
      <c r="Z172" s="25" t="str">
        <f t="shared" si="76"/>
        <v>ACC</v>
      </c>
      <c r="AA172" s="25" t="str">
        <f t="shared" si="77"/>
        <v>T</v>
      </c>
      <c r="AB172" s="25"/>
      <c r="AC172" s="25"/>
      <c r="AD172" s="25"/>
      <c r="AE172" s="25"/>
      <c r="AF172" s="25"/>
      <c r="AG172" s="25" t="str">
        <f t="shared" si="78"/>
        <v>A</v>
      </c>
      <c r="AH172" s="25" t="str">
        <f t="shared" si="79"/>
        <v>A</v>
      </c>
      <c r="AI172" s="25" t="str">
        <f t="shared" si="80"/>
        <v>C</v>
      </c>
      <c r="AJ172" s="25" t="str">
        <f t="shared" si="90"/>
        <v>AAC</v>
      </c>
      <c r="AK172" s="25" t="str">
        <f t="shared" si="81"/>
        <v>N</v>
      </c>
      <c r="AL172" s="25"/>
      <c r="AM172" s="25"/>
      <c r="AN172" s="25"/>
      <c r="AO172" s="25"/>
      <c r="AP172" s="25"/>
      <c r="AQ172" s="25" t="str">
        <f t="shared" si="82"/>
        <v>C</v>
      </c>
      <c r="AR172" s="25" t="str">
        <f t="shared" si="83"/>
        <v>C</v>
      </c>
      <c r="AS172" s="25" t="str">
        <f t="shared" si="84"/>
        <v>C</v>
      </c>
      <c r="AT172" s="25" t="str">
        <f t="shared" si="91"/>
        <v>CCC</v>
      </c>
      <c r="AU172" s="25" t="str">
        <f t="shared" si="85"/>
        <v>P</v>
      </c>
      <c r="AV172" s="25"/>
      <c r="AW172" s="25"/>
      <c r="AX172" s="25"/>
      <c r="AY172" s="25"/>
      <c r="AZ172" s="25"/>
      <c r="BA172" s="25" t="str">
        <f t="shared" ca="1" si="86"/>
        <v>A</v>
      </c>
      <c r="BB172" s="25" t="str">
        <f t="shared" ca="1" si="87"/>
        <v>A</v>
      </c>
      <c r="BC172" s="25" t="str">
        <f t="shared" ca="1" si="88"/>
        <v>C</v>
      </c>
      <c r="BD172" s="25" t="str">
        <f t="shared" ca="1" si="92"/>
        <v>AAC</v>
      </c>
      <c r="BE172" s="25" t="str">
        <f t="shared" ca="1" si="89"/>
        <v>N</v>
      </c>
      <c r="BF172" s="25"/>
      <c r="BG172" s="25"/>
      <c r="BH172" s="25"/>
      <c r="BI172" s="25"/>
      <c r="BJ172" s="25"/>
    </row>
    <row r="173" spans="1:62" x14ac:dyDescent="0.15">
      <c r="A173" s="10">
        <v>162</v>
      </c>
      <c r="B173">
        <v>1.619302499975106</v>
      </c>
      <c r="C173">
        <v>3.4230900000160602</v>
      </c>
      <c r="D173">
        <v>3.2072775000102638</v>
      </c>
      <c r="E173">
        <v>3.2348849999905838</v>
      </c>
      <c r="F173" s="10">
        <f ca="1">'Result (Al-Ti) '!W183</f>
        <v>2.4804610778443084</v>
      </c>
      <c r="L173" s="17">
        <v>162</v>
      </c>
      <c r="M173" s="17" t="str">
        <f t="shared" si="68"/>
        <v>A</v>
      </c>
      <c r="N173" s="17" t="str">
        <f t="shared" si="69"/>
        <v>A</v>
      </c>
      <c r="O173" s="17" t="str">
        <f t="shared" si="70"/>
        <v>C</v>
      </c>
      <c r="P173" s="17" t="str">
        <f t="shared" si="71"/>
        <v>AAC</v>
      </c>
      <c r="Q173" s="17" t="str">
        <f t="shared" si="72"/>
        <v>N</v>
      </c>
      <c r="W173" s="25" t="str">
        <f t="shared" si="73"/>
        <v>C</v>
      </c>
      <c r="X173" s="25" t="str">
        <f t="shared" si="74"/>
        <v>C</v>
      </c>
      <c r="Y173" s="25" t="str">
        <f t="shared" si="75"/>
        <v>C</v>
      </c>
      <c r="Z173" s="25" t="str">
        <f t="shared" si="76"/>
        <v>CCC</v>
      </c>
      <c r="AA173" s="25" t="str">
        <f t="shared" si="77"/>
        <v>P</v>
      </c>
      <c r="AB173" s="25"/>
      <c r="AC173" s="25"/>
      <c r="AD173" s="25"/>
      <c r="AE173" s="25"/>
      <c r="AF173" s="25"/>
      <c r="AG173" s="25" t="str">
        <f t="shared" si="78"/>
        <v>C</v>
      </c>
      <c r="AH173" s="25" t="str">
        <f t="shared" si="79"/>
        <v>C</v>
      </c>
      <c r="AI173" s="25" t="str">
        <f t="shared" si="80"/>
        <v>C</v>
      </c>
      <c r="AJ173" s="25" t="str">
        <f t="shared" si="90"/>
        <v>CCC</v>
      </c>
      <c r="AK173" s="25" t="str">
        <f t="shared" si="81"/>
        <v>P</v>
      </c>
      <c r="AL173" s="25"/>
      <c r="AM173" s="25"/>
      <c r="AN173" s="25"/>
      <c r="AO173" s="25"/>
      <c r="AP173" s="25"/>
      <c r="AQ173" s="25" t="str">
        <f t="shared" si="82"/>
        <v>C</v>
      </c>
      <c r="AR173" s="25" t="str">
        <f t="shared" si="83"/>
        <v>C</v>
      </c>
      <c r="AS173" s="25" t="str">
        <f t="shared" si="84"/>
        <v>C</v>
      </c>
      <c r="AT173" s="25" t="str">
        <f t="shared" si="91"/>
        <v>CCC</v>
      </c>
      <c r="AU173" s="25" t="str">
        <f t="shared" si="85"/>
        <v>P</v>
      </c>
      <c r="AV173" s="25"/>
      <c r="AW173" s="25"/>
      <c r="AX173" s="25"/>
      <c r="AY173" s="25"/>
      <c r="AZ173" s="25"/>
      <c r="BA173" s="25" t="str">
        <f t="shared" ca="1" si="86"/>
        <v>A</v>
      </c>
      <c r="BB173" s="25" t="str">
        <f t="shared" ca="1" si="87"/>
        <v>C</v>
      </c>
      <c r="BC173" s="25" t="str">
        <f t="shared" ca="1" si="88"/>
        <v>C</v>
      </c>
      <c r="BD173" s="25" t="str">
        <f t="shared" ca="1" si="92"/>
        <v>ACC</v>
      </c>
      <c r="BE173" s="25" t="str">
        <f t="shared" ca="1" si="89"/>
        <v>T</v>
      </c>
      <c r="BF173" s="25"/>
      <c r="BG173" s="25"/>
      <c r="BH173" s="25"/>
      <c r="BI173" s="25"/>
      <c r="BJ173" s="25"/>
    </row>
    <row r="174" spans="1:62" x14ac:dyDescent="0.15">
      <c r="A174" s="10">
        <v>163</v>
      </c>
      <c r="B174">
        <v>1.7963024999758659</v>
      </c>
      <c r="C174">
        <v>3.288090000015842</v>
      </c>
      <c r="D174">
        <v>1.4682775000096626</v>
      </c>
      <c r="E174">
        <v>2.608884999993677</v>
      </c>
      <c r="F174" s="10">
        <f ca="1">'Result (Al-Ti) '!W184</f>
        <v>2.8446203532932128</v>
      </c>
      <c r="L174" s="17">
        <v>163</v>
      </c>
      <c r="M174" s="17" t="str">
        <f t="shared" si="68"/>
        <v>A</v>
      </c>
      <c r="N174" s="17" t="str">
        <f t="shared" si="69"/>
        <v>A</v>
      </c>
      <c r="O174" s="17" t="str">
        <f t="shared" si="70"/>
        <v>C</v>
      </c>
      <c r="P174" s="17" t="str">
        <f t="shared" si="71"/>
        <v>AAC</v>
      </c>
      <c r="Q174" s="17" t="str">
        <f t="shared" si="72"/>
        <v>N</v>
      </c>
      <c r="W174" s="25" t="str">
        <f t="shared" si="73"/>
        <v>C</v>
      </c>
      <c r="X174" s="25" t="str">
        <f t="shared" si="74"/>
        <v>C</v>
      </c>
      <c r="Y174" s="25" t="str">
        <f t="shared" si="75"/>
        <v>C</v>
      </c>
      <c r="Z174" s="25" t="str">
        <f t="shared" si="76"/>
        <v>CCC</v>
      </c>
      <c r="AA174" s="25" t="str">
        <f t="shared" si="77"/>
        <v>P</v>
      </c>
      <c r="AB174" s="25"/>
      <c r="AC174" s="25"/>
      <c r="AD174" s="25"/>
      <c r="AE174" s="25"/>
      <c r="AF174" s="25"/>
      <c r="AG174" s="25" t="str">
        <f t="shared" si="78"/>
        <v>A</v>
      </c>
      <c r="AH174" s="25" t="str">
        <f t="shared" si="79"/>
        <v>A</v>
      </c>
      <c r="AI174" s="25" t="str">
        <f t="shared" si="80"/>
        <v>C</v>
      </c>
      <c r="AJ174" s="25" t="str">
        <f t="shared" si="90"/>
        <v>AAC</v>
      </c>
      <c r="AK174" s="25" t="str">
        <f t="shared" si="81"/>
        <v>N</v>
      </c>
      <c r="AL174" s="25"/>
      <c r="AM174" s="25"/>
      <c r="AN174" s="25"/>
      <c r="AO174" s="25"/>
      <c r="AP174" s="25"/>
      <c r="AQ174" s="25" t="str">
        <f t="shared" si="82"/>
        <v>A</v>
      </c>
      <c r="AR174" s="25" t="str">
        <f t="shared" si="83"/>
        <v>C</v>
      </c>
      <c r="AS174" s="25" t="str">
        <f t="shared" si="84"/>
        <v>C</v>
      </c>
      <c r="AT174" s="25" t="str">
        <f t="shared" si="91"/>
        <v>ACC</v>
      </c>
      <c r="AU174" s="25" t="str">
        <f t="shared" si="85"/>
        <v>T</v>
      </c>
      <c r="AV174" s="25"/>
      <c r="AW174" s="25"/>
      <c r="AX174" s="25"/>
      <c r="AY174" s="25"/>
      <c r="AZ174" s="25"/>
      <c r="BA174" s="25" t="str">
        <f t="shared" ca="1" si="86"/>
        <v>A</v>
      </c>
      <c r="BB174" s="25" t="str">
        <f t="shared" ca="1" si="87"/>
        <v>C</v>
      </c>
      <c r="BC174" s="25" t="str">
        <f t="shared" ca="1" si="88"/>
        <v>C</v>
      </c>
      <c r="BD174" s="25" t="str">
        <f t="shared" ca="1" si="92"/>
        <v>ACC</v>
      </c>
      <c r="BE174" s="25" t="str">
        <f t="shared" ca="1" si="89"/>
        <v>T</v>
      </c>
      <c r="BF174" s="25"/>
      <c r="BG174" s="25"/>
      <c r="BH174" s="25"/>
      <c r="BI174" s="25"/>
      <c r="BJ174" s="25"/>
    </row>
    <row r="175" spans="1:62" x14ac:dyDescent="0.15">
      <c r="A175" s="10">
        <v>164</v>
      </c>
      <c r="B175">
        <v>-0.2746975000249563</v>
      </c>
      <c r="C175">
        <v>1.627090000013709</v>
      </c>
      <c r="D175">
        <v>2.0862775000090039</v>
      </c>
      <c r="E175">
        <v>2.4968849999922327</v>
      </c>
      <c r="F175" s="10">
        <f ca="1">'Result (Al-Ti) '!W185</f>
        <v>3.5806820827913066</v>
      </c>
      <c r="L175" s="17">
        <v>164</v>
      </c>
      <c r="M175" s="17" t="str">
        <f t="shared" si="68"/>
        <v>A</v>
      </c>
      <c r="N175" s="17" t="str">
        <f t="shared" si="69"/>
        <v>G</v>
      </c>
      <c r="O175" s="17" t="str">
        <f t="shared" si="70"/>
        <v>A</v>
      </c>
      <c r="P175" s="17" t="str">
        <f t="shared" si="71"/>
        <v>AGA</v>
      </c>
      <c r="Q175" s="17" t="str">
        <f t="shared" si="72"/>
        <v>R</v>
      </c>
      <c r="W175" s="25" t="str">
        <f t="shared" si="73"/>
        <v>A</v>
      </c>
      <c r="X175" s="25" t="str">
        <f t="shared" si="74"/>
        <v>A</v>
      </c>
      <c r="Y175" s="25" t="str">
        <f t="shared" si="75"/>
        <v>C</v>
      </c>
      <c r="Z175" s="25" t="str">
        <f t="shared" si="76"/>
        <v>AAC</v>
      </c>
      <c r="AA175" s="25" t="str">
        <f t="shared" si="77"/>
        <v>N</v>
      </c>
      <c r="AB175" s="25"/>
      <c r="AC175" s="25"/>
      <c r="AD175" s="25"/>
      <c r="AE175" s="25"/>
      <c r="AF175" s="25"/>
      <c r="AG175" s="25" t="str">
        <f t="shared" si="78"/>
        <v>A</v>
      </c>
      <c r="AH175" s="25" t="str">
        <f t="shared" si="79"/>
        <v>C</v>
      </c>
      <c r="AI175" s="25" t="str">
        <f t="shared" si="80"/>
        <v>C</v>
      </c>
      <c r="AJ175" s="25" t="str">
        <f t="shared" si="90"/>
        <v>ACC</v>
      </c>
      <c r="AK175" s="25" t="str">
        <f t="shared" si="81"/>
        <v>T</v>
      </c>
      <c r="AL175" s="25"/>
      <c r="AM175" s="25"/>
      <c r="AN175" s="25"/>
      <c r="AO175" s="25"/>
      <c r="AP175" s="25"/>
      <c r="AQ175" s="25" t="str">
        <f t="shared" si="82"/>
        <v>A</v>
      </c>
      <c r="AR175" s="25" t="str">
        <f t="shared" si="83"/>
        <v>C</v>
      </c>
      <c r="AS175" s="25" t="str">
        <f t="shared" si="84"/>
        <v>C</v>
      </c>
      <c r="AT175" s="25" t="str">
        <f t="shared" si="91"/>
        <v>ACC</v>
      </c>
      <c r="AU175" s="25" t="str">
        <f t="shared" si="85"/>
        <v>T</v>
      </c>
      <c r="AV175" s="25"/>
      <c r="AW175" s="25"/>
      <c r="AX175" s="25"/>
      <c r="AY175" s="25"/>
      <c r="AZ175" s="25"/>
      <c r="BA175" s="25" t="str">
        <f t="shared" ca="1" si="86"/>
        <v>C</v>
      </c>
      <c r="BB175" s="25" t="str">
        <f t="shared" ca="1" si="87"/>
        <v>C</v>
      </c>
      <c r="BC175" s="25" t="str">
        <f t="shared" ca="1" si="88"/>
        <v>T</v>
      </c>
      <c r="BD175" s="25" t="str">
        <f t="shared" ca="1" si="92"/>
        <v>CCT</v>
      </c>
      <c r="BE175" s="25" t="str">
        <f t="shared" ca="1" si="89"/>
        <v>P</v>
      </c>
      <c r="BF175" s="25"/>
      <c r="BG175" s="25"/>
      <c r="BH175" s="25"/>
      <c r="BI175" s="25"/>
      <c r="BJ175" s="25"/>
    </row>
    <row r="176" spans="1:62" x14ac:dyDescent="0.15">
      <c r="A176" s="10">
        <v>165</v>
      </c>
      <c r="B176">
        <v>2.7423024999748691</v>
      </c>
      <c r="C176">
        <v>2.7820900000143922</v>
      </c>
      <c r="D176">
        <v>5.2132775000082177</v>
      </c>
      <c r="E176">
        <v>2.7048849999928848</v>
      </c>
      <c r="F176" s="10">
        <f ca="1">'Result (Al-Ti) '!W186</f>
        <v>-0.32231360385734753</v>
      </c>
      <c r="L176" s="17">
        <v>165</v>
      </c>
      <c r="M176" s="17" t="str">
        <f t="shared" si="68"/>
        <v>A</v>
      </c>
      <c r="N176" s="17" t="str">
        <f t="shared" si="69"/>
        <v>C</v>
      </c>
      <c r="O176" s="17" t="str">
        <f t="shared" si="70"/>
        <v>C</v>
      </c>
      <c r="P176" s="17" t="str">
        <f t="shared" si="71"/>
        <v>ACC</v>
      </c>
      <c r="Q176" s="17" t="str">
        <f t="shared" si="72"/>
        <v>T</v>
      </c>
      <c r="W176" s="25" t="str">
        <f t="shared" si="73"/>
        <v>A</v>
      </c>
      <c r="X176" s="25" t="str">
        <f t="shared" si="74"/>
        <v>C</v>
      </c>
      <c r="Y176" s="25" t="str">
        <f t="shared" si="75"/>
        <v>C</v>
      </c>
      <c r="Z176" s="25" t="str">
        <f t="shared" si="76"/>
        <v>ACC</v>
      </c>
      <c r="AA176" s="25" t="str">
        <f t="shared" si="77"/>
        <v>T</v>
      </c>
      <c r="AB176" s="25"/>
      <c r="AC176" s="25"/>
      <c r="AD176" s="25"/>
      <c r="AE176" s="25"/>
      <c r="AF176" s="25"/>
      <c r="AG176" s="25" t="str">
        <f t="shared" si="78"/>
        <v>C</v>
      </c>
      <c r="AH176" s="25" t="str">
        <f t="shared" si="79"/>
        <v>C</v>
      </c>
      <c r="AI176" s="25" t="str">
        <f t="shared" si="80"/>
        <v>T</v>
      </c>
      <c r="AJ176" s="25" t="str">
        <f t="shared" si="90"/>
        <v>CCT</v>
      </c>
      <c r="AK176" s="25" t="str">
        <f t="shared" si="81"/>
        <v>P</v>
      </c>
      <c r="AL176" s="25"/>
      <c r="AM176" s="25"/>
      <c r="AN176" s="25"/>
      <c r="AO176" s="25"/>
      <c r="AP176" s="25"/>
      <c r="AQ176" s="25" t="str">
        <f t="shared" si="82"/>
        <v>A</v>
      </c>
      <c r="AR176" s="25" t="str">
        <f t="shared" si="83"/>
        <v>C</v>
      </c>
      <c r="AS176" s="25" t="str">
        <f t="shared" si="84"/>
        <v>C</v>
      </c>
      <c r="AT176" s="25" t="str">
        <f t="shared" si="91"/>
        <v>ACC</v>
      </c>
      <c r="AU176" s="25" t="str">
        <f t="shared" si="85"/>
        <v>T</v>
      </c>
      <c r="AV176" s="25"/>
      <c r="AW176" s="25"/>
      <c r="AX176" s="25"/>
      <c r="AY176" s="25"/>
      <c r="AZ176" s="25"/>
      <c r="BA176" s="25" t="str">
        <f t="shared" ca="1" si="86"/>
        <v>A</v>
      </c>
      <c r="BB176" s="25" t="str">
        <f t="shared" ca="1" si="87"/>
        <v>G</v>
      </c>
      <c r="BC176" s="25" t="str">
        <f t="shared" ca="1" si="88"/>
        <v>A</v>
      </c>
      <c r="BD176" s="25" t="str">
        <f t="shared" ca="1" si="92"/>
        <v>AGA</v>
      </c>
      <c r="BE176" s="25" t="str">
        <f t="shared" ca="1" si="89"/>
        <v>R</v>
      </c>
      <c r="BF176" s="25"/>
      <c r="BG176" s="25"/>
      <c r="BH176" s="25"/>
      <c r="BI176" s="25"/>
      <c r="BJ176" s="25"/>
    </row>
    <row r="177" spans="1:62" x14ac:dyDescent="0.15">
      <c r="A177" s="10">
        <v>166</v>
      </c>
      <c r="B177">
        <v>-2.8766975000245054</v>
      </c>
      <c r="C177">
        <v>2.7860900000149513</v>
      </c>
      <c r="D177">
        <v>3.5602775000107556</v>
      </c>
      <c r="E177">
        <v>1.7208849999903464</v>
      </c>
      <c r="F177" s="10">
        <f ca="1">'Result (Al-Ti) '!W187</f>
        <v>4.5617603933252697</v>
      </c>
      <c r="L177" s="17">
        <v>166</v>
      </c>
      <c r="M177" s="17" t="str">
        <f t="shared" si="68"/>
        <v>A</v>
      </c>
      <c r="N177" s="17" t="str">
        <f t="shared" si="69"/>
        <v>G</v>
      </c>
      <c r="O177" s="17" t="str">
        <f t="shared" si="70"/>
        <v>A</v>
      </c>
      <c r="P177" s="17" t="str">
        <f t="shared" si="71"/>
        <v>AGA</v>
      </c>
      <c r="Q177" s="17" t="str">
        <f t="shared" si="72"/>
        <v>R</v>
      </c>
      <c r="W177" s="25" t="str">
        <f t="shared" si="73"/>
        <v>A</v>
      </c>
      <c r="X177" s="25" t="str">
        <f t="shared" si="74"/>
        <v>C</v>
      </c>
      <c r="Y177" s="25" t="str">
        <f t="shared" si="75"/>
        <v>C</v>
      </c>
      <c r="Z177" s="25" t="str">
        <f t="shared" si="76"/>
        <v>ACC</v>
      </c>
      <c r="AA177" s="25" t="str">
        <f t="shared" si="77"/>
        <v>T</v>
      </c>
      <c r="AB177" s="25"/>
      <c r="AC177" s="25"/>
      <c r="AD177" s="25"/>
      <c r="AE177" s="25"/>
      <c r="AF177" s="25"/>
      <c r="AG177" s="25" t="str">
        <f t="shared" si="78"/>
        <v>C</v>
      </c>
      <c r="AH177" s="25" t="str">
        <f t="shared" si="79"/>
        <v>C</v>
      </c>
      <c r="AI177" s="25" t="str">
        <f t="shared" si="80"/>
        <v>T</v>
      </c>
      <c r="AJ177" s="25" t="str">
        <f t="shared" si="90"/>
        <v>CCT</v>
      </c>
      <c r="AK177" s="25" t="str">
        <f t="shared" si="81"/>
        <v>P</v>
      </c>
      <c r="AL177" s="25"/>
      <c r="AM177" s="25"/>
      <c r="AN177" s="25"/>
      <c r="AO177" s="25"/>
      <c r="AP177" s="25"/>
      <c r="AQ177" s="25" t="str">
        <f t="shared" si="82"/>
        <v>A</v>
      </c>
      <c r="AR177" s="25" t="str">
        <f t="shared" si="83"/>
        <v>A</v>
      </c>
      <c r="AS177" s="25" t="str">
        <f t="shared" si="84"/>
        <v>C</v>
      </c>
      <c r="AT177" s="25" t="str">
        <f t="shared" si="91"/>
        <v>AAC</v>
      </c>
      <c r="AU177" s="25" t="str">
        <f t="shared" si="85"/>
        <v>N</v>
      </c>
      <c r="AV177" s="25"/>
      <c r="AW177" s="25"/>
      <c r="AX177" s="25"/>
      <c r="AY177" s="25"/>
      <c r="AZ177" s="25"/>
      <c r="BA177" s="25" t="str">
        <f t="shared" ca="1" si="86"/>
        <v>C</v>
      </c>
      <c r="BB177" s="25" t="str">
        <f t="shared" ca="1" si="87"/>
        <v>C</v>
      </c>
      <c r="BC177" s="25" t="str">
        <f t="shared" ca="1" si="88"/>
        <v>T</v>
      </c>
      <c r="BD177" s="25" t="str">
        <f t="shared" ca="1" si="92"/>
        <v>CCT</v>
      </c>
      <c r="BE177" s="25" t="str">
        <f t="shared" ca="1" si="89"/>
        <v>P</v>
      </c>
      <c r="BF177" s="25"/>
      <c r="BG177" s="25"/>
      <c r="BH177" s="25"/>
      <c r="BI177" s="25"/>
      <c r="BJ177" s="25"/>
    </row>
    <row r="178" spans="1:62" x14ac:dyDescent="0.15">
      <c r="A178" s="10">
        <v>167</v>
      </c>
      <c r="B178">
        <v>-4.4296975000257532</v>
      </c>
      <c r="C178">
        <v>4.1460900000167555</v>
      </c>
      <c r="D178">
        <v>2.4912775000096588</v>
      </c>
      <c r="E178">
        <v>2.3568849999904273</v>
      </c>
      <c r="F178" s="10">
        <f ca="1">'Result (Al-Ti) '!W188</f>
        <v>4.2320084050544633</v>
      </c>
      <c r="L178" s="17">
        <v>167</v>
      </c>
      <c r="M178" s="17" t="str">
        <f t="shared" si="68"/>
        <v>G</v>
      </c>
      <c r="N178" s="17" t="str">
        <f t="shared" si="69"/>
        <v>G</v>
      </c>
      <c r="O178" s="17" t="str">
        <f t="shared" si="70"/>
        <v>G</v>
      </c>
      <c r="P178" s="17" t="str">
        <f t="shared" si="71"/>
        <v>GGG</v>
      </c>
      <c r="Q178" s="17" t="str">
        <f t="shared" si="72"/>
        <v>G</v>
      </c>
      <c r="W178" s="25" t="str">
        <f t="shared" si="73"/>
        <v>C</v>
      </c>
      <c r="X178" s="25" t="str">
        <f t="shared" si="74"/>
        <v>C</v>
      </c>
      <c r="Y178" s="25" t="str">
        <f t="shared" si="75"/>
        <v>T</v>
      </c>
      <c r="Z178" s="25" t="str">
        <f t="shared" si="76"/>
        <v>CCT</v>
      </c>
      <c r="AA178" s="25" t="str">
        <f t="shared" si="77"/>
        <v>P</v>
      </c>
      <c r="AB178" s="25"/>
      <c r="AC178" s="25"/>
      <c r="AD178" s="25"/>
      <c r="AE178" s="25"/>
      <c r="AF178" s="25"/>
      <c r="AG178" s="25" t="str">
        <f t="shared" si="78"/>
        <v>A</v>
      </c>
      <c r="AH178" s="25" t="str">
        <f t="shared" si="79"/>
        <v>C</v>
      </c>
      <c r="AI178" s="25" t="str">
        <f t="shared" si="80"/>
        <v>C</v>
      </c>
      <c r="AJ178" s="25" t="str">
        <f t="shared" si="90"/>
        <v>ACC</v>
      </c>
      <c r="AK178" s="25" t="str">
        <f t="shared" si="81"/>
        <v>T</v>
      </c>
      <c r="AL178" s="25"/>
      <c r="AM178" s="25"/>
      <c r="AN178" s="25"/>
      <c r="AO178" s="25"/>
      <c r="AP178" s="25"/>
      <c r="AQ178" s="25" t="str">
        <f t="shared" si="82"/>
        <v>A</v>
      </c>
      <c r="AR178" s="25" t="str">
        <f t="shared" si="83"/>
        <v>C</v>
      </c>
      <c r="AS178" s="25" t="str">
        <f t="shared" si="84"/>
        <v>C</v>
      </c>
      <c r="AT178" s="25" t="str">
        <f t="shared" si="91"/>
        <v>ACC</v>
      </c>
      <c r="AU178" s="25" t="str">
        <f t="shared" si="85"/>
        <v>T</v>
      </c>
      <c r="AV178" s="25"/>
      <c r="AW178" s="25"/>
      <c r="AX178" s="25"/>
      <c r="AY178" s="25"/>
      <c r="AZ178" s="25"/>
      <c r="BA178" s="25" t="str">
        <f t="shared" ca="1" si="86"/>
        <v>C</v>
      </c>
      <c r="BB178" s="25" t="str">
        <f t="shared" ca="1" si="87"/>
        <v>C</v>
      </c>
      <c r="BC178" s="25" t="str">
        <f t="shared" ca="1" si="88"/>
        <v>T</v>
      </c>
      <c r="BD178" s="25" t="str">
        <f t="shared" ca="1" si="92"/>
        <v>CCT</v>
      </c>
      <c r="BE178" s="25" t="str">
        <f t="shared" ca="1" si="89"/>
        <v>P</v>
      </c>
      <c r="BF178" s="25"/>
      <c r="BG178" s="25"/>
      <c r="BH178" s="25"/>
      <c r="BI178" s="25"/>
      <c r="BJ178" s="25"/>
    </row>
    <row r="179" spans="1:62" x14ac:dyDescent="0.15">
      <c r="A179" s="10">
        <v>168</v>
      </c>
      <c r="B179">
        <v>8.7653024999738705</v>
      </c>
      <c r="C179">
        <v>1.9960900000164372</v>
      </c>
      <c r="D179">
        <v>1.0762775000081604</v>
      </c>
      <c r="E179">
        <v>2.3338849999916533</v>
      </c>
      <c r="F179" s="10">
        <f ca="1">'Result (Al-Ti) '!W189</f>
        <v>2.267527862176741</v>
      </c>
      <c r="L179" s="17">
        <v>168</v>
      </c>
      <c r="M179" s="17" t="str">
        <f t="shared" si="68"/>
        <v>T</v>
      </c>
      <c r="N179" s="17" t="str">
        <f t="shared" si="69"/>
        <v>T</v>
      </c>
      <c r="O179" s="17" t="str">
        <f t="shared" si="70"/>
        <v>T</v>
      </c>
      <c r="P179" s="17" t="str">
        <f t="shared" si="71"/>
        <v>TTT</v>
      </c>
      <c r="Q179" s="17" t="str">
        <f t="shared" si="72"/>
        <v>F</v>
      </c>
      <c r="W179" s="25" t="str">
        <f t="shared" si="73"/>
        <v>A</v>
      </c>
      <c r="X179" s="25" t="str">
        <f t="shared" si="74"/>
        <v>A</v>
      </c>
      <c r="Y179" s="25" t="str">
        <f t="shared" si="75"/>
        <v>C</v>
      </c>
      <c r="Z179" s="25" t="str">
        <f t="shared" si="76"/>
        <v>AAC</v>
      </c>
      <c r="AA179" s="25" t="str">
        <f t="shared" si="77"/>
        <v>N</v>
      </c>
      <c r="AB179" s="25"/>
      <c r="AC179" s="25"/>
      <c r="AD179" s="25"/>
      <c r="AE179" s="25"/>
      <c r="AF179" s="25"/>
      <c r="AG179" s="25" t="str">
        <f t="shared" si="78"/>
        <v>A</v>
      </c>
      <c r="AH179" s="25" t="str">
        <f t="shared" si="79"/>
        <v>A</v>
      </c>
      <c r="AI179" s="25" t="str">
        <f t="shared" si="80"/>
        <v>C</v>
      </c>
      <c r="AJ179" s="25" t="str">
        <f t="shared" si="90"/>
        <v>AAC</v>
      </c>
      <c r="AK179" s="25" t="str">
        <f t="shared" si="81"/>
        <v>N</v>
      </c>
      <c r="AL179" s="25"/>
      <c r="AM179" s="25"/>
      <c r="AN179" s="25"/>
      <c r="AO179" s="25"/>
      <c r="AP179" s="25"/>
      <c r="AQ179" s="25" t="str">
        <f t="shared" si="82"/>
        <v>A</v>
      </c>
      <c r="AR179" s="25" t="str">
        <f t="shared" si="83"/>
        <v>C</v>
      </c>
      <c r="AS179" s="25" t="str">
        <f t="shared" si="84"/>
        <v>C</v>
      </c>
      <c r="AT179" s="25" t="str">
        <f t="shared" si="91"/>
        <v>ACC</v>
      </c>
      <c r="AU179" s="25" t="str">
        <f t="shared" si="85"/>
        <v>T</v>
      </c>
      <c r="AV179" s="25"/>
      <c r="AW179" s="25"/>
      <c r="AX179" s="25"/>
      <c r="AY179" s="25"/>
      <c r="AZ179" s="25"/>
      <c r="BA179" s="25" t="str">
        <f t="shared" ca="1" si="86"/>
        <v>A</v>
      </c>
      <c r="BB179" s="25" t="str">
        <f t="shared" ca="1" si="87"/>
        <v>C</v>
      </c>
      <c r="BC179" s="25" t="str">
        <f t="shared" ca="1" si="88"/>
        <v>C</v>
      </c>
      <c r="BD179" s="25" t="str">
        <f t="shared" ca="1" si="92"/>
        <v>ACC</v>
      </c>
      <c r="BE179" s="25" t="str">
        <f t="shared" ca="1" si="89"/>
        <v>T</v>
      </c>
      <c r="BF179" s="25"/>
      <c r="BG179" s="25"/>
      <c r="BH179" s="25"/>
      <c r="BI179" s="25"/>
      <c r="BJ179" s="25"/>
    </row>
    <row r="180" spans="1:62" x14ac:dyDescent="0.15">
      <c r="A180" s="10">
        <v>169</v>
      </c>
      <c r="B180">
        <v>1.3803024999745617</v>
      </c>
      <c r="C180">
        <v>1.3670900000164465</v>
      </c>
      <c r="D180">
        <v>1.4312775000107081</v>
      </c>
      <c r="E180">
        <v>1.640884999993375</v>
      </c>
      <c r="F180" s="10">
        <f ca="1">'Result (Al-Ti) '!W190</f>
        <v>0.69847361803121766</v>
      </c>
      <c r="L180" s="17">
        <v>169</v>
      </c>
      <c r="M180" s="17" t="str">
        <f t="shared" si="68"/>
        <v>A</v>
      </c>
      <c r="N180" s="17" t="str">
        <f t="shared" si="69"/>
        <v>A</v>
      </c>
      <c r="O180" s="17" t="str">
        <f t="shared" si="70"/>
        <v>C</v>
      </c>
      <c r="P180" s="17" t="str">
        <f t="shared" si="71"/>
        <v>AAC</v>
      </c>
      <c r="Q180" s="17" t="str">
        <f t="shared" si="72"/>
        <v>N</v>
      </c>
      <c r="W180" s="25" t="str">
        <f t="shared" si="73"/>
        <v>A</v>
      </c>
      <c r="X180" s="25" t="str">
        <f t="shared" si="74"/>
        <v>A</v>
      </c>
      <c r="Y180" s="25" t="str">
        <f t="shared" si="75"/>
        <v>C</v>
      </c>
      <c r="Z180" s="25" t="str">
        <f t="shared" si="76"/>
        <v>AAC</v>
      </c>
      <c r="AA180" s="25" t="str">
        <f t="shared" si="77"/>
        <v>N</v>
      </c>
      <c r="AB180" s="25"/>
      <c r="AC180" s="25"/>
      <c r="AD180" s="25"/>
      <c r="AE180" s="25"/>
      <c r="AF180" s="25"/>
      <c r="AG180" s="25" t="str">
        <f t="shared" si="78"/>
        <v>A</v>
      </c>
      <c r="AH180" s="25" t="str">
        <f t="shared" si="79"/>
        <v>A</v>
      </c>
      <c r="AI180" s="25" t="str">
        <f t="shared" si="80"/>
        <v>C</v>
      </c>
      <c r="AJ180" s="25" t="str">
        <f t="shared" si="90"/>
        <v>AAC</v>
      </c>
      <c r="AK180" s="25" t="str">
        <f t="shared" si="81"/>
        <v>N</v>
      </c>
      <c r="AL180" s="25"/>
      <c r="AM180" s="25"/>
      <c r="AN180" s="25"/>
      <c r="AO180" s="25"/>
      <c r="AP180" s="25"/>
      <c r="AQ180" s="25" t="str">
        <f t="shared" si="82"/>
        <v>A</v>
      </c>
      <c r="AR180" s="25" t="str">
        <f t="shared" si="83"/>
        <v>A</v>
      </c>
      <c r="AS180" s="25" t="str">
        <f t="shared" si="84"/>
        <v>C</v>
      </c>
      <c r="AT180" s="25" t="str">
        <f t="shared" si="91"/>
        <v>AAC</v>
      </c>
      <c r="AU180" s="25" t="str">
        <f t="shared" si="85"/>
        <v>N</v>
      </c>
      <c r="AV180" s="25"/>
      <c r="AW180" s="25"/>
      <c r="AX180" s="25"/>
      <c r="AY180" s="25"/>
      <c r="AZ180" s="25"/>
      <c r="BA180" s="25" t="str">
        <f t="shared" ca="1" si="86"/>
        <v>A</v>
      </c>
      <c r="BB180" s="25" t="str">
        <f t="shared" ca="1" si="87"/>
        <v>A</v>
      </c>
      <c r="BC180" s="25" t="str">
        <f t="shared" ca="1" si="88"/>
        <v>A</v>
      </c>
      <c r="BD180" s="25" t="str">
        <f t="shared" ca="1" si="92"/>
        <v>AAA</v>
      </c>
      <c r="BE180" s="25" t="str">
        <f t="shared" ca="1" si="89"/>
        <v>K</v>
      </c>
      <c r="BF180" s="25"/>
      <c r="BG180" s="25"/>
      <c r="BH180" s="25"/>
      <c r="BI180" s="25"/>
      <c r="BJ180" s="25"/>
    </row>
    <row r="181" spans="1:62" x14ac:dyDescent="0.15">
      <c r="A181" s="10">
        <v>170</v>
      </c>
      <c r="B181">
        <v>0.15530249997652845</v>
      </c>
      <c r="C181">
        <v>1.1870900000161555</v>
      </c>
      <c r="D181">
        <v>-6.1722499989258495E-2</v>
      </c>
      <c r="E181">
        <v>3.2458849999912331</v>
      </c>
      <c r="F181" s="10">
        <f ca="1">'Result (Al-Ti) '!W191</f>
        <v>1.6723801713934714</v>
      </c>
      <c r="L181" s="17">
        <v>170</v>
      </c>
      <c r="M181" s="17" t="str">
        <f t="shared" si="68"/>
        <v>A</v>
      </c>
      <c r="N181" s="17" t="str">
        <f t="shared" si="69"/>
        <v>A</v>
      </c>
      <c r="O181" s="17" t="str">
        <f t="shared" si="70"/>
        <v>A</v>
      </c>
      <c r="P181" s="17" t="str">
        <f t="shared" si="71"/>
        <v>AAA</v>
      </c>
      <c r="Q181" s="17" t="str">
        <f t="shared" si="72"/>
        <v>K</v>
      </c>
      <c r="W181" s="25" t="str">
        <f t="shared" si="73"/>
        <v>A</v>
      </c>
      <c r="X181" s="25" t="str">
        <f t="shared" si="74"/>
        <v>A</v>
      </c>
      <c r="Y181" s="25" t="str">
        <f t="shared" si="75"/>
        <v>C</v>
      </c>
      <c r="Z181" s="25" t="str">
        <f t="shared" si="76"/>
        <v>AAC</v>
      </c>
      <c r="AA181" s="25" t="str">
        <f t="shared" si="77"/>
        <v>N</v>
      </c>
      <c r="AB181" s="25"/>
      <c r="AC181" s="25"/>
      <c r="AD181" s="25"/>
      <c r="AE181" s="25"/>
      <c r="AF181" s="25"/>
      <c r="AG181" s="25" t="str">
        <f t="shared" si="78"/>
        <v>A</v>
      </c>
      <c r="AH181" s="25" t="str">
        <f t="shared" si="79"/>
        <v>G</v>
      </c>
      <c r="AI181" s="25" t="str">
        <f t="shared" si="80"/>
        <v>A</v>
      </c>
      <c r="AJ181" s="25" t="str">
        <f t="shared" si="90"/>
        <v>AGA</v>
      </c>
      <c r="AK181" s="25" t="str">
        <f t="shared" si="81"/>
        <v>R</v>
      </c>
      <c r="AL181" s="25"/>
      <c r="AM181" s="25"/>
      <c r="AN181" s="25"/>
      <c r="AO181" s="25"/>
      <c r="AP181" s="25"/>
      <c r="AQ181" s="25" t="str">
        <f t="shared" si="82"/>
        <v>C</v>
      </c>
      <c r="AR181" s="25" t="str">
        <f t="shared" si="83"/>
        <v>C</v>
      </c>
      <c r="AS181" s="25" t="str">
        <f t="shared" si="84"/>
        <v>C</v>
      </c>
      <c r="AT181" s="25" t="str">
        <f t="shared" si="91"/>
        <v>CCC</v>
      </c>
      <c r="AU181" s="25" t="str">
        <f t="shared" si="85"/>
        <v>P</v>
      </c>
      <c r="AV181" s="25"/>
      <c r="AW181" s="25"/>
      <c r="AX181" s="25"/>
      <c r="AY181" s="25"/>
      <c r="AZ181" s="25"/>
      <c r="BA181" s="25" t="str">
        <f t="shared" ca="1" si="86"/>
        <v>A</v>
      </c>
      <c r="BB181" s="25" t="str">
        <f t="shared" ca="1" si="87"/>
        <v>A</v>
      </c>
      <c r="BC181" s="25" t="str">
        <f t="shared" ca="1" si="88"/>
        <v>C</v>
      </c>
      <c r="BD181" s="25" t="str">
        <f t="shared" ca="1" si="92"/>
        <v>AAC</v>
      </c>
      <c r="BE181" s="25" t="str">
        <f t="shared" ca="1" si="89"/>
        <v>N</v>
      </c>
      <c r="BF181" s="25"/>
      <c r="BG181" s="25"/>
      <c r="BH181" s="25"/>
      <c r="BI181" s="25"/>
      <c r="BJ181" s="25"/>
    </row>
    <row r="182" spans="1:62" x14ac:dyDescent="0.15">
      <c r="A182" s="10">
        <v>171</v>
      </c>
      <c r="B182">
        <v>3.7243024999753516</v>
      </c>
      <c r="C182">
        <v>0.33009000001626987</v>
      </c>
      <c r="D182">
        <v>9.5277500008705829E-2</v>
      </c>
      <c r="E182">
        <v>0.88988499999231863</v>
      </c>
      <c r="F182" s="10">
        <f ca="1">'Result (Al-Ti) '!W192</f>
        <v>1.684507939792586</v>
      </c>
      <c r="L182" s="17">
        <v>171</v>
      </c>
      <c r="M182" s="17" t="str">
        <f t="shared" si="68"/>
        <v>C</v>
      </c>
      <c r="N182" s="17" t="str">
        <f t="shared" si="69"/>
        <v>C</v>
      </c>
      <c r="O182" s="17" t="str">
        <f t="shared" si="70"/>
        <v>T</v>
      </c>
      <c r="P182" s="17" t="str">
        <f t="shared" si="71"/>
        <v>CCT</v>
      </c>
      <c r="Q182" s="17" t="str">
        <f t="shared" si="72"/>
        <v>P</v>
      </c>
      <c r="W182" s="25" t="str">
        <f t="shared" si="73"/>
        <v>A</v>
      </c>
      <c r="X182" s="25" t="str">
        <f t="shared" si="74"/>
        <v>A</v>
      </c>
      <c r="Y182" s="25" t="str">
        <f t="shared" si="75"/>
        <v>A</v>
      </c>
      <c r="Z182" s="25" t="str">
        <f t="shared" si="76"/>
        <v>AAA</v>
      </c>
      <c r="AA182" s="25" t="str">
        <f t="shared" si="77"/>
        <v>K</v>
      </c>
      <c r="AB182" s="25"/>
      <c r="AC182" s="25"/>
      <c r="AD182" s="25"/>
      <c r="AE182" s="25"/>
      <c r="AF182" s="25"/>
      <c r="AG182" s="25" t="str">
        <f t="shared" si="78"/>
        <v>A</v>
      </c>
      <c r="AH182" s="25" t="str">
        <f t="shared" si="79"/>
        <v>A</v>
      </c>
      <c r="AI182" s="25" t="str">
        <f t="shared" si="80"/>
        <v>A</v>
      </c>
      <c r="AJ182" s="25" t="str">
        <f t="shared" si="90"/>
        <v>AAA</v>
      </c>
      <c r="AK182" s="25" t="str">
        <f t="shared" si="81"/>
        <v>K</v>
      </c>
      <c r="AL182" s="25"/>
      <c r="AM182" s="25"/>
      <c r="AN182" s="25"/>
      <c r="AO182" s="25"/>
      <c r="AP182" s="25"/>
      <c r="AQ182" s="25" t="str">
        <f t="shared" si="82"/>
        <v>A</v>
      </c>
      <c r="AR182" s="25" t="str">
        <f t="shared" si="83"/>
        <v>A</v>
      </c>
      <c r="AS182" s="25" t="str">
        <f t="shared" si="84"/>
        <v>A</v>
      </c>
      <c r="AT182" s="25" t="str">
        <f t="shared" si="91"/>
        <v>AAA</v>
      </c>
      <c r="AU182" s="25" t="str">
        <f t="shared" si="85"/>
        <v>K</v>
      </c>
      <c r="AV182" s="25"/>
      <c r="AW182" s="25"/>
      <c r="AX182" s="25"/>
      <c r="AY182" s="25"/>
      <c r="AZ182" s="25"/>
      <c r="BA182" s="25" t="str">
        <f t="shared" ca="1" si="86"/>
        <v>A</v>
      </c>
      <c r="BB182" s="25" t="str">
        <f t="shared" ca="1" si="87"/>
        <v>A</v>
      </c>
      <c r="BC182" s="25" t="str">
        <f t="shared" ca="1" si="88"/>
        <v>C</v>
      </c>
      <c r="BD182" s="25" t="str">
        <f t="shared" ca="1" si="92"/>
        <v>AAC</v>
      </c>
      <c r="BE182" s="25" t="str">
        <f t="shared" ca="1" si="89"/>
        <v>N</v>
      </c>
      <c r="BF182" s="25"/>
      <c r="BG182" s="25"/>
      <c r="BH182" s="25"/>
      <c r="BI182" s="25"/>
      <c r="BJ182" s="25"/>
    </row>
    <row r="183" spans="1:62" x14ac:dyDescent="0.15">
      <c r="A183" s="10">
        <v>172</v>
      </c>
      <c r="B183">
        <v>0.57430249997381111</v>
      </c>
      <c r="C183">
        <v>1.9560900000143988</v>
      </c>
      <c r="D183">
        <v>0.99027750000857395</v>
      </c>
      <c r="E183">
        <v>0.85988499999345436</v>
      </c>
      <c r="F183" s="10">
        <f ca="1">'Result (Al-Ti) '!W193</f>
        <v>1.7144449414595537</v>
      </c>
      <c r="L183" s="17">
        <v>172</v>
      </c>
      <c r="M183" s="17" t="str">
        <f t="shared" si="68"/>
        <v>A</v>
      </c>
      <c r="N183" s="17" t="str">
        <f t="shared" si="69"/>
        <v>A</v>
      </c>
      <c r="O183" s="17" t="str">
        <f t="shared" si="70"/>
        <v>A</v>
      </c>
      <c r="P183" s="17" t="str">
        <f t="shared" si="71"/>
        <v>AAA</v>
      </c>
      <c r="Q183" s="17" t="str">
        <f t="shared" si="72"/>
        <v>K</v>
      </c>
      <c r="W183" s="25" t="str">
        <f t="shared" si="73"/>
        <v>A</v>
      </c>
      <c r="X183" s="25" t="str">
        <f t="shared" si="74"/>
        <v>A</v>
      </c>
      <c r="Y183" s="25" t="str">
        <f t="shared" si="75"/>
        <v>C</v>
      </c>
      <c r="Z183" s="25" t="str">
        <f t="shared" si="76"/>
        <v>AAC</v>
      </c>
      <c r="AA183" s="25" t="str">
        <f t="shared" si="77"/>
        <v>N</v>
      </c>
      <c r="AB183" s="25"/>
      <c r="AC183" s="25"/>
      <c r="AD183" s="25"/>
      <c r="AE183" s="25"/>
      <c r="AF183" s="25"/>
      <c r="AG183" s="25" t="str">
        <f t="shared" si="78"/>
        <v>A</v>
      </c>
      <c r="AH183" s="25" t="str">
        <f t="shared" si="79"/>
        <v>A</v>
      </c>
      <c r="AI183" s="25" t="str">
        <f t="shared" si="80"/>
        <v>A</v>
      </c>
      <c r="AJ183" s="25" t="str">
        <f t="shared" si="90"/>
        <v>AAA</v>
      </c>
      <c r="AK183" s="25" t="str">
        <f t="shared" si="81"/>
        <v>K</v>
      </c>
      <c r="AL183" s="25"/>
      <c r="AM183" s="25"/>
      <c r="AN183" s="25"/>
      <c r="AO183" s="25"/>
      <c r="AP183" s="25"/>
      <c r="AQ183" s="25" t="str">
        <f t="shared" si="82"/>
        <v>A</v>
      </c>
      <c r="AR183" s="25" t="str">
        <f t="shared" si="83"/>
        <v>A</v>
      </c>
      <c r="AS183" s="25" t="str">
        <f t="shared" si="84"/>
        <v>A</v>
      </c>
      <c r="AT183" s="25" t="str">
        <f t="shared" si="91"/>
        <v>AAA</v>
      </c>
      <c r="AU183" s="25" t="str">
        <f t="shared" si="85"/>
        <v>K</v>
      </c>
      <c r="AV183" s="25"/>
      <c r="AW183" s="25"/>
      <c r="AX183" s="25"/>
      <c r="AY183" s="25"/>
      <c r="AZ183" s="25"/>
      <c r="BA183" s="25" t="str">
        <f t="shared" ca="1" si="86"/>
        <v>A</v>
      </c>
      <c r="BB183" s="25" t="str">
        <f t="shared" ca="1" si="87"/>
        <v>A</v>
      </c>
      <c r="BC183" s="25" t="str">
        <f t="shared" ca="1" si="88"/>
        <v>C</v>
      </c>
      <c r="BD183" s="25" t="str">
        <f t="shared" ca="1" si="92"/>
        <v>AAC</v>
      </c>
      <c r="BE183" s="25" t="str">
        <f t="shared" ca="1" si="89"/>
        <v>N</v>
      </c>
      <c r="BF183" s="25"/>
      <c r="BG183" s="25"/>
      <c r="BH183" s="25"/>
      <c r="BI183" s="25"/>
      <c r="BJ183" s="25"/>
    </row>
    <row r="184" spans="1:62" x14ac:dyDescent="0.15">
      <c r="A184" s="10">
        <v>173</v>
      </c>
      <c r="B184">
        <v>1.2313024999741629</v>
      </c>
      <c r="C184">
        <v>2.5360900000137576</v>
      </c>
      <c r="D184">
        <v>1.2102775000109034</v>
      </c>
      <c r="E184">
        <v>-0.42111500000885371</v>
      </c>
      <c r="F184" s="10">
        <f ca="1">'Result (Al-Ti) '!W194</f>
        <v>-1.2381924366472545</v>
      </c>
      <c r="L184" s="17">
        <v>173</v>
      </c>
      <c r="M184" s="17" t="str">
        <f t="shared" si="68"/>
        <v>A</v>
      </c>
      <c r="N184" s="17" t="str">
        <f t="shared" si="69"/>
        <v>A</v>
      </c>
      <c r="O184" s="17" t="str">
        <f t="shared" si="70"/>
        <v>C</v>
      </c>
      <c r="P184" s="17" t="str">
        <f t="shared" si="71"/>
        <v>AAC</v>
      </c>
      <c r="Q184" s="17" t="str">
        <f t="shared" si="72"/>
        <v>N</v>
      </c>
      <c r="W184" s="25" t="str">
        <f t="shared" si="73"/>
        <v>A</v>
      </c>
      <c r="X184" s="25" t="str">
        <f t="shared" si="74"/>
        <v>C</v>
      </c>
      <c r="Y184" s="25" t="str">
        <f t="shared" si="75"/>
        <v>C</v>
      </c>
      <c r="Z184" s="25" t="str">
        <f t="shared" si="76"/>
        <v>ACC</v>
      </c>
      <c r="AA184" s="25" t="str">
        <f t="shared" si="77"/>
        <v>T</v>
      </c>
      <c r="AB184" s="25"/>
      <c r="AC184" s="25"/>
      <c r="AD184" s="25"/>
      <c r="AE184" s="25"/>
      <c r="AF184" s="25"/>
      <c r="AG184" s="25" t="str">
        <f t="shared" si="78"/>
        <v>A</v>
      </c>
      <c r="AH184" s="25" t="str">
        <f t="shared" si="79"/>
        <v>A</v>
      </c>
      <c r="AI184" s="25" t="str">
        <f t="shared" si="80"/>
        <v>C</v>
      </c>
      <c r="AJ184" s="25" t="str">
        <f t="shared" si="90"/>
        <v>AAC</v>
      </c>
      <c r="AK184" s="25" t="str">
        <f t="shared" si="81"/>
        <v>N</v>
      </c>
      <c r="AL184" s="25"/>
      <c r="AM184" s="25"/>
      <c r="AN184" s="25"/>
      <c r="AO184" s="25"/>
      <c r="AP184" s="25"/>
      <c r="AQ184" s="25" t="str">
        <f t="shared" si="82"/>
        <v>A</v>
      </c>
      <c r="AR184" s="25" t="str">
        <f t="shared" si="83"/>
        <v>G</v>
      </c>
      <c r="AS184" s="25" t="str">
        <f t="shared" si="84"/>
        <v>A</v>
      </c>
      <c r="AT184" s="25" t="str">
        <f t="shared" si="91"/>
        <v>AGA</v>
      </c>
      <c r="AU184" s="25" t="str">
        <f t="shared" si="85"/>
        <v>R</v>
      </c>
      <c r="AV184" s="25"/>
      <c r="AW184" s="25"/>
      <c r="AX184" s="25"/>
      <c r="AY184" s="25"/>
      <c r="AZ184" s="25"/>
      <c r="BA184" s="25" t="str">
        <f t="shared" ca="1" si="86"/>
        <v>A</v>
      </c>
      <c r="BB184" s="25" t="str">
        <f t="shared" ca="1" si="87"/>
        <v>G</v>
      </c>
      <c r="BC184" s="25" t="str">
        <f t="shared" ca="1" si="88"/>
        <v>A</v>
      </c>
      <c r="BD184" s="25" t="str">
        <f t="shared" ca="1" si="92"/>
        <v>AGA</v>
      </c>
      <c r="BE184" s="25" t="str">
        <f t="shared" ca="1" si="89"/>
        <v>R</v>
      </c>
      <c r="BF184" s="25"/>
      <c r="BG184" s="25"/>
      <c r="BH184" s="25"/>
      <c r="BI184" s="25"/>
      <c r="BJ184" s="25"/>
    </row>
    <row r="185" spans="1:62" x14ac:dyDescent="0.15">
      <c r="A185" s="10">
        <v>174</v>
      </c>
      <c r="B185">
        <v>-0.19069750002387309</v>
      </c>
      <c r="C185">
        <v>2.5850900000143895</v>
      </c>
      <c r="D185">
        <v>2.6432775000095887</v>
      </c>
      <c r="E185">
        <v>0.63088499999253145</v>
      </c>
      <c r="F185" s="10">
        <f ca="1">'Result (Al-Ti) '!W195</f>
        <v>-0.8713830859471714</v>
      </c>
      <c r="L185" s="17">
        <v>174</v>
      </c>
      <c r="M185" s="17" t="str">
        <f t="shared" si="68"/>
        <v>A</v>
      </c>
      <c r="N185" s="17" t="str">
        <f t="shared" si="69"/>
        <v>G</v>
      </c>
      <c r="O185" s="17" t="str">
        <f t="shared" si="70"/>
        <v>A</v>
      </c>
      <c r="P185" s="17" t="str">
        <f t="shared" si="71"/>
        <v>AGA</v>
      </c>
      <c r="Q185" s="17" t="str">
        <f t="shared" si="72"/>
        <v>R</v>
      </c>
      <c r="W185" s="25" t="str">
        <f t="shared" si="73"/>
        <v>A</v>
      </c>
      <c r="X185" s="25" t="str">
        <f t="shared" si="74"/>
        <v>C</v>
      </c>
      <c r="Y185" s="25" t="str">
        <f t="shared" si="75"/>
        <v>C</v>
      </c>
      <c r="Z185" s="25" t="str">
        <f t="shared" si="76"/>
        <v>ACC</v>
      </c>
      <c r="AA185" s="25" t="str">
        <f t="shared" si="77"/>
        <v>T</v>
      </c>
      <c r="AB185" s="25"/>
      <c r="AC185" s="25"/>
      <c r="AD185" s="25"/>
      <c r="AE185" s="25"/>
      <c r="AF185" s="25"/>
      <c r="AG185" s="25" t="str">
        <f t="shared" si="78"/>
        <v>A</v>
      </c>
      <c r="AH185" s="25" t="str">
        <f t="shared" si="79"/>
        <v>C</v>
      </c>
      <c r="AI185" s="25" t="str">
        <f t="shared" si="80"/>
        <v>C</v>
      </c>
      <c r="AJ185" s="25" t="str">
        <f t="shared" si="90"/>
        <v>ACC</v>
      </c>
      <c r="AK185" s="25" t="str">
        <f t="shared" si="81"/>
        <v>T</v>
      </c>
      <c r="AL185" s="25"/>
      <c r="AM185" s="25"/>
      <c r="AN185" s="25"/>
      <c r="AO185" s="25"/>
      <c r="AP185" s="25"/>
      <c r="AQ185" s="25" t="str">
        <f t="shared" si="82"/>
        <v>A</v>
      </c>
      <c r="AR185" s="25" t="str">
        <f t="shared" si="83"/>
        <v>A</v>
      </c>
      <c r="AS185" s="25" t="str">
        <f t="shared" si="84"/>
        <v>A</v>
      </c>
      <c r="AT185" s="25" t="str">
        <f t="shared" si="91"/>
        <v>AAA</v>
      </c>
      <c r="AU185" s="25" t="str">
        <f t="shared" si="85"/>
        <v>K</v>
      </c>
      <c r="AV185" s="25"/>
      <c r="AW185" s="25"/>
      <c r="AX185" s="25"/>
      <c r="AY185" s="25"/>
      <c r="AZ185" s="25"/>
      <c r="BA185" s="25" t="str">
        <f t="shared" ca="1" si="86"/>
        <v>A</v>
      </c>
      <c r="BB185" s="25" t="str">
        <f t="shared" ca="1" si="87"/>
        <v>G</v>
      </c>
      <c r="BC185" s="25" t="str">
        <f t="shared" ca="1" si="88"/>
        <v>A</v>
      </c>
      <c r="BD185" s="25" t="str">
        <f t="shared" ca="1" si="92"/>
        <v>AGA</v>
      </c>
      <c r="BE185" s="25" t="str">
        <f t="shared" ca="1" si="89"/>
        <v>R</v>
      </c>
      <c r="BF185" s="25"/>
      <c r="BG185" s="25"/>
      <c r="BH185" s="25"/>
      <c r="BI185" s="25"/>
      <c r="BJ185" s="25"/>
    </row>
    <row r="186" spans="1:62" x14ac:dyDescent="0.15">
      <c r="A186" s="10">
        <v>175</v>
      </c>
      <c r="B186">
        <v>-0.10869750002484579</v>
      </c>
      <c r="C186">
        <v>0.78109000001447271</v>
      </c>
      <c r="D186">
        <v>1.5062775000096451</v>
      </c>
      <c r="E186">
        <v>0.96088499999069654</v>
      </c>
      <c r="F186" s="10">
        <f ca="1">'Result (Al-Ti) '!W196</f>
        <v>-0.22026629094743039</v>
      </c>
      <c r="L186" s="17">
        <v>175</v>
      </c>
      <c r="M186" s="17" t="str">
        <f t="shared" si="68"/>
        <v>A</v>
      </c>
      <c r="N186" s="17" t="str">
        <f t="shared" si="69"/>
        <v>G</v>
      </c>
      <c r="O186" s="17" t="str">
        <f t="shared" si="70"/>
        <v>A</v>
      </c>
      <c r="P186" s="17" t="str">
        <f t="shared" si="71"/>
        <v>AGA</v>
      </c>
      <c r="Q186" s="17" t="str">
        <f t="shared" si="72"/>
        <v>R</v>
      </c>
      <c r="W186" s="25" t="str">
        <f t="shared" si="73"/>
        <v>A</v>
      </c>
      <c r="X186" s="25" t="str">
        <f t="shared" si="74"/>
        <v>A</v>
      </c>
      <c r="Y186" s="25" t="str">
        <f t="shared" si="75"/>
        <v>A</v>
      </c>
      <c r="Z186" s="25" t="str">
        <f t="shared" si="76"/>
        <v>AAA</v>
      </c>
      <c r="AA186" s="25" t="str">
        <f t="shared" si="77"/>
        <v>K</v>
      </c>
      <c r="AB186" s="25"/>
      <c r="AC186" s="25"/>
      <c r="AD186" s="25"/>
      <c r="AE186" s="25"/>
      <c r="AF186" s="25"/>
      <c r="AG186" s="25" t="str">
        <f t="shared" si="78"/>
        <v>A</v>
      </c>
      <c r="AH186" s="25" t="str">
        <f t="shared" si="79"/>
        <v>A</v>
      </c>
      <c r="AI186" s="25" t="str">
        <f t="shared" si="80"/>
        <v>C</v>
      </c>
      <c r="AJ186" s="25" t="str">
        <f t="shared" si="90"/>
        <v>AAC</v>
      </c>
      <c r="AK186" s="25" t="str">
        <f t="shared" si="81"/>
        <v>N</v>
      </c>
      <c r="AL186" s="25"/>
      <c r="AM186" s="25"/>
      <c r="AN186" s="25"/>
      <c r="AO186" s="25"/>
      <c r="AP186" s="25"/>
      <c r="AQ186" s="25" t="str">
        <f t="shared" si="82"/>
        <v>A</v>
      </c>
      <c r="AR186" s="25" t="str">
        <f t="shared" si="83"/>
        <v>A</v>
      </c>
      <c r="AS186" s="25" t="str">
        <f t="shared" si="84"/>
        <v>A</v>
      </c>
      <c r="AT186" s="25" t="str">
        <f t="shared" si="91"/>
        <v>AAA</v>
      </c>
      <c r="AU186" s="25" t="str">
        <f t="shared" si="85"/>
        <v>K</v>
      </c>
      <c r="AV186" s="25"/>
      <c r="AW186" s="25"/>
      <c r="AX186" s="25"/>
      <c r="AY186" s="25"/>
      <c r="AZ186" s="25"/>
      <c r="BA186" s="25" t="str">
        <f t="shared" ca="1" si="86"/>
        <v>A</v>
      </c>
      <c r="BB186" s="25" t="str">
        <f t="shared" ca="1" si="87"/>
        <v>G</v>
      </c>
      <c r="BC186" s="25" t="str">
        <f t="shared" ca="1" si="88"/>
        <v>A</v>
      </c>
      <c r="BD186" s="25" t="str">
        <f t="shared" ca="1" si="92"/>
        <v>AGA</v>
      </c>
      <c r="BE186" s="25" t="str">
        <f t="shared" ca="1" si="89"/>
        <v>R</v>
      </c>
      <c r="BF186" s="25"/>
      <c r="BG186" s="25"/>
      <c r="BH186" s="25"/>
      <c r="BI186" s="25"/>
      <c r="BJ186" s="25"/>
    </row>
    <row r="187" spans="1:62" x14ac:dyDescent="0.15">
      <c r="A187" s="10">
        <v>176</v>
      </c>
      <c r="B187">
        <v>0.61830249997640863</v>
      </c>
      <c r="C187">
        <v>-0.39990999998451571</v>
      </c>
      <c r="D187">
        <v>1.0382775000081779</v>
      </c>
      <c r="E187">
        <v>1.1318849999923941</v>
      </c>
      <c r="F187" s="10">
        <f ca="1">'Result (Al-Ti) '!W197</f>
        <v>-0.2053993971114107</v>
      </c>
      <c r="L187" s="17">
        <v>176</v>
      </c>
      <c r="M187" s="17" t="str">
        <f t="shared" si="68"/>
        <v>A</v>
      </c>
      <c r="N187" s="17" t="str">
        <f t="shared" si="69"/>
        <v>A</v>
      </c>
      <c r="O187" s="17" t="str">
        <f t="shared" si="70"/>
        <v>A</v>
      </c>
      <c r="P187" s="17" t="str">
        <f t="shared" si="71"/>
        <v>AAA</v>
      </c>
      <c r="Q187" s="17" t="str">
        <f t="shared" si="72"/>
        <v>K</v>
      </c>
      <c r="W187" s="25" t="str">
        <f t="shared" si="73"/>
        <v>A</v>
      </c>
      <c r="X187" s="25" t="str">
        <f t="shared" si="74"/>
        <v>G</v>
      </c>
      <c r="Y187" s="25" t="str">
        <f t="shared" si="75"/>
        <v>A</v>
      </c>
      <c r="Z187" s="25" t="str">
        <f t="shared" si="76"/>
        <v>AGA</v>
      </c>
      <c r="AA187" s="25" t="str">
        <f t="shared" si="77"/>
        <v>R</v>
      </c>
      <c r="AB187" s="25"/>
      <c r="AC187" s="25"/>
      <c r="AD187" s="25"/>
      <c r="AE187" s="25"/>
      <c r="AF187" s="25"/>
      <c r="AG187" s="25" t="str">
        <f t="shared" si="78"/>
        <v>A</v>
      </c>
      <c r="AH187" s="25" t="str">
        <f t="shared" si="79"/>
        <v>A</v>
      </c>
      <c r="AI187" s="25" t="str">
        <f t="shared" si="80"/>
        <v>C</v>
      </c>
      <c r="AJ187" s="25" t="str">
        <f t="shared" si="90"/>
        <v>AAC</v>
      </c>
      <c r="AK187" s="25" t="str">
        <f t="shared" si="81"/>
        <v>N</v>
      </c>
      <c r="AL187" s="25"/>
      <c r="AM187" s="25"/>
      <c r="AN187" s="25"/>
      <c r="AO187" s="25"/>
      <c r="AP187" s="25"/>
      <c r="AQ187" s="25" t="str">
        <f t="shared" si="82"/>
        <v>A</v>
      </c>
      <c r="AR187" s="25" t="str">
        <f t="shared" si="83"/>
        <v>A</v>
      </c>
      <c r="AS187" s="25" t="str">
        <f t="shared" si="84"/>
        <v>C</v>
      </c>
      <c r="AT187" s="25" t="str">
        <f t="shared" si="91"/>
        <v>AAC</v>
      </c>
      <c r="AU187" s="25" t="str">
        <f t="shared" si="85"/>
        <v>N</v>
      </c>
      <c r="AV187" s="25"/>
      <c r="AW187" s="25"/>
      <c r="AX187" s="25"/>
      <c r="AY187" s="25"/>
      <c r="AZ187" s="25"/>
      <c r="BA187" s="25" t="str">
        <f t="shared" ca="1" si="86"/>
        <v>A</v>
      </c>
      <c r="BB187" s="25" t="str">
        <f t="shared" ca="1" si="87"/>
        <v>G</v>
      </c>
      <c r="BC187" s="25" t="str">
        <f t="shared" ca="1" si="88"/>
        <v>A</v>
      </c>
      <c r="BD187" s="25" t="str">
        <f t="shared" ca="1" si="92"/>
        <v>AGA</v>
      </c>
      <c r="BE187" s="25" t="str">
        <f t="shared" ca="1" si="89"/>
        <v>R</v>
      </c>
      <c r="BF187" s="25"/>
      <c r="BG187" s="25"/>
      <c r="BH187" s="25"/>
      <c r="BI187" s="25"/>
      <c r="BJ187" s="25"/>
    </row>
    <row r="188" spans="1:62" x14ac:dyDescent="0.15">
      <c r="A188" s="10">
        <v>177</v>
      </c>
      <c r="B188">
        <v>-1.1086975000260679</v>
      </c>
      <c r="C188">
        <v>3.0020900000167217</v>
      </c>
      <c r="D188">
        <v>0.95627750000915057</v>
      </c>
      <c r="E188">
        <v>1.7888849999927459</v>
      </c>
      <c r="F188" s="10">
        <f ca="1">'Result (Al-Ti) '!W198</f>
        <v>-0.79919180119240352</v>
      </c>
      <c r="L188" s="17">
        <v>177</v>
      </c>
      <c r="M188" s="17" t="str">
        <f t="shared" si="68"/>
        <v>A</v>
      </c>
      <c r="N188" s="17" t="str">
        <f t="shared" si="69"/>
        <v>G</v>
      </c>
      <c r="O188" s="17" t="str">
        <f t="shared" si="70"/>
        <v>A</v>
      </c>
      <c r="P188" s="17" t="str">
        <f t="shared" si="71"/>
        <v>AGA</v>
      </c>
      <c r="Q188" s="17" t="str">
        <f t="shared" si="72"/>
        <v>R</v>
      </c>
      <c r="W188" s="25" t="str">
        <f t="shared" si="73"/>
        <v>C</v>
      </c>
      <c r="X188" s="25" t="str">
        <f t="shared" si="74"/>
        <v>C</v>
      </c>
      <c r="Y188" s="25" t="str">
        <f t="shared" si="75"/>
        <v>C</v>
      </c>
      <c r="Z188" s="25" t="str">
        <f t="shared" si="76"/>
        <v>CCC</v>
      </c>
      <c r="AA188" s="25" t="str">
        <f t="shared" si="77"/>
        <v>P</v>
      </c>
      <c r="AB188" s="25"/>
      <c r="AC188" s="25"/>
      <c r="AD188" s="25"/>
      <c r="AE188" s="25"/>
      <c r="AF188" s="25"/>
      <c r="AG188" s="25" t="str">
        <f t="shared" si="78"/>
        <v>A</v>
      </c>
      <c r="AH188" s="25" t="str">
        <f t="shared" si="79"/>
        <v>A</v>
      </c>
      <c r="AI188" s="25" t="str">
        <f t="shared" si="80"/>
        <v>A</v>
      </c>
      <c r="AJ188" s="25" t="str">
        <f t="shared" si="90"/>
        <v>AAA</v>
      </c>
      <c r="AK188" s="25" t="str">
        <f t="shared" si="81"/>
        <v>K</v>
      </c>
      <c r="AL188" s="25"/>
      <c r="AM188" s="25"/>
      <c r="AN188" s="25"/>
      <c r="AO188" s="25"/>
      <c r="AP188" s="25"/>
      <c r="AQ188" s="25" t="str">
        <f t="shared" si="82"/>
        <v>A</v>
      </c>
      <c r="AR188" s="25" t="str">
        <f t="shared" si="83"/>
        <v>A</v>
      </c>
      <c r="AS188" s="25" t="str">
        <f t="shared" si="84"/>
        <v>C</v>
      </c>
      <c r="AT188" s="25" t="str">
        <f t="shared" si="91"/>
        <v>AAC</v>
      </c>
      <c r="AU188" s="25" t="str">
        <f t="shared" si="85"/>
        <v>N</v>
      </c>
      <c r="AV188" s="25"/>
      <c r="AW188" s="25"/>
      <c r="AX188" s="25"/>
      <c r="AY188" s="25"/>
      <c r="AZ188" s="25"/>
      <c r="BA188" s="25" t="str">
        <f t="shared" ca="1" si="86"/>
        <v>A</v>
      </c>
      <c r="BB188" s="25" t="str">
        <f t="shared" ca="1" si="87"/>
        <v>G</v>
      </c>
      <c r="BC188" s="25" t="str">
        <f t="shared" ca="1" si="88"/>
        <v>A</v>
      </c>
      <c r="BD188" s="25" t="str">
        <f t="shared" ca="1" si="92"/>
        <v>AGA</v>
      </c>
      <c r="BE188" s="25" t="str">
        <f t="shared" ca="1" si="89"/>
        <v>R</v>
      </c>
      <c r="BF188" s="25"/>
      <c r="BG188" s="25"/>
      <c r="BH188" s="25"/>
      <c r="BI188" s="25"/>
      <c r="BJ188" s="25"/>
    </row>
    <row r="189" spans="1:62" x14ac:dyDescent="0.15">
      <c r="A189" s="10">
        <v>178</v>
      </c>
      <c r="B189">
        <v>-2.2486975000255427</v>
      </c>
      <c r="C189">
        <v>4.0900000151111726E-3</v>
      </c>
      <c r="D189">
        <v>-1.8857224999884181</v>
      </c>
      <c r="E189">
        <v>1.3658849999913514</v>
      </c>
      <c r="F189" s="10">
        <f ca="1">'Result (Al-Ti) '!W199</f>
        <v>-0.88414040560822371</v>
      </c>
      <c r="L189" s="17">
        <v>178</v>
      </c>
      <c r="M189" s="17" t="str">
        <f t="shared" si="68"/>
        <v>A</v>
      </c>
      <c r="N189" s="17" t="str">
        <f t="shared" si="69"/>
        <v>G</v>
      </c>
      <c r="O189" s="17" t="str">
        <f t="shared" si="70"/>
        <v>A</v>
      </c>
      <c r="P189" s="17" t="str">
        <f t="shared" si="71"/>
        <v>AGA</v>
      </c>
      <c r="Q189" s="17" t="str">
        <f t="shared" si="72"/>
        <v>R</v>
      </c>
      <c r="W189" s="25" t="str">
        <f t="shared" si="73"/>
        <v>A</v>
      </c>
      <c r="X189" s="25" t="str">
        <f t="shared" si="74"/>
        <v>A</v>
      </c>
      <c r="Y189" s="25" t="str">
        <f t="shared" si="75"/>
        <v>A</v>
      </c>
      <c r="Z189" s="25" t="str">
        <f t="shared" si="76"/>
        <v>AAA</v>
      </c>
      <c r="AA189" s="25" t="str">
        <f t="shared" si="77"/>
        <v>K</v>
      </c>
      <c r="AB189" s="25"/>
      <c r="AC189" s="25"/>
      <c r="AD189" s="25"/>
      <c r="AE189" s="25"/>
      <c r="AF189" s="25"/>
      <c r="AG189" s="25" t="str">
        <f t="shared" si="78"/>
        <v>A</v>
      </c>
      <c r="AH189" s="25" t="str">
        <f t="shared" si="79"/>
        <v>G</v>
      </c>
      <c r="AI189" s="25" t="str">
        <f t="shared" si="80"/>
        <v>A</v>
      </c>
      <c r="AJ189" s="25" t="str">
        <f t="shared" si="90"/>
        <v>AGA</v>
      </c>
      <c r="AK189" s="25" t="str">
        <f t="shared" si="81"/>
        <v>R</v>
      </c>
      <c r="AL189" s="25"/>
      <c r="AM189" s="25"/>
      <c r="AN189" s="25"/>
      <c r="AO189" s="25"/>
      <c r="AP189" s="25"/>
      <c r="AQ189" s="25" t="str">
        <f t="shared" si="82"/>
        <v>A</v>
      </c>
      <c r="AR189" s="25" t="str">
        <f t="shared" si="83"/>
        <v>A</v>
      </c>
      <c r="AS189" s="25" t="str">
        <f t="shared" si="84"/>
        <v>C</v>
      </c>
      <c r="AT189" s="25" t="str">
        <f t="shared" si="91"/>
        <v>AAC</v>
      </c>
      <c r="AU189" s="25" t="str">
        <f t="shared" si="85"/>
        <v>N</v>
      </c>
      <c r="AV189" s="25"/>
      <c r="AW189" s="25"/>
      <c r="AX189" s="25"/>
      <c r="AY189" s="25"/>
      <c r="AZ189" s="25"/>
      <c r="BA189" s="25" t="str">
        <f t="shared" ca="1" si="86"/>
        <v>A</v>
      </c>
      <c r="BB189" s="25" t="str">
        <f t="shared" ca="1" si="87"/>
        <v>G</v>
      </c>
      <c r="BC189" s="25" t="str">
        <f t="shared" ca="1" si="88"/>
        <v>A</v>
      </c>
      <c r="BD189" s="25" t="str">
        <f t="shared" ca="1" si="92"/>
        <v>AGA</v>
      </c>
      <c r="BE189" s="25" t="str">
        <f t="shared" ca="1" si="89"/>
        <v>R</v>
      </c>
      <c r="BF189" s="25"/>
      <c r="BG189" s="25"/>
      <c r="BH189" s="25"/>
      <c r="BI189" s="25"/>
      <c r="BJ189" s="25"/>
    </row>
    <row r="190" spans="1:62" x14ac:dyDescent="0.15">
      <c r="A190" s="10">
        <v>179</v>
      </c>
      <c r="B190">
        <v>-1.1096975000235432</v>
      </c>
      <c r="C190">
        <v>0.42509000001444974</v>
      </c>
      <c r="D190">
        <v>-0.89372249998831421</v>
      </c>
      <c r="E190">
        <v>-0.22111500000931983</v>
      </c>
      <c r="F190" s="10">
        <f ca="1">'Result (Al-Ti) '!W200</f>
        <v>-0.69538124355826036</v>
      </c>
      <c r="L190" s="17">
        <v>179</v>
      </c>
      <c r="M190" s="17" t="str">
        <f t="shared" si="68"/>
        <v>A</v>
      </c>
      <c r="N190" s="17" t="str">
        <f t="shared" si="69"/>
        <v>G</v>
      </c>
      <c r="O190" s="17" t="str">
        <f t="shared" si="70"/>
        <v>A</v>
      </c>
      <c r="P190" s="17" t="str">
        <f t="shared" si="71"/>
        <v>AGA</v>
      </c>
      <c r="Q190" s="17" t="str">
        <f t="shared" si="72"/>
        <v>R</v>
      </c>
      <c r="W190" s="25" t="str">
        <f t="shared" si="73"/>
        <v>A</v>
      </c>
      <c r="X190" s="25" t="str">
        <f t="shared" si="74"/>
        <v>A</v>
      </c>
      <c r="Y190" s="25" t="str">
        <f t="shared" si="75"/>
        <v>A</v>
      </c>
      <c r="Z190" s="25" t="str">
        <f t="shared" si="76"/>
        <v>AAA</v>
      </c>
      <c r="AA190" s="25" t="str">
        <f t="shared" si="77"/>
        <v>K</v>
      </c>
      <c r="AB190" s="25"/>
      <c r="AC190" s="25"/>
      <c r="AD190" s="25"/>
      <c r="AE190" s="25"/>
      <c r="AF190" s="25"/>
      <c r="AG190" s="25" t="str">
        <f t="shared" si="78"/>
        <v>A</v>
      </c>
      <c r="AH190" s="25" t="str">
        <f t="shared" si="79"/>
        <v>G</v>
      </c>
      <c r="AI190" s="25" t="str">
        <f t="shared" si="80"/>
        <v>A</v>
      </c>
      <c r="AJ190" s="25" t="str">
        <f t="shared" si="90"/>
        <v>AGA</v>
      </c>
      <c r="AK190" s="25" t="str">
        <f t="shared" si="81"/>
        <v>R</v>
      </c>
      <c r="AL190" s="25"/>
      <c r="AM190" s="25"/>
      <c r="AN190" s="25"/>
      <c r="AO190" s="25"/>
      <c r="AP190" s="25"/>
      <c r="AQ190" s="25" t="str">
        <f t="shared" si="82"/>
        <v>A</v>
      </c>
      <c r="AR190" s="25" t="str">
        <f t="shared" si="83"/>
        <v>G</v>
      </c>
      <c r="AS190" s="25" t="str">
        <f t="shared" si="84"/>
        <v>A</v>
      </c>
      <c r="AT190" s="25" t="str">
        <f t="shared" si="91"/>
        <v>AGA</v>
      </c>
      <c r="AU190" s="25" t="str">
        <f t="shared" si="85"/>
        <v>R</v>
      </c>
      <c r="AV190" s="25"/>
      <c r="AW190" s="25"/>
      <c r="AX190" s="25"/>
      <c r="AY190" s="25"/>
      <c r="AZ190" s="25"/>
      <c r="BA190" s="25" t="str">
        <f t="shared" ca="1" si="86"/>
        <v>A</v>
      </c>
      <c r="BB190" s="25" t="str">
        <f t="shared" ca="1" si="87"/>
        <v>G</v>
      </c>
      <c r="BC190" s="25" t="str">
        <f t="shared" ca="1" si="88"/>
        <v>A</v>
      </c>
      <c r="BD190" s="25" t="str">
        <f t="shared" ca="1" si="92"/>
        <v>AGA</v>
      </c>
      <c r="BE190" s="25" t="str">
        <f t="shared" ca="1" si="89"/>
        <v>R</v>
      </c>
      <c r="BF190" s="25"/>
      <c r="BG190" s="25"/>
      <c r="BH190" s="25"/>
      <c r="BI190" s="25"/>
      <c r="BJ190" s="25"/>
    </row>
    <row r="191" spans="1:62" x14ac:dyDescent="0.15">
      <c r="A191" s="10">
        <v>180</v>
      </c>
      <c r="B191">
        <v>-2.2056975000239731</v>
      </c>
      <c r="C191">
        <v>2.5360900000137576</v>
      </c>
      <c r="D191">
        <v>-0.90172249998943244</v>
      </c>
      <c r="E191">
        <v>-0.1061150000083444</v>
      </c>
      <c r="F191" s="10">
        <f ca="1">'Result (Al-Ti) '!W201</f>
        <v>-0.55991574787033427</v>
      </c>
      <c r="L191" s="17">
        <v>180</v>
      </c>
      <c r="M191" s="17" t="str">
        <f t="shared" si="68"/>
        <v>A</v>
      </c>
      <c r="N191" s="17" t="str">
        <f t="shared" si="69"/>
        <v>G</v>
      </c>
      <c r="O191" s="17" t="str">
        <f t="shared" si="70"/>
        <v>A</v>
      </c>
      <c r="P191" s="17" t="str">
        <f t="shared" si="71"/>
        <v>AGA</v>
      </c>
      <c r="Q191" s="17" t="str">
        <f t="shared" si="72"/>
        <v>R</v>
      </c>
      <c r="W191" s="25" t="str">
        <f t="shared" si="73"/>
        <v>A</v>
      </c>
      <c r="X191" s="25" t="str">
        <f t="shared" si="74"/>
        <v>C</v>
      </c>
      <c r="Y191" s="25" t="str">
        <f t="shared" si="75"/>
        <v>C</v>
      </c>
      <c r="Z191" s="25" t="str">
        <f t="shared" si="76"/>
        <v>ACC</v>
      </c>
      <c r="AA191" s="25" t="str">
        <f t="shared" si="77"/>
        <v>T</v>
      </c>
      <c r="AB191" s="25"/>
      <c r="AC191" s="25"/>
      <c r="AD191" s="25"/>
      <c r="AE191" s="25"/>
      <c r="AF191" s="25"/>
      <c r="AG191" s="25" t="str">
        <f t="shared" si="78"/>
        <v>A</v>
      </c>
      <c r="AH191" s="25" t="str">
        <f t="shared" si="79"/>
        <v>G</v>
      </c>
      <c r="AI191" s="25" t="str">
        <f t="shared" si="80"/>
        <v>A</v>
      </c>
      <c r="AJ191" s="25" t="str">
        <f t="shared" si="90"/>
        <v>AGA</v>
      </c>
      <c r="AK191" s="25" t="str">
        <f t="shared" si="81"/>
        <v>R</v>
      </c>
      <c r="AL191" s="25"/>
      <c r="AM191" s="25"/>
      <c r="AN191" s="25"/>
      <c r="AO191" s="25"/>
      <c r="AP191" s="25"/>
      <c r="AQ191" s="25" t="str">
        <f t="shared" si="82"/>
        <v>A</v>
      </c>
      <c r="AR191" s="25" t="str">
        <f t="shared" si="83"/>
        <v>G</v>
      </c>
      <c r="AS191" s="25" t="str">
        <f t="shared" si="84"/>
        <v>A</v>
      </c>
      <c r="AT191" s="25" t="str">
        <f t="shared" si="91"/>
        <v>AGA</v>
      </c>
      <c r="AU191" s="25" t="str">
        <f t="shared" si="85"/>
        <v>R</v>
      </c>
      <c r="AV191" s="25"/>
      <c r="AW191" s="25"/>
      <c r="AX191" s="25"/>
      <c r="AY191" s="25"/>
      <c r="AZ191" s="25"/>
      <c r="BA191" s="25" t="str">
        <f t="shared" ca="1" si="86"/>
        <v>A</v>
      </c>
      <c r="BB191" s="25" t="str">
        <f t="shared" ca="1" si="87"/>
        <v>G</v>
      </c>
      <c r="BC191" s="25" t="str">
        <f t="shared" ca="1" si="88"/>
        <v>A</v>
      </c>
      <c r="BD191" s="25" t="str">
        <f t="shared" ca="1" si="92"/>
        <v>AGA</v>
      </c>
      <c r="BE191" s="25" t="str">
        <f t="shared" ca="1" si="89"/>
        <v>R</v>
      </c>
      <c r="BF191" s="25"/>
      <c r="BG191" s="25"/>
      <c r="BH191" s="25"/>
      <c r="BI191" s="25"/>
      <c r="BJ191" s="25"/>
    </row>
    <row r="192" spans="1:62" x14ac:dyDescent="0.15">
      <c r="A192" s="10">
        <v>181</v>
      </c>
      <c r="B192">
        <v>-3.0516975000232094</v>
      </c>
      <c r="C192">
        <v>3.0690900000145405</v>
      </c>
      <c r="D192">
        <v>-2.6187224999887349</v>
      </c>
      <c r="E192">
        <v>2.3884999993839529E-2</v>
      </c>
      <c r="F192" s="10">
        <f ca="1">'Result (Al-Ti) '!W202</f>
        <v>-2.3296610123162163</v>
      </c>
      <c r="L192" s="17">
        <v>181</v>
      </c>
      <c r="M192" s="17" t="str">
        <f t="shared" si="68"/>
        <v>G</v>
      </c>
      <c r="N192" s="17" t="str">
        <f t="shared" si="69"/>
        <v>G</v>
      </c>
      <c r="O192" s="17" t="str">
        <f t="shared" si="70"/>
        <v>G</v>
      </c>
      <c r="P192" s="17" t="str">
        <f t="shared" si="71"/>
        <v>GGG</v>
      </c>
      <c r="Q192" s="17" t="str">
        <f t="shared" si="72"/>
        <v>G</v>
      </c>
      <c r="W192" s="25" t="str">
        <f t="shared" si="73"/>
        <v>C</v>
      </c>
      <c r="X192" s="25" t="str">
        <f t="shared" si="74"/>
        <v>C</v>
      </c>
      <c r="Y192" s="25" t="str">
        <f t="shared" si="75"/>
        <v>C</v>
      </c>
      <c r="Z192" s="25" t="str">
        <f t="shared" si="76"/>
        <v>CCC</v>
      </c>
      <c r="AA192" s="25" t="str">
        <f t="shared" si="77"/>
        <v>P</v>
      </c>
      <c r="AB192" s="25"/>
      <c r="AC192" s="25"/>
      <c r="AD192" s="25"/>
      <c r="AE192" s="25"/>
      <c r="AF192" s="25"/>
      <c r="AG192" s="25" t="str">
        <f t="shared" si="78"/>
        <v>A</v>
      </c>
      <c r="AH192" s="25" t="str">
        <f t="shared" si="79"/>
        <v>G</v>
      </c>
      <c r="AI192" s="25" t="str">
        <f t="shared" si="80"/>
        <v>A</v>
      </c>
      <c r="AJ192" s="25" t="str">
        <f t="shared" si="90"/>
        <v>AGA</v>
      </c>
      <c r="AK192" s="25" t="str">
        <f t="shared" si="81"/>
        <v>R</v>
      </c>
      <c r="AL192" s="25"/>
      <c r="AM192" s="25"/>
      <c r="AN192" s="25"/>
      <c r="AO192" s="25"/>
      <c r="AP192" s="25"/>
      <c r="AQ192" s="25" t="str">
        <f t="shared" si="82"/>
        <v>A</v>
      </c>
      <c r="AR192" s="25" t="str">
        <f t="shared" si="83"/>
        <v>A</v>
      </c>
      <c r="AS192" s="25" t="str">
        <f t="shared" si="84"/>
        <v>A</v>
      </c>
      <c r="AT192" s="25" t="str">
        <f t="shared" si="91"/>
        <v>AAA</v>
      </c>
      <c r="AU192" s="25" t="str">
        <f t="shared" si="85"/>
        <v>K</v>
      </c>
      <c r="AV192" s="25"/>
      <c r="AW192" s="25"/>
      <c r="AX192" s="25"/>
      <c r="AY192" s="25"/>
      <c r="AZ192" s="25"/>
      <c r="BA192" s="25" t="str">
        <f t="shared" ca="1" si="86"/>
        <v>A</v>
      </c>
      <c r="BB192" s="25" t="str">
        <f t="shared" ca="1" si="87"/>
        <v>G</v>
      </c>
      <c r="BC192" s="25" t="str">
        <f t="shared" ca="1" si="88"/>
        <v>A</v>
      </c>
      <c r="BD192" s="25" t="str">
        <f t="shared" ca="1" si="92"/>
        <v>AGA</v>
      </c>
      <c r="BE192" s="25" t="str">
        <f t="shared" ca="1" si="89"/>
        <v>R</v>
      </c>
      <c r="BF192" s="25"/>
      <c r="BG192" s="25"/>
      <c r="BH192" s="25"/>
      <c r="BI192" s="25"/>
      <c r="BJ192" s="25"/>
    </row>
    <row r="193" spans="1:62" x14ac:dyDescent="0.15">
      <c r="A193" s="10">
        <v>182</v>
      </c>
      <c r="B193">
        <v>-4.0956975000234763</v>
      </c>
      <c r="C193">
        <v>1.9910900000148501</v>
      </c>
      <c r="D193">
        <v>-1.9797224999891228</v>
      </c>
      <c r="E193">
        <v>-0.68011500000864089</v>
      </c>
      <c r="F193" s="10">
        <f ca="1">'Result (Al-Ti) '!W203</f>
        <v>-1.4924040265648382</v>
      </c>
      <c r="L193" s="17">
        <v>182</v>
      </c>
      <c r="M193" s="17" t="str">
        <f t="shared" si="68"/>
        <v>G</v>
      </c>
      <c r="N193" s="17" t="str">
        <f t="shared" si="69"/>
        <v>G</v>
      </c>
      <c r="O193" s="17" t="str">
        <f t="shared" si="70"/>
        <v>G</v>
      </c>
      <c r="P193" s="17" t="str">
        <f t="shared" si="71"/>
        <v>GGG</v>
      </c>
      <c r="Q193" s="17" t="str">
        <f t="shared" si="72"/>
        <v>G</v>
      </c>
      <c r="W193" s="25" t="str">
        <f t="shared" si="73"/>
        <v>A</v>
      </c>
      <c r="X193" s="25" t="str">
        <f t="shared" si="74"/>
        <v>A</v>
      </c>
      <c r="Y193" s="25" t="str">
        <f t="shared" si="75"/>
        <v>C</v>
      </c>
      <c r="Z193" s="25" t="str">
        <f t="shared" si="76"/>
        <v>AAC</v>
      </c>
      <c r="AA193" s="25" t="str">
        <f t="shared" si="77"/>
        <v>N</v>
      </c>
      <c r="AB193" s="25"/>
      <c r="AC193" s="25"/>
      <c r="AD193" s="25"/>
      <c r="AE193" s="25"/>
      <c r="AF193" s="25"/>
      <c r="AG193" s="25" t="str">
        <f t="shared" si="78"/>
        <v>A</v>
      </c>
      <c r="AH193" s="25" t="str">
        <f t="shared" si="79"/>
        <v>G</v>
      </c>
      <c r="AI193" s="25" t="str">
        <f t="shared" si="80"/>
        <v>A</v>
      </c>
      <c r="AJ193" s="25" t="str">
        <f t="shared" si="90"/>
        <v>AGA</v>
      </c>
      <c r="AK193" s="25" t="str">
        <f t="shared" si="81"/>
        <v>R</v>
      </c>
      <c r="AL193" s="25"/>
      <c r="AM193" s="25"/>
      <c r="AN193" s="25"/>
      <c r="AO193" s="25"/>
      <c r="AP193" s="25"/>
      <c r="AQ193" s="25" t="str">
        <f t="shared" si="82"/>
        <v>A</v>
      </c>
      <c r="AR193" s="25" t="str">
        <f t="shared" si="83"/>
        <v>G</v>
      </c>
      <c r="AS193" s="25" t="str">
        <f t="shared" si="84"/>
        <v>A</v>
      </c>
      <c r="AT193" s="25" t="str">
        <f t="shared" si="91"/>
        <v>AGA</v>
      </c>
      <c r="AU193" s="25" t="str">
        <f t="shared" si="85"/>
        <v>R</v>
      </c>
      <c r="AV193" s="25"/>
      <c r="AW193" s="25"/>
      <c r="AX193" s="25"/>
      <c r="AY193" s="25"/>
      <c r="AZ193" s="25"/>
      <c r="BA193" s="25" t="str">
        <f t="shared" ca="1" si="86"/>
        <v>A</v>
      </c>
      <c r="BB193" s="25" t="str">
        <f t="shared" ca="1" si="87"/>
        <v>G</v>
      </c>
      <c r="BC193" s="25" t="str">
        <f t="shared" ca="1" si="88"/>
        <v>A</v>
      </c>
      <c r="BD193" s="25" t="str">
        <f t="shared" ca="1" si="92"/>
        <v>AGA</v>
      </c>
      <c r="BE193" s="25" t="str">
        <f t="shared" ca="1" si="89"/>
        <v>R</v>
      </c>
      <c r="BF193" s="25"/>
      <c r="BG193" s="25"/>
      <c r="BH193" s="25"/>
      <c r="BI193" s="25"/>
      <c r="BJ193" s="25"/>
    </row>
    <row r="194" spans="1:62" x14ac:dyDescent="0.15">
      <c r="A194" s="10">
        <v>183</v>
      </c>
      <c r="B194">
        <v>-4.9796975000262478</v>
      </c>
      <c r="C194">
        <v>0.8590900000164936</v>
      </c>
      <c r="D194">
        <v>-3.8497224999893831</v>
      </c>
      <c r="E194">
        <v>1.360884999993317</v>
      </c>
      <c r="F194" s="10">
        <f ca="1">'Result (Al-Ti) '!W204</f>
        <v>-3.8153869261477054</v>
      </c>
      <c r="L194" s="17">
        <v>183</v>
      </c>
      <c r="M194" s="17" t="str">
        <f t="shared" si="68"/>
        <v>G</v>
      </c>
      <c r="N194" s="17" t="str">
        <f t="shared" si="69"/>
        <v>G</v>
      </c>
      <c r="O194" s="17" t="str">
        <f t="shared" si="70"/>
        <v>G</v>
      </c>
      <c r="P194" s="17" t="str">
        <f t="shared" si="71"/>
        <v>GGG</v>
      </c>
      <c r="Q194" s="17" t="str">
        <f t="shared" si="72"/>
        <v>G</v>
      </c>
      <c r="W194" s="25" t="str">
        <f t="shared" si="73"/>
        <v>A</v>
      </c>
      <c r="X194" s="25" t="str">
        <f t="shared" si="74"/>
        <v>A</v>
      </c>
      <c r="Y194" s="25" t="str">
        <f t="shared" si="75"/>
        <v>A</v>
      </c>
      <c r="Z194" s="25" t="str">
        <f t="shared" si="76"/>
        <v>AAA</v>
      </c>
      <c r="AA194" s="25" t="str">
        <f t="shared" si="77"/>
        <v>K</v>
      </c>
      <c r="AB194" s="25"/>
      <c r="AC194" s="25"/>
      <c r="AD194" s="25"/>
      <c r="AE194" s="25"/>
      <c r="AF194" s="25"/>
      <c r="AG194" s="25" t="str">
        <f t="shared" si="78"/>
        <v>G</v>
      </c>
      <c r="AH194" s="25" t="str">
        <f t="shared" si="79"/>
        <v>G</v>
      </c>
      <c r="AI194" s="25" t="str">
        <f t="shared" si="80"/>
        <v>G</v>
      </c>
      <c r="AJ194" s="25" t="str">
        <f t="shared" si="90"/>
        <v>GGG</v>
      </c>
      <c r="AK194" s="25" t="str">
        <f t="shared" si="81"/>
        <v>G</v>
      </c>
      <c r="AL194" s="25"/>
      <c r="AM194" s="25"/>
      <c r="AN194" s="25"/>
      <c r="AO194" s="25"/>
      <c r="AP194" s="25"/>
      <c r="AQ194" s="25" t="str">
        <f t="shared" si="82"/>
        <v>A</v>
      </c>
      <c r="AR194" s="25" t="str">
        <f t="shared" si="83"/>
        <v>A</v>
      </c>
      <c r="AS194" s="25" t="str">
        <f t="shared" si="84"/>
        <v>C</v>
      </c>
      <c r="AT194" s="25" t="str">
        <f t="shared" si="91"/>
        <v>AAC</v>
      </c>
      <c r="AU194" s="25" t="str">
        <f t="shared" si="85"/>
        <v>N</v>
      </c>
      <c r="AV194" s="25"/>
      <c r="AW194" s="25"/>
      <c r="AX194" s="25"/>
      <c r="AY194" s="25"/>
      <c r="AZ194" s="25"/>
      <c r="BA194" s="25" t="str">
        <f t="shared" ca="1" si="86"/>
        <v>G</v>
      </c>
      <c r="BB194" s="25" t="str">
        <f t="shared" ca="1" si="87"/>
        <v>G</v>
      </c>
      <c r="BC194" s="25" t="str">
        <f t="shared" ca="1" si="88"/>
        <v>G</v>
      </c>
      <c r="BD194" s="25" t="str">
        <f t="shared" ca="1" si="92"/>
        <v>GGG</v>
      </c>
      <c r="BE194" s="25" t="str">
        <f t="shared" ca="1" si="89"/>
        <v>G</v>
      </c>
      <c r="BF194" s="25"/>
      <c r="BG194" s="25"/>
      <c r="BH194" s="25"/>
      <c r="BI194" s="25"/>
      <c r="BJ194" s="25"/>
    </row>
    <row r="195" spans="1:62" x14ac:dyDescent="0.15">
      <c r="A195" s="10">
        <v>184</v>
      </c>
      <c r="B195">
        <v>-4.526697500025989</v>
      </c>
      <c r="C195">
        <v>-0.40990999998413713</v>
      </c>
      <c r="D195">
        <v>-2.8807224999916059</v>
      </c>
      <c r="E195">
        <v>2.9088849999929778</v>
      </c>
      <c r="F195" s="10">
        <f ca="1">'Result (Al-Ti) '!W205</f>
        <v>-1.0953783989418597</v>
      </c>
      <c r="L195" s="17">
        <v>184</v>
      </c>
      <c r="M195" s="17" t="str">
        <f t="shared" si="68"/>
        <v>G</v>
      </c>
      <c r="N195" s="17" t="str">
        <f t="shared" si="69"/>
        <v>G</v>
      </c>
      <c r="O195" s="17" t="str">
        <f t="shared" si="70"/>
        <v>G</v>
      </c>
      <c r="P195" s="17" t="str">
        <f t="shared" si="71"/>
        <v>GGG</v>
      </c>
      <c r="Q195" s="17" t="str">
        <f t="shared" si="72"/>
        <v>G</v>
      </c>
      <c r="W195" s="25" t="str">
        <f t="shared" si="73"/>
        <v>A</v>
      </c>
      <c r="X195" s="25" t="str">
        <f t="shared" si="74"/>
        <v>G</v>
      </c>
      <c r="Y195" s="25" t="str">
        <f t="shared" si="75"/>
        <v>A</v>
      </c>
      <c r="Z195" s="25" t="str">
        <f t="shared" si="76"/>
        <v>AGA</v>
      </c>
      <c r="AA195" s="25" t="str">
        <f t="shared" si="77"/>
        <v>R</v>
      </c>
      <c r="AB195" s="25"/>
      <c r="AC195" s="25"/>
      <c r="AD195" s="25"/>
      <c r="AE195" s="25"/>
      <c r="AF195" s="25"/>
      <c r="AG195" s="25" t="str">
        <f t="shared" si="78"/>
        <v>A</v>
      </c>
      <c r="AH195" s="25" t="str">
        <f t="shared" si="79"/>
        <v>G</v>
      </c>
      <c r="AI195" s="25" t="str">
        <f t="shared" si="80"/>
        <v>A</v>
      </c>
      <c r="AJ195" s="25" t="str">
        <f t="shared" si="90"/>
        <v>AGA</v>
      </c>
      <c r="AK195" s="25" t="str">
        <f t="shared" si="81"/>
        <v>R</v>
      </c>
      <c r="AL195" s="25"/>
      <c r="AM195" s="25"/>
      <c r="AN195" s="25"/>
      <c r="AO195" s="25"/>
      <c r="AP195" s="25"/>
      <c r="AQ195" s="25" t="str">
        <f t="shared" si="82"/>
        <v>A</v>
      </c>
      <c r="AR195" s="25" t="str">
        <f t="shared" si="83"/>
        <v>C</v>
      </c>
      <c r="AS195" s="25" t="str">
        <f t="shared" si="84"/>
        <v>C</v>
      </c>
      <c r="AT195" s="25" t="str">
        <f t="shared" si="91"/>
        <v>ACC</v>
      </c>
      <c r="AU195" s="25" t="str">
        <f t="shared" si="85"/>
        <v>T</v>
      </c>
      <c r="AV195" s="25"/>
      <c r="AW195" s="25"/>
      <c r="AX195" s="25"/>
      <c r="AY195" s="25"/>
      <c r="AZ195" s="25"/>
      <c r="BA195" s="25" t="str">
        <f t="shared" ca="1" si="86"/>
        <v>A</v>
      </c>
      <c r="BB195" s="25" t="str">
        <f t="shared" ca="1" si="87"/>
        <v>G</v>
      </c>
      <c r="BC195" s="25" t="str">
        <f t="shared" ca="1" si="88"/>
        <v>A</v>
      </c>
      <c r="BD195" s="25" t="str">
        <f t="shared" ca="1" si="92"/>
        <v>AGA</v>
      </c>
      <c r="BE195" s="25" t="str">
        <f t="shared" ca="1" si="89"/>
        <v>R</v>
      </c>
      <c r="BF195" s="25"/>
      <c r="BG195" s="25"/>
      <c r="BH195" s="25"/>
      <c r="BI195" s="25"/>
      <c r="BJ195" s="25"/>
    </row>
    <row r="196" spans="1:62" x14ac:dyDescent="0.15">
      <c r="A196" s="10">
        <v>185</v>
      </c>
      <c r="B196">
        <v>-5.6626975000249047</v>
      </c>
      <c r="C196">
        <v>0.3690900000137276</v>
      </c>
      <c r="D196">
        <v>-14.49172249999009</v>
      </c>
      <c r="E196">
        <v>-2.3961150000069154</v>
      </c>
      <c r="F196" s="10">
        <f ca="1">'Result (Al-Ti) '!W206</f>
        <v>-4.0390011026211603</v>
      </c>
      <c r="L196" s="17">
        <v>185</v>
      </c>
      <c r="M196" s="17" t="str">
        <f t="shared" si="68"/>
        <v>G</v>
      </c>
      <c r="N196" s="17" t="str">
        <f t="shared" si="69"/>
        <v>T</v>
      </c>
      <c r="O196" s="17" t="str">
        <f t="shared" si="70"/>
        <v>T</v>
      </c>
      <c r="P196" s="17" t="str">
        <f t="shared" si="71"/>
        <v>GTT</v>
      </c>
      <c r="Q196" s="17" t="str">
        <f t="shared" si="72"/>
        <v>V</v>
      </c>
      <c r="W196" s="25" t="str">
        <f t="shared" si="73"/>
        <v>A</v>
      </c>
      <c r="X196" s="25" t="str">
        <f t="shared" si="74"/>
        <v>A</v>
      </c>
      <c r="Y196" s="25" t="str">
        <f t="shared" si="75"/>
        <v>A</v>
      </c>
      <c r="Z196" s="25" t="str">
        <f t="shared" si="76"/>
        <v>AAA</v>
      </c>
      <c r="AA196" s="25" t="str">
        <f t="shared" si="77"/>
        <v>K</v>
      </c>
      <c r="AB196" s="25"/>
      <c r="AC196" s="25"/>
      <c r="AD196" s="25"/>
      <c r="AE196" s="25"/>
      <c r="AF196" s="25"/>
      <c r="AG196" s="25" t="str">
        <f t="shared" si="78"/>
        <v>T</v>
      </c>
      <c r="AH196" s="25" t="str">
        <f t="shared" si="79"/>
        <v>T</v>
      </c>
      <c r="AI196" s="25" t="str">
        <f t="shared" si="80"/>
        <v>T</v>
      </c>
      <c r="AJ196" s="25" t="str">
        <f t="shared" si="90"/>
        <v>TTT</v>
      </c>
      <c r="AK196" s="25" t="str">
        <f t="shared" si="81"/>
        <v>F</v>
      </c>
      <c r="AL196" s="25"/>
      <c r="AM196" s="25"/>
      <c r="AN196" s="25"/>
      <c r="AO196" s="25"/>
      <c r="AP196" s="25"/>
      <c r="AQ196" s="25" t="str">
        <f t="shared" si="82"/>
        <v>A</v>
      </c>
      <c r="AR196" s="25" t="str">
        <f t="shared" si="83"/>
        <v>G</v>
      </c>
      <c r="AS196" s="25" t="str">
        <f t="shared" si="84"/>
        <v>A</v>
      </c>
      <c r="AT196" s="25" t="str">
        <f t="shared" si="91"/>
        <v>AGA</v>
      </c>
      <c r="AU196" s="25" t="str">
        <f t="shared" si="85"/>
        <v>R</v>
      </c>
      <c r="AV196" s="25"/>
      <c r="AW196" s="25"/>
      <c r="AX196" s="25"/>
      <c r="AY196" s="25"/>
      <c r="AZ196" s="25"/>
      <c r="BA196" s="25" t="str">
        <f t="shared" ca="1" si="86"/>
        <v>G</v>
      </c>
      <c r="BB196" s="25" t="str">
        <f t="shared" ca="1" si="87"/>
        <v>G</v>
      </c>
      <c r="BC196" s="25" t="str">
        <f t="shared" ca="1" si="88"/>
        <v>G</v>
      </c>
      <c r="BD196" s="25" t="str">
        <f t="shared" ca="1" si="92"/>
        <v>GGG</v>
      </c>
      <c r="BE196" s="25" t="str">
        <f t="shared" ca="1" si="89"/>
        <v>G</v>
      </c>
      <c r="BF196" s="25"/>
      <c r="BG196" s="25"/>
      <c r="BH196" s="25"/>
      <c r="BI196" s="25"/>
      <c r="BJ196" s="25"/>
    </row>
    <row r="197" spans="1:62" x14ac:dyDescent="0.15">
      <c r="A197" s="10">
        <v>186</v>
      </c>
      <c r="B197">
        <v>-5.1076975000228231</v>
      </c>
      <c r="C197">
        <v>-0.62390999998385155</v>
      </c>
      <c r="D197">
        <v>-3.747722499991113</v>
      </c>
      <c r="E197">
        <v>-1.8121150000069974</v>
      </c>
      <c r="F197" s="10">
        <f ca="1">'Result (Al-Ti) '!W207</f>
        <v>-4.3432257042388285</v>
      </c>
      <c r="L197" s="17">
        <v>186</v>
      </c>
      <c r="M197" s="17" t="str">
        <f t="shared" si="68"/>
        <v>G</v>
      </c>
      <c r="N197" s="17" t="str">
        <f t="shared" si="69"/>
        <v>T</v>
      </c>
      <c r="O197" s="17" t="str">
        <f t="shared" si="70"/>
        <v>G</v>
      </c>
      <c r="P197" s="17" t="str">
        <f t="shared" si="71"/>
        <v>GTG</v>
      </c>
      <c r="Q197" s="17" t="str">
        <f t="shared" si="72"/>
        <v>V</v>
      </c>
      <c r="W197" s="25" t="str">
        <f t="shared" si="73"/>
        <v>A</v>
      </c>
      <c r="X197" s="25" t="str">
        <f t="shared" si="74"/>
        <v>G</v>
      </c>
      <c r="Y197" s="25" t="str">
        <f t="shared" si="75"/>
        <v>A</v>
      </c>
      <c r="Z197" s="25" t="str">
        <f t="shared" si="76"/>
        <v>AGA</v>
      </c>
      <c r="AA197" s="25" t="str">
        <f t="shared" si="77"/>
        <v>R</v>
      </c>
      <c r="AB197" s="25"/>
      <c r="AC197" s="25"/>
      <c r="AD197" s="25"/>
      <c r="AE197" s="25"/>
      <c r="AF197" s="25"/>
      <c r="AG197" s="25" t="str">
        <f t="shared" si="78"/>
        <v>G</v>
      </c>
      <c r="AH197" s="25" t="str">
        <f t="shared" si="79"/>
        <v>G</v>
      </c>
      <c r="AI197" s="25" t="str">
        <f t="shared" si="80"/>
        <v>G</v>
      </c>
      <c r="AJ197" s="25" t="str">
        <f t="shared" si="90"/>
        <v>GGG</v>
      </c>
      <c r="AK197" s="25" t="str">
        <f t="shared" si="81"/>
        <v>G</v>
      </c>
      <c r="AL197" s="25"/>
      <c r="AM197" s="25"/>
      <c r="AN197" s="25"/>
      <c r="AO197" s="25"/>
      <c r="AP197" s="25"/>
      <c r="AQ197" s="25" t="str">
        <f t="shared" si="82"/>
        <v>A</v>
      </c>
      <c r="AR197" s="25" t="str">
        <f t="shared" si="83"/>
        <v>G</v>
      </c>
      <c r="AS197" s="25" t="str">
        <f t="shared" si="84"/>
        <v>A</v>
      </c>
      <c r="AT197" s="25" t="str">
        <f t="shared" si="91"/>
        <v>AGA</v>
      </c>
      <c r="AU197" s="25" t="str">
        <f t="shared" si="85"/>
        <v>R</v>
      </c>
      <c r="AV197" s="25"/>
      <c r="AW197" s="25"/>
      <c r="AX197" s="25"/>
      <c r="AY197" s="25"/>
      <c r="AZ197" s="25"/>
      <c r="BA197" s="25" t="str">
        <f t="shared" ca="1" si="86"/>
        <v>G</v>
      </c>
      <c r="BB197" s="25" t="str">
        <f t="shared" ca="1" si="87"/>
        <v>G</v>
      </c>
      <c r="BC197" s="25" t="str">
        <f t="shared" ca="1" si="88"/>
        <v>G</v>
      </c>
      <c r="BD197" s="25" t="str">
        <f t="shared" ca="1" si="92"/>
        <v>GGG</v>
      </c>
      <c r="BE197" s="25" t="str">
        <f t="shared" ca="1" si="89"/>
        <v>G</v>
      </c>
      <c r="BF197" s="25"/>
      <c r="BG197" s="25"/>
      <c r="BH197" s="25"/>
      <c r="BI197" s="25"/>
      <c r="BJ197" s="25"/>
    </row>
    <row r="198" spans="1:62" x14ac:dyDescent="0.15">
      <c r="A198" s="10">
        <v>187</v>
      </c>
      <c r="B198">
        <v>-5.4726975000249922</v>
      </c>
      <c r="C198">
        <v>-1.4729099999861717</v>
      </c>
      <c r="D198">
        <v>-6.4007224999897971</v>
      </c>
      <c r="E198">
        <v>-2.4621150000072589</v>
      </c>
      <c r="F198" s="10">
        <f ca="1">'Result (Al-Ti) '!W208</f>
        <v>-6.9777824596627109</v>
      </c>
      <c r="L198" s="17">
        <v>187</v>
      </c>
      <c r="M198" s="17" t="str">
        <f t="shared" si="68"/>
        <v>G</v>
      </c>
      <c r="N198" s="17" t="str">
        <f t="shared" si="69"/>
        <v>T</v>
      </c>
      <c r="O198" s="17" t="str">
        <f t="shared" si="70"/>
        <v>G</v>
      </c>
      <c r="P198" s="17" t="str">
        <f t="shared" si="71"/>
        <v>GTG</v>
      </c>
      <c r="Q198" s="17" t="str">
        <f t="shared" si="72"/>
        <v>V</v>
      </c>
      <c r="W198" s="25" t="str">
        <f t="shared" si="73"/>
        <v>A</v>
      </c>
      <c r="X198" s="25" t="str">
        <f t="shared" si="74"/>
        <v>G</v>
      </c>
      <c r="Y198" s="25" t="str">
        <f t="shared" si="75"/>
        <v>A</v>
      </c>
      <c r="Z198" s="25" t="str">
        <f t="shared" si="76"/>
        <v>AGA</v>
      </c>
      <c r="AA198" s="25" t="str">
        <f t="shared" si="77"/>
        <v>R</v>
      </c>
      <c r="AB198" s="25"/>
      <c r="AC198" s="25"/>
      <c r="AD198" s="25"/>
      <c r="AE198" s="25"/>
      <c r="AF198" s="25"/>
      <c r="AG198" s="25" t="str">
        <f t="shared" si="78"/>
        <v>T</v>
      </c>
      <c r="AH198" s="25" t="str">
        <f t="shared" si="79"/>
        <v>T</v>
      </c>
      <c r="AI198" s="25" t="str">
        <f t="shared" si="80"/>
        <v>T</v>
      </c>
      <c r="AJ198" s="25" t="str">
        <f t="shared" si="90"/>
        <v>TTT</v>
      </c>
      <c r="AK198" s="25" t="str">
        <f t="shared" si="81"/>
        <v>F</v>
      </c>
      <c r="AL198" s="25"/>
      <c r="AM198" s="25"/>
      <c r="AN198" s="25"/>
      <c r="AO198" s="25"/>
      <c r="AP198" s="25"/>
      <c r="AQ198" s="25" t="str">
        <f t="shared" si="82"/>
        <v>A</v>
      </c>
      <c r="AR198" s="25" t="str">
        <f t="shared" si="83"/>
        <v>G</v>
      </c>
      <c r="AS198" s="25" t="str">
        <f t="shared" si="84"/>
        <v>A</v>
      </c>
      <c r="AT198" s="25" t="str">
        <f t="shared" si="91"/>
        <v>AGA</v>
      </c>
      <c r="AU198" s="25" t="str">
        <f t="shared" si="85"/>
        <v>R</v>
      </c>
      <c r="AV198" s="25"/>
      <c r="AW198" s="25"/>
      <c r="AX198" s="25"/>
      <c r="AY198" s="25"/>
      <c r="AZ198" s="25"/>
      <c r="BA198" s="25" t="str">
        <f t="shared" ca="1" si="86"/>
        <v>T</v>
      </c>
      <c r="BB198" s="25" t="str">
        <f t="shared" ca="1" si="87"/>
        <v>T</v>
      </c>
      <c r="BC198" s="25" t="str">
        <f t="shared" ca="1" si="88"/>
        <v>T</v>
      </c>
      <c r="BD198" s="25" t="str">
        <f t="shared" ca="1" si="92"/>
        <v>TTT</v>
      </c>
      <c r="BE198" s="25" t="str">
        <f t="shared" ca="1" si="89"/>
        <v>F</v>
      </c>
      <c r="BF198" s="25"/>
      <c r="BG198" s="25"/>
      <c r="BH198" s="25"/>
      <c r="BI198" s="25"/>
      <c r="BJ198" s="25"/>
    </row>
    <row r="199" spans="1:62" x14ac:dyDescent="0.15">
      <c r="A199" s="10">
        <v>188</v>
      </c>
      <c r="B199">
        <v>-6.3066975000261039</v>
      </c>
      <c r="C199">
        <v>-2.0289099999857285</v>
      </c>
      <c r="D199">
        <v>-7.7067224999893824</v>
      </c>
      <c r="E199">
        <v>-4.4461150000074667</v>
      </c>
      <c r="F199" s="10">
        <f ca="1">'Result (Al-Ti) '!W209</f>
        <v>-3.9858109782981925</v>
      </c>
      <c r="L199" s="17">
        <v>188</v>
      </c>
      <c r="M199" s="17" t="str">
        <f t="shared" si="68"/>
        <v>T</v>
      </c>
      <c r="N199" s="17" t="str">
        <f t="shared" si="69"/>
        <v>T</v>
      </c>
      <c r="O199" s="17" t="str">
        <f t="shared" si="70"/>
        <v>T</v>
      </c>
      <c r="P199" s="17" t="str">
        <f t="shared" si="71"/>
        <v>TTT</v>
      </c>
      <c r="Q199" s="17" t="str">
        <f t="shared" si="72"/>
        <v>F</v>
      </c>
      <c r="W199" s="25" t="str">
        <f t="shared" si="73"/>
        <v>A</v>
      </c>
      <c r="X199" s="25" t="str">
        <f t="shared" si="74"/>
        <v>G</v>
      </c>
      <c r="Y199" s="25" t="str">
        <f t="shared" si="75"/>
        <v>A</v>
      </c>
      <c r="Z199" s="25" t="str">
        <f t="shared" si="76"/>
        <v>AGA</v>
      </c>
      <c r="AA199" s="25" t="str">
        <f t="shared" si="77"/>
        <v>R</v>
      </c>
      <c r="AB199" s="25"/>
      <c r="AC199" s="25"/>
      <c r="AD199" s="25"/>
      <c r="AE199" s="25"/>
      <c r="AF199" s="25"/>
      <c r="AG199" s="25" t="str">
        <f t="shared" si="78"/>
        <v>T</v>
      </c>
      <c r="AH199" s="25" t="str">
        <f t="shared" si="79"/>
        <v>T</v>
      </c>
      <c r="AI199" s="25" t="str">
        <f t="shared" si="80"/>
        <v>T</v>
      </c>
      <c r="AJ199" s="25" t="str">
        <f t="shared" si="90"/>
        <v>TTT</v>
      </c>
      <c r="AK199" s="25" t="str">
        <f t="shared" si="81"/>
        <v>F</v>
      </c>
      <c r="AL199" s="25"/>
      <c r="AM199" s="25"/>
      <c r="AN199" s="25"/>
      <c r="AO199" s="25"/>
      <c r="AP199" s="25"/>
      <c r="AQ199" s="25" t="str">
        <f t="shared" si="82"/>
        <v>G</v>
      </c>
      <c r="AR199" s="25" t="str">
        <f t="shared" si="83"/>
        <v>G</v>
      </c>
      <c r="AS199" s="25" t="str">
        <f t="shared" si="84"/>
        <v>G</v>
      </c>
      <c r="AT199" s="25" t="str">
        <f t="shared" si="91"/>
        <v>GGG</v>
      </c>
      <c r="AU199" s="25" t="str">
        <f t="shared" si="85"/>
        <v>G</v>
      </c>
      <c r="AV199" s="25"/>
      <c r="AW199" s="25"/>
      <c r="AX199" s="25"/>
      <c r="AY199" s="25"/>
      <c r="AZ199" s="25"/>
      <c r="BA199" s="25" t="str">
        <f t="shared" ca="1" si="86"/>
        <v>G</v>
      </c>
      <c r="BB199" s="25" t="str">
        <f t="shared" ca="1" si="87"/>
        <v>G</v>
      </c>
      <c r="BC199" s="25" t="str">
        <f t="shared" ca="1" si="88"/>
        <v>G</v>
      </c>
      <c r="BD199" s="25" t="str">
        <f t="shared" ca="1" si="92"/>
        <v>GGG</v>
      </c>
      <c r="BE199" s="25" t="str">
        <f t="shared" ca="1" si="89"/>
        <v>G</v>
      </c>
      <c r="BF199" s="25"/>
      <c r="BG199" s="25"/>
      <c r="BH199" s="25"/>
      <c r="BI199" s="25"/>
      <c r="BJ199" s="25"/>
    </row>
    <row r="200" spans="1:62" x14ac:dyDescent="0.15">
      <c r="A200" s="10">
        <v>189</v>
      </c>
      <c r="B200">
        <v>-7.119697500023392</v>
      </c>
      <c r="C200">
        <v>-2.9569099999839921</v>
      </c>
      <c r="D200">
        <v>-8.0467224999907216</v>
      </c>
      <c r="E200">
        <v>-5.245115000008127</v>
      </c>
      <c r="F200" s="10">
        <f ca="1">'Result (Al-Ti) '!W210</f>
        <v>-5.1590504680727589</v>
      </c>
      <c r="L200" s="17">
        <v>189</v>
      </c>
      <c r="M200" s="17" t="str">
        <f t="shared" si="68"/>
        <v>T</v>
      </c>
      <c r="N200" s="17" t="str">
        <f t="shared" si="69"/>
        <v>T</v>
      </c>
      <c r="O200" s="17" t="str">
        <f t="shared" si="70"/>
        <v>T</v>
      </c>
      <c r="P200" s="17" t="str">
        <f t="shared" si="71"/>
        <v>TTT</v>
      </c>
      <c r="Q200" s="17" t="str">
        <f t="shared" si="72"/>
        <v>F</v>
      </c>
      <c r="W200" s="25" t="str">
        <f t="shared" si="73"/>
        <v>A</v>
      </c>
      <c r="X200" s="25" t="str">
        <f t="shared" si="74"/>
        <v>G</v>
      </c>
      <c r="Y200" s="25" t="str">
        <f t="shared" si="75"/>
        <v>A</v>
      </c>
      <c r="Z200" s="25" t="str">
        <f t="shared" si="76"/>
        <v>AGA</v>
      </c>
      <c r="AA200" s="25" t="str">
        <f t="shared" si="77"/>
        <v>R</v>
      </c>
      <c r="AB200" s="25"/>
      <c r="AC200" s="25"/>
      <c r="AD200" s="25"/>
      <c r="AE200" s="25"/>
      <c r="AF200" s="25"/>
      <c r="AG200" s="25" t="str">
        <f t="shared" si="78"/>
        <v>T</v>
      </c>
      <c r="AH200" s="25" t="str">
        <f t="shared" si="79"/>
        <v>T</v>
      </c>
      <c r="AI200" s="25" t="str">
        <f t="shared" si="80"/>
        <v>T</v>
      </c>
      <c r="AJ200" s="25" t="str">
        <f t="shared" si="90"/>
        <v>TTT</v>
      </c>
      <c r="AK200" s="25" t="str">
        <f t="shared" si="81"/>
        <v>F</v>
      </c>
      <c r="AL200" s="25"/>
      <c r="AM200" s="25"/>
      <c r="AN200" s="25"/>
      <c r="AO200" s="25"/>
      <c r="AP200" s="25"/>
      <c r="AQ200" s="25" t="str">
        <f t="shared" si="82"/>
        <v>G</v>
      </c>
      <c r="AR200" s="25" t="str">
        <f t="shared" si="83"/>
        <v>T</v>
      </c>
      <c r="AS200" s="25" t="str">
        <f t="shared" si="84"/>
        <v>G</v>
      </c>
      <c r="AT200" s="25" t="str">
        <f t="shared" si="91"/>
        <v>GTG</v>
      </c>
      <c r="AU200" s="25" t="str">
        <f t="shared" si="85"/>
        <v>V</v>
      </c>
      <c r="AV200" s="25"/>
      <c r="AW200" s="25"/>
      <c r="AX200" s="25"/>
      <c r="AY200" s="25"/>
      <c r="AZ200" s="25"/>
      <c r="BA200" s="25" t="str">
        <f t="shared" ca="1" si="86"/>
        <v>G</v>
      </c>
      <c r="BB200" s="25" t="str">
        <f t="shared" ca="1" si="87"/>
        <v>T</v>
      </c>
      <c r="BC200" s="25" t="str">
        <f t="shared" ca="1" si="88"/>
        <v>G</v>
      </c>
      <c r="BD200" s="25" t="str">
        <f t="shared" ca="1" si="92"/>
        <v>GTG</v>
      </c>
      <c r="BE200" s="25" t="str">
        <f t="shared" ca="1" si="89"/>
        <v>V</v>
      </c>
      <c r="BF200" s="25"/>
      <c r="BG200" s="25"/>
      <c r="BH200" s="25"/>
      <c r="BI200" s="25"/>
      <c r="BJ200" s="25"/>
    </row>
    <row r="201" spans="1:62" x14ac:dyDescent="0.15">
      <c r="A201" s="10">
        <v>190</v>
      </c>
      <c r="B201">
        <v>-5.8926975000233028</v>
      </c>
      <c r="C201">
        <v>-4.716909999984864</v>
      </c>
      <c r="D201">
        <v>-10.141722499991346</v>
      </c>
      <c r="E201">
        <v>-3.2491150000062419</v>
      </c>
      <c r="F201" s="10">
        <f ca="1">'Result (Al-Ti) '!W211</f>
        <v>-5.1367479837996504</v>
      </c>
      <c r="L201" s="17">
        <v>190</v>
      </c>
      <c r="M201" s="17" t="str">
        <f t="shared" si="68"/>
        <v>G</v>
      </c>
      <c r="N201" s="17" t="str">
        <f t="shared" si="69"/>
        <v>T</v>
      </c>
      <c r="O201" s="17" t="str">
        <f t="shared" si="70"/>
        <v>T</v>
      </c>
      <c r="P201" s="17" t="str">
        <f t="shared" si="71"/>
        <v>GTT</v>
      </c>
      <c r="Q201" s="17" t="str">
        <f t="shared" si="72"/>
        <v>V</v>
      </c>
      <c r="W201" s="25" t="str">
        <f t="shared" si="73"/>
        <v>G</v>
      </c>
      <c r="X201" s="25" t="str">
        <f t="shared" si="74"/>
        <v>G</v>
      </c>
      <c r="Y201" s="25" t="str">
        <f t="shared" si="75"/>
        <v>G</v>
      </c>
      <c r="Z201" s="25" t="str">
        <f t="shared" si="76"/>
        <v>GGG</v>
      </c>
      <c r="AA201" s="25" t="str">
        <f t="shared" si="77"/>
        <v>G</v>
      </c>
      <c r="AB201" s="25"/>
      <c r="AC201" s="25"/>
      <c r="AD201" s="25"/>
      <c r="AE201" s="25"/>
      <c r="AF201" s="25"/>
      <c r="AG201" s="25" t="str">
        <f t="shared" si="78"/>
        <v>T</v>
      </c>
      <c r="AH201" s="25" t="str">
        <f t="shared" si="79"/>
        <v>T</v>
      </c>
      <c r="AI201" s="25" t="str">
        <f t="shared" si="80"/>
        <v>T</v>
      </c>
      <c r="AJ201" s="25" t="str">
        <f t="shared" si="90"/>
        <v>TTT</v>
      </c>
      <c r="AK201" s="25" t="str">
        <f t="shared" si="81"/>
        <v>F</v>
      </c>
      <c r="AL201" s="25"/>
      <c r="AM201" s="25"/>
      <c r="AN201" s="25"/>
      <c r="AO201" s="25"/>
      <c r="AP201" s="25"/>
      <c r="AQ201" s="25" t="str">
        <f t="shared" si="82"/>
        <v>G</v>
      </c>
      <c r="AR201" s="25" t="str">
        <f t="shared" si="83"/>
        <v>G</v>
      </c>
      <c r="AS201" s="25" t="str">
        <f t="shared" si="84"/>
        <v>G</v>
      </c>
      <c r="AT201" s="25" t="str">
        <f t="shared" si="91"/>
        <v>GGG</v>
      </c>
      <c r="AU201" s="25" t="str">
        <f t="shared" si="85"/>
        <v>G</v>
      </c>
      <c r="AV201" s="25"/>
      <c r="AW201" s="25"/>
      <c r="AX201" s="25"/>
      <c r="AY201" s="25"/>
      <c r="AZ201" s="25"/>
      <c r="BA201" s="25" t="str">
        <f t="shared" ca="1" si="86"/>
        <v>G</v>
      </c>
      <c r="BB201" s="25" t="str">
        <f t="shared" ca="1" si="87"/>
        <v>T</v>
      </c>
      <c r="BC201" s="25" t="str">
        <f t="shared" ca="1" si="88"/>
        <v>G</v>
      </c>
      <c r="BD201" s="25" t="str">
        <f t="shared" ca="1" si="92"/>
        <v>GTG</v>
      </c>
      <c r="BE201" s="25" t="str">
        <f t="shared" ca="1" si="89"/>
        <v>V</v>
      </c>
      <c r="BF201" s="25"/>
      <c r="BG201" s="25"/>
      <c r="BH201" s="25"/>
      <c r="BI201" s="25"/>
      <c r="BJ201" s="25"/>
    </row>
    <row r="202" spans="1:62" x14ac:dyDescent="0.15">
      <c r="A202" s="10">
        <v>191</v>
      </c>
      <c r="B202">
        <v>-7.0706975000263128</v>
      </c>
      <c r="C202">
        <v>-4.9319099999856064</v>
      </c>
      <c r="D202">
        <v>-6.9607224999899131</v>
      </c>
      <c r="E202">
        <v>-1.2051150000083055</v>
      </c>
      <c r="F202" s="10">
        <f ca="1">'Result (Al-Ti) '!W212</f>
        <v>-4.579758812540585</v>
      </c>
      <c r="L202" s="17">
        <v>191</v>
      </c>
      <c r="M202" s="17" t="str">
        <f t="shared" si="68"/>
        <v>T</v>
      </c>
      <c r="N202" s="17" t="str">
        <f t="shared" si="69"/>
        <v>T</v>
      </c>
      <c r="O202" s="17" t="str">
        <f t="shared" si="70"/>
        <v>T</v>
      </c>
      <c r="P202" s="17" t="str">
        <f t="shared" si="71"/>
        <v>TTT</v>
      </c>
      <c r="Q202" s="17" t="str">
        <f t="shared" si="72"/>
        <v>F</v>
      </c>
      <c r="W202" s="25" t="str">
        <f t="shared" si="73"/>
        <v>G</v>
      </c>
      <c r="X202" s="25" t="str">
        <f t="shared" si="74"/>
        <v>G</v>
      </c>
      <c r="Y202" s="25" t="str">
        <f t="shared" si="75"/>
        <v>G</v>
      </c>
      <c r="Z202" s="25" t="str">
        <f t="shared" si="76"/>
        <v>GGG</v>
      </c>
      <c r="AA202" s="25" t="str">
        <f t="shared" si="77"/>
        <v>G</v>
      </c>
      <c r="AB202" s="25"/>
      <c r="AC202" s="25"/>
      <c r="AD202" s="25"/>
      <c r="AE202" s="25"/>
      <c r="AF202" s="25"/>
      <c r="AG202" s="25" t="str">
        <f t="shared" si="78"/>
        <v>T</v>
      </c>
      <c r="AH202" s="25" t="str">
        <f t="shared" si="79"/>
        <v>T</v>
      </c>
      <c r="AI202" s="25" t="str">
        <f t="shared" si="80"/>
        <v>T</v>
      </c>
      <c r="AJ202" s="25" t="str">
        <f t="shared" si="90"/>
        <v>TTT</v>
      </c>
      <c r="AK202" s="25" t="str">
        <f t="shared" si="81"/>
        <v>F</v>
      </c>
      <c r="AL202" s="25"/>
      <c r="AM202" s="25"/>
      <c r="AN202" s="25"/>
      <c r="AO202" s="25"/>
      <c r="AP202" s="25"/>
      <c r="AQ202" s="25" t="str">
        <f t="shared" si="82"/>
        <v>A</v>
      </c>
      <c r="AR202" s="25" t="str">
        <f t="shared" si="83"/>
        <v>G</v>
      </c>
      <c r="AS202" s="25" t="str">
        <f t="shared" si="84"/>
        <v>A</v>
      </c>
      <c r="AT202" s="25" t="str">
        <f t="shared" si="91"/>
        <v>AGA</v>
      </c>
      <c r="AU202" s="25" t="str">
        <f t="shared" si="85"/>
        <v>R</v>
      </c>
      <c r="AV202" s="25"/>
      <c r="AW202" s="25"/>
      <c r="AX202" s="25"/>
      <c r="AY202" s="25"/>
      <c r="AZ202" s="25"/>
      <c r="BA202" s="25" t="str">
        <f t="shared" ca="1" si="86"/>
        <v>G</v>
      </c>
      <c r="BB202" s="25" t="str">
        <f t="shared" ca="1" si="87"/>
        <v>G</v>
      </c>
      <c r="BC202" s="25" t="str">
        <f t="shared" ca="1" si="88"/>
        <v>G</v>
      </c>
      <c r="BD202" s="25" t="str">
        <f t="shared" ca="1" si="92"/>
        <v>GGG</v>
      </c>
      <c r="BE202" s="25" t="str">
        <f t="shared" ca="1" si="89"/>
        <v>G</v>
      </c>
      <c r="BF202" s="25"/>
      <c r="BG202" s="25"/>
      <c r="BH202" s="25"/>
      <c r="BI202" s="25"/>
      <c r="BJ202" s="25"/>
    </row>
    <row r="203" spans="1:62" x14ac:dyDescent="0.15">
      <c r="A203" s="10">
        <v>192</v>
      </c>
      <c r="B203">
        <v>-8.8166975000234515</v>
      </c>
      <c r="C203">
        <v>-4.2699099999836676</v>
      </c>
      <c r="D203">
        <v>-9.9317224999886378</v>
      </c>
      <c r="E203">
        <v>-3.9291150000089203</v>
      </c>
      <c r="F203" s="10">
        <f ca="1">'Result (Al-Ti) '!W213</f>
        <v>-7.6081578614278458</v>
      </c>
      <c r="L203" s="17">
        <v>192</v>
      </c>
      <c r="M203" s="17" t="str">
        <f t="shared" si="68"/>
        <v>T</v>
      </c>
      <c r="N203" s="17" t="str">
        <f t="shared" si="69"/>
        <v>T</v>
      </c>
      <c r="O203" s="17" t="str">
        <f t="shared" si="70"/>
        <v>T</v>
      </c>
      <c r="P203" s="17" t="str">
        <f t="shared" si="71"/>
        <v>TTT</v>
      </c>
      <c r="Q203" s="17" t="str">
        <f t="shared" si="72"/>
        <v>F</v>
      </c>
      <c r="W203" s="25" t="str">
        <f t="shared" si="73"/>
        <v>G</v>
      </c>
      <c r="X203" s="25" t="str">
        <f t="shared" si="74"/>
        <v>G</v>
      </c>
      <c r="Y203" s="25" t="str">
        <f t="shared" si="75"/>
        <v>G</v>
      </c>
      <c r="Z203" s="25" t="str">
        <f t="shared" si="76"/>
        <v>GGG</v>
      </c>
      <c r="AA203" s="25" t="str">
        <f t="shared" si="77"/>
        <v>G</v>
      </c>
      <c r="AB203" s="25"/>
      <c r="AC203" s="25"/>
      <c r="AD203" s="25"/>
      <c r="AE203" s="25"/>
      <c r="AF203" s="25"/>
      <c r="AG203" s="25" t="str">
        <f t="shared" si="78"/>
        <v>T</v>
      </c>
      <c r="AH203" s="25" t="str">
        <f t="shared" si="79"/>
        <v>T</v>
      </c>
      <c r="AI203" s="25" t="str">
        <f t="shared" si="80"/>
        <v>T</v>
      </c>
      <c r="AJ203" s="25" t="str">
        <f t="shared" si="90"/>
        <v>TTT</v>
      </c>
      <c r="AK203" s="25" t="str">
        <f t="shared" si="81"/>
        <v>F</v>
      </c>
      <c r="AL203" s="25"/>
      <c r="AM203" s="25"/>
      <c r="AN203" s="25"/>
      <c r="AO203" s="25"/>
      <c r="AP203" s="25"/>
      <c r="AQ203" s="25" t="str">
        <f t="shared" si="82"/>
        <v>G</v>
      </c>
      <c r="AR203" s="25" t="str">
        <f t="shared" si="83"/>
        <v>G</v>
      </c>
      <c r="AS203" s="25" t="str">
        <f t="shared" si="84"/>
        <v>G</v>
      </c>
      <c r="AT203" s="25" t="str">
        <f t="shared" si="91"/>
        <v>GGG</v>
      </c>
      <c r="AU203" s="25" t="str">
        <f t="shared" si="85"/>
        <v>G</v>
      </c>
      <c r="AV203" s="25"/>
      <c r="AW203" s="25"/>
      <c r="AX203" s="25"/>
      <c r="AY203" s="25"/>
      <c r="AZ203" s="25"/>
      <c r="BA203" s="25" t="str">
        <f t="shared" ca="1" si="86"/>
        <v>T</v>
      </c>
      <c r="BB203" s="25" t="str">
        <f t="shared" ca="1" si="87"/>
        <v>T</v>
      </c>
      <c r="BC203" s="25" t="str">
        <f t="shared" ca="1" si="88"/>
        <v>T</v>
      </c>
      <c r="BD203" s="25" t="str">
        <f t="shared" ca="1" si="92"/>
        <v>TTT</v>
      </c>
      <c r="BE203" s="25" t="str">
        <f t="shared" ca="1" si="89"/>
        <v>F</v>
      </c>
      <c r="BF203" s="25"/>
      <c r="BG203" s="25"/>
      <c r="BH203" s="25"/>
      <c r="BI203" s="25"/>
      <c r="BJ203" s="25"/>
    </row>
    <row r="204" spans="1:62" x14ac:dyDescent="0.15">
      <c r="A204" s="10">
        <v>193</v>
      </c>
      <c r="B204">
        <v>-7.5256975000250748</v>
      </c>
      <c r="C204">
        <v>-5.0569099999862033</v>
      </c>
      <c r="D204">
        <v>-4.9977224999899761</v>
      </c>
      <c r="E204">
        <v>-4.4861150000095051</v>
      </c>
      <c r="F204" s="10">
        <f ca="1">'Result (Al-Ti) '!W214</f>
        <v>-7.1093506290461717</v>
      </c>
      <c r="L204" s="17">
        <v>193</v>
      </c>
      <c r="M204" s="17" t="str">
        <f t="shared" ref="M204:M267" si="93">IF(OR(B204&gt;$B$4,$B$7&gt;B204),"T",IF(AND($B$4&gt;=B204,B204&gt;$B$5),"C",IF(AND($B$5&gt;=B204,B204&gt;=$B$6),"A",IF(AND($B$6&gt;B204,B204&gt;=$B$7),"G","error"))))</f>
        <v>T</v>
      </c>
      <c r="N204" s="17" t="str">
        <f t="shared" ref="N204:N267" si="94">IF(OR(B204&gt;$C$4,$C$7&gt;B204),"T",IF(AND($C$4&gt;=B204,B204&gt;$C$5),"C",IF(AND($C$5&gt;=B204,B204&gt;=$C$6),"A",IF(AND($C$6&gt;B204,B204&gt;=$C$7),"G","error"))))</f>
        <v>T</v>
      </c>
      <c r="O204" s="17" t="str">
        <f t="shared" ref="O204:O267" si="95">IF(OR(B204&gt;$D$4,$D$7&gt;B204),"T",IF(AND($D$4&gt;=B204,B204&gt;$D$5),"C",IF(AND($D$5&gt;=B204,B204&gt;=$D$6),"A",IF(AND($D$6&gt;B204,B204&gt;=$D$7),"G","error"))))</f>
        <v>T</v>
      </c>
      <c r="P204" s="17" t="str">
        <f t="shared" si="71"/>
        <v>TTT</v>
      </c>
      <c r="Q204" s="17" t="str">
        <f t="shared" si="72"/>
        <v>F</v>
      </c>
      <c r="W204" s="25" t="str">
        <f t="shared" si="73"/>
        <v>G</v>
      </c>
      <c r="X204" s="25" t="str">
        <f t="shared" si="74"/>
        <v>T</v>
      </c>
      <c r="Y204" s="25" t="str">
        <f t="shared" si="75"/>
        <v>G</v>
      </c>
      <c r="Z204" s="25" t="str">
        <f t="shared" si="76"/>
        <v>GTG</v>
      </c>
      <c r="AA204" s="25" t="str">
        <f t="shared" si="77"/>
        <v>V</v>
      </c>
      <c r="AB204" s="25"/>
      <c r="AC204" s="25"/>
      <c r="AD204" s="25"/>
      <c r="AE204" s="25"/>
      <c r="AF204" s="25"/>
      <c r="AG204" s="25" t="str">
        <f t="shared" si="78"/>
        <v>G</v>
      </c>
      <c r="AH204" s="25" t="str">
        <f t="shared" si="79"/>
        <v>G</v>
      </c>
      <c r="AI204" s="25" t="str">
        <f t="shared" si="80"/>
        <v>G</v>
      </c>
      <c r="AJ204" s="25" t="str">
        <f t="shared" si="90"/>
        <v>GGG</v>
      </c>
      <c r="AK204" s="25" t="str">
        <f t="shared" si="81"/>
        <v>G</v>
      </c>
      <c r="AL204" s="25"/>
      <c r="AM204" s="25"/>
      <c r="AN204" s="25"/>
      <c r="AO204" s="25"/>
      <c r="AP204" s="25"/>
      <c r="AQ204" s="25" t="str">
        <f t="shared" si="82"/>
        <v>G</v>
      </c>
      <c r="AR204" s="25" t="str">
        <f t="shared" si="83"/>
        <v>G</v>
      </c>
      <c r="AS204" s="25" t="str">
        <f t="shared" si="84"/>
        <v>G</v>
      </c>
      <c r="AT204" s="25" t="str">
        <f t="shared" si="91"/>
        <v>GGG</v>
      </c>
      <c r="AU204" s="25" t="str">
        <f t="shared" si="85"/>
        <v>G</v>
      </c>
      <c r="AV204" s="25"/>
      <c r="AW204" s="25"/>
      <c r="AX204" s="25"/>
      <c r="AY204" s="25"/>
      <c r="AZ204" s="25"/>
      <c r="BA204" s="25" t="str">
        <f t="shared" ca="1" si="86"/>
        <v>T</v>
      </c>
      <c r="BB204" s="25" t="str">
        <f t="shared" ca="1" si="87"/>
        <v>T</v>
      </c>
      <c r="BC204" s="25" t="str">
        <f t="shared" ca="1" si="88"/>
        <v>T</v>
      </c>
      <c r="BD204" s="25" t="str">
        <f t="shared" ca="1" si="92"/>
        <v>TTT</v>
      </c>
      <c r="BE204" s="25" t="str">
        <f t="shared" ca="1" si="89"/>
        <v>F</v>
      </c>
      <c r="BF204" s="25"/>
      <c r="BG204" s="25"/>
      <c r="BH204" s="25"/>
      <c r="BI204" s="25"/>
      <c r="BJ204" s="25"/>
    </row>
    <row r="205" spans="1:62" x14ac:dyDescent="0.15">
      <c r="A205" s="10">
        <v>194</v>
      </c>
      <c r="B205">
        <v>-3.9786975000239977</v>
      </c>
      <c r="C205">
        <v>-4.2359099999842442</v>
      </c>
      <c r="D205">
        <v>-4.4707224999918083</v>
      </c>
      <c r="E205">
        <v>-4.990115000008899</v>
      </c>
      <c r="F205" s="10">
        <f ca="1">'Result (Al-Ti) '!W215</f>
        <v>-7.2388948982650403</v>
      </c>
      <c r="L205" s="17">
        <v>194</v>
      </c>
      <c r="M205" s="17" t="str">
        <f t="shared" si="93"/>
        <v>G</v>
      </c>
      <c r="N205" s="17" t="str">
        <f t="shared" si="94"/>
        <v>G</v>
      </c>
      <c r="O205" s="17" t="str">
        <f t="shared" si="95"/>
        <v>G</v>
      </c>
      <c r="P205" s="17" t="str">
        <f t="shared" ref="P205:P268" si="96">M205&amp;N205&amp;O205</f>
        <v>GGG</v>
      </c>
      <c r="Q205" s="17" t="str">
        <f t="shared" ref="Q205:Q268" si="97">LOOKUP(P205,$H$12:$H$75,$I$12:$I$75)</f>
        <v>G</v>
      </c>
      <c r="W205" s="25" t="str">
        <f t="shared" ref="W205:W268" si="98">IF(OR(C205&gt;$B$4,$B$7&gt;C205),"T",IF(AND($B$4&gt;=C205,C205&gt;$B$5),"C",IF(AND($B$5&gt;=C205,C205&gt;=$B$6),"A",IF(AND($B$6&gt;C205,C205&gt;=$B$7),"G","error"))))</f>
        <v>G</v>
      </c>
      <c r="X205" s="25" t="str">
        <f t="shared" ref="X205:X268" si="99">IF(OR(C205&gt;$C$4,$C$7&gt;C205),"T",IF(AND($C$4&gt;=C205,C205&gt;$C$5),"C",IF(AND($C$5&gt;=C205,C205&gt;=$C$6),"A",IF(AND($C$6&gt;C205,C205&gt;=$C$7),"G","error"))))</f>
        <v>G</v>
      </c>
      <c r="Y205" s="25" t="str">
        <f t="shared" ref="Y205:Y268" si="100">IF(OR(C205&gt;$D$4,$D$7&gt;C205),"T",IF(AND($D$4&gt;=C205,C205&gt;$D$5),"C",IF(AND($D$5&gt;=C205,C205&gt;=$D$6),"A",IF(AND($D$6&gt;C205,C205&gt;=$D$7),"G","error"))))</f>
        <v>G</v>
      </c>
      <c r="Z205" s="25" t="str">
        <f t="shared" ref="Z205:Z268" si="101">W205&amp;X205&amp;Y205</f>
        <v>GGG</v>
      </c>
      <c r="AA205" s="25" t="str">
        <f t="shared" ref="AA205:AA268" si="102">LOOKUP(Z205,$H$12:$H$75,$I$12:$I$75)</f>
        <v>G</v>
      </c>
      <c r="AB205" s="25"/>
      <c r="AC205" s="25"/>
      <c r="AD205" s="25"/>
      <c r="AE205" s="25"/>
      <c r="AF205" s="25"/>
      <c r="AG205" s="25" t="str">
        <f t="shared" ref="AG205:AG268" si="103">IF(OR(D205&gt;$B$4,$B$7&gt;D205),"T",IF(AND($B$4&gt;=D205,D205&gt;$B$5),"C",IF(AND($B$5&gt;=D205,D205&gt;=$B$6),"A",IF(AND($B$6&gt;D205,D205&gt;=$B$7),"G","error"))))</f>
        <v>G</v>
      </c>
      <c r="AH205" s="25" t="str">
        <f t="shared" ref="AH205:AH268" si="104">IF(OR(D205&gt;$C$4,$C$7&gt;D205),"T",IF(AND($C$4&gt;=D205,D205&gt;$C$5),"C",IF(AND($C$5&gt;=D205,D205&gt;=$C$6),"A",IF(AND($C$6&gt;D205,D205&gt;=$C$7),"G","error"))))</f>
        <v>G</v>
      </c>
      <c r="AI205" s="25" t="str">
        <f t="shared" ref="AI205:AI268" si="105">IF(OR(D205&gt;$D$4,$D$7&gt;D205),"T",IF(AND($D$4&gt;=D205,D205&gt;$D$5),"C",IF(AND($D$5&gt;=D205,D205&gt;=$D$6),"A",IF(AND($D$6&gt;D205,D205&gt;=$D$7),"G","error"))))</f>
        <v>G</v>
      </c>
      <c r="AJ205" s="25" t="str">
        <f t="shared" si="90"/>
        <v>GGG</v>
      </c>
      <c r="AK205" s="25" t="str">
        <f t="shared" ref="AK205:AK268" si="106">LOOKUP(AJ205,$H$12:$H$75,$I$12:$I$75)</f>
        <v>G</v>
      </c>
      <c r="AL205" s="25"/>
      <c r="AM205" s="25"/>
      <c r="AN205" s="25"/>
      <c r="AO205" s="25"/>
      <c r="AP205" s="25"/>
      <c r="AQ205" s="25" t="str">
        <f t="shared" ref="AQ205:AQ268" si="107">IF(OR(E205&gt;$B$4,$B$7&gt;E205),"T",IF(AND($B$4&gt;=E205,E205&gt;$B$5),"C",IF(AND($B$5&gt;=E205,E205&gt;=$B$6),"A",IF(AND($B$6&gt;E205,E205&gt;=$B$7),"G","error"))))</f>
        <v>G</v>
      </c>
      <c r="AR205" s="25" t="str">
        <f t="shared" ref="AR205:AR268" si="108">IF(OR(E205&gt;$C$4,$C$7&gt;E205),"T",IF(AND($C$4&gt;=E205,E205&gt;$C$5),"C",IF(AND($C$5&gt;=E205,E205&gt;=$C$6),"A",IF(AND($C$6&gt;E205,E205&gt;=$C$7),"G","error"))))</f>
        <v>G</v>
      </c>
      <c r="AS205" s="25" t="str">
        <f t="shared" ref="AS205:AS268" si="109">IF(OR(E205&gt;$D$4,$D$7&gt;E205),"T",IF(AND($D$4&gt;=E205,E205&gt;$D$5),"C",IF(AND($D$5&gt;=E205,E205&gt;=$D$6),"A",IF(AND($D$6&gt;E205,E205&gt;=$D$7),"G","error"))))</f>
        <v>G</v>
      </c>
      <c r="AT205" s="25" t="str">
        <f t="shared" si="91"/>
        <v>GGG</v>
      </c>
      <c r="AU205" s="25" t="str">
        <f t="shared" ref="AU205:AU268" si="110">LOOKUP(AT205,$H$12:$H$75,$I$12:$I$75)</f>
        <v>G</v>
      </c>
      <c r="AV205" s="25"/>
      <c r="AW205" s="25"/>
      <c r="AX205" s="25"/>
      <c r="AY205" s="25"/>
      <c r="AZ205" s="25"/>
      <c r="BA205" s="25" t="str">
        <f t="shared" ref="BA205:BA268" ca="1" si="111">IF(OR(F205&gt;$B$4,$B$7&gt;F205),"T",IF(AND($B$4&gt;=F205,F205&gt;$B$5),"C",IF(AND($B$5&gt;=F205,F205&gt;=$B$6),"A",IF(AND($B$6&gt;F205,F205&gt;=$B$7),"G","error"))))</f>
        <v>T</v>
      </c>
      <c r="BB205" s="25" t="str">
        <f t="shared" ref="BB205:BB268" ca="1" si="112">IF(OR(F205&gt;$C$4,$C$7&gt;F205),"T",IF(AND($C$4&gt;=F205,F205&gt;$C$5),"C",IF(AND($C$5&gt;=F205,F205&gt;=$C$6),"A",IF(AND($C$6&gt;F205,F205&gt;=$C$7),"G","error"))))</f>
        <v>T</v>
      </c>
      <c r="BC205" s="25" t="str">
        <f t="shared" ref="BC205:BC268" ca="1" si="113">IF(OR(F205&gt;$D$4,$D$7&gt;F205),"T",IF(AND($D$4&gt;=F205,F205&gt;$D$5),"C",IF(AND($D$5&gt;=F205,F205&gt;=$D$6),"A",IF(AND($D$6&gt;F205,F205&gt;=$D$7),"G","error"))))</f>
        <v>T</v>
      </c>
      <c r="BD205" s="25" t="str">
        <f t="shared" ca="1" si="92"/>
        <v>TTT</v>
      </c>
      <c r="BE205" s="25" t="str">
        <f t="shared" ref="BE205:BE268" ca="1" si="114">LOOKUP(BD205,$H$12:$H$75,$I$12:$I$75)</f>
        <v>F</v>
      </c>
      <c r="BF205" s="25"/>
      <c r="BG205" s="25"/>
      <c r="BH205" s="25"/>
      <c r="BI205" s="25"/>
      <c r="BJ205" s="25"/>
    </row>
    <row r="206" spans="1:62" x14ac:dyDescent="0.15">
      <c r="A206" s="10">
        <v>195</v>
      </c>
      <c r="B206">
        <v>-5.6026975000236234</v>
      </c>
      <c r="C206">
        <v>-4.9369099999836408</v>
      </c>
      <c r="D206">
        <v>-5.6487224999912655</v>
      </c>
      <c r="E206">
        <v>-5.4071150000076784</v>
      </c>
      <c r="F206" s="10">
        <f ca="1">'Result (Al-Ti) '!W216</f>
        <v>-5.8255987541730825</v>
      </c>
      <c r="L206" s="17">
        <v>195</v>
      </c>
      <c r="M206" s="17" t="str">
        <f t="shared" si="93"/>
        <v>G</v>
      </c>
      <c r="N206" s="17" t="str">
        <f t="shared" si="94"/>
        <v>T</v>
      </c>
      <c r="O206" s="17" t="str">
        <f t="shared" si="95"/>
        <v>T</v>
      </c>
      <c r="P206" s="17" t="str">
        <f t="shared" si="96"/>
        <v>GTT</v>
      </c>
      <c r="Q206" s="17" t="str">
        <f t="shared" si="97"/>
        <v>V</v>
      </c>
      <c r="W206" s="25" t="str">
        <f t="shared" si="98"/>
        <v>G</v>
      </c>
      <c r="X206" s="25" t="str">
        <f t="shared" si="99"/>
        <v>G</v>
      </c>
      <c r="Y206" s="25" t="str">
        <f t="shared" si="100"/>
        <v>G</v>
      </c>
      <c r="Z206" s="25" t="str">
        <f t="shared" si="101"/>
        <v>GGG</v>
      </c>
      <c r="AA206" s="25" t="str">
        <f t="shared" si="102"/>
        <v>G</v>
      </c>
      <c r="AB206" s="25"/>
      <c r="AC206" s="25"/>
      <c r="AD206" s="25"/>
      <c r="AE206" s="25"/>
      <c r="AF206" s="25"/>
      <c r="AG206" s="25" t="str">
        <f t="shared" si="103"/>
        <v>G</v>
      </c>
      <c r="AH206" s="25" t="str">
        <f t="shared" si="104"/>
        <v>T</v>
      </c>
      <c r="AI206" s="25" t="str">
        <f t="shared" si="105"/>
        <v>T</v>
      </c>
      <c r="AJ206" s="25" t="str">
        <f t="shared" si="90"/>
        <v>GTT</v>
      </c>
      <c r="AK206" s="25" t="str">
        <f t="shared" si="106"/>
        <v>V</v>
      </c>
      <c r="AL206" s="25"/>
      <c r="AM206" s="25"/>
      <c r="AN206" s="25"/>
      <c r="AO206" s="25"/>
      <c r="AP206" s="25"/>
      <c r="AQ206" s="25" t="str">
        <f t="shared" si="107"/>
        <v>G</v>
      </c>
      <c r="AR206" s="25" t="str">
        <f t="shared" si="108"/>
        <v>T</v>
      </c>
      <c r="AS206" s="25" t="str">
        <f t="shared" si="109"/>
        <v>G</v>
      </c>
      <c r="AT206" s="25" t="str">
        <f t="shared" si="91"/>
        <v>GTG</v>
      </c>
      <c r="AU206" s="25" t="str">
        <f t="shared" si="110"/>
        <v>V</v>
      </c>
      <c r="AV206" s="25"/>
      <c r="AW206" s="25"/>
      <c r="AX206" s="25"/>
      <c r="AY206" s="25"/>
      <c r="AZ206" s="25"/>
      <c r="BA206" s="25" t="str">
        <f t="shared" ca="1" si="111"/>
        <v>G</v>
      </c>
      <c r="BB206" s="25" t="str">
        <f t="shared" ca="1" si="112"/>
        <v>T</v>
      </c>
      <c r="BC206" s="25" t="str">
        <f t="shared" ca="1" si="113"/>
        <v>T</v>
      </c>
      <c r="BD206" s="25" t="str">
        <f t="shared" ca="1" si="92"/>
        <v>GTT</v>
      </c>
      <c r="BE206" s="25" t="str">
        <f t="shared" ca="1" si="114"/>
        <v>V</v>
      </c>
      <c r="BF206" s="25"/>
      <c r="BG206" s="25"/>
      <c r="BH206" s="25"/>
      <c r="BI206" s="25"/>
      <c r="BJ206" s="25"/>
    </row>
    <row r="207" spans="1:62" x14ac:dyDescent="0.15">
      <c r="A207" s="10">
        <v>196</v>
      </c>
      <c r="B207">
        <v>-6.6956975000245222</v>
      </c>
      <c r="C207">
        <v>-6.3789099999844723</v>
      </c>
      <c r="D207">
        <v>-6.2307224999891275</v>
      </c>
      <c r="E207">
        <v>-3.9991150000062703</v>
      </c>
      <c r="F207" s="10">
        <f ca="1">'Result (Al-Ti) '!W217</f>
        <v>-7.5208545262416475</v>
      </c>
      <c r="L207" s="17">
        <v>196</v>
      </c>
      <c r="M207" s="17" t="str">
        <f t="shared" si="93"/>
        <v>T</v>
      </c>
      <c r="N207" s="17" t="str">
        <f t="shared" si="94"/>
        <v>T</v>
      </c>
      <c r="O207" s="17" t="str">
        <f t="shared" si="95"/>
        <v>T</v>
      </c>
      <c r="P207" s="17" t="str">
        <f t="shared" si="96"/>
        <v>TTT</v>
      </c>
      <c r="Q207" s="17" t="str">
        <f t="shared" si="97"/>
        <v>F</v>
      </c>
      <c r="W207" s="25" t="str">
        <f t="shared" si="98"/>
        <v>T</v>
      </c>
      <c r="X207" s="25" t="str">
        <f t="shared" si="99"/>
        <v>T</v>
      </c>
      <c r="Y207" s="25" t="str">
        <f t="shared" si="100"/>
        <v>T</v>
      </c>
      <c r="Z207" s="25" t="str">
        <f t="shared" si="101"/>
        <v>TTT</v>
      </c>
      <c r="AA207" s="25" t="str">
        <f t="shared" si="102"/>
        <v>F</v>
      </c>
      <c r="AB207" s="25"/>
      <c r="AC207" s="25"/>
      <c r="AD207" s="25"/>
      <c r="AE207" s="25"/>
      <c r="AF207" s="25"/>
      <c r="AG207" s="25" t="str">
        <f t="shared" si="103"/>
        <v>T</v>
      </c>
      <c r="AH207" s="25" t="str">
        <f t="shared" si="104"/>
        <v>T</v>
      </c>
      <c r="AI207" s="25" t="str">
        <f t="shared" si="105"/>
        <v>T</v>
      </c>
      <c r="AJ207" s="25" t="str">
        <f t="shared" ref="AJ207:AJ270" si="115">AG207&amp;AH207&amp;AI207</f>
        <v>TTT</v>
      </c>
      <c r="AK207" s="25" t="str">
        <f t="shared" si="106"/>
        <v>F</v>
      </c>
      <c r="AL207" s="25"/>
      <c r="AM207" s="25"/>
      <c r="AN207" s="25"/>
      <c r="AO207" s="25"/>
      <c r="AP207" s="25"/>
      <c r="AQ207" s="25" t="str">
        <f t="shared" si="107"/>
        <v>G</v>
      </c>
      <c r="AR207" s="25" t="str">
        <f t="shared" si="108"/>
        <v>G</v>
      </c>
      <c r="AS207" s="25" t="str">
        <f t="shared" si="109"/>
        <v>G</v>
      </c>
      <c r="AT207" s="25" t="str">
        <f t="shared" ref="AT207:AT270" si="116">AQ207&amp;AR207&amp;AS207</f>
        <v>GGG</v>
      </c>
      <c r="AU207" s="25" t="str">
        <f t="shared" si="110"/>
        <v>G</v>
      </c>
      <c r="AV207" s="25"/>
      <c r="AW207" s="25"/>
      <c r="AX207" s="25"/>
      <c r="AY207" s="25"/>
      <c r="AZ207" s="25"/>
      <c r="BA207" s="25" t="str">
        <f t="shared" ca="1" si="111"/>
        <v>T</v>
      </c>
      <c r="BB207" s="25" t="str">
        <f t="shared" ca="1" si="112"/>
        <v>T</v>
      </c>
      <c r="BC207" s="25" t="str">
        <f t="shared" ca="1" si="113"/>
        <v>T</v>
      </c>
      <c r="BD207" s="25" t="str">
        <f t="shared" ref="BD207:BD270" ca="1" si="117">BA207&amp;BB207&amp;BC207</f>
        <v>TTT</v>
      </c>
      <c r="BE207" s="25" t="str">
        <f t="shared" ca="1" si="114"/>
        <v>F</v>
      </c>
      <c r="BF207" s="25"/>
      <c r="BG207" s="25"/>
      <c r="BH207" s="25"/>
      <c r="BI207" s="25"/>
      <c r="BJ207" s="25"/>
    </row>
    <row r="208" spans="1:62" x14ac:dyDescent="0.15">
      <c r="A208" s="10">
        <v>197</v>
      </c>
      <c r="B208">
        <v>-9.030697500023166</v>
      </c>
      <c r="C208">
        <v>-7.2149099999840871</v>
      </c>
      <c r="D208">
        <v>-5.3647224999906484</v>
      </c>
      <c r="E208">
        <v>-8.8351150000072209</v>
      </c>
      <c r="F208" s="10">
        <f ca="1">'Result (Al-Ti) '!W218</f>
        <v>-9.1304887513257569</v>
      </c>
      <c r="L208" s="17">
        <v>197</v>
      </c>
      <c r="M208" s="17" t="str">
        <f t="shared" si="93"/>
        <v>T</v>
      </c>
      <c r="N208" s="17" t="str">
        <f t="shared" si="94"/>
        <v>T</v>
      </c>
      <c r="O208" s="17" t="str">
        <f t="shared" si="95"/>
        <v>T</v>
      </c>
      <c r="P208" s="17" t="str">
        <f t="shared" si="96"/>
        <v>TTT</v>
      </c>
      <c r="Q208" s="17" t="str">
        <f t="shared" si="97"/>
        <v>F</v>
      </c>
      <c r="W208" s="25" t="str">
        <f t="shared" si="98"/>
        <v>T</v>
      </c>
      <c r="X208" s="25" t="str">
        <f t="shared" si="99"/>
        <v>T</v>
      </c>
      <c r="Y208" s="25" t="str">
        <f t="shared" si="100"/>
        <v>T</v>
      </c>
      <c r="Z208" s="25" t="str">
        <f t="shared" si="101"/>
        <v>TTT</v>
      </c>
      <c r="AA208" s="25" t="str">
        <f t="shared" si="102"/>
        <v>F</v>
      </c>
      <c r="AB208" s="25"/>
      <c r="AC208" s="25"/>
      <c r="AD208" s="25"/>
      <c r="AE208" s="25"/>
      <c r="AF208" s="25"/>
      <c r="AG208" s="25" t="str">
        <f t="shared" si="103"/>
        <v>G</v>
      </c>
      <c r="AH208" s="25" t="str">
        <f t="shared" si="104"/>
        <v>T</v>
      </c>
      <c r="AI208" s="25" t="str">
        <f t="shared" si="105"/>
        <v>G</v>
      </c>
      <c r="AJ208" s="25" t="str">
        <f t="shared" si="115"/>
        <v>GTG</v>
      </c>
      <c r="AK208" s="25" t="str">
        <f t="shared" si="106"/>
        <v>V</v>
      </c>
      <c r="AL208" s="25"/>
      <c r="AM208" s="25"/>
      <c r="AN208" s="25"/>
      <c r="AO208" s="25"/>
      <c r="AP208" s="25"/>
      <c r="AQ208" s="25" t="str">
        <f t="shared" si="107"/>
        <v>T</v>
      </c>
      <c r="AR208" s="25" t="str">
        <f t="shared" si="108"/>
        <v>T</v>
      </c>
      <c r="AS208" s="25" t="str">
        <f t="shared" si="109"/>
        <v>T</v>
      </c>
      <c r="AT208" s="25" t="str">
        <f t="shared" si="116"/>
        <v>TTT</v>
      </c>
      <c r="AU208" s="25" t="str">
        <f t="shared" si="110"/>
        <v>F</v>
      </c>
      <c r="AV208" s="25"/>
      <c r="AW208" s="25"/>
      <c r="AX208" s="25"/>
      <c r="AY208" s="25"/>
      <c r="AZ208" s="25"/>
      <c r="BA208" s="25" t="str">
        <f t="shared" ca="1" si="111"/>
        <v>T</v>
      </c>
      <c r="BB208" s="25" t="str">
        <f t="shared" ca="1" si="112"/>
        <v>T</v>
      </c>
      <c r="BC208" s="25" t="str">
        <f t="shared" ca="1" si="113"/>
        <v>T</v>
      </c>
      <c r="BD208" s="25" t="str">
        <f t="shared" ca="1" si="117"/>
        <v>TTT</v>
      </c>
      <c r="BE208" s="25" t="str">
        <f t="shared" ca="1" si="114"/>
        <v>F</v>
      </c>
      <c r="BF208" s="25"/>
      <c r="BG208" s="25"/>
      <c r="BH208" s="25"/>
      <c r="BI208" s="25"/>
      <c r="BJ208" s="25"/>
    </row>
    <row r="209" spans="1:62" x14ac:dyDescent="0.15">
      <c r="A209" s="10">
        <v>198</v>
      </c>
      <c r="B209">
        <v>-7.5416975000237585</v>
      </c>
      <c r="C209">
        <v>-7.0939099999840494</v>
      </c>
      <c r="D209">
        <v>-4.5277224999900056</v>
      </c>
      <c r="E209">
        <v>-6.7781150000065793</v>
      </c>
      <c r="F209" s="10">
        <f ca="1">'Result (Al-Ti) '!W219</f>
        <v>-8.2161486438887259</v>
      </c>
      <c r="L209" s="17">
        <v>198</v>
      </c>
      <c r="M209" s="17" t="str">
        <f t="shared" si="93"/>
        <v>T</v>
      </c>
      <c r="N209" s="17" t="str">
        <f t="shared" si="94"/>
        <v>T</v>
      </c>
      <c r="O209" s="17" t="str">
        <f t="shared" si="95"/>
        <v>T</v>
      </c>
      <c r="P209" s="17" t="str">
        <f t="shared" si="96"/>
        <v>TTT</v>
      </c>
      <c r="Q209" s="17" t="str">
        <f t="shared" si="97"/>
        <v>F</v>
      </c>
      <c r="W209" s="25" t="str">
        <f t="shared" si="98"/>
        <v>T</v>
      </c>
      <c r="X209" s="25" t="str">
        <f t="shared" si="99"/>
        <v>T</v>
      </c>
      <c r="Y209" s="25" t="str">
        <f t="shared" si="100"/>
        <v>T</v>
      </c>
      <c r="Z209" s="25" t="str">
        <f t="shared" si="101"/>
        <v>TTT</v>
      </c>
      <c r="AA209" s="25" t="str">
        <f t="shared" si="102"/>
        <v>F</v>
      </c>
      <c r="AB209" s="25"/>
      <c r="AC209" s="25"/>
      <c r="AD209" s="25"/>
      <c r="AE209" s="25"/>
      <c r="AF209" s="25"/>
      <c r="AG209" s="25" t="str">
        <f t="shared" si="103"/>
        <v>G</v>
      </c>
      <c r="AH209" s="25" t="str">
        <f t="shared" si="104"/>
        <v>G</v>
      </c>
      <c r="AI209" s="25" t="str">
        <f t="shared" si="105"/>
        <v>G</v>
      </c>
      <c r="AJ209" s="25" t="str">
        <f t="shared" si="115"/>
        <v>GGG</v>
      </c>
      <c r="AK209" s="25" t="str">
        <f t="shared" si="106"/>
        <v>G</v>
      </c>
      <c r="AL209" s="25"/>
      <c r="AM209" s="25"/>
      <c r="AN209" s="25"/>
      <c r="AO209" s="25"/>
      <c r="AP209" s="25"/>
      <c r="AQ209" s="25" t="str">
        <f t="shared" si="107"/>
        <v>T</v>
      </c>
      <c r="AR209" s="25" t="str">
        <f t="shared" si="108"/>
        <v>T</v>
      </c>
      <c r="AS209" s="25" t="str">
        <f t="shared" si="109"/>
        <v>T</v>
      </c>
      <c r="AT209" s="25" t="str">
        <f t="shared" si="116"/>
        <v>TTT</v>
      </c>
      <c r="AU209" s="25" t="str">
        <f t="shared" si="110"/>
        <v>F</v>
      </c>
      <c r="AV209" s="25"/>
      <c r="AW209" s="25"/>
      <c r="AX209" s="25"/>
      <c r="AY209" s="25"/>
      <c r="AZ209" s="25"/>
      <c r="BA209" s="25" t="str">
        <f t="shared" ca="1" si="111"/>
        <v>T</v>
      </c>
      <c r="BB209" s="25" t="str">
        <f t="shared" ca="1" si="112"/>
        <v>T</v>
      </c>
      <c r="BC209" s="25" t="str">
        <f t="shared" ca="1" si="113"/>
        <v>T</v>
      </c>
      <c r="BD209" s="25" t="str">
        <f t="shared" ca="1" si="117"/>
        <v>TTT</v>
      </c>
      <c r="BE209" s="25" t="str">
        <f t="shared" ca="1" si="114"/>
        <v>F</v>
      </c>
      <c r="BF209" s="25"/>
      <c r="BG209" s="25"/>
      <c r="BH209" s="25"/>
      <c r="BI209" s="25"/>
      <c r="BJ209" s="25"/>
    </row>
    <row r="210" spans="1:62" x14ac:dyDescent="0.15">
      <c r="A210" s="10">
        <v>199</v>
      </c>
      <c r="B210">
        <v>-8.2076975000262564</v>
      </c>
      <c r="C210">
        <v>-7.4649099999852808</v>
      </c>
      <c r="D210">
        <v>-7.2047224999884918</v>
      </c>
      <c r="E210">
        <v>-10.56111500000867</v>
      </c>
      <c r="F210" s="10">
        <f ca="1">'Result (Al-Ti) '!W220</f>
        <v>-7.1044535667243167</v>
      </c>
      <c r="L210" s="17">
        <v>199</v>
      </c>
      <c r="M210" s="17" t="str">
        <f t="shared" si="93"/>
        <v>T</v>
      </c>
      <c r="N210" s="17" t="str">
        <f t="shared" si="94"/>
        <v>T</v>
      </c>
      <c r="O210" s="17" t="str">
        <f t="shared" si="95"/>
        <v>T</v>
      </c>
      <c r="P210" s="17" t="str">
        <f t="shared" si="96"/>
        <v>TTT</v>
      </c>
      <c r="Q210" s="17" t="str">
        <f t="shared" si="97"/>
        <v>F</v>
      </c>
      <c r="W210" s="25" t="str">
        <f t="shared" si="98"/>
        <v>T</v>
      </c>
      <c r="X210" s="25" t="str">
        <f t="shared" si="99"/>
        <v>T</v>
      </c>
      <c r="Y210" s="25" t="str">
        <f t="shared" si="100"/>
        <v>T</v>
      </c>
      <c r="Z210" s="25" t="str">
        <f t="shared" si="101"/>
        <v>TTT</v>
      </c>
      <c r="AA210" s="25" t="str">
        <f t="shared" si="102"/>
        <v>F</v>
      </c>
      <c r="AB210" s="25"/>
      <c r="AC210" s="25"/>
      <c r="AD210" s="25"/>
      <c r="AE210" s="25"/>
      <c r="AF210" s="25"/>
      <c r="AG210" s="25" t="str">
        <f t="shared" si="103"/>
        <v>T</v>
      </c>
      <c r="AH210" s="25" t="str">
        <f t="shared" si="104"/>
        <v>T</v>
      </c>
      <c r="AI210" s="25" t="str">
        <f t="shared" si="105"/>
        <v>T</v>
      </c>
      <c r="AJ210" s="25" t="str">
        <f t="shared" si="115"/>
        <v>TTT</v>
      </c>
      <c r="AK210" s="25" t="str">
        <f t="shared" si="106"/>
        <v>F</v>
      </c>
      <c r="AL210" s="25"/>
      <c r="AM210" s="25"/>
      <c r="AN210" s="25"/>
      <c r="AO210" s="25"/>
      <c r="AP210" s="25"/>
      <c r="AQ210" s="25" t="str">
        <f t="shared" si="107"/>
        <v>T</v>
      </c>
      <c r="AR210" s="25" t="str">
        <f t="shared" si="108"/>
        <v>T</v>
      </c>
      <c r="AS210" s="25" t="str">
        <f t="shared" si="109"/>
        <v>T</v>
      </c>
      <c r="AT210" s="25" t="str">
        <f t="shared" si="116"/>
        <v>TTT</v>
      </c>
      <c r="AU210" s="25" t="str">
        <f t="shared" si="110"/>
        <v>F</v>
      </c>
      <c r="AV210" s="25"/>
      <c r="AW210" s="25"/>
      <c r="AX210" s="25"/>
      <c r="AY210" s="25"/>
      <c r="AZ210" s="25"/>
      <c r="BA210" s="25" t="str">
        <f t="shared" ca="1" si="111"/>
        <v>T</v>
      </c>
      <c r="BB210" s="25" t="str">
        <f t="shared" ca="1" si="112"/>
        <v>T</v>
      </c>
      <c r="BC210" s="25" t="str">
        <f t="shared" ca="1" si="113"/>
        <v>T</v>
      </c>
      <c r="BD210" s="25" t="str">
        <f t="shared" ca="1" si="117"/>
        <v>TTT</v>
      </c>
      <c r="BE210" s="25" t="str">
        <f t="shared" ca="1" si="114"/>
        <v>F</v>
      </c>
      <c r="BF210" s="25"/>
      <c r="BG210" s="25"/>
      <c r="BH210" s="25"/>
      <c r="BI210" s="25"/>
      <c r="BJ210" s="25"/>
    </row>
    <row r="211" spans="1:62" x14ac:dyDescent="0.15">
      <c r="A211" s="10">
        <v>200</v>
      </c>
      <c r="B211">
        <v>-8.372697500025339</v>
      </c>
      <c r="C211">
        <v>-7.3019099999847015</v>
      </c>
      <c r="D211">
        <v>-5.3347224999917842</v>
      </c>
      <c r="E211">
        <v>-8.7071150000070929</v>
      </c>
      <c r="F211" s="10">
        <f ca="1">'Result (Al-Ti) '!W221</f>
        <v>-9.1706339855931436</v>
      </c>
      <c r="L211" s="17">
        <v>200</v>
      </c>
      <c r="M211" s="17" t="str">
        <f t="shared" si="93"/>
        <v>T</v>
      </c>
      <c r="N211" s="17" t="str">
        <f t="shared" si="94"/>
        <v>T</v>
      </c>
      <c r="O211" s="17" t="str">
        <f t="shared" si="95"/>
        <v>T</v>
      </c>
      <c r="P211" s="17" t="str">
        <f t="shared" si="96"/>
        <v>TTT</v>
      </c>
      <c r="Q211" s="17" t="str">
        <f t="shared" si="97"/>
        <v>F</v>
      </c>
      <c r="W211" s="25" t="str">
        <f t="shared" si="98"/>
        <v>T</v>
      </c>
      <c r="X211" s="25" t="str">
        <f t="shared" si="99"/>
        <v>T</v>
      </c>
      <c r="Y211" s="25" t="str">
        <f t="shared" si="100"/>
        <v>T</v>
      </c>
      <c r="Z211" s="25" t="str">
        <f t="shared" si="101"/>
        <v>TTT</v>
      </c>
      <c r="AA211" s="25" t="str">
        <f t="shared" si="102"/>
        <v>F</v>
      </c>
      <c r="AB211" s="25"/>
      <c r="AC211" s="25"/>
      <c r="AD211" s="25"/>
      <c r="AE211" s="25"/>
      <c r="AF211" s="25"/>
      <c r="AG211" s="25" t="str">
        <f t="shared" si="103"/>
        <v>G</v>
      </c>
      <c r="AH211" s="25" t="str">
        <f t="shared" si="104"/>
        <v>T</v>
      </c>
      <c r="AI211" s="25" t="str">
        <f t="shared" si="105"/>
        <v>G</v>
      </c>
      <c r="AJ211" s="25" t="str">
        <f t="shared" si="115"/>
        <v>GTG</v>
      </c>
      <c r="AK211" s="25" t="str">
        <f t="shared" si="106"/>
        <v>V</v>
      </c>
      <c r="AL211" s="25"/>
      <c r="AM211" s="25"/>
      <c r="AN211" s="25"/>
      <c r="AO211" s="25"/>
      <c r="AP211" s="25"/>
      <c r="AQ211" s="25" t="str">
        <f t="shared" si="107"/>
        <v>T</v>
      </c>
      <c r="AR211" s="25" t="str">
        <f t="shared" si="108"/>
        <v>T</v>
      </c>
      <c r="AS211" s="25" t="str">
        <f t="shared" si="109"/>
        <v>T</v>
      </c>
      <c r="AT211" s="25" t="str">
        <f t="shared" si="116"/>
        <v>TTT</v>
      </c>
      <c r="AU211" s="25" t="str">
        <f t="shared" si="110"/>
        <v>F</v>
      </c>
      <c r="AV211" s="25"/>
      <c r="AW211" s="25"/>
      <c r="AX211" s="25"/>
      <c r="AY211" s="25"/>
      <c r="AZ211" s="25"/>
      <c r="BA211" s="25" t="str">
        <f t="shared" ca="1" si="111"/>
        <v>T</v>
      </c>
      <c r="BB211" s="25" t="str">
        <f t="shared" ca="1" si="112"/>
        <v>T</v>
      </c>
      <c r="BC211" s="25" t="str">
        <f t="shared" ca="1" si="113"/>
        <v>T</v>
      </c>
      <c r="BD211" s="25" t="str">
        <f t="shared" ca="1" si="117"/>
        <v>TTT</v>
      </c>
      <c r="BE211" s="25" t="str">
        <f t="shared" ca="1" si="114"/>
        <v>F</v>
      </c>
      <c r="BF211" s="25"/>
      <c r="BG211" s="25"/>
      <c r="BH211" s="25"/>
      <c r="BI211" s="25"/>
      <c r="BJ211" s="25"/>
    </row>
    <row r="212" spans="1:62" x14ac:dyDescent="0.15">
      <c r="A212" s="10">
        <v>201</v>
      </c>
      <c r="B212">
        <v>-9.4406975000254079</v>
      </c>
      <c r="C212">
        <v>-6.5559099999852322</v>
      </c>
      <c r="D212">
        <v>-8.7557224999912364</v>
      </c>
      <c r="E212">
        <v>-8.5501150000091286</v>
      </c>
      <c r="F212" s="10">
        <f ca="1">'Result (Al-Ti) '!W222</f>
        <v>-7.9105195142934246</v>
      </c>
      <c r="L212" s="17">
        <v>201</v>
      </c>
      <c r="M212" s="17" t="str">
        <f t="shared" si="93"/>
        <v>T</v>
      </c>
      <c r="N212" s="17" t="str">
        <f t="shared" si="94"/>
        <v>T</v>
      </c>
      <c r="O212" s="17" t="str">
        <f t="shared" si="95"/>
        <v>T</v>
      </c>
      <c r="P212" s="17" t="str">
        <f t="shared" si="96"/>
        <v>TTT</v>
      </c>
      <c r="Q212" s="17" t="str">
        <f t="shared" si="97"/>
        <v>F</v>
      </c>
      <c r="W212" s="25" t="str">
        <f t="shared" si="98"/>
        <v>T</v>
      </c>
      <c r="X212" s="25" t="str">
        <f t="shared" si="99"/>
        <v>T</v>
      </c>
      <c r="Y212" s="25" t="str">
        <f t="shared" si="100"/>
        <v>T</v>
      </c>
      <c r="Z212" s="25" t="str">
        <f t="shared" si="101"/>
        <v>TTT</v>
      </c>
      <c r="AA212" s="25" t="str">
        <f t="shared" si="102"/>
        <v>F</v>
      </c>
      <c r="AB212" s="25"/>
      <c r="AC212" s="25"/>
      <c r="AD212" s="25"/>
      <c r="AE212" s="25"/>
      <c r="AF212" s="25"/>
      <c r="AG212" s="25" t="str">
        <f t="shared" si="103"/>
        <v>T</v>
      </c>
      <c r="AH212" s="25" t="str">
        <f t="shared" si="104"/>
        <v>T</v>
      </c>
      <c r="AI212" s="25" t="str">
        <f t="shared" si="105"/>
        <v>T</v>
      </c>
      <c r="AJ212" s="25" t="str">
        <f t="shared" si="115"/>
        <v>TTT</v>
      </c>
      <c r="AK212" s="25" t="str">
        <f t="shared" si="106"/>
        <v>F</v>
      </c>
      <c r="AL212" s="25"/>
      <c r="AM212" s="25"/>
      <c r="AN212" s="25"/>
      <c r="AO212" s="25"/>
      <c r="AP212" s="25"/>
      <c r="AQ212" s="25" t="str">
        <f t="shared" si="107"/>
        <v>T</v>
      </c>
      <c r="AR212" s="25" t="str">
        <f t="shared" si="108"/>
        <v>T</v>
      </c>
      <c r="AS212" s="25" t="str">
        <f t="shared" si="109"/>
        <v>T</v>
      </c>
      <c r="AT212" s="25" t="str">
        <f t="shared" si="116"/>
        <v>TTT</v>
      </c>
      <c r="AU212" s="25" t="str">
        <f t="shared" si="110"/>
        <v>F</v>
      </c>
      <c r="AV212" s="25"/>
      <c r="AW212" s="25"/>
      <c r="AX212" s="25"/>
      <c r="AY212" s="25"/>
      <c r="AZ212" s="25"/>
      <c r="BA212" s="25" t="str">
        <f t="shared" ca="1" si="111"/>
        <v>T</v>
      </c>
      <c r="BB212" s="25" t="str">
        <f t="shared" ca="1" si="112"/>
        <v>T</v>
      </c>
      <c r="BC212" s="25" t="str">
        <f t="shared" ca="1" si="113"/>
        <v>T</v>
      </c>
      <c r="BD212" s="25" t="str">
        <f t="shared" ca="1" si="117"/>
        <v>TTT</v>
      </c>
      <c r="BE212" s="25" t="str">
        <f t="shared" ca="1" si="114"/>
        <v>F</v>
      </c>
      <c r="BF212" s="25"/>
      <c r="BG212" s="25"/>
      <c r="BH212" s="25"/>
      <c r="BI212" s="25"/>
      <c r="BJ212" s="25"/>
    </row>
    <row r="213" spans="1:62" x14ac:dyDescent="0.15">
      <c r="A213" s="10">
        <v>202</v>
      </c>
      <c r="B213">
        <v>-6.920697500024886</v>
      </c>
      <c r="C213">
        <v>-6.5709099999828879</v>
      </c>
      <c r="D213">
        <v>-6.193722499990173</v>
      </c>
      <c r="E213">
        <v>-8.992115000008738</v>
      </c>
      <c r="F213" s="10">
        <f ca="1">'Result (Al-Ti) '!W223</f>
        <v>-8.6459726376523953</v>
      </c>
      <c r="L213" s="17">
        <v>202</v>
      </c>
      <c r="M213" s="17" t="str">
        <f t="shared" si="93"/>
        <v>T</v>
      </c>
      <c r="N213" s="17" t="str">
        <f t="shared" si="94"/>
        <v>T</v>
      </c>
      <c r="O213" s="17" t="str">
        <f t="shared" si="95"/>
        <v>T</v>
      </c>
      <c r="P213" s="17" t="str">
        <f t="shared" si="96"/>
        <v>TTT</v>
      </c>
      <c r="Q213" s="17" t="str">
        <f t="shared" si="97"/>
        <v>F</v>
      </c>
      <c r="W213" s="25" t="str">
        <f t="shared" si="98"/>
        <v>T</v>
      </c>
      <c r="X213" s="25" t="str">
        <f t="shared" si="99"/>
        <v>T</v>
      </c>
      <c r="Y213" s="25" t="str">
        <f t="shared" si="100"/>
        <v>T</v>
      </c>
      <c r="Z213" s="25" t="str">
        <f t="shared" si="101"/>
        <v>TTT</v>
      </c>
      <c r="AA213" s="25" t="str">
        <f t="shared" si="102"/>
        <v>F</v>
      </c>
      <c r="AB213" s="25"/>
      <c r="AC213" s="25"/>
      <c r="AD213" s="25"/>
      <c r="AE213" s="25"/>
      <c r="AF213" s="25"/>
      <c r="AG213" s="25" t="str">
        <f t="shared" si="103"/>
        <v>T</v>
      </c>
      <c r="AH213" s="25" t="str">
        <f t="shared" si="104"/>
        <v>T</v>
      </c>
      <c r="AI213" s="25" t="str">
        <f t="shared" si="105"/>
        <v>T</v>
      </c>
      <c r="AJ213" s="25" t="str">
        <f t="shared" si="115"/>
        <v>TTT</v>
      </c>
      <c r="AK213" s="25" t="str">
        <f t="shared" si="106"/>
        <v>F</v>
      </c>
      <c r="AL213" s="25"/>
      <c r="AM213" s="25"/>
      <c r="AN213" s="25"/>
      <c r="AO213" s="25"/>
      <c r="AP213" s="25"/>
      <c r="AQ213" s="25" t="str">
        <f t="shared" si="107"/>
        <v>T</v>
      </c>
      <c r="AR213" s="25" t="str">
        <f t="shared" si="108"/>
        <v>T</v>
      </c>
      <c r="AS213" s="25" t="str">
        <f t="shared" si="109"/>
        <v>T</v>
      </c>
      <c r="AT213" s="25" t="str">
        <f t="shared" si="116"/>
        <v>TTT</v>
      </c>
      <c r="AU213" s="25" t="str">
        <f t="shared" si="110"/>
        <v>F</v>
      </c>
      <c r="AV213" s="25"/>
      <c r="AW213" s="25"/>
      <c r="AX213" s="25"/>
      <c r="AY213" s="25"/>
      <c r="AZ213" s="25"/>
      <c r="BA213" s="25" t="str">
        <f t="shared" ca="1" si="111"/>
        <v>T</v>
      </c>
      <c r="BB213" s="25" t="str">
        <f t="shared" ca="1" si="112"/>
        <v>T</v>
      </c>
      <c r="BC213" s="25" t="str">
        <f t="shared" ca="1" si="113"/>
        <v>T</v>
      </c>
      <c r="BD213" s="25" t="str">
        <f t="shared" ca="1" si="117"/>
        <v>TTT</v>
      </c>
      <c r="BE213" s="25" t="str">
        <f t="shared" ca="1" si="114"/>
        <v>F</v>
      </c>
      <c r="BF213" s="25"/>
      <c r="BG213" s="25"/>
      <c r="BH213" s="25"/>
      <c r="BI213" s="25"/>
      <c r="BJ213" s="25"/>
    </row>
    <row r="214" spans="1:62" x14ac:dyDescent="0.15">
      <c r="A214" s="10">
        <v>203</v>
      </c>
      <c r="B214">
        <v>-6.7596975000228099</v>
      </c>
      <c r="C214">
        <v>-6.3139099999851567</v>
      </c>
      <c r="D214">
        <v>-4.7747224999916682</v>
      </c>
      <c r="E214">
        <v>-8.682115000006263</v>
      </c>
      <c r="F214" s="10">
        <f ca="1">'Result (Al-Ti) '!W224</f>
        <v>-11.692441613177406</v>
      </c>
      <c r="L214" s="17">
        <v>203</v>
      </c>
      <c r="M214" s="17" t="str">
        <f t="shared" si="93"/>
        <v>T</v>
      </c>
      <c r="N214" s="17" t="str">
        <f t="shared" si="94"/>
        <v>T</v>
      </c>
      <c r="O214" s="17" t="str">
        <f t="shared" si="95"/>
        <v>T</v>
      </c>
      <c r="P214" s="17" t="str">
        <f t="shared" si="96"/>
        <v>TTT</v>
      </c>
      <c r="Q214" s="17" t="str">
        <f t="shared" si="97"/>
        <v>F</v>
      </c>
      <c r="W214" s="25" t="str">
        <f t="shared" si="98"/>
        <v>T</v>
      </c>
      <c r="X214" s="25" t="str">
        <f t="shared" si="99"/>
        <v>T</v>
      </c>
      <c r="Y214" s="25" t="str">
        <f t="shared" si="100"/>
        <v>T</v>
      </c>
      <c r="Z214" s="25" t="str">
        <f t="shared" si="101"/>
        <v>TTT</v>
      </c>
      <c r="AA214" s="25" t="str">
        <f t="shared" si="102"/>
        <v>F</v>
      </c>
      <c r="AB214" s="25"/>
      <c r="AC214" s="25"/>
      <c r="AD214" s="25"/>
      <c r="AE214" s="25"/>
      <c r="AF214" s="25"/>
      <c r="AG214" s="25" t="str">
        <f t="shared" si="103"/>
        <v>G</v>
      </c>
      <c r="AH214" s="25" t="str">
        <f t="shared" si="104"/>
        <v>G</v>
      </c>
      <c r="AI214" s="25" t="str">
        <f t="shared" si="105"/>
        <v>G</v>
      </c>
      <c r="AJ214" s="25" t="str">
        <f t="shared" si="115"/>
        <v>GGG</v>
      </c>
      <c r="AK214" s="25" t="str">
        <f t="shared" si="106"/>
        <v>G</v>
      </c>
      <c r="AL214" s="25"/>
      <c r="AM214" s="25"/>
      <c r="AN214" s="25"/>
      <c r="AO214" s="25"/>
      <c r="AP214" s="25"/>
      <c r="AQ214" s="25" t="str">
        <f t="shared" si="107"/>
        <v>T</v>
      </c>
      <c r="AR214" s="25" t="str">
        <f t="shared" si="108"/>
        <v>T</v>
      </c>
      <c r="AS214" s="25" t="str">
        <f t="shared" si="109"/>
        <v>T</v>
      </c>
      <c r="AT214" s="25" t="str">
        <f t="shared" si="116"/>
        <v>TTT</v>
      </c>
      <c r="AU214" s="25" t="str">
        <f t="shared" si="110"/>
        <v>F</v>
      </c>
      <c r="AV214" s="25"/>
      <c r="AW214" s="25"/>
      <c r="AX214" s="25"/>
      <c r="AY214" s="25"/>
      <c r="AZ214" s="25"/>
      <c r="BA214" s="25" t="str">
        <f t="shared" ca="1" si="111"/>
        <v>T</v>
      </c>
      <c r="BB214" s="25" t="str">
        <f t="shared" ca="1" si="112"/>
        <v>T</v>
      </c>
      <c r="BC214" s="25" t="str">
        <f t="shared" ca="1" si="113"/>
        <v>T</v>
      </c>
      <c r="BD214" s="25" t="str">
        <f t="shared" ca="1" si="117"/>
        <v>TTT</v>
      </c>
      <c r="BE214" s="25" t="str">
        <f t="shared" ca="1" si="114"/>
        <v>F</v>
      </c>
      <c r="BF214" s="25"/>
      <c r="BG214" s="25"/>
      <c r="BH214" s="25"/>
      <c r="BI214" s="25"/>
      <c r="BJ214" s="25"/>
    </row>
    <row r="215" spans="1:62" x14ac:dyDescent="0.15">
      <c r="A215" s="10">
        <v>204</v>
      </c>
      <c r="B215">
        <v>-6.2166975000259583</v>
      </c>
      <c r="C215">
        <v>-6.884909999985922</v>
      </c>
      <c r="D215">
        <v>-4.9637224999905527</v>
      </c>
      <c r="E215">
        <v>-7.3921150000089142</v>
      </c>
      <c r="F215" s="10">
        <f ca="1">'Result (Al-Ti) '!W225</f>
        <v>-8.8546040573203175</v>
      </c>
      <c r="L215" s="17">
        <v>204</v>
      </c>
      <c r="M215" s="17" t="str">
        <f t="shared" si="93"/>
        <v>T</v>
      </c>
      <c r="N215" s="17" t="str">
        <f t="shared" si="94"/>
        <v>T</v>
      </c>
      <c r="O215" s="17" t="str">
        <f t="shared" si="95"/>
        <v>T</v>
      </c>
      <c r="P215" s="17" t="str">
        <f t="shared" si="96"/>
        <v>TTT</v>
      </c>
      <c r="Q215" s="17" t="str">
        <f t="shared" si="97"/>
        <v>F</v>
      </c>
      <c r="W215" s="25" t="str">
        <f t="shared" si="98"/>
        <v>T</v>
      </c>
      <c r="X215" s="25" t="str">
        <f t="shared" si="99"/>
        <v>T</v>
      </c>
      <c r="Y215" s="25" t="str">
        <f t="shared" si="100"/>
        <v>T</v>
      </c>
      <c r="Z215" s="25" t="str">
        <f t="shared" si="101"/>
        <v>TTT</v>
      </c>
      <c r="AA215" s="25" t="str">
        <f t="shared" si="102"/>
        <v>F</v>
      </c>
      <c r="AB215" s="25"/>
      <c r="AC215" s="25"/>
      <c r="AD215" s="25"/>
      <c r="AE215" s="25"/>
      <c r="AF215" s="25"/>
      <c r="AG215" s="25" t="str">
        <f t="shared" si="103"/>
        <v>G</v>
      </c>
      <c r="AH215" s="25" t="str">
        <f t="shared" si="104"/>
        <v>G</v>
      </c>
      <c r="AI215" s="25" t="str">
        <f t="shared" si="105"/>
        <v>G</v>
      </c>
      <c r="AJ215" s="25" t="str">
        <f t="shared" si="115"/>
        <v>GGG</v>
      </c>
      <c r="AK215" s="25" t="str">
        <f t="shared" si="106"/>
        <v>G</v>
      </c>
      <c r="AL215" s="25"/>
      <c r="AM215" s="25"/>
      <c r="AN215" s="25"/>
      <c r="AO215" s="25"/>
      <c r="AP215" s="25"/>
      <c r="AQ215" s="25" t="str">
        <f t="shared" si="107"/>
        <v>T</v>
      </c>
      <c r="AR215" s="25" t="str">
        <f t="shared" si="108"/>
        <v>T</v>
      </c>
      <c r="AS215" s="25" t="str">
        <f t="shared" si="109"/>
        <v>T</v>
      </c>
      <c r="AT215" s="25" t="str">
        <f t="shared" si="116"/>
        <v>TTT</v>
      </c>
      <c r="AU215" s="25" t="str">
        <f t="shared" si="110"/>
        <v>F</v>
      </c>
      <c r="AV215" s="25"/>
      <c r="AW215" s="25"/>
      <c r="AX215" s="25"/>
      <c r="AY215" s="25"/>
      <c r="AZ215" s="25"/>
      <c r="BA215" s="25" t="str">
        <f t="shared" ca="1" si="111"/>
        <v>T</v>
      </c>
      <c r="BB215" s="25" t="str">
        <f t="shared" ca="1" si="112"/>
        <v>T</v>
      </c>
      <c r="BC215" s="25" t="str">
        <f t="shared" ca="1" si="113"/>
        <v>T</v>
      </c>
      <c r="BD215" s="25" t="str">
        <f t="shared" ca="1" si="117"/>
        <v>TTT</v>
      </c>
      <c r="BE215" s="25" t="str">
        <f t="shared" ca="1" si="114"/>
        <v>F</v>
      </c>
      <c r="BF215" s="25"/>
      <c r="BG215" s="25"/>
      <c r="BH215" s="25"/>
      <c r="BI215" s="25"/>
      <c r="BJ215" s="25"/>
    </row>
    <row r="216" spans="1:62" x14ac:dyDescent="0.15">
      <c r="A216" s="10">
        <v>205</v>
      </c>
      <c r="B216">
        <v>-4.4406975000228499</v>
      </c>
      <c r="C216">
        <v>-7.1709099999850423</v>
      </c>
      <c r="D216">
        <v>-5.6377224999906161</v>
      </c>
      <c r="E216">
        <v>-7.2401150000089842</v>
      </c>
      <c r="F216" s="10">
        <f ca="1">'Result (Al-Ti) '!W226</f>
        <v>-6.2872310429069191</v>
      </c>
      <c r="L216" s="17">
        <v>205</v>
      </c>
      <c r="M216" s="17" t="str">
        <f t="shared" si="93"/>
        <v>G</v>
      </c>
      <c r="N216" s="17" t="str">
        <f t="shared" si="94"/>
        <v>G</v>
      </c>
      <c r="O216" s="17" t="str">
        <f t="shared" si="95"/>
        <v>G</v>
      </c>
      <c r="P216" s="17" t="str">
        <f t="shared" si="96"/>
        <v>GGG</v>
      </c>
      <c r="Q216" s="17" t="str">
        <f t="shared" si="97"/>
        <v>G</v>
      </c>
      <c r="W216" s="25" t="str">
        <f t="shared" si="98"/>
        <v>T</v>
      </c>
      <c r="X216" s="25" t="str">
        <f t="shared" si="99"/>
        <v>T</v>
      </c>
      <c r="Y216" s="25" t="str">
        <f t="shared" si="100"/>
        <v>T</v>
      </c>
      <c r="Z216" s="25" t="str">
        <f t="shared" si="101"/>
        <v>TTT</v>
      </c>
      <c r="AA216" s="25" t="str">
        <f t="shared" si="102"/>
        <v>F</v>
      </c>
      <c r="AB216" s="25"/>
      <c r="AC216" s="25"/>
      <c r="AD216" s="25"/>
      <c r="AE216" s="25"/>
      <c r="AF216" s="25"/>
      <c r="AG216" s="25" t="str">
        <f t="shared" si="103"/>
        <v>G</v>
      </c>
      <c r="AH216" s="25" t="str">
        <f t="shared" si="104"/>
        <v>T</v>
      </c>
      <c r="AI216" s="25" t="str">
        <f t="shared" si="105"/>
        <v>T</v>
      </c>
      <c r="AJ216" s="25" t="str">
        <f t="shared" si="115"/>
        <v>GTT</v>
      </c>
      <c r="AK216" s="25" t="str">
        <f t="shared" si="106"/>
        <v>V</v>
      </c>
      <c r="AL216" s="25"/>
      <c r="AM216" s="25"/>
      <c r="AN216" s="25"/>
      <c r="AO216" s="25"/>
      <c r="AP216" s="25"/>
      <c r="AQ216" s="25" t="str">
        <f t="shared" si="107"/>
        <v>T</v>
      </c>
      <c r="AR216" s="25" t="str">
        <f t="shared" si="108"/>
        <v>T</v>
      </c>
      <c r="AS216" s="25" t="str">
        <f t="shared" si="109"/>
        <v>T</v>
      </c>
      <c r="AT216" s="25" t="str">
        <f t="shared" si="116"/>
        <v>TTT</v>
      </c>
      <c r="AU216" s="25" t="str">
        <f t="shared" si="110"/>
        <v>F</v>
      </c>
      <c r="AV216" s="25"/>
      <c r="AW216" s="25"/>
      <c r="AX216" s="25"/>
      <c r="AY216" s="25"/>
      <c r="AZ216" s="25"/>
      <c r="BA216" s="25" t="str">
        <f t="shared" ca="1" si="111"/>
        <v>T</v>
      </c>
      <c r="BB216" s="25" t="str">
        <f t="shared" ca="1" si="112"/>
        <v>T</v>
      </c>
      <c r="BC216" s="25" t="str">
        <f t="shared" ca="1" si="113"/>
        <v>T</v>
      </c>
      <c r="BD216" s="25" t="str">
        <f t="shared" ca="1" si="117"/>
        <v>TTT</v>
      </c>
      <c r="BE216" s="25" t="str">
        <f t="shared" ca="1" si="114"/>
        <v>F</v>
      </c>
      <c r="BF216" s="25"/>
      <c r="BG216" s="25"/>
      <c r="BH216" s="25"/>
      <c r="BI216" s="25"/>
      <c r="BJ216" s="25"/>
    </row>
    <row r="217" spans="1:62" x14ac:dyDescent="0.15">
      <c r="A217" s="10">
        <v>206</v>
      </c>
      <c r="B217">
        <v>-5.4006975000255864</v>
      </c>
      <c r="C217">
        <v>-4.431909999983219</v>
      </c>
      <c r="D217">
        <v>-4.0147224999884656</v>
      </c>
      <c r="E217">
        <v>-8.9261150000083944</v>
      </c>
      <c r="F217" s="10">
        <f ca="1">'Result (Al-Ti) '!W227</f>
        <v>-8.5186897570288043</v>
      </c>
      <c r="L217" s="17">
        <v>206</v>
      </c>
      <c r="M217" s="17" t="str">
        <f t="shared" si="93"/>
        <v>G</v>
      </c>
      <c r="N217" s="17" t="str">
        <f t="shared" si="94"/>
        <v>T</v>
      </c>
      <c r="O217" s="17" t="str">
        <f t="shared" si="95"/>
        <v>G</v>
      </c>
      <c r="P217" s="17" t="str">
        <f t="shared" si="96"/>
        <v>GTG</v>
      </c>
      <c r="Q217" s="17" t="str">
        <f t="shared" si="97"/>
        <v>V</v>
      </c>
      <c r="W217" s="25" t="str">
        <f t="shared" si="98"/>
        <v>G</v>
      </c>
      <c r="X217" s="25" t="str">
        <f t="shared" si="99"/>
        <v>G</v>
      </c>
      <c r="Y217" s="25" t="str">
        <f t="shared" si="100"/>
        <v>G</v>
      </c>
      <c r="Z217" s="25" t="str">
        <f t="shared" si="101"/>
        <v>GGG</v>
      </c>
      <c r="AA217" s="25" t="str">
        <f t="shared" si="102"/>
        <v>G</v>
      </c>
      <c r="AB217" s="25"/>
      <c r="AC217" s="25"/>
      <c r="AD217" s="25"/>
      <c r="AE217" s="25"/>
      <c r="AF217" s="25"/>
      <c r="AG217" s="25" t="str">
        <f t="shared" si="103"/>
        <v>G</v>
      </c>
      <c r="AH217" s="25" t="str">
        <f t="shared" si="104"/>
        <v>G</v>
      </c>
      <c r="AI217" s="25" t="str">
        <f t="shared" si="105"/>
        <v>G</v>
      </c>
      <c r="AJ217" s="25" t="str">
        <f t="shared" si="115"/>
        <v>GGG</v>
      </c>
      <c r="AK217" s="25" t="str">
        <f t="shared" si="106"/>
        <v>G</v>
      </c>
      <c r="AL217" s="25"/>
      <c r="AM217" s="25"/>
      <c r="AN217" s="25"/>
      <c r="AO217" s="25"/>
      <c r="AP217" s="25"/>
      <c r="AQ217" s="25" t="str">
        <f t="shared" si="107"/>
        <v>T</v>
      </c>
      <c r="AR217" s="25" t="str">
        <f t="shared" si="108"/>
        <v>T</v>
      </c>
      <c r="AS217" s="25" t="str">
        <f t="shared" si="109"/>
        <v>T</v>
      </c>
      <c r="AT217" s="25" t="str">
        <f t="shared" si="116"/>
        <v>TTT</v>
      </c>
      <c r="AU217" s="25" t="str">
        <f t="shared" si="110"/>
        <v>F</v>
      </c>
      <c r="AV217" s="25"/>
      <c r="AW217" s="25"/>
      <c r="AX217" s="25"/>
      <c r="AY217" s="25"/>
      <c r="AZ217" s="25"/>
      <c r="BA217" s="25" t="str">
        <f t="shared" ca="1" si="111"/>
        <v>T</v>
      </c>
      <c r="BB217" s="25" t="str">
        <f t="shared" ca="1" si="112"/>
        <v>T</v>
      </c>
      <c r="BC217" s="25" t="str">
        <f t="shared" ca="1" si="113"/>
        <v>T</v>
      </c>
      <c r="BD217" s="25" t="str">
        <f t="shared" ca="1" si="117"/>
        <v>TTT</v>
      </c>
      <c r="BE217" s="25" t="str">
        <f t="shared" ca="1" si="114"/>
        <v>F</v>
      </c>
      <c r="BF217" s="25"/>
      <c r="BG217" s="25"/>
      <c r="BH217" s="25"/>
      <c r="BI217" s="25"/>
      <c r="BJ217" s="25"/>
    </row>
    <row r="218" spans="1:62" x14ac:dyDescent="0.15">
      <c r="A218" s="10">
        <v>207</v>
      </c>
      <c r="B218">
        <v>-5.1876975000233472</v>
      </c>
      <c r="C218">
        <v>-4.5989099999843575</v>
      </c>
      <c r="D218">
        <v>-6.1157224999917048</v>
      </c>
      <c r="E218">
        <v>-7.1751150000061159</v>
      </c>
      <c r="F218" s="10">
        <f ca="1">'Result (Al-Ti) '!W228</f>
        <v>-9.3527591337999745</v>
      </c>
      <c r="L218" s="17">
        <v>207</v>
      </c>
      <c r="M218" s="17" t="str">
        <f t="shared" si="93"/>
        <v>G</v>
      </c>
      <c r="N218" s="17" t="str">
        <f t="shared" si="94"/>
        <v>T</v>
      </c>
      <c r="O218" s="17" t="str">
        <f t="shared" si="95"/>
        <v>G</v>
      </c>
      <c r="P218" s="17" t="str">
        <f t="shared" si="96"/>
        <v>GTG</v>
      </c>
      <c r="Q218" s="17" t="str">
        <f t="shared" si="97"/>
        <v>V</v>
      </c>
      <c r="W218" s="25" t="str">
        <f t="shared" si="98"/>
        <v>G</v>
      </c>
      <c r="X218" s="25" t="str">
        <f t="shared" si="99"/>
        <v>G</v>
      </c>
      <c r="Y218" s="25" t="str">
        <f t="shared" si="100"/>
        <v>G</v>
      </c>
      <c r="Z218" s="25" t="str">
        <f t="shared" si="101"/>
        <v>GGG</v>
      </c>
      <c r="AA218" s="25" t="str">
        <f t="shared" si="102"/>
        <v>G</v>
      </c>
      <c r="AB218" s="25"/>
      <c r="AC218" s="25"/>
      <c r="AD218" s="25"/>
      <c r="AE218" s="25"/>
      <c r="AF218" s="25"/>
      <c r="AG218" s="25" t="str">
        <f t="shared" si="103"/>
        <v>T</v>
      </c>
      <c r="AH218" s="25" t="str">
        <f t="shared" si="104"/>
        <v>T</v>
      </c>
      <c r="AI218" s="25" t="str">
        <f t="shared" si="105"/>
        <v>T</v>
      </c>
      <c r="AJ218" s="25" t="str">
        <f t="shared" si="115"/>
        <v>TTT</v>
      </c>
      <c r="AK218" s="25" t="str">
        <f t="shared" si="106"/>
        <v>F</v>
      </c>
      <c r="AL218" s="25"/>
      <c r="AM218" s="25"/>
      <c r="AN218" s="25"/>
      <c r="AO218" s="25"/>
      <c r="AP218" s="25"/>
      <c r="AQ218" s="25" t="str">
        <f t="shared" si="107"/>
        <v>T</v>
      </c>
      <c r="AR218" s="25" t="str">
        <f t="shared" si="108"/>
        <v>T</v>
      </c>
      <c r="AS218" s="25" t="str">
        <f t="shared" si="109"/>
        <v>T</v>
      </c>
      <c r="AT218" s="25" t="str">
        <f t="shared" si="116"/>
        <v>TTT</v>
      </c>
      <c r="AU218" s="25" t="str">
        <f t="shared" si="110"/>
        <v>F</v>
      </c>
      <c r="AV218" s="25"/>
      <c r="AW218" s="25"/>
      <c r="AX218" s="25"/>
      <c r="AY218" s="25"/>
      <c r="AZ218" s="25"/>
      <c r="BA218" s="25" t="str">
        <f t="shared" ca="1" si="111"/>
        <v>T</v>
      </c>
      <c r="BB218" s="25" t="str">
        <f t="shared" ca="1" si="112"/>
        <v>T</v>
      </c>
      <c r="BC218" s="25" t="str">
        <f t="shared" ca="1" si="113"/>
        <v>T</v>
      </c>
      <c r="BD218" s="25" t="str">
        <f t="shared" ca="1" si="117"/>
        <v>TTT</v>
      </c>
      <c r="BE218" s="25" t="str">
        <f t="shared" ca="1" si="114"/>
        <v>F</v>
      </c>
      <c r="BF218" s="25"/>
      <c r="BG218" s="25"/>
      <c r="BH218" s="25"/>
      <c r="BI218" s="25"/>
      <c r="BJ218" s="25"/>
    </row>
    <row r="219" spans="1:62" x14ac:dyDescent="0.15">
      <c r="A219" s="10">
        <v>208</v>
      </c>
      <c r="B219">
        <v>-5.2196975000242674</v>
      </c>
      <c r="C219">
        <v>-7.6029099999850303</v>
      </c>
      <c r="D219">
        <v>2.8472775000096817</v>
      </c>
      <c r="E219">
        <v>-6.8821150000069053</v>
      </c>
      <c r="F219" s="10">
        <f ca="1">'Result (Al-Ti) '!W229</f>
        <v>-7.6647840087903667</v>
      </c>
      <c r="L219" s="17">
        <v>208</v>
      </c>
      <c r="M219" s="17" t="str">
        <f t="shared" si="93"/>
        <v>G</v>
      </c>
      <c r="N219" s="17" t="str">
        <f t="shared" si="94"/>
        <v>T</v>
      </c>
      <c r="O219" s="17" t="str">
        <f t="shared" si="95"/>
        <v>G</v>
      </c>
      <c r="P219" s="17" t="str">
        <f t="shared" si="96"/>
        <v>GTG</v>
      </c>
      <c r="Q219" s="17" t="str">
        <f t="shared" si="97"/>
        <v>V</v>
      </c>
      <c r="W219" s="25" t="str">
        <f t="shared" si="98"/>
        <v>T</v>
      </c>
      <c r="X219" s="25" t="str">
        <f t="shared" si="99"/>
        <v>T</v>
      </c>
      <c r="Y219" s="25" t="str">
        <f t="shared" si="100"/>
        <v>T</v>
      </c>
      <c r="Z219" s="25" t="str">
        <f t="shared" si="101"/>
        <v>TTT</v>
      </c>
      <c r="AA219" s="25" t="str">
        <f t="shared" si="102"/>
        <v>F</v>
      </c>
      <c r="AB219" s="25"/>
      <c r="AC219" s="25"/>
      <c r="AD219" s="25"/>
      <c r="AE219" s="25"/>
      <c r="AF219" s="25"/>
      <c r="AG219" s="25" t="str">
        <f t="shared" si="103"/>
        <v>A</v>
      </c>
      <c r="AH219" s="25" t="str">
        <f t="shared" si="104"/>
        <v>C</v>
      </c>
      <c r="AI219" s="25" t="str">
        <f t="shared" si="105"/>
        <v>C</v>
      </c>
      <c r="AJ219" s="25" t="str">
        <f t="shared" si="115"/>
        <v>ACC</v>
      </c>
      <c r="AK219" s="25" t="str">
        <f t="shared" si="106"/>
        <v>T</v>
      </c>
      <c r="AL219" s="25"/>
      <c r="AM219" s="25"/>
      <c r="AN219" s="25"/>
      <c r="AO219" s="25"/>
      <c r="AP219" s="25"/>
      <c r="AQ219" s="25" t="str">
        <f t="shared" si="107"/>
        <v>T</v>
      </c>
      <c r="AR219" s="25" t="str">
        <f t="shared" si="108"/>
        <v>T</v>
      </c>
      <c r="AS219" s="25" t="str">
        <f t="shared" si="109"/>
        <v>T</v>
      </c>
      <c r="AT219" s="25" t="str">
        <f t="shared" si="116"/>
        <v>TTT</v>
      </c>
      <c r="AU219" s="25" t="str">
        <f t="shared" si="110"/>
        <v>F</v>
      </c>
      <c r="AV219" s="25"/>
      <c r="AW219" s="25"/>
      <c r="AX219" s="25"/>
      <c r="AY219" s="25"/>
      <c r="AZ219" s="25"/>
      <c r="BA219" s="25" t="str">
        <f t="shared" ca="1" si="111"/>
        <v>T</v>
      </c>
      <c r="BB219" s="25" t="str">
        <f t="shared" ca="1" si="112"/>
        <v>T</v>
      </c>
      <c r="BC219" s="25" t="str">
        <f t="shared" ca="1" si="113"/>
        <v>T</v>
      </c>
      <c r="BD219" s="25" t="str">
        <f t="shared" ca="1" si="117"/>
        <v>TTT</v>
      </c>
      <c r="BE219" s="25" t="str">
        <f t="shared" ca="1" si="114"/>
        <v>F</v>
      </c>
      <c r="BF219" s="25"/>
      <c r="BG219" s="25"/>
      <c r="BH219" s="25"/>
      <c r="BI219" s="25"/>
      <c r="BJ219" s="25"/>
    </row>
    <row r="220" spans="1:62" x14ac:dyDescent="0.15">
      <c r="A220" s="10">
        <v>209</v>
      </c>
      <c r="B220">
        <v>-3.6486975000258326</v>
      </c>
      <c r="C220">
        <v>-7.7859099999848524</v>
      </c>
      <c r="D220">
        <v>-4.1287224999884131</v>
      </c>
      <c r="E220">
        <v>-4.9871150000093678</v>
      </c>
      <c r="F220" s="10">
        <f ca="1">'Result (Al-Ti) '!W230</f>
        <v>-7.3318493046753304</v>
      </c>
      <c r="L220" s="17">
        <v>209</v>
      </c>
      <c r="M220" s="17" t="str">
        <f t="shared" si="93"/>
        <v>G</v>
      </c>
      <c r="N220" s="17" t="str">
        <f t="shared" si="94"/>
        <v>G</v>
      </c>
      <c r="O220" s="17" t="str">
        <f t="shared" si="95"/>
        <v>G</v>
      </c>
      <c r="P220" s="17" t="str">
        <f t="shared" si="96"/>
        <v>GGG</v>
      </c>
      <c r="Q220" s="17" t="str">
        <f t="shared" si="97"/>
        <v>G</v>
      </c>
      <c r="W220" s="25" t="str">
        <f t="shared" si="98"/>
        <v>T</v>
      </c>
      <c r="X220" s="25" t="str">
        <f t="shared" si="99"/>
        <v>T</v>
      </c>
      <c r="Y220" s="25" t="str">
        <f t="shared" si="100"/>
        <v>T</v>
      </c>
      <c r="Z220" s="25" t="str">
        <f t="shared" si="101"/>
        <v>TTT</v>
      </c>
      <c r="AA220" s="25" t="str">
        <f t="shared" si="102"/>
        <v>F</v>
      </c>
      <c r="AB220" s="25"/>
      <c r="AC220" s="25"/>
      <c r="AD220" s="25"/>
      <c r="AE220" s="25"/>
      <c r="AF220" s="25"/>
      <c r="AG220" s="25" t="str">
        <f t="shared" si="103"/>
        <v>G</v>
      </c>
      <c r="AH220" s="25" t="str">
        <f t="shared" si="104"/>
        <v>G</v>
      </c>
      <c r="AI220" s="25" t="str">
        <f t="shared" si="105"/>
        <v>G</v>
      </c>
      <c r="AJ220" s="25" t="str">
        <f t="shared" si="115"/>
        <v>GGG</v>
      </c>
      <c r="AK220" s="25" t="str">
        <f t="shared" si="106"/>
        <v>G</v>
      </c>
      <c r="AL220" s="25"/>
      <c r="AM220" s="25"/>
      <c r="AN220" s="25"/>
      <c r="AO220" s="25"/>
      <c r="AP220" s="25"/>
      <c r="AQ220" s="25" t="str">
        <f t="shared" si="107"/>
        <v>G</v>
      </c>
      <c r="AR220" s="25" t="str">
        <f t="shared" si="108"/>
        <v>G</v>
      </c>
      <c r="AS220" s="25" t="str">
        <f t="shared" si="109"/>
        <v>G</v>
      </c>
      <c r="AT220" s="25" t="str">
        <f t="shared" si="116"/>
        <v>GGG</v>
      </c>
      <c r="AU220" s="25" t="str">
        <f t="shared" si="110"/>
        <v>G</v>
      </c>
      <c r="AV220" s="25"/>
      <c r="AW220" s="25"/>
      <c r="AX220" s="25"/>
      <c r="AY220" s="25"/>
      <c r="AZ220" s="25"/>
      <c r="BA220" s="25" t="str">
        <f t="shared" ca="1" si="111"/>
        <v>T</v>
      </c>
      <c r="BB220" s="25" t="str">
        <f t="shared" ca="1" si="112"/>
        <v>T</v>
      </c>
      <c r="BC220" s="25" t="str">
        <f t="shared" ca="1" si="113"/>
        <v>T</v>
      </c>
      <c r="BD220" s="25" t="str">
        <f t="shared" ca="1" si="117"/>
        <v>TTT</v>
      </c>
      <c r="BE220" s="25" t="str">
        <f t="shared" ca="1" si="114"/>
        <v>F</v>
      </c>
      <c r="BF220" s="25"/>
      <c r="BG220" s="25"/>
      <c r="BH220" s="25"/>
      <c r="BI220" s="25"/>
      <c r="BJ220" s="25"/>
    </row>
    <row r="221" spans="1:62" x14ac:dyDescent="0.15">
      <c r="A221" s="10">
        <v>210</v>
      </c>
      <c r="B221">
        <v>-3.3286975000237362</v>
      </c>
      <c r="C221">
        <v>-7.0519099999835078</v>
      </c>
      <c r="D221">
        <v>-4.8637224999907858</v>
      </c>
      <c r="E221">
        <v>-4.6171150000091643</v>
      </c>
      <c r="F221" s="10">
        <f ca="1">'Result (Al-Ti) '!W231</f>
        <v>-6.0094506439612321</v>
      </c>
      <c r="L221" s="17">
        <v>210</v>
      </c>
      <c r="M221" s="17" t="str">
        <f t="shared" si="93"/>
        <v>G</v>
      </c>
      <c r="N221" s="17" t="str">
        <f t="shared" si="94"/>
        <v>G</v>
      </c>
      <c r="O221" s="17" t="str">
        <f t="shared" si="95"/>
        <v>G</v>
      </c>
      <c r="P221" s="17" t="str">
        <f t="shared" si="96"/>
        <v>GGG</v>
      </c>
      <c r="Q221" s="17" t="str">
        <f t="shared" si="97"/>
        <v>G</v>
      </c>
      <c r="W221" s="25" t="str">
        <f t="shared" si="98"/>
        <v>T</v>
      </c>
      <c r="X221" s="25" t="str">
        <f t="shared" si="99"/>
        <v>T</v>
      </c>
      <c r="Y221" s="25" t="str">
        <f t="shared" si="100"/>
        <v>T</v>
      </c>
      <c r="Z221" s="25" t="str">
        <f t="shared" si="101"/>
        <v>TTT</v>
      </c>
      <c r="AA221" s="25" t="str">
        <f t="shared" si="102"/>
        <v>F</v>
      </c>
      <c r="AB221" s="25"/>
      <c r="AC221" s="25"/>
      <c r="AD221" s="25"/>
      <c r="AE221" s="25"/>
      <c r="AF221" s="25"/>
      <c r="AG221" s="25" t="str">
        <f t="shared" si="103"/>
        <v>G</v>
      </c>
      <c r="AH221" s="25" t="str">
        <f t="shared" si="104"/>
        <v>G</v>
      </c>
      <c r="AI221" s="25" t="str">
        <f t="shared" si="105"/>
        <v>G</v>
      </c>
      <c r="AJ221" s="25" t="str">
        <f t="shared" si="115"/>
        <v>GGG</v>
      </c>
      <c r="AK221" s="25" t="str">
        <f t="shared" si="106"/>
        <v>G</v>
      </c>
      <c r="AL221" s="25"/>
      <c r="AM221" s="25"/>
      <c r="AN221" s="25"/>
      <c r="AO221" s="25"/>
      <c r="AP221" s="25"/>
      <c r="AQ221" s="25" t="str">
        <f t="shared" si="107"/>
        <v>G</v>
      </c>
      <c r="AR221" s="25" t="str">
        <f t="shared" si="108"/>
        <v>G</v>
      </c>
      <c r="AS221" s="25" t="str">
        <f t="shared" si="109"/>
        <v>G</v>
      </c>
      <c r="AT221" s="25" t="str">
        <f t="shared" si="116"/>
        <v>GGG</v>
      </c>
      <c r="AU221" s="25" t="str">
        <f t="shared" si="110"/>
        <v>G</v>
      </c>
      <c r="AV221" s="25"/>
      <c r="AW221" s="25"/>
      <c r="AX221" s="25"/>
      <c r="AY221" s="25"/>
      <c r="AZ221" s="25"/>
      <c r="BA221" s="25" t="str">
        <f t="shared" ca="1" si="111"/>
        <v>T</v>
      </c>
      <c r="BB221" s="25" t="str">
        <f t="shared" ca="1" si="112"/>
        <v>T</v>
      </c>
      <c r="BC221" s="25" t="str">
        <f t="shared" ca="1" si="113"/>
        <v>T</v>
      </c>
      <c r="BD221" s="25" t="str">
        <f t="shared" ca="1" si="117"/>
        <v>TTT</v>
      </c>
      <c r="BE221" s="25" t="str">
        <f t="shared" ca="1" si="114"/>
        <v>F</v>
      </c>
      <c r="BF221" s="25"/>
      <c r="BG221" s="25"/>
      <c r="BH221" s="25"/>
      <c r="BI221" s="25"/>
      <c r="BJ221" s="25"/>
    </row>
    <row r="222" spans="1:62" x14ac:dyDescent="0.15">
      <c r="A222" s="10">
        <v>211</v>
      </c>
      <c r="B222">
        <v>-3.7546975000246618</v>
      </c>
      <c r="C222">
        <v>-6.8139099999839914</v>
      </c>
      <c r="D222">
        <v>-3.9627224999918553</v>
      </c>
      <c r="E222">
        <v>-3.6961150000074383</v>
      </c>
      <c r="F222" s="10">
        <f ca="1">'Result (Al-Ti) '!W232</f>
        <v>-7.6675696779724944</v>
      </c>
      <c r="L222" s="17">
        <v>211</v>
      </c>
      <c r="M222" s="17" t="str">
        <f t="shared" si="93"/>
        <v>G</v>
      </c>
      <c r="N222" s="17" t="str">
        <f t="shared" si="94"/>
        <v>G</v>
      </c>
      <c r="O222" s="17" t="str">
        <f t="shared" si="95"/>
        <v>G</v>
      </c>
      <c r="P222" s="17" t="str">
        <f t="shared" si="96"/>
        <v>GGG</v>
      </c>
      <c r="Q222" s="17" t="str">
        <f t="shared" si="97"/>
        <v>G</v>
      </c>
      <c r="W222" s="25" t="str">
        <f t="shared" si="98"/>
        <v>T</v>
      </c>
      <c r="X222" s="25" t="str">
        <f t="shared" si="99"/>
        <v>T</v>
      </c>
      <c r="Y222" s="25" t="str">
        <f t="shared" si="100"/>
        <v>T</v>
      </c>
      <c r="Z222" s="25" t="str">
        <f t="shared" si="101"/>
        <v>TTT</v>
      </c>
      <c r="AA222" s="25" t="str">
        <f t="shared" si="102"/>
        <v>F</v>
      </c>
      <c r="AB222" s="25"/>
      <c r="AC222" s="25"/>
      <c r="AD222" s="25"/>
      <c r="AE222" s="25"/>
      <c r="AF222" s="25"/>
      <c r="AG222" s="25" t="str">
        <f t="shared" si="103"/>
        <v>G</v>
      </c>
      <c r="AH222" s="25" t="str">
        <f t="shared" si="104"/>
        <v>G</v>
      </c>
      <c r="AI222" s="25" t="str">
        <f t="shared" si="105"/>
        <v>G</v>
      </c>
      <c r="AJ222" s="25" t="str">
        <f t="shared" si="115"/>
        <v>GGG</v>
      </c>
      <c r="AK222" s="25" t="str">
        <f t="shared" si="106"/>
        <v>G</v>
      </c>
      <c r="AL222" s="25"/>
      <c r="AM222" s="25"/>
      <c r="AN222" s="25"/>
      <c r="AO222" s="25"/>
      <c r="AP222" s="25"/>
      <c r="AQ222" s="25" t="str">
        <f t="shared" si="107"/>
        <v>G</v>
      </c>
      <c r="AR222" s="25" t="str">
        <f t="shared" si="108"/>
        <v>G</v>
      </c>
      <c r="AS222" s="25" t="str">
        <f t="shared" si="109"/>
        <v>G</v>
      </c>
      <c r="AT222" s="25" t="str">
        <f t="shared" si="116"/>
        <v>GGG</v>
      </c>
      <c r="AU222" s="25" t="str">
        <f t="shared" si="110"/>
        <v>G</v>
      </c>
      <c r="AV222" s="25"/>
      <c r="AW222" s="25"/>
      <c r="AX222" s="25"/>
      <c r="AY222" s="25"/>
      <c r="AZ222" s="25"/>
      <c r="BA222" s="25" t="str">
        <f t="shared" ca="1" si="111"/>
        <v>T</v>
      </c>
      <c r="BB222" s="25" t="str">
        <f t="shared" ca="1" si="112"/>
        <v>T</v>
      </c>
      <c r="BC222" s="25" t="str">
        <f t="shared" ca="1" si="113"/>
        <v>T</v>
      </c>
      <c r="BD222" s="25" t="str">
        <f t="shared" ca="1" si="117"/>
        <v>TTT</v>
      </c>
      <c r="BE222" s="25" t="str">
        <f t="shared" ca="1" si="114"/>
        <v>F</v>
      </c>
      <c r="BF222" s="25"/>
      <c r="BG222" s="25"/>
      <c r="BH222" s="25"/>
      <c r="BI222" s="25"/>
      <c r="BJ222" s="25"/>
    </row>
    <row r="223" spans="1:62" x14ac:dyDescent="0.15">
      <c r="A223" s="10">
        <v>212</v>
      </c>
      <c r="B223">
        <v>-3.4386975000231246</v>
      </c>
      <c r="C223">
        <v>-5.1299099999830844</v>
      </c>
      <c r="D223">
        <v>-4.2857224999899302</v>
      </c>
      <c r="E223">
        <v>-4.046115000008399</v>
      </c>
      <c r="F223" s="10">
        <f ca="1">'Result (Al-Ti) '!W233</f>
        <v>-6.023289359217407</v>
      </c>
      <c r="L223" s="17">
        <v>212</v>
      </c>
      <c r="M223" s="17" t="str">
        <f t="shared" si="93"/>
        <v>G</v>
      </c>
      <c r="N223" s="17" t="str">
        <f t="shared" si="94"/>
        <v>G</v>
      </c>
      <c r="O223" s="17" t="str">
        <f t="shared" si="95"/>
        <v>G</v>
      </c>
      <c r="P223" s="17" t="str">
        <f t="shared" si="96"/>
        <v>GGG</v>
      </c>
      <c r="Q223" s="17" t="str">
        <f t="shared" si="97"/>
        <v>G</v>
      </c>
      <c r="W223" s="25" t="str">
        <f t="shared" si="98"/>
        <v>G</v>
      </c>
      <c r="X223" s="25" t="str">
        <f t="shared" si="99"/>
        <v>T</v>
      </c>
      <c r="Y223" s="25" t="str">
        <f t="shared" si="100"/>
        <v>G</v>
      </c>
      <c r="Z223" s="25" t="str">
        <f t="shared" si="101"/>
        <v>GTG</v>
      </c>
      <c r="AA223" s="25" t="str">
        <f t="shared" si="102"/>
        <v>V</v>
      </c>
      <c r="AB223" s="25"/>
      <c r="AC223" s="25"/>
      <c r="AD223" s="25"/>
      <c r="AE223" s="25"/>
      <c r="AF223" s="25"/>
      <c r="AG223" s="25" t="str">
        <f t="shared" si="103"/>
        <v>G</v>
      </c>
      <c r="AH223" s="25" t="str">
        <f t="shared" si="104"/>
        <v>G</v>
      </c>
      <c r="AI223" s="25" t="str">
        <f t="shared" si="105"/>
        <v>G</v>
      </c>
      <c r="AJ223" s="25" t="str">
        <f t="shared" si="115"/>
        <v>GGG</v>
      </c>
      <c r="AK223" s="25" t="str">
        <f t="shared" si="106"/>
        <v>G</v>
      </c>
      <c r="AL223" s="25"/>
      <c r="AM223" s="25"/>
      <c r="AN223" s="25"/>
      <c r="AO223" s="25"/>
      <c r="AP223" s="25"/>
      <c r="AQ223" s="25" t="str">
        <f t="shared" si="107"/>
        <v>G</v>
      </c>
      <c r="AR223" s="25" t="str">
        <f t="shared" si="108"/>
        <v>G</v>
      </c>
      <c r="AS223" s="25" t="str">
        <f t="shared" si="109"/>
        <v>G</v>
      </c>
      <c r="AT223" s="25" t="str">
        <f t="shared" si="116"/>
        <v>GGG</v>
      </c>
      <c r="AU223" s="25" t="str">
        <f t="shared" si="110"/>
        <v>G</v>
      </c>
      <c r="AV223" s="25"/>
      <c r="AW223" s="25"/>
      <c r="AX223" s="25"/>
      <c r="AY223" s="25"/>
      <c r="AZ223" s="25"/>
      <c r="BA223" s="25" t="str">
        <f t="shared" ca="1" si="111"/>
        <v>T</v>
      </c>
      <c r="BB223" s="25" t="str">
        <f t="shared" ca="1" si="112"/>
        <v>T</v>
      </c>
      <c r="BC223" s="25" t="str">
        <f t="shared" ca="1" si="113"/>
        <v>T</v>
      </c>
      <c r="BD223" s="25" t="str">
        <f t="shared" ca="1" si="117"/>
        <v>TTT</v>
      </c>
      <c r="BE223" s="25" t="str">
        <f t="shared" ca="1" si="114"/>
        <v>F</v>
      </c>
      <c r="BF223" s="25"/>
      <c r="BG223" s="25"/>
      <c r="BH223" s="25"/>
      <c r="BI223" s="25"/>
      <c r="BJ223" s="25"/>
    </row>
    <row r="224" spans="1:62" x14ac:dyDescent="0.15">
      <c r="A224" s="10">
        <v>213</v>
      </c>
      <c r="B224">
        <v>-3.70569750002403</v>
      </c>
      <c r="C224">
        <v>-3.668909999984038</v>
      </c>
      <c r="D224">
        <v>-3.5007224999894504</v>
      </c>
      <c r="E224">
        <v>-3.7741150000094592</v>
      </c>
      <c r="F224" s="10">
        <f ca="1">'Result (Al-Ti) '!W234</f>
        <v>-6.8787249339414362</v>
      </c>
      <c r="L224" s="17">
        <v>213</v>
      </c>
      <c r="M224" s="17" t="str">
        <f t="shared" si="93"/>
        <v>G</v>
      </c>
      <c r="N224" s="17" t="str">
        <f t="shared" si="94"/>
        <v>G</v>
      </c>
      <c r="O224" s="17" t="str">
        <f t="shared" si="95"/>
        <v>G</v>
      </c>
      <c r="P224" s="17" t="str">
        <f t="shared" si="96"/>
        <v>GGG</v>
      </c>
      <c r="Q224" s="17" t="str">
        <f t="shared" si="97"/>
        <v>G</v>
      </c>
      <c r="W224" s="25" t="str">
        <f t="shared" si="98"/>
        <v>G</v>
      </c>
      <c r="X224" s="25" t="str">
        <f t="shared" si="99"/>
        <v>G</v>
      </c>
      <c r="Y224" s="25" t="str">
        <f t="shared" si="100"/>
        <v>G</v>
      </c>
      <c r="Z224" s="25" t="str">
        <f t="shared" si="101"/>
        <v>GGG</v>
      </c>
      <c r="AA224" s="25" t="str">
        <f t="shared" si="102"/>
        <v>G</v>
      </c>
      <c r="AB224" s="25"/>
      <c r="AC224" s="25"/>
      <c r="AD224" s="25"/>
      <c r="AE224" s="25"/>
      <c r="AF224" s="25"/>
      <c r="AG224" s="25" t="str">
        <f t="shared" si="103"/>
        <v>G</v>
      </c>
      <c r="AH224" s="25" t="str">
        <f t="shared" si="104"/>
        <v>G</v>
      </c>
      <c r="AI224" s="25" t="str">
        <f t="shared" si="105"/>
        <v>G</v>
      </c>
      <c r="AJ224" s="25" t="str">
        <f t="shared" si="115"/>
        <v>GGG</v>
      </c>
      <c r="AK224" s="25" t="str">
        <f t="shared" si="106"/>
        <v>G</v>
      </c>
      <c r="AL224" s="25"/>
      <c r="AM224" s="25"/>
      <c r="AN224" s="25"/>
      <c r="AO224" s="25"/>
      <c r="AP224" s="25"/>
      <c r="AQ224" s="25" t="str">
        <f t="shared" si="107"/>
        <v>G</v>
      </c>
      <c r="AR224" s="25" t="str">
        <f t="shared" si="108"/>
        <v>G</v>
      </c>
      <c r="AS224" s="25" t="str">
        <f t="shared" si="109"/>
        <v>G</v>
      </c>
      <c r="AT224" s="25" t="str">
        <f t="shared" si="116"/>
        <v>GGG</v>
      </c>
      <c r="AU224" s="25" t="str">
        <f t="shared" si="110"/>
        <v>G</v>
      </c>
      <c r="AV224" s="25"/>
      <c r="AW224" s="25"/>
      <c r="AX224" s="25"/>
      <c r="AY224" s="25"/>
      <c r="AZ224" s="25"/>
      <c r="BA224" s="25" t="str">
        <f t="shared" ca="1" si="111"/>
        <v>T</v>
      </c>
      <c r="BB224" s="25" t="str">
        <f t="shared" ca="1" si="112"/>
        <v>T</v>
      </c>
      <c r="BC224" s="25" t="str">
        <f t="shared" ca="1" si="113"/>
        <v>T</v>
      </c>
      <c r="BD224" s="25" t="str">
        <f t="shared" ca="1" si="117"/>
        <v>TTT</v>
      </c>
      <c r="BE224" s="25" t="str">
        <f t="shared" ca="1" si="114"/>
        <v>F</v>
      </c>
      <c r="BF224" s="25"/>
      <c r="BG224" s="25"/>
      <c r="BH224" s="25"/>
      <c r="BI224" s="25"/>
      <c r="BJ224" s="25"/>
    </row>
    <row r="225" spans="1:62" x14ac:dyDescent="0.15">
      <c r="A225" s="10">
        <v>214</v>
      </c>
      <c r="B225">
        <v>-3.3466975000244759</v>
      </c>
      <c r="C225">
        <v>-4.361909999985869</v>
      </c>
      <c r="D225">
        <v>-4.2707224999887217</v>
      </c>
      <c r="E225">
        <v>-4.7051150000072539</v>
      </c>
      <c r="F225" s="10">
        <f ca="1">'Result (Al-Ti) '!W235</f>
        <v>-5.1685527070368966</v>
      </c>
      <c r="L225" s="17">
        <v>214</v>
      </c>
      <c r="M225" s="17" t="str">
        <f t="shared" si="93"/>
        <v>G</v>
      </c>
      <c r="N225" s="17" t="str">
        <f t="shared" si="94"/>
        <v>G</v>
      </c>
      <c r="O225" s="17" t="str">
        <f t="shared" si="95"/>
        <v>G</v>
      </c>
      <c r="P225" s="17" t="str">
        <f t="shared" si="96"/>
        <v>GGG</v>
      </c>
      <c r="Q225" s="17" t="str">
        <f t="shared" si="97"/>
        <v>G</v>
      </c>
      <c r="W225" s="25" t="str">
        <f t="shared" si="98"/>
        <v>G</v>
      </c>
      <c r="X225" s="25" t="str">
        <f t="shared" si="99"/>
        <v>G</v>
      </c>
      <c r="Y225" s="25" t="str">
        <f t="shared" si="100"/>
        <v>G</v>
      </c>
      <c r="Z225" s="25" t="str">
        <f t="shared" si="101"/>
        <v>GGG</v>
      </c>
      <c r="AA225" s="25" t="str">
        <f t="shared" si="102"/>
        <v>G</v>
      </c>
      <c r="AB225" s="25"/>
      <c r="AC225" s="25"/>
      <c r="AD225" s="25"/>
      <c r="AE225" s="25"/>
      <c r="AF225" s="25"/>
      <c r="AG225" s="25" t="str">
        <f t="shared" si="103"/>
        <v>G</v>
      </c>
      <c r="AH225" s="25" t="str">
        <f t="shared" si="104"/>
        <v>G</v>
      </c>
      <c r="AI225" s="25" t="str">
        <f t="shared" si="105"/>
        <v>G</v>
      </c>
      <c r="AJ225" s="25" t="str">
        <f t="shared" si="115"/>
        <v>GGG</v>
      </c>
      <c r="AK225" s="25" t="str">
        <f t="shared" si="106"/>
        <v>G</v>
      </c>
      <c r="AL225" s="25"/>
      <c r="AM225" s="25"/>
      <c r="AN225" s="25"/>
      <c r="AO225" s="25"/>
      <c r="AP225" s="25"/>
      <c r="AQ225" s="25" t="str">
        <f t="shared" si="107"/>
        <v>G</v>
      </c>
      <c r="AR225" s="25" t="str">
        <f t="shared" si="108"/>
        <v>G</v>
      </c>
      <c r="AS225" s="25" t="str">
        <f t="shared" si="109"/>
        <v>G</v>
      </c>
      <c r="AT225" s="25" t="str">
        <f t="shared" si="116"/>
        <v>GGG</v>
      </c>
      <c r="AU225" s="25" t="str">
        <f t="shared" si="110"/>
        <v>G</v>
      </c>
      <c r="AV225" s="25"/>
      <c r="AW225" s="25"/>
      <c r="AX225" s="25"/>
      <c r="AY225" s="25"/>
      <c r="AZ225" s="25"/>
      <c r="BA225" s="25" t="str">
        <f t="shared" ca="1" si="111"/>
        <v>G</v>
      </c>
      <c r="BB225" s="25" t="str">
        <f t="shared" ca="1" si="112"/>
        <v>T</v>
      </c>
      <c r="BC225" s="25" t="str">
        <f t="shared" ca="1" si="113"/>
        <v>G</v>
      </c>
      <c r="BD225" s="25" t="str">
        <f t="shared" ca="1" si="117"/>
        <v>GTG</v>
      </c>
      <c r="BE225" s="25" t="str">
        <f t="shared" ca="1" si="114"/>
        <v>V</v>
      </c>
      <c r="BF225" s="25"/>
      <c r="BG225" s="25"/>
      <c r="BH225" s="25"/>
      <c r="BI225" s="25"/>
      <c r="BJ225" s="25"/>
    </row>
    <row r="226" spans="1:62" x14ac:dyDescent="0.15">
      <c r="A226" s="10">
        <v>215</v>
      </c>
      <c r="B226">
        <v>-4.1986975000263271</v>
      </c>
      <c r="C226">
        <v>-4.3499099999841917</v>
      </c>
      <c r="D226">
        <v>-4.9427224999902819</v>
      </c>
      <c r="E226">
        <v>-4.5201150000089285</v>
      </c>
      <c r="F226" s="10">
        <f ca="1">'Result (Al-Ti) '!W236</f>
        <v>-3.0534367711026431</v>
      </c>
      <c r="L226" s="17">
        <v>215</v>
      </c>
      <c r="M226" s="17" t="str">
        <f t="shared" si="93"/>
        <v>G</v>
      </c>
      <c r="N226" s="17" t="str">
        <f t="shared" si="94"/>
        <v>G</v>
      </c>
      <c r="O226" s="17" t="str">
        <f t="shared" si="95"/>
        <v>G</v>
      </c>
      <c r="P226" s="17" t="str">
        <f t="shared" si="96"/>
        <v>GGG</v>
      </c>
      <c r="Q226" s="17" t="str">
        <f t="shared" si="97"/>
        <v>G</v>
      </c>
      <c r="W226" s="25" t="str">
        <f t="shared" si="98"/>
        <v>G</v>
      </c>
      <c r="X226" s="25" t="str">
        <f t="shared" si="99"/>
        <v>G</v>
      </c>
      <c r="Y226" s="25" t="str">
        <f t="shared" si="100"/>
        <v>G</v>
      </c>
      <c r="Z226" s="25" t="str">
        <f t="shared" si="101"/>
        <v>GGG</v>
      </c>
      <c r="AA226" s="25" t="str">
        <f t="shared" si="102"/>
        <v>G</v>
      </c>
      <c r="AB226" s="25"/>
      <c r="AC226" s="25"/>
      <c r="AD226" s="25"/>
      <c r="AE226" s="25"/>
      <c r="AF226" s="25"/>
      <c r="AG226" s="25" t="str">
        <f t="shared" si="103"/>
        <v>G</v>
      </c>
      <c r="AH226" s="25" t="str">
        <f t="shared" si="104"/>
        <v>G</v>
      </c>
      <c r="AI226" s="25" t="str">
        <f t="shared" si="105"/>
        <v>G</v>
      </c>
      <c r="AJ226" s="25" t="str">
        <f t="shared" si="115"/>
        <v>GGG</v>
      </c>
      <c r="AK226" s="25" t="str">
        <f t="shared" si="106"/>
        <v>G</v>
      </c>
      <c r="AL226" s="25"/>
      <c r="AM226" s="25"/>
      <c r="AN226" s="25"/>
      <c r="AO226" s="25"/>
      <c r="AP226" s="25"/>
      <c r="AQ226" s="25" t="str">
        <f t="shared" si="107"/>
        <v>G</v>
      </c>
      <c r="AR226" s="25" t="str">
        <f t="shared" si="108"/>
        <v>G</v>
      </c>
      <c r="AS226" s="25" t="str">
        <f t="shared" si="109"/>
        <v>G</v>
      </c>
      <c r="AT226" s="25" t="str">
        <f t="shared" si="116"/>
        <v>GGG</v>
      </c>
      <c r="AU226" s="25" t="str">
        <f t="shared" si="110"/>
        <v>G</v>
      </c>
      <c r="AV226" s="25"/>
      <c r="AW226" s="25"/>
      <c r="AX226" s="25"/>
      <c r="AY226" s="25"/>
      <c r="AZ226" s="25"/>
      <c r="BA226" s="25" t="str">
        <f t="shared" ca="1" si="111"/>
        <v>G</v>
      </c>
      <c r="BB226" s="25" t="str">
        <f t="shared" ca="1" si="112"/>
        <v>G</v>
      </c>
      <c r="BC226" s="25" t="str">
        <f t="shared" ca="1" si="113"/>
        <v>G</v>
      </c>
      <c r="BD226" s="25" t="str">
        <f t="shared" ca="1" si="117"/>
        <v>GGG</v>
      </c>
      <c r="BE226" s="25" t="str">
        <f t="shared" ca="1" si="114"/>
        <v>G</v>
      </c>
      <c r="BF226" s="25"/>
      <c r="BG226" s="25"/>
      <c r="BH226" s="25"/>
      <c r="BI226" s="25"/>
      <c r="BJ226" s="25"/>
    </row>
    <row r="227" spans="1:62" x14ac:dyDescent="0.15">
      <c r="A227" s="10">
        <v>216</v>
      </c>
      <c r="B227">
        <v>-4.4186975000251039</v>
      </c>
      <c r="C227">
        <v>-4.2249099999835948</v>
      </c>
      <c r="D227">
        <v>-1.8007224999898597</v>
      </c>
      <c r="E227">
        <v>-3.9041150000080904</v>
      </c>
      <c r="F227" s="10">
        <f ca="1">'Result (Al-Ti) '!W237</f>
        <v>-5.0543170930865982</v>
      </c>
      <c r="L227" s="17">
        <v>216</v>
      </c>
      <c r="M227" s="17" t="str">
        <f t="shared" si="93"/>
        <v>G</v>
      </c>
      <c r="N227" s="17" t="str">
        <f t="shared" si="94"/>
        <v>G</v>
      </c>
      <c r="O227" s="17" t="str">
        <f t="shared" si="95"/>
        <v>G</v>
      </c>
      <c r="P227" s="17" t="str">
        <f t="shared" si="96"/>
        <v>GGG</v>
      </c>
      <c r="Q227" s="17" t="str">
        <f t="shared" si="97"/>
        <v>G</v>
      </c>
      <c r="W227" s="25" t="str">
        <f t="shared" si="98"/>
        <v>G</v>
      </c>
      <c r="X227" s="25" t="str">
        <f t="shared" si="99"/>
        <v>G</v>
      </c>
      <c r="Y227" s="25" t="str">
        <f t="shared" si="100"/>
        <v>G</v>
      </c>
      <c r="Z227" s="25" t="str">
        <f t="shared" si="101"/>
        <v>GGG</v>
      </c>
      <c r="AA227" s="25" t="str">
        <f t="shared" si="102"/>
        <v>G</v>
      </c>
      <c r="AB227" s="25"/>
      <c r="AC227" s="25"/>
      <c r="AD227" s="25"/>
      <c r="AE227" s="25"/>
      <c r="AF227" s="25"/>
      <c r="AG227" s="25" t="str">
        <f t="shared" si="103"/>
        <v>A</v>
      </c>
      <c r="AH227" s="25" t="str">
        <f t="shared" si="104"/>
        <v>G</v>
      </c>
      <c r="AI227" s="25" t="str">
        <f t="shared" si="105"/>
        <v>A</v>
      </c>
      <c r="AJ227" s="25" t="str">
        <f t="shared" si="115"/>
        <v>AGA</v>
      </c>
      <c r="AK227" s="25" t="str">
        <f t="shared" si="106"/>
        <v>R</v>
      </c>
      <c r="AL227" s="25"/>
      <c r="AM227" s="25"/>
      <c r="AN227" s="25"/>
      <c r="AO227" s="25"/>
      <c r="AP227" s="25"/>
      <c r="AQ227" s="25" t="str">
        <f t="shared" si="107"/>
        <v>G</v>
      </c>
      <c r="AR227" s="25" t="str">
        <f t="shared" si="108"/>
        <v>G</v>
      </c>
      <c r="AS227" s="25" t="str">
        <f t="shared" si="109"/>
        <v>G</v>
      </c>
      <c r="AT227" s="25" t="str">
        <f t="shared" si="116"/>
        <v>GGG</v>
      </c>
      <c r="AU227" s="25" t="str">
        <f t="shared" si="110"/>
        <v>G</v>
      </c>
      <c r="AV227" s="25"/>
      <c r="AW227" s="25"/>
      <c r="AX227" s="25"/>
      <c r="AY227" s="25"/>
      <c r="AZ227" s="25"/>
      <c r="BA227" s="25" t="str">
        <f t="shared" ca="1" si="111"/>
        <v>G</v>
      </c>
      <c r="BB227" s="25" t="str">
        <f t="shared" ca="1" si="112"/>
        <v>T</v>
      </c>
      <c r="BC227" s="25" t="str">
        <f t="shared" ca="1" si="113"/>
        <v>G</v>
      </c>
      <c r="BD227" s="25" t="str">
        <f t="shared" ca="1" si="117"/>
        <v>GTG</v>
      </c>
      <c r="BE227" s="25" t="str">
        <f t="shared" ca="1" si="114"/>
        <v>V</v>
      </c>
      <c r="BF227" s="25"/>
      <c r="BG227" s="25"/>
      <c r="BH227" s="25"/>
      <c r="BI227" s="25"/>
      <c r="BJ227" s="25"/>
    </row>
    <row r="228" spans="1:62" x14ac:dyDescent="0.15">
      <c r="A228" s="10">
        <v>217</v>
      </c>
      <c r="B228">
        <v>-5.1306975000251498</v>
      </c>
      <c r="C228">
        <v>-4.9289099999860753</v>
      </c>
      <c r="D228">
        <v>-4.9237224999885143</v>
      </c>
      <c r="E228">
        <v>-5.2851150000066127</v>
      </c>
      <c r="F228" s="10">
        <f ca="1">'Result (Al-Ti) '!W238</f>
        <v>-4.9239688844347951</v>
      </c>
      <c r="L228" s="17">
        <v>217</v>
      </c>
      <c r="M228" s="17" t="str">
        <f t="shared" si="93"/>
        <v>G</v>
      </c>
      <c r="N228" s="17" t="str">
        <f t="shared" si="94"/>
        <v>T</v>
      </c>
      <c r="O228" s="17" t="str">
        <f t="shared" si="95"/>
        <v>G</v>
      </c>
      <c r="P228" s="17" t="str">
        <f t="shared" si="96"/>
        <v>GTG</v>
      </c>
      <c r="Q228" s="17" t="str">
        <f t="shared" si="97"/>
        <v>V</v>
      </c>
      <c r="W228" s="25" t="str">
        <f t="shared" si="98"/>
        <v>G</v>
      </c>
      <c r="X228" s="25" t="str">
        <f t="shared" si="99"/>
        <v>G</v>
      </c>
      <c r="Y228" s="25" t="str">
        <f t="shared" si="100"/>
        <v>G</v>
      </c>
      <c r="Z228" s="25" t="str">
        <f t="shared" si="101"/>
        <v>GGG</v>
      </c>
      <c r="AA228" s="25" t="str">
        <f t="shared" si="102"/>
        <v>G</v>
      </c>
      <c r="AB228" s="25"/>
      <c r="AC228" s="25"/>
      <c r="AD228" s="25"/>
      <c r="AE228" s="25"/>
      <c r="AF228" s="25"/>
      <c r="AG228" s="25" t="str">
        <f t="shared" si="103"/>
        <v>G</v>
      </c>
      <c r="AH228" s="25" t="str">
        <f t="shared" si="104"/>
        <v>G</v>
      </c>
      <c r="AI228" s="25" t="str">
        <f t="shared" si="105"/>
        <v>G</v>
      </c>
      <c r="AJ228" s="25" t="str">
        <f t="shared" si="115"/>
        <v>GGG</v>
      </c>
      <c r="AK228" s="25" t="str">
        <f t="shared" si="106"/>
        <v>G</v>
      </c>
      <c r="AL228" s="25"/>
      <c r="AM228" s="25"/>
      <c r="AN228" s="25"/>
      <c r="AO228" s="25"/>
      <c r="AP228" s="25"/>
      <c r="AQ228" s="25" t="str">
        <f t="shared" si="107"/>
        <v>G</v>
      </c>
      <c r="AR228" s="25" t="str">
        <f t="shared" si="108"/>
        <v>T</v>
      </c>
      <c r="AS228" s="25" t="str">
        <f t="shared" si="109"/>
        <v>G</v>
      </c>
      <c r="AT228" s="25" t="str">
        <f t="shared" si="116"/>
        <v>GTG</v>
      </c>
      <c r="AU228" s="25" t="str">
        <f t="shared" si="110"/>
        <v>V</v>
      </c>
      <c r="AV228" s="25"/>
      <c r="AW228" s="25"/>
      <c r="AX228" s="25"/>
      <c r="AY228" s="25"/>
      <c r="AZ228" s="25"/>
      <c r="BA228" s="25" t="str">
        <f t="shared" ca="1" si="111"/>
        <v>G</v>
      </c>
      <c r="BB228" s="25" t="str">
        <f t="shared" ca="1" si="112"/>
        <v>G</v>
      </c>
      <c r="BC228" s="25" t="str">
        <f t="shared" ca="1" si="113"/>
        <v>G</v>
      </c>
      <c r="BD228" s="25" t="str">
        <f t="shared" ca="1" si="117"/>
        <v>GGG</v>
      </c>
      <c r="BE228" s="25" t="str">
        <f t="shared" ca="1" si="114"/>
        <v>G</v>
      </c>
      <c r="BF228" s="25"/>
      <c r="BG228" s="25"/>
      <c r="BH228" s="25"/>
      <c r="BI228" s="25"/>
      <c r="BJ228" s="25"/>
    </row>
    <row r="229" spans="1:62" x14ac:dyDescent="0.15">
      <c r="A229" s="10">
        <v>218</v>
      </c>
      <c r="B229">
        <v>-2.9996975000230464</v>
      </c>
      <c r="C229">
        <v>-4.4069099999859418</v>
      </c>
      <c r="D229">
        <v>-3.7907224999891298</v>
      </c>
      <c r="E229">
        <v>-4.6441150000084974</v>
      </c>
      <c r="F229" s="10">
        <f ca="1">'Result (Al-Ti) '!W239</f>
        <v>-3.8186844308044607</v>
      </c>
      <c r="L229" s="17">
        <v>218</v>
      </c>
      <c r="M229" s="17" t="str">
        <f t="shared" si="93"/>
        <v>A</v>
      </c>
      <c r="N229" s="17" t="str">
        <f t="shared" si="94"/>
        <v>G</v>
      </c>
      <c r="O229" s="17" t="str">
        <f t="shared" si="95"/>
        <v>A</v>
      </c>
      <c r="P229" s="17" t="str">
        <f t="shared" si="96"/>
        <v>AGA</v>
      </c>
      <c r="Q229" s="17" t="str">
        <f t="shared" si="97"/>
        <v>R</v>
      </c>
      <c r="W229" s="25" t="str">
        <f t="shared" si="98"/>
        <v>G</v>
      </c>
      <c r="X229" s="25" t="str">
        <f t="shared" si="99"/>
        <v>G</v>
      </c>
      <c r="Y229" s="25" t="str">
        <f t="shared" si="100"/>
        <v>G</v>
      </c>
      <c r="Z229" s="25" t="str">
        <f t="shared" si="101"/>
        <v>GGG</v>
      </c>
      <c r="AA229" s="25" t="str">
        <f t="shared" si="102"/>
        <v>G</v>
      </c>
      <c r="AB229" s="25"/>
      <c r="AC229" s="25"/>
      <c r="AD229" s="25"/>
      <c r="AE229" s="25"/>
      <c r="AF229" s="25"/>
      <c r="AG229" s="25" t="str">
        <f t="shared" si="103"/>
        <v>G</v>
      </c>
      <c r="AH229" s="25" t="str">
        <f t="shared" si="104"/>
        <v>G</v>
      </c>
      <c r="AI229" s="25" t="str">
        <f t="shared" si="105"/>
        <v>G</v>
      </c>
      <c r="AJ229" s="25" t="str">
        <f t="shared" si="115"/>
        <v>GGG</v>
      </c>
      <c r="AK229" s="25" t="str">
        <f t="shared" si="106"/>
        <v>G</v>
      </c>
      <c r="AL229" s="25"/>
      <c r="AM229" s="25"/>
      <c r="AN229" s="25"/>
      <c r="AO229" s="25"/>
      <c r="AP229" s="25"/>
      <c r="AQ229" s="25" t="str">
        <f t="shared" si="107"/>
        <v>G</v>
      </c>
      <c r="AR229" s="25" t="str">
        <f t="shared" si="108"/>
        <v>G</v>
      </c>
      <c r="AS229" s="25" t="str">
        <f t="shared" si="109"/>
        <v>G</v>
      </c>
      <c r="AT229" s="25" t="str">
        <f t="shared" si="116"/>
        <v>GGG</v>
      </c>
      <c r="AU229" s="25" t="str">
        <f t="shared" si="110"/>
        <v>G</v>
      </c>
      <c r="AV229" s="25"/>
      <c r="AW229" s="25"/>
      <c r="AX229" s="25"/>
      <c r="AY229" s="25"/>
      <c r="AZ229" s="25"/>
      <c r="BA229" s="25" t="str">
        <f t="shared" ca="1" si="111"/>
        <v>G</v>
      </c>
      <c r="BB229" s="25" t="str">
        <f t="shared" ca="1" si="112"/>
        <v>G</v>
      </c>
      <c r="BC229" s="25" t="str">
        <f t="shared" ca="1" si="113"/>
        <v>G</v>
      </c>
      <c r="BD229" s="25" t="str">
        <f t="shared" ca="1" si="117"/>
        <v>GGG</v>
      </c>
      <c r="BE229" s="25" t="str">
        <f t="shared" ca="1" si="114"/>
        <v>G</v>
      </c>
      <c r="BF229" s="25"/>
      <c r="BG229" s="25"/>
      <c r="BH229" s="25"/>
      <c r="BI229" s="25"/>
      <c r="BJ229" s="25"/>
    </row>
    <row r="230" spans="1:62" x14ac:dyDescent="0.15">
      <c r="A230" s="10">
        <v>219</v>
      </c>
      <c r="B230">
        <v>-4.0216975000255673</v>
      </c>
      <c r="C230">
        <v>-3.2959099999843033</v>
      </c>
      <c r="D230">
        <v>-5.0197224999912748</v>
      </c>
      <c r="E230">
        <v>-3.1341150000088192</v>
      </c>
      <c r="F230" s="10">
        <f ca="1">'Result (Al-Ti) '!W240</f>
        <v>-4.2133625476320269</v>
      </c>
      <c r="L230" s="17">
        <v>219</v>
      </c>
      <c r="M230" s="17" t="str">
        <f t="shared" si="93"/>
        <v>G</v>
      </c>
      <c r="N230" s="17" t="str">
        <f t="shared" si="94"/>
        <v>G</v>
      </c>
      <c r="O230" s="17" t="str">
        <f t="shared" si="95"/>
        <v>G</v>
      </c>
      <c r="P230" s="17" t="str">
        <f t="shared" si="96"/>
        <v>GGG</v>
      </c>
      <c r="Q230" s="17" t="str">
        <f t="shared" si="97"/>
        <v>G</v>
      </c>
      <c r="W230" s="25" t="str">
        <f t="shared" si="98"/>
        <v>G</v>
      </c>
      <c r="X230" s="25" t="str">
        <f t="shared" si="99"/>
        <v>G</v>
      </c>
      <c r="Y230" s="25" t="str">
        <f t="shared" si="100"/>
        <v>G</v>
      </c>
      <c r="Z230" s="25" t="str">
        <f t="shared" si="101"/>
        <v>GGG</v>
      </c>
      <c r="AA230" s="25" t="str">
        <f t="shared" si="102"/>
        <v>G</v>
      </c>
      <c r="AB230" s="25"/>
      <c r="AC230" s="25"/>
      <c r="AD230" s="25"/>
      <c r="AE230" s="25"/>
      <c r="AF230" s="25"/>
      <c r="AG230" s="25" t="str">
        <f t="shared" si="103"/>
        <v>G</v>
      </c>
      <c r="AH230" s="25" t="str">
        <f t="shared" si="104"/>
        <v>T</v>
      </c>
      <c r="AI230" s="25" t="str">
        <f t="shared" si="105"/>
        <v>G</v>
      </c>
      <c r="AJ230" s="25" t="str">
        <f t="shared" si="115"/>
        <v>GTG</v>
      </c>
      <c r="AK230" s="25" t="str">
        <f t="shared" si="106"/>
        <v>V</v>
      </c>
      <c r="AL230" s="25"/>
      <c r="AM230" s="25"/>
      <c r="AN230" s="25"/>
      <c r="AO230" s="25"/>
      <c r="AP230" s="25"/>
      <c r="AQ230" s="25" t="str">
        <f t="shared" si="107"/>
        <v>G</v>
      </c>
      <c r="AR230" s="25" t="str">
        <f t="shared" si="108"/>
        <v>G</v>
      </c>
      <c r="AS230" s="25" t="str">
        <f t="shared" si="109"/>
        <v>G</v>
      </c>
      <c r="AT230" s="25" t="str">
        <f t="shared" si="116"/>
        <v>GGG</v>
      </c>
      <c r="AU230" s="25" t="str">
        <f t="shared" si="110"/>
        <v>G</v>
      </c>
      <c r="AV230" s="25"/>
      <c r="AW230" s="25"/>
      <c r="AX230" s="25"/>
      <c r="AY230" s="25"/>
      <c r="AZ230" s="25"/>
      <c r="BA230" s="25" t="str">
        <f t="shared" ca="1" si="111"/>
        <v>G</v>
      </c>
      <c r="BB230" s="25" t="str">
        <f t="shared" ca="1" si="112"/>
        <v>G</v>
      </c>
      <c r="BC230" s="25" t="str">
        <f t="shared" ca="1" si="113"/>
        <v>G</v>
      </c>
      <c r="BD230" s="25" t="str">
        <f t="shared" ca="1" si="117"/>
        <v>GGG</v>
      </c>
      <c r="BE230" s="25" t="str">
        <f t="shared" ca="1" si="114"/>
        <v>G</v>
      </c>
      <c r="BF230" s="25"/>
      <c r="BG230" s="25"/>
      <c r="BH230" s="25"/>
      <c r="BI230" s="25"/>
      <c r="BJ230" s="25"/>
    </row>
    <row r="231" spans="1:62" x14ac:dyDescent="0.15">
      <c r="A231" s="10">
        <v>220</v>
      </c>
      <c r="B231">
        <v>-4.6316975000237903</v>
      </c>
      <c r="C231">
        <v>-2.1019099999861623</v>
      </c>
      <c r="D231">
        <v>-4.4277224999902387</v>
      </c>
      <c r="E231">
        <v>-2.9401150000083476</v>
      </c>
      <c r="F231" s="10">
        <f ca="1">'Result (Al-Ti) '!W241</f>
        <v>-4.218878456588941</v>
      </c>
      <c r="L231" s="17">
        <v>220</v>
      </c>
      <c r="M231" s="17" t="str">
        <f t="shared" si="93"/>
        <v>G</v>
      </c>
      <c r="N231" s="17" t="str">
        <f t="shared" si="94"/>
        <v>G</v>
      </c>
      <c r="O231" s="17" t="str">
        <f t="shared" si="95"/>
        <v>G</v>
      </c>
      <c r="P231" s="17" t="str">
        <f t="shared" si="96"/>
        <v>GGG</v>
      </c>
      <c r="Q231" s="17" t="str">
        <f t="shared" si="97"/>
        <v>G</v>
      </c>
      <c r="W231" s="25" t="str">
        <f t="shared" si="98"/>
        <v>A</v>
      </c>
      <c r="X231" s="25" t="str">
        <f t="shared" si="99"/>
        <v>G</v>
      </c>
      <c r="Y231" s="25" t="str">
        <f t="shared" si="100"/>
        <v>A</v>
      </c>
      <c r="Z231" s="25" t="str">
        <f t="shared" si="101"/>
        <v>AGA</v>
      </c>
      <c r="AA231" s="25" t="str">
        <f t="shared" si="102"/>
        <v>R</v>
      </c>
      <c r="AB231" s="25"/>
      <c r="AC231" s="25"/>
      <c r="AD231" s="25"/>
      <c r="AE231" s="25"/>
      <c r="AF231" s="25"/>
      <c r="AG231" s="25" t="str">
        <f t="shared" si="103"/>
        <v>G</v>
      </c>
      <c r="AH231" s="25" t="str">
        <f t="shared" si="104"/>
        <v>G</v>
      </c>
      <c r="AI231" s="25" t="str">
        <f t="shared" si="105"/>
        <v>G</v>
      </c>
      <c r="AJ231" s="25" t="str">
        <f t="shared" si="115"/>
        <v>GGG</v>
      </c>
      <c r="AK231" s="25" t="str">
        <f t="shared" si="106"/>
        <v>G</v>
      </c>
      <c r="AL231" s="25"/>
      <c r="AM231" s="25"/>
      <c r="AN231" s="25"/>
      <c r="AO231" s="25"/>
      <c r="AP231" s="25"/>
      <c r="AQ231" s="25" t="str">
        <f t="shared" si="107"/>
        <v>A</v>
      </c>
      <c r="AR231" s="25" t="str">
        <f t="shared" si="108"/>
        <v>G</v>
      </c>
      <c r="AS231" s="25" t="str">
        <f t="shared" si="109"/>
        <v>A</v>
      </c>
      <c r="AT231" s="25" t="str">
        <f t="shared" si="116"/>
        <v>AGA</v>
      </c>
      <c r="AU231" s="25" t="str">
        <f t="shared" si="110"/>
        <v>R</v>
      </c>
      <c r="AV231" s="25"/>
      <c r="AW231" s="25"/>
      <c r="AX231" s="25"/>
      <c r="AY231" s="25"/>
      <c r="AZ231" s="25"/>
      <c r="BA231" s="25" t="str">
        <f t="shared" ca="1" si="111"/>
        <v>G</v>
      </c>
      <c r="BB231" s="25" t="str">
        <f t="shared" ca="1" si="112"/>
        <v>G</v>
      </c>
      <c r="BC231" s="25" t="str">
        <f t="shared" ca="1" si="113"/>
        <v>G</v>
      </c>
      <c r="BD231" s="25" t="str">
        <f t="shared" ca="1" si="117"/>
        <v>GGG</v>
      </c>
      <c r="BE231" s="25" t="str">
        <f t="shared" ca="1" si="114"/>
        <v>G</v>
      </c>
      <c r="BF231" s="25"/>
      <c r="BG231" s="25"/>
      <c r="BH231" s="25"/>
      <c r="BI231" s="25"/>
      <c r="BJ231" s="25"/>
    </row>
    <row r="232" spans="1:62" x14ac:dyDescent="0.15">
      <c r="A232" s="10">
        <v>221</v>
      </c>
      <c r="B232">
        <v>-3.6246975000260306</v>
      </c>
      <c r="C232">
        <v>-4.0959099999859916</v>
      </c>
      <c r="D232">
        <v>-6.0857224999892878</v>
      </c>
      <c r="E232">
        <v>-2.7401150000088137</v>
      </c>
      <c r="F232" s="10">
        <f ca="1">'Result (Al-Ti) '!W242</f>
        <v>-5.0809694227376507</v>
      </c>
      <c r="L232" s="17">
        <v>221</v>
      </c>
      <c r="M232" s="17" t="str">
        <f t="shared" si="93"/>
        <v>G</v>
      </c>
      <c r="N232" s="17" t="str">
        <f t="shared" si="94"/>
        <v>G</v>
      </c>
      <c r="O232" s="17" t="str">
        <f t="shared" si="95"/>
        <v>G</v>
      </c>
      <c r="P232" s="17" t="str">
        <f t="shared" si="96"/>
        <v>GGG</v>
      </c>
      <c r="Q232" s="17" t="str">
        <f t="shared" si="97"/>
        <v>G</v>
      </c>
      <c r="W232" s="25" t="str">
        <f t="shared" si="98"/>
        <v>G</v>
      </c>
      <c r="X232" s="25" t="str">
        <f t="shared" si="99"/>
        <v>G</v>
      </c>
      <c r="Y232" s="25" t="str">
        <f t="shared" si="100"/>
        <v>G</v>
      </c>
      <c r="Z232" s="25" t="str">
        <f t="shared" si="101"/>
        <v>GGG</v>
      </c>
      <c r="AA232" s="25" t="str">
        <f t="shared" si="102"/>
        <v>G</v>
      </c>
      <c r="AB232" s="25"/>
      <c r="AC232" s="25"/>
      <c r="AD232" s="25"/>
      <c r="AE232" s="25"/>
      <c r="AF232" s="25"/>
      <c r="AG232" s="25" t="str">
        <f t="shared" si="103"/>
        <v>T</v>
      </c>
      <c r="AH232" s="25" t="str">
        <f t="shared" si="104"/>
        <v>T</v>
      </c>
      <c r="AI232" s="25" t="str">
        <f t="shared" si="105"/>
        <v>T</v>
      </c>
      <c r="AJ232" s="25" t="str">
        <f t="shared" si="115"/>
        <v>TTT</v>
      </c>
      <c r="AK232" s="25" t="str">
        <f t="shared" si="106"/>
        <v>F</v>
      </c>
      <c r="AL232" s="25"/>
      <c r="AM232" s="25"/>
      <c r="AN232" s="25"/>
      <c r="AO232" s="25"/>
      <c r="AP232" s="25"/>
      <c r="AQ232" s="25" t="str">
        <f t="shared" si="107"/>
        <v>A</v>
      </c>
      <c r="AR232" s="25" t="str">
        <f t="shared" si="108"/>
        <v>G</v>
      </c>
      <c r="AS232" s="25" t="str">
        <f t="shared" si="109"/>
        <v>A</v>
      </c>
      <c r="AT232" s="25" t="str">
        <f t="shared" si="116"/>
        <v>AGA</v>
      </c>
      <c r="AU232" s="25" t="str">
        <f t="shared" si="110"/>
        <v>R</v>
      </c>
      <c r="AV232" s="25"/>
      <c r="AW232" s="25"/>
      <c r="AX232" s="25"/>
      <c r="AY232" s="25"/>
      <c r="AZ232" s="25"/>
      <c r="BA232" s="25" t="str">
        <f t="shared" ca="1" si="111"/>
        <v>G</v>
      </c>
      <c r="BB232" s="25" t="str">
        <f t="shared" ca="1" si="112"/>
        <v>T</v>
      </c>
      <c r="BC232" s="25" t="str">
        <f t="shared" ca="1" si="113"/>
        <v>G</v>
      </c>
      <c r="BD232" s="25" t="str">
        <f t="shared" ca="1" si="117"/>
        <v>GTG</v>
      </c>
      <c r="BE232" s="25" t="str">
        <f t="shared" ca="1" si="114"/>
        <v>V</v>
      </c>
      <c r="BF232" s="25"/>
      <c r="BG232" s="25"/>
      <c r="BH232" s="25"/>
      <c r="BI232" s="25"/>
      <c r="BJ232" s="25"/>
    </row>
    <row r="233" spans="1:62" x14ac:dyDescent="0.15">
      <c r="A233" s="10">
        <v>222</v>
      </c>
      <c r="B233">
        <v>-4.2356975000252817</v>
      </c>
      <c r="C233">
        <v>-4.0549099999829252</v>
      </c>
      <c r="D233">
        <v>-4.969722499989615</v>
      </c>
      <c r="E233">
        <v>-2.4741150000089362</v>
      </c>
      <c r="F233" s="10">
        <f ca="1">'Result (Al-Ti) '!W243</f>
        <v>-5.0196917790254822</v>
      </c>
      <c r="L233" s="17">
        <v>222</v>
      </c>
      <c r="M233" s="17" t="str">
        <f t="shared" si="93"/>
        <v>G</v>
      </c>
      <c r="N233" s="17" t="str">
        <f t="shared" si="94"/>
        <v>G</v>
      </c>
      <c r="O233" s="17" t="str">
        <f t="shared" si="95"/>
        <v>G</v>
      </c>
      <c r="P233" s="17" t="str">
        <f t="shared" si="96"/>
        <v>GGG</v>
      </c>
      <c r="Q233" s="17" t="str">
        <f t="shared" si="97"/>
        <v>G</v>
      </c>
      <c r="W233" s="25" t="str">
        <f t="shared" si="98"/>
        <v>G</v>
      </c>
      <c r="X233" s="25" t="str">
        <f t="shared" si="99"/>
        <v>G</v>
      </c>
      <c r="Y233" s="25" t="str">
        <f t="shared" si="100"/>
        <v>G</v>
      </c>
      <c r="Z233" s="25" t="str">
        <f t="shared" si="101"/>
        <v>GGG</v>
      </c>
      <c r="AA233" s="25" t="str">
        <f t="shared" si="102"/>
        <v>G</v>
      </c>
      <c r="AB233" s="25"/>
      <c r="AC233" s="25"/>
      <c r="AD233" s="25"/>
      <c r="AE233" s="25"/>
      <c r="AF233" s="25"/>
      <c r="AG233" s="25" t="str">
        <f t="shared" si="103"/>
        <v>G</v>
      </c>
      <c r="AH233" s="25" t="str">
        <f t="shared" si="104"/>
        <v>G</v>
      </c>
      <c r="AI233" s="25" t="str">
        <f t="shared" si="105"/>
        <v>G</v>
      </c>
      <c r="AJ233" s="25" t="str">
        <f t="shared" si="115"/>
        <v>GGG</v>
      </c>
      <c r="AK233" s="25" t="str">
        <f t="shared" si="106"/>
        <v>G</v>
      </c>
      <c r="AL233" s="25"/>
      <c r="AM233" s="25"/>
      <c r="AN233" s="25"/>
      <c r="AO233" s="25"/>
      <c r="AP233" s="25"/>
      <c r="AQ233" s="25" t="str">
        <f t="shared" si="107"/>
        <v>A</v>
      </c>
      <c r="AR233" s="25" t="str">
        <f t="shared" si="108"/>
        <v>G</v>
      </c>
      <c r="AS233" s="25" t="str">
        <f t="shared" si="109"/>
        <v>A</v>
      </c>
      <c r="AT233" s="25" t="str">
        <f t="shared" si="116"/>
        <v>AGA</v>
      </c>
      <c r="AU233" s="25" t="str">
        <f t="shared" si="110"/>
        <v>R</v>
      </c>
      <c r="AV233" s="25"/>
      <c r="AW233" s="25"/>
      <c r="AX233" s="25"/>
      <c r="AY233" s="25"/>
      <c r="AZ233" s="25"/>
      <c r="BA233" s="25" t="str">
        <f t="shared" ca="1" si="111"/>
        <v>G</v>
      </c>
      <c r="BB233" s="25" t="str">
        <f t="shared" ca="1" si="112"/>
        <v>T</v>
      </c>
      <c r="BC233" s="25" t="str">
        <f t="shared" ca="1" si="113"/>
        <v>G</v>
      </c>
      <c r="BD233" s="25" t="str">
        <f t="shared" ca="1" si="117"/>
        <v>GTG</v>
      </c>
      <c r="BE233" s="25" t="str">
        <f t="shared" ca="1" si="114"/>
        <v>V</v>
      </c>
      <c r="BF233" s="25"/>
      <c r="BG233" s="25"/>
      <c r="BH233" s="25"/>
      <c r="BI233" s="25"/>
      <c r="BJ233" s="25"/>
    </row>
    <row r="234" spans="1:62" x14ac:dyDescent="0.15">
      <c r="A234" s="10">
        <v>223</v>
      </c>
      <c r="B234">
        <v>-2.9106975000239288</v>
      </c>
      <c r="C234">
        <v>-3.8289099999850862</v>
      </c>
      <c r="D234">
        <v>-3.6027224999912733</v>
      </c>
      <c r="E234">
        <v>-3.3261150000072348</v>
      </c>
      <c r="F234" s="10">
        <f ca="1">'Result (Al-Ti) '!W244</f>
        <v>-3.2888334776784092</v>
      </c>
      <c r="L234" s="17">
        <v>223</v>
      </c>
      <c r="M234" s="17" t="str">
        <f t="shared" si="93"/>
        <v>A</v>
      </c>
      <c r="N234" s="17" t="str">
        <f t="shared" si="94"/>
        <v>G</v>
      </c>
      <c r="O234" s="17" t="str">
        <f t="shared" si="95"/>
        <v>A</v>
      </c>
      <c r="P234" s="17" t="str">
        <f t="shared" si="96"/>
        <v>AGA</v>
      </c>
      <c r="Q234" s="17" t="str">
        <f t="shared" si="97"/>
        <v>R</v>
      </c>
      <c r="W234" s="25" t="str">
        <f t="shared" si="98"/>
        <v>G</v>
      </c>
      <c r="X234" s="25" t="str">
        <f t="shared" si="99"/>
        <v>G</v>
      </c>
      <c r="Y234" s="25" t="str">
        <f t="shared" si="100"/>
        <v>G</v>
      </c>
      <c r="Z234" s="25" t="str">
        <f t="shared" si="101"/>
        <v>GGG</v>
      </c>
      <c r="AA234" s="25" t="str">
        <f t="shared" si="102"/>
        <v>G</v>
      </c>
      <c r="AB234" s="25"/>
      <c r="AC234" s="25"/>
      <c r="AD234" s="25"/>
      <c r="AE234" s="25"/>
      <c r="AF234" s="25"/>
      <c r="AG234" s="25" t="str">
        <f t="shared" si="103"/>
        <v>G</v>
      </c>
      <c r="AH234" s="25" t="str">
        <f t="shared" si="104"/>
        <v>G</v>
      </c>
      <c r="AI234" s="25" t="str">
        <f t="shared" si="105"/>
        <v>G</v>
      </c>
      <c r="AJ234" s="25" t="str">
        <f t="shared" si="115"/>
        <v>GGG</v>
      </c>
      <c r="AK234" s="25" t="str">
        <f t="shared" si="106"/>
        <v>G</v>
      </c>
      <c r="AL234" s="25"/>
      <c r="AM234" s="25"/>
      <c r="AN234" s="25"/>
      <c r="AO234" s="25"/>
      <c r="AP234" s="25"/>
      <c r="AQ234" s="25" t="str">
        <f t="shared" si="107"/>
        <v>G</v>
      </c>
      <c r="AR234" s="25" t="str">
        <f t="shared" si="108"/>
        <v>G</v>
      </c>
      <c r="AS234" s="25" t="str">
        <f t="shared" si="109"/>
        <v>G</v>
      </c>
      <c r="AT234" s="25" t="str">
        <f t="shared" si="116"/>
        <v>GGG</v>
      </c>
      <c r="AU234" s="25" t="str">
        <f t="shared" si="110"/>
        <v>G</v>
      </c>
      <c r="AV234" s="25"/>
      <c r="AW234" s="25"/>
      <c r="AX234" s="25"/>
      <c r="AY234" s="25"/>
      <c r="AZ234" s="25"/>
      <c r="BA234" s="25" t="str">
        <f t="shared" ca="1" si="111"/>
        <v>G</v>
      </c>
      <c r="BB234" s="25" t="str">
        <f t="shared" ca="1" si="112"/>
        <v>G</v>
      </c>
      <c r="BC234" s="25" t="str">
        <f t="shared" ca="1" si="113"/>
        <v>G</v>
      </c>
      <c r="BD234" s="25" t="str">
        <f t="shared" ca="1" si="117"/>
        <v>GGG</v>
      </c>
      <c r="BE234" s="25" t="str">
        <f t="shared" ca="1" si="114"/>
        <v>G</v>
      </c>
      <c r="BF234" s="25"/>
      <c r="BG234" s="25"/>
      <c r="BH234" s="25"/>
      <c r="BI234" s="25"/>
      <c r="BJ234" s="25"/>
    </row>
    <row r="235" spans="1:62" x14ac:dyDescent="0.15">
      <c r="A235" s="10">
        <v>224</v>
      </c>
      <c r="B235">
        <v>0.53530249997635337</v>
      </c>
      <c r="C235">
        <v>-3.0639099999838493</v>
      </c>
      <c r="D235">
        <v>-3.3657224999892321</v>
      </c>
      <c r="E235">
        <v>-4.6121150000075772</v>
      </c>
      <c r="F235" s="10">
        <f ca="1">'Result (Al-Ti) '!W245</f>
        <v>-0.43115882818660056</v>
      </c>
      <c r="L235" s="17">
        <v>224</v>
      </c>
      <c r="M235" s="17" t="str">
        <f t="shared" si="93"/>
        <v>A</v>
      </c>
      <c r="N235" s="17" t="str">
        <f t="shared" si="94"/>
        <v>A</v>
      </c>
      <c r="O235" s="17" t="str">
        <f t="shared" si="95"/>
        <v>A</v>
      </c>
      <c r="P235" s="17" t="str">
        <f t="shared" si="96"/>
        <v>AAA</v>
      </c>
      <c r="Q235" s="17" t="str">
        <f t="shared" si="97"/>
        <v>K</v>
      </c>
      <c r="W235" s="25" t="str">
        <f t="shared" si="98"/>
        <v>G</v>
      </c>
      <c r="X235" s="25" t="str">
        <f t="shared" si="99"/>
        <v>G</v>
      </c>
      <c r="Y235" s="25" t="str">
        <f t="shared" si="100"/>
        <v>G</v>
      </c>
      <c r="Z235" s="25" t="str">
        <f t="shared" si="101"/>
        <v>GGG</v>
      </c>
      <c r="AA235" s="25" t="str">
        <f t="shared" si="102"/>
        <v>G</v>
      </c>
      <c r="AB235" s="25"/>
      <c r="AC235" s="25"/>
      <c r="AD235" s="25"/>
      <c r="AE235" s="25"/>
      <c r="AF235" s="25"/>
      <c r="AG235" s="25" t="str">
        <f t="shared" si="103"/>
        <v>G</v>
      </c>
      <c r="AH235" s="25" t="str">
        <f t="shared" si="104"/>
        <v>G</v>
      </c>
      <c r="AI235" s="25" t="str">
        <f t="shared" si="105"/>
        <v>G</v>
      </c>
      <c r="AJ235" s="25" t="str">
        <f t="shared" si="115"/>
        <v>GGG</v>
      </c>
      <c r="AK235" s="25" t="str">
        <f t="shared" si="106"/>
        <v>G</v>
      </c>
      <c r="AL235" s="25"/>
      <c r="AM235" s="25"/>
      <c r="AN235" s="25"/>
      <c r="AO235" s="25"/>
      <c r="AP235" s="25"/>
      <c r="AQ235" s="25" t="str">
        <f t="shared" si="107"/>
        <v>G</v>
      </c>
      <c r="AR235" s="25" t="str">
        <f t="shared" si="108"/>
        <v>G</v>
      </c>
      <c r="AS235" s="25" t="str">
        <f t="shared" si="109"/>
        <v>G</v>
      </c>
      <c r="AT235" s="25" t="str">
        <f t="shared" si="116"/>
        <v>GGG</v>
      </c>
      <c r="AU235" s="25" t="str">
        <f t="shared" si="110"/>
        <v>G</v>
      </c>
      <c r="AV235" s="25"/>
      <c r="AW235" s="25"/>
      <c r="AX235" s="25"/>
      <c r="AY235" s="25"/>
      <c r="AZ235" s="25"/>
      <c r="BA235" s="25" t="str">
        <f t="shared" ca="1" si="111"/>
        <v>A</v>
      </c>
      <c r="BB235" s="25" t="str">
        <f t="shared" ca="1" si="112"/>
        <v>G</v>
      </c>
      <c r="BC235" s="25" t="str">
        <f t="shared" ca="1" si="113"/>
        <v>A</v>
      </c>
      <c r="BD235" s="25" t="str">
        <f t="shared" ca="1" si="117"/>
        <v>AGA</v>
      </c>
      <c r="BE235" s="25" t="str">
        <f t="shared" ca="1" si="114"/>
        <v>R</v>
      </c>
      <c r="BF235" s="25"/>
      <c r="BG235" s="25"/>
      <c r="BH235" s="25"/>
      <c r="BI235" s="25"/>
      <c r="BJ235" s="25"/>
    </row>
    <row r="236" spans="1:62" x14ac:dyDescent="0.15">
      <c r="A236" s="10">
        <v>225</v>
      </c>
      <c r="B236">
        <v>-3.2466975000247089</v>
      </c>
      <c r="C236">
        <v>-4.5009099999830937</v>
      </c>
      <c r="D236">
        <v>-3.5737224999898842</v>
      </c>
      <c r="E236">
        <v>-3.3121150000070543</v>
      </c>
      <c r="F236" s="10">
        <f ca="1">'Result (Al-Ti) '!W246</f>
        <v>-2.9185655283826382</v>
      </c>
      <c r="L236" s="17">
        <v>225</v>
      </c>
      <c r="M236" s="17" t="str">
        <f t="shared" si="93"/>
        <v>G</v>
      </c>
      <c r="N236" s="17" t="str">
        <f t="shared" si="94"/>
        <v>G</v>
      </c>
      <c r="O236" s="17" t="str">
        <f t="shared" si="95"/>
        <v>G</v>
      </c>
      <c r="P236" s="17" t="str">
        <f t="shared" si="96"/>
        <v>GGG</v>
      </c>
      <c r="Q236" s="17" t="str">
        <f t="shared" si="97"/>
        <v>G</v>
      </c>
      <c r="W236" s="25" t="str">
        <f t="shared" si="98"/>
        <v>G</v>
      </c>
      <c r="X236" s="25" t="str">
        <f t="shared" si="99"/>
        <v>G</v>
      </c>
      <c r="Y236" s="25" t="str">
        <f t="shared" si="100"/>
        <v>G</v>
      </c>
      <c r="Z236" s="25" t="str">
        <f t="shared" si="101"/>
        <v>GGG</v>
      </c>
      <c r="AA236" s="25" t="str">
        <f t="shared" si="102"/>
        <v>G</v>
      </c>
      <c r="AB236" s="25"/>
      <c r="AC236" s="25"/>
      <c r="AD236" s="25"/>
      <c r="AE236" s="25"/>
      <c r="AF236" s="25"/>
      <c r="AG236" s="25" t="str">
        <f t="shared" si="103"/>
        <v>G</v>
      </c>
      <c r="AH236" s="25" t="str">
        <f t="shared" si="104"/>
        <v>G</v>
      </c>
      <c r="AI236" s="25" t="str">
        <f t="shared" si="105"/>
        <v>G</v>
      </c>
      <c r="AJ236" s="25" t="str">
        <f t="shared" si="115"/>
        <v>GGG</v>
      </c>
      <c r="AK236" s="25" t="str">
        <f t="shared" si="106"/>
        <v>G</v>
      </c>
      <c r="AL236" s="25"/>
      <c r="AM236" s="25"/>
      <c r="AN236" s="25"/>
      <c r="AO236" s="25"/>
      <c r="AP236" s="25"/>
      <c r="AQ236" s="25" t="str">
        <f t="shared" si="107"/>
        <v>G</v>
      </c>
      <c r="AR236" s="25" t="str">
        <f t="shared" si="108"/>
        <v>G</v>
      </c>
      <c r="AS236" s="25" t="str">
        <f t="shared" si="109"/>
        <v>G</v>
      </c>
      <c r="AT236" s="25" t="str">
        <f t="shared" si="116"/>
        <v>GGG</v>
      </c>
      <c r="AU236" s="25" t="str">
        <f t="shared" si="110"/>
        <v>G</v>
      </c>
      <c r="AV236" s="25"/>
      <c r="AW236" s="25"/>
      <c r="AX236" s="25"/>
      <c r="AY236" s="25"/>
      <c r="AZ236" s="25"/>
      <c r="BA236" s="25" t="str">
        <f t="shared" ca="1" si="111"/>
        <v>A</v>
      </c>
      <c r="BB236" s="25" t="str">
        <f t="shared" ca="1" si="112"/>
        <v>G</v>
      </c>
      <c r="BC236" s="25" t="str">
        <f t="shared" ca="1" si="113"/>
        <v>A</v>
      </c>
      <c r="BD236" s="25" t="str">
        <f t="shared" ca="1" si="117"/>
        <v>AGA</v>
      </c>
      <c r="BE236" s="25" t="str">
        <f t="shared" ca="1" si="114"/>
        <v>R</v>
      </c>
      <c r="BF236" s="25"/>
      <c r="BG236" s="25"/>
      <c r="BH236" s="25"/>
      <c r="BI236" s="25"/>
      <c r="BJ236" s="25"/>
    </row>
    <row r="237" spans="1:62" x14ac:dyDescent="0.15">
      <c r="A237" s="10">
        <v>226</v>
      </c>
      <c r="B237">
        <v>-2.8266975000228456</v>
      </c>
      <c r="C237">
        <v>-2.4439099999860048</v>
      </c>
      <c r="D237">
        <v>-2.448722499991618</v>
      </c>
      <c r="E237">
        <v>-1.7461150000066539</v>
      </c>
      <c r="F237" s="10">
        <f ca="1">'Result (Al-Ti) '!W247</f>
        <v>-4.4921890238402975</v>
      </c>
      <c r="L237" s="17">
        <v>226</v>
      </c>
      <c r="M237" s="17" t="str">
        <f t="shared" si="93"/>
        <v>A</v>
      </c>
      <c r="N237" s="17" t="str">
        <f t="shared" si="94"/>
        <v>G</v>
      </c>
      <c r="O237" s="17" t="str">
        <f t="shared" si="95"/>
        <v>A</v>
      </c>
      <c r="P237" s="17" t="str">
        <f t="shared" si="96"/>
        <v>AGA</v>
      </c>
      <c r="Q237" s="17" t="str">
        <f t="shared" si="97"/>
        <v>R</v>
      </c>
      <c r="W237" s="25" t="str">
        <f t="shared" si="98"/>
        <v>A</v>
      </c>
      <c r="X237" s="25" t="str">
        <f t="shared" si="99"/>
        <v>G</v>
      </c>
      <c r="Y237" s="25" t="str">
        <f t="shared" si="100"/>
        <v>A</v>
      </c>
      <c r="Z237" s="25" t="str">
        <f t="shared" si="101"/>
        <v>AGA</v>
      </c>
      <c r="AA237" s="25" t="str">
        <f t="shared" si="102"/>
        <v>R</v>
      </c>
      <c r="AB237" s="25"/>
      <c r="AC237" s="25"/>
      <c r="AD237" s="25"/>
      <c r="AE237" s="25"/>
      <c r="AF237" s="25"/>
      <c r="AG237" s="25" t="str">
        <f t="shared" si="103"/>
        <v>A</v>
      </c>
      <c r="AH237" s="25" t="str">
        <f t="shared" si="104"/>
        <v>G</v>
      </c>
      <c r="AI237" s="25" t="str">
        <f t="shared" si="105"/>
        <v>A</v>
      </c>
      <c r="AJ237" s="25" t="str">
        <f t="shared" si="115"/>
        <v>AGA</v>
      </c>
      <c r="AK237" s="25" t="str">
        <f t="shared" si="106"/>
        <v>R</v>
      </c>
      <c r="AL237" s="25"/>
      <c r="AM237" s="25"/>
      <c r="AN237" s="25"/>
      <c r="AO237" s="25"/>
      <c r="AP237" s="25"/>
      <c r="AQ237" s="25" t="str">
        <f t="shared" si="107"/>
        <v>A</v>
      </c>
      <c r="AR237" s="25" t="str">
        <f t="shared" si="108"/>
        <v>G</v>
      </c>
      <c r="AS237" s="25" t="str">
        <f t="shared" si="109"/>
        <v>A</v>
      </c>
      <c r="AT237" s="25" t="str">
        <f t="shared" si="116"/>
        <v>AGA</v>
      </c>
      <c r="AU237" s="25" t="str">
        <f t="shared" si="110"/>
        <v>R</v>
      </c>
      <c r="AV237" s="25"/>
      <c r="AW237" s="25"/>
      <c r="AX237" s="25"/>
      <c r="AY237" s="25"/>
      <c r="AZ237" s="25"/>
      <c r="BA237" s="25" t="str">
        <f t="shared" ca="1" si="111"/>
        <v>G</v>
      </c>
      <c r="BB237" s="25" t="str">
        <f t="shared" ca="1" si="112"/>
        <v>G</v>
      </c>
      <c r="BC237" s="25" t="str">
        <f t="shared" ca="1" si="113"/>
        <v>G</v>
      </c>
      <c r="BD237" s="25" t="str">
        <f t="shared" ca="1" si="117"/>
        <v>GGG</v>
      </c>
      <c r="BE237" s="25" t="str">
        <f t="shared" ca="1" si="114"/>
        <v>G</v>
      </c>
      <c r="BF237" s="25"/>
      <c r="BG237" s="25"/>
      <c r="BH237" s="25"/>
      <c r="BI237" s="25"/>
      <c r="BJ237" s="25"/>
    </row>
    <row r="238" spans="1:62" x14ac:dyDescent="0.15">
      <c r="A238" s="10">
        <v>227</v>
      </c>
      <c r="B238">
        <v>-1.7056975000251384</v>
      </c>
      <c r="C238">
        <v>-3.7459099999850309</v>
      </c>
      <c r="D238">
        <v>-3.8377224999912585</v>
      </c>
      <c r="E238">
        <v>-3.5591150000087168</v>
      </c>
      <c r="F238" s="10">
        <f ca="1">'Result (Al-Ti) '!W248</f>
        <v>-3.10300272116163</v>
      </c>
      <c r="L238" s="17">
        <v>227</v>
      </c>
      <c r="M238" s="17" t="str">
        <f t="shared" si="93"/>
        <v>A</v>
      </c>
      <c r="N238" s="17" t="str">
        <f t="shared" si="94"/>
        <v>G</v>
      </c>
      <c r="O238" s="17" t="str">
        <f t="shared" si="95"/>
        <v>A</v>
      </c>
      <c r="P238" s="17" t="str">
        <f t="shared" si="96"/>
        <v>AGA</v>
      </c>
      <c r="Q238" s="17" t="str">
        <f t="shared" si="97"/>
        <v>R</v>
      </c>
      <c r="W238" s="25" t="str">
        <f t="shared" si="98"/>
        <v>G</v>
      </c>
      <c r="X238" s="25" t="str">
        <f t="shared" si="99"/>
        <v>G</v>
      </c>
      <c r="Y238" s="25" t="str">
        <f t="shared" si="100"/>
        <v>G</v>
      </c>
      <c r="Z238" s="25" t="str">
        <f t="shared" si="101"/>
        <v>GGG</v>
      </c>
      <c r="AA238" s="25" t="str">
        <f t="shared" si="102"/>
        <v>G</v>
      </c>
      <c r="AB238" s="25"/>
      <c r="AC238" s="25"/>
      <c r="AD238" s="25"/>
      <c r="AE238" s="25"/>
      <c r="AF238" s="25"/>
      <c r="AG238" s="25" t="str">
        <f t="shared" si="103"/>
        <v>G</v>
      </c>
      <c r="AH238" s="25" t="str">
        <f t="shared" si="104"/>
        <v>G</v>
      </c>
      <c r="AI238" s="25" t="str">
        <f t="shared" si="105"/>
        <v>G</v>
      </c>
      <c r="AJ238" s="25" t="str">
        <f t="shared" si="115"/>
        <v>GGG</v>
      </c>
      <c r="AK238" s="25" t="str">
        <f t="shared" si="106"/>
        <v>G</v>
      </c>
      <c r="AL238" s="25"/>
      <c r="AM238" s="25"/>
      <c r="AN238" s="25"/>
      <c r="AO238" s="25"/>
      <c r="AP238" s="25"/>
      <c r="AQ238" s="25" t="str">
        <f t="shared" si="107"/>
        <v>G</v>
      </c>
      <c r="AR238" s="25" t="str">
        <f t="shared" si="108"/>
        <v>G</v>
      </c>
      <c r="AS238" s="25" t="str">
        <f t="shared" si="109"/>
        <v>G</v>
      </c>
      <c r="AT238" s="25" t="str">
        <f t="shared" si="116"/>
        <v>GGG</v>
      </c>
      <c r="AU238" s="25" t="str">
        <f t="shared" si="110"/>
        <v>G</v>
      </c>
      <c r="AV238" s="25"/>
      <c r="AW238" s="25"/>
      <c r="AX238" s="25"/>
      <c r="AY238" s="25"/>
      <c r="AZ238" s="25"/>
      <c r="BA238" s="25" t="str">
        <f t="shared" ca="1" si="111"/>
        <v>G</v>
      </c>
      <c r="BB238" s="25" t="str">
        <f t="shared" ca="1" si="112"/>
        <v>G</v>
      </c>
      <c r="BC238" s="25" t="str">
        <f t="shared" ca="1" si="113"/>
        <v>G</v>
      </c>
      <c r="BD238" s="25" t="str">
        <f t="shared" ca="1" si="117"/>
        <v>GGG</v>
      </c>
      <c r="BE238" s="25" t="str">
        <f t="shared" ca="1" si="114"/>
        <v>G</v>
      </c>
      <c r="BF238" s="25"/>
      <c r="BG238" s="25"/>
      <c r="BH238" s="25"/>
      <c r="BI238" s="25"/>
      <c r="BJ238" s="25"/>
    </row>
    <row r="239" spans="1:62" x14ac:dyDescent="0.15">
      <c r="A239" s="10">
        <v>228</v>
      </c>
      <c r="B239">
        <v>-0.34169750002632782</v>
      </c>
      <c r="C239">
        <v>5.0090000016211889E-2</v>
      </c>
      <c r="D239">
        <v>-2.5727224999911869</v>
      </c>
      <c r="E239">
        <v>-5.4921150000062369</v>
      </c>
      <c r="F239" s="10">
        <f ca="1">'Result (Al-Ti) '!W249</f>
        <v>1.0679388492494661</v>
      </c>
      <c r="L239" s="17">
        <v>228</v>
      </c>
      <c r="M239" s="17" t="str">
        <f t="shared" si="93"/>
        <v>A</v>
      </c>
      <c r="N239" s="17" t="str">
        <f t="shared" si="94"/>
        <v>G</v>
      </c>
      <c r="O239" s="17" t="str">
        <f t="shared" si="95"/>
        <v>A</v>
      </c>
      <c r="P239" s="17" t="str">
        <f t="shared" si="96"/>
        <v>AGA</v>
      </c>
      <c r="Q239" s="17" t="str">
        <f t="shared" si="97"/>
        <v>R</v>
      </c>
      <c r="W239" s="25" t="str">
        <f t="shared" si="98"/>
        <v>A</v>
      </c>
      <c r="X239" s="25" t="str">
        <f t="shared" si="99"/>
        <v>A</v>
      </c>
      <c r="Y239" s="25" t="str">
        <f t="shared" si="100"/>
        <v>A</v>
      </c>
      <c r="Z239" s="25" t="str">
        <f t="shared" si="101"/>
        <v>AAA</v>
      </c>
      <c r="AA239" s="25" t="str">
        <f t="shared" si="102"/>
        <v>K</v>
      </c>
      <c r="AB239" s="25"/>
      <c r="AC239" s="25"/>
      <c r="AD239" s="25"/>
      <c r="AE239" s="25"/>
      <c r="AF239" s="25"/>
      <c r="AG239" s="25" t="str">
        <f t="shared" si="103"/>
        <v>A</v>
      </c>
      <c r="AH239" s="25" t="str">
        <f t="shared" si="104"/>
        <v>G</v>
      </c>
      <c r="AI239" s="25" t="str">
        <f t="shared" si="105"/>
        <v>A</v>
      </c>
      <c r="AJ239" s="25" t="str">
        <f t="shared" si="115"/>
        <v>AGA</v>
      </c>
      <c r="AK239" s="25" t="str">
        <f t="shared" si="106"/>
        <v>R</v>
      </c>
      <c r="AL239" s="25"/>
      <c r="AM239" s="25"/>
      <c r="AN239" s="25"/>
      <c r="AO239" s="25"/>
      <c r="AP239" s="25"/>
      <c r="AQ239" s="25" t="str">
        <f t="shared" si="107"/>
        <v>G</v>
      </c>
      <c r="AR239" s="25" t="str">
        <f t="shared" si="108"/>
        <v>T</v>
      </c>
      <c r="AS239" s="25" t="str">
        <f t="shared" si="109"/>
        <v>G</v>
      </c>
      <c r="AT239" s="25" t="str">
        <f t="shared" si="116"/>
        <v>GTG</v>
      </c>
      <c r="AU239" s="25" t="str">
        <f t="shared" si="110"/>
        <v>V</v>
      </c>
      <c r="AV239" s="25"/>
      <c r="AW239" s="25"/>
      <c r="AX239" s="25"/>
      <c r="AY239" s="25"/>
      <c r="AZ239" s="25"/>
      <c r="BA239" s="25" t="str">
        <f t="shared" ca="1" si="111"/>
        <v>A</v>
      </c>
      <c r="BB239" s="25" t="str">
        <f t="shared" ca="1" si="112"/>
        <v>A</v>
      </c>
      <c r="BC239" s="25" t="str">
        <f t="shared" ca="1" si="113"/>
        <v>C</v>
      </c>
      <c r="BD239" s="25" t="str">
        <f t="shared" ca="1" si="117"/>
        <v>AAC</v>
      </c>
      <c r="BE239" s="25" t="str">
        <f t="shared" ca="1" si="114"/>
        <v>N</v>
      </c>
      <c r="BF239" s="25"/>
      <c r="BG239" s="25"/>
      <c r="BH239" s="25"/>
      <c r="BI239" s="25"/>
      <c r="BJ239" s="25"/>
    </row>
    <row r="240" spans="1:62" x14ac:dyDescent="0.15">
      <c r="A240" s="10">
        <v>229</v>
      </c>
      <c r="B240">
        <v>-2.2206975000251816</v>
      </c>
      <c r="C240">
        <v>-2.8389099999834855</v>
      </c>
      <c r="D240">
        <v>-2.7007224999913149</v>
      </c>
      <c r="E240">
        <v>-0.50211500000685305</v>
      </c>
      <c r="F240" s="10">
        <f ca="1">'Result (Al-Ti) '!W250</f>
        <v>-1.9723851918343922</v>
      </c>
      <c r="L240" s="17">
        <v>229</v>
      </c>
      <c r="M240" s="17" t="str">
        <f t="shared" si="93"/>
        <v>A</v>
      </c>
      <c r="N240" s="17" t="str">
        <f t="shared" si="94"/>
        <v>G</v>
      </c>
      <c r="O240" s="17" t="str">
        <f t="shared" si="95"/>
        <v>A</v>
      </c>
      <c r="P240" s="17" t="str">
        <f t="shared" si="96"/>
        <v>AGA</v>
      </c>
      <c r="Q240" s="17" t="str">
        <f t="shared" si="97"/>
        <v>R</v>
      </c>
      <c r="W240" s="25" t="str">
        <f t="shared" si="98"/>
        <v>A</v>
      </c>
      <c r="X240" s="25" t="str">
        <f t="shared" si="99"/>
        <v>G</v>
      </c>
      <c r="Y240" s="25" t="str">
        <f t="shared" si="100"/>
        <v>A</v>
      </c>
      <c r="Z240" s="25" t="str">
        <f t="shared" si="101"/>
        <v>AGA</v>
      </c>
      <c r="AA240" s="25" t="str">
        <f t="shared" si="102"/>
        <v>R</v>
      </c>
      <c r="AB240" s="25"/>
      <c r="AC240" s="25"/>
      <c r="AD240" s="25"/>
      <c r="AE240" s="25"/>
      <c r="AF240" s="25"/>
      <c r="AG240" s="25" t="str">
        <f t="shared" si="103"/>
        <v>A</v>
      </c>
      <c r="AH240" s="25" t="str">
        <f t="shared" si="104"/>
        <v>G</v>
      </c>
      <c r="AI240" s="25" t="str">
        <f t="shared" si="105"/>
        <v>A</v>
      </c>
      <c r="AJ240" s="25" t="str">
        <f t="shared" si="115"/>
        <v>AGA</v>
      </c>
      <c r="AK240" s="25" t="str">
        <f t="shared" si="106"/>
        <v>R</v>
      </c>
      <c r="AL240" s="25"/>
      <c r="AM240" s="25"/>
      <c r="AN240" s="25"/>
      <c r="AO240" s="25"/>
      <c r="AP240" s="25"/>
      <c r="AQ240" s="25" t="str">
        <f t="shared" si="107"/>
        <v>A</v>
      </c>
      <c r="AR240" s="25" t="str">
        <f t="shared" si="108"/>
        <v>G</v>
      </c>
      <c r="AS240" s="25" t="str">
        <f t="shared" si="109"/>
        <v>A</v>
      </c>
      <c r="AT240" s="25" t="str">
        <f t="shared" si="116"/>
        <v>AGA</v>
      </c>
      <c r="AU240" s="25" t="str">
        <f t="shared" si="110"/>
        <v>R</v>
      </c>
      <c r="AV240" s="25"/>
      <c r="AW240" s="25"/>
      <c r="AX240" s="25"/>
      <c r="AY240" s="25"/>
      <c r="AZ240" s="25"/>
      <c r="BA240" s="25" t="str">
        <f t="shared" ca="1" si="111"/>
        <v>A</v>
      </c>
      <c r="BB240" s="25" t="str">
        <f t="shared" ca="1" si="112"/>
        <v>G</v>
      </c>
      <c r="BC240" s="25" t="str">
        <f t="shared" ca="1" si="113"/>
        <v>A</v>
      </c>
      <c r="BD240" s="25" t="str">
        <f t="shared" ca="1" si="117"/>
        <v>AGA</v>
      </c>
      <c r="BE240" s="25" t="str">
        <f t="shared" ca="1" si="114"/>
        <v>R</v>
      </c>
      <c r="BF240" s="25"/>
      <c r="BG240" s="25"/>
      <c r="BH240" s="25"/>
      <c r="BI240" s="25"/>
      <c r="BJ240" s="25"/>
    </row>
    <row r="241" spans="1:62" x14ac:dyDescent="0.15">
      <c r="A241" s="10">
        <v>230</v>
      </c>
      <c r="B241">
        <v>-2.1516975000253069</v>
      </c>
      <c r="C241">
        <v>-5.0569099999862033</v>
      </c>
      <c r="D241">
        <v>-4.1747224999895138</v>
      </c>
      <c r="E241">
        <v>-1.6051150000073733</v>
      </c>
      <c r="F241" s="10">
        <f ca="1">'Result (Al-Ti) '!W251</f>
        <v>-1.9794821501122488</v>
      </c>
      <c r="L241" s="17">
        <v>230</v>
      </c>
      <c r="M241" s="17" t="str">
        <f t="shared" si="93"/>
        <v>A</v>
      </c>
      <c r="N241" s="17" t="str">
        <f t="shared" si="94"/>
        <v>G</v>
      </c>
      <c r="O241" s="17" t="str">
        <f t="shared" si="95"/>
        <v>A</v>
      </c>
      <c r="P241" s="17" t="str">
        <f t="shared" si="96"/>
        <v>AGA</v>
      </c>
      <c r="Q241" s="17" t="str">
        <f t="shared" si="97"/>
        <v>R</v>
      </c>
      <c r="W241" s="25" t="str">
        <f t="shared" si="98"/>
        <v>G</v>
      </c>
      <c r="X241" s="25" t="str">
        <f t="shared" si="99"/>
        <v>T</v>
      </c>
      <c r="Y241" s="25" t="str">
        <f t="shared" si="100"/>
        <v>G</v>
      </c>
      <c r="Z241" s="25" t="str">
        <f t="shared" si="101"/>
        <v>GTG</v>
      </c>
      <c r="AA241" s="25" t="str">
        <f t="shared" si="102"/>
        <v>V</v>
      </c>
      <c r="AB241" s="25"/>
      <c r="AC241" s="25"/>
      <c r="AD241" s="25"/>
      <c r="AE241" s="25"/>
      <c r="AF241" s="25"/>
      <c r="AG241" s="25" t="str">
        <f t="shared" si="103"/>
        <v>G</v>
      </c>
      <c r="AH241" s="25" t="str">
        <f t="shared" si="104"/>
        <v>G</v>
      </c>
      <c r="AI241" s="25" t="str">
        <f t="shared" si="105"/>
        <v>G</v>
      </c>
      <c r="AJ241" s="25" t="str">
        <f t="shared" si="115"/>
        <v>GGG</v>
      </c>
      <c r="AK241" s="25" t="str">
        <f t="shared" si="106"/>
        <v>G</v>
      </c>
      <c r="AL241" s="25"/>
      <c r="AM241" s="25"/>
      <c r="AN241" s="25"/>
      <c r="AO241" s="25"/>
      <c r="AP241" s="25"/>
      <c r="AQ241" s="25" t="str">
        <f t="shared" si="107"/>
        <v>A</v>
      </c>
      <c r="AR241" s="25" t="str">
        <f t="shared" si="108"/>
        <v>G</v>
      </c>
      <c r="AS241" s="25" t="str">
        <f t="shared" si="109"/>
        <v>A</v>
      </c>
      <c r="AT241" s="25" t="str">
        <f t="shared" si="116"/>
        <v>AGA</v>
      </c>
      <c r="AU241" s="25" t="str">
        <f t="shared" si="110"/>
        <v>R</v>
      </c>
      <c r="AV241" s="25"/>
      <c r="AW241" s="25"/>
      <c r="AX241" s="25"/>
      <c r="AY241" s="25"/>
      <c r="AZ241" s="25"/>
      <c r="BA241" s="25" t="str">
        <f t="shared" ca="1" si="111"/>
        <v>A</v>
      </c>
      <c r="BB241" s="25" t="str">
        <f t="shared" ca="1" si="112"/>
        <v>G</v>
      </c>
      <c r="BC241" s="25" t="str">
        <f t="shared" ca="1" si="113"/>
        <v>A</v>
      </c>
      <c r="BD241" s="25" t="str">
        <f t="shared" ca="1" si="117"/>
        <v>AGA</v>
      </c>
      <c r="BE241" s="25" t="str">
        <f t="shared" ca="1" si="114"/>
        <v>R</v>
      </c>
      <c r="BF241" s="25"/>
      <c r="BG241" s="25"/>
      <c r="BH241" s="25"/>
      <c r="BI241" s="25"/>
      <c r="BJ241" s="25"/>
    </row>
    <row r="242" spans="1:62" x14ac:dyDescent="0.15">
      <c r="A242" s="10">
        <v>231</v>
      </c>
      <c r="B242">
        <v>-1.7606975000248326</v>
      </c>
      <c r="C242">
        <v>-2.5039099999837333</v>
      </c>
      <c r="D242">
        <v>-3.437722499988638</v>
      </c>
      <c r="E242">
        <v>-2.6771150000080013</v>
      </c>
      <c r="F242" s="10">
        <f ca="1">'Result (Al-Ti) '!W252</f>
        <v>-3.5659679750997011</v>
      </c>
      <c r="L242" s="17">
        <v>231</v>
      </c>
      <c r="M242" s="17" t="str">
        <f t="shared" si="93"/>
        <v>A</v>
      </c>
      <c r="N242" s="17" t="str">
        <f t="shared" si="94"/>
        <v>G</v>
      </c>
      <c r="O242" s="17" t="str">
        <f t="shared" si="95"/>
        <v>A</v>
      </c>
      <c r="P242" s="17" t="str">
        <f t="shared" si="96"/>
        <v>AGA</v>
      </c>
      <c r="Q242" s="17" t="str">
        <f t="shared" si="97"/>
        <v>R</v>
      </c>
      <c r="W242" s="25" t="str">
        <f t="shared" si="98"/>
        <v>A</v>
      </c>
      <c r="X242" s="25" t="str">
        <f t="shared" si="99"/>
        <v>G</v>
      </c>
      <c r="Y242" s="25" t="str">
        <f t="shared" si="100"/>
        <v>A</v>
      </c>
      <c r="Z242" s="25" t="str">
        <f t="shared" si="101"/>
        <v>AGA</v>
      </c>
      <c r="AA242" s="25" t="str">
        <f t="shared" si="102"/>
        <v>R</v>
      </c>
      <c r="AB242" s="25"/>
      <c r="AC242" s="25"/>
      <c r="AD242" s="25"/>
      <c r="AE242" s="25"/>
      <c r="AF242" s="25"/>
      <c r="AG242" s="25" t="str">
        <f t="shared" si="103"/>
        <v>G</v>
      </c>
      <c r="AH242" s="25" t="str">
        <f t="shared" si="104"/>
        <v>G</v>
      </c>
      <c r="AI242" s="25" t="str">
        <f t="shared" si="105"/>
        <v>G</v>
      </c>
      <c r="AJ242" s="25" t="str">
        <f t="shared" si="115"/>
        <v>GGG</v>
      </c>
      <c r="AK242" s="25" t="str">
        <f t="shared" si="106"/>
        <v>G</v>
      </c>
      <c r="AL242" s="25"/>
      <c r="AM242" s="25"/>
      <c r="AN242" s="25"/>
      <c r="AO242" s="25"/>
      <c r="AP242" s="25"/>
      <c r="AQ242" s="25" t="str">
        <f t="shared" si="107"/>
        <v>A</v>
      </c>
      <c r="AR242" s="25" t="str">
        <f t="shared" si="108"/>
        <v>G</v>
      </c>
      <c r="AS242" s="25" t="str">
        <f t="shared" si="109"/>
        <v>A</v>
      </c>
      <c r="AT242" s="25" t="str">
        <f t="shared" si="116"/>
        <v>AGA</v>
      </c>
      <c r="AU242" s="25" t="str">
        <f t="shared" si="110"/>
        <v>R</v>
      </c>
      <c r="AV242" s="25"/>
      <c r="AW242" s="25"/>
      <c r="AX242" s="25"/>
      <c r="AY242" s="25"/>
      <c r="AZ242" s="25"/>
      <c r="BA242" s="25" t="str">
        <f t="shared" ca="1" si="111"/>
        <v>G</v>
      </c>
      <c r="BB242" s="25" t="str">
        <f t="shared" ca="1" si="112"/>
        <v>G</v>
      </c>
      <c r="BC242" s="25" t="str">
        <f t="shared" ca="1" si="113"/>
        <v>G</v>
      </c>
      <c r="BD242" s="25" t="str">
        <f t="shared" ca="1" si="117"/>
        <v>GGG</v>
      </c>
      <c r="BE242" s="25" t="str">
        <f t="shared" ca="1" si="114"/>
        <v>G</v>
      </c>
      <c r="BF242" s="25"/>
      <c r="BG242" s="25"/>
      <c r="BH242" s="25"/>
      <c r="BI242" s="25"/>
      <c r="BJ242" s="25"/>
    </row>
    <row r="243" spans="1:62" x14ac:dyDescent="0.15">
      <c r="A243" s="10">
        <v>232</v>
      </c>
      <c r="B243">
        <v>-2.8086975000256587</v>
      </c>
      <c r="C243">
        <v>-2.2499099999855332</v>
      </c>
      <c r="D243">
        <v>-2.244722499991525</v>
      </c>
      <c r="E243">
        <v>-3.5801150000089876</v>
      </c>
      <c r="F243" s="10">
        <f ca="1">'Result (Al-Ti) '!W253</f>
        <v>-1.4710816657242916</v>
      </c>
      <c r="L243" s="17">
        <v>232</v>
      </c>
      <c r="M243" s="17" t="str">
        <f t="shared" si="93"/>
        <v>A</v>
      </c>
      <c r="N243" s="17" t="str">
        <f t="shared" si="94"/>
        <v>G</v>
      </c>
      <c r="O243" s="17" t="str">
        <f t="shared" si="95"/>
        <v>A</v>
      </c>
      <c r="P243" s="17" t="str">
        <f t="shared" si="96"/>
        <v>AGA</v>
      </c>
      <c r="Q243" s="17" t="str">
        <f t="shared" si="97"/>
        <v>R</v>
      </c>
      <c r="W243" s="25" t="str">
        <f t="shared" si="98"/>
        <v>A</v>
      </c>
      <c r="X243" s="25" t="str">
        <f t="shared" si="99"/>
        <v>G</v>
      </c>
      <c r="Y243" s="25" t="str">
        <f t="shared" si="100"/>
        <v>A</v>
      </c>
      <c r="Z243" s="25" t="str">
        <f t="shared" si="101"/>
        <v>AGA</v>
      </c>
      <c r="AA243" s="25" t="str">
        <f t="shared" si="102"/>
        <v>R</v>
      </c>
      <c r="AB243" s="25"/>
      <c r="AC243" s="25"/>
      <c r="AD243" s="25"/>
      <c r="AE243" s="25"/>
      <c r="AF243" s="25"/>
      <c r="AG243" s="25" t="str">
        <f t="shared" si="103"/>
        <v>A</v>
      </c>
      <c r="AH243" s="25" t="str">
        <f t="shared" si="104"/>
        <v>G</v>
      </c>
      <c r="AI243" s="25" t="str">
        <f t="shared" si="105"/>
        <v>A</v>
      </c>
      <c r="AJ243" s="25" t="str">
        <f t="shared" si="115"/>
        <v>AGA</v>
      </c>
      <c r="AK243" s="25" t="str">
        <f t="shared" si="106"/>
        <v>R</v>
      </c>
      <c r="AL243" s="25"/>
      <c r="AM243" s="25"/>
      <c r="AN243" s="25"/>
      <c r="AO243" s="25"/>
      <c r="AP243" s="25"/>
      <c r="AQ243" s="25" t="str">
        <f t="shared" si="107"/>
        <v>G</v>
      </c>
      <c r="AR243" s="25" t="str">
        <f t="shared" si="108"/>
        <v>G</v>
      </c>
      <c r="AS243" s="25" t="str">
        <f t="shared" si="109"/>
        <v>G</v>
      </c>
      <c r="AT243" s="25" t="str">
        <f t="shared" si="116"/>
        <v>GGG</v>
      </c>
      <c r="AU243" s="25" t="str">
        <f t="shared" si="110"/>
        <v>G</v>
      </c>
      <c r="AV243" s="25"/>
      <c r="AW243" s="25"/>
      <c r="AX243" s="25"/>
      <c r="AY243" s="25"/>
      <c r="AZ243" s="25"/>
      <c r="BA243" s="25" t="str">
        <f t="shared" ca="1" si="111"/>
        <v>A</v>
      </c>
      <c r="BB243" s="25" t="str">
        <f t="shared" ca="1" si="112"/>
        <v>G</v>
      </c>
      <c r="BC243" s="25" t="str">
        <f t="shared" ca="1" si="113"/>
        <v>A</v>
      </c>
      <c r="BD243" s="25" t="str">
        <f t="shared" ca="1" si="117"/>
        <v>AGA</v>
      </c>
      <c r="BE243" s="25" t="str">
        <f t="shared" ca="1" si="114"/>
        <v>R</v>
      </c>
      <c r="BF243" s="25"/>
      <c r="BG243" s="25"/>
      <c r="BH243" s="25"/>
      <c r="BI243" s="25"/>
      <c r="BJ243" s="25"/>
    </row>
    <row r="244" spans="1:62" x14ac:dyDescent="0.15">
      <c r="A244" s="10">
        <v>233</v>
      </c>
      <c r="B244">
        <v>-2.4286975000258337</v>
      </c>
      <c r="C244">
        <v>-2.625909999984799</v>
      </c>
      <c r="D244">
        <v>-4.0677224999896566</v>
      </c>
      <c r="E244">
        <v>-4.2811150000083842</v>
      </c>
      <c r="F244" s="10">
        <f ca="1">'Result (Al-Ti) '!W254</f>
        <v>-2.2179518233696647</v>
      </c>
      <c r="L244" s="17">
        <v>233</v>
      </c>
      <c r="M244" s="17" t="str">
        <f t="shared" si="93"/>
        <v>A</v>
      </c>
      <c r="N244" s="17" t="str">
        <f t="shared" si="94"/>
        <v>G</v>
      </c>
      <c r="O244" s="17" t="str">
        <f t="shared" si="95"/>
        <v>A</v>
      </c>
      <c r="P244" s="17" t="str">
        <f t="shared" si="96"/>
        <v>AGA</v>
      </c>
      <c r="Q244" s="17" t="str">
        <f t="shared" si="97"/>
        <v>R</v>
      </c>
      <c r="W244" s="25" t="str">
        <f t="shared" si="98"/>
        <v>A</v>
      </c>
      <c r="X244" s="25" t="str">
        <f t="shared" si="99"/>
        <v>G</v>
      </c>
      <c r="Y244" s="25" t="str">
        <f t="shared" si="100"/>
        <v>A</v>
      </c>
      <c r="Z244" s="25" t="str">
        <f t="shared" si="101"/>
        <v>AGA</v>
      </c>
      <c r="AA244" s="25" t="str">
        <f t="shared" si="102"/>
        <v>R</v>
      </c>
      <c r="AB244" s="25"/>
      <c r="AC244" s="25"/>
      <c r="AD244" s="25"/>
      <c r="AE244" s="25"/>
      <c r="AF244" s="25"/>
      <c r="AG244" s="25" t="str">
        <f t="shared" si="103"/>
        <v>G</v>
      </c>
      <c r="AH244" s="25" t="str">
        <f t="shared" si="104"/>
        <v>G</v>
      </c>
      <c r="AI244" s="25" t="str">
        <f t="shared" si="105"/>
        <v>G</v>
      </c>
      <c r="AJ244" s="25" t="str">
        <f t="shared" si="115"/>
        <v>GGG</v>
      </c>
      <c r="AK244" s="25" t="str">
        <f t="shared" si="106"/>
        <v>G</v>
      </c>
      <c r="AL244" s="25"/>
      <c r="AM244" s="25"/>
      <c r="AN244" s="25"/>
      <c r="AO244" s="25"/>
      <c r="AP244" s="25"/>
      <c r="AQ244" s="25" t="str">
        <f t="shared" si="107"/>
        <v>G</v>
      </c>
      <c r="AR244" s="25" t="str">
        <f t="shared" si="108"/>
        <v>G</v>
      </c>
      <c r="AS244" s="25" t="str">
        <f t="shared" si="109"/>
        <v>G</v>
      </c>
      <c r="AT244" s="25" t="str">
        <f t="shared" si="116"/>
        <v>GGG</v>
      </c>
      <c r="AU244" s="25" t="str">
        <f t="shared" si="110"/>
        <v>G</v>
      </c>
      <c r="AV244" s="25"/>
      <c r="AW244" s="25"/>
      <c r="AX244" s="25"/>
      <c r="AY244" s="25"/>
      <c r="AZ244" s="25"/>
      <c r="BA244" s="25" t="str">
        <f t="shared" ca="1" si="111"/>
        <v>A</v>
      </c>
      <c r="BB244" s="25" t="str">
        <f t="shared" ca="1" si="112"/>
        <v>G</v>
      </c>
      <c r="BC244" s="25" t="str">
        <f t="shared" ca="1" si="113"/>
        <v>A</v>
      </c>
      <c r="BD244" s="25" t="str">
        <f t="shared" ca="1" si="117"/>
        <v>AGA</v>
      </c>
      <c r="BE244" s="25" t="str">
        <f t="shared" ca="1" si="114"/>
        <v>R</v>
      </c>
      <c r="BF244" s="25"/>
      <c r="BG244" s="25"/>
      <c r="BH244" s="25"/>
      <c r="BI244" s="25"/>
      <c r="BJ244" s="25"/>
    </row>
    <row r="245" spans="1:62" x14ac:dyDescent="0.15">
      <c r="A245" s="10">
        <v>234</v>
      </c>
      <c r="B245">
        <v>-2.5916975000228604</v>
      </c>
      <c r="C245">
        <v>-2.8799099999829991</v>
      </c>
      <c r="D245">
        <v>-3.3607224999911978</v>
      </c>
      <c r="E245">
        <v>-3.3691150000088044</v>
      </c>
      <c r="F245" s="10">
        <f ca="1">'Result (Al-Ti) '!W255</f>
        <v>-2.7948398203592948</v>
      </c>
      <c r="L245" s="17">
        <v>234</v>
      </c>
      <c r="M245" s="17" t="str">
        <f t="shared" si="93"/>
        <v>A</v>
      </c>
      <c r="N245" s="17" t="str">
        <f t="shared" si="94"/>
        <v>G</v>
      </c>
      <c r="O245" s="17" t="str">
        <f t="shared" si="95"/>
        <v>A</v>
      </c>
      <c r="P245" s="17" t="str">
        <f t="shared" si="96"/>
        <v>AGA</v>
      </c>
      <c r="Q245" s="17" t="str">
        <f t="shared" si="97"/>
        <v>R</v>
      </c>
      <c r="W245" s="25" t="str">
        <f t="shared" si="98"/>
        <v>A</v>
      </c>
      <c r="X245" s="25" t="str">
        <f t="shared" si="99"/>
        <v>G</v>
      </c>
      <c r="Y245" s="25" t="str">
        <f t="shared" si="100"/>
        <v>A</v>
      </c>
      <c r="Z245" s="25" t="str">
        <f t="shared" si="101"/>
        <v>AGA</v>
      </c>
      <c r="AA245" s="25" t="str">
        <f t="shared" si="102"/>
        <v>R</v>
      </c>
      <c r="AB245" s="25"/>
      <c r="AC245" s="25"/>
      <c r="AD245" s="25"/>
      <c r="AE245" s="25"/>
      <c r="AF245" s="25"/>
      <c r="AG245" s="25" t="str">
        <f t="shared" si="103"/>
        <v>G</v>
      </c>
      <c r="AH245" s="25" t="str">
        <f t="shared" si="104"/>
        <v>G</v>
      </c>
      <c r="AI245" s="25" t="str">
        <f t="shared" si="105"/>
        <v>G</v>
      </c>
      <c r="AJ245" s="25" t="str">
        <f t="shared" si="115"/>
        <v>GGG</v>
      </c>
      <c r="AK245" s="25" t="str">
        <f t="shared" si="106"/>
        <v>G</v>
      </c>
      <c r="AL245" s="25"/>
      <c r="AM245" s="25"/>
      <c r="AN245" s="25"/>
      <c r="AO245" s="25"/>
      <c r="AP245" s="25"/>
      <c r="AQ245" s="25" t="str">
        <f t="shared" si="107"/>
        <v>G</v>
      </c>
      <c r="AR245" s="25" t="str">
        <f t="shared" si="108"/>
        <v>G</v>
      </c>
      <c r="AS245" s="25" t="str">
        <f t="shared" si="109"/>
        <v>G</v>
      </c>
      <c r="AT245" s="25" t="str">
        <f t="shared" si="116"/>
        <v>GGG</v>
      </c>
      <c r="AU245" s="25" t="str">
        <f t="shared" si="110"/>
        <v>G</v>
      </c>
      <c r="AV245" s="25"/>
      <c r="AW245" s="25"/>
      <c r="AX245" s="25"/>
      <c r="AY245" s="25"/>
      <c r="AZ245" s="25"/>
      <c r="BA245" s="25" t="str">
        <f t="shared" ca="1" si="111"/>
        <v>A</v>
      </c>
      <c r="BB245" s="25" t="str">
        <f t="shared" ca="1" si="112"/>
        <v>G</v>
      </c>
      <c r="BC245" s="25" t="str">
        <f t="shared" ca="1" si="113"/>
        <v>A</v>
      </c>
      <c r="BD245" s="25" t="str">
        <f t="shared" ca="1" si="117"/>
        <v>AGA</v>
      </c>
      <c r="BE245" s="25" t="str">
        <f t="shared" ca="1" si="114"/>
        <v>R</v>
      </c>
      <c r="BF245" s="25"/>
      <c r="BG245" s="25"/>
      <c r="BH245" s="25"/>
      <c r="BI245" s="25"/>
      <c r="BJ245" s="25"/>
    </row>
    <row r="246" spans="1:62" x14ac:dyDescent="0.15">
      <c r="A246" s="10">
        <v>235</v>
      </c>
      <c r="B246">
        <v>-2.6956975000231864</v>
      </c>
      <c r="C246">
        <v>-3.289909999985241</v>
      </c>
      <c r="D246">
        <v>-1.9907224999897721</v>
      </c>
      <c r="E246">
        <v>-3.6051150000062648</v>
      </c>
      <c r="F246" s="10">
        <f ca="1">'Result (Al-Ti) '!W256</f>
        <v>-1.4050467071008985</v>
      </c>
      <c r="L246" s="17">
        <v>235</v>
      </c>
      <c r="M246" s="17" t="str">
        <f t="shared" si="93"/>
        <v>A</v>
      </c>
      <c r="N246" s="17" t="str">
        <f t="shared" si="94"/>
        <v>G</v>
      </c>
      <c r="O246" s="17" t="str">
        <f t="shared" si="95"/>
        <v>A</v>
      </c>
      <c r="P246" s="17" t="str">
        <f t="shared" si="96"/>
        <v>AGA</v>
      </c>
      <c r="Q246" s="17" t="str">
        <f t="shared" si="97"/>
        <v>R</v>
      </c>
      <c r="W246" s="25" t="str">
        <f t="shared" si="98"/>
        <v>G</v>
      </c>
      <c r="X246" s="25" t="str">
        <f t="shared" si="99"/>
        <v>G</v>
      </c>
      <c r="Y246" s="25" t="str">
        <f t="shared" si="100"/>
        <v>G</v>
      </c>
      <c r="Z246" s="25" t="str">
        <f t="shared" si="101"/>
        <v>GGG</v>
      </c>
      <c r="AA246" s="25" t="str">
        <f t="shared" si="102"/>
        <v>G</v>
      </c>
      <c r="AB246" s="25"/>
      <c r="AC246" s="25"/>
      <c r="AD246" s="25"/>
      <c r="AE246" s="25"/>
      <c r="AF246" s="25"/>
      <c r="AG246" s="25" t="str">
        <f t="shared" si="103"/>
        <v>A</v>
      </c>
      <c r="AH246" s="25" t="str">
        <f t="shared" si="104"/>
        <v>G</v>
      </c>
      <c r="AI246" s="25" t="str">
        <f t="shared" si="105"/>
        <v>A</v>
      </c>
      <c r="AJ246" s="25" t="str">
        <f t="shared" si="115"/>
        <v>AGA</v>
      </c>
      <c r="AK246" s="25" t="str">
        <f t="shared" si="106"/>
        <v>R</v>
      </c>
      <c r="AL246" s="25"/>
      <c r="AM246" s="25"/>
      <c r="AN246" s="25"/>
      <c r="AO246" s="25"/>
      <c r="AP246" s="25"/>
      <c r="AQ246" s="25" t="str">
        <f t="shared" si="107"/>
        <v>G</v>
      </c>
      <c r="AR246" s="25" t="str">
        <f t="shared" si="108"/>
        <v>G</v>
      </c>
      <c r="AS246" s="25" t="str">
        <f t="shared" si="109"/>
        <v>G</v>
      </c>
      <c r="AT246" s="25" t="str">
        <f t="shared" si="116"/>
        <v>GGG</v>
      </c>
      <c r="AU246" s="25" t="str">
        <f t="shared" si="110"/>
        <v>G</v>
      </c>
      <c r="AV246" s="25"/>
      <c r="AW246" s="25"/>
      <c r="AX246" s="25"/>
      <c r="AY246" s="25"/>
      <c r="AZ246" s="25"/>
      <c r="BA246" s="25" t="str">
        <f t="shared" ca="1" si="111"/>
        <v>A</v>
      </c>
      <c r="BB246" s="25" t="str">
        <f t="shared" ca="1" si="112"/>
        <v>G</v>
      </c>
      <c r="BC246" s="25" t="str">
        <f t="shared" ca="1" si="113"/>
        <v>A</v>
      </c>
      <c r="BD246" s="25" t="str">
        <f t="shared" ca="1" si="117"/>
        <v>AGA</v>
      </c>
      <c r="BE246" s="25" t="str">
        <f t="shared" ca="1" si="114"/>
        <v>R</v>
      </c>
      <c r="BF246" s="25"/>
      <c r="BG246" s="25"/>
      <c r="BH246" s="25"/>
      <c r="BI246" s="25"/>
      <c r="BJ246" s="25"/>
    </row>
    <row r="247" spans="1:62" x14ac:dyDescent="0.15">
      <c r="A247" s="10">
        <v>236</v>
      </c>
      <c r="B247">
        <v>-2.6956975000231864</v>
      </c>
      <c r="C247">
        <v>-3.2709099999834734</v>
      </c>
      <c r="D247">
        <v>-3.7047224999895434</v>
      </c>
      <c r="E247">
        <v>0.85688499999037049</v>
      </c>
      <c r="F247" s="10">
        <f ca="1">'Result (Al-Ti) '!W257</f>
        <v>-1.5877424424753055</v>
      </c>
      <c r="L247" s="17">
        <v>236</v>
      </c>
      <c r="M247" s="17" t="str">
        <f t="shared" si="93"/>
        <v>A</v>
      </c>
      <c r="N247" s="17" t="str">
        <f t="shared" si="94"/>
        <v>G</v>
      </c>
      <c r="O247" s="17" t="str">
        <f t="shared" si="95"/>
        <v>A</v>
      </c>
      <c r="P247" s="17" t="str">
        <f t="shared" si="96"/>
        <v>AGA</v>
      </c>
      <c r="Q247" s="17" t="str">
        <f t="shared" si="97"/>
        <v>R</v>
      </c>
      <c r="W247" s="25" t="str">
        <f t="shared" si="98"/>
        <v>G</v>
      </c>
      <c r="X247" s="25" t="str">
        <f t="shared" si="99"/>
        <v>G</v>
      </c>
      <c r="Y247" s="25" t="str">
        <f t="shared" si="100"/>
        <v>G</v>
      </c>
      <c r="Z247" s="25" t="str">
        <f t="shared" si="101"/>
        <v>GGG</v>
      </c>
      <c r="AA247" s="25" t="str">
        <f t="shared" si="102"/>
        <v>G</v>
      </c>
      <c r="AB247" s="25"/>
      <c r="AC247" s="25"/>
      <c r="AD247" s="25"/>
      <c r="AE247" s="25"/>
      <c r="AF247" s="25"/>
      <c r="AG247" s="25" t="str">
        <f t="shared" si="103"/>
        <v>G</v>
      </c>
      <c r="AH247" s="25" t="str">
        <f t="shared" si="104"/>
        <v>G</v>
      </c>
      <c r="AI247" s="25" t="str">
        <f t="shared" si="105"/>
        <v>G</v>
      </c>
      <c r="AJ247" s="25" t="str">
        <f t="shared" si="115"/>
        <v>GGG</v>
      </c>
      <c r="AK247" s="25" t="str">
        <f t="shared" si="106"/>
        <v>G</v>
      </c>
      <c r="AL247" s="25"/>
      <c r="AM247" s="25"/>
      <c r="AN247" s="25"/>
      <c r="AO247" s="25"/>
      <c r="AP247" s="25"/>
      <c r="AQ247" s="25" t="str">
        <f t="shared" si="107"/>
        <v>A</v>
      </c>
      <c r="AR247" s="25" t="str">
        <f t="shared" si="108"/>
        <v>A</v>
      </c>
      <c r="AS247" s="25" t="str">
        <f t="shared" si="109"/>
        <v>A</v>
      </c>
      <c r="AT247" s="25" t="str">
        <f t="shared" si="116"/>
        <v>AAA</v>
      </c>
      <c r="AU247" s="25" t="str">
        <f t="shared" si="110"/>
        <v>K</v>
      </c>
      <c r="AV247" s="25"/>
      <c r="AW247" s="25"/>
      <c r="AX247" s="25"/>
      <c r="AY247" s="25"/>
      <c r="AZ247" s="25"/>
      <c r="BA247" s="25" t="str">
        <f t="shared" ca="1" si="111"/>
        <v>A</v>
      </c>
      <c r="BB247" s="25" t="str">
        <f t="shared" ca="1" si="112"/>
        <v>G</v>
      </c>
      <c r="BC247" s="25" t="str">
        <f t="shared" ca="1" si="113"/>
        <v>A</v>
      </c>
      <c r="BD247" s="25" t="str">
        <f t="shared" ca="1" si="117"/>
        <v>AGA</v>
      </c>
      <c r="BE247" s="25" t="str">
        <f t="shared" ca="1" si="114"/>
        <v>R</v>
      </c>
      <c r="BF247" s="25"/>
      <c r="BG247" s="25"/>
      <c r="BH247" s="25"/>
      <c r="BI247" s="25"/>
      <c r="BJ247" s="25"/>
    </row>
    <row r="248" spans="1:62" x14ac:dyDescent="0.15">
      <c r="A248" s="10">
        <v>237</v>
      </c>
      <c r="B248">
        <v>-3.7556975000256898</v>
      </c>
      <c r="C248">
        <v>-1.6449099999853445</v>
      </c>
      <c r="D248">
        <v>-3.5037224999889816</v>
      </c>
      <c r="E248">
        <v>-5.5051150000089422</v>
      </c>
      <c r="F248" s="10">
        <f ca="1">'Result (Al-Ti) '!W258</f>
        <v>-0.42640152319000446</v>
      </c>
      <c r="L248" s="17">
        <v>237</v>
      </c>
      <c r="M248" s="17" t="str">
        <f t="shared" si="93"/>
        <v>G</v>
      </c>
      <c r="N248" s="17" t="str">
        <f t="shared" si="94"/>
        <v>G</v>
      </c>
      <c r="O248" s="17" t="str">
        <f t="shared" si="95"/>
        <v>G</v>
      </c>
      <c r="P248" s="17" t="str">
        <f t="shared" si="96"/>
        <v>GGG</v>
      </c>
      <c r="Q248" s="17" t="str">
        <f t="shared" si="97"/>
        <v>G</v>
      </c>
      <c r="W248" s="25" t="str">
        <f t="shared" si="98"/>
        <v>A</v>
      </c>
      <c r="X248" s="25" t="str">
        <f t="shared" si="99"/>
        <v>G</v>
      </c>
      <c r="Y248" s="25" t="str">
        <f t="shared" si="100"/>
        <v>A</v>
      </c>
      <c r="Z248" s="25" t="str">
        <f t="shared" si="101"/>
        <v>AGA</v>
      </c>
      <c r="AA248" s="25" t="str">
        <f t="shared" si="102"/>
        <v>R</v>
      </c>
      <c r="AB248" s="25"/>
      <c r="AC248" s="25"/>
      <c r="AD248" s="25"/>
      <c r="AE248" s="25"/>
      <c r="AF248" s="25"/>
      <c r="AG248" s="25" t="str">
        <f t="shared" si="103"/>
        <v>G</v>
      </c>
      <c r="AH248" s="25" t="str">
        <f t="shared" si="104"/>
        <v>G</v>
      </c>
      <c r="AI248" s="25" t="str">
        <f t="shared" si="105"/>
        <v>G</v>
      </c>
      <c r="AJ248" s="25" t="str">
        <f t="shared" si="115"/>
        <v>GGG</v>
      </c>
      <c r="AK248" s="25" t="str">
        <f t="shared" si="106"/>
        <v>G</v>
      </c>
      <c r="AL248" s="25"/>
      <c r="AM248" s="25"/>
      <c r="AN248" s="25"/>
      <c r="AO248" s="25"/>
      <c r="AP248" s="25"/>
      <c r="AQ248" s="25" t="str">
        <f t="shared" si="107"/>
        <v>G</v>
      </c>
      <c r="AR248" s="25" t="str">
        <f t="shared" si="108"/>
        <v>T</v>
      </c>
      <c r="AS248" s="25" t="str">
        <f t="shared" si="109"/>
        <v>T</v>
      </c>
      <c r="AT248" s="25" t="str">
        <f t="shared" si="116"/>
        <v>GTT</v>
      </c>
      <c r="AU248" s="25" t="str">
        <f t="shared" si="110"/>
        <v>V</v>
      </c>
      <c r="AV248" s="25"/>
      <c r="AW248" s="25"/>
      <c r="AX248" s="25"/>
      <c r="AY248" s="25"/>
      <c r="AZ248" s="25"/>
      <c r="BA248" s="25" t="str">
        <f t="shared" ca="1" si="111"/>
        <v>A</v>
      </c>
      <c r="BB248" s="25" t="str">
        <f t="shared" ca="1" si="112"/>
        <v>G</v>
      </c>
      <c r="BC248" s="25" t="str">
        <f t="shared" ca="1" si="113"/>
        <v>A</v>
      </c>
      <c r="BD248" s="25" t="str">
        <f t="shared" ca="1" si="117"/>
        <v>AGA</v>
      </c>
      <c r="BE248" s="25" t="str">
        <f t="shared" ca="1" si="114"/>
        <v>R</v>
      </c>
      <c r="BF248" s="25"/>
      <c r="BG248" s="25"/>
      <c r="BH248" s="25"/>
      <c r="BI248" s="25"/>
      <c r="BJ248" s="25"/>
    </row>
    <row r="249" spans="1:62" x14ac:dyDescent="0.15">
      <c r="A249" s="10">
        <v>238</v>
      </c>
      <c r="B249">
        <v>-2.5846975000263228</v>
      </c>
      <c r="C249">
        <v>-2.0209099999846103</v>
      </c>
      <c r="D249">
        <v>-3.7527224999891473</v>
      </c>
      <c r="E249">
        <v>-2.2241150000077425</v>
      </c>
      <c r="F249" s="10">
        <f ca="1">'Result (Al-Ti) '!W259</f>
        <v>-4.1143696857189411</v>
      </c>
      <c r="L249" s="17">
        <v>238</v>
      </c>
      <c r="M249" s="17" t="str">
        <f t="shared" si="93"/>
        <v>A</v>
      </c>
      <c r="N249" s="17" t="str">
        <f t="shared" si="94"/>
        <v>G</v>
      </c>
      <c r="O249" s="17" t="str">
        <f t="shared" si="95"/>
        <v>A</v>
      </c>
      <c r="P249" s="17" t="str">
        <f t="shared" si="96"/>
        <v>AGA</v>
      </c>
      <c r="Q249" s="17" t="str">
        <f t="shared" si="97"/>
        <v>R</v>
      </c>
      <c r="W249" s="25" t="str">
        <f t="shared" si="98"/>
        <v>A</v>
      </c>
      <c r="X249" s="25" t="str">
        <f t="shared" si="99"/>
        <v>G</v>
      </c>
      <c r="Y249" s="25" t="str">
        <f t="shared" si="100"/>
        <v>A</v>
      </c>
      <c r="Z249" s="25" t="str">
        <f t="shared" si="101"/>
        <v>AGA</v>
      </c>
      <c r="AA249" s="25" t="str">
        <f t="shared" si="102"/>
        <v>R</v>
      </c>
      <c r="AB249" s="25"/>
      <c r="AC249" s="25"/>
      <c r="AD249" s="25"/>
      <c r="AE249" s="25"/>
      <c r="AF249" s="25"/>
      <c r="AG249" s="25" t="str">
        <f t="shared" si="103"/>
        <v>G</v>
      </c>
      <c r="AH249" s="25" t="str">
        <f t="shared" si="104"/>
        <v>G</v>
      </c>
      <c r="AI249" s="25" t="str">
        <f t="shared" si="105"/>
        <v>G</v>
      </c>
      <c r="AJ249" s="25" t="str">
        <f t="shared" si="115"/>
        <v>GGG</v>
      </c>
      <c r="AK249" s="25" t="str">
        <f t="shared" si="106"/>
        <v>G</v>
      </c>
      <c r="AL249" s="25"/>
      <c r="AM249" s="25"/>
      <c r="AN249" s="25"/>
      <c r="AO249" s="25"/>
      <c r="AP249" s="25"/>
      <c r="AQ249" s="25" t="str">
        <f t="shared" si="107"/>
        <v>A</v>
      </c>
      <c r="AR249" s="25" t="str">
        <f t="shared" si="108"/>
        <v>G</v>
      </c>
      <c r="AS249" s="25" t="str">
        <f t="shared" si="109"/>
        <v>A</v>
      </c>
      <c r="AT249" s="25" t="str">
        <f t="shared" si="116"/>
        <v>AGA</v>
      </c>
      <c r="AU249" s="25" t="str">
        <f t="shared" si="110"/>
        <v>R</v>
      </c>
      <c r="AV249" s="25"/>
      <c r="AW249" s="25"/>
      <c r="AX249" s="25"/>
      <c r="AY249" s="25"/>
      <c r="AZ249" s="25"/>
      <c r="BA249" s="25" t="str">
        <f t="shared" ca="1" si="111"/>
        <v>G</v>
      </c>
      <c r="BB249" s="25" t="str">
        <f t="shared" ca="1" si="112"/>
        <v>G</v>
      </c>
      <c r="BC249" s="25" t="str">
        <f t="shared" ca="1" si="113"/>
        <v>G</v>
      </c>
      <c r="BD249" s="25" t="str">
        <f t="shared" ca="1" si="117"/>
        <v>GGG</v>
      </c>
      <c r="BE249" s="25" t="str">
        <f t="shared" ca="1" si="114"/>
        <v>G</v>
      </c>
      <c r="BF249" s="25"/>
      <c r="BG249" s="25"/>
      <c r="BH249" s="25"/>
      <c r="BI249" s="25"/>
      <c r="BJ249" s="25"/>
    </row>
    <row r="250" spans="1:62" x14ac:dyDescent="0.15">
      <c r="A250" s="10">
        <v>239</v>
      </c>
      <c r="B250">
        <v>-2.2106975000255602</v>
      </c>
      <c r="C250">
        <v>-2.8469099999846037</v>
      </c>
      <c r="D250">
        <v>-2.7287224999916759</v>
      </c>
      <c r="E250">
        <v>-2.0115000008757988E-2</v>
      </c>
      <c r="F250" s="10">
        <f ca="1">'Result (Al-Ti) '!W260</f>
        <v>-2.2776126701347592</v>
      </c>
      <c r="L250" s="17">
        <v>239</v>
      </c>
      <c r="M250" s="17" t="str">
        <f t="shared" si="93"/>
        <v>A</v>
      </c>
      <c r="N250" s="17" t="str">
        <f t="shared" si="94"/>
        <v>G</v>
      </c>
      <c r="O250" s="17" t="str">
        <f t="shared" si="95"/>
        <v>A</v>
      </c>
      <c r="P250" s="17" t="str">
        <f t="shared" si="96"/>
        <v>AGA</v>
      </c>
      <c r="Q250" s="17" t="str">
        <f t="shared" si="97"/>
        <v>R</v>
      </c>
      <c r="W250" s="25" t="str">
        <f t="shared" si="98"/>
        <v>A</v>
      </c>
      <c r="X250" s="25" t="str">
        <f t="shared" si="99"/>
        <v>G</v>
      </c>
      <c r="Y250" s="25" t="str">
        <f t="shared" si="100"/>
        <v>A</v>
      </c>
      <c r="Z250" s="25" t="str">
        <f t="shared" si="101"/>
        <v>AGA</v>
      </c>
      <c r="AA250" s="25" t="str">
        <f t="shared" si="102"/>
        <v>R</v>
      </c>
      <c r="AB250" s="25"/>
      <c r="AC250" s="25"/>
      <c r="AD250" s="25"/>
      <c r="AE250" s="25"/>
      <c r="AF250" s="25"/>
      <c r="AG250" s="25" t="str">
        <f t="shared" si="103"/>
        <v>A</v>
      </c>
      <c r="AH250" s="25" t="str">
        <f t="shared" si="104"/>
        <v>G</v>
      </c>
      <c r="AI250" s="25" t="str">
        <f t="shared" si="105"/>
        <v>A</v>
      </c>
      <c r="AJ250" s="25" t="str">
        <f t="shared" si="115"/>
        <v>AGA</v>
      </c>
      <c r="AK250" s="25" t="str">
        <f t="shared" si="106"/>
        <v>R</v>
      </c>
      <c r="AL250" s="25"/>
      <c r="AM250" s="25"/>
      <c r="AN250" s="25"/>
      <c r="AO250" s="25"/>
      <c r="AP250" s="25"/>
      <c r="AQ250" s="25" t="str">
        <f t="shared" si="107"/>
        <v>A</v>
      </c>
      <c r="AR250" s="25" t="str">
        <f t="shared" si="108"/>
        <v>G</v>
      </c>
      <c r="AS250" s="25" t="str">
        <f t="shared" si="109"/>
        <v>A</v>
      </c>
      <c r="AT250" s="25" t="str">
        <f t="shared" si="116"/>
        <v>AGA</v>
      </c>
      <c r="AU250" s="25" t="str">
        <f t="shared" si="110"/>
        <v>R</v>
      </c>
      <c r="AV250" s="25"/>
      <c r="AW250" s="25"/>
      <c r="AX250" s="25"/>
      <c r="AY250" s="25"/>
      <c r="AZ250" s="25"/>
      <c r="BA250" s="25" t="str">
        <f t="shared" ca="1" si="111"/>
        <v>A</v>
      </c>
      <c r="BB250" s="25" t="str">
        <f t="shared" ca="1" si="112"/>
        <v>G</v>
      </c>
      <c r="BC250" s="25" t="str">
        <f t="shared" ca="1" si="113"/>
        <v>A</v>
      </c>
      <c r="BD250" s="25" t="str">
        <f t="shared" ca="1" si="117"/>
        <v>AGA</v>
      </c>
      <c r="BE250" s="25" t="str">
        <f t="shared" ca="1" si="114"/>
        <v>R</v>
      </c>
      <c r="BF250" s="25"/>
      <c r="BG250" s="25"/>
      <c r="BH250" s="25"/>
      <c r="BI250" s="25"/>
      <c r="BJ250" s="25"/>
    </row>
    <row r="251" spans="1:62" x14ac:dyDescent="0.15">
      <c r="A251" s="10">
        <v>240</v>
      </c>
      <c r="B251">
        <v>-2.3356975000261571</v>
      </c>
      <c r="C251">
        <v>-2.754909999985955</v>
      </c>
      <c r="D251">
        <v>-1.6387224999903083</v>
      </c>
      <c r="E251">
        <v>-0.31711500000852766</v>
      </c>
      <c r="F251" s="10">
        <f ca="1">'Result (Al-Ti) '!W261</f>
        <v>-2.8668200071600252</v>
      </c>
      <c r="L251" s="17">
        <v>240</v>
      </c>
      <c r="M251" s="17" t="str">
        <f t="shared" si="93"/>
        <v>A</v>
      </c>
      <c r="N251" s="17" t="str">
        <f t="shared" si="94"/>
        <v>G</v>
      </c>
      <c r="O251" s="17" t="str">
        <f t="shared" si="95"/>
        <v>A</v>
      </c>
      <c r="P251" s="17" t="str">
        <f t="shared" si="96"/>
        <v>AGA</v>
      </c>
      <c r="Q251" s="17" t="str">
        <f t="shared" si="97"/>
        <v>R</v>
      </c>
      <c r="W251" s="25" t="str">
        <f t="shared" si="98"/>
        <v>A</v>
      </c>
      <c r="X251" s="25" t="str">
        <f t="shared" si="99"/>
        <v>G</v>
      </c>
      <c r="Y251" s="25" t="str">
        <f t="shared" si="100"/>
        <v>A</v>
      </c>
      <c r="Z251" s="25" t="str">
        <f t="shared" si="101"/>
        <v>AGA</v>
      </c>
      <c r="AA251" s="25" t="str">
        <f t="shared" si="102"/>
        <v>R</v>
      </c>
      <c r="AB251" s="25"/>
      <c r="AC251" s="25"/>
      <c r="AD251" s="25"/>
      <c r="AE251" s="25"/>
      <c r="AF251" s="25"/>
      <c r="AG251" s="25" t="str">
        <f t="shared" si="103"/>
        <v>A</v>
      </c>
      <c r="AH251" s="25" t="str">
        <f t="shared" si="104"/>
        <v>G</v>
      </c>
      <c r="AI251" s="25" t="str">
        <f t="shared" si="105"/>
        <v>A</v>
      </c>
      <c r="AJ251" s="25" t="str">
        <f t="shared" si="115"/>
        <v>AGA</v>
      </c>
      <c r="AK251" s="25" t="str">
        <f t="shared" si="106"/>
        <v>R</v>
      </c>
      <c r="AL251" s="25"/>
      <c r="AM251" s="25"/>
      <c r="AN251" s="25"/>
      <c r="AO251" s="25"/>
      <c r="AP251" s="25"/>
      <c r="AQ251" s="25" t="str">
        <f t="shared" si="107"/>
        <v>A</v>
      </c>
      <c r="AR251" s="25" t="str">
        <f t="shared" si="108"/>
        <v>G</v>
      </c>
      <c r="AS251" s="25" t="str">
        <f t="shared" si="109"/>
        <v>A</v>
      </c>
      <c r="AT251" s="25" t="str">
        <f t="shared" si="116"/>
        <v>AGA</v>
      </c>
      <c r="AU251" s="25" t="str">
        <f t="shared" si="110"/>
        <v>R</v>
      </c>
      <c r="AV251" s="25"/>
      <c r="AW251" s="25"/>
      <c r="AX251" s="25"/>
      <c r="AY251" s="25"/>
      <c r="AZ251" s="25"/>
      <c r="BA251" s="25" t="str">
        <f t="shared" ca="1" si="111"/>
        <v>A</v>
      </c>
      <c r="BB251" s="25" t="str">
        <f t="shared" ca="1" si="112"/>
        <v>G</v>
      </c>
      <c r="BC251" s="25" t="str">
        <f t="shared" ca="1" si="113"/>
        <v>A</v>
      </c>
      <c r="BD251" s="25" t="str">
        <f t="shared" ca="1" si="117"/>
        <v>AGA</v>
      </c>
      <c r="BE251" s="25" t="str">
        <f t="shared" ca="1" si="114"/>
        <v>R</v>
      </c>
      <c r="BF251" s="25"/>
      <c r="BG251" s="25"/>
      <c r="BH251" s="25"/>
      <c r="BI251" s="25"/>
      <c r="BJ251" s="25"/>
    </row>
    <row r="252" spans="1:62" x14ac:dyDescent="0.15">
      <c r="A252" s="10">
        <v>241</v>
      </c>
      <c r="B252">
        <v>-2.5696975000251143</v>
      </c>
      <c r="C252">
        <v>-2.5539099999853931</v>
      </c>
      <c r="D252">
        <v>-1.7557224999897869</v>
      </c>
      <c r="E252">
        <v>-1.8461150000064208</v>
      </c>
      <c r="F252" s="10">
        <f ca="1">'Result (Al-Ti) '!W262</f>
        <v>-2.6084806924865487</v>
      </c>
      <c r="L252" s="17">
        <v>241</v>
      </c>
      <c r="M252" s="17" t="str">
        <f t="shared" si="93"/>
        <v>A</v>
      </c>
      <c r="N252" s="17" t="str">
        <f t="shared" si="94"/>
        <v>G</v>
      </c>
      <c r="O252" s="17" t="str">
        <f t="shared" si="95"/>
        <v>A</v>
      </c>
      <c r="P252" s="17" t="str">
        <f t="shared" si="96"/>
        <v>AGA</v>
      </c>
      <c r="Q252" s="17" t="str">
        <f t="shared" si="97"/>
        <v>R</v>
      </c>
      <c r="W252" s="25" t="str">
        <f t="shared" si="98"/>
        <v>A</v>
      </c>
      <c r="X252" s="25" t="str">
        <f t="shared" si="99"/>
        <v>G</v>
      </c>
      <c r="Y252" s="25" t="str">
        <f t="shared" si="100"/>
        <v>A</v>
      </c>
      <c r="Z252" s="25" t="str">
        <f t="shared" si="101"/>
        <v>AGA</v>
      </c>
      <c r="AA252" s="25" t="str">
        <f t="shared" si="102"/>
        <v>R</v>
      </c>
      <c r="AB252" s="25"/>
      <c r="AC252" s="25"/>
      <c r="AD252" s="25"/>
      <c r="AE252" s="25"/>
      <c r="AF252" s="25"/>
      <c r="AG252" s="25" t="str">
        <f t="shared" si="103"/>
        <v>A</v>
      </c>
      <c r="AH252" s="25" t="str">
        <f t="shared" si="104"/>
        <v>G</v>
      </c>
      <c r="AI252" s="25" t="str">
        <f t="shared" si="105"/>
        <v>A</v>
      </c>
      <c r="AJ252" s="25" t="str">
        <f t="shared" si="115"/>
        <v>AGA</v>
      </c>
      <c r="AK252" s="25" t="str">
        <f t="shared" si="106"/>
        <v>R</v>
      </c>
      <c r="AL252" s="25"/>
      <c r="AM252" s="25"/>
      <c r="AN252" s="25"/>
      <c r="AO252" s="25"/>
      <c r="AP252" s="25"/>
      <c r="AQ252" s="25" t="str">
        <f t="shared" si="107"/>
        <v>A</v>
      </c>
      <c r="AR252" s="25" t="str">
        <f t="shared" si="108"/>
        <v>G</v>
      </c>
      <c r="AS252" s="25" t="str">
        <f t="shared" si="109"/>
        <v>A</v>
      </c>
      <c r="AT252" s="25" t="str">
        <f t="shared" si="116"/>
        <v>AGA</v>
      </c>
      <c r="AU252" s="25" t="str">
        <f t="shared" si="110"/>
        <v>R</v>
      </c>
      <c r="AV252" s="25"/>
      <c r="AW252" s="25"/>
      <c r="AX252" s="25"/>
      <c r="AY252" s="25"/>
      <c r="AZ252" s="25"/>
      <c r="BA252" s="25" t="str">
        <f t="shared" ca="1" si="111"/>
        <v>A</v>
      </c>
      <c r="BB252" s="25" t="str">
        <f t="shared" ca="1" si="112"/>
        <v>G</v>
      </c>
      <c r="BC252" s="25" t="str">
        <f t="shared" ca="1" si="113"/>
        <v>A</v>
      </c>
      <c r="BD252" s="25" t="str">
        <f t="shared" ca="1" si="117"/>
        <v>AGA</v>
      </c>
      <c r="BE252" s="25" t="str">
        <f t="shared" ca="1" si="114"/>
        <v>R</v>
      </c>
      <c r="BF252" s="25"/>
      <c r="BG252" s="25"/>
      <c r="BH252" s="25"/>
      <c r="BI252" s="25"/>
      <c r="BJ252" s="25"/>
    </row>
    <row r="253" spans="1:62" x14ac:dyDescent="0.15">
      <c r="A253" s="10">
        <v>242</v>
      </c>
      <c r="B253">
        <v>-2.5706975000261423</v>
      </c>
      <c r="C253">
        <v>-3.3469099999834384</v>
      </c>
      <c r="D253">
        <v>-2.3207224999914899</v>
      </c>
      <c r="E253">
        <v>-2.1411150000076873</v>
      </c>
      <c r="F253" s="10">
        <f ca="1">'Result (Al-Ti) '!W263</f>
        <v>-2.2621421238585375</v>
      </c>
      <c r="L253" s="17">
        <v>242</v>
      </c>
      <c r="M253" s="17" t="str">
        <f t="shared" si="93"/>
        <v>A</v>
      </c>
      <c r="N253" s="17" t="str">
        <f t="shared" si="94"/>
        <v>G</v>
      </c>
      <c r="O253" s="17" t="str">
        <f t="shared" si="95"/>
        <v>A</v>
      </c>
      <c r="P253" s="17" t="str">
        <f t="shared" si="96"/>
        <v>AGA</v>
      </c>
      <c r="Q253" s="17" t="str">
        <f t="shared" si="97"/>
        <v>R</v>
      </c>
      <c r="W253" s="25" t="str">
        <f t="shared" si="98"/>
        <v>G</v>
      </c>
      <c r="X253" s="25" t="str">
        <f t="shared" si="99"/>
        <v>G</v>
      </c>
      <c r="Y253" s="25" t="str">
        <f t="shared" si="100"/>
        <v>G</v>
      </c>
      <c r="Z253" s="25" t="str">
        <f t="shared" si="101"/>
        <v>GGG</v>
      </c>
      <c r="AA253" s="25" t="str">
        <f t="shared" si="102"/>
        <v>G</v>
      </c>
      <c r="AB253" s="25"/>
      <c r="AC253" s="25"/>
      <c r="AD253" s="25"/>
      <c r="AE253" s="25"/>
      <c r="AF253" s="25"/>
      <c r="AG253" s="25" t="str">
        <f t="shared" si="103"/>
        <v>A</v>
      </c>
      <c r="AH253" s="25" t="str">
        <f t="shared" si="104"/>
        <v>G</v>
      </c>
      <c r="AI253" s="25" t="str">
        <f t="shared" si="105"/>
        <v>A</v>
      </c>
      <c r="AJ253" s="25" t="str">
        <f t="shared" si="115"/>
        <v>AGA</v>
      </c>
      <c r="AK253" s="25" t="str">
        <f t="shared" si="106"/>
        <v>R</v>
      </c>
      <c r="AL253" s="25"/>
      <c r="AM253" s="25"/>
      <c r="AN253" s="25"/>
      <c r="AO253" s="25"/>
      <c r="AP253" s="25"/>
      <c r="AQ253" s="25" t="str">
        <f t="shared" si="107"/>
        <v>A</v>
      </c>
      <c r="AR253" s="25" t="str">
        <f t="shared" si="108"/>
        <v>G</v>
      </c>
      <c r="AS253" s="25" t="str">
        <f t="shared" si="109"/>
        <v>A</v>
      </c>
      <c r="AT253" s="25" t="str">
        <f t="shared" si="116"/>
        <v>AGA</v>
      </c>
      <c r="AU253" s="25" t="str">
        <f t="shared" si="110"/>
        <v>R</v>
      </c>
      <c r="AV253" s="25"/>
      <c r="AW253" s="25"/>
      <c r="AX253" s="25"/>
      <c r="AY253" s="25"/>
      <c r="AZ253" s="25"/>
      <c r="BA253" s="25" t="str">
        <f t="shared" ca="1" si="111"/>
        <v>A</v>
      </c>
      <c r="BB253" s="25" t="str">
        <f t="shared" ca="1" si="112"/>
        <v>G</v>
      </c>
      <c r="BC253" s="25" t="str">
        <f t="shared" ca="1" si="113"/>
        <v>A</v>
      </c>
      <c r="BD253" s="25" t="str">
        <f t="shared" ca="1" si="117"/>
        <v>AGA</v>
      </c>
      <c r="BE253" s="25" t="str">
        <f t="shared" ca="1" si="114"/>
        <v>R</v>
      </c>
      <c r="BF253" s="25"/>
      <c r="BG253" s="25"/>
      <c r="BH253" s="25"/>
      <c r="BI253" s="25"/>
      <c r="BJ253" s="25"/>
    </row>
    <row r="254" spans="1:62" x14ac:dyDescent="0.15">
      <c r="A254" s="10">
        <v>243</v>
      </c>
      <c r="B254">
        <v>-4.5956975000258637</v>
      </c>
      <c r="C254">
        <v>-3.290909999986269</v>
      </c>
      <c r="D254">
        <v>-3.0207224999898585</v>
      </c>
      <c r="E254">
        <v>-4.1641150000089056</v>
      </c>
      <c r="F254" s="10">
        <f ca="1">'Result (Al-Ti) '!W264</f>
        <v>-3.24272813631476</v>
      </c>
      <c r="L254" s="17">
        <v>243</v>
      </c>
      <c r="M254" s="17" t="str">
        <f t="shared" si="93"/>
        <v>G</v>
      </c>
      <c r="N254" s="17" t="str">
        <f t="shared" si="94"/>
        <v>G</v>
      </c>
      <c r="O254" s="17" t="str">
        <f t="shared" si="95"/>
        <v>G</v>
      </c>
      <c r="P254" s="17" t="str">
        <f t="shared" si="96"/>
        <v>GGG</v>
      </c>
      <c r="Q254" s="17" t="str">
        <f t="shared" si="97"/>
        <v>G</v>
      </c>
      <c r="W254" s="25" t="str">
        <f t="shared" si="98"/>
        <v>G</v>
      </c>
      <c r="X254" s="25" t="str">
        <f t="shared" si="99"/>
        <v>G</v>
      </c>
      <c r="Y254" s="25" t="str">
        <f t="shared" si="100"/>
        <v>G</v>
      </c>
      <c r="Z254" s="25" t="str">
        <f t="shared" si="101"/>
        <v>GGG</v>
      </c>
      <c r="AA254" s="25" t="str">
        <f t="shared" si="102"/>
        <v>G</v>
      </c>
      <c r="AB254" s="25"/>
      <c r="AC254" s="25"/>
      <c r="AD254" s="25"/>
      <c r="AE254" s="25"/>
      <c r="AF254" s="25"/>
      <c r="AG254" s="25" t="str">
        <f t="shared" si="103"/>
        <v>G</v>
      </c>
      <c r="AH254" s="25" t="str">
        <f t="shared" si="104"/>
        <v>G</v>
      </c>
      <c r="AI254" s="25" t="str">
        <f t="shared" si="105"/>
        <v>G</v>
      </c>
      <c r="AJ254" s="25" t="str">
        <f t="shared" si="115"/>
        <v>GGG</v>
      </c>
      <c r="AK254" s="25" t="str">
        <f t="shared" si="106"/>
        <v>G</v>
      </c>
      <c r="AL254" s="25"/>
      <c r="AM254" s="25"/>
      <c r="AN254" s="25"/>
      <c r="AO254" s="25"/>
      <c r="AP254" s="25"/>
      <c r="AQ254" s="25" t="str">
        <f t="shared" si="107"/>
        <v>G</v>
      </c>
      <c r="AR254" s="25" t="str">
        <f t="shared" si="108"/>
        <v>G</v>
      </c>
      <c r="AS254" s="25" t="str">
        <f t="shared" si="109"/>
        <v>G</v>
      </c>
      <c r="AT254" s="25" t="str">
        <f t="shared" si="116"/>
        <v>GGG</v>
      </c>
      <c r="AU254" s="25" t="str">
        <f t="shared" si="110"/>
        <v>G</v>
      </c>
      <c r="AV254" s="25"/>
      <c r="AW254" s="25"/>
      <c r="AX254" s="25"/>
      <c r="AY254" s="25"/>
      <c r="AZ254" s="25"/>
      <c r="BA254" s="25" t="str">
        <f t="shared" ca="1" si="111"/>
        <v>G</v>
      </c>
      <c r="BB254" s="25" t="str">
        <f t="shared" ca="1" si="112"/>
        <v>G</v>
      </c>
      <c r="BC254" s="25" t="str">
        <f t="shared" ca="1" si="113"/>
        <v>G</v>
      </c>
      <c r="BD254" s="25" t="str">
        <f t="shared" ca="1" si="117"/>
        <v>GGG</v>
      </c>
      <c r="BE254" s="25" t="str">
        <f t="shared" ca="1" si="114"/>
        <v>G</v>
      </c>
      <c r="BF254" s="25"/>
      <c r="BG254" s="25"/>
      <c r="BH254" s="25"/>
      <c r="BI254" s="25"/>
      <c r="BJ254" s="25"/>
    </row>
    <row r="255" spans="1:62" x14ac:dyDescent="0.15">
      <c r="A255" s="10">
        <v>244</v>
      </c>
      <c r="B255">
        <v>-1.9766975000230502</v>
      </c>
      <c r="C255">
        <v>-3.086909999986176</v>
      </c>
      <c r="D255">
        <v>-4.2097224999899652</v>
      </c>
      <c r="E255">
        <v>-2.082115000007434</v>
      </c>
      <c r="F255" s="10">
        <f ca="1">'Result (Al-Ti) '!W265</f>
        <v>-2.2491873657957435</v>
      </c>
      <c r="L255" s="17">
        <v>244</v>
      </c>
      <c r="M255" s="17" t="str">
        <f t="shared" si="93"/>
        <v>A</v>
      </c>
      <c r="N255" s="17" t="str">
        <f t="shared" si="94"/>
        <v>G</v>
      </c>
      <c r="O255" s="17" t="str">
        <f t="shared" si="95"/>
        <v>A</v>
      </c>
      <c r="P255" s="17" t="str">
        <f t="shared" si="96"/>
        <v>AGA</v>
      </c>
      <c r="Q255" s="17" t="str">
        <f t="shared" si="97"/>
        <v>R</v>
      </c>
      <c r="W255" s="25" t="str">
        <f t="shared" si="98"/>
        <v>G</v>
      </c>
      <c r="X255" s="25" t="str">
        <f t="shared" si="99"/>
        <v>G</v>
      </c>
      <c r="Y255" s="25" t="str">
        <f t="shared" si="100"/>
        <v>G</v>
      </c>
      <c r="Z255" s="25" t="str">
        <f t="shared" si="101"/>
        <v>GGG</v>
      </c>
      <c r="AA255" s="25" t="str">
        <f t="shared" si="102"/>
        <v>G</v>
      </c>
      <c r="AB255" s="25"/>
      <c r="AC255" s="25"/>
      <c r="AD255" s="25"/>
      <c r="AE255" s="25"/>
      <c r="AF255" s="25"/>
      <c r="AG255" s="25" t="str">
        <f t="shared" si="103"/>
        <v>G</v>
      </c>
      <c r="AH255" s="25" t="str">
        <f t="shared" si="104"/>
        <v>G</v>
      </c>
      <c r="AI255" s="25" t="str">
        <f t="shared" si="105"/>
        <v>G</v>
      </c>
      <c r="AJ255" s="25" t="str">
        <f t="shared" si="115"/>
        <v>GGG</v>
      </c>
      <c r="AK255" s="25" t="str">
        <f t="shared" si="106"/>
        <v>G</v>
      </c>
      <c r="AL255" s="25"/>
      <c r="AM255" s="25"/>
      <c r="AN255" s="25"/>
      <c r="AO255" s="25"/>
      <c r="AP255" s="25"/>
      <c r="AQ255" s="25" t="str">
        <f t="shared" si="107"/>
        <v>A</v>
      </c>
      <c r="AR255" s="25" t="str">
        <f t="shared" si="108"/>
        <v>G</v>
      </c>
      <c r="AS255" s="25" t="str">
        <f t="shared" si="109"/>
        <v>A</v>
      </c>
      <c r="AT255" s="25" t="str">
        <f t="shared" si="116"/>
        <v>AGA</v>
      </c>
      <c r="AU255" s="25" t="str">
        <f t="shared" si="110"/>
        <v>R</v>
      </c>
      <c r="AV255" s="25"/>
      <c r="AW255" s="25"/>
      <c r="AX255" s="25"/>
      <c r="AY255" s="25"/>
      <c r="AZ255" s="25"/>
      <c r="BA255" s="25" t="str">
        <f t="shared" ca="1" si="111"/>
        <v>A</v>
      </c>
      <c r="BB255" s="25" t="str">
        <f t="shared" ca="1" si="112"/>
        <v>G</v>
      </c>
      <c r="BC255" s="25" t="str">
        <f t="shared" ca="1" si="113"/>
        <v>A</v>
      </c>
      <c r="BD255" s="25" t="str">
        <f t="shared" ca="1" si="117"/>
        <v>AGA</v>
      </c>
      <c r="BE255" s="25" t="str">
        <f t="shared" ca="1" si="114"/>
        <v>R</v>
      </c>
      <c r="BF255" s="25"/>
      <c r="BG255" s="25"/>
      <c r="BH255" s="25"/>
      <c r="BI255" s="25"/>
      <c r="BJ255" s="25"/>
    </row>
    <row r="256" spans="1:62" x14ac:dyDescent="0.15">
      <c r="A256" s="10">
        <v>245</v>
      </c>
      <c r="B256">
        <v>-2.84369750002611</v>
      </c>
      <c r="C256">
        <v>-3.0689099999854363</v>
      </c>
      <c r="D256">
        <v>-1.5957224999887387</v>
      </c>
      <c r="E256">
        <v>-3.1441150000084406</v>
      </c>
      <c r="F256" s="10">
        <f ca="1">'Result (Al-Ti) '!W266</f>
        <v>-6.0501565434175397E-2</v>
      </c>
      <c r="L256" s="17">
        <v>245</v>
      </c>
      <c r="M256" s="17" t="str">
        <f t="shared" si="93"/>
        <v>A</v>
      </c>
      <c r="N256" s="17" t="str">
        <f t="shared" si="94"/>
        <v>G</v>
      </c>
      <c r="O256" s="17" t="str">
        <f t="shared" si="95"/>
        <v>A</v>
      </c>
      <c r="P256" s="17" t="str">
        <f t="shared" si="96"/>
        <v>AGA</v>
      </c>
      <c r="Q256" s="17" t="str">
        <f t="shared" si="97"/>
        <v>R</v>
      </c>
      <c r="W256" s="25" t="str">
        <f t="shared" si="98"/>
        <v>G</v>
      </c>
      <c r="X256" s="25" t="str">
        <f t="shared" si="99"/>
        <v>G</v>
      </c>
      <c r="Y256" s="25" t="str">
        <f t="shared" si="100"/>
        <v>G</v>
      </c>
      <c r="Z256" s="25" t="str">
        <f t="shared" si="101"/>
        <v>GGG</v>
      </c>
      <c r="AA256" s="25" t="str">
        <f t="shared" si="102"/>
        <v>G</v>
      </c>
      <c r="AB256" s="25"/>
      <c r="AC256" s="25"/>
      <c r="AD256" s="25"/>
      <c r="AE256" s="25"/>
      <c r="AF256" s="25"/>
      <c r="AG256" s="25" t="str">
        <f t="shared" si="103"/>
        <v>A</v>
      </c>
      <c r="AH256" s="25" t="str">
        <f t="shared" si="104"/>
        <v>G</v>
      </c>
      <c r="AI256" s="25" t="str">
        <f t="shared" si="105"/>
        <v>A</v>
      </c>
      <c r="AJ256" s="25" t="str">
        <f t="shared" si="115"/>
        <v>AGA</v>
      </c>
      <c r="AK256" s="25" t="str">
        <f t="shared" si="106"/>
        <v>R</v>
      </c>
      <c r="AL256" s="25"/>
      <c r="AM256" s="25"/>
      <c r="AN256" s="25"/>
      <c r="AO256" s="25"/>
      <c r="AP256" s="25"/>
      <c r="AQ256" s="25" t="str">
        <f t="shared" si="107"/>
        <v>G</v>
      </c>
      <c r="AR256" s="25" t="str">
        <f t="shared" si="108"/>
        <v>G</v>
      </c>
      <c r="AS256" s="25" t="str">
        <f t="shared" si="109"/>
        <v>G</v>
      </c>
      <c r="AT256" s="25" t="str">
        <f t="shared" si="116"/>
        <v>GGG</v>
      </c>
      <c r="AU256" s="25" t="str">
        <f t="shared" si="110"/>
        <v>G</v>
      </c>
      <c r="AV256" s="25"/>
      <c r="AW256" s="25"/>
      <c r="AX256" s="25"/>
      <c r="AY256" s="25"/>
      <c r="AZ256" s="25"/>
      <c r="BA256" s="25" t="str">
        <f t="shared" ca="1" si="111"/>
        <v>A</v>
      </c>
      <c r="BB256" s="25" t="str">
        <f t="shared" ca="1" si="112"/>
        <v>G</v>
      </c>
      <c r="BC256" s="25" t="str">
        <f t="shared" ca="1" si="113"/>
        <v>A</v>
      </c>
      <c r="BD256" s="25" t="str">
        <f t="shared" ca="1" si="117"/>
        <v>AGA</v>
      </c>
      <c r="BE256" s="25" t="str">
        <f t="shared" ca="1" si="114"/>
        <v>R</v>
      </c>
      <c r="BF256" s="25"/>
      <c r="BG256" s="25"/>
      <c r="BH256" s="25"/>
      <c r="BI256" s="25"/>
      <c r="BJ256" s="25"/>
    </row>
    <row r="257" spans="1:62" x14ac:dyDescent="0.15">
      <c r="A257" s="10">
        <v>246</v>
      </c>
      <c r="B257">
        <v>-3.1586975000230666</v>
      </c>
      <c r="C257">
        <v>-3.0389099999830194</v>
      </c>
      <c r="D257">
        <v>-1.4957224999889718</v>
      </c>
      <c r="E257">
        <v>-2.9651150000091775</v>
      </c>
      <c r="F257" s="10">
        <f ca="1">'Result (Al-Ti) '!W267</f>
        <v>-3.0174734989761731</v>
      </c>
      <c r="L257" s="17">
        <v>246</v>
      </c>
      <c r="M257" s="17" t="str">
        <f t="shared" si="93"/>
        <v>G</v>
      </c>
      <c r="N257" s="17" t="str">
        <f t="shared" si="94"/>
        <v>G</v>
      </c>
      <c r="O257" s="17" t="str">
        <f t="shared" si="95"/>
        <v>G</v>
      </c>
      <c r="P257" s="17" t="str">
        <f t="shared" si="96"/>
        <v>GGG</v>
      </c>
      <c r="Q257" s="17" t="str">
        <f t="shared" si="97"/>
        <v>G</v>
      </c>
      <c r="W257" s="25" t="str">
        <f t="shared" si="98"/>
        <v>G</v>
      </c>
      <c r="X257" s="25" t="str">
        <f t="shared" si="99"/>
        <v>G</v>
      </c>
      <c r="Y257" s="25" t="str">
        <f t="shared" si="100"/>
        <v>G</v>
      </c>
      <c r="Z257" s="25" t="str">
        <f t="shared" si="101"/>
        <v>GGG</v>
      </c>
      <c r="AA257" s="25" t="str">
        <f t="shared" si="102"/>
        <v>G</v>
      </c>
      <c r="AB257" s="25"/>
      <c r="AC257" s="25"/>
      <c r="AD257" s="25"/>
      <c r="AE257" s="25"/>
      <c r="AF257" s="25"/>
      <c r="AG257" s="25" t="str">
        <f t="shared" si="103"/>
        <v>A</v>
      </c>
      <c r="AH257" s="25" t="str">
        <f t="shared" si="104"/>
        <v>G</v>
      </c>
      <c r="AI257" s="25" t="str">
        <f t="shared" si="105"/>
        <v>A</v>
      </c>
      <c r="AJ257" s="25" t="str">
        <f t="shared" si="115"/>
        <v>AGA</v>
      </c>
      <c r="AK257" s="25" t="str">
        <f t="shared" si="106"/>
        <v>R</v>
      </c>
      <c r="AL257" s="25"/>
      <c r="AM257" s="25"/>
      <c r="AN257" s="25"/>
      <c r="AO257" s="25"/>
      <c r="AP257" s="25"/>
      <c r="AQ257" s="25" t="str">
        <f t="shared" si="107"/>
        <v>A</v>
      </c>
      <c r="AR257" s="25" t="str">
        <f t="shared" si="108"/>
        <v>G</v>
      </c>
      <c r="AS257" s="25" t="str">
        <f t="shared" si="109"/>
        <v>A</v>
      </c>
      <c r="AT257" s="25" t="str">
        <f t="shared" si="116"/>
        <v>AGA</v>
      </c>
      <c r="AU257" s="25" t="str">
        <f t="shared" si="110"/>
        <v>R</v>
      </c>
      <c r="AV257" s="25"/>
      <c r="AW257" s="25"/>
      <c r="AX257" s="25"/>
      <c r="AY257" s="25"/>
      <c r="AZ257" s="25"/>
      <c r="BA257" s="25" t="str">
        <f t="shared" ca="1" si="111"/>
        <v>G</v>
      </c>
      <c r="BB257" s="25" t="str">
        <f t="shared" ca="1" si="112"/>
        <v>G</v>
      </c>
      <c r="BC257" s="25" t="str">
        <f t="shared" ca="1" si="113"/>
        <v>G</v>
      </c>
      <c r="BD257" s="25" t="str">
        <f t="shared" ca="1" si="117"/>
        <v>GGG</v>
      </c>
      <c r="BE257" s="25" t="str">
        <f t="shared" ca="1" si="114"/>
        <v>G</v>
      </c>
      <c r="BF257" s="25"/>
      <c r="BG257" s="25"/>
      <c r="BH257" s="25"/>
      <c r="BI257" s="25"/>
      <c r="BJ257" s="25"/>
    </row>
    <row r="258" spans="1:62" x14ac:dyDescent="0.15">
      <c r="A258" s="10">
        <v>247</v>
      </c>
      <c r="B258">
        <v>-2.3956975000238856</v>
      </c>
      <c r="C258">
        <v>-2.0359099999858188</v>
      </c>
      <c r="D258">
        <v>-1.708722499991211</v>
      </c>
      <c r="E258">
        <v>-3.6651150000075461</v>
      </c>
      <c r="F258" s="10">
        <f ca="1">'Result (Al-Ti) '!W268</f>
        <v>-2.1336882842329485</v>
      </c>
      <c r="L258" s="17">
        <v>247</v>
      </c>
      <c r="M258" s="17" t="str">
        <f t="shared" si="93"/>
        <v>A</v>
      </c>
      <c r="N258" s="17" t="str">
        <f t="shared" si="94"/>
        <v>G</v>
      </c>
      <c r="O258" s="17" t="str">
        <f t="shared" si="95"/>
        <v>A</v>
      </c>
      <c r="P258" s="17" t="str">
        <f t="shared" si="96"/>
        <v>AGA</v>
      </c>
      <c r="Q258" s="17" t="str">
        <f t="shared" si="97"/>
        <v>R</v>
      </c>
      <c r="W258" s="25" t="str">
        <f t="shared" si="98"/>
        <v>A</v>
      </c>
      <c r="X258" s="25" t="str">
        <f t="shared" si="99"/>
        <v>G</v>
      </c>
      <c r="Y258" s="25" t="str">
        <f t="shared" si="100"/>
        <v>A</v>
      </c>
      <c r="Z258" s="25" t="str">
        <f t="shared" si="101"/>
        <v>AGA</v>
      </c>
      <c r="AA258" s="25" t="str">
        <f t="shared" si="102"/>
        <v>R</v>
      </c>
      <c r="AB258" s="25"/>
      <c r="AC258" s="25"/>
      <c r="AD258" s="25"/>
      <c r="AE258" s="25"/>
      <c r="AF258" s="25"/>
      <c r="AG258" s="25" t="str">
        <f t="shared" si="103"/>
        <v>A</v>
      </c>
      <c r="AH258" s="25" t="str">
        <f t="shared" si="104"/>
        <v>G</v>
      </c>
      <c r="AI258" s="25" t="str">
        <f t="shared" si="105"/>
        <v>A</v>
      </c>
      <c r="AJ258" s="25" t="str">
        <f t="shared" si="115"/>
        <v>AGA</v>
      </c>
      <c r="AK258" s="25" t="str">
        <f t="shared" si="106"/>
        <v>R</v>
      </c>
      <c r="AL258" s="25"/>
      <c r="AM258" s="25"/>
      <c r="AN258" s="25"/>
      <c r="AO258" s="25"/>
      <c r="AP258" s="25"/>
      <c r="AQ258" s="25" t="str">
        <f t="shared" si="107"/>
        <v>G</v>
      </c>
      <c r="AR258" s="25" t="str">
        <f t="shared" si="108"/>
        <v>G</v>
      </c>
      <c r="AS258" s="25" t="str">
        <f t="shared" si="109"/>
        <v>G</v>
      </c>
      <c r="AT258" s="25" t="str">
        <f t="shared" si="116"/>
        <v>GGG</v>
      </c>
      <c r="AU258" s="25" t="str">
        <f t="shared" si="110"/>
        <v>G</v>
      </c>
      <c r="AV258" s="25"/>
      <c r="AW258" s="25"/>
      <c r="AX258" s="25"/>
      <c r="AY258" s="25"/>
      <c r="AZ258" s="25"/>
      <c r="BA258" s="25" t="str">
        <f t="shared" ca="1" si="111"/>
        <v>A</v>
      </c>
      <c r="BB258" s="25" t="str">
        <f t="shared" ca="1" si="112"/>
        <v>G</v>
      </c>
      <c r="BC258" s="25" t="str">
        <f t="shared" ca="1" si="113"/>
        <v>A</v>
      </c>
      <c r="BD258" s="25" t="str">
        <f t="shared" ca="1" si="117"/>
        <v>AGA</v>
      </c>
      <c r="BE258" s="25" t="str">
        <f t="shared" ca="1" si="114"/>
        <v>R</v>
      </c>
      <c r="BF258" s="25"/>
      <c r="BG258" s="25"/>
      <c r="BH258" s="25"/>
      <c r="BI258" s="25"/>
      <c r="BJ258" s="25"/>
    </row>
    <row r="259" spans="1:62" x14ac:dyDescent="0.15">
      <c r="A259" s="10">
        <v>248</v>
      </c>
      <c r="B259">
        <v>1.007302499974827</v>
      </c>
      <c r="C259">
        <v>-2.7359099999841874</v>
      </c>
      <c r="D259">
        <v>-2.5137224999909336</v>
      </c>
      <c r="E259">
        <v>-2.8111150000071916</v>
      </c>
      <c r="F259" s="10">
        <f ca="1">'Result (Al-Ti) '!W269</f>
        <v>-1.9384788214045052</v>
      </c>
      <c r="L259" s="17">
        <v>248</v>
      </c>
      <c r="M259" s="17" t="str">
        <f t="shared" si="93"/>
        <v>A</v>
      </c>
      <c r="N259" s="17" t="str">
        <f t="shared" si="94"/>
        <v>A</v>
      </c>
      <c r="O259" s="17" t="str">
        <f t="shared" si="95"/>
        <v>C</v>
      </c>
      <c r="P259" s="17" t="str">
        <f t="shared" si="96"/>
        <v>AAC</v>
      </c>
      <c r="Q259" s="17" t="str">
        <f t="shared" si="97"/>
        <v>N</v>
      </c>
      <c r="W259" s="25" t="str">
        <f t="shared" si="98"/>
        <v>A</v>
      </c>
      <c r="X259" s="25" t="str">
        <f t="shared" si="99"/>
        <v>G</v>
      </c>
      <c r="Y259" s="25" t="str">
        <f t="shared" si="100"/>
        <v>A</v>
      </c>
      <c r="Z259" s="25" t="str">
        <f t="shared" si="101"/>
        <v>AGA</v>
      </c>
      <c r="AA259" s="25" t="str">
        <f t="shared" si="102"/>
        <v>R</v>
      </c>
      <c r="AB259" s="25"/>
      <c r="AC259" s="25"/>
      <c r="AD259" s="25"/>
      <c r="AE259" s="25"/>
      <c r="AF259" s="25"/>
      <c r="AG259" s="25" t="str">
        <f t="shared" si="103"/>
        <v>A</v>
      </c>
      <c r="AH259" s="25" t="str">
        <f t="shared" si="104"/>
        <v>G</v>
      </c>
      <c r="AI259" s="25" t="str">
        <f t="shared" si="105"/>
        <v>A</v>
      </c>
      <c r="AJ259" s="25" t="str">
        <f t="shared" si="115"/>
        <v>AGA</v>
      </c>
      <c r="AK259" s="25" t="str">
        <f t="shared" si="106"/>
        <v>R</v>
      </c>
      <c r="AL259" s="25"/>
      <c r="AM259" s="25"/>
      <c r="AN259" s="25"/>
      <c r="AO259" s="25"/>
      <c r="AP259" s="25"/>
      <c r="AQ259" s="25" t="str">
        <f t="shared" si="107"/>
        <v>A</v>
      </c>
      <c r="AR259" s="25" t="str">
        <f t="shared" si="108"/>
        <v>G</v>
      </c>
      <c r="AS259" s="25" t="str">
        <f t="shared" si="109"/>
        <v>A</v>
      </c>
      <c r="AT259" s="25" t="str">
        <f t="shared" si="116"/>
        <v>AGA</v>
      </c>
      <c r="AU259" s="25" t="str">
        <f t="shared" si="110"/>
        <v>R</v>
      </c>
      <c r="AV259" s="25"/>
      <c r="AW259" s="25"/>
      <c r="AX259" s="25"/>
      <c r="AY259" s="25"/>
      <c r="AZ259" s="25"/>
      <c r="BA259" s="25" t="str">
        <f t="shared" ca="1" si="111"/>
        <v>A</v>
      </c>
      <c r="BB259" s="25" t="str">
        <f t="shared" ca="1" si="112"/>
        <v>G</v>
      </c>
      <c r="BC259" s="25" t="str">
        <f t="shared" ca="1" si="113"/>
        <v>A</v>
      </c>
      <c r="BD259" s="25" t="str">
        <f t="shared" ca="1" si="117"/>
        <v>AGA</v>
      </c>
      <c r="BE259" s="25" t="str">
        <f t="shared" ca="1" si="114"/>
        <v>R</v>
      </c>
      <c r="BF259" s="25"/>
      <c r="BG259" s="25"/>
      <c r="BH259" s="25"/>
      <c r="BI259" s="25"/>
      <c r="BJ259" s="25"/>
    </row>
    <row r="260" spans="1:62" x14ac:dyDescent="0.15">
      <c r="A260" s="10">
        <v>249</v>
      </c>
      <c r="B260">
        <v>-1.2466975000258174</v>
      </c>
      <c r="C260">
        <v>-6.2089099999838027</v>
      </c>
      <c r="D260">
        <v>-2.9677224999886676</v>
      </c>
      <c r="E260">
        <v>-3.2371150000081172</v>
      </c>
      <c r="F260" s="10">
        <f ca="1">'Result (Al-Ti) '!W270</f>
        <v>-1.2422449789274836</v>
      </c>
      <c r="L260" s="17">
        <v>249</v>
      </c>
      <c r="M260" s="17" t="str">
        <f t="shared" si="93"/>
        <v>A</v>
      </c>
      <c r="N260" s="17" t="str">
        <f t="shared" si="94"/>
        <v>G</v>
      </c>
      <c r="O260" s="17" t="str">
        <f t="shared" si="95"/>
        <v>A</v>
      </c>
      <c r="P260" s="17" t="str">
        <f t="shared" si="96"/>
        <v>AGA</v>
      </c>
      <c r="Q260" s="17" t="str">
        <f t="shared" si="97"/>
        <v>R</v>
      </c>
      <c r="W260" s="25" t="str">
        <f t="shared" si="98"/>
        <v>T</v>
      </c>
      <c r="X260" s="25" t="str">
        <f t="shared" si="99"/>
        <v>T</v>
      </c>
      <c r="Y260" s="25" t="str">
        <f t="shared" si="100"/>
        <v>T</v>
      </c>
      <c r="Z260" s="25" t="str">
        <f t="shared" si="101"/>
        <v>TTT</v>
      </c>
      <c r="AA260" s="25" t="str">
        <f t="shared" si="102"/>
        <v>F</v>
      </c>
      <c r="AB260" s="25"/>
      <c r="AC260" s="25"/>
      <c r="AD260" s="25"/>
      <c r="AE260" s="25"/>
      <c r="AF260" s="25"/>
      <c r="AG260" s="25" t="str">
        <f t="shared" si="103"/>
        <v>A</v>
      </c>
      <c r="AH260" s="25" t="str">
        <f t="shared" si="104"/>
        <v>G</v>
      </c>
      <c r="AI260" s="25" t="str">
        <f t="shared" si="105"/>
        <v>A</v>
      </c>
      <c r="AJ260" s="25" t="str">
        <f t="shared" si="115"/>
        <v>AGA</v>
      </c>
      <c r="AK260" s="25" t="str">
        <f t="shared" si="106"/>
        <v>R</v>
      </c>
      <c r="AL260" s="25"/>
      <c r="AM260" s="25"/>
      <c r="AN260" s="25"/>
      <c r="AO260" s="25"/>
      <c r="AP260" s="25"/>
      <c r="AQ260" s="25" t="str">
        <f t="shared" si="107"/>
        <v>G</v>
      </c>
      <c r="AR260" s="25" t="str">
        <f t="shared" si="108"/>
        <v>G</v>
      </c>
      <c r="AS260" s="25" t="str">
        <f t="shared" si="109"/>
        <v>G</v>
      </c>
      <c r="AT260" s="25" t="str">
        <f t="shared" si="116"/>
        <v>GGG</v>
      </c>
      <c r="AU260" s="25" t="str">
        <f t="shared" si="110"/>
        <v>G</v>
      </c>
      <c r="AV260" s="25"/>
      <c r="AW260" s="25"/>
      <c r="AX260" s="25"/>
      <c r="AY260" s="25"/>
      <c r="AZ260" s="25"/>
      <c r="BA260" s="25" t="str">
        <f t="shared" ca="1" si="111"/>
        <v>A</v>
      </c>
      <c r="BB260" s="25" t="str">
        <f t="shared" ca="1" si="112"/>
        <v>G</v>
      </c>
      <c r="BC260" s="25" t="str">
        <f t="shared" ca="1" si="113"/>
        <v>A</v>
      </c>
      <c r="BD260" s="25" t="str">
        <f t="shared" ca="1" si="117"/>
        <v>AGA</v>
      </c>
      <c r="BE260" s="25" t="str">
        <f t="shared" ca="1" si="114"/>
        <v>R</v>
      </c>
      <c r="BF260" s="25"/>
      <c r="BG260" s="25"/>
      <c r="BH260" s="25"/>
      <c r="BI260" s="25"/>
      <c r="BJ260" s="25"/>
    </row>
    <row r="261" spans="1:62" x14ac:dyDescent="0.15">
      <c r="A261" s="10">
        <v>250</v>
      </c>
      <c r="B261">
        <v>-2.3686975000245525</v>
      </c>
      <c r="C261">
        <v>-3.1469099999839045</v>
      </c>
      <c r="D261">
        <v>-1.1177224999912028</v>
      </c>
      <c r="E261">
        <v>-2.9461150000074099</v>
      </c>
      <c r="F261" s="10">
        <f ca="1">'Result (Al-Ti) '!W271</f>
        <v>-2.8776363049462077</v>
      </c>
      <c r="L261" s="17">
        <v>250</v>
      </c>
      <c r="M261" s="17" t="str">
        <f t="shared" si="93"/>
        <v>A</v>
      </c>
      <c r="N261" s="17" t="str">
        <f t="shared" si="94"/>
        <v>G</v>
      </c>
      <c r="O261" s="17" t="str">
        <f t="shared" si="95"/>
        <v>A</v>
      </c>
      <c r="P261" s="17" t="str">
        <f t="shared" si="96"/>
        <v>AGA</v>
      </c>
      <c r="Q261" s="17" t="str">
        <f t="shared" si="97"/>
        <v>R</v>
      </c>
      <c r="W261" s="25" t="str">
        <f t="shared" si="98"/>
        <v>G</v>
      </c>
      <c r="X261" s="25" t="str">
        <f t="shared" si="99"/>
        <v>G</v>
      </c>
      <c r="Y261" s="25" t="str">
        <f t="shared" si="100"/>
        <v>G</v>
      </c>
      <c r="Z261" s="25" t="str">
        <f t="shared" si="101"/>
        <v>GGG</v>
      </c>
      <c r="AA261" s="25" t="str">
        <f t="shared" si="102"/>
        <v>G</v>
      </c>
      <c r="AB261" s="25"/>
      <c r="AC261" s="25"/>
      <c r="AD261" s="25"/>
      <c r="AE261" s="25"/>
      <c r="AF261" s="25"/>
      <c r="AG261" s="25" t="str">
        <f t="shared" si="103"/>
        <v>A</v>
      </c>
      <c r="AH261" s="25" t="str">
        <f t="shared" si="104"/>
        <v>G</v>
      </c>
      <c r="AI261" s="25" t="str">
        <f t="shared" si="105"/>
        <v>A</v>
      </c>
      <c r="AJ261" s="25" t="str">
        <f t="shared" si="115"/>
        <v>AGA</v>
      </c>
      <c r="AK261" s="25" t="str">
        <f t="shared" si="106"/>
        <v>R</v>
      </c>
      <c r="AL261" s="25"/>
      <c r="AM261" s="25"/>
      <c r="AN261" s="25"/>
      <c r="AO261" s="25"/>
      <c r="AP261" s="25"/>
      <c r="AQ261" s="25" t="str">
        <f t="shared" si="107"/>
        <v>A</v>
      </c>
      <c r="AR261" s="25" t="str">
        <f t="shared" si="108"/>
        <v>G</v>
      </c>
      <c r="AS261" s="25" t="str">
        <f t="shared" si="109"/>
        <v>A</v>
      </c>
      <c r="AT261" s="25" t="str">
        <f t="shared" si="116"/>
        <v>AGA</v>
      </c>
      <c r="AU261" s="25" t="str">
        <f t="shared" si="110"/>
        <v>R</v>
      </c>
      <c r="AV261" s="25"/>
      <c r="AW261" s="25"/>
      <c r="AX261" s="25"/>
      <c r="AY261" s="25"/>
      <c r="AZ261" s="25"/>
      <c r="BA261" s="25" t="str">
        <f t="shared" ca="1" si="111"/>
        <v>A</v>
      </c>
      <c r="BB261" s="25" t="str">
        <f t="shared" ca="1" si="112"/>
        <v>G</v>
      </c>
      <c r="BC261" s="25" t="str">
        <f t="shared" ca="1" si="113"/>
        <v>A</v>
      </c>
      <c r="BD261" s="25" t="str">
        <f t="shared" ca="1" si="117"/>
        <v>AGA</v>
      </c>
      <c r="BE261" s="25" t="str">
        <f t="shared" ca="1" si="114"/>
        <v>R</v>
      </c>
      <c r="BF261" s="25"/>
      <c r="BG261" s="25"/>
      <c r="BH261" s="25"/>
      <c r="BI261" s="25"/>
      <c r="BJ261" s="25"/>
    </row>
    <row r="262" spans="1:62" x14ac:dyDescent="0.15">
      <c r="A262" s="10">
        <v>251</v>
      </c>
      <c r="B262">
        <v>-1.2446975000237614</v>
      </c>
      <c r="C262">
        <v>-3.2069099999851858</v>
      </c>
      <c r="D262">
        <v>-2.575722499990718</v>
      </c>
      <c r="E262">
        <v>-2.9341150000092853</v>
      </c>
      <c r="F262" s="10">
        <f ca="1">'Result (Al-Ti) '!W272</f>
        <v>-4.189590524813152</v>
      </c>
      <c r="L262" s="17">
        <v>251</v>
      </c>
      <c r="M262" s="17" t="str">
        <f t="shared" si="93"/>
        <v>A</v>
      </c>
      <c r="N262" s="17" t="str">
        <f t="shared" si="94"/>
        <v>G</v>
      </c>
      <c r="O262" s="17" t="str">
        <f t="shared" si="95"/>
        <v>A</v>
      </c>
      <c r="P262" s="17" t="str">
        <f t="shared" si="96"/>
        <v>AGA</v>
      </c>
      <c r="Q262" s="17" t="str">
        <f t="shared" si="97"/>
        <v>R</v>
      </c>
      <c r="W262" s="25" t="str">
        <f t="shared" si="98"/>
        <v>G</v>
      </c>
      <c r="X262" s="25" t="str">
        <f t="shared" si="99"/>
        <v>G</v>
      </c>
      <c r="Y262" s="25" t="str">
        <f t="shared" si="100"/>
        <v>G</v>
      </c>
      <c r="Z262" s="25" t="str">
        <f t="shared" si="101"/>
        <v>GGG</v>
      </c>
      <c r="AA262" s="25" t="str">
        <f t="shared" si="102"/>
        <v>G</v>
      </c>
      <c r="AB262" s="25"/>
      <c r="AC262" s="25"/>
      <c r="AD262" s="25"/>
      <c r="AE262" s="25"/>
      <c r="AF262" s="25"/>
      <c r="AG262" s="25" t="str">
        <f t="shared" si="103"/>
        <v>A</v>
      </c>
      <c r="AH262" s="25" t="str">
        <f t="shared" si="104"/>
        <v>G</v>
      </c>
      <c r="AI262" s="25" t="str">
        <f t="shared" si="105"/>
        <v>A</v>
      </c>
      <c r="AJ262" s="25" t="str">
        <f t="shared" si="115"/>
        <v>AGA</v>
      </c>
      <c r="AK262" s="25" t="str">
        <f t="shared" si="106"/>
        <v>R</v>
      </c>
      <c r="AL262" s="25"/>
      <c r="AM262" s="25"/>
      <c r="AN262" s="25"/>
      <c r="AO262" s="25"/>
      <c r="AP262" s="25"/>
      <c r="AQ262" s="25" t="str">
        <f t="shared" si="107"/>
        <v>A</v>
      </c>
      <c r="AR262" s="25" t="str">
        <f t="shared" si="108"/>
        <v>G</v>
      </c>
      <c r="AS262" s="25" t="str">
        <f t="shared" si="109"/>
        <v>A</v>
      </c>
      <c r="AT262" s="25" t="str">
        <f t="shared" si="116"/>
        <v>AGA</v>
      </c>
      <c r="AU262" s="25" t="str">
        <f t="shared" si="110"/>
        <v>R</v>
      </c>
      <c r="AV262" s="25"/>
      <c r="AW262" s="25"/>
      <c r="AX262" s="25"/>
      <c r="AY262" s="25"/>
      <c r="AZ262" s="25"/>
      <c r="BA262" s="25" t="str">
        <f t="shared" ca="1" si="111"/>
        <v>G</v>
      </c>
      <c r="BB262" s="25" t="str">
        <f t="shared" ca="1" si="112"/>
        <v>G</v>
      </c>
      <c r="BC262" s="25" t="str">
        <f t="shared" ca="1" si="113"/>
        <v>G</v>
      </c>
      <c r="BD262" s="25" t="str">
        <f t="shared" ca="1" si="117"/>
        <v>GGG</v>
      </c>
      <c r="BE262" s="25" t="str">
        <f t="shared" ca="1" si="114"/>
        <v>G</v>
      </c>
      <c r="BF262" s="25"/>
      <c r="BG262" s="25"/>
      <c r="BH262" s="25"/>
      <c r="BI262" s="25"/>
      <c r="BJ262" s="25"/>
    </row>
    <row r="263" spans="1:62" x14ac:dyDescent="0.15">
      <c r="A263" s="10">
        <v>252</v>
      </c>
      <c r="B263">
        <v>-0.35869750002603951</v>
      </c>
      <c r="C263">
        <v>-1.862909999985618</v>
      </c>
      <c r="D263">
        <v>-0.75172249999155838</v>
      </c>
      <c r="E263">
        <v>-4.966115000009097</v>
      </c>
      <c r="F263" s="10">
        <f ca="1">'Result (Al-Ti) '!W273</f>
        <v>-2.3084307294501869</v>
      </c>
      <c r="L263" s="17">
        <v>252</v>
      </c>
      <c r="M263" s="17" t="str">
        <f t="shared" si="93"/>
        <v>A</v>
      </c>
      <c r="N263" s="17" t="str">
        <f t="shared" si="94"/>
        <v>G</v>
      </c>
      <c r="O263" s="17" t="str">
        <f t="shared" si="95"/>
        <v>A</v>
      </c>
      <c r="P263" s="17" t="str">
        <f t="shared" si="96"/>
        <v>AGA</v>
      </c>
      <c r="Q263" s="17" t="str">
        <f t="shared" si="97"/>
        <v>R</v>
      </c>
      <c r="W263" s="25" t="str">
        <f t="shared" si="98"/>
        <v>A</v>
      </c>
      <c r="X263" s="25" t="str">
        <f t="shared" si="99"/>
        <v>G</v>
      </c>
      <c r="Y263" s="25" t="str">
        <f t="shared" si="100"/>
        <v>A</v>
      </c>
      <c r="Z263" s="25" t="str">
        <f t="shared" si="101"/>
        <v>AGA</v>
      </c>
      <c r="AA263" s="25" t="str">
        <f t="shared" si="102"/>
        <v>R</v>
      </c>
      <c r="AB263" s="25"/>
      <c r="AC263" s="25"/>
      <c r="AD263" s="25"/>
      <c r="AE263" s="25"/>
      <c r="AF263" s="25"/>
      <c r="AG263" s="25" t="str">
        <f t="shared" si="103"/>
        <v>A</v>
      </c>
      <c r="AH263" s="25" t="str">
        <f t="shared" si="104"/>
        <v>G</v>
      </c>
      <c r="AI263" s="25" t="str">
        <f t="shared" si="105"/>
        <v>A</v>
      </c>
      <c r="AJ263" s="25" t="str">
        <f t="shared" si="115"/>
        <v>AGA</v>
      </c>
      <c r="AK263" s="25" t="str">
        <f t="shared" si="106"/>
        <v>R</v>
      </c>
      <c r="AL263" s="25"/>
      <c r="AM263" s="25"/>
      <c r="AN263" s="25"/>
      <c r="AO263" s="25"/>
      <c r="AP263" s="25"/>
      <c r="AQ263" s="25" t="str">
        <f t="shared" si="107"/>
        <v>G</v>
      </c>
      <c r="AR263" s="25" t="str">
        <f t="shared" si="108"/>
        <v>G</v>
      </c>
      <c r="AS263" s="25" t="str">
        <f t="shared" si="109"/>
        <v>G</v>
      </c>
      <c r="AT263" s="25" t="str">
        <f t="shared" si="116"/>
        <v>GGG</v>
      </c>
      <c r="AU263" s="25" t="str">
        <f t="shared" si="110"/>
        <v>G</v>
      </c>
      <c r="AV263" s="25"/>
      <c r="AW263" s="25"/>
      <c r="AX263" s="25"/>
      <c r="AY263" s="25"/>
      <c r="AZ263" s="25"/>
      <c r="BA263" s="25" t="str">
        <f t="shared" ca="1" si="111"/>
        <v>A</v>
      </c>
      <c r="BB263" s="25" t="str">
        <f t="shared" ca="1" si="112"/>
        <v>G</v>
      </c>
      <c r="BC263" s="25" t="str">
        <f t="shared" ca="1" si="113"/>
        <v>A</v>
      </c>
      <c r="BD263" s="25" t="str">
        <f t="shared" ca="1" si="117"/>
        <v>AGA</v>
      </c>
      <c r="BE263" s="25" t="str">
        <f t="shared" ca="1" si="114"/>
        <v>R</v>
      </c>
      <c r="BF263" s="25"/>
      <c r="BG263" s="25"/>
      <c r="BH263" s="25"/>
      <c r="BI263" s="25"/>
      <c r="BJ263" s="25"/>
    </row>
    <row r="264" spans="1:62" x14ac:dyDescent="0.15">
      <c r="A264" s="10">
        <v>253</v>
      </c>
      <c r="B264">
        <v>0.56030249997718329</v>
      </c>
      <c r="C264">
        <v>-1.9419099999851142</v>
      </c>
      <c r="D264">
        <v>-2.7107224999909363</v>
      </c>
      <c r="E264">
        <v>-4.1651150000063808</v>
      </c>
      <c r="F264" s="10">
        <f ca="1">'Result (Al-Ti) '!W274</f>
        <v>-1.4985011221640188</v>
      </c>
      <c r="L264" s="17">
        <v>253</v>
      </c>
      <c r="M264" s="17" t="str">
        <f t="shared" si="93"/>
        <v>A</v>
      </c>
      <c r="N264" s="17" t="str">
        <f t="shared" si="94"/>
        <v>A</v>
      </c>
      <c r="O264" s="17" t="str">
        <f t="shared" si="95"/>
        <v>A</v>
      </c>
      <c r="P264" s="17" t="str">
        <f t="shared" si="96"/>
        <v>AAA</v>
      </c>
      <c r="Q264" s="17" t="str">
        <f t="shared" si="97"/>
        <v>K</v>
      </c>
      <c r="W264" s="25" t="str">
        <f t="shared" si="98"/>
        <v>A</v>
      </c>
      <c r="X264" s="25" t="str">
        <f t="shared" si="99"/>
        <v>G</v>
      </c>
      <c r="Y264" s="25" t="str">
        <f t="shared" si="100"/>
        <v>A</v>
      </c>
      <c r="Z264" s="25" t="str">
        <f t="shared" si="101"/>
        <v>AGA</v>
      </c>
      <c r="AA264" s="25" t="str">
        <f t="shared" si="102"/>
        <v>R</v>
      </c>
      <c r="AB264" s="25"/>
      <c r="AC264" s="25"/>
      <c r="AD264" s="25"/>
      <c r="AE264" s="25"/>
      <c r="AF264" s="25"/>
      <c r="AG264" s="25" t="str">
        <f t="shared" si="103"/>
        <v>A</v>
      </c>
      <c r="AH264" s="25" t="str">
        <f t="shared" si="104"/>
        <v>G</v>
      </c>
      <c r="AI264" s="25" t="str">
        <f t="shared" si="105"/>
        <v>A</v>
      </c>
      <c r="AJ264" s="25" t="str">
        <f t="shared" si="115"/>
        <v>AGA</v>
      </c>
      <c r="AK264" s="25" t="str">
        <f t="shared" si="106"/>
        <v>R</v>
      </c>
      <c r="AL264" s="25"/>
      <c r="AM264" s="25"/>
      <c r="AN264" s="25"/>
      <c r="AO264" s="25"/>
      <c r="AP264" s="25"/>
      <c r="AQ264" s="25" t="str">
        <f t="shared" si="107"/>
        <v>G</v>
      </c>
      <c r="AR264" s="25" t="str">
        <f t="shared" si="108"/>
        <v>G</v>
      </c>
      <c r="AS264" s="25" t="str">
        <f t="shared" si="109"/>
        <v>G</v>
      </c>
      <c r="AT264" s="25" t="str">
        <f t="shared" si="116"/>
        <v>GGG</v>
      </c>
      <c r="AU264" s="25" t="str">
        <f t="shared" si="110"/>
        <v>G</v>
      </c>
      <c r="AV264" s="25"/>
      <c r="AW264" s="25"/>
      <c r="AX264" s="25"/>
      <c r="AY264" s="25"/>
      <c r="AZ264" s="25"/>
      <c r="BA264" s="25" t="str">
        <f t="shared" ca="1" si="111"/>
        <v>A</v>
      </c>
      <c r="BB264" s="25" t="str">
        <f t="shared" ca="1" si="112"/>
        <v>G</v>
      </c>
      <c r="BC264" s="25" t="str">
        <f t="shared" ca="1" si="113"/>
        <v>A</v>
      </c>
      <c r="BD264" s="25" t="str">
        <f t="shared" ca="1" si="117"/>
        <v>AGA</v>
      </c>
      <c r="BE264" s="25" t="str">
        <f t="shared" ca="1" si="114"/>
        <v>R</v>
      </c>
      <c r="BF264" s="25"/>
      <c r="BG264" s="25"/>
      <c r="BH264" s="25"/>
      <c r="BI264" s="25"/>
      <c r="BJ264" s="25"/>
    </row>
    <row r="265" spans="1:62" x14ac:dyDescent="0.15">
      <c r="A265" s="10">
        <v>254</v>
      </c>
      <c r="B265">
        <v>0.37030249997371811</v>
      </c>
      <c r="C265">
        <v>-1.197909999984148</v>
      </c>
      <c r="D265">
        <v>-0.34772249998837879</v>
      </c>
      <c r="E265">
        <v>-2.5061150000063037</v>
      </c>
      <c r="F265" s="10">
        <f ca="1">'Result (Al-Ti) '!W275</f>
        <v>-0.2979923105364688</v>
      </c>
      <c r="L265" s="17">
        <v>254</v>
      </c>
      <c r="M265" s="17" t="str">
        <f t="shared" si="93"/>
        <v>A</v>
      </c>
      <c r="N265" s="17" t="str">
        <f t="shared" si="94"/>
        <v>A</v>
      </c>
      <c r="O265" s="17" t="str">
        <f t="shared" si="95"/>
        <v>A</v>
      </c>
      <c r="P265" s="17" t="str">
        <f t="shared" si="96"/>
        <v>AAA</v>
      </c>
      <c r="Q265" s="17" t="str">
        <f t="shared" si="97"/>
        <v>K</v>
      </c>
      <c r="W265" s="25" t="str">
        <f t="shared" si="98"/>
        <v>A</v>
      </c>
      <c r="X265" s="25" t="str">
        <f t="shared" si="99"/>
        <v>G</v>
      </c>
      <c r="Y265" s="25" t="str">
        <f t="shared" si="100"/>
        <v>A</v>
      </c>
      <c r="Z265" s="25" t="str">
        <f t="shared" si="101"/>
        <v>AGA</v>
      </c>
      <c r="AA265" s="25" t="str">
        <f t="shared" si="102"/>
        <v>R</v>
      </c>
      <c r="AB265" s="25"/>
      <c r="AC265" s="25"/>
      <c r="AD265" s="25"/>
      <c r="AE265" s="25"/>
      <c r="AF265" s="25"/>
      <c r="AG265" s="25" t="str">
        <f t="shared" si="103"/>
        <v>A</v>
      </c>
      <c r="AH265" s="25" t="str">
        <f t="shared" si="104"/>
        <v>G</v>
      </c>
      <c r="AI265" s="25" t="str">
        <f t="shared" si="105"/>
        <v>A</v>
      </c>
      <c r="AJ265" s="25" t="str">
        <f t="shared" si="115"/>
        <v>AGA</v>
      </c>
      <c r="AK265" s="25" t="str">
        <f t="shared" si="106"/>
        <v>R</v>
      </c>
      <c r="AL265" s="25"/>
      <c r="AM265" s="25"/>
      <c r="AN265" s="25"/>
      <c r="AO265" s="25"/>
      <c r="AP265" s="25"/>
      <c r="AQ265" s="25" t="str">
        <f t="shared" si="107"/>
        <v>A</v>
      </c>
      <c r="AR265" s="25" t="str">
        <f t="shared" si="108"/>
        <v>G</v>
      </c>
      <c r="AS265" s="25" t="str">
        <f t="shared" si="109"/>
        <v>A</v>
      </c>
      <c r="AT265" s="25" t="str">
        <f t="shared" si="116"/>
        <v>AGA</v>
      </c>
      <c r="AU265" s="25" t="str">
        <f t="shared" si="110"/>
        <v>R</v>
      </c>
      <c r="AV265" s="25"/>
      <c r="AW265" s="25"/>
      <c r="AX265" s="25"/>
      <c r="AY265" s="25"/>
      <c r="AZ265" s="25"/>
      <c r="BA265" s="25" t="str">
        <f t="shared" ca="1" si="111"/>
        <v>A</v>
      </c>
      <c r="BB265" s="25" t="str">
        <f t="shared" ca="1" si="112"/>
        <v>G</v>
      </c>
      <c r="BC265" s="25" t="str">
        <f t="shared" ca="1" si="113"/>
        <v>A</v>
      </c>
      <c r="BD265" s="25" t="str">
        <f t="shared" ca="1" si="117"/>
        <v>AGA</v>
      </c>
      <c r="BE265" s="25" t="str">
        <f t="shared" ca="1" si="114"/>
        <v>R</v>
      </c>
      <c r="BF265" s="25"/>
      <c r="BG265" s="25"/>
      <c r="BH265" s="25"/>
      <c r="BI265" s="25"/>
      <c r="BJ265" s="25"/>
    </row>
    <row r="266" spans="1:62" x14ac:dyDescent="0.15">
      <c r="A266" s="10">
        <v>255</v>
      </c>
      <c r="B266">
        <v>-2.230697500024803</v>
      </c>
      <c r="C266">
        <v>-3.0949099999837415</v>
      </c>
      <c r="D266">
        <v>-0.77672249998883558</v>
      </c>
      <c r="E266">
        <v>-3.6321150000091507</v>
      </c>
      <c r="F266" s="10">
        <f ca="1">'Result (Al-Ti) '!W276</f>
        <v>-3.3945156837079984</v>
      </c>
      <c r="L266" s="17">
        <v>255</v>
      </c>
      <c r="M266" s="17" t="str">
        <f t="shared" si="93"/>
        <v>A</v>
      </c>
      <c r="N266" s="17" t="str">
        <f t="shared" si="94"/>
        <v>G</v>
      </c>
      <c r="O266" s="17" t="str">
        <f t="shared" si="95"/>
        <v>A</v>
      </c>
      <c r="P266" s="17" t="str">
        <f t="shared" si="96"/>
        <v>AGA</v>
      </c>
      <c r="Q266" s="17" t="str">
        <f t="shared" si="97"/>
        <v>R</v>
      </c>
      <c r="W266" s="25" t="str">
        <f t="shared" si="98"/>
        <v>G</v>
      </c>
      <c r="X266" s="25" t="str">
        <f t="shared" si="99"/>
        <v>G</v>
      </c>
      <c r="Y266" s="25" t="str">
        <f t="shared" si="100"/>
        <v>G</v>
      </c>
      <c r="Z266" s="25" t="str">
        <f t="shared" si="101"/>
        <v>GGG</v>
      </c>
      <c r="AA266" s="25" t="str">
        <f t="shared" si="102"/>
        <v>G</v>
      </c>
      <c r="AB266" s="25"/>
      <c r="AC266" s="25"/>
      <c r="AD266" s="25"/>
      <c r="AE266" s="25"/>
      <c r="AF266" s="25"/>
      <c r="AG266" s="25" t="str">
        <f t="shared" si="103"/>
        <v>A</v>
      </c>
      <c r="AH266" s="25" t="str">
        <f t="shared" si="104"/>
        <v>G</v>
      </c>
      <c r="AI266" s="25" t="str">
        <f t="shared" si="105"/>
        <v>A</v>
      </c>
      <c r="AJ266" s="25" t="str">
        <f t="shared" si="115"/>
        <v>AGA</v>
      </c>
      <c r="AK266" s="25" t="str">
        <f t="shared" si="106"/>
        <v>R</v>
      </c>
      <c r="AL266" s="25"/>
      <c r="AM266" s="25"/>
      <c r="AN266" s="25"/>
      <c r="AO266" s="25"/>
      <c r="AP266" s="25"/>
      <c r="AQ266" s="25" t="str">
        <f t="shared" si="107"/>
        <v>G</v>
      </c>
      <c r="AR266" s="25" t="str">
        <f t="shared" si="108"/>
        <v>G</v>
      </c>
      <c r="AS266" s="25" t="str">
        <f t="shared" si="109"/>
        <v>G</v>
      </c>
      <c r="AT266" s="25" t="str">
        <f t="shared" si="116"/>
        <v>GGG</v>
      </c>
      <c r="AU266" s="25" t="str">
        <f t="shared" si="110"/>
        <v>G</v>
      </c>
      <c r="AV266" s="25"/>
      <c r="AW266" s="25"/>
      <c r="AX266" s="25"/>
      <c r="AY266" s="25"/>
      <c r="AZ266" s="25"/>
      <c r="BA266" s="25" t="str">
        <f t="shared" ca="1" si="111"/>
        <v>G</v>
      </c>
      <c r="BB266" s="25" t="str">
        <f t="shared" ca="1" si="112"/>
        <v>G</v>
      </c>
      <c r="BC266" s="25" t="str">
        <f t="shared" ca="1" si="113"/>
        <v>G</v>
      </c>
      <c r="BD266" s="25" t="str">
        <f t="shared" ca="1" si="117"/>
        <v>GGG</v>
      </c>
      <c r="BE266" s="25" t="str">
        <f t="shared" ca="1" si="114"/>
        <v>G</v>
      </c>
      <c r="BF266" s="25"/>
      <c r="BG266" s="25"/>
      <c r="BH266" s="25"/>
      <c r="BI266" s="25"/>
      <c r="BJ266" s="25"/>
    </row>
    <row r="267" spans="1:62" x14ac:dyDescent="0.15">
      <c r="A267" s="10">
        <v>256</v>
      </c>
      <c r="B267">
        <v>-0.80469750002620799</v>
      </c>
      <c r="C267">
        <v>-0.93390999998632651</v>
      </c>
      <c r="D267">
        <v>-1.8137224999890122</v>
      </c>
      <c r="E267">
        <v>-1.8061150000079351</v>
      </c>
      <c r="F267" s="10">
        <f ca="1">'Result (Al-Ti) '!W277</f>
        <v>-0.7148660221221379</v>
      </c>
      <c r="L267" s="17">
        <v>256</v>
      </c>
      <c r="M267" s="17" t="str">
        <f t="shared" si="93"/>
        <v>A</v>
      </c>
      <c r="N267" s="17" t="str">
        <f t="shared" si="94"/>
        <v>G</v>
      </c>
      <c r="O267" s="17" t="str">
        <f t="shared" si="95"/>
        <v>A</v>
      </c>
      <c r="P267" s="17" t="str">
        <f t="shared" si="96"/>
        <v>AGA</v>
      </c>
      <c r="Q267" s="17" t="str">
        <f t="shared" si="97"/>
        <v>R</v>
      </c>
      <c r="W267" s="25" t="str">
        <f t="shared" si="98"/>
        <v>A</v>
      </c>
      <c r="X267" s="25" t="str">
        <f t="shared" si="99"/>
        <v>G</v>
      </c>
      <c r="Y267" s="25" t="str">
        <f t="shared" si="100"/>
        <v>A</v>
      </c>
      <c r="Z267" s="25" t="str">
        <f t="shared" si="101"/>
        <v>AGA</v>
      </c>
      <c r="AA267" s="25" t="str">
        <f t="shared" si="102"/>
        <v>R</v>
      </c>
      <c r="AB267" s="25"/>
      <c r="AC267" s="25"/>
      <c r="AD267" s="25"/>
      <c r="AE267" s="25"/>
      <c r="AF267" s="25"/>
      <c r="AG267" s="25" t="str">
        <f t="shared" si="103"/>
        <v>A</v>
      </c>
      <c r="AH267" s="25" t="str">
        <f t="shared" si="104"/>
        <v>G</v>
      </c>
      <c r="AI267" s="25" t="str">
        <f t="shared" si="105"/>
        <v>A</v>
      </c>
      <c r="AJ267" s="25" t="str">
        <f t="shared" si="115"/>
        <v>AGA</v>
      </c>
      <c r="AK267" s="25" t="str">
        <f t="shared" si="106"/>
        <v>R</v>
      </c>
      <c r="AL267" s="25"/>
      <c r="AM267" s="25"/>
      <c r="AN267" s="25"/>
      <c r="AO267" s="25"/>
      <c r="AP267" s="25"/>
      <c r="AQ267" s="25" t="str">
        <f t="shared" si="107"/>
        <v>A</v>
      </c>
      <c r="AR267" s="25" t="str">
        <f t="shared" si="108"/>
        <v>G</v>
      </c>
      <c r="AS267" s="25" t="str">
        <f t="shared" si="109"/>
        <v>A</v>
      </c>
      <c r="AT267" s="25" t="str">
        <f t="shared" si="116"/>
        <v>AGA</v>
      </c>
      <c r="AU267" s="25" t="str">
        <f t="shared" si="110"/>
        <v>R</v>
      </c>
      <c r="AV267" s="25"/>
      <c r="AW267" s="25"/>
      <c r="AX267" s="25"/>
      <c r="AY267" s="25"/>
      <c r="AZ267" s="25"/>
      <c r="BA267" s="25" t="str">
        <f t="shared" ca="1" si="111"/>
        <v>A</v>
      </c>
      <c r="BB267" s="25" t="str">
        <f t="shared" ca="1" si="112"/>
        <v>G</v>
      </c>
      <c r="BC267" s="25" t="str">
        <f t="shared" ca="1" si="113"/>
        <v>A</v>
      </c>
      <c r="BD267" s="25" t="str">
        <f t="shared" ca="1" si="117"/>
        <v>AGA</v>
      </c>
      <c r="BE267" s="25" t="str">
        <f t="shared" ca="1" si="114"/>
        <v>R</v>
      </c>
      <c r="BF267" s="25"/>
      <c r="BG267" s="25"/>
      <c r="BH267" s="25"/>
      <c r="BI267" s="25"/>
      <c r="BJ267" s="25"/>
    </row>
    <row r="268" spans="1:62" x14ac:dyDescent="0.15">
      <c r="A268" s="10">
        <v>257</v>
      </c>
      <c r="B268">
        <v>-1.0356975000256341</v>
      </c>
      <c r="C268">
        <v>-2.1149099999853149</v>
      </c>
      <c r="D268">
        <v>-0.13972249999127939</v>
      </c>
      <c r="E268">
        <v>-2.4691150000073492</v>
      </c>
      <c r="F268" s="10">
        <f ca="1">'Result (Al-Ti) '!W278</f>
        <v>0.28939042362044631</v>
      </c>
      <c r="L268" s="17">
        <v>257</v>
      </c>
      <c r="M268" s="17" t="str">
        <f t="shared" ref="M268:M331" si="118">IF(OR(B268&gt;$B$4,$B$7&gt;B268),"T",IF(AND($B$4&gt;=B268,B268&gt;$B$5),"C",IF(AND($B$5&gt;=B268,B268&gt;=$B$6),"A",IF(AND($B$6&gt;B268,B268&gt;=$B$7),"G","error"))))</f>
        <v>A</v>
      </c>
      <c r="N268" s="17" t="str">
        <f t="shared" ref="N268:N331" si="119">IF(OR(B268&gt;$C$4,$C$7&gt;B268),"T",IF(AND($C$4&gt;=B268,B268&gt;$C$5),"C",IF(AND($C$5&gt;=B268,B268&gt;=$C$6),"A",IF(AND($C$6&gt;B268,B268&gt;=$C$7),"G","error"))))</f>
        <v>G</v>
      </c>
      <c r="O268" s="17" t="str">
        <f t="shared" ref="O268:O331" si="120">IF(OR(B268&gt;$D$4,$D$7&gt;B268),"T",IF(AND($D$4&gt;=B268,B268&gt;$D$5),"C",IF(AND($D$5&gt;=B268,B268&gt;=$D$6),"A",IF(AND($D$6&gt;B268,B268&gt;=$D$7),"G","error"))))</f>
        <v>A</v>
      </c>
      <c r="P268" s="17" t="str">
        <f t="shared" si="96"/>
        <v>AGA</v>
      </c>
      <c r="Q268" s="17" t="str">
        <f t="shared" si="97"/>
        <v>R</v>
      </c>
      <c r="W268" s="25" t="str">
        <f t="shared" si="98"/>
        <v>A</v>
      </c>
      <c r="X268" s="25" t="str">
        <f t="shared" si="99"/>
        <v>G</v>
      </c>
      <c r="Y268" s="25" t="str">
        <f t="shared" si="100"/>
        <v>A</v>
      </c>
      <c r="Z268" s="25" t="str">
        <f t="shared" si="101"/>
        <v>AGA</v>
      </c>
      <c r="AA268" s="25" t="str">
        <f t="shared" si="102"/>
        <v>R</v>
      </c>
      <c r="AB268" s="25"/>
      <c r="AC268" s="25"/>
      <c r="AD268" s="25"/>
      <c r="AE268" s="25"/>
      <c r="AF268" s="25"/>
      <c r="AG268" s="25" t="str">
        <f t="shared" si="103"/>
        <v>A</v>
      </c>
      <c r="AH268" s="25" t="str">
        <f t="shared" si="104"/>
        <v>G</v>
      </c>
      <c r="AI268" s="25" t="str">
        <f t="shared" si="105"/>
        <v>A</v>
      </c>
      <c r="AJ268" s="25" t="str">
        <f t="shared" si="115"/>
        <v>AGA</v>
      </c>
      <c r="AK268" s="25" t="str">
        <f t="shared" si="106"/>
        <v>R</v>
      </c>
      <c r="AL268" s="25"/>
      <c r="AM268" s="25"/>
      <c r="AN268" s="25"/>
      <c r="AO268" s="25"/>
      <c r="AP268" s="25"/>
      <c r="AQ268" s="25" t="str">
        <f t="shared" si="107"/>
        <v>A</v>
      </c>
      <c r="AR268" s="25" t="str">
        <f t="shared" si="108"/>
        <v>G</v>
      </c>
      <c r="AS268" s="25" t="str">
        <f t="shared" si="109"/>
        <v>A</v>
      </c>
      <c r="AT268" s="25" t="str">
        <f t="shared" si="116"/>
        <v>AGA</v>
      </c>
      <c r="AU268" s="25" t="str">
        <f t="shared" si="110"/>
        <v>R</v>
      </c>
      <c r="AV268" s="25"/>
      <c r="AW268" s="25"/>
      <c r="AX268" s="25"/>
      <c r="AY268" s="25"/>
      <c r="AZ268" s="25"/>
      <c r="BA268" s="25" t="str">
        <f t="shared" ca="1" si="111"/>
        <v>A</v>
      </c>
      <c r="BB268" s="25" t="str">
        <f t="shared" ca="1" si="112"/>
        <v>A</v>
      </c>
      <c r="BC268" s="25" t="str">
        <f t="shared" ca="1" si="113"/>
        <v>A</v>
      </c>
      <c r="BD268" s="25" t="str">
        <f t="shared" ca="1" si="117"/>
        <v>AAA</v>
      </c>
      <c r="BE268" s="25" t="str">
        <f t="shared" ca="1" si="114"/>
        <v>K</v>
      </c>
      <c r="BF268" s="25"/>
      <c r="BG268" s="25"/>
      <c r="BH268" s="25"/>
      <c r="BI268" s="25"/>
      <c r="BJ268" s="25"/>
    </row>
    <row r="269" spans="1:62" x14ac:dyDescent="0.15">
      <c r="A269" s="10">
        <v>258</v>
      </c>
      <c r="B269">
        <v>2.3753024999741967</v>
      </c>
      <c r="C269">
        <v>-1.3779099999844391</v>
      </c>
      <c r="D269">
        <v>-2.4687224999908608</v>
      </c>
      <c r="E269">
        <v>-2.747115000008904</v>
      </c>
      <c r="F269" s="10">
        <f ca="1">'Result (Al-Ti) '!W279</f>
        <v>-3.5334328792865604</v>
      </c>
      <c r="L269" s="17">
        <v>258</v>
      </c>
      <c r="M269" s="17" t="str">
        <f t="shared" si="118"/>
        <v>A</v>
      </c>
      <c r="N269" s="17" t="str">
        <f t="shared" si="119"/>
        <v>C</v>
      </c>
      <c r="O269" s="17" t="str">
        <f t="shared" si="120"/>
        <v>C</v>
      </c>
      <c r="P269" s="17" t="str">
        <f t="shared" ref="P269:P332" si="121">M269&amp;N269&amp;O269</f>
        <v>ACC</v>
      </c>
      <c r="Q269" s="17" t="str">
        <f t="shared" ref="Q269:Q332" si="122">LOOKUP(P269,$H$12:$H$75,$I$12:$I$75)</f>
        <v>T</v>
      </c>
      <c r="W269" s="25" t="str">
        <f t="shared" ref="W269:W332" si="123">IF(OR(C269&gt;$B$4,$B$7&gt;C269),"T",IF(AND($B$4&gt;=C269,C269&gt;$B$5),"C",IF(AND($B$5&gt;=C269,C269&gt;=$B$6),"A",IF(AND($B$6&gt;C269,C269&gt;=$B$7),"G","error"))))</f>
        <v>A</v>
      </c>
      <c r="X269" s="25" t="str">
        <f t="shared" ref="X269:X332" si="124">IF(OR(C269&gt;$C$4,$C$7&gt;C269),"T",IF(AND($C$4&gt;=C269,C269&gt;$C$5),"C",IF(AND($C$5&gt;=C269,C269&gt;=$C$6),"A",IF(AND($C$6&gt;C269,C269&gt;=$C$7),"G","error"))))</f>
        <v>G</v>
      </c>
      <c r="Y269" s="25" t="str">
        <f t="shared" ref="Y269:Y332" si="125">IF(OR(C269&gt;$D$4,$D$7&gt;C269),"T",IF(AND($D$4&gt;=C269,C269&gt;$D$5),"C",IF(AND($D$5&gt;=C269,C269&gt;=$D$6),"A",IF(AND($D$6&gt;C269,C269&gt;=$D$7),"G","error"))))</f>
        <v>A</v>
      </c>
      <c r="Z269" s="25" t="str">
        <f t="shared" ref="Z269:Z332" si="126">W269&amp;X269&amp;Y269</f>
        <v>AGA</v>
      </c>
      <c r="AA269" s="25" t="str">
        <f t="shared" ref="AA269:AA332" si="127">LOOKUP(Z269,$H$12:$H$75,$I$12:$I$75)</f>
        <v>R</v>
      </c>
      <c r="AB269" s="25"/>
      <c r="AC269" s="25"/>
      <c r="AD269" s="25"/>
      <c r="AE269" s="25"/>
      <c r="AF269" s="25"/>
      <c r="AG269" s="25" t="str">
        <f t="shared" ref="AG269:AG332" si="128">IF(OR(D269&gt;$B$4,$B$7&gt;D269),"T",IF(AND($B$4&gt;=D269,D269&gt;$B$5),"C",IF(AND($B$5&gt;=D269,D269&gt;=$B$6),"A",IF(AND($B$6&gt;D269,D269&gt;=$B$7),"G","error"))))</f>
        <v>A</v>
      </c>
      <c r="AH269" s="25" t="str">
        <f t="shared" ref="AH269:AH332" si="129">IF(OR(D269&gt;$C$4,$C$7&gt;D269),"T",IF(AND($C$4&gt;=D269,D269&gt;$C$5),"C",IF(AND($C$5&gt;=D269,D269&gt;=$C$6),"A",IF(AND($C$6&gt;D269,D269&gt;=$C$7),"G","error"))))</f>
        <v>G</v>
      </c>
      <c r="AI269" s="25" t="str">
        <f t="shared" ref="AI269:AI332" si="130">IF(OR(D269&gt;$D$4,$D$7&gt;D269),"T",IF(AND($D$4&gt;=D269,D269&gt;$D$5),"C",IF(AND($D$5&gt;=D269,D269&gt;=$D$6),"A",IF(AND($D$6&gt;D269,D269&gt;=$D$7),"G","error"))))</f>
        <v>A</v>
      </c>
      <c r="AJ269" s="25" t="str">
        <f t="shared" si="115"/>
        <v>AGA</v>
      </c>
      <c r="AK269" s="25" t="str">
        <f t="shared" ref="AK269:AK332" si="131">LOOKUP(AJ269,$H$12:$H$75,$I$12:$I$75)</f>
        <v>R</v>
      </c>
      <c r="AL269" s="25"/>
      <c r="AM269" s="25"/>
      <c r="AN269" s="25"/>
      <c r="AO269" s="25"/>
      <c r="AP269" s="25"/>
      <c r="AQ269" s="25" t="str">
        <f t="shared" ref="AQ269:AQ332" si="132">IF(OR(E269&gt;$B$4,$B$7&gt;E269),"T",IF(AND($B$4&gt;=E269,E269&gt;$B$5),"C",IF(AND($B$5&gt;=E269,E269&gt;=$B$6),"A",IF(AND($B$6&gt;E269,E269&gt;=$B$7),"G","error"))))</f>
        <v>A</v>
      </c>
      <c r="AR269" s="25" t="str">
        <f t="shared" ref="AR269:AR332" si="133">IF(OR(E269&gt;$C$4,$C$7&gt;E269),"T",IF(AND($C$4&gt;=E269,E269&gt;$C$5),"C",IF(AND($C$5&gt;=E269,E269&gt;=$C$6),"A",IF(AND($C$6&gt;E269,E269&gt;=$C$7),"G","error"))))</f>
        <v>G</v>
      </c>
      <c r="AS269" s="25" t="str">
        <f t="shared" ref="AS269:AS332" si="134">IF(OR(E269&gt;$D$4,$D$7&gt;E269),"T",IF(AND($D$4&gt;=E269,E269&gt;$D$5),"C",IF(AND($D$5&gt;=E269,E269&gt;=$D$6),"A",IF(AND($D$6&gt;E269,E269&gt;=$D$7),"G","error"))))</f>
        <v>A</v>
      </c>
      <c r="AT269" s="25" t="str">
        <f t="shared" si="116"/>
        <v>AGA</v>
      </c>
      <c r="AU269" s="25" t="str">
        <f t="shared" ref="AU269:AU332" si="135">LOOKUP(AT269,$H$12:$H$75,$I$12:$I$75)</f>
        <v>R</v>
      </c>
      <c r="AV269" s="25"/>
      <c r="AW269" s="25"/>
      <c r="AX269" s="25"/>
      <c r="AY269" s="25"/>
      <c r="AZ269" s="25"/>
      <c r="BA269" s="25" t="str">
        <f t="shared" ref="BA269:BA332" ca="1" si="136">IF(OR(F269&gt;$B$4,$B$7&gt;F269),"T",IF(AND($B$4&gt;=F269,F269&gt;$B$5),"C",IF(AND($B$5&gt;=F269,F269&gt;=$B$6),"A",IF(AND($B$6&gt;F269,F269&gt;=$B$7),"G","error"))))</f>
        <v>G</v>
      </c>
      <c r="BB269" s="25" t="str">
        <f t="shared" ref="BB269:BB332" ca="1" si="137">IF(OR(F269&gt;$C$4,$C$7&gt;F269),"T",IF(AND($C$4&gt;=F269,F269&gt;$C$5),"C",IF(AND($C$5&gt;=F269,F269&gt;=$C$6),"A",IF(AND($C$6&gt;F269,F269&gt;=$C$7),"G","error"))))</f>
        <v>G</v>
      </c>
      <c r="BC269" s="25" t="str">
        <f t="shared" ref="BC269:BC332" ca="1" si="138">IF(OR(F269&gt;$D$4,$D$7&gt;F269),"T",IF(AND($D$4&gt;=F269,F269&gt;$D$5),"C",IF(AND($D$5&gt;=F269,F269&gt;=$D$6),"A",IF(AND($D$6&gt;F269,F269&gt;=$D$7),"G","error"))))</f>
        <v>G</v>
      </c>
      <c r="BD269" s="25" t="str">
        <f t="shared" ca="1" si="117"/>
        <v>GGG</v>
      </c>
      <c r="BE269" s="25" t="str">
        <f t="shared" ref="BE269:BE332" ca="1" si="139">LOOKUP(BD269,$H$12:$H$75,$I$12:$I$75)</f>
        <v>G</v>
      </c>
      <c r="BF269" s="25"/>
      <c r="BG269" s="25"/>
      <c r="BH269" s="25"/>
      <c r="BI269" s="25"/>
      <c r="BJ269" s="25"/>
    </row>
    <row r="270" spans="1:62" x14ac:dyDescent="0.15">
      <c r="A270" s="10">
        <v>259</v>
      </c>
      <c r="B270">
        <v>-1.490697500024396</v>
      </c>
      <c r="C270">
        <v>-2.649909999984601</v>
      </c>
      <c r="D270">
        <v>-1.6257224999911557</v>
      </c>
      <c r="E270">
        <v>-2.5841150000083246</v>
      </c>
      <c r="F270" s="10">
        <f ca="1">'Result (Al-Ti) '!W280</f>
        <v>8.7937065324047659E-2</v>
      </c>
      <c r="L270" s="17">
        <v>259</v>
      </c>
      <c r="M270" s="17" t="str">
        <f t="shared" si="118"/>
        <v>A</v>
      </c>
      <c r="N270" s="17" t="str">
        <f t="shared" si="119"/>
        <v>G</v>
      </c>
      <c r="O270" s="17" t="str">
        <f t="shared" si="120"/>
        <v>A</v>
      </c>
      <c r="P270" s="17" t="str">
        <f t="shared" si="121"/>
        <v>AGA</v>
      </c>
      <c r="Q270" s="17" t="str">
        <f t="shared" si="122"/>
        <v>R</v>
      </c>
      <c r="W270" s="25" t="str">
        <f t="shared" si="123"/>
        <v>A</v>
      </c>
      <c r="X270" s="25" t="str">
        <f t="shared" si="124"/>
        <v>G</v>
      </c>
      <c r="Y270" s="25" t="str">
        <f t="shared" si="125"/>
        <v>A</v>
      </c>
      <c r="Z270" s="25" t="str">
        <f t="shared" si="126"/>
        <v>AGA</v>
      </c>
      <c r="AA270" s="25" t="str">
        <f t="shared" si="127"/>
        <v>R</v>
      </c>
      <c r="AB270" s="25"/>
      <c r="AC270" s="25"/>
      <c r="AD270" s="25"/>
      <c r="AE270" s="25"/>
      <c r="AF270" s="25"/>
      <c r="AG270" s="25" t="str">
        <f t="shared" si="128"/>
        <v>A</v>
      </c>
      <c r="AH270" s="25" t="str">
        <f t="shared" si="129"/>
        <v>G</v>
      </c>
      <c r="AI270" s="25" t="str">
        <f t="shared" si="130"/>
        <v>A</v>
      </c>
      <c r="AJ270" s="25" t="str">
        <f t="shared" si="115"/>
        <v>AGA</v>
      </c>
      <c r="AK270" s="25" t="str">
        <f t="shared" si="131"/>
        <v>R</v>
      </c>
      <c r="AL270" s="25"/>
      <c r="AM270" s="25"/>
      <c r="AN270" s="25"/>
      <c r="AO270" s="25"/>
      <c r="AP270" s="25"/>
      <c r="AQ270" s="25" t="str">
        <f t="shared" si="132"/>
        <v>A</v>
      </c>
      <c r="AR270" s="25" t="str">
        <f t="shared" si="133"/>
        <v>G</v>
      </c>
      <c r="AS270" s="25" t="str">
        <f t="shared" si="134"/>
        <v>A</v>
      </c>
      <c r="AT270" s="25" t="str">
        <f t="shared" si="116"/>
        <v>AGA</v>
      </c>
      <c r="AU270" s="25" t="str">
        <f t="shared" si="135"/>
        <v>R</v>
      </c>
      <c r="AV270" s="25"/>
      <c r="AW270" s="25"/>
      <c r="AX270" s="25"/>
      <c r="AY270" s="25"/>
      <c r="AZ270" s="25"/>
      <c r="BA270" s="25" t="str">
        <f t="shared" ca="1" si="136"/>
        <v>A</v>
      </c>
      <c r="BB270" s="25" t="str">
        <f t="shared" ca="1" si="137"/>
        <v>A</v>
      </c>
      <c r="BC270" s="25" t="str">
        <f t="shared" ca="1" si="138"/>
        <v>A</v>
      </c>
      <c r="BD270" s="25" t="str">
        <f t="shared" ca="1" si="117"/>
        <v>AAA</v>
      </c>
      <c r="BE270" s="25" t="str">
        <f t="shared" ca="1" si="139"/>
        <v>K</v>
      </c>
      <c r="BF270" s="25"/>
      <c r="BG270" s="25"/>
      <c r="BH270" s="25"/>
      <c r="BI270" s="25"/>
      <c r="BJ270" s="25"/>
    </row>
    <row r="271" spans="1:62" x14ac:dyDescent="0.15">
      <c r="A271" s="10">
        <v>260</v>
      </c>
      <c r="B271">
        <v>-3.2566975000243303</v>
      </c>
      <c r="C271">
        <v>-2.4069099999834975</v>
      </c>
      <c r="D271">
        <v>-4.533722499989068</v>
      </c>
      <c r="E271">
        <v>-2.8771150000075352</v>
      </c>
      <c r="F271" s="10">
        <f ca="1">'Result (Al-Ti) '!W281</f>
        <v>-3.1272556508725433</v>
      </c>
      <c r="L271" s="17">
        <v>260</v>
      </c>
      <c r="M271" s="17" t="str">
        <f t="shared" si="118"/>
        <v>G</v>
      </c>
      <c r="N271" s="17" t="str">
        <f t="shared" si="119"/>
        <v>G</v>
      </c>
      <c r="O271" s="17" t="str">
        <f t="shared" si="120"/>
        <v>G</v>
      </c>
      <c r="P271" s="17" t="str">
        <f t="shared" si="121"/>
        <v>GGG</v>
      </c>
      <c r="Q271" s="17" t="str">
        <f t="shared" si="122"/>
        <v>G</v>
      </c>
      <c r="W271" s="25" t="str">
        <f t="shared" si="123"/>
        <v>A</v>
      </c>
      <c r="X271" s="25" t="str">
        <f t="shared" si="124"/>
        <v>G</v>
      </c>
      <c r="Y271" s="25" t="str">
        <f t="shared" si="125"/>
        <v>A</v>
      </c>
      <c r="Z271" s="25" t="str">
        <f t="shared" si="126"/>
        <v>AGA</v>
      </c>
      <c r="AA271" s="25" t="str">
        <f t="shared" si="127"/>
        <v>R</v>
      </c>
      <c r="AB271" s="25"/>
      <c r="AC271" s="25"/>
      <c r="AD271" s="25"/>
      <c r="AE271" s="25"/>
      <c r="AF271" s="25"/>
      <c r="AG271" s="25" t="str">
        <f t="shared" si="128"/>
        <v>G</v>
      </c>
      <c r="AH271" s="25" t="str">
        <f t="shared" si="129"/>
        <v>G</v>
      </c>
      <c r="AI271" s="25" t="str">
        <f t="shared" si="130"/>
        <v>G</v>
      </c>
      <c r="AJ271" s="25" t="str">
        <f t="shared" ref="AJ271:AJ334" si="140">AG271&amp;AH271&amp;AI271</f>
        <v>GGG</v>
      </c>
      <c r="AK271" s="25" t="str">
        <f t="shared" si="131"/>
        <v>G</v>
      </c>
      <c r="AL271" s="25"/>
      <c r="AM271" s="25"/>
      <c r="AN271" s="25"/>
      <c r="AO271" s="25"/>
      <c r="AP271" s="25"/>
      <c r="AQ271" s="25" t="str">
        <f t="shared" si="132"/>
        <v>A</v>
      </c>
      <c r="AR271" s="25" t="str">
        <f t="shared" si="133"/>
        <v>G</v>
      </c>
      <c r="AS271" s="25" t="str">
        <f t="shared" si="134"/>
        <v>A</v>
      </c>
      <c r="AT271" s="25" t="str">
        <f t="shared" ref="AT271:AT334" si="141">AQ271&amp;AR271&amp;AS271</f>
        <v>AGA</v>
      </c>
      <c r="AU271" s="25" t="str">
        <f t="shared" si="135"/>
        <v>R</v>
      </c>
      <c r="AV271" s="25"/>
      <c r="AW271" s="25"/>
      <c r="AX271" s="25"/>
      <c r="AY271" s="25"/>
      <c r="AZ271" s="25"/>
      <c r="BA271" s="25" t="str">
        <f t="shared" ca="1" si="136"/>
        <v>G</v>
      </c>
      <c r="BB271" s="25" t="str">
        <f t="shared" ca="1" si="137"/>
        <v>G</v>
      </c>
      <c r="BC271" s="25" t="str">
        <f t="shared" ca="1" si="138"/>
        <v>G</v>
      </c>
      <c r="BD271" s="25" t="str">
        <f t="shared" ref="BD271:BD334" ca="1" si="142">BA271&amp;BB271&amp;BC271</f>
        <v>GGG</v>
      </c>
      <c r="BE271" s="25" t="str">
        <f t="shared" ca="1" si="139"/>
        <v>G</v>
      </c>
      <c r="BF271" s="25"/>
      <c r="BG271" s="25"/>
      <c r="BH271" s="25"/>
      <c r="BI271" s="25"/>
      <c r="BJ271" s="25"/>
    </row>
    <row r="272" spans="1:62" x14ac:dyDescent="0.15">
      <c r="A272" s="10">
        <v>261</v>
      </c>
      <c r="B272">
        <v>-1.8056975000249054</v>
      </c>
      <c r="C272">
        <v>-1.0009099999841453</v>
      </c>
      <c r="D272">
        <v>-3.6207224999884602</v>
      </c>
      <c r="E272">
        <v>-2.0151150000096152</v>
      </c>
      <c r="F272" s="10">
        <f ca="1">'Result (Al-Ti) '!W282</f>
        <v>-2.6567630947269074</v>
      </c>
      <c r="L272" s="17">
        <v>261</v>
      </c>
      <c r="M272" s="17" t="str">
        <f t="shared" si="118"/>
        <v>A</v>
      </c>
      <c r="N272" s="17" t="str">
        <f t="shared" si="119"/>
        <v>G</v>
      </c>
      <c r="O272" s="17" t="str">
        <f t="shared" si="120"/>
        <v>A</v>
      </c>
      <c r="P272" s="17" t="str">
        <f t="shared" si="121"/>
        <v>AGA</v>
      </c>
      <c r="Q272" s="17" t="str">
        <f t="shared" si="122"/>
        <v>R</v>
      </c>
      <c r="W272" s="25" t="str">
        <f t="shared" si="123"/>
        <v>A</v>
      </c>
      <c r="X272" s="25" t="str">
        <f t="shared" si="124"/>
        <v>G</v>
      </c>
      <c r="Y272" s="25" t="str">
        <f t="shared" si="125"/>
        <v>A</v>
      </c>
      <c r="Z272" s="25" t="str">
        <f t="shared" si="126"/>
        <v>AGA</v>
      </c>
      <c r="AA272" s="25" t="str">
        <f t="shared" si="127"/>
        <v>R</v>
      </c>
      <c r="AB272" s="25"/>
      <c r="AC272" s="25"/>
      <c r="AD272" s="25"/>
      <c r="AE272" s="25"/>
      <c r="AF272" s="25"/>
      <c r="AG272" s="25" t="str">
        <f t="shared" si="128"/>
        <v>G</v>
      </c>
      <c r="AH272" s="25" t="str">
        <f t="shared" si="129"/>
        <v>G</v>
      </c>
      <c r="AI272" s="25" t="str">
        <f t="shared" si="130"/>
        <v>G</v>
      </c>
      <c r="AJ272" s="25" t="str">
        <f t="shared" si="140"/>
        <v>GGG</v>
      </c>
      <c r="AK272" s="25" t="str">
        <f t="shared" si="131"/>
        <v>G</v>
      </c>
      <c r="AL272" s="25"/>
      <c r="AM272" s="25"/>
      <c r="AN272" s="25"/>
      <c r="AO272" s="25"/>
      <c r="AP272" s="25"/>
      <c r="AQ272" s="25" t="str">
        <f t="shared" si="132"/>
        <v>A</v>
      </c>
      <c r="AR272" s="25" t="str">
        <f t="shared" si="133"/>
        <v>G</v>
      </c>
      <c r="AS272" s="25" t="str">
        <f t="shared" si="134"/>
        <v>A</v>
      </c>
      <c r="AT272" s="25" t="str">
        <f t="shared" si="141"/>
        <v>AGA</v>
      </c>
      <c r="AU272" s="25" t="str">
        <f t="shared" si="135"/>
        <v>R</v>
      </c>
      <c r="AV272" s="25"/>
      <c r="AW272" s="25"/>
      <c r="AX272" s="25"/>
      <c r="AY272" s="25"/>
      <c r="AZ272" s="25"/>
      <c r="BA272" s="25" t="str">
        <f t="shared" ca="1" si="136"/>
        <v>A</v>
      </c>
      <c r="BB272" s="25" t="str">
        <f t="shared" ca="1" si="137"/>
        <v>G</v>
      </c>
      <c r="BC272" s="25" t="str">
        <f t="shared" ca="1" si="138"/>
        <v>A</v>
      </c>
      <c r="BD272" s="25" t="str">
        <f t="shared" ca="1" si="142"/>
        <v>AGA</v>
      </c>
      <c r="BE272" s="25" t="str">
        <f t="shared" ca="1" si="139"/>
        <v>R</v>
      </c>
      <c r="BF272" s="25"/>
      <c r="BG272" s="25"/>
      <c r="BH272" s="25"/>
      <c r="BI272" s="25"/>
      <c r="BJ272" s="25"/>
    </row>
    <row r="273" spans="1:62" x14ac:dyDescent="0.15">
      <c r="A273" s="10">
        <v>262</v>
      </c>
      <c r="B273">
        <v>-3.1946975000245459</v>
      </c>
      <c r="C273">
        <v>-2.4939099999841119</v>
      </c>
      <c r="D273">
        <v>-2.1077224999892508</v>
      </c>
      <c r="E273">
        <v>-2.0721150000078126</v>
      </c>
      <c r="F273" s="10">
        <f ca="1">'Result (Al-Ti) '!W283</f>
        <v>-1.8585696816856196</v>
      </c>
      <c r="L273" s="17">
        <v>262</v>
      </c>
      <c r="M273" s="17" t="str">
        <f t="shared" si="118"/>
        <v>G</v>
      </c>
      <c r="N273" s="17" t="str">
        <f t="shared" si="119"/>
        <v>G</v>
      </c>
      <c r="O273" s="17" t="str">
        <f t="shared" si="120"/>
        <v>G</v>
      </c>
      <c r="P273" s="17" t="str">
        <f t="shared" si="121"/>
        <v>GGG</v>
      </c>
      <c r="Q273" s="17" t="str">
        <f t="shared" si="122"/>
        <v>G</v>
      </c>
      <c r="W273" s="25" t="str">
        <f t="shared" si="123"/>
        <v>A</v>
      </c>
      <c r="X273" s="25" t="str">
        <f t="shared" si="124"/>
        <v>G</v>
      </c>
      <c r="Y273" s="25" t="str">
        <f t="shared" si="125"/>
        <v>A</v>
      </c>
      <c r="Z273" s="25" t="str">
        <f t="shared" si="126"/>
        <v>AGA</v>
      </c>
      <c r="AA273" s="25" t="str">
        <f t="shared" si="127"/>
        <v>R</v>
      </c>
      <c r="AB273" s="25"/>
      <c r="AC273" s="25"/>
      <c r="AD273" s="25"/>
      <c r="AE273" s="25"/>
      <c r="AF273" s="25"/>
      <c r="AG273" s="25" t="str">
        <f t="shared" si="128"/>
        <v>A</v>
      </c>
      <c r="AH273" s="25" t="str">
        <f t="shared" si="129"/>
        <v>G</v>
      </c>
      <c r="AI273" s="25" t="str">
        <f t="shared" si="130"/>
        <v>A</v>
      </c>
      <c r="AJ273" s="25" t="str">
        <f t="shared" si="140"/>
        <v>AGA</v>
      </c>
      <c r="AK273" s="25" t="str">
        <f t="shared" si="131"/>
        <v>R</v>
      </c>
      <c r="AL273" s="25"/>
      <c r="AM273" s="25"/>
      <c r="AN273" s="25"/>
      <c r="AO273" s="25"/>
      <c r="AP273" s="25"/>
      <c r="AQ273" s="25" t="str">
        <f t="shared" si="132"/>
        <v>A</v>
      </c>
      <c r="AR273" s="25" t="str">
        <f t="shared" si="133"/>
        <v>G</v>
      </c>
      <c r="AS273" s="25" t="str">
        <f t="shared" si="134"/>
        <v>A</v>
      </c>
      <c r="AT273" s="25" t="str">
        <f t="shared" si="141"/>
        <v>AGA</v>
      </c>
      <c r="AU273" s="25" t="str">
        <f t="shared" si="135"/>
        <v>R</v>
      </c>
      <c r="AV273" s="25"/>
      <c r="AW273" s="25"/>
      <c r="AX273" s="25"/>
      <c r="AY273" s="25"/>
      <c r="AZ273" s="25"/>
      <c r="BA273" s="25" t="str">
        <f t="shared" ca="1" si="136"/>
        <v>A</v>
      </c>
      <c r="BB273" s="25" t="str">
        <f t="shared" ca="1" si="137"/>
        <v>G</v>
      </c>
      <c r="BC273" s="25" t="str">
        <f t="shared" ca="1" si="138"/>
        <v>A</v>
      </c>
      <c r="BD273" s="25" t="str">
        <f t="shared" ca="1" si="142"/>
        <v>AGA</v>
      </c>
      <c r="BE273" s="25" t="str">
        <f t="shared" ca="1" si="139"/>
        <v>R</v>
      </c>
      <c r="BF273" s="25"/>
      <c r="BG273" s="25"/>
      <c r="BH273" s="25"/>
      <c r="BI273" s="25"/>
      <c r="BJ273" s="25"/>
    </row>
    <row r="274" spans="1:62" x14ac:dyDescent="0.15">
      <c r="A274" s="10">
        <v>263</v>
      </c>
      <c r="B274">
        <v>-3.1416975000233549</v>
      </c>
      <c r="C274">
        <v>-2.3059099999862553</v>
      </c>
      <c r="D274">
        <v>-4.0757224999907748</v>
      </c>
      <c r="E274">
        <v>-2.2701150000088433</v>
      </c>
      <c r="F274" s="10">
        <f ca="1">'Result (Al-Ti) '!W284</f>
        <v>-2.7593432670649247</v>
      </c>
      <c r="L274" s="17">
        <v>263</v>
      </c>
      <c r="M274" s="17" t="str">
        <f t="shared" si="118"/>
        <v>G</v>
      </c>
      <c r="N274" s="17" t="str">
        <f t="shared" si="119"/>
        <v>G</v>
      </c>
      <c r="O274" s="17" t="str">
        <f t="shared" si="120"/>
        <v>G</v>
      </c>
      <c r="P274" s="17" t="str">
        <f t="shared" si="121"/>
        <v>GGG</v>
      </c>
      <c r="Q274" s="17" t="str">
        <f t="shared" si="122"/>
        <v>G</v>
      </c>
      <c r="W274" s="25" t="str">
        <f t="shared" si="123"/>
        <v>A</v>
      </c>
      <c r="X274" s="25" t="str">
        <f t="shared" si="124"/>
        <v>G</v>
      </c>
      <c r="Y274" s="25" t="str">
        <f t="shared" si="125"/>
        <v>A</v>
      </c>
      <c r="Z274" s="25" t="str">
        <f t="shared" si="126"/>
        <v>AGA</v>
      </c>
      <c r="AA274" s="25" t="str">
        <f t="shared" si="127"/>
        <v>R</v>
      </c>
      <c r="AB274" s="25"/>
      <c r="AC274" s="25"/>
      <c r="AD274" s="25"/>
      <c r="AE274" s="25"/>
      <c r="AF274" s="25"/>
      <c r="AG274" s="25" t="str">
        <f t="shared" si="128"/>
        <v>G</v>
      </c>
      <c r="AH274" s="25" t="str">
        <f t="shared" si="129"/>
        <v>G</v>
      </c>
      <c r="AI274" s="25" t="str">
        <f t="shared" si="130"/>
        <v>G</v>
      </c>
      <c r="AJ274" s="25" t="str">
        <f t="shared" si="140"/>
        <v>GGG</v>
      </c>
      <c r="AK274" s="25" t="str">
        <f t="shared" si="131"/>
        <v>G</v>
      </c>
      <c r="AL274" s="25"/>
      <c r="AM274" s="25"/>
      <c r="AN274" s="25"/>
      <c r="AO274" s="25"/>
      <c r="AP274" s="25"/>
      <c r="AQ274" s="25" t="str">
        <f t="shared" si="132"/>
        <v>A</v>
      </c>
      <c r="AR274" s="25" t="str">
        <f t="shared" si="133"/>
        <v>G</v>
      </c>
      <c r="AS274" s="25" t="str">
        <f t="shared" si="134"/>
        <v>A</v>
      </c>
      <c r="AT274" s="25" t="str">
        <f t="shared" si="141"/>
        <v>AGA</v>
      </c>
      <c r="AU274" s="25" t="str">
        <f t="shared" si="135"/>
        <v>R</v>
      </c>
      <c r="AV274" s="25"/>
      <c r="AW274" s="25"/>
      <c r="AX274" s="25"/>
      <c r="AY274" s="25"/>
      <c r="AZ274" s="25"/>
      <c r="BA274" s="25" t="str">
        <f t="shared" ca="1" si="136"/>
        <v>A</v>
      </c>
      <c r="BB274" s="25" t="str">
        <f t="shared" ca="1" si="137"/>
        <v>G</v>
      </c>
      <c r="BC274" s="25" t="str">
        <f t="shared" ca="1" si="138"/>
        <v>A</v>
      </c>
      <c r="BD274" s="25" t="str">
        <f t="shared" ca="1" si="142"/>
        <v>AGA</v>
      </c>
      <c r="BE274" s="25" t="str">
        <f t="shared" ca="1" si="139"/>
        <v>R</v>
      </c>
      <c r="BF274" s="25"/>
      <c r="BG274" s="25"/>
      <c r="BH274" s="25"/>
      <c r="BI274" s="25"/>
      <c r="BJ274" s="25"/>
    </row>
    <row r="275" spans="1:62" x14ac:dyDescent="0.15">
      <c r="A275" s="10">
        <v>264</v>
      </c>
      <c r="B275">
        <v>-2.533697500023635</v>
      </c>
      <c r="C275">
        <v>-1.8889099999839232</v>
      </c>
      <c r="D275">
        <v>-3.2497224999907814</v>
      </c>
      <c r="E275">
        <v>-1.3891150000091557</v>
      </c>
      <c r="F275" s="10">
        <f ca="1">'Result (Al-Ti) '!W285</f>
        <v>-3.1656224080511191</v>
      </c>
      <c r="L275" s="17">
        <v>264</v>
      </c>
      <c r="M275" s="17" t="str">
        <f t="shared" si="118"/>
        <v>A</v>
      </c>
      <c r="N275" s="17" t="str">
        <f t="shared" si="119"/>
        <v>G</v>
      </c>
      <c r="O275" s="17" t="str">
        <f t="shared" si="120"/>
        <v>A</v>
      </c>
      <c r="P275" s="17" t="str">
        <f t="shared" si="121"/>
        <v>AGA</v>
      </c>
      <c r="Q275" s="17" t="str">
        <f t="shared" si="122"/>
        <v>R</v>
      </c>
      <c r="W275" s="25" t="str">
        <f t="shared" si="123"/>
        <v>A</v>
      </c>
      <c r="X275" s="25" t="str">
        <f t="shared" si="124"/>
        <v>G</v>
      </c>
      <c r="Y275" s="25" t="str">
        <f t="shared" si="125"/>
        <v>A</v>
      </c>
      <c r="Z275" s="25" t="str">
        <f t="shared" si="126"/>
        <v>AGA</v>
      </c>
      <c r="AA275" s="25" t="str">
        <f t="shared" si="127"/>
        <v>R</v>
      </c>
      <c r="AB275" s="25"/>
      <c r="AC275" s="25"/>
      <c r="AD275" s="25"/>
      <c r="AE275" s="25"/>
      <c r="AF275" s="25"/>
      <c r="AG275" s="25" t="str">
        <f t="shared" si="128"/>
        <v>G</v>
      </c>
      <c r="AH275" s="25" t="str">
        <f t="shared" si="129"/>
        <v>G</v>
      </c>
      <c r="AI275" s="25" t="str">
        <f t="shared" si="130"/>
        <v>G</v>
      </c>
      <c r="AJ275" s="25" t="str">
        <f t="shared" si="140"/>
        <v>GGG</v>
      </c>
      <c r="AK275" s="25" t="str">
        <f t="shared" si="131"/>
        <v>G</v>
      </c>
      <c r="AL275" s="25"/>
      <c r="AM275" s="25"/>
      <c r="AN275" s="25"/>
      <c r="AO275" s="25"/>
      <c r="AP275" s="25"/>
      <c r="AQ275" s="25" t="str">
        <f t="shared" si="132"/>
        <v>A</v>
      </c>
      <c r="AR275" s="25" t="str">
        <f t="shared" si="133"/>
        <v>G</v>
      </c>
      <c r="AS275" s="25" t="str">
        <f t="shared" si="134"/>
        <v>A</v>
      </c>
      <c r="AT275" s="25" t="str">
        <f t="shared" si="141"/>
        <v>AGA</v>
      </c>
      <c r="AU275" s="25" t="str">
        <f t="shared" si="135"/>
        <v>R</v>
      </c>
      <c r="AV275" s="25"/>
      <c r="AW275" s="25"/>
      <c r="AX275" s="25"/>
      <c r="AY275" s="25"/>
      <c r="AZ275" s="25"/>
      <c r="BA275" s="25" t="str">
        <f t="shared" ca="1" si="136"/>
        <v>G</v>
      </c>
      <c r="BB275" s="25" t="str">
        <f t="shared" ca="1" si="137"/>
        <v>G</v>
      </c>
      <c r="BC275" s="25" t="str">
        <f t="shared" ca="1" si="138"/>
        <v>G</v>
      </c>
      <c r="BD275" s="25" t="str">
        <f t="shared" ca="1" si="142"/>
        <v>GGG</v>
      </c>
      <c r="BE275" s="25" t="str">
        <f t="shared" ca="1" si="139"/>
        <v>G</v>
      </c>
      <c r="BF275" s="25"/>
      <c r="BG275" s="25"/>
      <c r="BH275" s="25"/>
      <c r="BI275" s="25"/>
      <c r="BJ275" s="25"/>
    </row>
    <row r="276" spans="1:62" x14ac:dyDescent="0.15">
      <c r="A276" s="10">
        <v>265</v>
      </c>
      <c r="B276">
        <v>-3.1966975000230491</v>
      </c>
      <c r="C276">
        <v>-2.3439099999862378</v>
      </c>
      <c r="D276">
        <v>-2.5827224999908083</v>
      </c>
      <c r="E276">
        <v>-1.4621150000095895</v>
      </c>
      <c r="F276" s="10">
        <f ca="1">'Result (Al-Ti) '!W286</f>
        <v>-1.1283574724026066</v>
      </c>
      <c r="L276" s="17">
        <v>265</v>
      </c>
      <c r="M276" s="17" t="str">
        <f t="shared" si="118"/>
        <v>G</v>
      </c>
      <c r="N276" s="17" t="str">
        <f t="shared" si="119"/>
        <v>G</v>
      </c>
      <c r="O276" s="17" t="str">
        <f t="shared" si="120"/>
        <v>G</v>
      </c>
      <c r="P276" s="17" t="str">
        <f t="shared" si="121"/>
        <v>GGG</v>
      </c>
      <c r="Q276" s="17" t="str">
        <f t="shared" si="122"/>
        <v>G</v>
      </c>
      <c r="W276" s="25" t="str">
        <f t="shared" si="123"/>
        <v>A</v>
      </c>
      <c r="X276" s="25" t="str">
        <f t="shared" si="124"/>
        <v>G</v>
      </c>
      <c r="Y276" s="25" t="str">
        <f t="shared" si="125"/>
        <v>A</v>
      </c>
      <c r="Z276" s="25" t="str">
        <f t="shared" si="126"/>
        <v>AGA</v>
      </c>
      <c r="AA276" s="25" t="str">
        <f t="shared" si="127"/>
        <v>R</v>
      </c>
      <c r="AB276" s="25"/>
      <c r="AC276" s="25"/>
      <c r="AD276" s="25"/>
      <c r="AE276" s="25"/>
      <c r="AF276" s="25"/>
      <c r="AG276" s="25" t="str">
        <f t="shared" si="128"/>
        <v>A</v>
      </c>
      <c r="AH276" s="25" t="str">
        <f t="shared" si="129"/>
        <v>G</v>
      </c>
      <c r="AI276" s="25" t="str">
        <f t="shared" si="130"/>
        <v>A</v>
      </c>
      <c r="AJ276" s="25" t="str">
        <f t="shared" si="140"/>
        <v>AGA</v>
      </c>
      <c r="AK276" s="25" t="str">
        <f t="shared" si="131"/>
        <v>R</v>
      </c>
      <c r="AL276" s="25"/>
      <c r="AM276" s="25"/>
      <c r="AN276" s="25"/>
      <c r="AO276" s="25"/>
      <c r="AP276" s="25"/>
      <c r="AQ276" s="25" t="str">
        <f t="shared" si="132"/>
        <v>A</v>
      </c>
      <c r="AR276" s="25" t="str">
        <f t="shared" si="133"/>
        <v>G</v>
      </c>
      <c r="AS276" s="25" t="str">
        <f t="shared" si="134"/>
        <v>A</v>
      </c>
      <c r="AT276" s="25" t="str">
        <f t="shared" si="141"/>
        <v>AGA</v>
      </c>
      <c r="AU276" s="25" t="str">
        <f t="shared" si="135"/>
        <v>R</v>
      </c>
      <c r="AV276" s="25"/>
      <c r="AW276" s="25"/>
      <c r="AX276" s="25"/>
      <c r="AY276" s="25"/>
      <c r="AZ276" s="25"/>
      <c r="BA276" s="25" t="str">
        <f t="shared" ca="1" si="136"/>
        <v>A</v>
      </c>
      <c r="BB276" s="25" t="str">
        <f t="shared" ca="1" si="137"/>
        <v>G</v>
      </c>
      <c r="BC276" s="25" t="str">
        <f t="shared" ca="1" si="138"/>
        <v>A</v>
      </c>
      <c r="BD276" s="25" t="str">
        <f t="shared" ca="1" si="142"/>
        <v>AGA</v>
      </c>
      <c r="BE276" s="25" t="str">
        <f t="shared" ca="1" si="139"/>
        <v>R</v>
      </c>
      <c r="BF276" s="25"/>
      <c r="BG276" s="25"/>
      <c r="BH276" s="25"/>
      <c r="BI276" s="25"/>
      <c r="BJ276" s="25"/>
    </row>
    <row r="277" spans="1:62" x14ac:dyDescent="0.15">
      <c r="A277" s="10">
        <v>266</v>
      </c>
      <c r="B277">
        <v>2.6023024999766164</v>
      </c>
      <c r="C277">
        <v>-1.1099099999860584</v>
      </c>
      <c r="D277">
        <v>-3.367722499991288</v>
      </c>
      <c r="E277">
        <v>-1.6851150000078974</v>
      </c>
      <c r="F277" s="10">
        <f ca="1">'Result (Al-Ti) '!W287</f>
        <v>-3.2464209678437701</v>
      </c>
      <c r="L277" s="17">
        <v>266</v>
      </c>
      <c r="M277" s="17" t="str">
        <f t="shared" si="118"/>
        <v>A</v>
      </c>
      <c r="N277" s="17" t="str">
        <f t="shared" si="119"/>
        <v>C</v>
      </c>
      <c r="O277" s="17" t="str">
        <f t="shared" si="120"/>
        <v>C</v>
      </c>
      <c r="P277" s="17" t="str">
        <f t="shared" si="121"/>
        <v>ACC</v>
      </c>
      <c r="Q277" s="17" t="str">
        <f t="shared" si="122"/>
        <v>T</v>
      </c>
      <c r="W277" s="25" t="str">
        <f t="shared" si="123"/>
        <v>A</v>
      </c>
      <c r="X277" s="25" t="str">
        <f t="shared" si="124"/>
        <v>G</v>
      </c>
      <c r="Y277" s="25" t="str">
        <f t="shared" si="125"/>
        <v>A</v>
      </c>
      <c r="Z277" s="25" t="str">
        <f t="shared" si="126"/>
        <v>AGA</v>
      </c>
      <c r="AA277" s="25" t="str">
        <f t="shared" si="127"/>
        <v>R</v>
      </c>
      <c r="AB277" s="25"/>
      <c r="AC277" s="25"/>
      <c r="AD277" s="25"/>
      <c r="AE277" s="25"/>
      <c r="AF277" s="25"/>
      <c r="AG277" s="25" t="str">
        <f t="shared" si="128"/>
        <v>G</v>
      </c>
      <c r="AH277" s="25" t="str">
        <f t="shared" si="129"/>
        <v>G</v>
      </c>
      <c r="AI277" s="25" t="str">
        <f t="shared" si="130"/>
        <v>G</v>
      </c>
      <c r="AJ277" s="25" t="str">
        <f t="shared" si="140"/>
        <v>GGG</v>
      </c>
      <c r="AK277" s="25" t="str">
        <f t="shared" si="131"/>
        <v>G</v>
      </c>
      <c r="AL277" s="25"/>
      <c r="AM277" s="25"/>
      <c r="AN277" s="25"/>
      <c r="AO277" s="25"/>
      <c r="AP277" s="25"/>
      <c r="AQ277" s="25" t="str">
        <f t="shared" si="132"/>
        <v>A</v>
      </c>
      <c r="AR277" s="25" t="str">
        <f t="shared" si="133"/>
        <v>G</v>
      </c>
      <c r="AS277" s="25" t="str">
        <f t="shared" si="134"/>
        <v>A</v>
      </c>
      <c r="AT277" s="25" t="str">
        <f t="shared" si="141"/>
        <v>AGA</v>
      </c>
      <c r="AU277" s="25" t="str">
        <f t="shared" si="135"/>
        <v>R</v>
      </c>
      <c r="AV277" s="25"/>
      <c r="AW277" s="25"/>
      <c r="AX277" s="25"/>
      <c r="AY277" s="25"/>
      <c r="AZ277" s="25"/>
      <c r="BA277" s="25" t="str">
        <f t="shared" ca="1" si="136"/>
        <v>G</v>
      </c>
      <c r="BB277" s="25" t="str">
        <f t="shared" ca="1" si="137"/>
        <v>G</v>
      </c>
      <c r="BC277" s="25" t="str">
        <f t="shared" ca="1" si="138"/>
        <v>G</v>
      </c>
      <c r="BD277" s="25" t="str">
        <f t="shared" ca="1" si="142"/>
        <v>GGG</v>
      </c>
      <c r="BE277" s="25" t="str">
        <f t="shared" ca="1" si="139"/>
        <v>G</v>
      </c>
      <c r="BF277" s="25"/>
      <c r="BG277" s="25"/>
      <c r="BH277" s="25"/>
      <c r="BI277" s="25"/>
      <c r="BJ277" s="25"/>
    </row>
    <row r="278" spans="1:62" x14ac:dyDescent="0.15">
      <c r="A278" s="10">
        <v>267</v>
      </c>
      <c r="B278">
        <v>-1.566697500024361</v>
      </c>
      <c r="C278">
        <v>-1.4589099999859911</v>
      </c>
      <c r="D278">
        <v>-2.2697224999888022</v>
      </c>
      <c r="E278">
        <v>-2.1091150000067671</v>
      </c>
      <c r="F278" s="10">
        <f ca="1">'Result (Al-Ti) '!W288</f>
        <v>-2.296197824979771</v>
      </c>
      <c r="L278" s="17">
        <v>267</v>
      </c>
      <c r="M278" s="17" t="str">
        <f t="shared" si="118"/>
        <v>A</v>
      </c>
      <c r="N278" s="17" t="str">
        <f t="shared" si="119"/>
        <v>G</v>
      </c>
      <c r="O278" s="17" t="str">
        <f t="shared" si="120"/>
        <v>A</v>
      </c>
      <c r="P278" s="17" t="str">
        <f t="shared" si="121"/>
        <v>AGA</v>
      </c>
      <c r="Q278" s="17" t="str">
        <f t="shared" si="122"/>
        <v>R</v>
      </c>
      <c r="W278" s="25" t="str">
        <f t="shared" si="123"/>
        <v>A</v>
      </c>
      <c r="X278" s="25" t="str">
        <f t="shared" si="124"/>
        <v>G</v>
      </c>
      <c r="Y278" s="25" t="str">
        <f t="shared" si="125"/>
        <v>A</v>
      </c>
      <c r="Z278" s="25" t="str">
        <f t="shared" si="126"/>
        <v>AGA</v>
      </c>
      <c r="AA278" s="25" t="str">
        <f t="shared" si="127"/>
        <v>R</v>
      </c>
      <c r="AB278" s="25"/>
      <c r="AC278" s="25"/>
      <c r="AD278" s="25"/>
      <c r="AE278" s="25"/>
      <c r="AF278" s="25"/>
      <c r="AG278" s="25" t="str">
        <f t="shared" si="128"/>
        <v>A</v>
      </c>
      <c r="AH278" s="25" t="str">
        <f t="shared" si="129"/>
        <v>G</v>
      </c>
      <c r="AI278" s="25" t="str">
        <f t="shared" si="130"/>
        <v>A</v>
      </c>
      <c r="AJ278" s="25" t="str">
        <f t="shared" si="140"/>
        <v>AGA</v>
      </c>
      <c r="AK278" s="25" t="str">
        <f t="shared" si="131"/>
        <v>R</v>
      </c>
      <c r="AL278" s="25"/>
      <c r="AM278" s="25"/>
      <c r="AN278" s="25"/>
      <c r="AO278" s="25"/>
      <c r="AP278" s="25"/>
      <c r="AQ278" s="25" t="str">
        <f t="shared" si="132"/>
        <v>A</v>
      </c>
      <c r="AR278" s="25" t="str">
        <f t="shared" si="133"/>
        <v>G</v>
      </c>
      <c r="AS278" s="25" t="str">
        <f t="shared" si="134"/>
        <v>A</v>
      </c>
      <c r="AT278" s="25" t="str">
        <f t="shared" si="141"/>
        <v>AGA</v>
      </c>
      <c r="AU278" s="25" t="str">
        <f t="shared" si="135"/>
        <v>R</v>
      </c>
      <c r="AV278" s="25"/>
      <c r="AW278" s="25"/>
      <c r="AX278" s="25"/>
      <c r="AY278" s="25"/>
      <c r="AZ278" s="25"/>
      <c r="BA278" s="25" t="str">
        <f t="shared" ca="1" si="136"/>
        <v>A</v>
      </c>
      <c r="BB278" s="25" t="str">
        <f t="shared" ca="1" si="137"/>
        <v>G</v>
      </c>
      <c r="BC278" s="25" t="str">
        <f t="shared" ca="1" si="138"/>
        <v>A</v>
      </c>
      <c r="BD278" s="25" t="str">
        <f t="shared" ca="1" si="142"/>
        <v>AGA</v>
      </c>
      <c r="BE278" s="25" t="str">
        <f t="shared" ca="1" si="139"/>
        <v>R</v>
      </c>
      <c r="BF278" s="25"/>
      <c r="BG278" s="25"/>
      <c r="BH278" s="25"/>
      <c r="BI278" s="25"/>
      <c r="BJ278" s="25"/>
    </row>
    <row r="279" spans="1:62" x14ac:dyDescent="0.15">
      <c r="A279" s="10">
        <v>268</v>
      </c>
      <c r="B279">
        <v>-0.10469750002428668</v>
      </c>
      <c r="C279">
        <v>-2.6349099999833925</v>
      </c>
      <c r="D279">
        <v>-2.2747224999903892</v>
      </c>
      <c r="E279">
        <v>-2.3891150000068251</v>
      </c>
      <c r="F279" s="10">
        <f ca="1">'Result (Al-Ti) '!W289</f>
        <v>-3.0828953963382717</v>
      </c>
      <c r="L279" s="17">
        <v>268</v>
      </c>
      <c r="M279" s="17" t="str">
        <f t="shared" si="118"/>
        <v>A</v>
      </c>
      <c r="N279" s="17" t="str">
        <f t="shared" si="119"/>
        <v>G</v>
      </c>
      <c r="O279" s="17" t="str">
        <f t="shared" si="120"/>
        <v>A</v>
      </c>
      <c r="P279" s="17" t="str">
        <f t="shared" si="121"/>
        <v>AGA</v>
      </c>
      <c r="Q279" s="17" t="str">
        <f t="shared" si="122"/>
        <v>R</v>
      </c>
      <c r="W279" s="25" t="str">
        <f t="shared" si="123"/>
        <v>A</v>
      </c>
      <c r="X279" s="25" t="str">
        <f t="shared" si="124"/>
        <v>G</v>
      </c>
      <c r="Y279" s="25" t="str">
        <f t="shared" si="125"/>
        <v>A</v>
      </c>
      <c r="Z279" s="25" t="str">
        <f t="shared" si="126"/>
        <v>AGA</v>
      </c>
      <c r="AA279" s="25" t="str">
        <f t="shared" si="127"/>
        <v>R</v>
      </c>
      <c r="AB279" s="25"/>
      <c r="AC279" s="25"/>
      <c r="AD279" s="25"/>
      <c r="AE279" s="25"/>
      <c r="AF279" s="25"/>
      <c r="AG279" s="25" t="str">
        <f t="shared" si="128"/>
        <v>A</v>
      </c>
      <c r="AH279" s="25" t="str">
        <f t="shared" si="129"/>
        <v>G</v>
      </c>
      <c r="AI279" s="25" t="str">
        <f t="shared" si="130"/>
        <v>A</v>
      </c>
      <c r="AJ279" s="25" t="str">
        <f t="shared" si="140"/>
        <v>AGA</v>
      </c>
      <c r="AK279" s="25" t="str">
        <f t="shared" si="131"/>
        <v>R</v>
      </c>
      <c r="AL279" s="25"/>
      <c r="AM279" s="25"/>
      <c r="AN279" s="25"/>
      <c r="AO279" s="25"/>
      <c r="AP279" s="25"/>
      <c r="AQ279" s="25" t="str">
        <f t="shared" si="132"/>
        <v>A</v>
      </c>
      <c r="AR279" s="25" t="str">
        <f t="shared" si="133"/>
        <v>G</v>
      </c>
      <c r="AS279" s="25" t="str">
        <f t="shared" si="134"/>
        <v>A</v>
      </c>
      <c r="AT279" s="25" t="str">
        <f t="shared" si="141"/>
        <v>AGA</v>
      </c>
      <c r="AU279" s="25" t="str">
        <f t="shared" si="135"/>
        <v>R</v>
      </c>
      <c r="AV279" s="25"/>
      <c r="AW279" s="25"/>
      <c r="AX279" s="25"/>
      <c r="AY279" s="25"/>
      <c r="AZ279" s="25"/>
      <c r="BA279" s="25" t="str">
        <f t="shared" ca="1" si="136"/>
        <v>G</v>
      </c>
      <c r="BB279" s="25" t="str">
        <f t="shared" ca="1" si="137"/>
        <v>G</v>
      </c>
      <c r="BC279" s="25" t="str">
        <f t="shared" ca="1" si="138"/>
        <v>G</v>
      </c>
      <c r="BD279" s="25" t="str">
        <f t="shared" ca="1" si="142"/>
        <v>GGG</v>
      </c>
      <c r="BE279" s="25" t="str">
        <f t="shared" ca="1" si="139"/>
        <v>G</v>
      </c>
      <c r="BF279" s="25"/>
      <c r="BG279" s="25"/>
      <c r="BH279" s="25"/>
      <c r="BI279" s="25"/>
      <c r="BJ279" s="25"/>
    </row>
    <row r="280" spans="1:62" x14ac:dyDescent="0.15">
      <c r="A280" s="10">
        <v>269</v>
      </c>
      <c r="B280">
        <v>-0.95169750002455089</v>
      </c>
      <c r="C280">
        <v>-4.024909999984061</v>
      </c>
      <c r="D280">
        <v>-1.2367224999891846</v>
      </c>
      <c r="E280">
        <v>-2.239115000008951</v>
      </c>
      <c r="F280" s="10">
        <f ca="1">'Result (Al-Ti) '!W290</f>
        <v>5.3779339321768411</v>
      </c>
      <c r="L280" s="17">
        <v>269</v>
      </c>
      <c r="M280" s="17" t="str">
        <f t="shared" si="118"/>
        <v>A</v>
      </c>
      <c r="N280" s="17" t="str">
        <f t="shared" si="119"/>
        <v>G</v>
      </c>
      <c r="O280" s="17" t="str">
        <f t="shared" si="120"/>
        <v>A</v>
      </c>
      <c r="P280" s="17" t="str">
        <f t="shared" si="121"/>
        <v>AGA</v>
      </c>
      <c r="Q280" s="17" t="str">
        <f t="shared" si="122"/>
        <v>R</v>
      </c>
      <c r="W280" s="25" t="str">
        <f t="shared" si="123"/>
        <v>G</v>
      </c>
      <c r="X280" s="25" t="str">
        <f t="shared" si="124"/>
        <v>G</v>
      </c>
      <c r="Y280" s="25" t="str">
        <f t="shared" si="125"/>
        <v>G</v>
      </c>
      <c r="Z280" s="25" t="str">
        <f t="shared" si="126"/>
        <v>GGG</v>
      </c>
      <c r="AA280" s="25" t="str">
        <f t="shared" si="127"/>
        <v>G</v>
      </c>
      <c r="AB280" s="25"/>
      <c r="AC280" s="25"/>
      <c r="AD280" s="25"/>
      <c r="AE280" s="25"/>
      <c r="AF280" s="25"/>
      <c r="AG280" s="25" t="str">
        <f t="shared" si="128"/>
        <v>A</v>
      </c>
      <c r="AH280" s="25" t="str">
        <f t="shared" si="129"/>
        <v>G</v>
      </c>
      <c r="AI280" s="25" t="str">
        <f t="shared" si="130"/>
        <v>A</v>
      </c>
      <c r="AJ280" s="25" t="str">
        <f t="shared" si="140"/>
        <v>AGA</v>
      </c>
      <c r="AK280" s="25" t="str">
        <f t="shared" si="131"/>
        <v>R</v>
      </c>
      <c r="AL280" s="25"/>
      <c r="AM280" s="25"/>
      <c r="AN280" s="25"/>
      <c r="AO280" s="25"/>
      <c r="AP280" s="25"/>
      <c r="AQ280" s="25" t="str">
        <f t="shared" si="132"/>
        <v>A</v>
      </c>
      <c r="AR280" s="25" t="str">
        <f t="shared" si="133"/>
        <v>G</v>
      </c>
      <c r="AS280" s="25" t="str">
        <f t="shared" si="134"/>
        <v>A</v>
      </c>
      <c r="AT280" s="25" t="str">
        <f t="shared" si="141"/>
        <v>AGA</v>
      </c>
      <c r="AU280" s="25" t="str">
        <f t="shared" si="135"/>
        <v>R</v>
      </c>
      <c r="AV280" s="25"/>
      <c r="AW280" s="25"/>
      <c r="AX280" s="25"/>
      <c r="AY280" s="25"/>
      <c r="AZ280" s="25"/>
      <c r="BA280" s="25" t="str">
        <f t="shared" ca="1" si="136"/>
        <v>C</v>
      </c>
      <c r="BB280" s="25" t="str">
        <f t="shared" ca="1" si="137"/>
        <v>C</v>
      </c>
      <c r="BC280" s="25" t="str">
        <f t="shared" ca="1" si="138"/>
        <v>T</v>
      </c>
      <c r="BD280" s="25" t="str">
        <f t="shared" ca="1" si="142"/>
        <v>CCT</v>
      </c>
      <c r="BE280" s="25" t="str">
        <f t="shared" ca="1" si="139"/>
        <v>P</v>
      </c>
      <c r="BF280" s="25"/>
      <c r="BG280" s="25"/>
      <c r="BH280" s="25"/>
      <c r="BI280" s="25"/>
      <c r="BJ280" s="25"/>
    </row>
    <row r="281" spans="1:62" x14ac:dyDescent="0.15">
      <c r="A281" s="10">
        <v>270</v>
      </c>
      <c r="B281">
        <v>-0.99069750002556134</v>
      </c>
      <c r="C281">
        <v>-3.2469099999836715</v>
      </c>
      <c r="D281">
        <v>-1.0027224999902273</v>
      </c>
      <c r="E281">
        <v>-2.0251150000092366</v>
      </c>
      <c r="F281" s="10">
        <f ca="1">'Result (Al-Ti) '!W291</f>
        <v>-1.1677695773790133</v>
      </c>
      <c r="L281" s="17">
        <v>270</v>
      </c>
      <c r="M281" s="17" t="str">
        <f t="shared" si="118"/>
        <v>A</v>
      </c>
      <c r="N281" s="17" t="str">
        <f t="shared" si="119"/>
        <v>G</v>
      </c>
      <c r="O281" s="17" t="str">
        <f t="shared" si="120"/>
        <v>A</v>
      </c>
      <c r="P281" s="17" t="str">
        <f t="shared" si="121"/>
        <v>AGA</v>
      </c>
      <c r="Q281" s="17" t="str">
        <f t="shared" si="122"/>
        <v>R</v>
      </c>
      <c r="W281" s="25" t="str">
        <f t="shared" si="123"/>
        <v>G</v>
      </c>
      <c r="X281" s="25" t="str">
        <f t="shared" si="124"/>
        <v>G</v>
      </c>
      <c r="Y281" s="25" t="str">
        <f t="shared" si="125"/>
        <v>G</v>
      </c>
      <c r="Z281" s="25" t="str">
        <f t="shared" si="126"/>
        <v>GGG</v>
      </c>
      <c r="AA281" s="25" t="str">
        <f t="shared" si="127"/>
        <v>G</v>
      </c>
      <c r="AB281" s="25"/>
      <c r="AC281" s="25"/>
      <c r="AD281" s="25"/>
      <c r="AE281" s="25"/>
      <c r="AF281" s="25"/>
      <c r="AG281" s="25" t="str">
        <f t="shared" si="128"/>
        <v>A</v>
      </c>
      <c r="AH281" s="25" t="str">
        <f t="shared" si="129"/>
        <v>G</v>
      </c>
      <c r="AI281" s="25" t="str">
        <f t="shared" si="130"/>
        <v>A</v>
      </c>
      <c r="AJ281" s="25" t="str">
        <f t="shared" si="140"/>
        <v>AGA</v>
      </c>
      <c r="AK281" s="25" t="str">
        <f t="shared" si="131"/>
        <v>R</v>
      </c>
      <c r="AL281" s="25"/>
      <c r="AM281" s="25"/>
      <c r="AN281" s="25"/>
      <c r="AO281" s="25"/>
      <c r="AP281" s="25"/>
      <c r="AQ281" s="25" t="str">
        <f t="shared" si="132"/>
        <v>A</v>
      </c>
      <c r="AR281" s="25" t="str">
        <f t="shared" si="133"/>
        <v>G</v>
      </c>
      <c r="AS281" s="25" t="str">
        <f t="shared" si="134"/>
        <v>A</v>
      </c>
      <c r="AT281" s="25" t="str">
        <f t="shared" si="141"/>
        <v>AGA</v>
      </c>
      <c r="AU281" s="25" t="str">
        <f t="shared" si="135"/>
        <v>R</v>
      </c>
      <c r="AV281" s="25"/>
      <c r="AW281" s="25"/>
      <c r="AX281" s="25"/>
      <c r="AY281" s="25"/>
      <c r="AZ281" s="25"/>
      <c r="BA281" s="25" t="str">
        <f t="shared" ca="1" si="136"/>
        <v>A</v>
      </c>
      <c r="BB281" s="25" t="str">
        <f t="shared" ca="1" si="137"/>
        <v>G</v>
      </c>
      <c r="BC281" s="25" t="str">
        <f t="shared" ca="1" si="138"/>
        <v>A</v>
      </c>
      <c r="BD281" s="25" t="str">
        <f t="shared" ca="1" si="142"/>
        <v>AGA</v>
      </c>
      <c r="BE281" s="25" t="str">
        <f t="shared" ca="1" si="139"/>
        <v>R</v>
      </c>
      <c r="BF281" s="25"/>
      <c r="BG281" s="25"/>
      <c r="BH281" s="25"/>
      <c r="BI281" s="25"/>
      <c r="BJ281" s="25"/>
    </row>
    <row r="282" spans="1:62" x14ac:dyDescent="0.15">
      <c r="A282" s="10">
        <v>271</v>
      </c>
      <c r="B282">
        <v>-0.92569750002624573</v>
      </c>
      <c r="C282">
        <v>-0.55390999998294888</v>
      </c>
      <c r="D282">
        <v>-0.6187224999898433</v>
      </c>
      <c r="E282">
        <v>-0.43111500000847514</v>
      </c>
      <c r="F282" s="10">
        <f ca="1">'Result (Al-Ti) '!W292</f>
        <v>-1.5333177284391861</v>
      </c>
      <c r="L282" s="17">
        <v>271</v>
      </c>
      <c r="M282" s="17" t="str">
        <f t="shared" si="118"/>
        <v>A</v>
      </c>
      <c r="N282" s="17" t="str">
        <f t="shared" si="119"/>
        <v>G</v>
      </c>
      <c r="O282" s="17" t="str">
        <f t="shared" si="120"/>
        <v>A</v>
      </c>
      <c r="P282" s="17" t="str">
        <f t="shared" si="121"/>
        <v>AGA</v>
      </c>
      <c r="Q282" s="17" t="str">
        <f t="shared" si="122"/>
        <v>R</v>
      </c>
      <c r="W282" s="25" t="str">
        <f t="shared" si="123"/>
        <v>A</v>
      </c>
      <c r="X282" s="25" t="str">
        <f t="shared" si="124"/>
        <v>G</v>
      </c>
      <c r="Y282" s="25" t="str">
        <f t="shared" si="125"/>
        <v>A</v>
      </c>
      <c r="Z282" s="25" t="str">
        <f t="shared" si="126"/>
        <v>AGA</v>
      </c>
      <c r="AA282" s="25" t="str">
        <f t="shared" si="127"/>
        <v>R</v>
      </c>
      <c r="AB282" s="25"/>
      <c r="AC282" s="25"/>
      <c r="AD282" s="25"/>
      <c r="AE282" s="25"/>
      <c r="AF282" s="25"/>
      <c r="AG282" s="25" t="str">
        <f t="shared" si="128"/>
        <v>A</v>
      </c>
      <c r="AH282" s="25" t="str">
        <f t="shared" si="129"/>
        <v>G</v>
      </c>
      <c r="AI282" s="25" t="str">
        <f t="shared" si="130"/>
        <v>A</v>
      </c>
      <c r="AJ282" s="25" t="str">
        <f t="shared" si="140"/>
        <v>AGA</v>
      </c>
      <c r="AK282" s="25" t="str">
        <f t="shared" si="131"/>
        <v>R</v>
      </c>
      <c r="AL282" s="25"/>
      <c r="AM282" s="25"/>
      <c r="AN282" s="25"/>
      <c r="AO282" s="25"/>
      <c r="AP282" s="25"/>
      <c r="AQ282" s="25" t="str">
        <f t="shared" si="132"/>
        <v>A</v>
      </c>
      <c r="AR282" s="25" t="str">
        <f t="shared" si="133"/>
        <v>G</v>
      </c>
      <c r="AS282" s="25" t="str">
        <f t="shared" si="134"/>
        <v>A</v>
      </c>
      <c r="AT282" s="25" t="str">
        <f t="shared" si="141"/>
        <v>AGA</v>
      </c>
      <c r="AU282" s="25" t="str">
        <f t="shared" si="135"/>
        <v>R</v>
      </c>
      <c r="AV282" s="25"/>
      <c r="AW282" s="25"/>
      <c r="AX282" s="25"/>
      <c r="AY282" s="25"/>
      <c r="AZ282" s="25"/>
      <c r="BA282" s="25" t="str">
        <f t="shared" ca="1" si="136"/>
        <v>A</v>
      </c>
      <c r="BB282" s="25" t="str">
        <f t="shared" ca="1" si="137"/>
        <v>G</v>
      </c>
      <c r="BC282" s="25" t="str">
        <f t="shared" ca="1" si="138"/>
        <v>A</v>
      </c>
      <c r="BD282" s="25" t="str">
        <f t="shared" ca="1" si="142"/>
        <v>AGA</v>
      </c>
      <c r="BE282" s="25" t="str">
        <f t="shared" ca="1" si="139"/>
        <v>R</v>
      </c>
      <c r="BF282" s="25"/>
      <c r="BG282" s="25"/>
      <c r="BH282" s="25"/>
      <c r="BI282" s="25"/>
      <c r="BJ282" s="25"/>
    </row>
    <row r="283" spans="1:62" x14ac:dyDescent="0.15">
      <c r="A283" s="10">
        <v>272</v>
      </c>
      <c r="B283">
        <v>-0.65569750002580918</v>
      </c>
      <c r="C283">
        <v>-0.66990999998495226</v>
      </c>
      <c r="D283">
        <v>-2.8337224999894772</v>
      </c>
      <c r="E283">
        <v>-2.6611150000093176</v>
      </c>
      <c r="F283" s="10">
        <f ca="1">'Result (Al-Ti) '!W293</f>
        <v>-3.900898762300038</v>
      </c>
      <c r="L283" s="17">
        <v>272</v>
      </c>
      <c r="M283" s="17" t="str">
        <f t="shared" si="118"/>
        <v>A</v>
      </c>
      <c r="N283" s="17" t="str">
        <f t="shared" si="119"/>
        <v>G</v>
      </c>
      <c r="O283" s="17" t="str">
        <f t="shared" si="120"/>
        <v>A</v>
      </c>
      <c r="P283" s="17" t="str">
        <f t="shared" si="121"/>
        <v>AGA</v>
      </c>
      <c r="Q283" s="17" t="str">
        <f t="shared" si="122"/>
        <v>R</v>
      </c>
      <c r="W283" s="25" t="str">
        <f t="shared" si="123"/>
        <v>A</v>
      </c>
      <c r="X283" s="25" t="str">
        <f t="shared" si="124"/>
        <v>G</v>
      </c>
      <c r="Y283" s="25" t="str">
        <f t="shared" si="125"/>
        <v>A</v>
      </c>
      <c r="Z283" s="25" t="str">
        <f t="shared" si="126"/>
        <v>AGA</v>
      </c>
      <c r="AA283" s="25" t="str">
        <f t="shared" si="127"/>
        <v>R</v>
      </c>
      <c r="AB283" s="25"/>
      <c r="AC283" s="25"/>
      <c r="AD283" s="25"/>
      <c r="AE283" s="25"/>
      <c r="AF283" s="25"/>
      <c r="AG283" s="25" t="str">
        <f t="shared" si="128"/>
        <v>A</v>
      </c>
      <c r="AH283" s="25" t="str">
        <f t="shared" si="129"/>
        <v>G</v>
      </c>
      <c r="AI283" s="25" t="str">
        <f t="shared" si="130"/>
        <v>A</v>
      </c>
      <c r="AJ283" s="25" t="str">
        <f t="shared" si="140"/>
        <v>AGA</v>
      </c>
      <c r="AK283" s="25" t="str">
        <f t="shared" si="131"/>
        <v>R</v>
      </c>
      <c r="AL283" s="25"/>
      <c r="AM283" s="25"/>
      <c r="AN283" s="25"/>
      <c r="AO283" s="25"/>
      <c r="AP283" s="25"/>
      <c r="AQ283" s="25" t="str">
        <f t="shared" si="132"/>
        <v>A</v>
      </c>
      <c r="AR283" s="25" t="str">
        <f t="shared" si="133"/>
        <v>G</v>
      </c>
      <c r="AS283" s="25" t="str">
        <f t="shared" si="134"/>
        <v>A</v>
      </c>
      <c r="AT283" s="25" t="str">
        <f t="shared" si="141"/>
        <v>AGA</v>
      </c>
      <c r="AU283" s="25" t="str">
        <f t="shared" si="135"/>
        <v>R</v>
      </c>
      <c r="AV283" s="25"/>
      <c r="AW283" s="25"/>
      <c r="AX283" s="25"/>
      <c r="AY283" s="25"/>
      <c r="AZ283" s="25"/>
      <c r="BA283" s="25" t="str">
        <f t="shared" ca="1" si="136"/>
        <v>G</v>
      </c>
      <c r="BB283" s="25" t="str">
        <f t="shared" ca="1" si="137"/>
        <v>G</v>
      </c>
      <c r="BC283" s="25" t="str">
        <f t="shared" ca="1" si="138"/>
        <v>G</v>
      </c>
      <c r="BD283" s="25" t="str">
        <f t="shared" ca="1" si="142"/>
        <v>GGG</v>
      </c>
      <c r="BE283" s="25" t="str">
        <f t="shared" ca="1" si="139"/>
        <v>G</v>
      </c>
      <c r="BF283" s="25"/>
      <c r="BG283" s="25"/>
      <c r="BH283" s="25"/>
      <c r="BI283" s="25"/>
      <c r="BJ283" s="25"/>
    </row>
    <row r="284" spans="1:62" x14ac:dyDescent="0.15">
      <c r="A284" s="10">
        <v>273</v>
      </c>
      <c r="B284">
        <v>-2.0416975000259185</v>
      </c>
      <c r="C284">
        <v>-2.0959099999835473</v>
      </c>
      <c r="D284">
        <v>-2.9027224999893519</v>
      </c>
      <c r="E284">
        <v>1.0008849999927349</v>
      </c>
      <c r="F284" s="10">
        <f ca="1">'Result (Al-Ti) '!W294</f>
        <v>-2.0006742649467264</v>
      </c>
      <c r="L284" s="17">
        <v>273</v>
      </c>
      <c r="M284" s="17" t="str">
        <f t="shared" si="118"/>
        <v>A</v>
      </c>
      <c r="N284" s="17" t="str">
        <f t="shared" si="119"/>
        <v>G</v>
      </c>
      <c r="O284" s="17" t="str">
        <f t="shared" si="120"/>
        <v>A</v>
      </c>
      <c r="P284" s="17" t="str">
        <f t="shared" si="121"/>
        <v>AGA</v>
      </c>
      <c r="Q284" s="17" t="str">
        <f t="shared" si="122"/>
        <v>R</v>
      </c>
      <c r="W284" s="25" t="str">
        <f t="shared" si="123"/>
        <v>A</v>
      </c>
      <c r="X284" s="25" t="str">
        <f t="shared" si="124"/>
        <v>G</v>
      </c>
      <c r="Y284" s="25" t="str">
        <f t="shared" si="125"/>
        <v>A</v>
      </c>
      <c r="Z284" s="25" t="str">
        <f t="shared" si="126"/>
        <v>AGA</v>
      </c>
      <c r="AA284" s="25" t="str">
        <f t="shared" si="127"/>
        <v>R</v>
      </c>
      <c r="AB284" s="25"/>
      <c r="AC284" s="25"/>
      <c r="AD284" s="25"/>
      <c r="AE284" s="25"/>
      <c r="AF284" s="25"/>
      <c r="AG284" s="25" t="str">
        <f t="shared" si="128"/>
        <v>A</v>
      </c>
      <c r="AH284" s="25" t="str">
        <f t="shared" si="129"/>
        <v>G</v>
      </c>
      <c r="AI284" s="25" t="str">
        <f t="shared" si="130"/>
        <v>A</v>
      </c>
      <c r="AJ284" s="25" t="str">
        <f t="shared" si="140"/>
        <v>AGA</v>
      </c>
      <c r="AK284" s="25" t="str">
        <f t="shared" si="131"/>
        <v>R</v>
      </c>
      <c r="AL284" s="25"/>
      <c r="AM284" s="25"/>
      <c r="AN284" s="25"/>
      <c r="AO284" s="25"/>
      <c r="AP284" s="25"/>
      <c r="AQ284" s="25" t="str">
        <f t="shared" si="132"/>
        <v>A</v>
      </c>
      <c r="AR284" s="25" t="str">
        <f t="shared" si="133"/>
        <v>A</v>
      </c>
      <c r="AS284" s="25" t="str">
        <f t="shared" si="134"/>
        <v>C</v>
      </c>
      <c r="AT284" s="25" t="str">
        <f t="shared" si="141"/>
        <v>AAC</v>
      </c>
      <c r="AU284" s="25" t="str">
        <f t="shared" si="135"/>
        <v>N</v>
      </c>
      <c r="AV284" s="25"/>
      <c r="AW284" s="25"/>
      <c r="AX284" s="25"/>
      <c r="AY284" s="25"/>
      <c r="AZ284" s="25"/>
      <c r="BA284" s="25" t="str">
        <f t="shared" ca="1" si="136"/>
        <v>A</v>
      </c>
      <c r="BB284" s="25" t="str">
        <f t="shared" ca="1" si="137"/>
        <v>G</v>
      </c>
      <c r="BC284" s="25" t="str">
        <f t="shared" ca="1" si="138"/>
        <v>A</v>
      </c>
      <c r="BD284" s="25" t="str">
        <f t="shared" ca="1" si="142"/>
        <v>AGA</v>
      </c>
      <c r="BE284" s="25" t="str">
        <f t="shared" ca="1" si="139"/>
        <v>R</v>
      </c>
      <c r="BF284" s="25"/>
      <c r="BG284" s="25"/>
      <c r="BH284" s="25"/>
      <c r="BI284" s="25"/>
      <c r="BJ284" s="25"/>
    </row>
    <row r="285" spans="1:62" x14ac:dyDescent="0.15">
      <c r="A285" s="10">
        <v>274</v>
      </c>
      <c r="B285">
        <v>-3.0406975000261127</v>
      </c>
      <c r="C285">
        <v>-1.5659099999858483</v>
      </c>
      <c r="D285">
        <v>-2.4827224999910413</v>
      </c>
      <c r="E285">
        <v>-2.9141150000064897</v>
      </c>
      <c r="F285" s="10">
        <f ca="1">'Result (Al-Ti) '!W295</f>
        <v>-2.000206793880817</v>
      </c>
      <c r="L285" s="17">
        <v>274</v>
      </c>
      <c r="M285" s="17" t="str">
        <f t="shared" si="118"/>
        <v>G</v>
      </c>
      <c r="N285" s="17" t="str">
        <f t="shared" si="119"/>
        <v>G</v>
      </c>
      <c r="O285" s="17" t="str">
        <f t="shared" si="120"/>
        <v>G</v>
      </c>
      <c r="P285" s="17" t="str">
        <f t="shared" si="121"/>
        <v>GGG</v>
      </c>
      <c r="Q285" s="17" t="str">
        <f t="shared" si="122"/>
        <v>G</v>
      </c>
      <c r="W285" s="25" t="str">
        <f t="shared" si="123"/>
        <v>A</v>
      </c>
      <c r="X285" s="25" t="str">
        <f t="shared" si="124"/>
        <v>G</v>
      </c>
      <c r="Y285" s="25" t="str">
        <f t="shared" si="125"/>
        <v>A</v>
      </c>
      <c r="Z285" s="25" t="str">
        <f t="shared" si="126"/>
        <v>AGA</v>
      </c>
      <c r="AA285" s="25" t="str">
        <f t="shared" si="127"/>
        <v>R</v>
      </c>
      <c r="AB285" s="25"/>
      <c r="AC285" s="25"/>
      <c r="AD285" s="25"/>
      <c r="AE285" s="25"/>
      <c r="AF285" s="25"/>
      <c r="AG285" s="25" t="str">
        <f t="shared" si="128"/>
        <v>A</v>
      </c>
      <c r="AH285" s="25" t="str">
        <f t="shared" si="129"/>
        <v>G</v>
      </c>
      <c r="AI285" s="25" t="str">
        <f t="shared" si="130"/>
        <v>A</v>
      </c>
      <c r="AJ285" s="25" t="str">
        <f t="shared" si="140"/>
        <v>AGA</v>
      </c>
      <c r="AK285" s="25" t="str">
        <f t="shared" si="131"/>
        <v>R</v>
      </c>
      <c r="AL285" s="25"/>
      <c r="AM285" s="25"/>
      <c r="AN285" s="25"/>
      <c r="AO285" s="25"/>
      <c r="AP285" s="25"/>
      <c r="AQ285" s="25" t="str">
        <f t="shared" si="132"/>
        <v>A</v>
      </c>
      <c r="AR285" s="25" t="str">
        <f t="shared" si="133"/>
        <v>G</v>
      </c>
      <c r="AS285" s="25" t="str">
        <f t="shared" si="134"/>
        <v>A</v>
      </c>
      <c r="AT285" s="25" t="str">
        <f t="shared" si="141"/>
        <v>AGA</v>
      </c>
      <c r="AU285" s="25" t="str">
        <f t="shared" si="135"/>
        <v>R</v>
      </c>
      <c r="AV285" s="25"/>
      <c r="AW285" s="25"/>
      <c r="AX285" s="25"/>
      <c r="AY285" s="25"/>
      <c r="AZ285" s="25"/>
      <c r="BA285" s="25" t="str">
        <f t="shared" ca="1" si="136"/>
        <v>A</v>
      </c>
      <c r="BB285" s="25" t="str">
        <f t="shared" ca="1" si="137"/>
        <v>G</v>
      </c>
      <c r="BC285" s="25" t="str">
        <f t="shared" ca="1" si="138"/>
        <v>A</v>
      </c>
      <c r="BD285" s="25" t="str">
        <f t="shared" ca="1" si="142"/>
        <v>AGA</v>
      </c>
      <c r="BE285" s="25" t="str">
        <f t="shared" ca="1" si="139"/>
        <v>R</v>
      </c>
      <c r="BF285" s="25"/>
      <c r="BG285" s="25"/>
      <c r="BH285" s="25"/>
      <c r="BI285" s="25"/>
      <c r="BJ285" s="25"/>
    </row>
    <row r="286" spans="1:62" x14ac:dyDescent="0.15">
      <c r="A286" s="10">
        <v>275</v>
      </c>
      <c r="B286">
        <v>-0.63469750002553837</v>
      </c>
      <c r="C286">
        <v>0.33909000001486334</v>
      </c>
      <c r="D286">
        <v>-0.70172249998989855</v>
      </c>
      <c r="E286">
        <v>-3.8341150000071877</v>
      </c>
      <c r="F286" s="10">
        <f ca="1">'Result (Al-Ti) '!W296</f>
        <v>-1.9648964530802897</v>
      </c>
      <c r="L286" s="17">
        <v>275</v>
      </c>
      <c r="M286" s="17" t="str">
        <f t="shared" si="118"/>
        <v>A</v>
      </c>
      <c r="N286" s="17" t="str">
        <f t="shared" si="119"/>
        <v>G</v>
      </c>
      <c r="O286" s="17" t="str">
        <f t="shared" si="120"/>
        <v>A</v>
      </c>
      <c r="P286" s="17" t="str">
        <f t="shared" si="121"/>
        <v>AGA</v>
      </c>
      <c r="Q286" s="17" t="str">
        <f t="shared" si="122"/>
        <v>R</v>
      </c>
      <c r="W286" s="25" t="str">
        <f t="shared" si="123"/>
        <v>A</v>
      </c>
      <c r="X286" s="25" t="str">
        <f t="shared" si="124"/>
        <v>A</v>
      </c>
      <c r="Y286" s="25" t="str">
        <f t="shared" si="125"/>
        <v>A</v>
      </c>
      <c r="Z286" s="25" t="str">
        <f t="shared" si="126"/>
        <v>AAA</v>
      </c>
      <c r="AA286" s="25" t="str">
        <f t="shared" si="127"/>
        <v>K</v>
      </c>
      <c r="AB286" s="25"/>
      <c r="AC286" s="25"/>
      <c r="AD286" s="25"/>
      <c r="AE286" s="25"/>
      <c r="AF286" s="25"/>
      <c r="AG286" s="25" t="str">
        <f t="shared" si="128"/>
        <v>A</v>
      </c>
      <c r="AH286" s="25" t="str">
        <f t="shared" si="129"/>
        <v>G</v>
      </c>
      <c r="AI286" s="25" t="str">
        <f t="shared" si="130"/>
        <v>A</v>
      </c>
      <c r="AJ286" s="25" t="str">
        <f t="shared" si="140"/>
        <v>AGA</v>
      </c>
      <c r="AK286" s="25" t="str">
        <f t="shared" si="131"/>
        <v>R</v>
      </c>
      <c r="AL286" s="25"/>
      <c r="AM286" s="25"/>
      <c r="AN286" s="25"/>
      <c r="AO286" s="25"/>
      <c r="AP286" s="25"/>
      <c r="AQ286" s="25" t="str">
        <f t="shared" si="132"/>
        <v>G</v>
      </c>
      <c r="AR286" s="25" t="str">
        <f t="shared" si="133"/>
        <v>G</v>
      </c>
      <c r="AS286" s="25" t="str">
        <f t="shared" si="134"/>
        <v>G</v>
      </c>
      <c r="AT286" s="25" t="str">
        <f t="shared" si="141"/>
        <v>GGG</v>
      </c>
      <c r="AU286" s="25" t="str">
        <f t="shared" si="135"/>
        <v>G</v>
      </c>
      <c r="AV286" s="25"/>
      <c r="AW286" s="25"/>
      <c r="AX286" s="25"/>
      <c r="AY286" s="25"/>
      <c r="AZ286" s="25"/>
      <c r="BA286" s="25" t="str">
        <f t="shared" ca="1" si="136"/>
        <v>A</v>
      </c>
      <c r="BB286" s="25" t="str">
        <f t="shared" ca="1" si="137"/>
        <v>G</v>
      </c>
      <c r="BC286" s="25" t="str">
        <f t="shared" ca="1" si="138"/>
        <v>A</v>
      </c>
      <c r="BD286" s="25" t="str">
        <f t="shared" ca="1" si="142"/>
        <v>AGA</v>
      </c>
      <c r="BE286" s="25" t="str">
        <f t="shared" ca="1" si="139"/>
        <v>R</v>
      </c>
      <c r="BF286" s="25"/>
      <c r="BG286" s="25"/>
      <c r="BH286" s="25"/>
      <c r="BI286" s="25"/>
      <c r="BJ286" s="25"/>
    </row>
    <row r="287" spans="1:62" x14ac:dyDescent="0.15">
      <c r="A287" s="10">
        <v>276</v>
      </c>
      <c r="B287">
        <v>-0.84369750002366573</v>
      </c>
      <c r="C287">
        <v>-0.71090999998446591</v>
      </c>
      <c r="D287">
        <v>-0.75372249999006158</v>
      </c>
      <c r="E287">
        <v>-3.5301150000073278</v>
      </c>
      <c r="F287" s="10">
        <f ca="1">'Result (Al-Ti) '!W297</f>
        <v>-3.126897303027774</v>
      </c>
      <c r="L287" s="17">
        <v>276</v>
      </c>
      <c r="M287" s="17" t="str">
        <f t="shared" si="118"/>
        <v>A</v>
      </c>
      <c r="N287" s="17" t="str">
        <f t="shared" si="119"/>
        <v>G</v>
      </c>
      <c r="O287" s="17" t="str">
        <f t="shared" si="120"/>
        <v>A</v>
      </c>
      <c r="P287" s="17" t="str">
        <f t="shared" si="121"/>
        <v>AGA</v>
      </c>
      <c r="Q287" s="17" t="str">
        <f t="shared" si="122"/>
        <v>R</v>
      </c>
      <c r="W287" s="25" t="str">
        <f t="shared" si="123"/>
        <v>A</v>
      </c>
      <c r="X287" s="25" t="str">
        <f t="shared" si="124"/>
        <v>G</v>
      </c>
      <c r="Y287" s="25" t="str">
        <f t="shared" si="125"/>
        <v>A</v>
      </c>
      <c r="Z287" s="25" t="str">
        <f t="shared" si="126"/>
        <v>AGA</v>
      </c>
      <c r="AA287" s="25" t="str">
        <f t="shared" si="127"/>
        <v>R</v>
      </c>
      <c r="AB287" s="25"/>
      <c r="AC287" s="25"/>
      <c r="AD287" s="25"/>
      <c r="AE287" s="25"/>
      <c r="AF287" s="25"/>
      <c r="AG287" s="25" t="str">
        <f t="shared" si="128"/>
        <v>A</v>
      </c>
      <c r="AH287" s="25" t="str">
        <f t="shared" si="129"/>
        <v>G</v>
      </c>
      <c r="AI287" s="25" t="str">
        <f t="shared" si="130"/>
        <v>A</v>
      </c>
      <c r="AJ287" s="25" t="str">
        <f t="shared" si="140"/>
        <v>AGA</v>
      </c>
      <c r="AK287" s="25" t="str">
        <f t="shared" si="131"/>
        <v>R</v>
      </c>
      <c r="AL287" s="25"/>
      <c r="AM287" s="25"/>
      <c r="AN287" s="25"/>
      <c r="AO287" s="25"/>
      <c r="AP287" s="25"/>
      <c r="AQ287" s="25" t="str">
        <f t="shared" si="132"/>
        <v>G</v>
      </c>
      <c r="AR287" s="25" t="str">
        <f t="shared" si="133"/>
        <v>G</v>
      </c>
      <c r="AS287" s="25" t="str">
        <f t="shared" si="134"/>
        <v>G</v>
      </c>
      <c r="AT287" s="25" t="str">
        <f t="shared" si="141"/>
        <v>GGG</v>
      </c>
      <c r="AU287" s="25" t="str">
        <f t="shared" si="135"/>
        <v>G</v>
      </c>
      <c r="AV287" s="25"/>
      <c r="AW287" s="25"/>
      <c r="AX287" s="25"/>
      <c r="AY287" s="25"/>
      <c r="AZ287" s="25"/>
      <c r="BA287" s="25" t="str">
        <f t="shared" ca="1" si="136"/>
        <v>G</v>
      </c>
      <c r="BB287" s="25" t="str">
        <f t="shared" ca="1" si="137"/>
        <v>G</v>
      </c>
      <c r="BC287" s="25" t="str">
        <f t="shared" ca="1" si="138"/>
        <v>G</v>
      </c>
      <c r="BD287" s="25" t="str">
        <f t="shared" ca="1" si="142"/>
        <v>GGG</v>
      </c>
      <c r="BE287" s="25" t="str">
        <f t="shared" ca="1" si="139"/>
        <v>G</v>
      </c>
      <c r="BF287" s="25"/>
      <c r="BG287" s="25"/>
      <c r="BH287" s="25"/>
      <c r="BI287" s="25"/>
      <c r="BJ287" s="25"/>
    </row>
    <row r="288" spans="1:62" x14ac:dyDescent="0.15">
      <c r="A288" s="10">
        <v>277</v>
      </c>
      <c r="B288">
        <v>-0.91969750002363071</v>
      </c>
      <c r="C288">
        <v>-1.4199099999849807</v>
      </c>
      <c r="D288">
        <v>0.64527750000920037</v>
      </c>
      <c r="E288">
        <v>-2.8561150000072644</v>
      </c>
      <c r="F288" s="10">
        <f ca="1">'Result (Al-Ti) '!W298</f>
        <v>-2.2483789312337636</v>
      </c>
      <c r="L288" s="17">
        <v>277</v>
      </c>
      <c r="M288" s="17" t="str">
        <f t="shared" si="118"/>
        <v>A</v>
      </c>
      <c r="N288" s="17" t="str">
        <f t="shared" si="119"/>
        <v>G</v>
      </c>
      <c r="O288" s="17" t="str">
        <f t="shared" si="120"/>
        <v>A</v>
      </c>
      <c r="P288" s="17" t="str">
        <f t="shared" si="121"/>
        <v>AGA</v>
      </c>
      <c r="Q288" s="17" t="str">
        <f t="shared" si="122"/>
        <v>R</v>
      </c>
      <c r="W288" s="25" t="str">
        <f t="shared" si="123"/>
        <v>A</v>
      </c>
      <c r="X288" s="25" t="str">
        <f t="shared" si="124"/>
        <v>G</v>
      </c>
      <c r="Y288" s="25" t="str">
        <f t="shared" si="125"/>
        <v>A</v>
      </c>
      <c r="Z288" s="25" t="str">
        <f t="shared" si="126"/>
        <v>AGA</v>
      </c>
      <c r="AA288" s="25" t="str">
        <f t="shared" si="127"/>
        <v>R</v>
      </c>
      <c r="AB288" s="25"/>
      <c r="AC288" s="25"/>
      <c r="AD288" s="25"/>
      <c r="AE288" s="25"/>
      <c r="AF288" s="25"/>
      <c r="AG288" s="25" t="str">
        <f t="shared" si="128"/>
        <v>A</v>
      </c>
      <c r="AH288" s="25" t="str">
        <f t="shared" si="129"/>
        <v>A</v>
      </c>
      <c r="AI288" s="25" t="str">
        <f t="shared" si="130"/>
        <v>A</v>
      </c>
      <c r="AJ288" s="25" t="str">
        <f t="shared" si="140"/>
        <v>AAA</v>
      </c>
      <c r="AK288" s="25" t="str">
        <f t="shared" si="131"/>
        <v>K</v>
      </c>
      <c r="AL288" s="25"/>
      <c r="AM288" s="25"/>
      <c r="AN288" s="25"/>
      <c r="AO288" s="25"/>
      <c r="AP288" s="25"/>
      <c r="AQ288" s="25" t="str">
        <f t="shared" si="132"/>
        <v>A</v>
      </c>
      <c r="AR288" s="25" t="str">
        <f t="shared" si="133"/>
        <v>G</v>
      </c>
      <c r="AS288" s="25" t="str">
        <f t="shared" si="134"/>
        <v>A</v>
      </c>
      <c r="AT288" s="25" t="str">
        <f t="shared" si="141"/>
        <v>AGA</v>
      </c>
      <c r="AU288" s="25" t="str">
        <f t="shared" si="135"/>
        <v>R</v>
      </c>
      <c r="AV288" s="25"/>
      <c r="AW288" s="25"/>
      <c r="AX288" s="25"/>
      <c r="AY288" s="25"/>
      <c r="AZ288" s="25"/>
      <c r="BA288" s="25" t="str">
        <f t="shared" ca="1" si="136"/>
        <v>A</v>
      </c>
      <c r="BB288" s="25" t="str">
        <f t="shared" ca="1" si="137"/>
        <v>G</v>
      </c>
      <c r="BC288" s="25" t="str">
        <f t="shared" ca="1" si="138"/>
        <v>A</v>
      </c>
      <c r="BD288" s="25" t="str">
        <f t="shared" ca="1" si="142"/>
        <v>AGA</v>
      </c>
      <c r="BE288" s="25" t="str">
        <f t="shared" ca="1" si="139"/>
        <v>R</v>
      </c>
      <c r="BF288" s="25"/>
      <c r="BG288" s="25"/>
      <c r="BH288" s="25"/>
      <c r="BI288" s="25"/>
      <c r="BJ288" s="25"/>
    </row>
    <row r="289" spans="1:62" x14ac:dyDescent="0.15">
      <c r="A289" s="10">
        <v>278</v>
      </c>
      <c r="B289">
        <v>-1.8116975000239677</v>
      </c>
      <c r="C289">
        <v>-2.6019099999849971</v>
      </c>
      <c r="D289">
        <v>-1.2387224999912405</v>
      </c>
      <c r="E289">
        <v>-3.8291150000091534</v>
      </c>
      <c r="F289" s="10">
        <f ca="1">'Result (Al-Ti) '!W299</f>
        <v>0.9198171368147372</v>
      </c>
      <c r="L289" s="17">
        <v>278</v>
      </c>
      <c r="M289" s="17" t="str">
        <f t="shared" si="118"/>
        <v>A</v>
      </c>
      <c r="N289" s="17" t="str">
        <f t="shared" si="119"/>
        <v>G</v>
      </c>
      <c r="O289" s="17" t="str">
        <f t="shared" si="120"/>
        <v>A</v>
      </c>
      <c r="P289" s="17" t="str">
        <f t="shared" si="121"/>
        <v>AGA</v>
      </c>
      <c r="Q289" s="17" t="str">
        <f t="shared" si="122"/>
        <v>R</v>
      </c>
      <c r="W289" s="25" t="str">
        <f t="shared" si="123"/>
        <v>A</v>
      </c>
      <c r="X289" s="25" t="str">
        <f t="shared" si="124"/>
        <v>G</v>
      </c>
      <c r="Y289" s="25" t="str">
        <f t="shared" si="125"/>
        <v>A</v>
      </c>
      <c r="Z289" s="25" t="str">
        <f t="shared" si="126"/>
        <v>AGA</v>
      </c>
      <c r="AA289" s="25" t="str">
        <f t="shared" si="127"/>
        <v>R</v>
      </c>
      <c r="AB289" s="25"/>
      <c r="AC289" s="25"/>
      <c r="AD289" s="25"/>
      <c r="AE289" s="25"/>
      <c r="AF289" s="25"/>
      <c r="AG289" s="25" t="str">
        <f t="shared" si="128"/>
        <v>A</v>
      </c>
      <c r="AH289" s="25" t="str">
        <f t="shared" si="129"/>
        <v>G</v>
      </c>
      <c r="AI289" s="25" t="str">
        <f t="shared" si="130"/>
        <v>A</v>
      </c>
      <c r="AJ289" s="25" t="str">
        <f t="shared" si="140"/>
        <v>AGA</v>
      </c>
      <c r="AK289" s="25" t="str">
        <f t="shared" si="131"/>
        <v>R</v>
      </c>
      <c r="AL289" s="25"/>
      <c r="AM289" s="25"/>
      <c r="AN289" s="25"/>
      <c r="AO289" s="25"/>
      <c r="AP289" s="25"/>
      <c r="AQ289" s="25" t="str">
        <f t="shared" si="132"/>
        <v>G</v>
      </c>
      <c r="AR289" s="25" t="str">
        <f t="shared" si="133"/>
        <v>G</v>
      </c>
      <c r="AS289" s="25" t="str">
        <f t="shared" si="134"/>
        <v>G</v>
      </c>
      <c r="AT289" s="25" t="str">
        <f t="shared" si="141"/>
        <v>GGG</v>
      </c>
      <c r="AU289" s="25" t="str">
        <f t="shared" si="135"/>
        <v>G</v>
      </c>
      <c r="AV289" s="25"/>
      <c r="AW289" s="25"/>
      <c r="AX289" s="25"/>
      <c r="AY289" s="25"/>
      <c r="AZ289" s="25"/>
      <c r="BA289" s="25" t="str">
        <f t="shared" ca="1" si="136"/>
        <v>A</v>
      </c>
      <c r="BB289" s="25" t="str">
        <f t="shared" ca="1" si="137"/>
        <v>A</v>
      </c>
      <c r="BC289" s="25" t="str">
        <f t="shared" ca="1" si="138"/>
        <v>A</v>
      </c>
      <c r="BD289" s="25" t="str">
        <f t="shared" ca="1" si="142"/>
        <v>AAA</v>
      </c>
      <c r="BE289" s="25" t="str">
        <f t="shared" ca="1" si="139"/>
        <v>K</v>
      </c>
      <c r="BF289" s="25"/>
      <c r="BG289" s="25"/>
      <c r="BH289" s="25"/>
      <c r="BI289" s="25"/>
      <c r="BJ289" s="25"/>
    </row>
    <row r="290" spans="1:62" x14ac:dyDescent="0.15">
      <c r="A290" s="10">
        <v>279</v>
      </c>
      <c r="B290">
        <v>-1.3166975000231673</v>
      </c>
      <c r="C290">
        <v>-4.8059099999839816</v>
      </c>
      <c r="D290">
        <v>-2.3287224999890554</v>
      </c>
      <c r="E290">
        <v>-5.2661150000083978</v>
      </c>
      <c r="F290" s="10">
        <f ca="1">'Result (Al-Ti) '!W300</f>
        <v>-2.1446783650045917</v>
      </c>
      <c r="L290" s="17">
        <v>279</v>
      </c>
      <c r="M290" s="17" t="str">
        <f t="shared" si="118"/>
        <v>A</v>
      </c>
      <c r="N290" s="17" t="str">
        <f t="shared" si="119"/>
        <v>G</v>
      </c>
      <c r="O290" s="17" t="str">
        <f t="shared" si="120"/>
        <v>A</v>
      </c>
      <c r="P290" s="17" t="str">
        <f t="shared" si="121"/>
        <v>AGA</v>
      </c>
      <c r="Q290" s="17" t="str">
        <f t="shared" si="122"/>
        <v>R</v>
      </c>
      <c r="W290" s="25" t="str">
        <f t="shared" si="123"/>
        <v>G</v>
      </c>
      <c r="X290" s="25" t="str">
        <f t="shared" si="124"/>
        <v>G</v>
      </c>
      <c r="Y290" s="25" t="str">
        <f t="shared" si="125"/>
        <v>G</v>
      </c>
      <c r="Z290" s="25" t="str">
        <f t="shared" si="126"/>
        <v>GGG</v>
      </c>
      <c r="AA290" s="25" t="str">
        <f t="shared" si="127"/>
        <v>G</v>
      </c>
      <c r="AB290" s="25"/>
      <c r="AC290" s="25"/>
      <c r="AD290" s="25"/>
      <c r="AE290" s="25"/>
      <c r="AF290" s="25"/>
      <c r="AG290" s="25" t="str">
        <f t="shared" si="128"/>
        <v>A</v>
      </c>
      <c r="AH290" s="25" t="str">
        <f t="shared" si="129"/>
        <v>G</v>
      </c>
      <c r="AI290" s="25" t="str">
        <f t="shared" si="130"/>
        <v>A</v>
      </c>
      <c r="AJ290" s="25" t="str">
        <f t="shared" si="140"/>
        <v>AGA</v>
      </c>
      <c r="AK290" s="25" t="str">
        <f t="shared" si="131"/>
        <v>R</v>
      </c>
      <c r="AL290" s="25"/>
      <c r="AM290" s="25"/>
      <c r="AN290" s="25"/>
      <c r="AO290" s="25"/>
      <c r="AP290" s="25"/>
      <c r="AQ290" s="25" t="str">
        <f t="shared" si="132"/>
        <v>G</v>
      </c>
      <c r="AR290" s="25" t="str">
        <f t="shared" si="133"/>
        <v>T</v>
      </c>
      <c r="AS290" s="25" t="str">
        <f t="shared" si="134"/>
        <v>G</v>
      </c>
      <c r="AT290" s="25" t="str">
        <f t="shared" si="141"/>
        <v>GTG</v>
      </c>
      <c r="AU290" s="25" t="str">
        <f t="shared" si="135"/>
        <v>V</v>
      </c>
      <c r="AV290" s="25"/>
      <c r="AW290" s="25"/>
      <c r="AX290" s="25"/>
      <c r="AY290" s="25"/>
      <c r="AZ290" s="25"/>
      <c r="BA290" s="25" t="str">
        <f t="shared" ca="1" si="136"/>
        <v>A</v>
      </c>
      <c r="BB290" s="25" t="str">
        <f t="shared" ca="1" si="137"/>
        <v>G</v>
      </c>
      <c r="BC290" s="25" t="str">
        <f t="shared" ca="1" si="138"/>
        <v>A</v>
      </c>
      <c r="BD290" s="25" t="str">
        <f t="shared" ca="1" si="142"/>
        <v>AGA</v>
      </c>
      <c r="BE290" s="25" t="str">
        <f t="shared" ca="1" si="139"/>
        <v>R</v>
      </c>
      <c r="BF290" s="25"/>
      <c r="BG290" s="25"/>
      <c r="BH290" s="25"/>
      <c r="BI290" s="25"/>
      <c r="BJ290" s="25"/>
    </row>
    <row r="291" spans="1:62" x14ac:dyDescent="0.15">
      <c r="A291" s="10">
        <v>280</v>
      </c>
      <c r="B291">
        <v>0.116302499975518</v>
      </c>
      <c r="C291">
        <v>-3.8399099999857356</v>
      </c>
      <c r="D291">
        <v>1.4622775000106003</v>
      </c>
      <c r="E291">
        <v>-3.737115000006952</v>
      </c>
      <c r="F291" s="10">
        <f ca="1">'Result (Al-Ti) '!W301</f>
        <v>-1.2994702594411991</v>
      </c>
      <c r="L291" s="17">
        <v>280</v>
      </c>
      <c r="M291" s="17" t="str">
        <f t="shared" si="118"/>
        <v>A</v>
      </c>
      <c r="N291" s="17" t="str">
        <f t="shared" si="119"/>
        <v>A</v>
      </c>
      <c r="O291" s="17" t="str">
        <f t="shared" si="120"/>
        <v>A</v>
      </c>
      <c r="P291" s="17" t="str">
        <f t="shared" si="121"/>
        <v>AAA</v>
      </c>
      <c r="Q291" s="17" t="str">
        <f t="shared" si="122"/>
        <v>K</v>
      </c>
      <c r="W291" s="25" t="str">
        <f t="shared" si="123"/>
        <v>G</v>
      </c>
      <c r="X291" s="25" t="str">
        <f t="shared" si="124"/>
        <v>G</v>
      </c>
      <c r="Y291" s="25" t="str">
        <f t="shared" si="125"/>
        <v>G</v>
      </c>
      <c r="Z291" s="25" t="str">
        <f t="shared" si="126"/>
        <v>GGG</v>
      </c>
      <c r="AA291" s="25" t="str">
        <f t="shared" si="127"/>
        <v>G</v>
      </c>
      <c r="AB291" s="25"/>
      <c r="AC291" s="25"/>
      <c r="AD291" s="25"/>
      <c r="AE291" s="25"/>
      <c r="AF291" s="25"/>
      <c r="AG291" s="25" t="str">
        <f t="shared" si="128"/>
        <v>A</v>
      </c>
      <c r="AH291" s="25" t="str">
        <f t="shared" si="129"/>
        <v>A</v>
      </c>
      <c r="AI291" s="25" t="str">
        <f t="shared" si="130"/>
        <v>C</v>
      </c>
      <c r="AJ291" s="25" t="str">
        <f t="shared" si="140"/>
        <v>AAC</v>
      </c>
      <c r="AK291" s="25" t="str">
        <f t="shared" si="131"/>
        <v>N</v>
      </c>
      <c r="AL291" s="25"/>
      <c r="AM291" s="25"/>
      <c r="AN291" s="25"/>
      <c r="AO291" s="25"/>
      <c r="AP291" s="25"/>
      <c r="AQ291" s="25" t="str">
        <f t="shared" si="132"/>
        <v>G</v>
      </c>
      <c r="AR291" s="25" t="str">
        <f t="shared" si="133"/>
        <v>G</v>
      </c>
      <c r="AS291" s="25" t="str">
        <f t="shared" si="134"/>
        <v>G</v>
      </c>
      <c r="AT291" s="25" t="str">
        <f t="shared" si="141"/>
        <v>GGG</v>
      </c>
      <c r="AU291" s="25" t="str">
        <f t="shared" si="135"/>
        <v>G</v>
      </c>
      <c r="AV291" s="25"/>
      <c r="AW291" s="25"/>
      <c r="AX291" s="25"/>
      <c r="AY291" s="25"/>
      <c r="AZ291" s="25"/>
      <c r="BA291" s="25" t="str">
        <f t="shared" ca="1" si="136"/>
        <v>A</v>
      </c>
      <c r="BB291" s="25" t="str">
        <f t="shared" ca="1" si="137"/>
        <v>G</v>
      </c>
      <c r="BC291" s="25" t="str">
        <f t="shared" ca="1" si="138"/>
        <v>A</v>
      </c>
      <c r="BD291" s="25" t="str">
        <f t="shared" ca="1" si="142"/>
        <v>AGA</v>
      </c>
      <c r="BE291" s="25" t="str">
        <f t="shared" ca="1" si="139"/>
        <v>R</v>
      </c>
      <c r="BF291" s="25"/>
      <c r="BG291" s="25"/>
      <c r="BH291" s="25"/>
      <c r="BI291" s="25"/>
      <c r="BJ291" s="25"/>
    </row>
    <row r="292" spans="1:62" x14ac:dyDescent="0.15">
      <c r="A292" s="10">
        <v>281</v>
      </c>
      <c r="B292">
        <v>-0.28069750002401861</v>
      </c>
      <c r="C292">
        <v>-3.9739099999849259</v>
      </c>
      <c r="D292">
        <v>-0.81372249999134283</v>
      </c>
      <c r="E292">
        <v>-2.3571150000094576</v>
      </c>
      <c r="F292" s="10">
        <f ca="1">'Result (Al-Ti) '!W302</f>
        <v>-1.6121217212444696</v>
      </c>
      <c r="L292" s="17">
        <v>281</v>
      </c>
      <c r="M292" s="17" t="str">
        <f t="shared" si="118"/>
        <v>A</v>
      </c>
      <c r="N292" s="17" t="str">
        <f t="shared" si="119"/>
        <v>G</v>
      </c>
      <c r="O292" s="17" t="str">
        <f t="shared" si="120"/>
        <v>A</v>
      </c>
      <c r="P292" s="17" t="str">
        <f t="shared" si="121"/>
        <v>AGA</v>
      </c>
      <c r="Q292" s="17" t="str">
        <f t="shared" si="122"/>
        <v>R</v>
      </c>
      <c r="W292" s="25" t="str">
        <f t="shared" si="123"/>
        <v>G</v>
      </c>
      <c r="X292" s="25" t="str">
        <f t="shared" si="124"/>
        <v>G</v>
      </c>
      <c r="Y292" s="25" t="str">
        <f t="shared" si="125"/>
        <v>G</v>
      </c>
      <c r="Z292" s="25" t="str">
        <f t="shared" si="126"/>
        <v>GGG</v>
      </c>
      <c r="AA292" s="25" t="str">
        <f t="shared" si="127"/>
        <v>G</v>
      </c>
      <c r="AB292" s="25"/>
      <c r="AC292" s="25"/>
      <c r="AD292" s="25"/>
      <c r="AE292" s="25"/>
      <c r="AF292" s="25"/>
      <c r="AG292" s="25" t="str">
        <f t="shared" si="128"/>
        <v>A</v>
      </c>
      <c r="AH292" s="25" t="str">
        <f t="shared" si="129"/>
        <v>G</v>
      </c>
      <c r="AI292" s="25" t="str">
        <f t="shared" si="130"/>
        <v>A</v>
      </c>
      <c r="AJ292" s="25" t="str">
        <f t="shared" si="140"/>
        <v>AGA</v>
      </c>
      <c r="AK292" s="25" t="str">
        <f t="shared" si="131"/>
        <v>R</v>
      </c>
      <c r="AL292" s="25"/>
      <c r="AM292" s="25"/>
      <c r="AN292" s="25"/>
      <c r="AO292" s="25"/>
      <c r="AP292" s="25"/>
      <c r="AQ292" s="25" t="str">
        <f t="shared" si="132"/>
        <v>A</v>
      </c>
      <c r="AR292" s="25" t="str">
        <f t="shared" si="133"/>
        <v>G</v>
      </c>
      <c r="AS292" s="25" t="str">
        <f t="shared" si="134"/>
        <v>A</v>
      </c>
      <c r="AT292" s="25" t="str">
        <f t="shared" si="141"/>
        <v>AGA</v>
      </c>
      <c r="AU292" s="25" t="str">
        <f t="shared" si="135"/>
        <v>R</v>
      </c>
      <c r="AV292" s="25"/>
      <c r="AW292" s="25"/>
      <c r="AX292" s="25"/>
      <c r="AY292" s="25"/>
      <c r="AZ292" s="25"/>
      <c r="BA292" s="25" t="str">
        <f t="shared" ca="1" si="136"/>
        <v>A</v>
      </c>
      <c r="BB292" s="25" t="str">
        <f t="shared" ca="1" si="137"/>
        <v>G</v>
      </c>
      <c r="BC292" s="25" t="str">
        <f t="shared" ca="1" si="138"/>
        <v>A</v>
      </c>
      <c r="BD292" s="25" t="str">
        <f t="shared" ca="1" si="142"/>
        <v>AGA</v>
      </c>
      <c r="BE292" s="25" t="str">
        <f t="shared" ca="1" si="139"/>
        <v>R</v>
      </c>
      <c r="BF292" s="25"/>
      <c r="BG292" s="25"/>
      <c r="BH292" s="25"/>
      <c r="BI292" s="25"/>
      <c r="BJ292" s="25"/>
    </row>
    <row r="293" spans="1:62" x14ac:dyDescent="0.15">
      <c r="A293" s="10">
        <v>282</v>
      </c>
      <c r="B293">
        <v>0.63030249997453325</v>
      </c>
      <c r="C293">
        <v>-2.1999099999838734</v>
      </c>
      <c r="D293">
        <v>-2.5447224999908258</v>
      </c>
      <c r="E293">
        <v>-1.9271150000079729</v>
      </c>
      <c r="F293" s="10">
        <f ca="1">'Result (Al-Ti) '!W303</f>
        <v>-1.1718124318948857</v>
      </c>
      <c r="L293" s="17">
        <v>282</v>
      </c>
      <c r="M293" s="17" t="str">
        <f t="shared" si="118"/>
        <v>A</v>
      </c>
      <c r="N293" s="17" t="str">
        <f t="shared" si="119"/>
        <v>A</v>
      </c>
      <c r="O293" s="17" t="str">
        <f t="shared" si="120"/>
        <v>A</v>
      </c>
      <c r="P293" s="17" t="str">
        <f t="shared" si="121"/>
        <v>AAA</v>
      </c>
      <c r="Q293" s="17" t="str">
        <f t="shared" si="122"/>
        <v>K</v>
      </c>
      <c r="W293" s="25" t="str">
        <f t="shared" si="123"/>
        <v>A</v>
      </c>
      <c r="X293" s="25" t="str">
        <f t="shared" si="124"/>
        <v>G</v>
      </c>
      <c r="Y293" s="25" t="str">
        <f t="shared" si="125"/>
        <v>A</v>
      </c>
      <c r="Z293" s="25" t="str">
        <f t="shared" si="126"/>
        <v>AGA</v>
      </c>
      <c r="AA293" s="25" t="str">
        <f t="shared" si="127"/>
        <v>R</v>
      </c>
      <c r="AB293" s="25"/>
      <c r="AC293" s="25"/>
      <c r="AD293" s="25"/>
      <c r="AE293" s="25"/>
      <c r="AF293" s="25"/>
      <c r="AG293" s="25" t="str">
        <f t="shared" si="128"/>
        <v>A</v>
      </c>
      <c r="AH293" s="25" t="str">
        <f t="shared" si="129"/>
        <v>G</v>
      </c>
      <c r="AI293" s="25" t="str">
        <f t="shared" si="130"/>
        <v>A</v>
      </c>
      <c r="AJ293" s="25" t="str">
        <f t="shared" si="140"/>
        <v>AGA</v>
      </c>
      <c r="AK293" s="25" t="str">
        <f t="shared" si="131"/>
        <v>R</v>
      </c>
      <c r="AL293" s="25"/>
      <c r="AM293" s="25"/>
      <c r="AN293" s="25"/>
      <c r="AO293" s="25"/>
      <c r="AP293" s="25"/>
      <c r="AQ293" s="25" t="str">
        <f t="shared" si="132"/>
        <v>A</v>
      </c>
      <c r="AR293" s="25" t="str">
        <f t="shared" si="133"/>
        <v>G</v>
      </c>
      <c r="AS293" s="25" t="str">
        <f t="shared" si="134"/>
        <v>A</v>
      </c>
      <c r="AT293" s="25" t="str">
        <f t="shared" si="141"/>
        <v>AGA</v>
      </c>
      <c r="AU293" s="25" t="str">
        <f t="shared" si="135"/>
        <v>R</v>
      </c>
      <c r="AV293" s="25"/>
      <c r="AW293" s="25"/>
      <c r="AX293" s="25"/>
      <c r="AY293" s="25"/>
      <c r="AZ293" s="25"/>
      <c r="BA293" s="25" t="str">
        <f t="shared" ca="1" si="136"/>
        <v>A</v>
      </c>
      <c r="BB293" s="25" t="str">
        <f t="shared" ca="1" si="137"/>
        <v>G</v>
      </c>
      <c r="BC293" s="25" t="str">
        <f t="shared" ca="1" si="138"/>
        <v>A</v>
      </c>
      <c r="BD293" s="25" t="str">
        <f t="shared" ca="1" si="142"/>
        <v>AGA</v>
      </c>
      <c r="BE293" s="25" t="str">
        <f t="shared" ca="1" si="139"/>
        <v>R</v>
      </c>
      <c r="BF293" s="25"/>
      <c r="BG293" s="25"/>
      <c r="BH293" s="25"/>
      <c r="BI293" s="25"/>
      <c r="BJ293" s="25"/>
    </row>
    <row r="294" spans="1:62" x14ac:dyDescent="0.15">
      <c r="A294" s="10">
        <v>283</v>
      </c>
      <c r="B294">
        <v>-1.008697500026301</v>
      </c>
      <c r="C294">
        <v>-2.5559099999838963</v>
      </c>
      <c r="D294">
        <v>-2.3287224999890554</v>
      </c>
      <c r="E294">
        <v>-1.5211150000062901</v>
      </c>
      <c r="F294" s="10">
        <f ca="1">'Result (Al-Ti) '!W304</f>
        <v>-2.1300872738453402</v>
      </c>
      <c r="L294" s="17">
        <v>283</v>
      </c>
      <c r="M294" s="17" t="str">
        <f t="shared" si="118"/>
        <v>A</v>
      </c>
      <c r="N294" s="17" t="str">
        <f t="shared" si="119"/>
        <v>G</v>
      </c>
      <c r="O294" s="17" t="str">
        <f t="shared" si="120"/>
        <v>A</v>
      </c>
      <c r="P294" s="17" t="str">
        <f t="shared" si="121"/>
        <v>AGA</v>
      </c>
      <c r="Q294" s="17" t="str">
        <f t="shared" si="122"/>
        <v>R</v>
      </c>
      <c r="W294" s="25" t="str">
        <f t="shared" si="123"/>
        <v>A</v>
      </c>
      <c r="X294" s="25" t="str">
        <f t="shared" si="124"/>
        <v>G</v>
      </c>
      <c r="Y294" s="25" t="str">
        <f t="shared" si="125"/>
        <v>A</v>
      </c>
      <c r="Z294" s="25" t="str">
        <f t="shared" si="126"/>
        <v>AGA</v>
      </c>
      <c r="AA294" s="25" t="str">
        <f t="shared" si="127"/>
        <v>R</v>
      </c>
      <c r="AB294" s="25"/>
      <c r="AC294" s="25"/>
      <c r="AD294" s="25"/>
      <c r="AE294" s="25"/>
      <c r="AF294" s="25"/>
      <c r="AG294" s="25" t="str">
        <f t="shared" si="128"/>
        <v>A</v>
      </c>
      <c r="AH294" s="25" t="str">
        <f t="shared" si="129"/>
        <v>G</v>
      </c>
      <c r="AI294" s="25" t="str">
        <f t="shared" si="130"/>
        <v>A</v>
      </c>
      <c r="AJ294" s="25" t="str">
        <f t="shared" si="140"/>
        <v>AGA</v>
      </c>
      <c r="AK294" s="25" t="str">
        <f t="shared" si="131"/>
        <v>R</v>
      </c>
      <c r="AL294" s="25"/>
      <c r="AM294" s="25"/>
      <c r="AN294" s="25"/>
      <c r="AO294" s="25"/>
      <c r="AP294" s="25"/>
      <c r="AQ294" s="25" t="str">
        <f t="shared" si="132"/>
        <v>A</v>
      </c>
      <c r="AR294" s="25" t="str">
        <f t="shared" si="133"/>
        <v>G</v>
      </c>
      <c r="AS294" s="25" t="str">
        <f t="shared" si="134"/>
        <v>A</v>
      </c>
      <c r="AT294" s="25" t="str">
        <f t="shared" si="141"/>
        <v>AGA</v>
      </c>
      <c r="AU294" s="25" t="str">
        <f t="shared" si="135"/>
        <v>R</v>
      </c>
      <c r="AV294" s="25"/>
      <c r="AW294" s="25"/>
      <c r="AX294" s="25"/>
      <c r="AY294" s="25"/>
      <c r="AZ294" s="25"/>
      <c r="BA294" s="25" t="str">
        <f t="shared" ca="1" si="136"/>
        <v>A</v>
      </c>
      <c r="BB294" s="25" t="str">
        <f t="shared" ca="1" si="137"/>
        <v>G</v>
      </c>
      <c r="BC294" s="25" t="str">
        <f t="shared" ca="1" si="138"/>
        <v>A</v>
      </c>
      <c r="BD294" s="25" t="str">
        <f t="shared" ca="1" si="142"/>
        <v>AGA</v>
      </c>
      <c r="BE294" s="25" t="str">
        <f t="shared" ca="1" si="139"/>
        <v>R</v>
      </c>
      <c r="BF294" s="25"/>
      <c r="BG294" s="25"/>
      <c r="BH294" s="25"/>
      <c r="BI294" s="25"/>
      <c r="BJ294" s="25"/>
    </row>
    <row r="295" spans="1:62" x14ac:dyDescent="0.15">
      <c r="A295" s="10">
        <v>284</v>
      </c>
      <c r="B295">
        <v>1.3253024999748675</v>
      </c>
      <c r="C295">
        <v>-2.0359099999858188</v>
      </c>
      <c r="D295">
        <v>-2.2247224999887294</v>
      </c>
      <c r="E295">
        <v>-1.5721150000089779</v>
      </c>
      <c r="F295" s="10">
        <f ca="1">'Result (Al-Ti) '!W305</f>
        <v>-2.2260459780917996</v>
      </c>
      <c r="L295" s="17">
        <v>284</v>
      </c>
      <c r="M295" s="17" t="str">
        <f t="shared" si="118"/>
        <v>A</v>
      </c>
      <c r="N295" s="17" t="str">
        <f t="shared" si="119"/>
        <v>A</v>
      </c>
      <c r="O295" s="17" t="str">
        <f t="shared" si="120"/>
        <v>C</v>
      </c>
      <c r="P295" s="17" t="str">
        <f t="shared" si="121"/>
        <v>AAC</v>
      </c>
      <c r="Q295" s="17" t="str">
        <f t="shared" si="122"/>
        <v>N</v>
      </c>
      <c r="W295" s="25" t="str">
        <f t="shared" si="123"/>
        <v>A</v>
      </c>
      <c r="X295" s="25" t="str">
        <f t="shared" si="124"/>
        <v>G</v>
      </c>
      <c r="Y295" s="25" t="str">
        <f t="shared" si="125"/>
        <v>A</v>
      </c>
      <c r="Z295" s="25" t="str">
        <f t="shared" si="126"/>
        <v>AGA</v>
      </c>
      <c r="AA295" s="25" t="str">
        <f t="shared" si="127"/>
        <v>R</v>
      </c>
      <c r="AB295" s="25"/>
      <c r="AC295" s="25"/>
      <c r="AD295" s="25"/>
      <c r="AE295" s="25"/>
      <c r="AF295" s="25"/>
      <c r="AG295" s="25" t="str">
        <f t="shared" si="128"/>
        <v>A</v>
      </c>
      <c r="AH295" s="25" t="str">
        <f t="shared" si="129"/>
        <v>G</v>
      </c>
      <c r="AI295" s="25" t="str">
        <f t="shared" si="130"/>
        <v>A</v>
      </c>
      <c r="AJ295" s="25" t="str">
        <f t="shared" si="140"/>
        <v>AGA</v>
      </c>
      <c r="AK295" s="25" t="str">
        <f t="shared" si="131"/>
        <v>R</v>
      </c>
      <c r="AL295" s="25"/>
      <c r="AM295" s="25"/>
      <c r="AN295" s="25"/>
      <c r="AO295" s="25"/>
      <c r="AP295" s="25"/>
      <c r="AQ295" s="25" t="str">
        <f t="shared" si="132"/>
        <v>A</v>
      </c>
      <c r="AR295" s="25" t="str">
        <f t="shared" si="133"/>
        <v>G</v>
      </c>
      <c r="AS295" s="25" t="str">
        <f t="shared" si="134"/>
        <v>A</v>
      </c>
      <c r="AT295" s="25" t="str">
        <f t="shared" si="141"/>
        <v>AGA</v>
      </c>
      <c r="AU295" s="25" t="str">
        <f t="shared" si="135"/>
        <v>R</v>
      </c>
      <c r="AV295" s="25"/>
      <c r="AW295" s="25"/>
      <c r="AX295" s="25"/>
      <c r="AY295" s="25"/>
      <c r="AZ295" s="25"/>
      <c r="BA295" s="25" t="str">
        <f t="shared" ca="1" si="136"/>
        <v>A</v>
      </c>
      <c r="BB295" s="25" t="str">
        <f t="shared" ca="1" si="137"/>
        <v>G</v>
      </c>
      <c r="BC295" s="25" t="str">
        <f t="shared" ca="1" si="138"/>
        <v>A</v>
      </c>
      <c r="BD295" s="25" t="str">
        <f t="shared" ca="1" si="142"/>
        <v>AGA</v>
      </c>
      <c r="BE295" s="25" t="str">
        <f t="shared" ca="1" si="139"/>
        <v>R</v>
      </c>
      <c r="BF295" s="25"/>
      <c r="BG295" s="25"/>
      <c r="BH295" s="25"/>
      <c r="BI295" s="25"/>
      <c r="BJ295" s="25"/>
    </row>
    <row r="296" spans="1:62" x14ac:dyDescent="0.15">
      <c r="A296" s="10">
        <v>285</v>
      </c>
      <c r="B296">
        <v>-1.1416975000244634</v>
      </c>
      <c r="C296">
        <v>-0.9299099999857674</v>
      </c>
      <c r="D296">
        <v>5.5277500010220137E-2</v>
      </c>
      <c r="E296">
        <v>-0.75511500000757792</v>
      </c>
      <c r="F296" s="10">
        <f ca="1">'Result (Al-Ti) '!W306</f>
        <v>-1.416680729450176</v>
      </c>
      <c r="L296" s="17">
        <v>285</v>
      </c>
      <c r="M296" s="17" t="str">
        <f t="shared" si="118"/>
        <v>A</v>
      </c>
      <c r="N296" s="17" t="str">
        <f t="shared" si="119"/>
        <v>G</v>
      </c>
      <c r="O296" s="17" t="str">
        <f t="shared" si="120"/>
        <v>A</v>
      </c>
      <c r="P296" s="17" t="str">
        <f t="shared" si="121"/>
        <v>AGA</v>
      </c>
      <c r="Q296" s="17" t="str">
        <f t="shared" si="122"/>
        <v>R</v>
      </c>
      <c r="W296" s="25" t="str">
        <f t="shared" si="123"/>
        <v>A</v>
      </c>
      <c r="X296" s="25" t="str">
        <f t="shared" si="124"/>
        <v>G</v>
      </c>
      <c r="Y296" s="25" t="str">
        <f t="shared" si="125"/>
        <v>A</v>
      </c>
      <c r="Z296" s="25" t="str">
        <f t="shared" si="126"/>
        <v>AGA</v>
      </c>
      <c r="AA296" s="25" t="str">
        <f t="shared" si="127"/>
        <v>R</v>
      </c>
      <c r="AB296" s="25"/>
      <c r="AC296" s="25"/>
      <c r="AD296" s="25"/>
      <c r="AE296" s="25"/>
      <c r="AF296" s="25"/>
      <c r="AG296" s="25" t="str">
        <f t="shared" si="128"/>
        <v>A</v>
      </c>
      <c r="AH296" s="25" t="str">
        <f t="shared" si="129"/>
        <v>A</v>
      </c>
      <c r="AI296" s="25" t="str">
        <f t="shared" si="130"/>
        <v>A</v>
      </c>
      <c r="AJ296" s="25" t="str">
        <f t="shared" si="140"/>
        <v>AAA</v>
      </c>
      <c r="AK296" s="25" t="str">
        <f t="shared" si="131"/>
        <v>K</v>
      </c>
      <c r="AL296" s="25"/>
      <c r="AM296" s="25"/>
      <c r="AN296" s="25"/>
      <c r="AO296" s="25"/>
      <c r="AP296" s="25"/>
      <c r="AQ296" s="25" t="str">
        <f t="shared" si="132"/>
        <v>A</v>
      </c>
      <c r="AR296" s="25" t="str">
        <f t="shared" si="133"/>
        <v>G</v>
      </c>
      <c r="AS296" s="25" t="str">
        <f t="shared" si="134"/>
        <v>A</v>
      </c>
      <c r="AT296" s="25" t="str">
        <f t="shared" si="141"/>
        <v>AGA</v>
      </c>
      <c r="AU296" s="25" t="str">
        <f t="shared" si="135"/>
        <v>R</v>
      </c>
      <c r="AV296" s="25"/>
      <c r="AW296" s="25"/>
      <c r="AX296" s="25"/>
      <c r="AY296" s="25"/>
      <c r="AZ296" s="25"/>
      <c r="BA296" s="25" t="str">
        <f t="shared" ca="1" si="136"/>
        <v>A</v>
      </c>
      <c r="BB296" s="25" t="str">
        <f t="shared" ca="1" si="137"/>
        <v>G</v>
      </c>
      <c r="BC296" s="25" t="str">
        <f t="shared" ca="1" si="138"/>
        <v>A</v>
      </c>
      <c r="BD296" s="25" t="str">
        <f t="shared" ca="1" si="142"/>
        <v>AGA</v>
      </c>
      <c r="BE296" s="25" t="str">
        <f t="shared" ca="1" si="139"/>
        <v>R</v>
      </c>
      <c r="BF296" s="25"/>
      <c r="BG296" s="25"/>
      <c r="BH296" s="25"/>
      <c r="BI296" s="25"/>
      <c r="BJ296" s="25"/>
    </row>
    <row r="297" spans="1:62" x14ac:dyDescent="0.15">
      <c r="A297" s="10">
        <v>286</v>
      </c>
      <c r="B297">
        <v>0.13330249997522969</v>
      </c>
      <c r="C297">
        <v>-0.91590999998558686</v>
      </c>
      <c r="D297">
        <v>-1.9547224999918456</v>
      </c>
      <c r="E297">
        <v>-2.6791150000065045</v>
      </c>
      <c r="F297" s="10">
        <f ca="1">'Result (Al-Ti) '!W307</f>
        <v>2.2247484622471738</v>
      </c>
      <c r="L297" s="17">
        <v>286</v>
      </c>
      <c r="M297" s="17" t="str">
        <f t="shared" si="118"/>
        <v>A</v>
      </c>
      <c r="N297" s="17" t="str">
        <f t="shared" si="119"/>
        <v>A</v>
      </c>
      <c r="O297" s="17" t="str">
        <f t="shared" si="120"/>
        <v>A</v>
      </c>
      <c r="P297" s="17" t="str">
        <f t="shared" si="121"/>
        <v>AAA</v>
      </c>
      <c r="Q297" s="17" t="str">
        <f t="shared" si="122"/>
        <v>K</v>
      </c>
      <c r="W297" s="25" t="str">
        <f t="shared" si="123"/>
        <v>A</v>
      </c>
      <c r="X297" s="25" t="str">
        <f t="shared" si="124"/>
        <v>G</v>
      </c>
      <c r="Y297" s="25" t="str">
        <f t="shared" si="125"/>
        <v>A</v>
      </c>
      <c r="Z297" s="25" t="str">
        <f t="shared" si="126"/>
        <v>AGA</v>
      </c>
      <c r="AA297" s="25" t="str">
        <f t="shared" si="127"/>
        <v>R</v>
      </c>
      <c r="AB297" s="25"/>
      <c r="AC297" s="25"/>
      <c r="AD297" s="25"/>
      <c r="AE297" s="25"/>
      <c r="AF297" s="25"/>
      <c r="AG297" s="25" t="str">
        <f t="shared" si="128"/>
        <v>A</v>
      </c>
      <c r="AH297" s="25" t="str">
        <f t="shared" si="129"/>
        <v>G</v>
      </c>
      <c r="AI297" s="25" t="str">
        <f t="shared" si="130"/>
        <v>A</v>
      </c>
      <c r="AJ297" s="25" t="str">
        <f t="shared" si="140"/>
        <v>AGA</v>
      </c>
      <c r="AK297" s="25" t="str">
        <f t="shared" si="131"/>
        <v>R</v>
      </c>
      <c r="AL297" s="25"/>
      <c r="AM297" s="25"/>
      <c r="AN297" s="25"/>
      <c r="AO297" s="25"/>
      <c r="AP297" s="25"/>
      <c r="AQ297" s="25" t="str">
        <f t="shared" si="132"/>
        <v>A</v>
      </c>
      <c r="AR297" s="25" t="str">
        <f t="shared" si="133"/>
        <v>G</v>
      </c>
      <c r="AS297" s="25" t="str">
        <f t="shared" si="134"/>
        <v>A</v>
      </c>
      <c r="AT297" s="25" t="str">
        <f t="shared" si="141"/>
        <v>AGA</v>
      </c>
      <c r="AU297" s="25" t="str">
        <f t="shared" si="135"/>
        <v>R</v>
      </c>
      <c r="AV297" s="25"/>
      <c r="AW297" s="25"/>
      <c r="AX297" s="25"/>
      <c r="AY297" s="25"/>
      <c r="AZ297" s="25"/>
      <c r="BA297" s="25" t="str">
        <f t="shared" ca="1" si="136"/>
        <v>A</v>
      </c>
      <c r="BB297" s="25" t="str">
        <f t="shared" ca="1" si="137"/>
        <v>C</v>
      </c>
      <c r="BC297" s="25" t="str">
        <f t="shared" ca="1" si="138"/>
        <v>C</v>
      </c>
      <c r="BD297" s="25" t="str">
        <f t="shared" ca="1" si="142"/>
        <v>ACC</v>
      </c>
      <c r="BE297" s="25" t="str">
        <f t="shared" ca="1" si="139"/>
        <v>T</v>
      </c>
      <c r="BF297" s="25"/>
      <c r="BG297" s="25"/>
      <c r="BH297" s="25"/>
      <c r="BI297" s="25"/>
      <c r="BJ297" s="25"/>
    </row>
    <row r="298" spans="1:62" x14ac:dyDescent="0.15">
      <c r="A298" s="10">
        <v>287</v>
      </c>
      <c r="B298">
        <v>0.17830249997530245</v>
      </c>
      <c r="C298">
        <v>-5.4699099999844236</v>
      </c>
      <c r="D298">
        <v>-1.9627224999894111</v>
      </c>
      <c r="E298">
        <v>0.90188499999044325</v>
      </c>
      <c r="F298" s="10">
        <f ca="1">'Result (Al-Ti) '!W308</f>
        <v>-1.6793213520108536</v>
      </c>
      <c r="L298" s="17">
        <v>287</v>
      </c>
      <c r="M298" s="17" t="str">
        <f t="shared" si="118"/>
        <v>A</v>
      </c>
      <c r="N298" s="17" t="str">
        <f t="shared" si="119"/>
        <v>A</v>
      </c>
      <c r="O298" s="17" t="str">
        <f t="shared" si="120"/>
        <v>A</v>
      </c>
      <c r="P298" s="17" t="str">
        <f t="shared" si="121"/>
        <v>AAA</v>
      </c>
      <c r="Q298" s="17" t="str">
        <f t="shared" si="122"/>
        <v>K</v>
      </c>
      <c r="W298" s="25" t="str">
        <f t="shared" si="123"/>
        <v>G</v>
      </c>
      <c r="X298" s="25" t="str">
        <f t="shared" si="124"/>
        <v>T</v>
      </c>
      <c r="Y298" s="25" t="str">
        <f t="shared" si="125"/>
        <v>G</v>
      </c>
      <c r="Z298" s="25" t="str">
        <f t="shared" si="126"/>
        <v>GTG</v>
      </c>
      <c r="AA298" s="25" t="str">
        <f t="shared" si="127"/>
        <v>V</v>
      </c>
      <c r="AB298" s="25"/>
      <c r="AC298" s="25"/>
      <c r="AD298" s="25"/>
      <c r="AE298" s="25"/>
      <c r="AF298" s="25"/>
      <c r="AG298" s="25" t="str">
        <f t="shared" si="128"/>
        <v>A</v>
      </c>
      <c r="AH298" s="25" t="str">
        <f t="shared" si="129"/>
        <v>G</v>
      </c>
      <c r="AI298" s="25" t="str">
        <f t="shared" si="130"/>
        <v>A</v>
      </c>
      <c r="AJ298" s="25" t="str">
        <f t="shared" si="140"/>
        <v>AGA</v>
      </c>
      <c r="AK298" s="25" t="str">
        <f t="shared" si="131"/>
        <v>R</v>
      </c>
      <c r="AL298" s="25"/>
      <c r="AM298" s="25"/>
      <c r="AN298" s="25"/>
      <c r="AO298" s="25"/>
      <c r="AP298" s="25"/>
      <c r="AQ298" s="25" t="str">
        <f t="shared" si="132"/>
        <v>A</v>
      </c>
      <c r="AR298" s="25" t="str">
        <f t="shared" si="133"/>
        <v>A</v>
      </c>
      <c r="AS298" s="25" t="str">
        <f t="shared" si="134"/>
        <v>A</v>
      </c>
      <c r="AT298" s="25" t="str">
        <f t="shared" si="141"/>
        <v>AAA</v>
      </c>
      <c r="AU298" s="25" t="str">
        <f t="shared" si="135"/>
        <v>K</v>
      </c>
      <c r="AV298" s="25"/>
      <c r="AW298" s="25"/>
      <c r="AX298" s="25"/>
      <c r="AY298" s="25"/>
      <c r="AZ298" s="25"/>
      <c r="BA298" s="25" t="str">
        <f t="shared" ca="1" si="136"/>
        <v>A</v>
      </c>
      <c r="BB298" s="25" t="str">
        <f t="shared" ca="1" si="137"/>
        <v>G</v>
      </c>
      <c r="BC298" s="25" t="str">
        <f t="shared" ca="1" si="138"/>
        <v>A</v>
      </c>
      <c r="BD298" s="25" t="str">
        <f t="shared" ca="1" si="142"/>
        <v>AGA</v>
      </c>
      <c r="BE298" s="25" t="str">
        <f t="shared" ca="1" si="139"/>
        <v>R</v>
      </c>
      <c r="BF298" s="25"/>
      <c r="BG298" s="25"/>
      <c r="BH298" s="25"/>
      <c r="BI298" s="25"/>
      <c r="BJ298" s="25"/>
    </row>
    <row r="299" spans="1:62" x14ac:dyDescent="0.15">
      <c r="A299" s="10">
        <v>288</v>
      </c>
      <c r="B299">
        <v>1.8123024999745496</v>
      </c>
      <c r="C299">
        <v>-0.83990999998562188</v>
      </c>
      <c r="D299">
        <v>-3.1457224999904554</v>
      </c>
      <c r="E299">
        <v>-0.98211500000644492</v>
      </c>
      <c r="F299" s="10">
        <f ca="1">'Result (Al-Ti) '!W309</f>
        <v>-1.0962953332869234</v>
      </c>
      <c r="L299" s="17">
        <v>288</v>
      </c>
      <c r="M299" s="17" t="str">
        <f t="shared" si="118"/>
        <v>A</v>
      </c>
      <c r="N299" s="17" t="str">
        <f t="shared" si="119"/>
        <v>A</v>
      </c>
      <c r="O299" s="17" t="str">
        <f t="shared" si="120"/>
        <v>C</v>
      </c>
      <c r="P299" s="17" t="str">
        <f t="shared" si="121"/>
        <v>AAC</v>
      </c>
      <c r="Q299" s="17" t="str">
        <f t="shared" si="122"/>
        <v>N</v>
      </c>
      <c r="W299" s="25" t="str">
        <f t="shared" si="123"/>
        <v>A</v>
      </c>
      <c r="X299" s="25" t="str">
        <f t="shared" si="124"/>
        <v>G</v>
      </c>
      <c r="Y299" s="25" t="str">
        <f t="shared" si="125"/>
        <v>A</v>
      </c>
      <c r="Z299" s="25" t="str">
        <f t="shared" si="126"/>
        <v>AGA</v>
      </c>
      <c r="AA299" s="25" t="str">
        <f t="shared" si="127"/>
        <v>R</v>
      </c>
      <c r="AB299" s="25"/>
      <c r="AC299" s="25"/>
      <c r="AD299" s="25"/>
      <c r="AE299" s="25"/>
      <c r="AF299" s="25"/>
      <c r="AG299" s="25" t="str">
        <f t="shared" si="128"/>
        <v>G</v>
      </c>
      <c r="AH299" s="25" t="str">
        <f t="shared" si="129"/>
        <v>G</v>
      </c>
      <c r="AI299" s="25" t="str">
        <f t="shared" si="130"/>
        <v>G</v>
      </c>
      <c r="AJ299" s="25" t="str">
        <f t="shared" si="140"/>
        <v>GGG</v>
      </c>
      <c r="AK299" s="25" t="str">
        <f t="shared" si="131"/>
        <v>G</v>
      </c>
      <c r="AL299" s="25"/>
      <c r="AM299" s="25"/>
      <c r="AN299" s="25"/>
      <c r="AO299" s="25"/>
      <c r="AP299" s="25"/>
      <c r="AQ299" s="25" t="str">
        <f t="shared" si="132"/>
        <v>A</v>
      </c>
      <c r="AR299" s="25" t="str">
        <f t="shared" si="133"/>
        <v>G</v>
      </c>
      <c r="AS299" s="25" t="str">
        <f t="shared" si="134"/>
        <v>A</v>
      </c>
      <c r="AT299" s="25" t="str">
        <f t="shared" si="141"/>
        <v>AGA</v>
      </c>
      <c r="AU299" s="25" t="str">
        <f t="shared" si="135"/>
        <v>R</v>
      </c>
      <c r="AV299" s="25"/>
      <c r="AW299" s="25"/>
      <c r="AX299" s="25"/>
      <c r="AY299" s="25"/>
      <c r="AZ299" s="25"/>
      <c r="BA299" s="25" t="str">
        <f t="shared" ca="1" si="136"/>
        <v>A</v>
      </c>
      <c r="BB299" s="25" t="str">
        <f t="shared" ca="1" si="137"/>
        <v>G</v>
      </c>
      <c r="BC299" s="25" t="str">
        <f t="shared" ca="1" si="138"/>
        <v>A</v>
      </c>
      <c r="BD299" s="25" t="str">
        <f t="shared" ca="1" si="142"/>
        <v>AGA</v>
      </c>
      <c r="BE299" s="25" t="str">
        <f t="shared" ca="1" si="139"/>
        <v>R</v>
      </c>
      <c r="BF299" s="25"/>
      <c r="BG299" s="25"/>
      <c r="BH299" s="25"/>
      <c r="BI299" s="25"/>
      <c r="BJ299" s="25"/>
    </row>
    <row r="300" spans="1:62" x14ac:dyDescent="0.15">
      <c r="A300" s="10">
        <v>289</v>
      </c>
      <c r="B300">
        <v>-0.99169750002303658</v>
      </c>
      <c r="C300">
        <v>-1.2829099999862592</v>
      </c>
      <c r="D300">
        <v>-2.6007224999915479</v>
      </c>
      <c r="E300">
        <v>-0.6211150000083876</v>
      </c>
      <c r="F300" s="10">
        <f ca="1">'Result (Al-Ti) '!W310</f>
        <v>-1.9384632069064525</v>
      </c>
      <c r="L300" s="17">
        <v>289</v>
      </c>
      <c r="M300" s="17" t="str">
        <f t="shared" si="118"/>
        <v>A</v>
      </c>
      <c r="N300" s="17" t="str">
        <f t="shared" si="119"/>
        <v>G</v>
      </c>
      <c r="O300" s="17" t="str">
        <f t="shared" si="120"/>
        <v>A</v>
      </c>
      <c r="P300" s="17" t="str">
        <f t="shared" si="121"/>
        <v>AGA</v>
      </c>
      <c r="Q300" s="17" t="str">
        <f t="shared" si="122"/>
        <v>R</v>
      </c>
      <c r="W300" s="25" t="str">
        <f t="shared" si="123"/>
        <v>A</v>
      </c>
      <c r="X300" s="25" t="str">
        <f t="shared" si="124"/>
        <v>G</v>
      </c>
      <c r="Y300" s="25" t="str">
        <f t="shared" si="125"/>
        <v>A</v>
      </c>
      <c r="Z300" s="25" t="str">
        <f t="shared" si="126"/>
        <v>AGA</v>
      </c>
      <c r="AA300" s="25" t="str">
        <f t="shared" si="127"/>
        <v>R</v>
      </c>
      <c r="AB300" s="25"/>
      <c r="AC300" s="25"/>
      <c r="AD300" s="25"/>
      <c r="AE300" s="25"/>
      <c r="AF300" s="25"/>
      <c r="AG300" s="25" t="str">
        <f t="shared" si="128"/>
        <v>A</v>
      </c>
      <c r="AH300" s="25" t="str">
        <f t="shared" si="129"/>
        <v>G</v>
      </c>
      <c r="AI300" s="25" t="str">
        <f t="shared" si="130"/>
        <v>A</v>
      </c>
      <c r="AJ300" s="25" t="str">
        <f t="shared" si="140"/>
        <v>AGA</v>
      </c>
      <c r="AK300" s="25" t="str">
        <f t="shared" si="131"/>
        <v>R</v>
      </c>
      <c r="AL300" s="25"/>
      <c r="AM300" s="25"/>
      <c r="AN300" s="25"/>
      <c r="AO300" s="25"/>
      <c r="AP300" s="25"/>
      <c r="AQ300" s="25" t="str">
        <f t="shared" si="132"/>
        <v>A</v>
      </c>
      <c r="AR300" s="25" t="str">
        <f t="shared" si="133"/>
        <v>G</v>
      </c>
      <c r="AS300" s="25" t="str">
        <f t="shared" si="134"/>
        <v>A</v>
      </c>
      <c r="AT300" s="25" t="str">
        <f t="shared" si="141"/>
        <v>AGA</v>
      </c>
      <c r="AU300" s="25" t="str">
        <f t="shared" si="135"/>
        <v>R</v>
      </c>
      <c r="AV300" s="25"/>
      <c r="AW300" s="25"/>
      <c r="AX300" s="25"/>
      <c r="AY300" s="25"/>
      <c r="AZ300" s="25"/>
      <c r="BA300" s="25" t="str">
        <f t="shared" ca="1" si="136"/>
        <v>A</v>
      </c>
      <c r="BB300" s="25" t="str">
        <f t="shared" ca="1" si="137"/>
        <v>G</v>
      </c>
      <c r="BC300" s="25" t="str">
        <f t="shared" ca="1" si="138"/>
        <v>A</v>
      </c>
      <c r="BD300" s="25" t="str">
        <f t="shared" ca="1" si="142"/>
        <v>AGA</v>
      </c>
      <c r="BE300" s="25" t="str">
        <f t="shared" ca="1" si="139"/>
        <v>R</v>
      </c>
      <c r="BF300" s="25"/>
      <c r="BG300" s="25"/>
      <c r="BH300" s="25"/>
      <c r="BI300" s="25"/>
      <c r="BJ300" s="25"/>
    </row>
    <row r="301" spans="1:62" x14ac:dyDescent="0.15">
      <c r="A301" s="10">
        <v>290</v>
      </c>
      <c r="B301">
        <v>-0.32669750002511933</v>
      </c>
      <c r="C301">
        <v>-1.454909999985432</v>
      </c>
      <c r="D301">
        <v>-0.61972249999087126</v>
      </c>
      <c r="E301">
        <v>-0.98011500000794172</v>
      </c>
      <c r="F301" s="10">
        <f ca="1">'Result (Al-Ti) '!W311</f>
        <v>-0.69584258737967974</v>
      </c>
      <c r="L301" s="17">
        <v>290</v>
      </c>
      <c r="M301" s="17" t="str">
        <f t="shared" si="118"/>
        <v>A</v>
      </c>
      <c r="N301" s="17" t="str">
        <f t="shared" si="119"/>
        <v>G</v>
      </c>
      <c r="O301" s="17" t="str">
        <f t="shared" si="120"/>
        <v>A</v>
      </c>
      <c r="P301" s="17" t="str">
        <f t="shared" si="121"/>
        <v>AGA</v>
      </c>
      <c r="Q301" s="17" t="str">
        <f t="shared" si="122"/>
        <v>R</v>
      </c>
      <c r="W301" s="25" t="str">
        <f t="shared" si="123"/>
        <v>A</v>
      </c>
      <c r="X301" s="25" t="str">
        <f t="shared" si="124"/>
        <v>G</v>
      </c>
      <c r="Y301" s="25" t="str">
        <f t="shared" si="125"/>
        <v>A</v>
      </c>
      <c r="Z301" s="25" t="str">
        <f t="shared" si="126"/>
        <v>AGA</v>
      </c>
      <c r="AA301" s="25" t="str">
        <f t="shared" si="127"/>
        <v>R</v>
      </c>
      <c r="AB301" s="25"/>
      <c r="AC301" s="25"/>
      <c r="AD301" s="25"/>
      <c r="AE301" s="25"/>
      <c r="AF301" s="25"/>
      <c r="AG301" s="25" t="str">
        <f t="shared" si="128"/>
        <v>A</v>
      </c>
      <c r="AH301" s="25" t="str">
        <f t="shared" si="129"/>
        <v>G</v>
      </c>
      <c r="AI301" s="25" t="str">
        <f t="shared" si="130"/>
        <v>A</v>
      </c>
      <c r="AJ301" s="25" t="str">
        <f t="shared" si="140"/>
        <v>AGA</v>
      </c>
      <c r="AK301" s="25" t="str">
        <f t="shared" si="131"/>
        <v>R</v>
      </c>
      <c r="AL301" s="25"/>
      <c r="AM301" s="25"/>
      <c r="AN301" s="25"/>
      <c r="AO301" s="25"/>
      <c r="AP301" s="25"/>
      <c r="AQ301" s="25" t="str">
        <f t="shared" si="132"/>
        <v>A</v>
      </c>
      <c r="AR301" s="25" t="str">
        <f t="shared" si="133"/>
        <v>G</v>
      </c>
      <c r="AS301" s="25" t="str">
        <f t="shared" si="134"/>
        <v>A</v>
      </c>
      <c r="AT301" s="25" t="str">
        <f t="shared" si="141"/>
        <v>AGA</v>
      </c>
      <c r="AU301" s="25" t="str">
        <f t="shared" si="135"/>
        <v>R</v>
      </c>
      <c r="AV301" s="25"/>
      <c r="AW301" s="25"/>
      <c r="AX301" s="25"/>
      <c r="AY301" s="25"/>
      <c r="AZ301" s="25"/>
      <c r="BA301" s="25" t="str">
        <f t="shared" ca="1" si="136"/>
        <v>A</v>
      </c>
      <c r="BB301" s="25" t="str">
        <f t="shared" ca="1" si="137"/>
        <v>G</v>
      </c>
      <c r="BC301" s="25" t="str">
        <f t="shared" ca="1" si="138"/>
        <v>A</v>
      </c>
      <c r="BD301" s="25" t="str">
        <f t="shared" ca="1" si="142"/>
        <v>AGA</v>
      </c>
      <c r="BE301" s="25" t="str">
        <f t="shared" ca="1" si="139"/>
        <v>R</v>
      </c>
      <c r="BF301" s="25"/>
      <c r="BG301" s="25"/>
      <c r="BH301" s="25"/>
      <c r="BI301" s="25"/>
      <c r="BJ301" s="25"/>
    </row>
    <row r="302" spans="1:62" x14ac:dyDescent="0.15">
      <c r="A302" s="10">
        <v>291</v>
      </c>
      <c r="B302">
        <v>-0.37469750002472324</v>
      </c>
      <c r="C302">
        <v>-2.7989099999849998</v>
      </c>
      <c r="D302">
        <v>2.3222775000100171</v>
      </c>
      <c r="E302">
        <v>-2.2301150000068048</v>
      </c>
      <c r="F302" s="10">
        <f ca="1">'Result (Al-Ti) '!W312</f>
        <v>-1.1383123357083085</v>
      </c>
      <c r="L302" s="17">
        <v>291</v>
      </c>
      <c r="M302" s="17" t="str">
        <f t="shared" si="118"/>
        <v>A</v>
      </c>
      <c r="N302" s="17" t="str">
        <f t="shared" si="119"/>
        <v>G</v>
      </c>
      <c r="O302" s="17" t="str">
        <f t="shared" si="120"/>
        <v>A</v>
      </c>
      <c r="P302" s="17" t="str">
        <f t="shared" si="121"/>
        <v>AGA</v>
      </c>
      <c r="Q302" s="17" t="str">
        <f t="shared" si="122"/>
        <v>R</v>
      </c>
      <c r="W302" s="25" t="str">
        <f t="shared" si="123"/>
        <v>A</v>
      </c>
      <c r="X302" s="25" t="str">
        <f t="shared" si="124"/>
        <v>G</v>
      </c>
      <c r="Y302" s="25" t="str">
        <f t="shared" si="125"/>
        <v>A</v>
      </c>
      <c r="Z302" s="25" t="str">
        <f t="shared" si="126"/>
        <v>AGA</v>
      </c>
      <c r="AA302" s="25" t="str">
        <f t="shared" si="127"/>
        <v>R</v>
      </c>
      <c r="AB302" s="25"/>
      <c r="AC302" s="25"/>
      <c r="AD302" s="25"/>
      <c r="AE302" s="25"/>
      <c r="AF302" s="25"/>
      <c r="AG302" s="25" t="str">
        <f t="shared" si="128"/>
        <v>A</v>
      </c>
      <c r="AH302" s="25" t="str">
        <f t="shared" si="129"/>
        <v>C</v>
      </c>
      <c r="AI302" s="25" t="str">
        <f t="shared" si="130"/>
        <v>C</v>
      </c>
      <c r="AJ302" s="25" t="str">
        <f t="shared" si="140"/>
        <v>ACC</v>
      </c>
      <c r="AK302" s="25" t="str">
        <f t="shared" si="131"/>
        <v>T</v>
      </c>
      <c r="AL302" s="25"/>
      <c r="AM302" s="25"/>
      <c r="AN302" s="25"/>
      <c r="AO302" s="25"/>
      <c r="AP302" s="25"/>
      <c r="AQ302" s="25" t="str">
        <f t="shared" si="132"/>
        <v>A</v>
      </c>
      <c r="AR302" s="25" t="str">
        <f t="shared" si="133"/>
        <v>G</v>
      </c>
      <c r="AS302" s="25" t="str">
        <f t="shared" si="134"/>
        <v>A</v>
      </c>
      <c r="AT302" s="25" t="str">
        <f t="shared" si="141"/>
        <v>AGA</v>
      </c>
      <c r="AU302" s="25" t="str">
        <f t="shared" si="135"/>
        <v>R</v>
      </c>
      <c r="AV302" s="25"/>
      <c r="AW302" s="25"/>
      <c r="AX302" s="25"/>
      <c r="AY302" s="25"/>
      <c r="AZ302" s="25"/>
      <c r="BA302" s="25" t="str">
        <f t="shared" ca="1" si="136"/>
        <v>A</v>
      </c>
      <c r="BB302" s="25" t="str">
        <f t="shared" ca="1" si="137"/>
        <v>G</v>
      </c>
      <c r="BC302" s="25" t="str">
        <f t="shared" ca="1" si="138"/>
        <v>A</v>
      </c>
      <c r="BD302" s="25" t="str">
        <f t="shared" ca="1" si="142"/>
        <v>AGA</v>
      </c>
      <c r="BE302" s="25" t="str">
        <f t="shared" ca="1" si="139"/>
        <v>R</v>
      </c>
      <c r="BF302" s="25"/>
      <c r="BG302" s="25"/>
      <c r="BH302" s="25"/>
      <c r="BI302" s="25"/>
      <c r="BJ302" s="25"/>
    </row>
    <row r="303" spans="1:62" x14ac:dyDescent="0.15">
      <c r="A303" s="10">
        <v>292</v>
      </c>
      <c r="B303">
        <v>0.11030249997645569</v>
      </c>
      <c r="C303">
        <v>-2.5119099999848515</v>
      </c>
      <c r="D303">
        <v>0.50027750000936066</v>
      </c>
      <c r="E303">
        <v>-1.116115000009188</v>
      </c>
      <c r="F303" s="10">
        <f ca="1">'Result (Al-Ti) '!W313</f>
        <v>-0.36050346450215864</v>
      </c>
      <c r="L303" s="17">
        <v>292</v>
      </c>
      <c r="M303" s="17" t="str">
        <f t="shared" si="118"/>
        <v>A</v>
      </c>
      <c r="N303" s="17" t="str">
        <f t="shared" si="119"/>
        <v>A</v>
      </c>
      <c r="O303" s="17" t="str">
        <f t="shared" si="120"/>
        <v>A</v>
      </c>
      <c r="P303" s="17" t="str">
        <f t="shared" si="121"/>
        <v>AAA</v>
      </c>
      <c r="Q303" s="17" t="str">
        <f t="shared" si="122"/>
        <v>K</v>
      </c>
      <c r="W303" s="25" t="str">
        <f t="shared" si="123"/>
        <v>A</v>
      </c>
      <c r="X303" s="25" t="str">
        <f t="shared" si="124"/>
        <v>G</v>
      </c>
      <c r="Y303" s="25" t="str">
        <f t="shared" si="125"/>
        <v>A</v>
      </c>
      <c r="Z303" s="25" t="str">
        <f t="shared" si="126"/>
        <v>AGA</v>
      </c>
      <c r="AA303" s="25" t="str">
        <f t="shared" si="127"/>
        <v>R</v>
      </c>
      <c r="AB303" s="25"/>
      <c r="AC303" s="25"/>
      <c r="AD303" s="25"/>
      <c r="AE303" s="25"/>
      <c r="AF303" s="25"/>
      <c r="AG303" s="25" t="str">
        <f t="shared" si="128"/>
        <v>A</v>
      </c>
      <c r="AH303" s="25" t="str">
        <f t="shared" si="129"/>
        <v>A</v>
      </c>
      <c r="AI303" s="25" t="str">
        <f t="shared" si="130"/>
        <v>A</v>
      </c>
      <c r="AJ303" s="25" t="str">
        <f t="shared" si="140"/>
        <v>AAA</v>
      </c>
      <c r="AK303" s="25" t="str">
        <f t="shared" si="131"/>
        <v>K</v>
      </c>
      <c r="AL303" s="25"/>
      <c r="AM303" s="25"/>
      <c r="AN303" s="25"/>
      <c r="AO303" s="25"/>
      <c r="AP303" s="25"/>
      <c r="AQ303" s="25" t="str">
        <f t="shared" si="132"/>
        <v>A</v>
      </c>
      <c r="AR303" s="25" t="str">
        <f t="shared" si="133"/>
        <v>G</v>
      </c>
      <c r="AS303" s="25" t="str">
        <f t="shared" si="134"/>
        <v>A</v>
      </c>
      <c r="AT303" s="25" t="str">
        <f t="shared" si="141"/>
        <v>AGA</v>
      </c>
      <c r="AU303" s="25" t="str">
        <f t="shared" si="135"/>
        <v>R</v>
      </c>
      <c r="AV303" s="25"/>
      <c r="AW303" s="25"/>
      <c r="AX303" s="25"/>
      <c r="AY303" s="25"/>
      <c r="AZ303" s="25"/>
      <c r="BA303" s="25" t="str">
        <f t="shared" ca="1" si="136"/>
        <v>A</v>
      </c>
      <c r="BB303" s="25" t="str">
        <f t="shared" ca="1" si="137"/>
        <v>G</v>
      </c>
      <c r="BC303" s="25" t="str">
        <f t="shared" ca="1" si="138"/>
        <v>A</v>
      </c>
      <c r="BD303" s="25" t="str">
        <f t="shared" ca="1" si="142"/>
        <v>AGA</v>
      </c>
      <c r="BE303" s="25" t="str">
        <f t="shared" ca="1" si="139"/>
        <v>R</v>
      </c>
      <c r="BF303" s="25"/>
      <c r="BG303" s="25"/>
      <c r="BH303" s="25"/>
      <c r="BI303" s="25"/>
      <c r="BJ303" s="25"/>
    </row>
    <row r="304" spans="1:62" x14ac:dyDescent="0.15">
      <c r="A304" s="10">
        <v>293</v>
      </c>
      <c r="B304">
        <v>0.25430249997526744</v>
      </c>
      <c r="C304">
        <v>-0.66990999998495226</v>
      </c>
      <c r="D304">
        <v>-2.0437224999909631</v>
      </c>
      <c r="E304">
        <v>-3.4211150000089674</v>
      </c>
      <c r="F304" s="10">
        <f ca="1">'Result (Al-Ti) '!W314</f>
        <v>-0.36999442372812275</v>
      </c>
      <c r="L304" s="17">
        <v>293</v>
      </c>
      <c r="M304" s="17" t="str">
        <f t="shared" si="118"/>
        <v>A</v>
      </c>
      <c r="N304" s="17" t="str">
        <f t="shared" si="119"/>
        <v>A</v>
      </c>
      <c r="O304" s="17" t="str">
        <f t="shared" si="120"/>
        <v>A</v>
      </c>
      <c r="P304" s="17" t="str">
        <f t="shared" si="121"/>
        <v>AAA</v>
      </c>
      <c r="Q304" s="17" t="str">
        <f t="shared" si="122"/>
        <v>K</v>
      </c>
      <c r="W304" s="25" t="str">
        <f t="shared" si="123"/>
        <v>A</v>
      </c>
      <c r="X304" s="25" t="str">
        <f t="shared" si="124"/>
        <v>G</v>
      </c>
      <c r="Y304" s="25" t="str">
        <f t="shared" si="125"/>
        <v>A</v>
      </c>
      <c r="Z304" s="25" t="str">
        <f t="shared" si="126"/>
        <v>AGA</v>
      </c>
      <c r="AA304" s="25" t="str">
        <f t="shared" si="127"/>
        <v>R</v>
      </c>
      <c r="AB304" s="25"/>
      <c r="AC304" s="25"/>
      <c r="AD304" s="25"/>
      <c r="AE304" s="25"/>
      <c r="AF304" s="25"/>
      <c r="AG304" s="25" t="str">
        <f t="shared" si="128"/>
        <v>A</v>
      </c>
      <c r="AH304" s="25" t="str">
        <f t="shared" si="129"/>
        <v>G</v>
      </c>
      <c r="AI304" s="25" t="str">
        <f t="shared" si="130"/>
        <v>A</v>
      </c>
      <c r="AJ304" s="25" t="str">
        <f t="shared" si="140"/>
        <v>AGA</v>
      </c>
      <c r="AK304" s="25" t="str">
        <f t="shared" si="131"/>
        <v>R</v>
      </c>
      <c r="AL304" s="25"/>
      <c r="AM304" s="25"/>
      <c r="AN304" s="25"/>
      <c r="AO304" s="25"/>
      <c r="AP304" s="25"/>
      <c r="AQ304" s="25" t="str">
        <f t="shared" si="132"/>
        <v>G</v>
      </c>
      <c r="AR304" s="25" t="str">
        <f t="shared" si="133"/>
        <v>G</v>
      </c>
      <c r="AS304" s="25" t="str">
        <f t="shared" si="134"/>
        <v>G</v>
      </c>
      <c r="AT304" s="25" t="str">
        <f t="shared" si="141"/>
        <v>GGG</v>
      </c>
      <c r="AU304" s="25" t="str">
        <f t="shared" si="135"/>
        <v>G</v>
      </c>
      <c r="AV304" s="25"/>
      <c r="AW304" s="25"/>
      <c r="AX304" s="25"/>
      <c r="AY304" s="25"/>
      <c r="AZ304" s="25"/>
      <c r="BA304" s="25" t="str">
        <f t="shared" ca="1" si="136"/>
        <v>A</v>
      </c>
      <c r="BB304" s="25" t="str">
        <f t="shared" ca="1" si="137"/>
        <v>G</v>
      </c>
      <c r="BC304" s="25" t="str">
        <f t="shared" ca="1" si="138"/>
        <v>A</v>
      </c>
      <c r="BD304" s="25" t="str">
        <f t="shared" ca="1" si="142"/>
        <v>AGA</v>
      </c>
      <c r="BE304" s="25" t="str">
        <f t="shared" ca="1" si="139"/>
        <v>R</v>
      </c>
      <c r="BF304" s="25"/>
      <c r="BG304" s="25"/>
      <c r="BH304" s="25"/>
      <c r="BI304" s="25"/>
      <c r="BJ304" s="25"/>
    </row>
    <row r="305" spans="1:62" x14ac:dyDescent="0.15">
      <c r="A305" s="10">
        <v>294</v>
      </c>
      <c r="B305">
        <v>0.10530249997486862</v>
      </c>
      <c r="C305">
        <v>-1.2829099999862592</v>
      </c>
      <c r="D305">
        <v>-4.1427224999885937</v>
      </c>
      <c r="E305">
        <v>-1.9171150000083514</v>
      </c>
      <c r="F305" s="10">
        <f ca="1">'Result (Al-Ti) '!W315</f>
        <v>-1.1734761839956698</v>
      </c>
      <c r="L305" s="17">
        <v>294</v>
      </c>
      <c r="M305" s="17" t="str">
        <f t="shared" si="118"/>
        <v>A</v>
      </c>
      <c r="N305" s="17" t="str">
        <f t="shared" si="119"/>
        <v>A</v>
      </c>
      <c r="O305" s="17" t="str">
        <f t="shared" si="120"/>
        <v>A</v>
      </c>
      <c r="P305" s="17" t="str">
        <f t="shared" si="121"/>
        <v>AAA</v>
      </c>
      <c r="Q305" s="17" t="str">
        <f t="shared" si="122"/>
        <v>K</v>
      </c>
      <c r="W305" s="25" t="str">
        <f t="shared" si="123"/>
        <v>A</v>
      </c>
      <c r="X305" s="25" t="str">
        <f t="shared" si="124"/>
        <v>G</v>
      </c>
      <c r="Y305" s="25" t="str">
        <f t="shared" si="125"/>
        <v>A</v>
      </c>
      <c r="Z305" s="25" t="str">
        <f t="shared" si="126"/>
        <v>AGA</v>
      </c>
      <c r="AA305" s="25" t="str">
        <f t="shared" si="127"/>
        <v>R</v>
      </c>
      <c r="AB305" s="25"/>
      <c r="AC305" s="25"/>
      <c r="AD305" s="25"/>
      <c r="AE305" s="25"/>
      <c r="AF305" s="25"/>
      <c r="AG305" s="25" t="str">
        <f t="shared" si="128"/>
        <v>G</v>
      </c>
      <c r="AH305" s="25" t="str">
        <f t="shared" si="129"/>
        <v>G</v>
      </c>
      <c r="AI305" s="25" t="str">
        <f t="shared" si="130"/>
        <v>G</v>
      </c>
      <c r="AJ305" s="25" t="str">
        <f t="shared" si="140"/>
        <v>GGG</v>
      </c>
      <c r="AK305" s="25" t="str">
        <f t="shared" si="131"/>
        <v>G</v>
      </c>
      <c r="AL305" s="25"/>
      <c r="AM305" s="25"/>
      <c r="AN305" s="25"/>
      <c r="AO305" s="25"/>
      <c r="AP305" s="25"/>
      <c r="AQ305" s="25" t="str">
        <f t="shared" si="132"/>
        <v>A</v>
      </c>
      <c r="AR305" s="25" t="str">
        <f t="shared" si="133"/>
        <v>G</v>
      </c>
      <c r="AS305" s="25" t="str">
        <f t="shared" si="134"/>
        <v>A</v>
      </c>
      <c r="AT305" s="25" t="str">
        <f t="shared" si="141"/>
        <v>AGA</v>
      </c>
      <c r="AU305" s="25" t="str">
        <f t="shared" si="135"/>
        <v>R</v>
      </c>
      <c r="AV305" s="25"/>
      <c r="AW305" s="25"/>
      <c r="AX305" s="25"/>
      <c r="AY305" s="25"/>
      <c r="AZ305" s="25"/>
      <c r="BA305" s="25" t="str">
        <f t="shared" ca="1" si="136"/>
        <v>A</v>
      </c>
      <c r="BB305" s="25" t="str">
        <f t="shared" ca="1" si="137"/>
        <v>G</v>
      </c>
      <c r="BC305" s="25" t="str">
        <f t="shared" ca="1" si="138"/>
        <v>A</v>
      </c>
      <c r="BD305" s="25" t="str">
        <f t="shared" ca="1" si="142"/>
        <v>AGA</v>
      </c>
      <c r="BE305" s="25" t="str">
        <f t="shared" ca="1" si="139"/>
        <v>R</v>
      </c>
      <c r="BF305" s="25"/>
      <c r="BG305" s="25"/>
      <c r="BH305" s="25"/>
      <c r="BI305" s="25"/>
      <c r="BJ305" s="25"/>
    </row>
    <row r="306" spans="1:62" x14ac:dyDescent="0.15">
      <c r="A306" s="10">
        <v>295</v>
      </c>
      <c r="B306">
        <v>-0.11169750002437695</v>
      </c>
      <c r="C306">
        <v>-1.3709099999843488</v>
      </c>
      <c r="D306">
        <v>-2.2707224999898301</v>
      </c>
      <c r="E306">
        <v>-2.6401150000090468</v>
      </c>
      <c r="F306" s="10">
        <f ca="1">'Result (Al-Ti) '!W316</f>
        <v>-1.6250970012638328</v>
      </c>
      <c r="L306" s="17">
        <v>295</v>
      </c>
      <c r="M306" s="17" t="str">
        <f t="shared" si="118"/>
        <v>A</v>
      </c>
      <c r="N306" s="17" t="str">
        <f t="shared" si="119"/>
        <v>G</v>
      </c>
      <c r="O306" s="17" t="str">
        <f t="shared" si="120"/>
        <v>A</v>
      </c>
      <c r="P306" s="17" t="str">
        <f t="shared" si="121"/>
        <v>AGA</v>
      </c>
      <c r="Q306" s="17" t="str">
        <f t="shared" si="122"/>
        <v>R</v>
      </c>
      <c r="W306" s="25" t="str">
        <f t="shared" si="123"/>
        <v>A</v>
      </c>
      <c r="X306" s="25" t="str">
        <f t="shared" si="124"/>
        <v>G</v>
      </c>
      <c r="Y306" s="25" t="str">
        <f t="shared" si="125"/>
        <v>A</v>
      </c>
      <c r="Z306" s="25" t="str">
        <f t="shared" si="126"/>
        <v>AGA</v>
      </c>
      <c r="AA306" s="25" t="str">
        <f t="shared" si="127"/>
        <v>R</v>
      </c>
      <c r="AB306" s="25"/>
      <c r="AC306" s="25"/>
      <c r="AD306" s="25"/>
      <c r="AE306" s="25"/>
      <c r="AF306" s="25"/>
      <c r="AG306" s="25" t="str">
        <f t="shared" si="128"/>
        <v>A</v>
      </c>
      <c r="AH306" s="25" t="str">
        <f t="shared" si="129"/>
        <v>G</v>
      </c>
      <c r="AI306" s="25" t="str">
        <f t="shared" si="130"/>
        <v>A</v>
      </c>
      <c r="AJ306" s="25" t="str">
        <f t="shared" si="140"/>
        <v>AGA</v>
      </c>
      <c r="AK306" s="25" t="str">
        <f t="shared" si="131"/>
        <v>R</v>
      </c>
      <c r="AL306" s="25"/>
      <c r="AM306" s="25"/>
      <c r="AN306" s="25"/>
      <c r="AO306" s="25"/>
      <c r="AP306" s="25"/>
      <c r="AQ306" s="25" t="str">
        <f t="shared" si="132"/>
        <v>A</v>
      </c>
      <c r="AR306" s="25" t="str">
        <f t="shared" si="133"/>
        <v>G</v>
      </c>
      <c r="AS306" s="25" t="str">
        <f t="shared" si="134"/>
        <v>A</v>
      </c>
      <c r="AT306" s="25" t="str">
        <f t="shared" si="141"/>
        <v>AGA</v>
      </c>
      <c r="AU306" s="25" t="str">
        <f t="shared" si="135"/>
        <v>R</v>
      </c>
      <c r="AV306" s="25"/>
      <c r="AW306" s="25"/>
      <c r="AX306" s="25"/>
      <c r="AY306" s="25"/>
      <c r="AZ306" s="25"/>
      <c r="BA306" s="25" t="str">
        <f t="shared" ca="1" si="136"/>
        <v>A</v>
      </c>
      <c r="BB306" s="25" t="str">
        <f t="shared" ca="1" si="137"/>
        <v>G</v>
      </c>
      <c r="BC306" s="25" t="str">
        <f t="shared" ca="1" si="138"/>
        <v>A</v>
      </c>
      <c r="BD306" s="25" t="str">
        <f t="shared" ca="1" si="142"/>
        <v>AGA</v>
      </c>
      <c r="BE306" s="25" t="str">
        <f t="shared" ca="1" si="139"/>
        <v>R</v>
      </c>
      <c r="BF306" s="25"/>
      <c r="BG306" s="25"/>
      <c r="BH306" s="25"/>
      <c r="BI306" s="25"/>
      <c r="BJ306" s="25"/>
    </row>
    <row r="307" spans="1:62" x14ac:dyDescent="0.15">
      <c r="A307" s="10">
        <v>296</v>
      </c>
      <c r="B307">
        <v>0.12430249997663623</v>
      </c>
      <c r="C307">
        <v>-0.55590999998500479</v>
      </c>
      <c r="D307">
        <v>-1.3177224999907367</v>
      </c>
      <c r="E307">
        <v>-3.4121150000068212</v>
      </c>
      <c r="F307" s="10">
        <f ca="1">'Result (Al-Ti) '!W317</f>
        <v>-0.38932614571153845</v>
      </c>
      <c r="L307" s="17">
        <v>296</v>
      </c>
      <c r="M307" s="17" t="str">
        <f t="shared" si="118"/>
        <v>A</v>
      </c>
      <c r="N307" s="17" t="str">
        <f t="shared" si="119"/>
        <v>A</v>
      </c>
      <c r="O307" s="17" t="str">
        <f t="shared" si="120"/>
        <v>A</v>
      </c>
      <c r="P307" s="17" t="str">
        <f t="shared" si="121"/>
        <v>AAA</v>
      </c>
      <c r="Q307" s="17" t="str">
        <f t="shared" si="122"/>
        <v>K</v>
      </c>
      <c r="W307" s="25" t="str">
        <f t="shared" si="123"/>
        <v>A</v>
      </c>
      <c r="X307" s="25" t="str">
        <f t="shared" si="124"/>
        <v>G</v>
      </c>
      <c r="Y307" s="25" t="str">
        <f t="shared" si="125"/>
        <v>A</v>
      </c>
      <c r="Z307" s="25" t="str">
        <f t="shared" si="126"/>
        <v>AGA</v>
      </c>
      <c r="AA307" s="25" t="str">
        <f t="shared" si="127"/>
        <v>R</v>
      </c>
      <c r="AB307" s="25"/>
      <c r="AC307" s="25"/>
      <c r="AD307" s="25"/>
      <c r="AE307" s="25"/>
      <c r="AF307" s="25"/>
      <c r="AG307" s="25" t="str">
        <f t="shared" si="128"/>
        <v>A</v>
      </c>
      <c r="AH307" s="25" t="str">
        <f t="shared" si="129"/>
        <v>G</v>
      </c>
      <c r="AI307" s="25" t="str">
        <f t="shared" si="130"/>
        <v>A</v>
      </c>
      <c r="AJ307" s="25" t="str">
        <f t="shared" si="140"/>
        <v>AGA</v>
      </c>
      <c r="AK307" s="25" t="str">
        <f t="shared" si="131"/>
        <v>R</v>
      </c>
      <c r="AL307" s="25"/>
      <c r="AM307" s="25"/>
      <c r="AN307" s="25"/>
      <c r="AO307" s="25"/>
      <c r="AP307" s="25"/>
      <c r="AQ307" s="25" t="str">
        <f t="shared" si="132"/>
        <v>G</v>
      </c>
      <c r="AR307" s="25" t="str">
        <f t="shared" si="133"/>
        <v>G</v>
      </c>
      <c r="AS307" s="25" t="str">
        <f t="shared" si="134"/>
        <v>G</v>
      </c>
      <c r="AT307" s="25" t="str">
        <f t="shared" si="141"/>
        <v>GGG</v>
      </c>
      <c r="AU307" s="25" t="str">
        <f t="shared" si="135"/>
        <v>G</v>
      </c>
      <c r="AV307" s="25"/>
      <c r="AW307" s="25"/>
      <c r="AX307" s="25"/>
      <c r="AY307" s="25"/>
      <c r="AZ307" s="25"/>
      <c r="BA307" s="25" t="str">
        <f t="shared" ca="1" si="136"/>
        <v>A</v>
      </c>
      <c r="BB307" s="25" t="str">
        <f t="shared" ca="1" si="137"/>
        <v>G</v>
      </c>
      <c r="BC307" s="25" t="str">
        <f t="shared" ca="1" si="138"/>
        <v>A</v>
      </c>
      <c r="BD307" s="25" t="str">
        <f t="shared" ca="1" si="142"/>
        <v>AGA</v>
      </c>
      <c r="BE307" s="25" t="str">
        <f t="shared" ca="1" si="139"/>
        <v>R</v>
      </c>
      <c r="BF307" s="25"/>
      <c r="BG307" s="25"/>
      <c r="BH307" s="25"/>
      <c r="BI307" s="25"/>
      <c r="BJ307" s="25"/>
    </row>
    <row r="308" spans="1:62" x14ac:dyDescent="0.15">
      <c r="A308" s="10">
        <v>297</v>
      </c>
      <c r="B308">
        <v>0.42630249997444025</v>
      </c>
      <c r="C308">
        <v>-0.19590999998442271</v>
      </c>
      <c r="D308">
        <v>-2.114722499989341</v>
      </c>
      <c r="E308">
        <v>-1.4501150000079122</v>
      </c>
      <c r="F308" s="10">
        <f ca="1">'Result (Al-Ti) '!W318</f>
        <v>-0.74644921019035237</v>
      </c>
      <c r="L308" s="17">
        <v>297</v>
      </c>
      <c r="M308" s="17" t="str">
        <f t="shared" si="118"/>
        <v>A</v>
      </c>
      <c r="N308" s="17" t="str">
        <f t="shared" si="119"/>
        <v>A</v>
      </c>
      <c r="O308" s="17" t="str">
        <f t="shared" si="120"/>
        <v>A</v>
      </c>
      <c r="P308" s="17" t="str">
        <f t="shared" si="121"/>
        <v>AAA</v>
      </c>
      <c r="Q308" s="17" t="str">
        <f t="shared" si="122"/>
        <v>K</v>
      </c>
      <c r="W308" s="25" t="str">
        <f t="shared" si="123"/>
        <v>A</v>
      </c>
      <c r="X308" s="25" t="str">
        <f t="shared" si="124"/>
        <v>G</v>
      </c>
      <c r="Y308" s="25" t="str">
        <f t="shared" si="125"/>
        <v>A</v>
      </c>
      <c r="Z308" s="25" t="str">
        <f t="shared" si="126"/>
        <v>AGA</v>
      </c>
      <c r="AA308" s="25" t="str">
        <f t="shared" si="127"/>
        <v>R</v>
      </c>
      <c r="AB308" s="25"/>
      <c r="AC308" s="25"/>
      <c r="AD308" s="25"/>
      <c r="AE308" s="25"/>
      <c r="AF308" s="25"/>
      <c r="AG308" s="25" t="str">
        <f t="shared" si="128"/>
        <v>A</v>
      </c>
      <c r="AH308" s="25" t="str">
        <f t="shared" si="129"/>
        <v>G</v>
      </c>
      <c r="AI308" s="25" t="str">
        <f t="shared" si="130"/>
        <v>A</v>
      </c>
      <c r="AJ308" s="25" t="str">
        <f t="shared" si="140"/>
        <v>AGA</v>
      </c>
      <c r="AK308" s="25" t="str">
        <f t="shared" si="131"/>
        <v>R</v>
      </c>
      <c r="AL308" s="25"/>
      <c r="AM308" s="25"/>
      <c r="AN308" s="25"/>
      <c r="AO308" s="25"/>
      <c r="AP308" s="25"/>
      <c r="AQ308" s="25" t="str">
        <f t="shared" si="132"/>
        <v>A</v>
      </c>
      <c r="AR308" s="25" t="str">
        <f t="shared" si="133"/>
        <v>G</v>
      </c>
      <c r="AS308" s="25" t="str">
        <f t="shared" si="134"/>
        <v>A</v>
      </c>
      <c r="AT308" s="25" t="str">
        <f t="shared" si="141"/>
        <v>AGA</v>
      </c>
      <c r="AU308" s="25" t="str">
        <f t="shared" si="135"/>
        <v>R</v>
      </c>
      <c r="AV308" s="25"/>
      <c r="AW308" s="25"/>
      <c r="AX308" s="25"/>
      <c r="AY308" s="25"/>
      <c r="AZ308" s="25"/>
      <c r="BA308" s="25" t="str">
        <f t="shared" ca="1" si="136"/>
        <v>A</v>
      </c>
      <c r="BB308" s="25" t="str">
        <f t="shared" ca="1" si="137"/>
        <v>G</v>
      </c>
      <c r="BC308" s="25" t="str">
        <f t="shared" ca="1" si="138"/>
        <v>A</v>
      </c>
      <c r="BD308" s="25" t="str">
        <f t="shared" ca="1" si="142"/>
        <v>AGA</v>
      </c>
      <c r="BE308" s="25" t="str">
        <f t="shared" ca="1" si="139"/>
        <v>R</v>
      </c>
      <c r="BF308" s="25"/>
      <c r="BG308" s="25"/>
      <c r="BH308" s="25"/>
      <c r="BI308" s="25"/>
      <c r="BJ308" s="25"/>
    </row>
    <row r="309" spans="1:62" x14ac:dyDescent="0.15">
      <c r="A309" s="10">
        <v>298</v>
      </c>
      <c r="B309">
        <v>0.2633024999738609</v>
      </c>
      <c r="C309">
        <v>-1.1209099999831551</v>
      </c>
      <c r="D309">
        <v>-1.9807224999901507</v>
      </c>
      <c r="E309">
        <v>-3.305115000006964</v>
      </c>
      <c r="F309" s="10">
        <f ca="1">'Result (Al-Ti) '!W319</f>
        <v>-2.2337203418414484</v>
      </c>
      <c r="L309" s="17">
        <v>298</v>
      </c>
      <c r="M309" s="17" t="str">
        <f t="shared" si="118"/>
        <v>A</v>
      </c>
      <c r="N309" s="17" t="str">
        <f t="shared" si="119"/>
        <v>A</v>
      </c>
      <c r="O309" s="17" t="str">
        <f t="shared" si="120"/>
        <v>A</v>
      </c>
      <c r="P309" s="17" t="str">
        <f t="shared" si="121"/>
        <v>AAA</v>
      </c>
      <c r="Q309" s="17" t="str">
        <f t="shared" si="122"/>
        <v>K</v>
      </c>
      <c r="W309" s="25" t="str">
        <f t="shared" si="123"/>
        <v>A</v>
      </c>
      <c r="X309" s="25" t="str">
        <f t="shared" si="124"/>
        <v>G</v>
      </c>
      <c r="Y309" s="25" t="str">
        <f t="shared" si="125"/>
        <v>A</v>
      </c>
      <c r="Z309" s="25" t="str">
        <f t="shared" si="126"/>
        <v>AGA</v>
      </c>
      <c r="AA309" s="25" t="str">
        <f t="shared" si="127"/>
        <v>R</v>
      </c>
      <c r="AB309" s="25"/>
      <c r="AC309" s="25"/>
      <c r="AD309" s="25"/>
      <c r="AE309" s="25"/>
      <c r="AF309" s="25"/>
      <c r="AG309" s="25" t="str">
        <f t="shared" si="128"/>
        <v>A</v>
      </c>
      <c r="AH309" s="25" t="str">
        <f t="shared" si="129"/>
        <v>G</v>
      </c>
      <c r="AI309" s="25" t="str">
        <f t="shared" si="130"/>
        <v>A</v>
      </c>
      <c r="AJ309" s="25" t="str">
        <f t="shared" si="140"/>
        <v>AGA</v>
      </c>
      <c r="AK309" s="25" t="str">
        <f t="shared" si="131"/>
        <v>R</v>
      </c>
      <c r="AL309" s="25"/>
      <c r="AM309" s="25"/>
      <c r="AN309" s="25"/>
      <c r="AO309" s="25"/>
      <c r="AP309" s="25"/>
      <c r="AQ309" s="25" t="str">
        <f t="shared" si="132"/>
        <v>G</v>
      </c>
      <c r="AR309" s="25" t="str">
        <f t="shared" si="133"/>
        <v>G</v>
      </c>
      <c r="AS309" s="25" t="str">
        <f t="shared" si="134"/>
        <v>G</v>
      </c>
      <c r="AT309" s="25" t="str">
        <f t="shared" si="141"/>
        <v>GGG</v>
      </c>
      <c r="AU309" s="25" t="str">
        <f t="shared" si="135"/>
        <v>G</v>
      </c>
      <c r="AV309" s="25"/>
      <c r="AW309" s="25"/>
      <c r="AX309" s="25"/>
      <c r="AY309" s="25"/>
      <c r="AZ309" s="25"/>
      <c r="BA309" s="25" t="str">
        <f t="shared" ca="1" si="136"/>
        <v>A</v>
      </c>
      <c r="BB309" s="25" t="str">
        <f t="shared" ca="1" si="137"/>
        <v>G</v>
      </c>
      <c r="BC309" s="25" t="str">
        <f t="shared" ca="1" si="138"/>
        <v>A</v>
      </c>
      <c r="BD309" s="25" t="str">
        <f t="shared" ca="1" si="142"/>
        <v>AGA</v>
      </c>
      <c r="BE309" s="25" t="str">
        <f t="shared" ca="1" si="139"/>
        <v>R</v>
      </c>
      <c r="BF309" s="25"/>
      <c r="BG309" s="25"/>
      <c r="BH309" s="25"/>
      <c r="BI309" s="25"/>
      <c r="BJ309" s="25"/>
    </row>
    <row r="310" spans="1:62" x14ac:dyDescent="0.15">
      <c r="A310" s="10">
        <v>299</v>
      </c>
      <c r="B310">
        <v>1.9903024999763375</v>
      </c>
      <c r="C310">
        <v>1.0050900000138085</v>
      </c>
      <c r="D310">
        <v>0.32527750001065669</v>
      </c>
      <c r="E310">
        <v>-1.8371150000078273</v>
      </c>
      <c r="F310" s="10">
        <f ca="1">'Result (Al-Ti) '!W320</f>
        <v>-3.8304030829916176</v>
      </c>
      <c r="L310" s="17">
        <v>299</v>
      </c>
      <c r="M310" s="17" t="str">
        <f t="shared" si="118"/>
        <v>A</v>
      </c>
      <c r="N310" s="17" t="str">
        <f t="shared" si="119"/>
        <v>A</v>
      </c>
      <c r="O310" s="17" t="str">
        <f t="shared" si="120"/>
        <v>C</v>
      </c>
      <c r="P310" s="17" t="str">
        <f t="shared" si="121"/>
        <v>AAC</v>
      </c>
      <c r="Q310" s="17" t="str">
        <f t="shared" si="122"/>
        <v>N</v>
      </c>
      <c r="W310" s="25" t="str">
        <f t="shared" si="123"/>
        <v>A</v>
      </c>
      <c r="X310" s="25" t="str">
        <f t="shared" si="124"/>
        <v>A</v>
      </c>
      <c r="Y310" s="25" t="str">
        <f t="shared" si="125"/>
        <v>C</v>
      </c>
      <c r="Z310" s="25" t="str">
        <f t="shared" si="126"/>
        <v>AAC</v>
      </c>
      <c r="AA310" s="25" t="str">
        <f t="shared" si="127"/>
        <v>N</v>
      </c>
      <c r="AB310" s="25"/>
      <c r="AC310" s="25"/>
      <c r="AD310" s="25"/>
      <c r="AE310" s="25"/>
      <c r="AF310" s="25"/>
      <c r="AG310" s="25" t="str">
        <f t="shared" si="128"/>
        <v>A</v>
      </c>
      <c r="AH310" s="25" t="str">
        <f t="shared" si="129"/>
        <v>A</v>
      </c>
      <c r="AI310" s="25" t="str">
        <f t="shared" si="130"/>
        <v>A</v>
      </c>
      <c r="AJ310" s="25" t="str">
        <f t="shared" si="140"/>
        <v>AAA</v>
      </c>
      <c r="AK310" s="25" t="str">
        <f t="shared" si="131"/>
        <v>K</v>
      </c>
      <c r="AL310" s="25"/>
      <c r="AM310" s="25"/>
      <c r="AN310" s="25"/>
      <c r="AO310" s="25"/>
      <c r="AP310" s="25"/>
      <c r="AQ310" s="25" t="str">
        <f t="shared" si="132"/>
        <v>A</v>
      </c>
      <c r="AR310" s="25" t="str">
        <f t="shared" si="133"/>
        <v>G</v>
      </c>
      <c r="AS310" s="25" t="str">
        <f t="shared" si="134"/>
        <v>A</v>
      </c>
      <c r="AT310" s="25" t="str">
        <f t="shared" si="141"/>
        <v>AGA</v>
      </c>
      <c r="AU310" s="25" t="str">
        <f t="shared" si="135"/>
        <v>R</v>
      </c>
      <c r="AV310" s="25"/>
      <c r="AW310" s="25"/>
      <c r="AX310" s="25"/>
      <c r="AY310" s="25"/>
      <c r="AZ310" s="25"/>
      <c r="BA310" s="25" t="str">
        <f t="shared" ca="1" si="136"/>
        <v>G</v>
      </c>
      <c r="BB310" s="25" t="str">
        <f t="shared" ca="1" si="137"/>
        <v>G</v>
      </c>
      <c r="BC310" s="25" t="str">
        <f t="shared" ca="1" si="138"/>
        <v>G</v>
      </c>
      <c r="BD310" s="25" t="str">
        <f t="shared" ca="1" si="142"/>
        <v>GGG</v>
      </c>
      <c r="BE310" s="25" t="str">
        <f t="shared" ca="1" si="139"/>
        <v>G</v>
      </c>
      <c r="BF310" s="25"/>
      <c r="BG310" s="25"/>
      <c r="BH310" s="25"/>
      <c r="BI310" s="25"/>
      <c r="BJ310" s="25"/>
    </row>
    <row r="311" spans="1:62" x14ac:dyDescent="0.15">
      <c r="A311" s="10">
        <v>300</v>
      </c>
      <c r="B311">
        <v>-0.67169750002449291</v>
      </c>
      <c r="C311">
        <v>-0.66890999998392431</v>
      </c>
      <c r="D311">
        <v>-1.958722499988852</v>
      </c>
      <c r="E311">
        <v>-2.0541150000070729</v>
      </c>
      <c r="F311" s="10">
        <f ca="1">'Result (Al-Ti) '!W321</f>
        <v>-1.0113398203593336</v>
      </c>
      <c r="L311" s="17">
        <v>300</v>
      </c>
      <c r="M311" s="17" t="str">
        <f t="shared" si="118"/>
        <v>A</v>
      </c>
      <c r="N311" s="17" t="str">
        <f t="shared" si="119"/>
        <v>G</v>
      </c>
      <c r="O311" s="17" t="str">
        <f t="shared" si="120"/>
        <v>A</v>
      </c>
      <c r="P311" s="17" t="str">
        <f t="shared" si="121"/>
        <v>AGA</v>
      </c>
      <c r="Q311" s="17" t="str">
        <f t="shared" si="122"/>
        <v>R</v>
      </c>
      <c r="W311" s="25" t="str">
        <f t="shared" si="123"/>
        <v>A</v>
      </c>
      <c r="X311" s="25" t="str">
        <f t="shared" si="124"/>
        <v>G</v>
      </c>
      <c r="Y311" s="25" t="str">
        <f t="shared" si="125"/>
        <v>A</v>
      </c>
      <c r="Z311" s="25" t="str">
        <f t="shared" si="126"/>
        <v>AGA</v>
      </c>
      <c r="AA311" s="25" t="str">
        <f t="shared" si="127"/>
        <v>R</v>
      </c>
      <c r="AB311" s="25"/>
      <c r="AC311" s="25"/>
      <c r="AD311" s="25"/>
      <c r="AE311" s="25"/>
      <c r="AF311" s="25"/>
      <c r="AG311" s="25" t="str">
        <f t="shared" si="128"/>
        <v>A</v>
      </c>
      <c r="AH311" s="25" t="str">
        <f t="shared" si="129"/>
        <v>G</v>
      </c>
      <c r="AI311" s="25" t="str">
        <f t="shared" si="130"/>
        <v>A</v>
      </c>
      <c r="AJ311" s="25" t="str">
        <f t="shared" si="140"/>
        <v>AGA</v>
      </c>
      <c r="AK311" s="25" t="str">
        <f t="shared" si="131"/>
        <v>R</v>
      </c>
      <c r="AL311" s="25"/>
      <c r="AM311" s="25"/>
      <c r="AN311" s="25"/>
      <c r="AO311" s="25"/>
      <c r="AP311" s="25"/>
      <c r="AQ311" s="25" t="str">
        <f t="shared" si="132"/>
        <v>A</v>
      </c>
      <c r="AR311" s="25" t="str">
        <f t="shared" si="133"/>
        <v>G</v>
      </c>
      <c r="AS311" s="25" t="str">
        <f t="shared" si="134"/>
        <v>A</v>
      </c>
      <c r="AT311" s="25" t="str">
        <f t="shared" si="141"/>
        <v>AGA</v>
      </c>
      <c r="AU311" s="25" t="str">
        <f t="shared" si="135"/>
        <v>R</v>
      </c>
      <c r="AV311" s="25"/>
      <c r="AW311" s="25"/>
      <c r="AX311" s="25"/>
      <c r="AY311" s="25"/>
      <c r="AZ311" s="25"/>
      <c r="BA311" s="25" t="str">
        <f t="shared" ca="1" si="136"/>
        <v>A</v>
      </c>
      <c r="BB311" s="25" t="str">
        <f t="shared" ca="1" si="137"/>
        <v>G</v>
      </c>
      <c r="BC311" s="25" t="str">
        <f t="shared" ca="1" si="138"/>
        <v>A</v>
      </c>
      <c r="BD311" s="25" t="str">
        <f t="shared" ca="1" si="142"/>
        <v>AGA</v>
      </c>
      <c r="BE311" s="25" t="str">
        <f t="shared" ca="1" si="139"/>
        <v>R</v>
      </c>
      <c r="BF311" s="25"/>
      <c r="BG311" s="25"/>
      <c r="BH311" s="25"/>
      <c r="BI311" s="25"/>
      <c r="BJ311" s="25"/>
    </row>
    <row r="312" spans="1:62" x14ac:dyDescent="0.15">
      <c r="A312" s="10">
        <v>301</v>
      </c>
      <c r="B312">
        <v>-0.56169750002510455</v>
      </c>
      <c r="C312">
        <v>-0.75990999998509778</v>
      </c>
      <c r="D312">
        <v>2.1352775000096358</v>
      </c>
      <c r="E312">
        <v>-1.1471150000090802</v>
      </c>
      <c r="F312" s="10">
        <f ca="1">'Result (Al-Ti) '!W322</f>
        <v>-0.35978860723968764</v>
      </c>
      <c r="L312" s="17">
        <v>301</v>
      </c>
      <c r="M312" s="17" t="str">
        <f t="shared" si="118"/>
        <v>A</v>
      </c>
      <c r="N312" s="17" t="str">
        <f t="shared" si="119"/>
        <v>G</v>
      </c>
      <c r="O312" s="17" t="str">
        <f t="shared" si="120"/>
        <v>A</v>
      </c>
      <c r="P312" s="17" t="str">
        <f t="shared" si="121"/>
        <v>AGA</v>
      </c>
      <c r="Q312" s="17" t="str">
        <f t="shared" si="122"/>
        <v>R</v>
      </c>
      <c r="W312" s="25" t="str">
        <f t="shared" si="123"/>
        <v>A</v>
      </c>
      <c r="X312" s="25" t="str">
        <f t="shared" si="124"/>
        <v>G</v>
      </c>
      <c r="Y312" s="25" t="str">
        <f t="shared" si="125"/>
        <v>A</v>
      </c>
      <c r="Z312" s="25" t="str">
        <f t="shared" si="126"/>
        <v>AGA</v>
      </c>
      <c r="AA312" s="25" t="str">
        <f t="shared" si="127"/>
        <v>R</v>
      </c>
      <c r="AB312" s="25"/>
      <c r="AC312" s="25"/>
      <c r="AD312" s="25"/>
      <c r="AE312" s="25"/>
      <c r="AF312" s="25"/>
      <c r="AG312" s="25" t="str">
        <f t="shared" si="128"/>
        <v>A</v>
      </c>
      <c r="AH312" s="25" t="str">
        <f t="shared" si="129"/>
        <v>C</v>
      </c>
      <c r="AI312" s="25" t="str">
        <f t="shared" si="130"/>
        <v>C</v>
      </c>
      <c r="AJ312" s="25" t="str">
        <f t="shared" si="140"/>
        <v>ACC</v>
      </c>
      <c r="AK312" s="25" t="str">
        <f t="shared" si="131"/>
        <v>T</v>
      </c>
      <c r="AL312" s="25"/>
      <c r="AM312" s="25"/>
      <c r="AN312" s="25"/>
      <c r="AO312" s="25"/>
      <c r="AP312" s="25"/>
      <c r="AQ312" s="25" t="str">
        <f t="shared" si="132"/>
        <v>A</v>
      </c>
      <c r="AR312" s="25" t="str">
        <f t="shared" si="133"/>
        <v>G</v>
      </c>
      <c r="AS312" s="25" t="str">
        <f t="shared" si="134"/>
        <v>A</v>
      </c>
      <c r="AT312" s="25" t="str">
        <f t="shared" si="141"/>
        <v>AGA</v>
      </c>
      <c r="AU312" s="25" t="str">
        <f t="shared" si="135"/>
        <v>R</v>
      </c>
      <c r="AV312" s="25"/>
      <c r="AW312" s="25"/>
      <c r="AX312" s="25"/>
      <c r="AY312" s="25"/>
      <c r="AZ312" s="25"/>
      <c r="BA312" s="25" t="str">
        <f t="shared" ca="1" si="136"/>
        <v>A</v>
      </c>
      <c r="BB312" s="25" t="str">
        <f t="shared" ca="1" si="137"/>
        <v>G</v>
      </c>
      <c r="BC312" s="25" t="str">
        <f t="shared" ca="1" si="138"/>
        <v>A</v>
      </c>
      <c r="BD312" s="25" t="str">
        <f t="shared" ca="1" si="142"/>
        <v>AGA</v>
      </c>
      <c r="BE312" s="25" t="str">
        <f t="shared" ca="1" si="139"/>
        <v>R</v>
      </c>
      <c r="BF312" s="25"/>
      <c r="BG312" s="25"/>
      <c r="BH312" s="25"/>
      <c r="BI312" s="25"/>
      <c r="BJ312" s="25"/>
    </row>
    <row r="313" spans="1:62" x14ac:dyDescent="0.15">
      <c r="A313" s="10">
        <v>302</v>
      </c>
      <c r="B313">
        <v>-0.54669750002389605</v>
      </c>
      <c r="C313">
        <v>-2.6299099999853581</v>
      </c>
      <c r="D313">
        <v>1.4662775000111594</v>
      </c>
      <c r="E313">
        <v>-1.2161150000089549</v>
      </c>
      <c r="F313" s="10">
        <f ca="1">'Result (Al-Ti) '!W323</f>
        <v>-0.78656815203631858</v>
      </c>
      <c r="L313" s="17">
        <v>302</v>
      </c>
      <c r="M313" s="17" t="str">
        <f t="shared" si="118"/>
        <v>A</v>
      </c>
      <c r="N313" s="17" t="str">
        <f t="shared" si="119"/>
        <v>G</v>
      </c>
      <c r="O313" s="17" t="str">
        <f t="shared" si="120"/>
        <v>A</v>
      </c>
      <c r="P313" s="17" t="str">
        <f t="shared" si="121"/>
        <v>AGA</v>
      </c>
      <c r="Q313" s="17" t="str">
        <f t="shared" si="122"/>
        <v>R</v>
      </c>
      <c r="W313" s="25" t="str">
        <f t="shared" si="123"/>
        <v>A</v>
      </c>
      <c r="X313" s="25" t="str">
        <f t="shared" si="124"/>
        <v>G</v>
      </c>
      <c r="Y313" s="25" t="str">
        <f t="shared" si="125"/>
        <v>A</v>
      </c>
      <c r="Z313" s="25" t="str">
        <f t="shared" si="126"/>
        <v>AGA</v>
      </c>
      <c r="AA313" s="25" t="str">
        <f t="shared" si="127"/>
        <v>R</v>
      </c>
      <c r="AB313" s="25"/>
      <c r="AC313" s="25"/>
      <c r="AD313" s="25"/>
      <c r="AE313" s="25"/>
      <c r="AF313" s="25"/>
      <c r="AG313" s="25" t="str">
        <f t="shared" si="128"/>
        <v>A</v>
      </c>
      <c r="AH313" s="25" t="str">
        <f t="shared" si="129"/>
        <v>A</v>
      </c>
      <c r="AI313" s="25" t="str">
        <f t="shared" si="130"/>
        <v>C</v>
      </c>
      <c r="AJ313" s="25" t="str">
        <f t="shared" si="140"/>
        <v>AAC</v>
      </c>
      <c r="AK313" s="25" t="str">
        <f t="shared" si="131"/>
        <v>N</v>
      </c>
      <c r="AL313" s="25"/>
      <c r="AM313" s="25"/>
      <c r="AN313" s="25"/>
      <c r="AO313" s="25"/>
      <c r="AP313" s="25"/>
      <c r="AQ313" s="25" t="str">
        <f t="shared" si="132"/>
        <v>A</v>
      </c>
      <c r="AR313" s="25" t="str">
        <f t="shared" si="133"/>
        <v>G</v>
      </c>
      <c r="AS313" s="25" t="str">
        <f t="shared" si="134"/>
        <v>A</v>
      </c>
      <c r="AT313" s="25" t="str">
        <f t="shared" si="141"/>
        <v>AGA</v>
      </c>
      <c r="AU313" s="25" t="str">
        <f t="shared" si="135"/>
        <v>R</v>
      </c>
      <c r="AV313" s="25"/>
      <c r="AW313" s="25"/>
      <c r="AX313" s="25"/>
      <c r="AY313" s="25"/>
      <c r="AZ313" s="25"/>
      <c r="BA313" s="25" t="str">
        <f t="shared" ca="1" si="136"/>
        <v>A</v>
      </c>
      <c r="BB313" s="25" t="str">
        <f t="shared" ca="1" si="137"/>
        <v>G</v>
      </c>
      <c r="BC313" s="25" t="str">
        <f t="shared" ca="1" si="138"/>
        <v>A</v>
      </c>
      <c r="BD313" s="25" t="str">
        <f t="shared" ca="1" si="142"/>
        <v>AGA</v>
      </c>
      <c r="BE313" s="25" t="str">
        <f t="shared" ca="1" si="139"/>
        <v>R</v>
      </c>
      <c r="BF313" s="25"/>
      <c r="BG313" s="25"/>
      <c r="BH313" s="25"/>
      <c r="BI313" s="25"/>
      <c r="BJ313" s="25"/>
    </row>
    <row r="314" spans="1:62" x14ac:dyDescent="0.15">
      <c r="A314" s="10">
        <v>303</v>
      </c>
      <c r="B314">
        <v>-0.48169750002458045</v>
      </c>
      <c r="C314">
        <v>-1.0449099999831901</v>
      </c>
      <c r="D314">
        <v>0.81627750001089794</v>
      </c>
      <c r="E314">
        <v>-0.38211500000784326</v>
      </c>
      <c r="F314" s="10">
        <f ca="1">'Result (Al-Ti) '!W324</f>
        <v>-0.37721933729584767</v>
      </c>
      <c r="L314" s="17">
        <v>303</v>
      </c>
      <c r="M314" s="17" t="str">
        <f t="shared" si="118"/>
        <v>A</v>
      </c>
      <c r="N314" s="17" t="str">
        <f t="shared" si="119"/>
        <v>G</v>
      </c>
      <c r="O314" s="17" t="str">
        <f t="shared" si="120"/>
        <v>A</v>
      </c>
      <c r="P314" s="17" t="str">
        <f t="shared" si="121"/>
        <v>AGA</v>
      </c>
      <c r="Q314" s="17" t="str">
        <f t="shared" si="122"/>
        <v>R</v>
      </c>
      <c r="W314" s="25" t="str">
        <f t="shared" si="123"/>
        <v>A</v>
      </c>
      <c r="X314" s="25" t="str">
        <f t="shared" si="124"/>
        <v>G</v>
      </c>
      <c r="Y314" s="25" t="str">
        <f t="shared" si="125"/>
        <v>A</v>
      </c>
      <c r="Z314" s="25" t="str">
        <f t="shared" si="126"/>
        <v>AGA</v>
      </c>
      <c r="AA314" s="25" t="str">
        <f t="shared" si="127"/>
        <v>R</v>
      </c>
      <c r="AB314" s="25"/>
      <c r="AC314" s="25"/>
      <c r="AD314" s="25"/>
      <c r="AE314" s="25"/>
      <c r="AF314" s="25"/>
      <c r="AG314" s="25" t="str">
        <f t="shared" si="128"/>
        <v>A</v>
      </c>
      <c r="AH314" s="25" t="str">
        <f t="shared" si="129"/>
        <v>A</v>
      </c>
      <c r="AI314" s="25" t="str">
        <f t="shared" si="130"/>
        <v>A</v>
      </c>
      <c r="AJ314" s="25" t="str">
        <f t="shared" si="140"/>
        <v>AAA</v>
      </c>
      <c r="AK314" s="25" t="str">
        <f t="shared" si="131"/>
        <v>K</v>
      </c>
      <c r="AL314" s="25"/>
      <c r="AM314" s="25"/>
      <c r="AN314" s="25"/>
      <c r="AO314" s="25"/>
      <c r="AP314" s="25"/>
      <c r="AQ314" s="25" t="str">
        <f t="shared" si="132"/>
        <v>A</v>
      </c>
      <c r="AR314" s="25" t="str">
        <f t="shared" si="133"/>
        <v>G</v>
      </c>
      <c r="AS314" s="25" t="str">
        <f t="shared" si="134"/>
        <v>A</v>
      </c>
      <c r="AT314" s="25" t="str">
        <f t="shared" si="141"/>
        <v>AGA</v>
      </c>
      <c r="AU314" s="25" t="str">
        <f t="shared" si="135"/>
        <v>R</v>
      </c>
      <c r="AV314" s="25"/>
      <c r="AW314" s="25"/>
      <c r="AX314" s="25"/>
      <c r="AY314" s="25"/>
      <c r="AZ314" s="25"/>
      <c r="BA314" s="25" t="str">
        <f t="shared" ca="1" si="136"/>
        <v>A</v>
      </c>
      <c r="BB314" s="25" t="str">
        <f t="shared" ca="1" si="137"/>
        <v>G</v>
      </c>
      <c r="BC314" s="25" t="str">
        <f t="shared" ca="1" si="138"/>
        <v>A</v>
      </c>
      <c r="BD314" s="25" t="str">
        <f t="shared" ca="1" si="142"/>
        <v>AGA</v>
      </c>
      <c r="BE314" s="25" t="str">
        <f t="shared" ca="1" si="139"/>
        <v>R</v>
      </c>
      <c r="BF314" s="25"/>
      <c r="BG314" s="25"/>
      <c r="BH314" s="25"/>
      <c r="BI314" s="25"/>
      <c r="BJ314" s="25"/>
    </row>
    <row r="315" spans="1:62" x14ac:dyDescent="0.15">
      <c r="A315" s="10">
        <v>304</v>
      </c>
      <c r="B315">
        <v>0.52630249997420719</v>
      </c>
      <c r="C315">
        <v>-3.4909999985899276E-2</v>
      </c>
      <c r="D315">
        <v>-0.51272249999101405</v>
      </c>
      <c r="E315">
        <v>-1.7921150000077546</v>
      </c>
      <c r="F315" s="10">
        <f ca="1">'Result (Al-Ti) '!W325</f>
        <v>4.5226366628968826</v>
      </c>
      <c r="L315" s="17">
        <v>304</v>
      </c>
      <c r="M315" s="17" t="str">
        <f t="shared" si="118"/>
        <v>A</v>
      </c>
      <c r="N315" s="17" t="str">
        <f t="shared" si="119"/>
        <v>A</v>
      </c>
      <c r="O315" s="17" t="str">
        <f t="shared" si="120"/>
        <v>A</v>
      </c>
      <c r="P315" s="17" t="str">
        <f t="shared" si="121"/>
        <v>AAA</v>
      </c>
      <c r="Q315" s="17" t="str">
        <f t="shared" si="122"/>
        <v>K</v>
      </c>
      <c r="W315" s="25" t="str">
        <f t="shared" si="123"/>
        <v>A</v>
      </c>
      <c r="X315" s="25" t="str">
        <f t="shared" si="124"/>
        <v>G</v>
      </c>
      <c r="Y315" s="25" t="str">
        <f t="shared" si="125"/>
        <v>A</v>
      </c>
      <c r="Z315" s="25" t="str">
        <f t="shared" si="126"/>
        <v>AGA</v>
      </c>
      <c r="AA315" s="25" t="str">
        <f t="shared" si="127"/>
        <v>R</v>
      </c>
      <c r="AB315" s="25"/>
      <c r="AC315" s="25"/>
      <c r="AD315" s="25"/>
      <c r="AE315" s="25"/>
      <c r="AF315" s="25"/>
      <c r="AG315" s="25" t="str">
        <f t="shared" si="128"/>
        <v>A</v>
      </c>
      <c r="AH315" s="25" t="str">
        <f t="shared" si="129"/>
        <v>G</v>
      </c>
      <c r="AI315" s="25" t="str">
        <f t="shared" si="130"/>
        <v>A</v>
      </c>
      <c r="AJ315" s="25" t="str">
        <f t="shared" si="140"/>
        <v>AGA</v>
      </c>
      <c r="AK315" s="25" t="str">
        <f t="shared" si="131"/>
        <v>R</v>
      </c>
      <c r="AL315" s="25"/>
      <c r="AM315" s="25"/>
      <c r="AN315" s="25"/>
      <c r="AO315" s="25"/>
      <c r="AP315" s="25"/>
      <c r="AQ315" s="25" t="str">
        <f t="shared" si="132"/>
        <v>A</v>
      </c>
      <c r="AR315" s="25" t="str">
        <f t="shared" si="133"/>
        <v>G</v>
      </c>
      <c r="AS315" s="25" t="str">
        <f t="shared" si="134"/>
        <v>A</v>
      </c>
      <c r="AT315" s="25" t="str">
        <f t="shared" si="141"/>
        <v>AGA</v>
      </c>
      <c r="AU315" s="25" t="str">
        <f t="shared" si="135"/>
        <v>R</v>
      </c>
      <c r="AV315" s="25"/>
      <c r="AW315" s="25"/>
      <c r="AX315" s="25"/>
      <c r="AY315" s="25"/>
      <c r="AZ315" s="25"/>
      <c r="BA315" s="25" t="str">
        <f t="shared" ca="1" si="136"/>
        <v>C</v>
      </c>
      <c r="BB315" s="25" t="str">
        <f t="shared" ca="1" si="137"/>
        <v>C</v>
      </c>
      <c r="BC315" s="25" t="str">
        <f t="shared" ca="1" si="138"/>
        <v>T</v>
      </c>
      <c r="BD315" s="25" t="str">
        <f t="shared" ca="1" si="142"/>
        <v>CCT</v>
      </c>
      <c r="BE315" s="25" t="str">
        <f t="shared" ca="1" si="139"/>
        <v>P</v>
      </c>
      <c r="BF315" s="25"/>
      <c r="BG315" s="25"/>
      <c r="BH315" s="25"/>
      <c r="BI315" s="25"/>
      <c r="BJ315" s="25"/>
    </row>
    <row r="316" spans="1:62" x14ac:dyDescent="0.15">
      <c r="A316" s="10">
        <v>305</v>
      </c>
      <c r="B316">
        <v>1.3293024999754266</v>
      </c>
      <c r="C316">
        <v>-7.5909999985412924E-2</v>
      </c>
      <c r="D316">
        <v>-0.55672249999005885</v>
      </c>
      <c r="E316">
        <v>-0.87611500000761566</v>
      </c>
      <c r="F316" s="10">
        <f ca="1">'Result (Al-Ti) '!W326</f>
        <v>-2.1083671016967331</v>
      </c>
      <c r="L316" s="17">
        <v>305</v>
      </c>
      <c r="M316" s="17" t="str">
        <f t="shared" si="118"/>
        <v>A</v>
      </c>
      <c r="N316" s="17" t="str">
        <f t="shared" si="119"/>
        <v>A</v>
      </c>
      <c r="O316" s="17" t="str">
        <f t="shared" si="120"/>
        <v>C</v>
      </c>
      <c r="P316" s="17" t="str">
        <f t="shared" si="121"/>
        <v>AAC</v>
      </c>
      <c r="Q316" s="17" t="str">
        <f t="shared" si="122"/>
        <v>N</v>
      </c>
      <c r="W316" s="25" t="str">
        <f t="shared" si="123"/>
        <v>A</v>
      </c>
      <c r="X316" s="25" t="str">
        <f t="shared" si="124"/>
        <v>G</v>
      </c>
      <c r="Y316" s="25" t="str">
        <f t="shared" si="125"/>
        <v>A</v>
      </c>
      <c r="Z316" s="25" t="str">
        <f t="shared" si="126"/>
        <v>AGA</v>
      </c>
      <c r="AA316" s="25" t="str">
        <f t="shared" si="127"/>
        <v>R</v>
      </c>
      <c r="AB316" s="25"/>
      <c r="AC316" s="25"/>
      <c r="AD316" s="25"/>
      <c r="AE316" s="25"/>
      <c r="AF316" s="25"/>
      <c r="AG316" s="25" t="str">
        <f t="shared" si="128"/>
        <v>A</v>
      </c>
      <c r="AH316" s="25" t="str">
        <f t="shared" si="129"/>
        <v>G</v>
      </c>
      <c r="AI316" s="25" t="str">
        <f t="shared" si="130"/>
        <v>A</v>
      </c>
      <c r="AJ316" s="25" t="str">
        <f t="shared" si="140"/>
        <v>AGA</v>
      </c>
      <c r="AK316" s="25" t="str">
        <f t="shared" si="131"/>
        <v>R</v>
      </c>
      <c r="AL316" s="25"/>
      <c r="AM316" s="25"/>
      <c r="AN316" s="25"/>
      <c r="AO316" s="25"/>
      <c r="AP316" s="25"/>
      <c r="AQ316" s="25" t="str">
        <f t="shared" si="132"/>
        <v>A</v>
      </c>
      <c r="AR316" s="25" t="str">
        <f t="shared" si="133"/>
        <v>G</v>
      </c>
      <c r="AS316" s="25" t="str">
        <f t="shared" si="134"/>
        <v>A</v>
      </c>
      <c r="AT316" s="25" t="str">
        <f t="shared" si="141"/>
        <v>AGA</v>
      </c>
      <c r="AU316" s="25" t="str">
        <f t="shared" si="135"/>
        <v>R</v>
      </c>
      <c r="AV316" s="25"/>
      <c r="AW316" s="25"/>
      <c r="AX316" s="25"/>
      <c r="AY316" s="25"/>
      <c r="AZ316" s="25"/>
      <c r="BA316" s="25" t="str">
        <f t="shared" ca="1" si="136"/>
        <v>A</v>
      </c>
      <c r="BB316" s="25" t="str">
        <f t="shared" ca="1" si="137"/>
        <v>G</v>
      </c>
      <c r="BC316" s="25" t="str">
        <f t="shared" ca="1" si="138"/>
        <v>A</v>
      </c>
      <c r="BD316" s="25" t="str">
        <f t="shared" ca="1" si="142"/>
        <v>AGA</v>
      </c>
      <c r="BE316" s="25" t="str">
        <f t="shared" ca="1" si="139"/>
        <v>R</v>
      </c>
      <c r="BF316" s="25"/>
      <c r="BG316" s="25"/>
      <c r="BH316" s="25"/>
      <c r="BI316" s="25"/>
      <c r="BJ316" s="25"/>
    </row>
    <row r="317" spans="1:62" x14ac:dyDescent="0.15">
      <c r="A317" s="10">
        <v>306</v>
      </c>
      <c r="B317">
        <v>0.29330249997627789</v>
      </c>
      <c r="C317">
        <v>-1.2909999984600518E-2</v>
      </c>
      <c r="D317">
        <v>-0.6417224999886173</v>
      </c>
      <c r="E317">
        <v>-0.79411500000858837</v>
      </c>
      <c r="F317" s="10">
        <f ca="1">'Result (Al-Ti) '!W327</f>
        <v>0.72583299720131556</v>
      </c>
      <c r="L317" s="17">
        <v>306</v>
      </c>
      <c r="M317" s="17" t="str">
        <f t="shared" si="118"/>
        <v>A</v>
      </c>
      <c r="N317" s="17" t="str">
        <f t="shared" si="119"/>
        <v>A</v>
      </c>
      <c r="O317" s="17" t="str">
        <f t="shared" si="120"/>
        <v>A</v>
      </c>
      <c r="P317" s="17" t="str">
        <f t="shared" si="121"/>
        <v>AAA</v>
      </c>
      <c r="Q317" s="17" t="str">
        <f t="shared" si="122"/>
        <v>K</v>
      </c>
      <c r="W317" s="25" t="str">
        <f t="shared" si="123"/>
        <v>A</v>
      </c>
      <c r="X317" s="25" t="str">
        <f t="shared" si="124"/>
        <v>G</v>
      </c>
      <c r="Y317" s="25" t="str">
        <f t="shared" si="125"/>
        <v>A</v>
      </c>
      <c r="Z317" s="25" t="str">
        <f t="shared" si="126"/>
        <v>AGA</v>
      </c>
      <c r="AA317" s="25" t="str">
        <f t="shared" si="127"/>
        <v>R</v>
      </c>
      <c r="AB317" s="25"/>
      <c r="AC317" s="25"/>
      <c r="AD317" s="25"/>
      <c r="AE317" s="25"/>
      <c r="AF317" s="25"/>
      <c r="AG317" s="25" t="str">
        <f t="shared" si="128"/>
        <v>A</v>
      </c>
      <c r="AH317" s="25" t="str">
        <f t="shared" si="129"/>
        <v>G</v>
      </c>
      <c r="AI317" s="25" t="str">
        <f t="shared" si="130"/>
        <v>A</v>
      </c>
      <c r="AJ317" s="25" t="str">
        <f t="shared" si="140"/>
        <v>AGA</v>
      </c>
      <c r="AK317" s="25" t="str">
        <f t="shared" si="131"/>
        <v>R</v>
      </c>
      <c r="AL317" s="25"/>
      <c r="AM317" s="25"/>
      <c r="AN317" s="25"/>
      <c r="AO317" s="25"/>
      <c r="AP317" s="25"/>
      <c r="AQ317" s="25" t="str">
        <f t="shared" si="132"/>
        <v>A</v>
      </c>
      <c r="AR317" s="25" t="str">
        <f t="shared" si="133"/>
        <v>G</v>
      </c>
      <c r="AS317" s="25" t="str">
        <f t="shared" si="134"/>
        <v>A</v>
      </c>
      <c r="AT317" s="25" t="str">
        <f t="shared" si="141"/>
        <v>AGA</v>
      </c>
      <c r="AU317" s="25" t="str">
        <f t="shared" si="135"/>
        <v>R</v>
      </c>
      <c r="AV317" s="25"/>
      <c r="AW317" s="25"/>
      <c r="AX317" s="25"/>
      <c r="AY317" s="25"/>
      <c r="AZ317" s="25"/>
      <c r="BA317" s="25" t="str">
        <f t="shared" ca="1" si="136"/>
        <v>A</v>
      </c>
      <c r="BB317" s="25" t="str">
        <f t="shared" ca="1" si="137"/>
        <v>A</v>
      </c>
      <c r="BC317" s="25" t="str">
        <f t="shared" ca="1" si="138"/>
        <v>A</v>
      </c>
      <c r="BD317" s="25" t="str">
        <f t="shared" ca="1" si="142"/>
        <v>AAA</v>
      </c>
      <c r="BE317" s="25" t="str">
        <f t="shared" ca="1" si="139"/>
        <v>K</v>
      </c>
      <c r="BF317" s="25"/>
      <c r="BG317" s="25"/>
      <c r="BH317" s="25"/>
      <c r="BI317" s="25"/>
      <c r="BJ317" s="25"/>
    </row>
    <row r="318" spans="1:62" x14ac:dyDescent="0.15">
      <c r="A318" s="10">
        <v>307</v>
      </c>
      <c r="B318">
        <v>2.0003024999759589</v>
      </c>
      <c r="C318">
        <v>3.4760900000136985</v>
      </c>
      <c r="D318">
        <v>-1.4887224999888815</v>
      </c>
      <c r="E318">
        <v>-2.239115000008951</v>
      </c>
      <c r="F318" s="10">
        <f ca="1">'Result (Al-Ti) '!W328</f>
        <v>-0.48731482028498735</v>
      </c>
      <c r="L318" s="17">
        <v>307</v>
      </c>
      <c r="M318" s="17" t="str">
        <f t="shared" si="118"/>
        <v>A</v>
      </c>
      <c r="N318" s="17" t="str">
        <f t="shared" si="119"/>
        <v>C</v>
      </c>
      <c r="O318" s="17" t="str">
        <f t="shared" si="120"/>
        <v>C</v>
      </c>
      <c r="P318" s="17" t="str">
        <f t="shared" si="121"/>
        <v>ACC</v>
      </c>
      <c r="Q318" s="17" t="str">
        <f t="shared" si="122"/>
        <v>T</v>
      </c>
      <c r="W318" s="25" t="str">
        <f t="shared" si="123"/>
        <v>C</v>
      </c>
      <c r="X318" s="25" t="str">
        <f t="shared" si="124"/>
        <v>C</v>
      </c>
      <c r="Y318" s="25" t="str">
        <f t="shared" si="125"/>
        <v>C</v>
      </c>
      <c r="Z318" s="25" t="str">
        <f t="shared" si="126"/>
        <v>CCC</v>
      </c>
      <c r="AA318" s="25" t="str">
        <f t="shared" si="127"/>
        <v>P</v>
      </c>
      <c r="AB318" s="25"/>
      <c r="AC318" s="25"/>
      <c r="AD318" s="25"/>
      <c r="AE318" s="25"/>
      <c r="AF318" s="25"/>
      <c r="AG318" s="25" t="str">
        <f t="shared" si="128"/>
        <v>A</v>
      </c>
      <c r="AH318" s="25" t="str">
        <f t="shared" si="129"/>
        <v>G</v>
      </c>
      <c r="AI318" s="25" t="str">
        <f t="shared" si="130"/>
        <v>A</v>
      </c>
      <c r="AJ318" s="25" t="str">
        <f t="shared" si="140"/>
        <v>AGA</v>
      </c>
      <c r="AK318" s="25" t="str">
        <f t="shared" si="131"/>
        <v>R</v>
      </c>
      <c r="AL318" s="25"/>
      <c r="AM318" s="25"/>
      <c r="AN318" s="25"/>
      <c r="AO318" s="25"/>
      <c r="AP318" s="25"/>
      <c r="AQ318" s="25" t="str">
        <f t="shared" si="132"/>
        <v>A</v>
      </c>
      <c r="AR318" s="25" t="str">
        <f t="shared" si="133"/>
        <v>G</v>
      </c>
      <c r="AS318" s="25" t="str">
        <f t="shared" si="134"/>
        <v>A</v>
      </c>
      <c r="AT318" s="25" t="str">
        <f t="shared" si="141"/>
        <v>AGA</v>
      </c>
      <c r="AU318" s="25" t="str">
        <f t="shared" si="135"/>
        <v>R</v>
      </c>
      <c r="AV318" s="25"/>
      <c r="AW318" s="25"/>
      <c r="AX318" s="25"/>
      <c r="AY318" s="25"/>
      <c r="AZ318" s="25"/>
      <c r="BA318" s="25" t="str">
        <f t="shared" ca="1" si="136"/>
        <v>A</v>
      </c>
      <c r="BB318" s="25" t="str">
        <f t="shared" ca="1" si="137"/>
        <v>G</v>
      </c>
      <c r="BC318" s="25" t="str">
        <f t="shared" ca="1" si="138"/>
        <v>A</v>
      </c>
      <c r="BD318" s="25" t="str">
        <f t="shared" ca="1" si="142"/>
        <v>AGA</v>
      </c>
      <c r="BE318" s="25" t="str">
        <f t="shared" ca="1" si="139"/>
        <v>R</v>
      </c>
      <c r="BF318" s="25"/>
      <c r="BG318" s="25"/>
      <c r="BH318" s="25"/>
      <c r="BI318" s="25"/>
      <c r="BJ318" s="25"/>
    </row>
    <row r="319" spans="1:62" x14ac:dyDescent="0.15">
      <c r="A319" s="10">
        <v>308</v>
      </c>
      <c r="B319">
        <v>0.75130249997457099</v>
      </c>
      <c r="C319">
        <v>-0.61090999998469897</v>
      </c>
      <c r="D319">
        <v>-0.87172249999056817</v>
      </c>
      <c r="E319">
        <v>-2.1371150000071282</v>
      </c>
      <c r="F319" s="10">
        <f ca="1">'Result (Al-Ti) '!W329</f>
        <v>-1.3299425226189363</v>
      </c>
      <c r="L319" s="17">
        <v>308</v>
      </c>
      <c r="M319" s="17" t="str">
        <f t="shared" si="118"/>
        <v>A</v>
      </c>
      <c r="N319" s="17" t="str">
        <f t="shared" si="119"/>
        <v>A</v>
      </c>
      <c r="O319" s="17" t="str">
        <f t="shared" si="120"/>
        <v>A</v>
      </c>
      <c r="P319" s="17" t="str">
        <f t="shared" si="121"/>
        <v>AAA</v>
      </c>
      <c r="Q319" s="17" t="str">
        <f t="shared" si="122"/>
        <v>K</v>
      </c>
      <c r="W319" s="25" t="str">
        <f t="shared" si="123"/>
        <v>A</v>
      </c>
      <c r="X319" s="25" t="str">
        <f t="shared" si="124"/>
        <v>G</v>
      </c>
      <c r="Y319" s="25" t="str">
        <f t="shared" si="125"/>
        <v>A</v>
      </c>
      <c r="Z319" s="25" t="str">
        <f t="shared" si="126"/>
        <v>AGA</v>
      </c>
      <c r="AA319" s="25" t="str">
        <f t="shared" si="127"/>
        <v>R</v>
      </c>
      <c r="AB319" s="25"/>
      <c r="AC319" s="25"/>
      <c r="AD319" s="25"/>
      <c r="AE319" s="25"/>
      <c r="AF319" s="25"/>
      <c r="AG319" s="25" t="str">
        <f t="shared" si="128"/>
        <v>A</v>
      </c>
      <c r="AH319" s="25" t="str">
        <f t="shared" si="129"/>
        <v>G</v>
      </c>
      <c r="AI319" s="25" t="str">
        <f t="shared" si="130"/>
        <v>A</v>
      </c>
      <c r="AJ319" s="25" t="str">
        <f t="shared" si="140"/>
        <v>AGA</v>
      </c>
      <c r="AK319" s="25" t="str">
        <f t="shared" si="131"/>
        <v>R</v>
      </c>
      <c r="AL319" s="25"/>
      <c r="AM319" s="25"/>
      <c r="AN319" s="25"/>
      <c r="AO319" s="25"/>
      <c r="AP319" s="25"/>
      <c r="AQ319" s="25" t="str">
        <f t="shared" si="132"/>
        <v>A</v>
      </c>
      <c r="AR319" s="25" t="str">
        <f t="shared" si="133"/>
        <v>G</v>
      </c>
      <c r="AS319" s="25" t="str">
        <f t="shared" si="134"/>
        <v>A</v>
      </c>
      <c r="AT319" s="25" t="str">
        <f t="shared" si="141"/>
        <v>AGA</v>
      </c>
      <c r="AU319" s="25" t="str">
        <f t="shared" si="135"/>
        <v>R</v>
      </c>
      <c r="AV319" s="25"/>
      <c r="AW319" s="25"/>
      <c r="AX319" s="25"/>
      <c r="AY319" s="25"/>
      <c r="AZ319" s="25"/>
      <c r="BA319" s="25" t="str">
        <f t="shared" ca="1" si="136"/>
        <v>A</v>
      </c>
      <c r="BB319" s="25" t="str">
        <f t="shared" ca="1" si="137"/>
        <v>G</v>
      </c>
      <c r="BC319" s="25" t="str">
        <f t="shared" ca="1" si="138"/>
        <v>A</v>
      </c>
      <c r="BD319" s="25" t="str">
        <f t="shared" ca="1" si="142"/>
        <v>AGA</v>
      </c>
      <c r="BE319" s="25" t="str">
        <f t="shared" ca="1" si="139"/>
        <v>R</v>
      </c>
      <c r="BF319" s="25"/>
      <c r="BG319" s="25"/>
      <c r="BH319" s="25"/>
      <c r="BI319" s="25"/>
      <c r="BJ319" s="25"/>
    </row>
    <row r="320" spans="1:62" x14ac:dyDescent="0.15">
      <c r="A320" s="10">
        <v>309</v>
      </c>
      <c r="B320">
        <v>1.0973024999749725</v>
      </c>
      <c r="C320">
        <v>-1.1099099999860584</v>
      </c>
      <c r="D320">
        <v>-2.1877224999897749</v>
      </c>
      <c r="E320">
        <v>-2.3771150000087005</v>
      </c>
      <c r="F320" s="10">
        <f ca="1">'Result (Al-Ti) '!W330</f>
        <v>-2.3237342410798609</v>
      </c>
      <c r="L320" s="17">
        <v>309</v>
      </c>
      <c r="M320" s="17" t="str">
        <f t="shared" si="118"/>
        <v>A</v>
      </c>
      <c r="N320" s="17" t="str">
        <f t="shared" si="119"/>
        <v>A</v>
      </c>
      <c r="O320" s="17" t="str">
        <f t="shared" si="120"/>
        <v>C</v>
      </c>
      <c r="P320" s="17" t="str">
        <f t="shared" si="121"/>
        <v>AAC</v>
      </c>
      <c r="Q320" s="17" t="str">
        <f t="shared" si="122"/>
        <v>N</v>
      </c>
      <c r="W320" s="25" t="str">
        <f t="shared" si="123"/>
        <v>A</v>
      </c>
      <c r="X320" s="25" t="str">
        <f t="shared" si="124"/>
        <v>G</v>
      </c>
      <c r="Y320" s="25" t="str">
        <f t="shared" si="125"/>
        <v>A</v>
      </c>
      <c r="Z320" s="25" t="str">
        <f t="shared" si="126"/>
        <v>AGA</v>
      </c>
      <c r="AA320" s="25" t="str">
        <f t="shared" si="127"/>
        <v>R</v>
      </c>
      <c r="AB320" s="25"/>
      <c r="AC320" s="25"/>
      <c r="AD320" s="25"/>
      <c r="AE320" s="25"/>
      <c r="AF320" s="25"/>
      <c r="AG320" s="25" t="str">
        <f t="shared" si="128"/>
        <v>A</v>
      </c>
      <c r="AH320" s="25" t="str">
        <f t="shared" si="129"/>
        <v>G</v>
      </c>
      <c r="AI320" s="25" t="str">
        <f t="shared" si="130"/>
        <v>A</v>
      </c>
      <c r="AJ320" s="25" t="str">
        <f t="shared" si="140"/>
        <v>AGA</v>
      </c>
      <c r="AK320" s="25" t="str">
        <f t="shared" si="131"/>
        <v>R</v>
      </c>
      <c r="AL320" s="25"/>
      <c r="AM320" s="25"/>
      <c r="AN320" s="25"/>
      <c r="AO320" s="25"/>
      <c r="AP320" s="25"/>
      <c r="AQ320" s="25" t="str">
        <f t="shared" si="132"/>
        <v>A</v>
      </c>
      <c r="AR320" s="25" t="str">
        <f t="shared" si="133"/>
        <v>G</v>
      </c>
      <c r="AS320" s="25" t="str">
        <f t="shared" si="134"/>
        <v>A</v>
      </c>
      <c r="AT320" s="25" t="str">
        <f t="shared" si="141"/>
        <v>AGA</v>
      </c>
      <c r="AU320" s="25" t="str">
        <f t="shared" si="135"/>
        <v>R</v>
      </c>
      <c r="AV320" s="25"/>
      <c r="AW320" s="25"/>
      <c r="AX320" s="25"/>
      <c r="AY320" s="25"/>
      <c r="AZ320" s="25"/>
      <c r="BA320" s="25" t="str">
        <f t="shared" ca="1" si="136"/>
        <v>A</v>
      </c>
      <c r="BB320" s="25" t="str">
        <f t="shared" ca="1" si="137"/>
        <v>G</v>
      </c>
      <c r="BC320" s="25" t="str">
        <f t="shared" ca="1" si="138"/>
        <v>A</v>
      </c>
      <c r="BD320" s="25" t="str">
        <f t="shared" ca="1" si="142"/>
        <v>AGA</v>
      </c>
      <c r="BE320" s="25" t="str">
        <f t="shared" ca="1" si="139"/>
        <v>R</v>
      </c>
      <c r="BF320" s="25"/>
      <c r="BG320" s="25"/>
      <c r="BH320" s="25"/>
      <c r="BI320" s="25"/>
      <c r="BJ320" s="25"/>
    </row>
    <row r="321" spans="1:62" x14ac:dyDescent="0.15">
      <c r="A321" s="10">
        <v>310</v>
      </c>
      <c r="B321">
        <v>0.32330249997514215</v>
      </c>
      <c r="C321">
        <v>0.20509000001567301</v>
      </c>
      <c r="D321">
        <v>-0.79772249998910638</v>
      </c>
      <c r="E321">
        <v>-1.8271150000082059</v>
      </c>
      <c r="F321" s="10">
        <f ca="1">'Result (Al-Ti) '!W331</f>
        <v>-0.11119188341070396</v>
      </c>
      <c r="L321" s="17">
        <v>310</v>
      </c>
      <c r="M321" s="17" t="str">
        <f t="shared" si="118"/>
        <v>A</v>
      </c>
      <c r="N321" s="17" t="str">
        <f t="shared" si="119"/>
        <v>A</v>
      </c>
      <c r="O321" s="17" t="str">
        <f t="shared" si="120"/>
        <v>A</v>
      </c>
      <c r="P321" s="17" t="str">
        <f t="shared" si="121"/>
        <v>AAA</v>
      </c>
      <c r="Q321" s="17" t="str">
        <f t="shared" si="122"/>
        <v>K</v>
      </c>
      <c r="W321" s="25" t="str">
        <f t="shared" si="123"/>
        <v>A</v>
      </c>
      <c r="X321" s="25" t="str">
        <f t="shared" si="124"/>
        <v>A</v>
      </c>
      <c r="Y321" s="25" t="str">
        <f t="shared" si="125"/>
        <v>A</v>
      </c>
      <c r="Z321" s="25" t="str">
        <f t="shared" si="126"/>
        <v>AAA</v>
      </c>
      <c r="AA321" s="25" t="str">
        <f t="shared" si="127"/>
        <v>K</v>
      </c>
      <c r="AB321" s="25"/>
      <c r="AC321" s="25"/>
      <c r="AD321" s="25"/>
      <c r="AE321" s="25"/>
      <c r="AF321" s="25"/>
      <c r="AG321" s="25" t="str">
        <f t="shared" si="128"/>
        <v>A</v>
      </c>
      <c r="AH321" s="25" t="str">
        <f t="shared" si="129"/>
        <v>G</v>
      </c>
      <c r="AI321" s="25" t="str">
        <f t="shared" si="130"/>
        <v>A</v>
      </c>
      <c r="AJ321" s="25" t="str">
        <f t="shared" si="140"/>
        <v>AGA</v>
      </c>
      <c r="AK321" s="25" t="str">
        <f t="shared" si="131"/>
        <v>R</v>
      </c>
      <c r="AL321" s="25"/>
      <c r="AM321" s="25"/>
      <c r="AN321" s="25"/>
      <c r="AO321" s="25"/>
      <c r="AP321" s="25"/>
      <c r="AQ321" s="25" t="str">
        <f t="shared" si="132"/>
        <v>A</v>
      </c>
      <c r="AR321" s="25" t="str">
        <f t="shared" si="133"/>
        <v>G</v>
      </c>
      <c r="AS321" s="25" t="str">
        <f t="shared" si="134"/>
        <v>A</v>
      </c>
      <c r="AT321" s="25" t="str">
        <f t="shared" si="141"/>
        <v>AGA</v>
      </c>
      <c r="AU321" s="25" t="str">
        <f t="shared" si="135"/>
        <v>R</v>
      </c>
      <c r="AV321" s="25"/>
      <c r="AW321" s="25"/>
      <c r="AX321" s="25"/>
      <c r="AY321" s="25"/>
      <c r="AZ321" s="25"/>
      <c r="BA321" s="25" t="str">
        <f t="shared" ca="1" si="136"/>
        <v>A</v>
      </c>
      <c r="BB321" s="25" t="str">
        <f t="shared" ca="1" si="137"/>
        <v>G</v>
      </c>
      <c r="BC321" s="25" t="str">
        <f t="shared" ca="1" si="138"/>
        <v>A</v>
      </c>
      <c r="BD321" s="25" t="str">
        <f t="shared" ca="1" si="142"/>
        <v>AGA</v>
      </c>
      <c r="BE321" s="25" t="str">
        <f t="shared" ca="1" si="139"/>
        <v>R</v>
      </c>
      <c r="BF321" s="25"/>
      <c r="BG321" s="25"/>
      <c r="BH321" s="25"/>
      <c r="BI321" s="25"/>
      <c r="BJ321" s="25"/>
    </row>
    <row r="322" spans="1:62" x14ac:dyDescent="0.15">
      <c r="A322" s="10">
        <v>311</v>
      </c>
      <c r="B322">
        <v>0.29330249997627789</v>
      </c>
      <c r="C322">
        <v>-1.7009099999860666</v>
      </c>
      <c r="D322">
        <v>-1.5747224999884679</v>
      </c>
      <c r="E322">
        <v>-0.707115000007974</v>
      </c>
      <c r="F322" s="10">
        <f ca="1">'Result (Al-Ti) '!W332</f>
        <v>-0.3706467243464292</v>
      </c>
      <c r="L322" s="17">
        <v>311</v>
      </c>
      <c r="M322" s="17" t="str">
        <f t="shared" si="118"/>
        <v>A</v>
      </c>
      <c r="N322" s="17" t="str">
        <f t="shared" si="119"/>
        <v>A</v>
      </c>
      <c r="O322" s="17" t="str">
        <f t="shared" si="120"/>
        <v>A</v>
      </c>
      <c r="P322" s="17" t="str">
        <f t="shared" si="121"/>
        <v>AAA</v>
      </c>
      <c r="Q322" s="17" t="str">
        <f t="shared" si="122"/>
        <v>K</v>
      </c>
      <c r="W322" s="25" t="str">
        <f t="shared" si="123"/>
        <v>A</v>
      </c>
      <c r="X322" s="25" t="str">
        <f t="shared" si="124"/>
        <v>G</v>
      </c>
      <c r="Y322" s="25" t="str">
        <f t="shared" si="125"/>
        <v>A</v>
      </c>
      <c r="Z322" s="25" t="str">
        <f t="shared" si="126"/>
        <v>AGA</v>
      </c>
      <c r="AA322" s="25" t="str">
        <f t="shared" si="127"/>
        <v>R</v>
      </c>
      <c r="AB322" s="25"/>
      <c r="AC322" s="25"/>
      <c r="AD322" s="25"/>
      <c r="AE322" s="25"/>
      <c r="AF322" s="25"/>
      <c r="AG322" s="25" t="str">
        <f t="shared" si="128"/>
        <v>A</v>
      </c>
      <c r="AH322" s="25" t="str">
        <f t="shared" si="129"/>
        <v>G</v>
      </c>
      <c r="AI322" s="25" t="str">
        <f t="shared" si="130"/>
        <v>A</v>
      </c>
      <c r="AJ322" s="25" t="str">
        <f t="shared" si="140"/>
        <v>AGA</v>
      </c>
      <c r="AK322" s="25" t="str">
        <f t="shared" si="131"/>
        <v>R</v>
      </c>
      <c r="AL322" s="25"/>
      <c r="AM322" s="25"/>
      <c r="AN322" s="25"/>
      <c r="AO322" s="25"/>
      <c r="AP322" s="25"/>
      <c r="AQ322" s="25" t="str">
        <f t="shared" si="132"/>
        <v>A</v>
      </c>
      <c r="AR322" s="25" t="str">
        <f t="shared" si="133"/>
        <v>G</v>
      </c>
      <c r="AS322" s="25" t="str">
        <f t="shared" si="134"/>
        <v>A</v>
      </c>
      <c r="AT322" s="25" t="str">
        <f t="shared" si="141"/>
        <v>AGA</v>
      </c>
      <c r="AU322" s="25" t="str">
        <f t="shared" si="135"/>
        <v>R</v>
      </c>
      <c r="AV322" s="25"/>
      <c r="AW322" s="25"/>
      <c r="AX322" s="25"/>
      <c r="AY322" s="25"/>
      <c r="AZ322" s="25"/>
      <c r="BA322" s="25" t="str">
        <f t="shared" ca="1" si="136"/>
        <v>A</v>
      </c>
      <c r="BB322" s="25" t="str">
        <f t="shared" ca="1" si="137"/>
        <v>G</v>
      </c>
      <c r="BC322" s="25" t="str">
        <f t="shared" ca="1" si="138"/>
        <v>A</v>
      </c>
      <c r="BD322" s="25" t="str">
        <f t="shared" ca="1" si="142"/>
        <v>AGA</v>
      </c>
      <c r="BE322" s="25" t="str">
        <f t="shared" ca="1" si="139"/>
        <v>R</v>
      </c>
      <c r="BF322" s="25"/>
      <c r="BG322" s="25"/>
      <c r="BH322" s="25"/>
      <c r="BI322" s="25"/>
      <c r="BJ322" s="25"/>
    </row>
    <row r="323" spans="1:62" x14ac:dyDescent="0.15">
      <c r="A323" s="10">
        <v>312</v>
      </c>
      <c r="B323">
        <v>2.5523024999749566</v>
      </c>
      <c r="C323">
        <v>6.9090000014426778E-2</v>
      </c>
      <c r="D323">
        <v>-1.8957224999915923</v>
      </c>
      <c r="E323">
        <v>-0.40411500000914202</v>
      </c>
      <c r="F323" s="10">
        <f ca="1">'Result (Al-Ti) '!W333</f>
        <v>-0.8461218240221513</v>
      </c>
      <c r="L323" s="17">
        <v>312</v>
      </c>
      <c r="M323" s="17" t="str">
        <f t="shared" si="118"/>
        <v>A</v>
      </c>
      <c r="N323" s="17" t="str">
        <f t="shared" si="119"/>
        <v>C</v>
      </c>
      <c r="O323" s="17" t="str">
        <f t="shared" si="120"/>
        <v>C</v>
      </c>
      <c r="P323" s="17" t="str">
        <f t="shared" si="121"/>
        <v>ACC</v>
      </c>
      <c r="Q323" s="17" t="str">
        <f t="shared" si="122"/>
        <v>T</v>
      </c>
      <c r="W323" s="25" t="str">
        <f t="shared" si="123"/>
        <v>A</v>
      </c>
      <c r="X323" s="25" t="str">
        <f t="shared" si="124"/>
        <v>A</v>
      </c>
      <c r="Y323" s="25" t="str">
        <f t="shared" si="125"/>
        <v>A</v>
      </c>
      <c r="Z323" s="25" t="str">
        <f t="shared" si="126"/>
        <v>AAA</v>
      </c>
      <c r="AA323" s="25" t="str">
        <f t="shared" si="127"/>
        <v>K</v>
      </c>
      <c r="AB323" s="25"/>
      <c r="AC323" s="25"/>
      <c r="AD323" s="25"/>
      <c r="AE323" s="25"/>
      <c r="AF323" s="25"/>
      <c r="AG323" s="25" t="str">
        <f t="shared" si="128"/>
        <v>A</v>
      </c>
      <c r="AH323" s="25" t="str">
        <f t="shared" si="129"/>
        <v>G</v>
      </c>
      <c r="AI323" s="25" t="str">
        <f t="shared" si="130"/>
        <v>A</v>
      </c>
      <c r="AJ323" s="25" t="str">
        <f t="shared" si="140"/>
        <v>AGA</v>
      </c>
      <c r="AK323" s="25" t="str">
        <f t="shared" si="131"/>
        <v>R</v>
      </c>
      <c r="AL323" s="25"/>
      <c r="AM323" s="25"/>
      <c r="AN323" s="25"/>
      <c r="AO323" s="25"/>
      <c r="AP323" s="25"/>
      <c r="AQ323" s="25" t="str">
        <f t="shared" si="132"/>
        <v>A</v>
      </c>
      <c r="AR323" s="25" t="str">
        <f t="shared" si="133"/>
        <v>G</v>
      </c>
      <c r="AS323" s="25" t="str">
        <f t="shared" si="134"/>
        <v>A</v>
      </c>
      <c r="AT323" s="25" t="str">
        <f t="shared" si="141"/>
        <v>AGA</v>
      </c>
      <c r="AU323" s="25" t="str">
        <f t="shared" si="135"/>
        <v>R</v>
      </c>
      <c r="AV323" s="25"/>
      <c r="AW323" s="25"/>
      <c r="AX323" s="25"/>
      <c r="AY323" s="25"/>
      <c r="AZ323" s="25"/>
      <c r="BA323" s="25" t="str">
        <f t="shared" ca="1" si="136"/>
        <v>A</v>
      </c>
      <c r="BB323" s="25" t="str">
        <f t="shared" ca="1" si="137"/>
        <v>G</v>
      </c>
      <c r="BC323" s="25" t="str">
        <f t="shared" ca="1" si="138"/>
        <v>A</v>
      </c>
      <c r="BD323" s="25" t="str">
        <f t="shared" ca="1" si="142"/>
        <v>AGA</v>
      </c>
      <c r="BE323" s="25" t="str">
        <f t="shared" ca="1" si="139"/>
        <v>R</v>
      </c>
      <c r="BF323" s="25"/>
      <c r="BG323" s="25"/>
      <c r="BH323" s="25"/>
      <c r="BI323" s="25"/>
      <c r="BJ323" s="25"/>
    </row>
    <row r="324" spans="1:62" x14ac:dyDescent="0.15">
      <c r="A324" s="10">
        <v>313</v>
      </c>
      <c r="B324">
        <v>-0.65569750002580918</v>
      </c>
      <c r="C324">
        <v>9.7090000014787847E-2</v>
      </c>
      <c r="D324">
        <v>-1.3537224999886632</v>
      </c>
      <c r="E324">
        <v>1.2108849999918903</v>
      </c>
      <c r="F324" s="10">
        <f ca="1">'Result (Al-Ti) '!W334</f>
        <v>-3.5069328340173214</v>
      </c>
      <c r="L324" s="17">
        <v>313</v>
      </c>
      <c r="M324" s="17" t="str">
        <f t="shared" si="118"/>
        <v>A</v>
      </c>
      <c r="N324" s="17" t="str">
        <f t="shared" si="119"/>
        <v>G</v>
      </c>
      <c r="O324" s="17" t="str">
        <f t="shared" si="120"/>
        <v>A</v>
      </c>
      <c r="P324" s="17" t="str">
        <f t="shared" si="121"/>
        <v>AGA</v>
      </c>
      <c r="Q324" s="17" t="str">
        <f t="shared" si="122"/>
        <v>R</v>
      </c>
      <c r="W324" s="25" t="str">
        <f t="shared" si="123"/>
        <v>A</v>
      </c>
      <c r="X324" s="25" t="str">
        <f t="shared" si="124"/>
        <v>A</v>
      </c>
      <c r="Y324" s="25" t="str">
        <f t="shared" si="125"/>
        <v>A</v>
      </c>
      <c r="Z324" s="25" t="str">
        <f t="shared" si="126"/>
        <v>AAA</v>
      </c>
      <c r="AA324" s="25" t="str">
        <f t="shared" si="127"/>
        <v>K</v>
      </c>
      <c r="AB324" s="25"/>
      <c r="AC324" s="25"/>
      <c r="AD324" s="25"/>
      <c r="AE324" s="25"/>
      <c r="AF324" s="25"/>
      <c r="AG324" s="25" t="str">
        <f t="shared" si="128"/>
        <v>A</v>
      </c>
      <c r="AH324" s="25" t="str">
        <f t="shared" si="129"/>
        <v>G</v>
      </c>
      <c r="AI324" s="25" t="str">
        <f t="shared" si="130"/>
        <v>A</v>
      </c>
      <c r="AJ324" s="25" t="str">
        <f t="shared" si="140"/>
        <v>AGA</v>
      </c>
      <c r="AK324" s="25" t="str">
        <f t="shared" si="131"/>
        <v>R</v>
      </c>
      <c r="AL324" s="25"/>
      <c r="AM324" s="25"/>
      <c r="AN324" s="25"/>
      <c r="AO324" s="25"/>
      <c r="AP324" s="25"/>
      <c r="AQ324" s="25" t="str">
        <f t="shared" si="132"/>
        <v>A</v>
      </c>
      <c r="AR324" s="25" t="str">
        <f t="shared" si="133"/>
        <v>A</v>
      </c>
      <c r="AS324" s="25" t="str">
        <f t="shared" si="134"/>
        <v>C</v>
      </c>
      <c r="AT324" s="25" t="str">
        <f t="shared" si="141"/>
        <v>AAC</v>
      </c>
      <c r="AU324" s="25" t="str">
        <f t="shared" si="135"/>
        <v>N</v>
      </c>
      <c r="AV324" s="25"/>
      <c r="AW324" s="25"/>
      <c r="AX324" s="25"/>
      <c r="AY324" s="25"/>
      <c r="AZ324" s="25"/>
      <c r="BA324" s="25" t="str">
        <f t="shared" ca="1" si="136"/>
        <v>G</v>
      </c>
      <c r="BB324" s="25" t="str">
        <f t="shared" ca="1" si="137"/>
        <v>G</v>
      </c>
      <c r="BC324" s="25" t="str">
        <f t="shared" ca="1" si="138"/>
        <v>G</v>
      </c>
      <c r="BD324" s="25" t="str">
        <f t="shared" ca="1" si="142"/>
        <v>GGG</v>
      </c>
      <c r="BE324" s="25" t="str">
        <f t="shared" ca="1" si="139"/>
        <v>G</v>
      </c>
      <c r="BF324" s="25"/>
      <c r="BG324" s="25"/>
      <c r="BH324" s="25"/>
      <c r="BI324" s="25"/>
      <c r="BJ324" s="25"/>
    </row>
    <row r="325" spans="1:62" x14ac:dyDescent="0.15">
      <c r="A325" s="10">
        <v>314</v>
      </c>
      <c r="B325">
        <v>-0.57869750002481624</v>
      </c>
      <c r="C325">
        <v>0.63109000001659865</v>
      </c>
      <c r="D325">
        <v>-2.2707224999898301</v>
      </c>
      <c r="E325">
        <v>-0.16711500000710089</v>
      </c>
      <c r="F325" s="10">
        <f ca="1">'Result (Al-Ti) '!W335</f>
        <v>-0.75447805389584865</v>
      </c>
      <c r="L325" s="17">
        <v>314</v>
      </c>
      <c r="M325" s="17" t="str">
        <f t="shared" si="118"/>
        <v>A</v>
      </c>
      <c r="N325" s="17" t="str">
        <f t="shared" si="119"/>
        <v>G</v>
      </c>
      <c r="O325" s="17" t="str">
        <f t="shared" si="120"/>
        <v>A</v>
      </c>
      <c r="P325" s="17" t="str">
        <f t="shared" si="121"/>
        <v>AGA</v>
      </c>
      <c r="Q325" s="17" t="str">
        <f t="shared" si="122"/>
        <v>R</v>
      </c>
      <c r="W325" s="25" t="str">
        <f t="shared" si="123"/>
        <v>A</v>
      </c>
      <c r="X325" s="25" t="str">
        <f t="shared" si="124"/>
        <v>A</v>
      </c>
      <c r="Y325" s="25" t="str">
        <f t="shared" si="125"/>
        <v>A</v>
      </c>
      <c r="Z325" s="25" t="str">
        <f t="shared" si="126"/>
        <v>AAA</v>
      </c>
      <c r="AA325" s="25" t="str">
        <f t="shared" si="127"/>
        <v>K</v>
      </c>
      <c r="AB325" s="25"/>
      <c r="AC325" s="25"/>
      <c r="AD325" s="25"/>
      <c r="AE325" s="25"/>
      <c r="AF325" s="25"/>
      <c r="AG325" s="25" t="str">
        <f t="shared" si="128"/>
        <v>A</v>
      </c>
      <c r="AH325" s="25" t="str">
        <f t="shared" si="129"/>
        <v>G</v>
      </c>
      <c r="AI325" s="25" t="str">
        <f t="shared" si="130"/>
        <v>A</v>
      </c>
      <c r="AJ325" s="25" t="str">
        <f t="shared" si="140"/>
        <v>AGA</v>
      </c>
      <c r="AK325" s="25" t="str">
        <f t="shared" si="131"/>
        <v>R</v>
      </c>
      <c r="AL325" s="25"/>
      <c r="AM325" s="25"/>
      <c r="AN325" s="25"/>
      <c r="AO325" s="25"/>
      <c r="AP325" s="25"/>
      <c r="AQ325" s="25" t="str">
        <f t="shared" si="132"/>
        <v>A</v>
      </c>
      <c r="AR325" s="25" t="str">
        <f t="shared" si="133"/>
        <v>G</v>
      </c>
      <c r="AS325" s="25" t="str">
        <f t="shared" si="134"/>
        <v>A</v>
      </c>
      <c r="AT325" s="25" t="str">
        <f t="shared" si="141"/>
        <v>AGA</v>
      </c>
      <c r="AU325" s="25" t="str">
        <f t="shared" si="135"/>
        <v>R</v>
      </c>
      <c r="AV325" s="25"/>
      <c r="AW325" s="25"/>
      <c r="AX325" s="25"/>
      <c r="AY325" s="25"/>
      <c r="AZ325" s="25"/>
      <c r="BA325" s="25" t="str">
        <f t="shared" ca="1" si="136"/>
        <v>A</v>
      </c>
      <c r="BB325" s="25" t="str">
        <f t="shared" ca="1" si="137"/>
        <v>G</v>
      </c>
      <c r="BC325" s="25" t="str">
        <f t="shared" ca="1" si="138"/>
        <v>A</v>
      </c>
      <c r="BD325" s="25" t="str">
        <f t="shared" ca="1" si="142"/>
        <v>AGA</v>
      </c>
      <c r="BE325" s="25" t="str">
        <f t="shared" ca="1" si="139"/>
        <v>R</v>
      </c>
      <c r="BF325" s="25"/>
      <c r="BG325" s="25"/>
      <c r="BH325" s="25"/>
      <c r="BI325" s="25"/>
      <c r="BJ325" s="25"/>
    </row>
    <row r="326" spans="1:62" x14ac:dyDescent="0.15">
      <c r="A326" s="10">
        <v>315</v>
      </c>
      <c r="B326">
        <v>0.42530249997696501</v>
      </c>
      <c r="C326">
        <v>-0.70090999998484449</v>
      </c>
      <c r="D326">
        <v>2.6277500008831112E-2</v>
      </c>
      <c r="E326">
        <v>-1.3301150000089024</v>
      </c>
      <c r="F326" s="10">
        <f ca="1">'Result (Al-Ti) '!W336</f>
        <v>-1.0905515739154268</v>
      </c>
      <c r="L326" s="17">
        <v>315</v>
      </c>
      <c r="M326" s="17" t="str">
        <f t="shared" si="118"/>
        <v>A</v>
      </c>
      <c r="N326" s="17" t="str">
        <f t="shared" si="119"/>
        <v>A</v>
      </c>
      <c r="O326" s="17" t="str">
        <f t="shared" si="120"/>
        <v>A</v>
      </c>
      <c r="P326" s="17" t="str">
        <f t="shared" si="121"/>
        <v>AAA</v>
      </c>
      <c r="Q326" s="17" t="str">
        <f t="shared" si="122"/>
        <v>K</v>
      </c>
      <c r="W326" s="25" t="str">
        <f t="shared" si="123"/>
        <v>A</v>
      </c>
      <c r="X326" s="25" t="str">
        <f t="shared" si="124"/>
        <v>G</v>
      </c>
      <c r="Y326" s="25" t="str">
        <f t="shared" si="125"/>
        <v>A</v>
      </c>
      <c r="Z326" s="25" t="str">
        <f t="shared" si="126"/>
        <v>AGA</v>
      </c>
      <c r="AA326" s="25" t="str">
        <f t="shared" si="127"/>
        <v>R</v>
      </c>
      <c r="AB326" s="25"/>
      <c r="AC326" s="25"/>
      <c r="AD326" s="25"/>
      <c r="AE326" s="25"/>
      <c r="AF326" s="25"/>
      <c r="AG326" s="25" t="str">
        <f t="shared" si="128"/>
        <v>A</v>
      </c>
      <c r="AH326" s="25" t="str">
        <f t="shared" si="129"/>
        <v>A</v>
      </c>
      <c r="AI326" s="25" t="str">
        <f t="shared" si="130"/>
        <v>A</v>
      </c>
      <c r="AJ326" s="25" t="str">
        <f t="shared" si="140"/>
        <v>AAA</v>
      </c>
      <c r="AK326" s="25" t="str">
        <f t="shared" si="131"/>
        <v>K</v>
      </c>
      <c r="AL326" s="25"/>
      <c r="AM326" s="25"/>
      <c r="AN326" s="25"/>
      <c r="AO326" s="25"/>
      <c r="AP326" s="25"/>
      <c r="AQ326" s="25" t="str">
        <f t="shared" si="132"/>
        <v>A</v>
      </c>
      <c r="AR326" s="25" t="str">
        <f t="shared" si="133"/>
        <v>G</v>
      </c>
      <c r="AS326" s="25" t="str">
        <f t="shared" si="134"/>
        <v>A</v>
      </c>
      <c r="AT326" s="25" t="str">
        <f t="shared" si="141"/>
        <v>AGA</v>
      </c>
      <c r="AU326" s="25" t="str">
        <f t="shared" si="135"/>
        <v>R</v>
      </c>
      <c r="AV326" s="25"/>
      <c r="AW326" s="25"/>
      <c r="AX326" s="25"/>
      <c r="AY326" s="25"/>
      <c r="AZ326" s="25"/>
      <c r="BA326" s="25" t="str">
        <f t="shared" ca="1" si="136"/>
        <v>A</v>
      </c>
      <c r="BB326" s="25" t="str">
        <f t="shared" ca="1" si="137"/>
        <v>G</v>
      </c>
      <c r="BC326" s="25" t="str">
        <f t="shared" ca="1" si="138"/>
        <v>A</v>
      </c>
      <c r="BD326" s="25" t="str">
        <f t="shared" ca="1" si="142"/>
        <v>AGA</v>
      </c>
      <c r="BE326" s="25" t="str">
        <f t="shared" ca="1" si="139"/>
        <v>R</v>
      </c>
      <c r="BF326" s="25"/>
      <c r="BG326" s="25"/>
      <c r="BH326" s="25"/>
      <c r="BI326" s="25"/>
      <c r="BJ326" s="25"/>
    </row>
    <row r="327" spans="1:62" x14ac:dyDescent="0.15">
      <c r="A327" s="10">
        <v>316</v>
      </c>
      <c r="B327">
        <v>0.51530249997711053</v>
      </c>
      <c r="C327">
        <v>2.909090000017045</v>
      </c>
      <c r="D327">
        <v>-8.3722499990557253E-2</v>
      </c>
      <c r="E327">
        <v>-1.446115000007353</v>
      </c>
      <c r="F327" s="10">
        <f ca="1">'Result (Al-Ti) '!W337</f>
        <v>-3.7619684829881335</v>
      </c>
      <c r="L327" s="17">
        <v>316</v>
      </c>
      <c r="M327" s="17" t="str">
        <f t="shared" si="118"/>
        <v>A</v>
      </c>
      <c r="N327" s="17" t="str">
        <f t="shared" si="119"/>
        <v>A</v>
      </c>
      <c r="O327" s="17" t="str">
        <f t="shared" si="120"/>
        <v>A</v>
      </c>
      <c r="P327" s="17" t="str">
        <f t="shared" si="121"/>
        <v>AAA</v>
      </c>
      <c r="Q327" s="17" t="str">
        <f t="shared" si="122"/>
        <v>K</v>
      </c>
      <c r="W327" s="25" t="str">
        <f t="shared" si="123"/>
        <v>A</v>
      </c>
      <c r="X327" s="25" t="str">
        <f t="shared" si="124"/>
        <v>C</v>
      </c>
      <c r="Y327" s="25" t="str">
        <f t="shared" si="125"/>
        <v>C</v>
      </c>
      <c r="Z327" s="25" t="str">
        <f t="shared" si="126"/>
        <v>ACC</v>
      </c>
      <c r="AA327" s="25" t="str">
        <f t="shared" si="127"/>
        <v>T</v>
      </c>
      <c r="AB327" s="25"/>
      <c r="AC327" s="25"/>
      <c r="AD327" s="25"/>
      <c r="AE327" s="25"/>
      <c r="AF327" s="25"/>
      <c r="AG327" s="25" t="str">
        <f t="shared" si="128"/>
        <v>A</v>
      </c>
      <c r="AH327" s="25" t="str">
        <f t="shared" si="129"/>
        <v>G</v>
      </c>
      <c r="AI327" s="25" t="str">
        <f t="shared" si="130"/>
        <v>A</v>
      </c>
      <c r="AJ327" s="25" t="str">
        <f t="shared" si="140"/>
        <v>AGA</v>
      </c>
      <c r="AK327" s="25" t="str">
        <f t="shared" si="131"/>
        <v>R</v>
      </c>
      <c r="AL327" s="25"/>
      <c r="AM327" s="25"/>
      <c r="AN327" s="25"/>
      <c r="AO327" s="25"/>
      <c r="AP327" s="25"/>
      <c r="AQ327" s="25" t="str">
        <f t="shared" si="132"/>
        <v>A</v>
      </c>
      <c r="AR327" s="25" t="str">
        <f t="shared" si="133"/>
        <v>G</v>
      </c>
      <c r="AS327" s="25" t="str">
        <f t="shared" si="134"/>
        <v>A</v>
      </c>
      <c r="AT327" s="25" t="str">
        <f t="shared" si="141"/>
        <v>AGA</v>
      </c>
      <c r="AU327" s="25" t="str">
        <f t="shared" si="135"/>
        <v>R</v>
      </c>
      <c r="AV327" s="25"/>
      <c r="AW327" s="25"/>
      <c r="AX327" s="25"/>
      <c r="AY327" s="25"/>
      <c r="AZ327" s="25"/>
      <c r="BA327" s="25" t="str">
        <f t="shared" ca="1" si="136"/>
        <v>G</v>
      </c>
      <c r="BB327" s="25" t="str">
        <f t="shared" ca="1" si="137"/>
        <v>G</v>
      </c>
      <c r="BC327" s="25" t="str">
        <f t="shared" ca="1" si="138"/>
        <v>G</v>
      </c>
      <c r="BD327" s="25" t="str">
        <f t="shared" ca="1" si="142"/>
        <v>GGG</v>
      </c>
      <c r="BE327" s="25" t="str">
        <f t="shared" ca="1" si="139"/>
        <v>G</v>
      </c>
      <c r="BF327" s="25"/>
      <c r="BG327" s="25"/>
      <c r="BH327" s="25"/>
      <c r="BI327" s="25"/>
      <c r="BJ327" s="25"/>
    </row>
    <row r="328" spans="1:62" x14ac:dyDescent="0.15">
      <c r="A328" s="10">
        <v>317</v>
      </c>
      <c r="B328">
        <v>1.2273024999771565</v>
      </c>
      <c r="C328">
        <v>2.0900900000171418</v>
      </c>
      <c r="D328">
        <v>-2.0377224999883481</v>
      </c>
      <c r="E328">
        <v>-1.3061150000091004</v>
      </c>
      <c r="F328" s="10">
        <f ca="1">'Result (Al-Ti) '!W338</f>
        <v>-2.0929428933912284</v>
      </c>
      <c r="L328" s="17">
        <v>317</v>
      </c>
      <c r="M328" s="17" t="str">
        <f t="shared" si="118"/>
        <v>A</v>
      </c>
      <c r="N328" s="17" t="str">
        <f t="shared" si="119"/>
        <v>A</v>
      </c>
      <c r="O328" s="17" t="str">
        <f t="shared" si="120"/>
        <v>C</v>
      </c>
      <c r="P328" s="17" t="str">
        <f t="shared" si="121"/>
        <v>AAC</v>
      </c>
      <c r="Q328" s="17" t="str">
        <f t="shared" si="122"/>
        <v>N</v>
      </c>
      <c r="W328" s="25" t="str">
        <f t="shared" si="123"/>
        <v>A</v>
      </c>
      <c r="X328" s="25" t="str">
        <f t="shared" si="124"/>
        <v>C</v>
      </c>
      <c r="Y328" s="25" t="str">
        <f t="shared" si="125"/>
        <v>C</v>
      </c>
      <c r="Z328" s="25" t="str">
        <f t="shared" si="126"/>
        <v>ACC</v>
      </c>
      <c r="AA328" s="25" t="str">
        <f t="shared" si="127"/>
        <v>T</v>
      </c>
      <c r="AB328" s="25"/>
      <c r="AC328" s="25"/>
      <c r="AD328" s="25"/>
      <c r="AE328" s="25"/>
      <c r="AF328" s="25"/>
      <c r="AG328" s="25" t="str">
        <f t="shared" si="128"/>
        <v>A</v>
      </c>
      <c r="AH328" s="25" t="str">
        <f t="shared" si="129"/>
        <v>G</v>
      </c>
      <c r="AI328" s="25" t="str">
        <f t="shared" si="130"/>
        <v>A</v>
      </c>
      <c r="AJ328" s="25" t="str">
        <f t="shared" si="140"/>
        <v>AGA</v>
      </c>
      <c r="AK328" s="25" t="str">
        <f t="shared" si="131"/>
        <v>R</v>
      </c>
      <c r="AL328" s="25"/>
      <c r="AM328" s="25"/>
      <c r="AN328" s="25"/>
      <c r="AO328" s="25"/>
      <c r="AP328" s="25"/>
      <c r="AQ328" s="25" t="str">
        <f t="shared" si="132"/>
        <v>A</v>
      </c>
      <c r="AR328" s="25" t="str">
        <f t="shared" si="133"/>
        <v>G</v>
      </c>
      <c r="AS328" s="25" t="str">
        <f t="shared" si="134"/>
        <v>A</v>
      </c>
      <c r="AT328" s="25" t="str">
        <f t="shared" si="141"/>
        <v>AGA</v>
      </c>
      <c r="AU328" s="25" t="str">
        <f t="shared" si="135"/>
        <v>R</v>
      </c>
      <c r="AV328" s="25"/>
      <c r="AW328" s="25"/>
      <c r="AX328" s="25"/>
      <c r="AY328" s="25"/>
      <c r="AZ328" s="25"/>
      <c r="BA328" s="25" t="str">
        <f t="shared" ca="1" si="136"/>
        <v>A</v>
      </c>
      <c r="BB328" s="25" t="str">
        <f t="shared" ca="1" si="137"/>
        <v>G</v>
      </c>
      <c r="BC328" s="25" t="str">
        <f t="shared" ca="1" si="138"/>
        <v>A</v>
      </c>
      <c r="BD328" s="25" t="str">
        <f t="shared" ca="1" si="142"/>
        <v>AGA</v>
      </c>
      <c r="BE328" s="25" t="str">
        <f t="shared" ca="1" si="139"/>
        <v>R</v>
      </c>
      <c r="BF328" s="25"/>
      <c r="BG328" s="25"/>
      <c r="BH328" s="25"/>
      <c r="BI328" s="25"/>
      <c r="BJ328" s="25"/>
    </row>
    <row r="329" spans="1:62" x14ac:dyDescent="0.15">
      <c r="A329" s="10">
        <v>318</v>
      </c>
      <c r="B329">
        <v>0.37530249997530518</v>
      </c>
      <c r="C329">
        <v>6.0090000015833311E-2</v>
      </c>
      <c r="D329">
        <v>0.74727750001102322</v>
      </c>
      <c r="E329">
        <v>-0.29111500000666979</v>
      </c>
      <c r="F329" s="10">
        <f ca="1">'Result (Al-Ti) '!W339</f>
        <v>-1.1999895095299871</v>
      </c>
      <c r="L329" s="17">
        <v>318</v>
      </c>
      <c r="M329" s="17" t="str">
        <f t="shared" si="118"/>
        <v>A</v>
      </c>
      <c r="N329" s="17" t="str">
        <f t="shared" si="119"/>
        <v>A</v>
      </c>
      <c r="O329" s="17" t="str">
        <f t="shared" si="120"/>
        <v>A</v>
      </c>
      <c r="P329" s="17" t="str">
        <f t="shared" si="121"/>
        <v>AAA</v>
      </c>
      <c r="Q329" s="17" t="str">
        <f t="shared" si="122"/>
        <v>K</v>
      </c>
      <c r="W329" s="25" t="str">
        <f t="shared" si="123"/>
        <v>A</v>
      </c>
      <c r="X329" s="25" t="str">
        <f t="shared" si="124"/>
        <v>A</v>
      </c>
      <c r="Y329" s="25" t="str">
        <f t="shared" si="125"/>
        <v>A</v>
      </c>
      <c r="Z329" s="25" t="str">
        <f t="shared" si="126"/>
        <v>AAA</v>
      </c>
      <c r="AA329" s="25" t="str">
        <f t="shared" si="127"/>
        <v>K</v>
      </c>
      <c r="AB329" s="25"/>
      <c r="AC329" s="25"/>
      <c r="AD329" s="25"/>
      <c r="AE329" s="25"/>
      <c r="AF329" s="25"/>
      <c r="AG329" s="25" t="str">
        <f t="shared" si="128"/>
        <v>A</v>
      </c>
      <c r="AH329" s="25" t="str">
        <f t="shared" si="129"/>
        <v>A</v>
      </c>
      <c r="AI329" s="25" t="str">
        <f t="shared" si="130"/>
        <v>A</v>
      </c>
      <c r="AJ329" s="25" t="str">
        <f t="shared" si="140"/>
        <v>AAA</v>
      </c>
      <c r="AK329" s="25" t="str">
        <f t="shared" si="131"/>
        <v>K</v>
      </c>
      <c r="AL329" s="25"/>
      <c r="AM329" s="25"/>
      <c r="AN329" s="25"/>
      <c r="AO329" s="25"/>
      <c r="AP329" s="25"/>
      <c r="AQ329" s="25" t="str">
        <f t="shared" si="132"/>
        <v>A</v>
      </c>
      <c r="AR329" s="25" t="str">
        <f t="shared" si="133"/>
        <v>G</v>
      </c>
      <c r="AS329" s="25" t="str">
        <f t="shared" si="134"/>
        <v>A</v>
      </c>
      <c r="AT329" s="25" t="str">
        <f t="shared" si="141"/>
        <v>AGA</v>
      </c>
      <c r="AU329" s="25" t="str">
        <f t="shared" si="135"/>
        <v>R</v>
      </c>
      <c r="AV329" s="25"/>
      <c r="AW329" s="25"/>
      <c r="AX329" s="25"/>
      <c r="AY329" s="25"/>
      <c r="AZ329" s="25"/>
      <c r="BA329" s="25" t="str">
        <f t="shared" ca="1" si="136"/>
        <v>A</v>
      </c>
      <c r="BB329" s="25" t="str">
        <f t="shared" ca="1" si="137"/>
        <v>G</v>
      </c>
      <c r="BC329" s="25" t="str">
        <f t="shared" ca="1" si="138"/>
        <v>A</v>
      </c>
      <c r="BD329" s="25" t="str">
        <f t="shared" ca="1" si="142"/>
        <v>AGA</v>
      </c>
      <c r="BE329" s="25" t="str">
        <f t="shared" ca="1" si="139"/>
        <v>R</v>
      </c>
      <c r="BF329" s="25"/>
      <c r="BG329" s="25"/>
      <c r="BH329" s="25"/>
      <c r="BI329" s="25"/>
      <c r="BJ329" s="25"/>
    </row>
    <row r="330" spans="1:62" x14ac:dyDescent="0.15">
      <c r="A330" s="10">
        <v>319</v>
      </c>
      <c r="B330">
        <v>3.0249997706732756E-4</v>
      </c>
      <c r="C330">
        <v>-0.72290999998614325</v>
      </c>
      <c r="D330">
        <v>-0.25772249999178598</v>
      </c>
      <c r="E330">
        <v>-1.4971150000064881</v>
      </c>
      <c r="F330" s="10">
        <f ca="1">'Result (Al-Ti) '!W340</f>
        <v>0.43849714623970126</v>
      </c>
      <c r="L330" s="17">
        <v>319</v>
      </c>
      <c r="M330" s="17" t="str">
        <f t="shared" si="118"/>
        <v>A</v>
      </c>
      <c r="N330" s="17" t="str">
        <f t="shared" si="119"/>
        <v>A</v>
      </c>
      <c r="O330" s="17" t="str">
        <f t="shared" si="120"/>
        <v>A</v>
      </c>
      <c r="P330" s="17" t="str">
        <f t="shared" si="121"/>
        <v>AAA</v>
      </c>
      <c r="Q330" s="17" t="str">
        <f t="shared" si="122"/>
        <v>K</v>
      </c>
      <c r="W330" s="25" t="str">
        <f t="shared" si="123"/>
        <v>A</v>
      </c>
      <c r="X330" s="25" t="str">
        <f t="shared" si="124"/>
        <v>G</v>
      </c>
      <c r="Y330" s="25" t="str">
        <f t="shared" si="125"/>
        <v>A</v>
      </c>
      <c r="Z330" s="25" t="str">
        <f t="shared" si="126"/>
        <v>AGA</v>
      </c>
      <c r="AA330" s="25" t="str">
        <f t="shared" si="127"/>
        <v>R</v>
      </c>
      <c r="AB330" s="25"/>
      <c r="AC330" s="25"/>
      <c r="AD330" s="25"/>
      <c r="AE330" s="25"/>
      <c r="AF330" s="25"/>
      <c r="AG330" s="25" t="str">
        <f t="shared" si="128"/>
        <v>A</v>
      </c>
      <c r="AH330" s="25" t="str">
        <f t="shared" si="129"/>
        <v>G</v>
      </c>
      <c r="AI330" s="25" t="str">
        <f t="shared" si="130"/>
        <v>A</v>
      </c>
      <c r="AJ330" s="25" t="str">
        <f t="shared" si="140"/>
        <v>AGA</v>
      </c>
      <c r="AK330" s="25" t="str">
        <f t="shared" si="131"/>
        <v>R</v>
      </c>
      <c r="AL330" s="25"/>
      <c r="AM330" s="25"/>
      <c r="AN330" s="25"/>
      <c r="AO330" s="25"/>
      <c r="AP330" s="25"/>
      <c r="AQ330" s="25" t="str">
        <f t="shared" si="132"/>
        <v>A</v>
      </c>
      <c r="AR330" s="25" t="str">
        <f t="shared" si="133"/>
        <v>G</v>
      </c>
      <c r="AS330" s="25" t="str">
        <f t="shared" si="134"/>
        <v>A</v>
      </c>
      <c r="AT330" s="25" t="str">
        <f t="shared" si="141"/>
        <v>AGA</v>
      </c>
      <c r="AU330" s="25" t="str">
        <f t="shared" si="135"/>
        <v>R</v>
      </c>
      <c r="AV330" s="25"/>
      <c r="AW330" s="25"/>
      <c r="AX330" s="25"/>
      <c r="AY330" s="25"/>
      <c r="AZ330" s="25"/>
      <c r="BA330" s="25" t="str">
        <f t="shared" ca="1" si="136"/>
        <v>A</v>
      </c>
      <c r="BB330" s="25" t="str">
        <f t="shared" ca="1" si="137"/>
        <v>A</v>
      </c>
      <c r="BC330" s="25" t="str">
        <f t="shared" ca="1" si="138"/>
        <v>A</v>
      </c>
      <c r="BD330" s="25" t="str">
        <f t="shared" ca="1" si="142"/>
        <v>AAA</v>
      </c>
      <c r="BE330" s="25" t="str">
        <f t="shared" ca="1" si="139"/>
        <v>K</v>
      </c>
      <c r="BF330" s="25"/>
      <c r="BG330" s="25"/>
      <c r="BH330" s="25"/>
      <c r="BI330" s="25"/>
      <c r="BJ330" s="25"/>
    </row>
    <row r="331" spans="1:62" x14ac:dyDescent="0.15">
      <c r="A331" s="10">
        <v>320</v>
      </c>
      <c r="B331">
        <v>0.55530249997559622</v>
      </c>
      <c r="C331">
        <v>-1.1889099999855546</v>
      </c>
      <c r="D331">
        <v>3.390277500010086</v>
      </c>
      <c r="E331">
        <v>1.3938849999917124</v>
      </c>
      <c r="F331" s="10">
        <f ca="1">'Result (Al-Ti) '!W341</f>
        <v>0.48256629543048779</v>
      </c>
      <c r="L331" s="17">
        <v>320</v>
      </c>
      <c r="M331" s="17" t="str">
        <f t="shared" si="118"/>
        <v>A</v>
      </c>
      <c r="N331" s="17" t="str">
        <f t="shared" si="119"/>
        <v>A</v>
      </c>
      <c r="O331" s="17" t="str">
        <f t="shared" si="120"/>
        <v>A</v>
      </c>
      <c r="P331" s="17" t="str">
        <f t="shared" si="121"/>
        <v>AAA</v>
      </c>
      <c r="Q331" s="17" t="str">
        <f t="shared" si="122"/>
        <v>K</v>
      </c>
      <c r="W331" s="25" t="str">
        <f t="shared" si="123"/>
        <v>A</v>
      </c>
      <c r="X331" s="25" t="str">
        <f t="shared" si="124"/>
        <v>G</v>
      </c>
      <c r="Y331" s="25" t="str">
        <f t="shared" si="125"/>
        <v>A</v>
      </c>
      <c r="Z331" s="25" t="str">
        <f t="shared" si="126"/>
        <v>AGA</v>
      </c>
      <c r="AA331" s="25" t="str">
        <f t="shared" si="127"/>
        <v>R</v>
      </c>
      <c r="AB331" s="25"/>
      <c r="AC331" s="25"/>
      <c r="AD331" s="25"/>
      <c r="AE331" s="25"/>
      <c r="AF331" s="25"/>
      <c r="AG331" s="25" t="str">
        <f t="shared" si="128"/>
        <v>C</v>
      </c>
      <c r="AH331" s="25" t="str">
        <f t="shared" si="129"/>
        <v>C</v>
      </c>
      <c r="AI331" s="25" t="str">
        <f t="shared" si="130"/>
        <v>C</v>
      </c>
      <c r="AJ331" s="25" t="str">
        <f t="shared" si="140"/>
        <v>CCC</v>
      </c>
      <c r="AK331" s="25" t="str">
        <f t="shared" si="131"/>
        <v>P</v>
      </c>
      <c r="AL331" s="25"/>
      <c r="AM331" s="25"/>
      <c r="AN331" s="25"/>
      <c r="AO331" s="25"/>
      <c r="AP331" s="25"/>
      <c r="AQ331" s="25" t="str">
        <f t="shared" si="132"/>
        <v>A</v>
      </c>
      <c r="AR331" s="25" t="str">
        <f t="shared" si="133"/>
        <v>A</v>
      </c>
      <c r="AS331" s="25" t="str">
        <f t="shared" si="134"/>
        <v>C</v>
      </c>
      <c r="AT331" s="25" t="str">
        <f t="shared" si="141"/>
        <v>AAC</v>
      </c>
      <c r="AU331" s="25" t="str">
        <f t="shared" si="135"/>
        <v>N</v>
      </c>
      <c r="AV331" s="25"/>
      <c r="AW331" s="25"/>
      <c r="AX331" s="25"/>
      <c r="AY331" s="25"/>
      <c r="AZ331" s="25"/>
      <c r="BA331" s="25" t="str">
        <f t="shared" ca="1" si="136"/>
        <v>A</v>
      </c>
      <c r="BB331" s="25" t="str">
        <f t="shared" ca="1" si="137"/>
        <v>A</v>
      </c>
      <c r="BC331" s="25" t="str">
        <f t="shared" ca="1" si="138"/>
        <v>A</v>
      </c>
      <c r="BD331" s="25" t="str">
        <f t="shared" ca="1" si="142"/>
        <v>AAA</v>
      </c>
      <c r="BE331" s="25" t="str">
        <f t="shared" ca="1" si="139"/>
        <v>K</v>
      </c>
      <c r="BF331" s="25"/>
      <c r="BG331" s="25"/>
      <c r="BH331" s="25"/>
      <c r="BI331" s="25"/>
      <c r="BJ331" s="25"/>
    </row>
    <row r="332" spans="1:62" x14ac:dyDescent="0.15">
      <c r="A332" s="10">
        <v>321</v>
      </c>
      <c r="B332">
        <v>0.31930249997458304</v>
      </c>
      <c r="C332">
        <v>-1.8159099999834893</v>
      </c>
      <c r="D332">
        <v>1.6712775000087277</v>
      </c>
      <c r="E332">
        <v>-9.1115000007135905E-2</v>
      </c>
      <c r="F332" s="10">
        <f ca="1">'Result (Al-Ti) '!W342</f>
        <v>-0.15621802413665448</v>
      </c>
      <c r="L332" s="17">
        <v>321</v>
      </c>
      <c r="M332" s="17" t="str">
        <f t="shared" ref="M332:M395" si="143">IF(OR(B332&gt;$B$4,$B$7&gt;B332),"T",IF(AND($B$4&gt;=B332,B332&gt;$B$5),"C",IF(AND($B$5&gt;=B332,B332&gt;=$B$6),"A",IF(AND($B$6&gt;B332,B332&gt;=$B$7),"G","error"))))</f>
        <v>A</v>
      </c>
      <c r="N332" s="17" t="str">
        <f t="shared" ref="N332:N395" si="144">IF(OR(B332&gt;$C$4,$C$7&gt;B332),"T",IF(AND($C$4&gt;=B332,B332&gt;$C$5),"C",IF(AND($C$5&gt;=B332,B332&gt;=$C$6),"A",IF(AND($C$6&gt;B332,B332&gt;=$C$7),"G","error"))))</f>
        <v>A</v>
      </c>
      <c r="O332" s="17" t="str">
        <f t="shared" ref="O332:O395" si="145">IF(OR(B332&gt;$D$4,$D$7&gt;B332),"T",IF(AND($D$4&gt;=B332,B332&gt;$D$5),"C",IF(AND($D$5&gt;=B332,B332&gt;=$D$6),"A",IF(AND($D$6&gt;B332,B332&gt;=$D$7),"G","error"))))</f>
        <v>A</v>
      </c>
      <c r="P332" s="17" t="str">
        <f t="shared" si="121"/>
        <v>AAA</v>
      </c>
      <c r="Q332" s="17" t="str">
        <f t="shared" si="122"/>
        <v>K</v>
      </c>
      <c r="W332" s="25" t="str">
        <f t="shared" si="123"/>
        <v>A</v>
      </c>
      <c r="X332" s="25" t="str">
        <f t="shared" si="124"/>
        <v>G</v>
      </c>
      <c r="Y332" s="25" t="str">
        <f t="shared" si="125"/>
        <v>A</v>
      </c>
      <c r="Z332" s="25" t="str">
        <f t="shared" si="126"/>
        <v>AGA</v>
      </c>
      <c r="AA332" s="25" t="str">
        <f t="shared" si="127"/>
        <v>R</v>
      </c>
      <c r="AB332" s="25"/>
      <c r="AC332" s="25"/>
      <c r="AD332" s="25"/>
      <c r="AE332" s="25"/>
      <c r="AF332" s="25"/>
      <c r="AG332" s="25" t="str">
        <f t="shared" si="128"/>
        <v>A</v>
      </c>
      <c r="AH332" s="25" t="str">
        <f t="shared" si="129"/>
        <v>A</v>
      </c>
      <c r="AI332" s="25" t="str">
        <f t="shared" si="130"/>
        <v>C</v>
      </c>
      <c r="AJ332" s="25" t="str">
        <f t="shared" si="140"/>
        <v>AAC</v>
      </c>
      <c r="AK332" s="25" t="str">
        <f t="shared" si="131"/>
        <v>N</v>
      </c>
      <c r="AL332" s="25"/>
      <c r="AM332" s="25"/>
      <c r="AN332" s="25"/>
      <c r="AO332" s="25"/>
      <c r="AP332" s="25"/>
      <c r="AQ332" s="25" t="str">
        <f t="shared" si="132"/>
        <v>A</v>
      </c>
      <c r="AR332" s="25" t="str">
        <f t="shared" si="133"/>
        <v>G</v>
      </c>
      <c r="AS332" s="25" t="str">
        <f t="shared" si="134"/>
        <v>A</v>
      </c>
      <c r="AT332" s="25" t="str">
        <f t="shared" si="141"/>
        <v>AGA</v>
      </c>
      <c r="AU332" s="25" t="str">
        <f t="shared" si="135"/>
        <v>R</v>
      </c>
      <c r="AV332" s="25"/>
      <c r="AW332" s="25"/>
      <c r="AX332" s="25"/>
      <c r="AY332" s="25"/>
      <c r="AZ332" s="25"/>
      <c r="BA332" s="25" t="str">
        <f t="shared" ca="1" si="136"/>
        <v>A</v>
      </c>
      <c r="BB332" s="25" t="str">
        <f t="shared" ca="1" si="137"/>
        <v>G</v>
      </c>
      <c r="BC332" s="25" t="str">
        <f t="shared" ca="1" si="138"/>
        <v>A</v>
      </c>
      <c r="BD332" s="25" t="str">
        <f t="shared" ca="1" si="142"/>
        <v>AGA</v>
      </c>
      <c r="BE332" s="25" t="str">
        <f t="shared" ca="1" si="139"/>
        <v>R</v>
      </c>
      <c r="BF332" s="25"/>
      <c r="BG332" s="25"/>
      <c r="BH332" s="25"/>
      <c r="BI332" s="25"/>
      <c r="BJ332" s="25"/>
    </row>
    <row r="333" spans="1:62" x14ac:dyDescent="0.15">
      <c r="A333" s="10">
        <v>322</v>
      </c>
      <c r="B333">
        <v>-0.56969750002622277</v>
      </c>
      <c r="C333">
        <v>0.10909000001646518</v>
      </c>
      <c r="D333">
        <v>-2.2487224999885314</v>
      </c>
      <c r="E333">
        <v>1.738884999991086</v>
      </c>
      <c r="F333" s="10">
        <f ca="1">'Result (Al-Ti) '!W343</f>
        <v>-1.8002777488782151</v>
      </c>
      <c r="L333" s="17">
        <v>322</v>
      </c>
      <c r="M333" s="17" t="str">
        <f t="shared" si="143"/>
        <v>A</v>
      </c>
      <c r="N333" s="17" t="str">
        <f t="shared" si="144"/>
        <v>G</v>
      </c>
      <c r="O333" s="17" t="str">
        <f t="shared" si="145"/>
        <v>A</v>
      </c>
      <c r="P333" s="17" t="str">
        <f t="shared" ref="P333:P396" si="146">M333&amp;N333&amp;O333</f>
        <v>AGA</v>
      </c>
      <c r="Q333" s="17" t="str">
        <f t="shared" ref="Q333:Q396" si="147">LOOKUP(P333,$H$12:$H$75,$I$12:$I$75)</f>
        <v>R</v>
      </c>
      <c r="W333" s="25" t="str">
        <f t="shared" ref="W333:W396" si="148">IF(OR(C333&gt;$B$4,$B$7&gt;C333),"T",IF(AND($B$4&gt;=C333,C333&gt;$B$5),"C",IF(AND($B$5&gt;=C333,C333&gt;=$B$6),"A",IF(AND($B$6&gt;C333,C333&gt;=$B$7),"G","error"))))</f>
        <v>A</v>
      </c>
      <c r="X333" s="25" t="str">
        <f t="shared" ref="X333:X396" si="149">IF(OR(C333&gt;$C$4,$C$7&gt;C333),"T",IF(AND($C$4&gt;=C333,C333&gt;$C$5),"C",IF(AND($C$5&gt;=C333,C333&gt;=$C$6),"A",IF(AND($C$6&gt;C333,C333&gt;=$C$7),"G","error"))))</f>
        <v>A</v>
      </c>
      <c r="Y333" s="25" t="str">
        <f t="shared" ref="Y333:Y396" si="150">IF(OR(C333&gt;$D$4,$D$7&gt;C333),"T",IF(AND($D$4&gt;=C333,C333&gt;$D$5),"C",IF(AND($D$5&gt;=C333,C333&gt;=$D$6),"A",IF(AND($D$6&gt;C333,C333&gt;=$D$7),"G","error"))))</f>
        <v>A</v>
      </c>
      <c r="Z333" s="25" t="str">
        <f t="shared" ref="Z333:Z396" si="151">W333&amp;X333&amp;Y333</f>
        <v>AAA</v>
      </c>
      <c r="AA333" s="25" t="str">
        <f t="shared" ref="AA333:AA396" si="152">LOOKUP(Z333,$H$12:$H$75,$I$12:$I$75)</f>
        <v>K</v>
      </c>
      <c r="AB333" s="25"/>
      <c r="AC333" s="25"/>
      <c r="AD333" s="25"/>
      <c r="AE333" s="25"/>
      <c r="AF333" s="25"/>
      <c r="AG333" s="25" t="str">
        <f t="shared" ref="AG333:AG396" si="153">IF(OR(D333&gt;$B$4,$B$7&gt;D333),"T",IF(AND($B$4&gt;=D333,D333&gt;$B$5),"C",IF(AND($B$5&gt;=D333,D333&gt;=$B$6),"A",IF(AND($B$6&gt;D333,D333&gt;=$B$7),"G","error"))))</f>
        <v>A</v>
      </c>
      <c r="AH333" s="25" t="str">
        <f t="shared" ref="AH333:AH396" si="154">IF(OR(D333&gt;$C$4,$C$7&gt;D333),"T",IF(AND($C$4&gt;=D333,D333&gt;$C$5),"C",IF(AND($C$5&gt;=D333,D333&gt;=$C$6),"A",IF(AND($C$6&gt;D333,D333&gt;=$C$7),"G","error"))))</f>
        <v>G</v>
      </c>
      <c r="AI333" s="25" t="str">
        <f t="shared" ref="AI333:AI396" si="155">IF(OR(D333&gt;$D$4,$D$7&gt;D333),"T",IF(AND($D$4&gt;=D333,D333&gt;$D$5),"C",IF(AND($D$5&gt;=D333,D333&gt;=$D$6),"A",IF(AND($D$6&gt;D333,D333&gt;=$D$7),"G","error"))))</f>
        <v>A</v>
      </c>
      <c r="AJ333" s="25" t="str">
        <f t="shared" si="140"/>
        <v>AGA</v>
      </c>
      <c r="AK333" s="25" t="str">
        <f t="shared" ref="AK333:AK396" si="156">LOOKUP(AJ333,$H$12:$H$75,$I$12:$I$75)</f>
        <v>R</v>
      </c>
      <c r="AL333" s="25"/>
      <c r="AM333" s="25"/>
      <c r="AN333" s="25"/>
      <c r="AO333" s="25"/>
      <c r="AP333" s="25"/>
      <c r="AQ333" s="25" t="str">
        <f t="shared" ref="AQ333:AQ396" si="157">IF(OR(E333&gt;$B$4,$B$7&gt;E333),"T",IF(AND($B$4&gt;=E333,E333&gt;$B$5),"C",IF(AND($B$5&gt;=E333,E333&gt;=$B$6),"A",IF(AND($B$6&gt;E333,E333&gt;=$B$7),"G","error"))))</f>
        <v>A</v>
      </c>
      <c r="AR333" s="25" t="str">
        <f t="shared" ref="AR333:AR396" si="158">IF(OR(E333&gt;$C$4,$C$7&gt;E333),"T",IF(AND($C$4&gt;=E333,E333&gt;$C$5),"C",IF(AND($C$5&gt;=E333,E333&gt;=$C$6),"A",IF(AND($C$6&gt;E333,E333&gt;=$C$7),"G","error"))))</f>
        <v>A</v>
      </c>
      <c r="AS333" s="25" t="str">
        <f t="shared" ref="AS333:AS396" si="159">IF(OR(E333&gt;$D$4,$D$7&gt;E333),"T",IF(AND($D$4&gt;=E333,E333&gt;$D$5),"C",IF(AND($D$5&gt;=E333,E333&gt;=$D$6),"A",IF(AND($D$6&gt;E333,E333&gt;=$D$7),"G","error"))))</f>
        <v>C</v>
      </c>
      <c r="AT333" s="25" t="str">
        <f t="shared" si="141"/>
        <v>AAC</v>
      </c>
      <c r="AU333" s="25" t="str">
        <f t="shared" ref="AU333:AU396" si="160">LOOKUP(AT333,$H$12:$H$75,$I$12:$I$75)</f>
        <v>N</v>
      </c>
      <c r="AV333" s="25"/>
      <c r="AW333" s="25"/>
      <c r="AX333" s="25"/>
      <c r="AY333" s="25"/>
      <c r="AZ333" s="25"/>
      <c r="BA333" s="25" t="str">
        <f t="shared" ref="BA333:BA396" ca="1" si="161">IF(OR(F333&gt;$B$4,$B$7&gt;F333),"T",IF(AND($B$4&gt;=F333,F333&gt;$B$5),"C",IF(AND($B$5&gt;=F333,F333&gt;=$B$6),"A",IF(AND($B$6&gt;F333,F333&gt;=$B$7),"G","error"))))</f>
        <v>A</v>
      </c>
      <c r="BB333" s="25" t="str">
        <f t="shared" ref="BB333:BB396" ca="1" si="162">IF(OR(F333&gt;$C$4,$C$7&gt;F333),"T",IF(AND($C$4&gt;=F333,F333&gt;$C$5),"C",IF(AND($C$5&gt;=F333,F333&gt;=$C$6),"A",IF(AND($C$6&gt;F333,F333&gt;=$C$7),"G","error"))))</f>
        <v>G</v>
      </c>
      <c r="BC333" s="25" t="str">
        <f t="shared" ref="BC333:BC396" ca="1" si="163">IF(OR(F333&gt;$D$4,$D$7&gt;F333),"T",IF(AND($D$4&gt;=F333,F333&gt;$D$5),"C",IF(AND($D$5&gt;=F333,F333&gt;=$D$6),"A",IF(AND($D$6&gt;F333,F333&gt;=$D$7),"G","error"))))</f>
        <v>A</v>
      </c>
      <c r="BD333" s="25" t="str">
        <f t="shared" ca="1" si="142"/>
        <v>AGA</v>
      </c>
      <c r="BE333" s="25" t="str">
        <f t="shared" ref="BE333:BE396" ca="1" si="164">LOOKUP(BD333,$H$12:$H$75,$I$12:$I$75)</f>
        <v>R</v>
      </c>
      <c r="BF333" s="25"/>
      <c r="BG333" s="25"/>
      <c r="BH333" s="25"/>
      <c r="BI333" s="25"/>
      <c r="BJ333" s="25"/>
    </row>
    <row r="334" spans="1:62" x14ac:dyDescent="0.15">
      <c r="A334" s="10">
        <v>323</v>
      </c>
      <c r="B334">
        <v>0.86030249997648411</v>
      </c>
      <c r="C334">
        <v>0.12709000001365212</v>
      </c>
      <c r="D334">
        <v>-0.90372249999148835</v>
      </c>
      <c r="E334">
        <v>1.7538849999922945</v>
      </c>
      <c r="F334" s="10">
        <f ca="1">'Result (Al-Ti) '!W344</f>
        <v>-2.3668887333375013</v>
      </c>
      <c r="L334" s="17">
        <v>323</v>
      </c>
      <c r="M334" s="17" t="str">
        <f t="shared" si="143"/>
        <v>A</v>
      </c>
      <c r="N334" s="17" t="str">
        <f t="shared" si="144"/>
        <v>A</v>
      </c>
      <c r="O334" s="17" t="str">
        <f t="shared" si="145"/>
        <v>A</v>
      </c>
      <c r="P334" s="17" t="str">
        <f t="shared" si="146"/>
        <v>AAA</v>
      </c>
      <c r="Q334" s="17" t="str">
        <f t="shared" si="147"/>
        <v>K</v>
      </c>
      <c r="W334" s="25" t="str">
        <f t="shared" si="148"/>
        <v>A</v>
      </c>
      <c r="X334" s="25" t="str">
        <f t="shared" si="149"/>
        <v>A</v>
      </c>
      <c r="Y334" s="25" t="str">
        <f t="shared" si="150"/>
        <v>A</v>
      </c>
      <c r="Z334" s="25" t="str">
        <f t="shared" si="151"/>
        <v>AAA</v>
      </c>
      <c r="AA334" s="25" t="str">
        <f t="shared" si="152"/>
        <v>K</v>
      </c>
      <c r="AB334" s="25"/>
      <c r="AC334" s="25"/>
      <c r="AD334" s="25"/>
      <c r="AE334" s="25"/>
      <c r="AF334" s="25"/>
      <c r="AG334" s="25" t="str">
        <f t="shared" si="153"/>
        <v>A</v>
      </c>
      <c r="AH334" s="25" t="str">
        <f t="shared" si="154"/>
        <v>G</v>
      </c>
      <c r="AI334" s="25" t="str">
        <f t="shared" si="155"/>
        <v>A</v>
      </c>
      <c r="AJ334" s="25" t="str">
        <f t="shared" si="140"/>
        <v>AGA</v>
      </c>
      <c r="AK334" s="25" t="str">
        <f t="shared" si="156"/>
        <v>R</v>
      </c>
      <c r="AL334" s="25"/>
      <c r="AM334" s="25"/>
      <c r="AN334" s="25"/>
      <c r="AO334" s="25"/>
      <c r="AP334" s="25"/>
      <c r="AQ334" s="25" t="str">
        <f t="shared" si="157"/>
        <v>A</v>
      </c>
      <c r="AR334" s="25" t="str">
        <f t="shared" si="158"/>
        <v>A</v>
      </c>
      <c r="AS334" s="25" t="str">
        <f t="shared" si="159"/>
        <v>C</v>
      </c>
      <c r="AT334" s="25" t="str">
        <f t="shared" si="141"/>
        <v>AAC</v>
      </c>
      <c r="AU334" s="25" t="str">
        <f t="shared" si="160"/>
        <v>N</v>
      </c>
      <c r="AV334" s="25"/>
      <c r="AW334" s="25"/>
      <c r="AX334" s="25"/>
      <c r="AY334" s="25"/>
      <c r="AZ334" s="25"/>
      <c r="BA334" s="25" t="str">
        <f t="shared" ca="1" si="161"/>
        <v>A</v>
      </c>
      <c r="BB334" s="25" t="str">
        <f t="shared" ca="1" si="162"/>
        <v>G</v>
      </c>
      <c r="BC334" s="25" t="str">
        <f t="shared" ca="1" si="163"/>
        <v>A</v>
      </c>
      <c r="BD334" s="25" t="str">
        <f t="shared" ca="1" si="142"/>
        <v>AGA</v>
      </c>
      <c r="BE334" s="25" t="str">
        <f t="shared" ca="1" si="164"/>
        <v>R</v>
      </c>
      <c r="BF334" s="25"/>
      <c r="BG334" s="25"/>
      <c r="BH334" s="25"/>
      <c r="BI334" s="25"/>
      <c r="BJ334" s="25"/>
    </row>
    <row r="335" spans="1:62" x14ac:dyDescent="0.15">
      <c r="A335" s="10">
        <v>324</v>
      </c>
      <c r="B335">
        <v>0.41930249997434998</v>
      </c>
      <c r="C335">
        <v>-1.6459099999863724</v>
      </c>
      <c r="D335">
        <v>-1.6207224999895686</v>
      </c>
      <c r="E335">
        <v>-1.0971150000074203</v>
      </c>
      <c r="F335" s="10">
        <f ca="1">'Result (Al-Ti) '!W345</f>
        <v>-0.13699217506877792</v>
      </c>
      <c r="L335" s="17">
        <v>324</v>
      </c>
      <c r="M335" s="17" t="str">
        <f t="shared" si="143"/>
        <v>A</v>
      </c>
      <c r="N335" s="17" t="str">
        <f t="shared" si="144"/>
        <v>A</v>
      </c>
      <c r="O335" s="17" t="str">
        <f t="shared" si="145"/>
        <v>A</v>
      </c>
      <c r="P335" s="17" t="str">
        <f t="shared" si="146"/>
        <v>AAA</v>
      </c>
      <c r="Q335" s="17" t="str">
        <f t="shared" si="147"/>
        <v>K</v>
      </c>
      <c r="W335" s="25" t="str">
        <f t="shared" si="148"/>
        <v>A</v>
      </c>
      <c r="X335" s="25" t="str">
        <f t="shared" si="149"/>
        <v>G</v>
      </c>
      <c r="Y335" s="25" t="str">
        <f t="shared" si="150"/>
        <v>A</v>
      </c>
      <c r="Z335" s="25" t="str">
        <f t="shared" si="151"/>
        <v>AGA</v>
      </c>
      <c r="AA335" s="25" t="str">
        <f t="shared" si="152"/>
        <v>R</v>
      </c>
      <c r="AB335" s="25"/>
      <c r="AC335" s="25"/>
      <c r="AD335" s="25"/>
      <c r="AE335" s="25"/>
      <c r="AF335" s="25"/>
      <c r="AG335" s="25" t="str">
        <f t="shared" si="153"/>
        <v>A</v>
      </c>
      <c r="AH335" s="25" t="str">
        <f t="shared" si="154"/>
        <v>G</v>
      </c>
      <c r="AI335" s="25" t="str">
        <f t="shared" si="155"/>
        <v>A</v>
      </c>
      <c r="AJ335" s="25" t="str">
        <f t="shared" ref="AJ335:AJ398" si="165">AG335&amp;AH335&amp;AI335</f>
        <v>AGA</v>
      </c>
      <c r="AK335" s="25" t="str">
        <f t="shared" si="156"/>
        <v>R</v>
      </c>
      <c r="AL335" s="25"/>
      <c r="AM335" s="25"/>
      <c r="AN335" s="25"/>
      <c r="AO335" s="25"/>
      <c r="AP335" s="25"/>
      <c r="AQ335" s="25" t="str">
        <f t="shared" si="157"/>
        <v>A</v>
      </c>
      <c r="AR335" s="25" t="str">
        <f t="shared" si="158"/>
        <v>G</v>
      </c>
      <c r="AS335" s="25" t="str">
        <f t="shared" si="159"/>
        <v>A</v>
      </c>
      <c r="AT335" s="25" t="str">
        <f t="shared" ref="AT335:AT398" si="166">AQ335&amp;AR335&amp;AS335</f>
        <v>AGA</v>
      </c>
      <c r="AU335" s="25" t="str">
        <f t="shared" si="160"/>
        <v>R</v>
      </c>
      <c r="AV335" s="25"/>
      <c r="AW335" s="25"/>
      <c r="AX335" s="25"/>
      <c r="AY335" s="25"/>
      <c r="AZ335" s="25"/>
      <c r="BA335" s="25" t="str">
        <f t="shared" ca="1" si="161"/>
        <v>A</v>
      </c>
      <c r="BB335" s="25" t="str">
        <f t="shared" ca="1" si="162"/>
        <v>G</v>
      </c>
      <c r="BC335" s="25" t="str">
        <f t="shared" ca="1" si="163"/>
        <v>A</v>
      </c>
      <c r="BD335" s="25" t="str">
        <f t="shared" ref="BD335:BD398" ca="1" si="167">BA335&amp;BB335&amp;BC335</f>
        <v>AGA</v>
      </c>
      <c r="BE335" s="25" t="str">
        <f t="shared" ca="1" si="164"/>
        <v>R</v>
      </c>
      <c r="BF335" s="25"/>
      <c r="BG335" s="25"/>
      <c r="BH335" s="25"/>
      <c r="BI335" s="25"/>
      <c r="BJ335" s="25"/>
    </row>
    <row r="336" spans="1:62" x14ac:dyDescent="0.15">
      <c r="A336" s="10">
        <v>325</v>
      </c>
      <c r="B336">
        <v>0.99930249997370879</v>
      </c>
      <c r="C336">
        <v>-2.7719099999856667</v>
      </c>
      <c r="D336">
        <v>0.93827750000841093</v>
      </c>
      <c r="E336">
        <v>0.90988499999156147</v>
      </c>
      <c r="F336" s="10">
        <f ca="1">'Result (Al-Ti) '!W346</f>
        <v>-0.61335498682229983</v>
      </c>
      <c r="L336" s="17">
        <v>325</v>
      </c>
      <c r="M336" s="17" t="str">
        <f t="shared" si="143"/>
        <v>A</v>
      </c>
      <c r="N336" s="17" t="str">
        <f t="shared" si="144"/>
        <v>A</v>
      </c>
      <c r="O336" s="17" t="str">
        <f t="shared" si="145"/>
        <v>A</v>
      </c>
      <c r="P336" s="17" t="str">
        <f t="shared" si="146"/>
        <v>AAA</v>
      </c>
      <c r="Q336" s="17" t="str">
        <f t="shared" si="147"/>
        <v>K</v>
      </c>
      <c r="W336" s="25" t="str">
        <f t="shared" si="148"/>
        <v>A</v>
      </c>
      <c r="X336" s="25" t="str">
        <f t="shared" si="149"/>
        <v>G</v>
      </c>
      <c r="Y336" s="25" t="str">
        <f t="shared" si="150"/>
        <v>A</v>
      </c>
      <c r="Z336" s="25" t="str">
        <f t="shared" si="151"/>
        <v>AGA</v>
      </c>
      <c r="AA336" s="25" t="str">
        <f t="shared" si="152"/>
        <v>R</v>
      </c>
      <c r="AB336" s="25"/>
      <c r="AC336" s="25"/>
      <c r="AD336" s="25"/>
      <c r="AE336" s="25"/>
      <c r="AF336" s="25"/>
      <c r="AG336" s="25" t="str">
        <f t="shared" si="153"/>
        <v>A</v>
      </c>
      <c r="AH336" s="25" t="str">
        <f t="shared" si="154"/>
        <v>A</v>
      </c>
      <c r="AI336" s="25" t="str">
        <f t="shared" si="155"/>
        <v>A</v>
      </c>
      <c r="AJ336" s="25" t="str">
        <f t="shared" si="165"/>
        <v>AAA</v>
      </c>
      <c r="AK336" s="25" t="str">
        <f t="shared" si="156"/>
        <v>K</v>
      </c>
      <c r="AL336" s="25"/>
      <c r="AM336" s="25"/>
      <c r="AN336" s="25"/>
      <c r="AO336" s="25"/>
      <c r="AP336" s="25"/>
      <c r="AQ336" s="25" t="str">
        <f t="shared" si="157"/>
        <v>A</v>
      </c>
      <c r="AR336" s="25" t="str">
        <f t="shared" si="158"/>
        <v>A</v>
      </c>
      <c r="AS336" s="25" t="str">
        <f t="shared" si="159"/>
        <v>A</v>
      </c>
      <c r="AT336" s="25" t="str">
        <f t="shared" si="166"/>
        <v>AAA</v>
      </c>
      <c r="AU336" s="25" t="str">
        <f t="shared" si="160"/>
        <v>K</v>
      </c>
      <c r="AV336" s="25"/>
      <c r="AW336" s="25"/>
      <c r="AX336" s="25"/>
      <c r="AY336" s="25"/>
      <c r="AZ336" s="25"/>
      <c r="BA336" s="25" t="str">
        <f t="shared" ca="1" si="161"/>
        <v>A</v>
      </c>
      <c r="BB336" s="25" t="str">
        <f t="shared" ca="1" si="162"/>
        <v>G</v>
      </c>
      <c r="BC336" s="25" t="str">
        <f t="shared" ca="1" si="163"/>
        <v>A</v>
      </c>
      <c r="BD336" s="25" t="str">
        <f t="shared" ca="1" si="167"/>
        <v>AGA</v>
      </c>
      <c r="BE336" s="25" t="str">
        <f t="shared" ca="1" si="164"/>
        <v>R</v>
      </c>
      <c r="BF336" s="25"/>
      <c r="BG336" s="25"/>
      <c r="BH336" s="25"/>
      <c r="BI336" s="25"/>
      <c r="BJ336" s="25"/>
    </row>
    <row r="337" spans="1:62" x14ac:dyDescent="0.15">
      <c r="A337" s="10">
        <v>326</v>
      </c>
      <c r="B337">
        <v>1.0153024999759452</v>
      </c>
      <c r="C337">
        <v>-1.3159099999846546</v>
      </c>
      <c r="D337">
        <v>1.0672775000095669</v>
      </c>
      <c r="E337">
        <v>-1.4201150000090479</v>
      </c>
      <c r="F337" s="10">
        <f ca="1">'Result (Al-Ti) '!W347</f>
        <v>-0.39662855181693546</v>
      </c>
      <c r="L337" s="17">
        <v>326</v>
      </c>
      <c r="M337" s="17" t="str">
        <f t="shared" si="143"/>
        <v>A</v>
      </c>
      <c r="N337" s="17" t="str">
        <f t="shared" si="144"/>
        <v>A</v>
      </c>
      <c r="O337" s="17" t="str">
        <f t="shared" si="145"/>
        <v>C</v>
      </c>
      <c r="P337" s="17" t="str">
        <f t="shared" si="146"/>
        <v>AAC</v>
      </c>
      <c r="Q337" s="17" t="str">
        <f t="shared" si="147"/>
        <v>N</v>
      </c>
      <c r="W337" s="25" t="str">
        <f t="shared" si="148"/>
        <v>A</v>
      </c>
      <c r="X337" s="25" t="str">
        <f t="shared" si="149"/>
        <v>G</v>
      </c>
      <c r="Y337" s="25" t="str">
        <f t="shared" si="150"/>
        <v>A</v>
      </c>
      <c r="Z337" s="25" t="str">
        <f t="shared" si="151"/>
        <v>AGA</v>
      </c>
      <c r="AA337" s="25" t="str">
        <f t="shared" si="152"/>
        <v>R</v>
      </c>
      <c r="AB337" s="25"/>
      <c r="AC337" s="25"/>
      <c r="AD337" s="25"/>
      <c r="AE337" s="25"/>
      <c r="AF337" s="25"/>
      <c r="AG337" s="25" t="str">
        <f t="shared" si="153"/>
        <v>A</v>
      </c>
      <c r="AH337" s="25" t="str">
        <f t="shared" si="154"/>
        <v>A</v>
      </c>
      <c r="AI337" s="25" t="str">
        <f t="shared" si="155"/>
        <v>C</v>
      </c>
      <c r="AJ337" s="25" t="str">
        <f t="shared" si="165"/>
        <v>AAC</v>
      </c>
      <c r="AK337" s="25" t="str">
        <f t="shared" si="156"/>
        <v>N</v>
      </c>
      <c r="AL337" s="25"/>
      <c r="AM337" s="25"/>
      <c r="AN337" s="25"/>
      <c r="AO337" s="25"/>
      <c r="AP337" s="25"/>
      <c r="AQ337" s="25" t="str">
        <f t="shared" si="157"/>
        <v>A</v>
      </c>
      <c r="AR337" s="25" t="str">
        <f t="shared" si="158"/>
        <v>G</v>
      </c>
      <c r="AS337" s="25" t="str">
        <f t="shared" si="159"/>
        <v>A</v>
      </c>
      <c r="AT337" s="25" t="str">
        <f t="shared" si="166"/>
        <v>AGA</v>
      </c>
      <c r="AU337" s="25" t="str">
        <f t="shared" si="160"/>
        <v>R</v>
      </c>
      <c r="AV337" s="25"/>
      <c r="AW337" s="25"/>
      <c r="AX337" s="25"/>
      <c r="AY337" s="25"/>
      <c r="AZ337" s="25"/>
      <c r="BA337" s="25" t="str">
        <f t="shared" ca="1" si="161"/>
        <v>A</v>
      </c>
      <c r="BB337" s="25" t="str">
        <f t="shared" ca="1" si="162"/>
        <v>G</v>
      </c>
      <c r="BC337" s="25" t="str">
        <f t="shared" ca="1" si="163"/>
        <v>A</v>
      </c>
      <c r="BD337" s="25" t="str">
        <f t="shared" ca="1" si="167"/>
        <v>AGA</v>
      </c>
      <c r="BE337" s="25" t="str">
        <f t="shared" ca="1" si="164"/>
        <v>R</v>
      </c>
      <c r="BF337" s="25"/>
      <c r="BG337" s="25"/>
      <c r="BH337" s="25"/>
      <c r="BI337" s="25"/>
      <c r="BJ337" s="25"/>
    </row>
    <row r="338" spans="1:62" x14ac:dyDescent="0.15">
      <c r="A338" s="10">
        <v>327</v>
      </c>
      <c r="B338">
        <v>0.71930249997720352</v>
      </c>
      <c r="C338">
        <v>2.9070900000149891</v>
      </c>
      <c r="D338">
        <v>-8.9722499989619564E-2</v>
      </c>
      <c r="E338">
        <v>-0.85711500000940077</v>
      </c>
      <c r="F338" s="10">
        <f ca="1">'Result (Al-Ti) '!W348</f>
        <v>-0.25537634221330457</v>
      </c>
      <c r="L338" s="17">
        <v>327</v>
      </c>
      <c r="M338" s="17" t="str">
        <f t="shared" si="143"/>
        <v>A</v>
      </c>
      <c r="N338" s="17" t="str">
        <f t="shared" si="144"/>
        <v>A</v>
      </c>
      <c r="O338" s="17" t="str">
        <f t="shared" si="145"/>
        <v>A</v>
      </c>
      <c r="P338" s="17" t="str">
        <f t="shared" si="146"/>
        <v>AAA</v>
      </c>
      <c r="Q338" s="17" t="str">
        <f t="shared" si="147"/>
        <v>K</v>
      </c>
      <c r="W338" s="25" t="str">
        <f t="shared" si="148"/>
        <v>A</v>
      </c>
      <c r="X338" s="25" t="str">
        <f t="shared" si="149"/>
        <v>C</v>
      </c>
      <c r="Y338" s="25" t="str">
        <f t="shared" si="150"/>
        <v>C</v>
      </c>
      <c r="Z338" s="25" t="str">
        <f t="shared" si="151"/>
        <v>ACC</v>
      </c>
      <c r="AA338" s="25" t="str">
        <f t="shared" si="152"/>
        <v>T</v>
      </c>
      <c r="AB338" s="25"/>
      <c r="AC338" s="25"/>
      <c r="AD338" s="25"/>
      <c r="AE338" s="25"/>
      <c r="AF338" s="25"/>
      <c r="AG338" s="25" t="str">
        <f t="shared" si="153"/>
        <v>A</v>
      </c>
      <c r="AH338" s="25" t="str">
        <f t="shared" si="154"/>
        <v>G</v>
      </c>
      <c r="AI338" s="25" t="str">
        <f t="shared" si="155"/>
        <v>A</v>
      </c>
      <c r="AJ338" s="25" t="str">
        <f t="shared" si="165"/>
        <v>AGA</v>
      </c>
      <c r="AK338" s="25" t="str">
        <f t="shared" si="156"/>
        <v>R</v>
      </c>
      <c r="AL338" s="25"/>
      <c r="AM338" s="25"/>
      <c r="AN338" s="25"/>
      <c r="AO338" s="25"/>
      <c r="AP338" s="25"/>
      <c r="AQ338" s="25" t="str">
        <f t="shared" si="157"/>
        <v>A</v>
      </c>
      <c r="AR338" s="25" t="str">
        <f t="shared" si="158"/>
        <v>G</v>
      </c>
      <c r="AS338" s="25" t="str">
        <f t="shared" si="159"/>
        <v>A</v>
      </c>
      <c r="AT338" s="25" t="str">
        <f t="shared" si="166"/>
        <v>AGA</v>
      </c>
      <c r="AU338" s="25" t="str">
        <f t="shared" si="160"/>
        <v>R</v>
      </c>
      <c r="AV338" s="25"/>
      <c r="AW338" s="25"/>
      <c r="AX338" s="25"/>
      <c r="AY338" s="25"/>
      <c r="AZ338" s="25"/>
      <c r="BA338" s="25" t="str">
        <f t="shared" ca="1" si="161"/>
        <v>A</v>
      </c>
      <c r="BB338" s="25" t="str">
        <f t="shared" ca="1" si="162"/>
        <v>G</v>
      </c>
      <c r="BC338" s="25" t="str">
        <f t="shared" ca="1" si="163"/>
        <v>A</v>
      </c>
      <c r="BD338" s="25" t="str">
        <f t="shared" ca="1" si="167"/>
        <v>AGA</v>
      </c>
      <c r="BE338" s="25" t="str">
        <f t="shared" ca="1" si="164"/>
        <v>R</v>
      </c>
      <c r="BF338" s="25"/>
      <c r="BG338" s="25"/>
      <c r="BH338" s="25"/>
      <c r="BI338" s="25"/>
      <c r="BJ338" s="25"/>
    </row>
    <row r="339" spans="1:62" x14ac:dyDescent="0.15">
      <c r="A339" s="10">
        <v>328</v>
      </c>
      <c r="B339">
        <v>1.1413024999740173</v>
      </c>
      <c r="C339">
        <v>-0.5599099999855639</v>
      </c>
      <c r="D339">
        <v>-2.1722499990772803E-2</v>
      </c>
      <c r="E339">
        <v>-1.2741150000081802</v>
      </c>
      <c r="F339" s="10">
        <f ca="1">'Result (Al-Ti) '!W349</f>
        <v>2.343276068701428</v>
      </c>
      <c r="L339" s="17">
        <v>328</v>
      </c>
      <c r="M339" s="17" t="str">
        <f t="shared" si="143"/>
        <v>A</v>
      </c>
      <c r="N339" s="17" t="str">
        <f t="shared" si="144"/>
        <v>A</v>
      </c>
      <c r="O339" s="17" t="str">
        <f t="shared" si="145"/>
        <v>C</v>
      </c>
      <c r="P339" s="17" t="str">
        <f t="shared" si="146"/>
        <v>AAC</v>
      </c>
      <c r="Q339" s="17" t="str">
        <f t="shared" si="147"/>
        <v>N</v>
      </c>
      <c r="W339" s="25" t="str">
        <f t="shared" si="148"/>
        <v>A</v>
      </c>
      <c r="X339" s="25" t="str">
        <f t="shared" si="149"/>
        <v>G</v>
      </c>
      <c r="Y339" s="25" t="str">
        <f t="shared" si="150"/>
        <v>A</v>
      </c>
      <c r="Z339" s="25" t="str">
        <f t="shared" si="151"/>
        <v>AGA</v>
      </c>
      <c r="AA339" s="25" t="str">
        <f t="shared" si="152"/>
        <v>R</v>
      </c>
      <c r="AB339" s="25"/>
      <c r="AC339" s="25"/>
      <c r="AD339" s="25"/>
      <c r="AE339" s="25"/>
      <c r="AF339" s="25"/>
      <c r="AG339" s="25" t="str">
        <f t="shared" si="153"/>
        <v>A</v>
      </c>
      <c r="AH339" s="25" t="str">
        <f t="shared" si="154"/>
        <v>G</v>
      </c>
      <c r="AI339" s="25" t="str">
        <f t="shared" si="155"/>
        <v>A</v>
      </c>
      <c r="AJ339" s="25" t="str">
        <f t="shared" si="165"/>
        <v>AGA</v>
      </c>
      <c r="AK339" s="25" t="str">
        <f t="shared" si="156"/>
        <v>R</v>
      </c>
      <c r="AL339" s="25"/>
      <c r="AM339" s="25"/>
      <c r="AN339" s="25"/>
      <c r="AO339" s="25"/>
      <c r="AP339" s="25"/>
      <c r="AQ339" s="25" t="str">
        <f t="shared" si="157"/>
        <v>A</v>
      </c>
      <c r="AR339" s="25" t="str">
        <f t="shared" si="158"/>
        <v>G</v>
      </c>
      <c r="AS339" s="25" t="str">
        <f t="shared" si="159"/>
        <v>A</v>
      </c>
      <c r="AT339" s="25" t="str">
        <f t="shared" si="166"/>
        <v>AGA</v>
      </c>
      <c r="AU339" s="25" t="str">
        <f t="shared" si="160"/>
        <v>R</v>
      </c>
      <c r="AV339" s="25"/>
      <c r="AW339" s="25"/>
      <c r="AX339" s="25"/>
      <c r="AY339" s="25"/>
      <c r="AZ339" s="25"/>
      <c r="BA339" s="25" t="str">
        <f t="shared" ca="1" si="161"/>
        <v>A</v>
      </c>
      <c r="BB339" s="25" t="str">
        <f t="shared" ca="1" si="162"/>
        <v>C</v>
      </c>
      <c r="BC339" s="25" t="str">
        <f t="shared" ca="1" si="163"/>
        <v>C</v>
      </c>
      <c r="BD339" s="25" t="str">
        <f t="shared" ca="1" si="167"/>
        <v>ACC</v>
      </c>
      <c r="BE339" s="25" t="str">
        <f t="shared" ca="1" si="164"/>
        <v>T</v>
      </c>
      <c r="BF339" s="25"/>
      <c r="BG339" s="25"/>
      <c r="BH339" s="25"/>
      <c r="BI339" s="25"/>
      <c r="BJ339" s="25"/>
    </row>
    <row r="340" spans="1:62" x14ac:dyDescent="0.15">
      <c r="A340" s="10">
        <v>329</v>
      </c>
      <c r="B340">
        <v>0.79530249997716851</v>
      </c>
      <c r="C340">
        <v>-1.7999099999848056</v>
      </c>
      <c r="D340">
        <v>1.0062775000108104</v>
      </c>
      <c r="E340">
        <v>-2.5271150000065745</v>
      </c>
      <c r="F340" s="10">
        <f ca="1">'Result (Al-Ti) '!W350</f>
        <v>-1.5682330603036156</v>
      </c>
      <c r="L340" s="17">
        <v>329</v>
      </c>
      <c r="M340" s="17" t="str">
        <f t="shared" si="143"/>
        <v>A</v>
      </c>
      <c r="N340" s="17" t="str">
        <f t="shared" si="144"/>
        <v>A</v>
      </c>
      <c r="O340" s="17" t="str">
        <f t="shared" si="145"/>
        <v>A</v>
      </c>
      <c r="P340" s="17" t="str">
        <f t="shared" si="146"/>
        <v>AAA</v>
      </c>
      <c r="Q340" s="17" t="str">
        <f t="shared" si="147"/>
        <v>K</v>
      </c>
      <c r="W340" s="25" t="str">
        <f t="shared" si="148"/>
        <v>A</v>
      </c>
      <c r="X340" s="25" t="str">
        <f t="shared" si="149"/>
        <v>G</v>
      </c>
      <c r="Y340" s="25" t="str">
        <f t="shared" si="150"/>
        <v>A</v>
      </c>
      <c r="Z340" s="25" t="str">
        <f t="shared" si="151"/>
        <v>AGA</v>
      </c>
      <c r="AA340" s="25" t="str">
        <f t="shared" si="152"/>
        <v>R</v>
      </c>
      <c r="AB340" s="25"/>
      <c r="AC340" s="25"/>
      <c r="AD340" s="25"/>
      <c r="AE340" s="25"/>
      <c r="AF340" s="25"/>
      <c r="AG340" s="25" t="str">
        <f t="shared" si="153"/>
        <v>A</v>
      </c>
      <c r="AH340" s="25" t="str">
        <f t="shared" si="154"/>
        <v>A</v>
      </c>
      <c r="AI340" s="25" t="str">
        <f t="shared" si="155"/>
        <v>C</v>
      </c>
      <c r="AJ340" s="25" t="str">
        <f t="shared" si="165"/>
        <v>AAC</v>
      </c>
      <c r="AK340" s="25" t="str">
        <f t="shared" si="156"/>
        <v>N</v>
      </c>
      <c r="AL340" s="25"/>
      <c r="AM340" s="25"/>
      <c r="AN340" s="25"/>
      <c r="AO340" s="25"/>
      <c r="AP340" s="25"/>
      <c r="AQ340" s="25" t="str">
        <f t="shared" si="157"/>
        <v>A</v>
      </c>
      <c r="AR340" s="25" t="str">
        <f t="shared" si="158"/>
        <v>G</v>
      </c>
      <c r="AS340" s="25" t="str">
        <f t="shared" si="159"/>
        <v>A</v>
      </c>
      <c r="AT340" s="25" t="str">
        <f t="shared" si="166"/>
        <v>AGA</v>
      </c>
      <c r="AU340" s="25" t="str">
        <f t="shared" si="160"/>
        <v>R</v>
      </c>
      <c r="AV340" s="25"/>
      <c r="AW340" s="25"/>
      <c r="AX340" s="25"/>
      <c r="AY340" s="25"/>
      <c r="AZ340" s="25"/>
      <c r="BA340" s="25" t="str">
        <f t="shared" ca="1" si="161"/>
        <v>A</v>
      </c>
      <c r="BB340" s="25" t="str">
        <f t="shared" ca="1" si="162"/>
        <v>G</v>
      </c>
      <c r="BC340" s="25" t="str">
        <f t="shared" ca="1" si="163"/>
        <v>A</v>
      </c>
      <c r="BD340" s="25" t="str">
        <f t="shared" ca="1" si="167"/>
        <v>AGA</v>
      </c>
      <c r="BE340" s="25" t="str">
        <f t="shared" ca="1" si="164"/>
        <v>R</v>
      </c>
      <c r="BF340" s="25"/>
      <c r="BG340" s="25"/>
      <c r="BH340" s="25"/>
      <c r="BI340" s="25"/>
      <c r="BJ340" s="25"/>
    </row>
    <row r="341" spans="1:62" x14ac:dyDescent="0.15">
      <c r="A341" s="10">
        <v>330</v>
      </c>
      <c r="B341">
        <v>0.38130249997436749</v>
      </c>
      <c r="C341">
        <v>1.109000001520144E-2</v>
      </c>
      <c r="D341">
        <v>1.6972775000105855</v>
      </c>
      <c r="E341">
        <v>1.3588849999912611</v>
      </c>
      <c r="F341" s="10">
        <f ca="1">'Result (Al-Ti) '!W351</f>
        <v>0.28109283941976804</v>
      </c>
      <c r="L341" s="17">
        <v>330</v>
      </c>
      <c r="M341" s="17" t="str">
        <f t="shared" si="143"/>
        <v>A</v>
      </c>
      <c r="N341" s="17" t="str">
        <f t="shared" si="144"/>
        <v>A</v>
      </c>
      <c r="O341" s="17" t="str">
        <f t="shared" si="145"/>
        <v>A</v>
      </c>
      <c r="P341" s="17" t="str">
        <f t="shared" si="146"/>
        <v>AAA</v>
      </c>
      <c r="Q341" s="17" t="str">
        <f t="shared" si="147"/>
        <v>K</v>
      </c>
      <c r="W341" s="25" t="str">
        <f t="shared" si="148"/>
        <v>A</v>
      </c>
      <c r="X341" s="25" t="str">
        <f t="shared" si="149"/>
        <v>A</v>
      </c>
      <c r="Y341" s="25" t="str">
        <f t="shared" si="150"/>
        <v>A</v>
      </c>
      <c r="Z341" s="25" t="str">
        <f t="shared" si="151"/>
        <v>AAA</v>
      </c>
      <c r="AA341" s="25" t="str">
        <f t="shared" si="152"/>
        <v>K</v>
      </c>
      <c r="AB341" s="25"/>
      <c r="AC341" s="25"/>
      <c r="AD341" s="25"/>
      <c r="AE341" s="25"/>
      <c r="AF341" s="25"/>
      <c r="AG341" s="25" t="str">
        <f t="shared" si="153"/>
        <v>A</v>
      </c>
      <c r="AH341" s="25" t="str">
        <f t="shared" si="154"/>
        <v>A</v>
      </c>
      <c r="AI341" s="25" t="str">
        <f t="shared" si="155"/>
        <v>C</v>
      </c>
      <c r="AJ341" s="25" t="str">
        <f t="shared" si="165"/>
        <v>AAC</v>
      </c>
      <c r="AK341" s="25" t="str">
        <f t="shared" si="156"/>
        <v>N</v>
      </c>
      <c r="AL341" s="25"/>
      <c r="AM341" s="25"/>
      <c r="AN341" s="25"/>
      <c r="AO341" s="25"/>
      <c r="AP341" s="25"/>
      <c r="AQ341" s="25" t="str">
        <f t="shared" si="157"/>
        <v>A</v>
      </c>
      <c r="AR341" s="25" t="str">
        <f t="shared" si="158"/>
        <v>A</v>
      </c>
      <c r="AS341" s="25" t="str">
        <f t="shared" si="159"/>
        <v>C</v>
      </c>
      <c r="AT341" s="25" t="str">
        <f t="shared" si="166"/>
        <v>AAC</v>
      </c>
      <c r="AU341" s="25" t="str">
        <f t="shared" si="160"/>
        <v>N</v>
      </c>
      <c r="AV341" s="25"/>
      <c r="AW341" s="25"/>
      <c r="AX341" s="25"/>
      <c r="AY341" s="25"/>
      <c r="AZ341" s="25"/>
      <c r="BA341" s="25" t="str">
        <f t="shared" ca="1" si="161"/>
        <v>A</v>
      </c>
      <c r="BB341" s="25" t="str">
        <f t="shared" ca="1" si="162"/>
        <v>A</v>
      </c>
      <c r="BC341" s="25" t="str">
        <f t="shared" ca="1" si="163"/>
        <v>A</v>
      </c>
      <c r="BD341" s="25" t="str">
        <f t="shared" ca="1" si="167"/>
        <v>AAA</v>
      </c>
      <c r="BE341" s="25" t="str">
        <f t="shared" ca="1" si="164"/>
        <v>K</v>
      </c>
      <c r="BF341" s="25"/>
      <c r="BG341" s="25"/>
      <c r="BH341" s="25"/>
      <c r="BI341" s="25"/>
      <c r="BJ341" s="25"/>
    </row>
    <row r="342" spans="1:62" x14ac:dyDescent="0.15">
      <c r="A342" s="10">
        <v>331</v>
      </c>
      <c r="B342">
        <v>0.49930249997487408</v>
      </c>
      <c r="C342">
        <v>-1.5029099999850359</v>
      </c>
      <c r="D342">
        <v>0.50627750000842298</v>
      </c>
      <c r="E342">
        <v>8.9884999990630376E-2</v>
      </c>
      <c r="F342" s="10">
        <f ca="1">'Result (Al-Ti) '!W352</f>
        <v>-1.281470959190663</v>
      </c>
      <c r="L342" s="17">
        <v>331</v>
      </c>
      <c r="M342" s="17" t="str">
        <f t="shared" si="143"/>
        <v>A</v>
      </c>
      <c r="N342" s="17" t="str">
        <f t="shared" si="144"/>
        <v>A</v>
      </c>
      <c r="O342" s="17" t="str">
        <f t="shared" si="145"/>
        <v>A</v>
      </c>
      <c r="P342" s="17" t="str">
        <f t="shared" si="146"/>
        <v>AAA</v>
      </c>
      <c r="Q342" s="17" t="str">
        <f t="shared" si="147"/>
        <v>K</v>
      </c>
      <c r="W342" s="25" t="str">
        <f t="shared" si="148"/>
        <v>A</v>
      </c>
      <c r="X342" s="25" t="str">
        <f t="shared" si="149"/>
        <v>G</v>
      </c>
      <c r="Y342" s="25" t="str">
        <f t="shared" si="150"/>
        <v>A</v>
      </c>
      <c r="Z342" s="25" t="str">
        <f t="shared" si="151"/>
        <v>AGA</v>
      </c>
      <c r="AA342" s="25" t="str">
        <f t="shared" si="152"/>
        <v>R</v>
      </c>
      <c r="AB342" s="25"/>
      <c r="AC342" s="25"/>
      <c r="AD342" s="25"/>
      <c r="AE342" s="25"/>
      <c r="AF342" s="25"/>
      <c r="AG342" s="25" t="str">
        <f t="shared" si="153"/>
        <v>A</v>
      </c>
      <c r="AH342" s="25" t="str">
        <f t="shared" si="154"/>
        <v>A</v>
      </c>
      <c r="AI342" s="25" t="str">
        <f t="shared" si="155"/>
        <v>A</v>
      </c>
      <c r="AJ342" s="25" t="str">
        <f t="shared" si="165"/>
        <v>AAA</v>
      </c>
      <c r="AK342" s="25" t="str">
        <f t="shared" si="156"/>
        <v>K</v>
      </c>
      <c r="AL342" s="25"/>
      <c r="AM342" s="25"/>
      <c r="AN342" s="25"/>
      <c r="AO342" s="25"/>
      <c r="AP342" s="25"/>
      <c r="AQ342" s="25" t="str">
        <f t="shared" si="157"/>
        <v>A</v>
      </c>
      <c r="AR342" s="25" t="str">
        <f t="shared" si="158"/>
        <v>A</v>
      </c>
      <c r="AS342" s="25" t="str">
        <f t="shared" si="159"/>
        <v>A</v>
      </c>
      <c r="AT342" s="25" t="str">
        <f t="shared" si="166"/>
        <v>AAA</v>
      </c>
      <c r="AU342" s="25" t="str">
        <f t="shared" si="160"/>
        <v>K</v>
      </c>
      <c r="AV342" s="25"/>
      <c r="AW342" s="25"/>
      <c r="AX342" s="25"/>
      <c r="AY342" s="25"/>
      <c r="AZ342" s="25"/>
      <c r="BA342" s="25" t="str">
        <f t="shared" ca="1" si="161"/>
        <v>A</v>
      </c>
      <c r="BB342" s="25" t="str">
        <f t="shared" ca="1" si="162"/>
        <v>G</v>
      </c>
      <c r="BC342" s="25" t="str">
        <f t="shared" ca="1" si="163"/>
        <v>A</v>
      </c>
      <c r="BD342" s="25" t="str">
        <f t="shared" ca="1" si="167"/>
        <v>AGA</v>
      </c>
      <c r="BE342" s="25" t="str">
        <f t="shared" ca="1" si="164"/>
        <v>R</v>
      </c>
      <c r="BF342" s="25"/>
      <c r="BG342" s="25"/>
      <c r="BH342" s="25"/>
      <c r="BI342" s="25"/>
      <c r="BJ342" s="25"/>
    </row>
    <row r="343" spans="1:62" x14ac:dyDescent="0.15">
      <c r="A343" s="10">
        <v>332</v>
      </c>
      <c r="B343">
        <v>0.64430249997471378</v>
      </c>
      <c r="C343">
        <v>-0.78790999998545885</v>
      </c>
      <c r="D343">
        <v>-0.95672249998912662</v>
      </c>
      <c r="E343">
        <v>0.43388499999252872</v>
      </c>
      <c r="F343" s="10">
        <f ca="1">'Result (Al-Ti) '!W353</f>
        <v>-1.7297077682867461</v>
      </c>
      <c r="L343" s="17">
        <v>332</v>
      </c>
      <c r="M343" s="17" t="str">
        <f t="shared" si="143"/>
        <v>A</v>
      </c>
      <c r="N343" s="17" t="str">
        <f t="shared" si="144"/>
        <v>A</v>
      </c>
      <c r="O343" s="17" t="str">
        <f t="shared" si="145"/>
        <v>A</v>
      </c>
      <c r="P343" s="17" t="str">
        <f t="shared" si="146"/>
        <v>AAA</v>
      </c>
      <c r="Q343" s="17" t="str">
        <f t="shared" si="147"/>
        <v>K</v>
      </c>
      <c r="W343" s="25" t="str">
        <f t="shared" si="148"/>
        <v>A</v>
      </c>
      <c r="X343" s="25" t="str">
        <f t="shared" si="149"/>
        <v>G</v>
      </c>
      <c r="Y343" s="25" t="str">
        <f t="shared" si="150"/>
        <v>A</v>
      </c>
      <c r="Z343" s="25" t="str">
        <f t="shared" si="151"/>
        <v>AGA</v>
      </c>
      <c r="AA343" s="25" t="str">
        <f t="shared" si="152"/>
        <v>R</v>
      </c>
      <c r="AB343" s="25"/>
      <c r="AC343" s="25"/>
      <c r="AD343" s="25"/>
      <c r="AE343" s="25"/>
      <c r="AF343" s="25"/>
      <c r="AG343" s="25" t="str">
        <f t="shared" si="153"/>
        <v>A</v>
      </c>
      <c r="AH343" s="25" t="str">
        <f t="shared" si="154"/>
        <v>G</v>
      </c>
      <c r="AI343" s="25" t="str">
        <f t="shared" si="155"/>
        <v>A</v>
      </c>
      <c r="AJ343" s="25" t="str">
        <f t="shared" si="165"/>
        <v>AGA</v>
      </c>
      <c r="AK343" s="25" t="str">
        <f t="shared" si="156"/>
        <v>R</v>
      </c>
      <c r="AL343" s="25"/>
      <c r="AM343" s="25"/>
      <c r="AN343" s="25"/>
      <c r="AO343" s="25"/>
      <c r="AP343" s="25"/>
      <c r="AQ343" s="25" t="str">
        <f t="shared" si="157"/>
        <v>A</v>
      </c>
      <c r="AR343" s="25" t="str">
        <f t="shared" si="158"/>
        <v>A</v>
      </c>
      <c r="AS343" s="25" t="str">
        <f t="shared" si="159"/>
        <v>A</v>
      </c>
      <c r="AT343" s="25" t="str">
        <f t="shared" si="166"/>
        <v>AAA</v>
      </c>
      <c r="AU343" s="25" t="str">
        <f t="shared" si="160"/>
        <v>K</v>
      </c>
      <c r="AV343" s="25"/>
      <c r="AW343" s="25"/>
      <c r="AX343" s="25"/>
      <c r="AY343" s="25"/>
      <c r="AZ343" s="25"/>
      <c r="BA343" s="25" t="str">
        <f t="shared" ca="1" si="161"/>
        <v>A</v>
      </c>
      <c r="BB343" s="25" t="str">
        <f t="shared" ca="1" si="162"/>
        <v>G</v>
      </c>
      <c r="BC343" s="25" t="str">
        <f t="shared" ca="1" si="163"/>
        <v>A</v>
      </c>
      <c r="BD343" s="25" t="str">
        <f t="shared" ca="1" si="167"/>
        <v>AGA</v>
      </c>
      <c r="BE343" s="25" t="str">
        <f t="shared" ca="1" si="164"/>
        <v>R</v>
      </c>
      <c r="BF343" s="25"/>
      <c r="BG343" s="25"/>
      <c r="BH343" s="25"/>
      <c r="BI343" s="25"/>
      <c r="BJ343" s="25"/>
    </row>
    <row r="344" spans="1:62" x14ac:dyDescent="0.15">
      <c r="A344" s="10">
        <v>333</v>
      </c>
      <c r="B344">
        <v>1.3173024999737493</v>
      </c>
      <c r="C344">
        <v>-0.91390999998353095</v>
      </c>
      <c r="D344">
        <v>-0.89172249998981101</v>
      </c>
      <c r="E344">
        <v>-1.8361150000067994</v>
      </c>
      <c r="F344" s="10">
        <f ca="1">'Result (Al-Ti) '!W354</f>
        <v>-1.542153732541818</v>
      </c>
      <c r="L344" s="17">
        <v>333</v>
      </c>
      <c r="M344" s="17" t="str">
        <f t="shared" si="143"/>
        <v>A</v>
      </c>
      <c r="N344" s="17" t="str">
        <f t="shared" si="144"/>
        <v>A</v>
      </c>
      <c r="O344" s="17" t="str">
        <f t="shared" si="145"/>
        <v>C</v>
      </c>
      <c r="P344" s="17" t="str">
        <f t="shared" si="146"/>
        <v>AAC</v>
      </c>
      <c r="Q344" s="17" t="str">
        <f t="shared" si="147"/>
        <v>N</v>
      </c>
      <c r="W344" s="25" t="str">
        <f t="shared" si="148"/>
        <v>A</v>
      </c>
      <c r="X344" s="25" t="str">
        <f t="shared" si="149"/>
        <v>G</v>
      </c>
      <c r="Y344" s="25" t="str">
        <f t="shared" si="150"/>
        <v>A</v>
      </c>
      <c r="Z344" s="25" t="str">
        <f t="shared" si="151"/>
        <v>AGA</v>
      </c>
      <c r="AA344" s="25" t="str">
        <f t="shared" si="152"/>
        <v>R</v>
      </c>
      <c r="AB344" s="25"/>
      <c r="AC344" s="25"/>
      <c r="AD344" s="25"/>
      <c r="AE344" s="25"/>
      <c r="AF344" s="25"/>
      <c r="AG344" s="25" t="str">
        <f t="shared" si="153"/>
        <v>A</v>
      </c>
      <c r="AH344" s="25" t="str">
        <f t="shared" si="154"/>
        <v>G</v>
      </c>
      <c r="AI344" s="25" t="str">
        <f t="shared" si="155"/>
        <v>A</v>
      </c>
      <c r="AJ344" s="25" t="str">
        <f t="shared" si="165"/>
        <v>AGA</v>
      </c>
      <c r="AK344" s="25" t="str">
        <f t="shared" si="156"/>
        <v>R</v>
      </c>
      <c r="AL344" s="25"/>
      <c r="AM344" s="25"/>
      <c r="AN344" s="25"/>
      <c r="AO344" s="25"/>
      <c r="AP344" s="25"/>
      <c r="AQ344" s="25" t="str">
        <f t="shared" si="157"/>
        <v>A</v>
      </c>
      <c r="AR344" s="25" t="str">
        <f t="shared" si="158"/>
        <v>G</v>
      </c>
      <c r="AS344" s="25" t="str">
        <f t="shared" si="159"/>
        <v>A</v>
      </c>
      <c r="AT344" s="25" t="str">
        <f t="shared" si="166"/>
        <v>AGA</v>
      </c>
      <c r="AU344" s="25" t="str">
        <f t="shared" si="160"/>
        <v>R</v>
      </c>
      <c r="AV344" s="25"/>
      <c r="AW344" s="25"/>
      <c r="AX344" s="25"/>
      <c r="AY344" s="25"/>
      <c r="AZ344" s="25"/>
      <c r="BA344" s="25" t="str">
        <f t="shared" ca="1" si="161"/>
        <v>A</v>
      </c>
      <c r="BB344" s="25" t="str">
        <f t="shared" ca="1" si="162"/>
        <v>G</v>
      </c>
      <c r="BC344" s="25" t="str">
        <f t="shared" ca="1" si="163"/>
        <v>A</v>
      </c>
      <c r="BD344" s="25" t="str">
        <f t="shared" ca="1" si="167"/>
        <v>AGA</v>
      </c>
      <c r="BE344" s="25" t="str">
        <f t="shared" ca="1" si="164"/>
        <v>R</v>
      </c>
      <c r="BF344" s="25"/>
      <c r="BG344" s="25"/>
      <c r="BH344" s="25"/>
      <c r="BI344" s="25"/>
      <c r="BJ344" s="25"/>
    </row>
    <row r="345" spans="1:62" x14ac:dyDescent="0.15">
      <c r="A345" s="10">
        <v>334</v>
      </c>
      <c r="B345">
        <v>-0.11969750002549517</v>
      </c>
      <c r="C345">
        <v>-0.58790999998592497</v>
      </c>
      <c r="D345">
        <v>-0.58472249999041992</v>
      </c>
      <c r="E345">
        <v>0.17288499999068563</v>
      </c>
      <c r="F345" s="10">
        <f ca="1">'Result (Al-Ti) '!W355</f>
        <v>0.15809492416542187</v>
      </c>
      <c r="L345" s="17">
        <v>334</v>
      </c>
      <c r="M345" s="17" t="str">
        <f t="shared" si="143"/>
        <v>A</v>
      </c>
      <c r="N345" s="17" t="str">
        <f t="shared" si="144"/>
        <v>G</v>
      </c>
      <c r="O345" s="17" t="str">
        <f t="shared" si="145"/>
        <v>A</v>
      </c>
      <c r="P345" s="17" t="str">
        <f t="shared" si="146"/>
        <v>AGA</v>
      </c>
      <c r="Q345" s="17" t="str">
        <f t="shared" si="147"/>
        <v>R</v>
      </c>
      <c r="W345" s="25" t="str">
        <f t="shared" si="148"/>
        <v>A</v>
      </c>
      <c r="X345" s="25" t="str">
        <f t="shared" si="149"/>
        <v>G</v>
      </c>
      <c r="Y345" s="25" t="str">
        <f t="shared" si="150"/>
        <v>A</v>
      </c>
      <c r="Z345" s="25" t="str">
        <f t="shared" si="151"/>
        <v>AGA</v>
      </c>
      <c r="AA345" s="25" t="str">
        <f t="shared" si="152"/>
        <v>R</v>
      </c>
      <c r="AB345" s="25"/>
      <c r="AC345" s="25"/>
      <c r="AD345" s="25"/>
      <c r="AE345" s="25"/>
      <c r="AF345" s="25"/>
      <c r="AG345" s="25" t="str">
        <f t="shared" si="153"/>
        <v>A</v>
      </c>
      <c r="AH345" s="25" t="str">
        <f t="shared" si="154"/>
        <v>G</v>
      </c>
      <c r="AI345" s="25" t="str">
        <f t="shared" si="155"/>
        <v>A</v>
      </c>
      <c r="AJ345" s="25" t="str">
        <f t="shared" si="165"/>
        <v>AGA</v>
      </c>
      <c r="AK345" s="25" t="str">
        <f t="shared" si="156"/>
        <v>R</v>
      </c>
      <c r="AL345" s="25"/>
      <c r="AM345" s="25"/>
      <c r="AN345" s="25"/>
      <c r="AO345" s="25"/>
      <c r="AP345" s="25"/>
      <c r="AQ345" s="25" t="str">
        <f t="shared" si="157"/>
        <v>A</v>
      </c>
      <c r="AR345" s="25" t="str">
        <f t="shared" si="158"/>
        <v>A</v>
      </c>
      <c r="AS345" s="25" t="str">
        <f t="shared" si="159"/>
        <v>A</v>
      </c>
      <c r="AT345" s="25" t="str">
        <f t="shared" si="166"/>
        <v>AAA</v>
      </c>
      <c r="AU345" s="25" t="str">
        <f t="shared" si="160"/>
        <v>K</v>
      </c>
      <c r="AV345" s="25"/>
      <c r="AW345" s="25"/>
      <c r="AX345" s="25"/>
      <c r="AY345" s="25"/>
      <c r="AZ345" s="25"/>
      <c r="BA345" s="25" t="str">
        <f t="shared" ca="1" si="161"/>
        <v>A</v>
      </c>
      <c r="BB345" s="25" t="str">
        <f t="shared" ca="1" si="162"/>
        <v>A</v>
      </c>
      <c r="BC345" s="25" t="str">
        <f t="shared" ca="1" si="163"/>
        <v>A</v>
      </c>
      <c r="BD345" s="25" t="str">
        <f t="shared" ca="1" si="167"/>
        <v>AAA</v>
      </c>
      <c r="BE345" s="25" t="str">
        <f t="shared" ca="1" si="164"/>
        <v>K</v>
      </c>
      <c r="BF345" s="25"/>
      <c r="BG345" s="25"/>
      <c r="BH345" s="25"/>
      <c r="BI345" s="25"/>
      <c r="BJ345" s="25"/>
    </row>
    <row r="346" spans="1:62" x14ac:dyDescent="0.15">
      <c r="A346" s="10">
        <v>335</v>
      </c>
      <c r="B346">
        <v>1.2753024999767604</v>
      </c>
      <c r="C346">
        <v>1.9300900000160937</v>
      </c>
      <c r="D346">
        <v>-1.3067224999900873</v>
      </c>
      <c r="E346">
        <v>-2.9921150000085106</v>
      </c>
      <c r="F346" s="10">
        <f ca="1">'Result (Al-Ti) '!W356</f>
        <v>-0.91867631346049827</v>
      </c>
      <c r="L346" s="17">
        <v>335</v>
      </c>
      <c r="M346" s="17" t="str">
        <f t="shared" si="143"/>
        <v>A</v>
      </c>
      <c r="N346" s="17" t="str">
        <f t="shared" si="144"/>
        <v>A</v>
      </c>
      <c r="O346" s="17" t="str">
        <f t="shared" si="145"/>
        <v>C</v>
      </c>
      <c r="P346" s="17" t="str">
        <f t="shared" si="146"/>
        <v>AAC</v>
      </c>
      <c r="Q346" s="17" t="str">
        <f t="shared" si="147"/>
        <v>N</v>
      </c>
      <c r="W346" s="25" t="str">
        <f t="shared" si="148"/>
        <v>A</v>
      </c>
      <c r="X346" s="25" t="str">
        <f t="shared" si="149"/>
        <v>A</v>
      </c>
      <c r="Y346" s="25" t="str">
        <f t="shared" si="150"/>
        <v>C</v>
      </c>
      <c r="Z346" s="25" t="str">
        <f t="shared" si="151"/>
        <v>AAC</v>
      </c>
      <c r="AA346" s="25" t="str">
        <f t="shared" si="152"/>
        <v>N</v>
      </c>
      <c r="AB346" s="25"/>
      <c r="AC346" s="25"/>
      <c r="AD346" s="25"/>
      <c r="AE346" s="25"/>
      <c r="AF346" s="25"/>
      <c r="AG346" s="25" t="str">
        <f t="shared" si="153"/>
        <v>A</v>
      </c>
      <c r="AH346" s="25" t="str">
        <f t="shared" si="154"/>
        <v>G</v>
      </c>
      <c r="AI346" s="25" t="str">
        <f t="shared" si="155"/>
        <v>A</v>
      </c>
      <c r="AJ346" s="25" t="str">
        <f t="shared" si="165"/>
        <v>AGA</v>
      </c>
      <c r="AK346" s="25" t="str">
        <f t="shared" si="156"/>
        <v>R</v>
      </c>
      <c r="AL346" s="25"/>
      <c r="AM346" s="25"/>
      <c r="AN346" s="25"/>
      <c r="AO346" s="25"/>
      <c r="AP346" s="25"/>
      <c r="AQ346" s="25" t="str">
        <f t="shared" si="157"/>
        <v>A</v>
      </c>
      <c r="AR346" s="25" t="str">
        <f t="shared" si="158"/>
        <v>G</v>
      </c>
      <c r="AS346" s="25" t="str">
        <f t="shared" si="159"/>
        <v>A</v>
      </c>
      <c r="AT346" s="25" t="str">
        <f t="shared" si="166"/>
        <v>AGA</v>
      </c>
      <c r="AU346" s="25" t="str">
        <f t="shared" si="160"/>
        <v>R</v>
      </c>
      <c r="AV346" s="25"/>
      <c r="AW346" s="25"/>
      <c r="AX346" s="25"/>
      <c r="AY346" s="25"/>
      <c r="AZ346" s="25"/>
      <c r="BA346" s="25" t="str">
        <f t="shared" ca="1" si="161"/>
        <v>A</v>
      </c>
      <c r="BB346" s="25" t="str">
        <f t="shared" ca="1" si="162"/>
        <v>G</v>
      </c>
      <c r="BC346" s="25" t="str">
        <f t="shared" ca="1" si="163"/>
        <v>A</v>
      </c>
      <c r="BD346" s="25" t="str">
        <f t="shared" ca="1" si="167"/>
        <v>AGA</v>
      </c>
      <c r="BE346" s="25" t="str">
        <f t="shared" ca="1" si="164"/>
        <v>R</v>
      </c>
      <c r="BF346" s="25"/>
      <c r="BG346" s="25"/>
      <c r="BH346" s="25"/>
      <c r="BI346" s="25"/>
      <c r="BJ346" s="25"/>
    </row>
    <row r="347" spans="1:62" x14ac:dyDescent="0.15">
      <c r="A347" s="10">
        <v>336</v>
      </c>
      <c r="B347">
        <v>2.3893024999743773</v>
      </c>
      <c r="C347">
        <v>1.557090000016359</v>
      </c>
      <c r="D347">
        <v>-0.30872249999092105</v>
      </c>
      <c r="E347">
        <v>-0.60211500000661999</v>
      </c>
      <c r="F347" s="10">
        <f ca="1">'Result (Al-Ti) '!W357</f>
        <v>-1.6564189014062651</v>
      </c>
      <c r="L347" s="17">
        <v>336</v>
      </c>
      <c r="M347" s="17" t="str">
        <f t="shared" si="143"/>
        <v>A</v>
      </c>
      <c r="N347" s="17" t="str">
        <f t="shared" si="144"/>
        <v>C</v>
      </c>
      <c r="O347" s="17" t="str">
        <f t="shared" si="145"/>
        <v>C</v>
      </c>
      <c r="P347" s="17" t="str">
        <f t="shared" si="146"/>
        <v>ACC</v>
      </c>
      <c r="Q347" s="17" t="str">
        <f t="shared" si="147"/>
        <v>T</v>
      </c>
      <c r="W347" s="25" t="str">
        <f t="shared" si="148"/>
        <v>A</v>
      </c>
      <c r="X347" s="25" t="str">
        <f t="shared" si="149"/>
        <v>A</v>
      </c>
      <c r="Y347" s="25" t="str">
        <f t="shared" si="150"/>
        <v>C</v>
      </c>
      <c r="Z347" s="25" t="str">
        <f t="shared" si="151"/>
        <v>AAC</v>
      </c>
      <c r="AA347" s="25" t="str">
        <f t="shared" si="152"/>
        <v>N</v>
      </c>
      <c r="AB347" s="25"/>
      <c r="AC347" s="25"/>
      <c r="AD347" s="25"/>
      <c r="AE347" s="25"/>
      <c r="AF347" s="25"/>
      <c r="AG347" s="25" t="str">
        <f t="shared" si="153"/>
        <v>A</v>
      </c>
      <c r="AH347" s="25" t="str">
        <f t="shared" si="154"/>
        <v>G</v>
      </c>
      <c r="AI347" s="25" t="str">
        <f t="shared" si="155"/>
        <v>A</v>
      </c>
      <c r="AJ347" s="25" t="str">
        <f t="shared" si="165"/>
        <v>AGA</v>
      </c>
      <c r="AK347" s="25" t="str">
        <f t="shared" si="156"/>
        <v>R</v>
      </c>
      <c r="AL347" s="25"/>
      <c r="AM347" s="25"/>
      <c r="AN347" s="25"/>
      <c r="AO347" s="25"/>
      <c r="AP347" s="25"/>
      <c r="AQ347" s="25" t="str">
        <f t="shared" si="157"/>
        <v>A</v>
      </c>
      <c r="AR347" s="25" t="str">
        <f t="shared" si="158"/>
        <v>G</v>
      </c>
      <c r="AS347" s="25" t="str">
        <f t="shared" si="159"/>
        <v>A</v>
      </c>
      <c r="AT347" s="25" t="str">
        <f t="shared" si="166"/>
        <v>AGA</v>
      </c>
      <c r="AU347" s="25" t="str">
        <f t="shared" si="160"/>
        <v>R</v>
      </c>
      <c r="AV347" s="25"/>
      <c r="AW347" s="25"/>
      <c r="AX347" s="25"/>
      <c r="AY347" s="25"/>
      <c r="AZ347" s="25"/>
      <c r="BA347" s="25" t="str">
        <f t="shared" ca="1" si="161"/>
        <v>A</v>
      </c>
      <c r="BB347" s="25" t="str">
        <f t="shared" ca="1" si="162"/>
        <v>G</v>
      </c>
      <c r="BC347" s="25" t="str">
        <f t="shared" ca="1" si="163"/>
        <v>A</v>
      </c>
      <c r="BD347" s="25" t="str">
        <f t="shared" ca="1" si="167"/>
        <v>AGA</v>
      </c>
      <c r="BE347" s="25" t="str">
        <f t="shared" ca="1" si="164"/>
        <v>R</v>
      </c>
      <c r="BF347" s="25"/>
      <c r="BG347" s="25"/>
      <c r="BH347" s="25"/>
      <c r="BI347" s="25"/>
      <c r="BJ347" s="25"/>
    </row>
    <row r="348" spans="1:62" x14ac:dyDescent="0.15">
      <c r="A348" s="10">
        <v>337</v>
      </c>
      <c r="B348">
        <v>0.8163024999738866</v>
      </c>
      <c r="C348">
        <v>0.32909000001524191</v>
      </c>
      <c r="D348">
        <v>-3.0477224999891916</v>
      </c>
      <c r="E348">
        <v>3.5608849999917425</v>
      </c>
      <c r="F348" s="10">
        <f ca="1">'Result (Al-Ti) '!W358</f>
        <v>0.24868393644923592</v>
      </c>
      <c r="L348" s="17">
        <v>337</v>
      </c>
      <c r="M348" s="17" t="str">
        <f t="shared" si="143"/>
        <v>A</v>
      </c>
      <c r="N348" s="17" t="str">
        <f t="shared" si="144"/>
        <v>A</v>
      </c>
      <c r="O348" s="17" t="str">
        <f t="shared" si="145"/>
        <v>A</v>
      </c>
      <c r="P348" s="17" t="str">
        <f t="shared" si="146"/>
        <v>AAA</v>
      </c>
      <c r="Q348" s="17" t="str">
        <f t="shared" si="147"/>
        <v>K</v>
      </c>
      <c r="W348" s="25" t="str">
        <f t="shared" si="148"/>
        <v>A</v>
      </c>
      <c r="X348" s="25" t="str">
        <f t="shared" si="149"/>
        <v>A</v>
      </c>
      <c r="Y348" s="25" t="str">
        <f t="shared" si="150"/>
        <v>A</v>
      </c>
      <c r="Z348" s="25" t="str">
        <f t="shared" si="151"/>
        <v>AAA</v>
      </c>
      <c r="AA348" s="25" t="str">
        <f t="shared" si="152"/>
        <v>K</v>
      </c>
      <c r="AB348" s="25"/>
      <c r="AC348" s="25"/>
      <c r="AD348" s="25"/>
      <c r="AE348" s="25"/>
      <c r="AF348" s="25"/>
      <c r="AG348" s="25" t="str">
        <f t="shared" si="153"/>
        <v>G</v>
      </c>
      <c r="AH348" s="25" t="str">
        <f t="shared" si="154"/>
        <v>G</v>
      </c>
      <c r="AI348" s="25" t="str">
        <f t="shared" si="155"/>
        <v>G</v>
      </c>
      <c r="AJ348" s="25" t="str">
        <f t="shared" si="165"/>
        <v>GGG</v>
      </c>
      <c r="AK348" s="25" t="str">
        <f t="shared" si="156"/>
        <v>G</v>
      </c>
      <c r="AL348" s="25"/>
      <c r="AM348" s="25"/>
      <c r="AN348" s="25"/>
      <c r="AO348" s="25"/>
      <c r="AP348" s="25"/>
      <c r="AQ348" s="25" t="str">
        <f t="shared" si="157"/>
        <v>C</v>
      </c>
      <c r="AR348" s="25" t="str">
        <f t="shared" si="158"/>
        <v>C</v>
      </c>
      <c r="AS348" s="25" t="str">
        <f t="shared" si="159"/>
        <v>T</v>
      </c>
      <c r="AT348" s="25" t="str">
        <f t="shared" si="166"/>
        <v>CCT</v>
      </c>
      <c r="AU348" s="25" t="str">
        <f t="shared" si="160"/>
        <v>P</v>
      </c>
      <c r="AV348" s="25"/>
      <c r="AW348" s="25"/>
      <c r="AX348" s="25"/>
      <c r="AY348" s="25"/>
      <c r="AZ348" s="25"/>
      <c r="BA348" s="25" t="str">
        <f t="shared" ca="1" si="161"/>
        <v>A</v>
      </c>
      <c r="BB348" s="25" t="str">
        <f t="shared" ca="1" si="162"/>
        <v>A</v>
      </c>
      <c r="BC348" s="25" t="str">
        <f t="shared" ca="1" si="163"/>
        <v>A</v>
      </c>
      <c r="BD348" s="25" t="str">
        <f t="shared" ca="1" si="167"/>
        <v>AAA</v>
      </c>
      <c r="BE348" s="25" t="str">
        <f t="shared" ca="1" si="164"/>
        <v>K</v>
      </c>
      <c r="BF348" s="25"/>
      <c r="BG348" s="25"/>
      <c r="BH348" s="25"/>
      <c r="BI348" s="25"/>
      <c r="BJ348" s="25"/>
    </row>
    <row r="349" spans="1:62" x14ac:dyDescent="0.15">
      <c r="A349" s="10">
        <v>338</v>
      </c>
      <c r="B349">
        <v>2.0473024999745348</v>
      </c>
      <c r="C349">
        <v>1.0010900000168022</v>
      </c>
      <c r="D349">
        <v>6.7277500008344759E-2</v>
      </c>
      <c r="E349">
        <v>0.69188499999128794</v>
      </c>
      <c r="F349" s="10">
        <f ca="1">'Result (Al-Ti) '!W359</f>
        <v>0.94412925354864863</v>
      </c>
      <c r="L349" s="17">
        <v>338</v>
      </c>
      <c r="M349" s="17" t="str">
        <f t="shared" si="143"/>
        <v>A</v>
      </c>
      <c r="N349" s="17" t="str">
        <f t="shared" si="144"/>
        <v>C</v>
      </c>
      <c r="O349" s="17" t="str">
        <f t="shared" si="145"/>
        <v>C</v>
      </c>
      <c r="P349" s="17" t="str">
        <f t="shared" si="146"/>
        <v>ACC</v>
      </c>
      <c r="Q349" s="17" t="str">
        <f t="shared" si="147"/>
        <v>T</v>
      </c>
      <c r="W349" s="25" t="str">
        <f t="shared" si="148"/>
        <v>A</v>
      </c>
      <c r="X349" s="25" t="str">
        <f t="shared" si="149"/>
        <v>A</v>
      </c>
      <c r="Y349" s="25" t="str">
        <f t="shared" si="150"/>
        <v>C</v>
      </c>
      <c r="Z349" s="25" t="str">
        <f t="shared" si="151"/>
        <v>AAC</v>
      </c>
      <c r="AA349" s="25" t="str">
        <f t="shared" si="152"/>
        <v>N</v>
      </c>
      <c r="AB349" s="25"/>
      <c r="AC349" s="25"/>
      <c r="AD349" s="25"/>
      <c r="AE349" s="25"/>
      <c r="AF349" s="25"/>
      <c r="AG349" s="25" t="str">
        <f t="shared" si="153"/>
        <v>A</v>
      </c>
      <c r="AH349" s="25" t="str">
        <f t="shared" si="154"/>
        <v>A</v>
      </c>
      <c r="AI349" s="25" t="str">
        <f t="shared" si="155"/>
        <v>A</v>
      </c>
      <c r="AJ349" s="25" t="str">
        <f t="shared" si="165"/>
        <v>AAA</v>
      </c>
      <c r="AK349" s="25" t="str">
        <f t="shared" si="156"/>
        <v>K</v>
      </c>
      <c r="AL349" s="25"/>
      <c r="AM349" s="25"/>
      <c r="AN349" s="25"/>
      <c r="AO349" s="25"/>
      <c r="AP349" s="25"/>
      <c r="AQ349" s="25" t="str">
        <f t="shared" si="157"/>
        <v>A</v>
      </c>
      <c r="AR349" s="25" t="str">
        <f t="shared" si="158"/>
        <v>A</v>
      </c>
      <c r="AS349" s="25" t="str">
        <f t="shared" si="159"/>
        <v>A</v>
      </c>
      <c r="AT349" s="25" t="str">
        <f t="shared" si="166"/>
        <v>AAA</v>
      </c>
      <c r="AU349" s="25" t="str">
        <f t="shared" si="160"/>
        <v>K</v>
      </c>
      <c r="AV349" s="25"/>
      <c r="AW349" s="25"/>
      <c r="AX349" s="25"/>
      <c r="AY349" s="25"/>
      <c r="AZ349" s="25"/>
      <c r="BA349" s="25" t="str">
        <f t="shared" ca="1" si="161"/>
        <v>A</v>
      </c>
      <c r="BB349" s="25" t="str">
        <f t="shared" ca="1" si="162"/>
        <v>A</v>
      </c>
      <c r="BC349" s="25" t="str">
        <f t="shared" ca="1" si="163"/>
        <v>A</v>
      </c>
      <c r="BD349" s="25" t="str">
        <f t="shared" ca="1" si="167"/>
        <v>AAA</v>
      </c>
      <c r="BE349" s="25" t="str">
        <f t="shared" ca="1" si="164"/>
        <v>K</v>
      </c>
      <c r="BF349" s="25"/>
      <c r="BG349" s="25"/>
      <c r="BH349" s="25"/>
      <c r="BI349" s="25"/>
      <c r="BJ349" s="25"/>
    </row>
    <row r="350" spans="1:62" x14ac:dyDescent="0.15">
      <c r="A350" s="10">
        <v>339</v>
      </c>
      <c r="B350">
        <v>0.89030249997534838</v>
      </c>
      <c r="C350">
        <v>-0.54990999998594248</v>
      </c>
      <c r="D350">
        <v>-0.13872249999025144</v>
      </c>
      <c r="E350">
        <v>-1.4651150000091206</v>
      </c>
      <c r="F350" s="10">
        <f ca="1">'Result (Al-Ti) '!W360</f>
        <v>-1.2091226760587677</v>
      </c>
      <c r="L350" s="17">
        <v>339</v>
      </c>
      <c r="M350" s="17" t="str">
        <f t="shared" si="143"/>
        <v>A</v>
      </c>
      <c r="N350" s="17" t="str">
        <f t="shared" si="144"/>
        <v>A</v>
      </c>
      <c r="O350" s="17" t="str">
        <f t="shared" si="145"/>
        <v>A</v>
      </c>
      <c r="P350" s="17" t="str">
        <f t="shared" si="146"/>
        <v>AAA</v>
      </c>
      <c r="Q350" s="17" t="str">
        <f t="shared" si="147"/>
        <v>K</v>
      </c>
      <c r="W350" s="25" t="str">
        <f t="shared" si="148"/>
        <v>A</v>
      </c>
      <c r="X350" s="25" t="str">
        <f t="shared" si="149"/>
        <v>G</v>
      </c>
      <c r="Y350" s="25" t="str">
        <f t="shared" si="150"/>
        <v>A</v>
      </c>
      <c r="Z350" s="25" t="str">
        <f t="shared" si="151"/>
        <v>AGA</v>
      </c>
      <c r="AA350" s="25" t="str">
        <f t="shared" si="152"/>
        <v>R</v>
      </c>
      <c r="AB350" s="25"/>
      <c r="AC350" s="25"/>
      <c r="AD350" s="25"/>
      <c r="AE350" s="25"/>
      <c r="AF350" s="25"/>
      <c r="AG350" s="25" t="str">
        <f t="shared" si="153"/>
        <v>A</v>
      </c>
      <c r="AH350" s="25" t="str">
        <f t="shared" si="154"/>
        <v>G</v>
      </c>
      <c r="AI350" s="25" t="str">
        <f t="shared" si="155"/>
        <v>A</v>
      </c>
      <c r="AJ350" s="25" t="str">
        <f t="shared" si="165"/>
        <v>AGA</v>
      </c>
      <c r="AK350" s="25" t="str">
        <f t="shared" si="156"/>
        <v>R</v>
      </c>
      <c r="AL350" s="25"/>
      <c r="AM350" s="25"/>
      <c r="AN350" s="25"/>
      <c r="AO350" s="25"/>
      <c r="AP350" s="25"/>
      <c r="AQ350" s="25" t="str">
        <f t="shared" si="157"/>
        <v>A</v>
      </c>
      <c r="AR350" s="25" t="str">
        <f t="shared" si="158"/>
        <v>G</v>
      </c>
      <c r="AS350" s="25" t="str">
        <f t="shared" si="159"/>
        <v>A</v>
      </c>
      <c r="AT350" s="25" t="str">
        <f t="shared" si="166"/>
        <v>AGA</v>
      </c>
      <c r="AU350" s="25" t="str">
        <f t="shared" si="160"/>
        <v>R</v>
      </c>
      <c r="AV350" s="25"/>
      <c r="AW350" s="25"/>
      <c r="AX350" s="25"/>
      <c r="AY350" s="25"/>
      <c r="AZ350" s="25"/>
      <c r="BA350" s="25" t="str">
        <f t="shared" ca="1" si="161"/>
        <v>A</v>
      </c>
      <c r="BB350" s="25" t="str">
        <f t="shared" ca="1" si="162"/>
        <v>G</v>
      </c>
      <c r="BC350" s="25" t="str">
        <f t="shared" ca="1" si="163"/>
        <v>A</v>
      </c>
      <c r="BD350" s="25" t="str">
        <f t="shared" ca="1" si="167"/>
        <v>AGA</v>
      </c>
      <c r="BE350" s="25" t="str">
        <f t="shared" ca="1" si="164"/>
        <v>R</v>
      </c>
      <c r="BF350" s="25"/>
      <c r="BG350" s="25"/>
      <c r="BH350" s="25"/>
      <c r="BI350" s="25"/>
      <c r="BJ350" s="25"/>
    </row>
    <row r="351" spans="1:62" x14ac:dyDescent="0.15">
      <c r="A351" s="10">
        <v>340</v>
      </c>
      <c r="B351">
        <v>2.0873024999765732</v>
      </c>
      <c r="C351">
        <v>0.72209000001421941</v>
      </c>
      <c r="D351">
        <v>0.40227750001164964</v>
      </c>
      <c r="E351">
        <v>-2.9841150000073924</v>
      </c>
      <c r="F351" s="10">
        <f ca="1">'Result (Al-Ti) '!W361</f>
        <v>0.1353332601989575</v>
      </c>
      <c r="L351" s="17">
        <v>340</v>
      </c>
      <c r="M351" s="17" t="str">
        <f t="shared" si="143"/>
        <v>A</v>
      </c>
      <c r="N351" s="17" t="str">
        <f t="shared" si="144"/>
        <v>C</v>
      </c>
      <c r="O351" s="17" t="str">
        <f t="shared" si="145"/>
        <v>C</v>
      </c>
      <c r="P351" s="17" t="str">
        <f t="shared" si="146"/>
        <v>ACC</v>
      </c>
      <c r="Q351" s="17" t="str">
        <f t="shared" si="147"/>
        <v>T</v>
      </c>
      <c r="W351" s="25" t="str">
        <f t="shared" si="148"/>
        <v>A</v>
      </c>
      <c r="X351" s="25" t="str">
        <f t="shared" si="149"/>
        <v>A</v>
      </c>
      <c r="Y351" s="25" t="str">
        <f t="shared" si="150"/>
        <v>A</v>
      </c>
      <c r="Z351" s="25" t="str">
        <f t="shared" si="151"/>
        <v>AAA</v>
      </c>
      <c r="AA351" s="25" t="str">
        <f t="shared" si="152"/>
        <v>K</v>
      </c>
      <c r="AB351" s="25"/>
      <c r="AC351" s="25"/>
      <c r="AD351" s="25"/>
      <c r="AE351" s="25"/>
      <c r="AF351" s="25"/>
      <c r="AG351" s="25" t="str">
        <f t="shared" si="153"/>
        <v>A</v>
      </c>
      <c r="AH351" s="25" t="str">
        <f t="shared" si="154"/>
        <v>A</v>
      </c>
      <c r="AI351" s="25" t="str">
        <f t="shared" si="155"/>
        <v>A</v>
      </c>
      <c r="AJ351" s="25" t="str">
        <f t="shared" si="165"/>
        <v>AAA</v>
      </c>
      <c r="AK351" s="25" t="str">
        <f t="shared" si="156"/>
        <v>K</v>
      </c>
      <c r="AL351" s="25"/>
      <c r="AM351" s="25"/>
      <c r="AN351" s="25"/>
      <c r="AO351" s="25"/>
      <c r="AP351" s="25"/>
      <c r="AQ351" s="25" t="str">
        <f t="shared" si="157"/>
        <v>A</v>
      </c>
      <c r="AR351" s="25" t="str">
        <f t="shared" si="158"/>
        <v>G</v>
      </c>
      <c r="AS351" s="25" t="str">
        <f t="shared" si="159"/>
        <v>A</v>
      </c>
      <c r="AT351" s="25" t="str">
        <f t="shared" si="166"/>
        <v>AGA</v>
      </c>
      <c r="AU351" s="25" t="str">
        <f t="shared" si="160"/>
        <v>R</v>
      </c>
      <c r="AV351" s="25"/>
      <c r="AW351" s="25"/>
      <c r="AX351" s="25"/>
      <c r="AY351" s="25"/>
      <c r="AZ351" s="25"/>
      <c r="BA351" s="25" t="str">
        <f t="shared" ca="1" si="161"/>
        <v>A</v>
      </c>
      <c r="BB351" s="25" t="str">
        <f t="shared" ca="1" si="162"/>
        <v>A</v>
      </c>
      <c r="BC351" s="25" t="str">
        <f t="shared" ca="1" si="163"/>
        <v>A</v>
      </c>
      <c r="BD351" s="25" t="str">
        <f t="shared" ca="1" si="167"/>
        <v>AAA</v>
      </c>
      <c r="BE351" s="25" t="str">
        <f t="shared" ca="1" si="164"/>
        <v>K</v>
      </c>
      <c r="BF351" s="25"/>
      <c r="BG351" s="25"/>
      <c r="BH351" s="25"/>
      <c r="BI351" s="25"/>
      <c r="BJ351" s="25"/>
    </row>
    <row r="352" spans="1:62" x14ac:dyDescent="0.15">
      <c r="A352" s="10">
        <v>341</v>
      </c>
      <c r="B352">
        <v>-1.5736975000244513</v>
      </c>
      <c r="C352">
        <v>0.13009000001673598</v>
      </c>
      <c r="D352">
        <v>0.91727750000814012</v>
      </c>
      <c r="E352">
        <v>-0.71211500000956107</v>
      </c>
      <c r="F352" s="10">
        <f ca="1">'Result (Al-Ti) '!W362</f>
        <v>4.480150538569927E-3</v>
      </c>
      <c r="L352" s="17">
        <v>341</v>
      </c>
      <c r="M352" s="17" t="str">
        <f t="shared" si="143"/>
        <v>A</v>
      </c>
      <c r="N352" s="17" t="str">
        <f t="shared" si="144"/>
        <v>G</v>
      </c>
      <c r="O352" s="17" t="str">
        <f t="shared" si="145"/>
        <v>A</v>
      </c>
      <c r="P352" s="17" t="str">
        <f t="shared" si="146"/>
        <v>AGA</v>
      </c>
      <c r="Q352" s="17" t="str">
        <f t="shared" si="147"/>
        <v>R</v>
      </c>
      <c r="W352" s="25" t="str">
        <f t="shared" si="148"/>
        <v>A</v>
      </c>
      <c r="X352" s="25" t="str">
        <f t="shared" si="149"/>
        <v>A</v>
      </c>
      <c r="Y352" s="25" t="str">
        <f t="shared" si="150"/>
        <v>A</v>
      </c>
      <c r="Z352" s="25" t="str">
        <f t="shared" si="151"/>
        <v>AAA</v>
      </c>
      <c r="AA352" s="25" t="str">
        <f t="shared" si="152"/>
        <v>K</v>
      </c>
      <c r="AB352" s="25"/>
      <c r="AC352" s="25"/>
      <c r="AD352" s="25"/>
      <c r="AE352" s="25"/>
      <c r="AF352" s="25"/>
      <c r="AG352" s="25" t="str">
        <f t="shared" si="153"/>
        <v>A</v>
      </c>
      <c r="AH352" s="25" t="str">
        <f t="shared" si="154"/>
        <v>A</v>
      </c>
      <c r="AI352" s="25" t="str">
        <f t="shared" si="155"/>
        <v>A</v>
      </c>
      <c r="AJ352" s="25" t="str">
        <f t="shared" si="165"/>
        <v>AAA</v>
      </c>
      <c r="AK352" s="25" t="str">
        <f t="shared" si="156"/>
        <v>K</v>
      </c>
      <c r="AL352" s="25"/>
      <c r="AM352" s="25"/>
      <c r="AN352" s="25"/>
      <c r="AO352" s="25"/>
      <c r="AP352" s="25"/>
      <c r="AQ352" s="25" t="str">
        <f t="shared" si="157"/>
        <v>A</v>
      </c>
      <c r="AR352" s="25" t="str">
        <f t="shared" si="158"/>
        <v>G</v>
      </c>
      <c r="AS352" s="25" t="str">
        <f t="shared" si="159"/>
        <v>A</v>
      </c>
      <c r="AT352" s="25" t="str">
        <f t="shared" si="166"/>
        <v>AGA</v>
      </c>
      <c r="AU352" s="25" t="str">
        <f t="shared" si="160"/>
        <v>R</v>
      </c>
      <c r="AV352" s="25"/>
      <c r="AW352" s="25"/>
      <c r="AX352" s="25"/>
      <c r="AY352" s="25"/>
      <c r="AZ352" s="25"/>
      <c r="BA352" s="25" t="str">
        <f t="shared" ca="1" si="161"/>
        <v>A</v>
      </c>
      <c r="BB352" s="25" t="str">
        <f t="shared" ca="1" si="162"/>
        <v>A</v>
      </c>
      <c r="BC352" s="25" t="str">
        <f t="shared" ca="1" si="163"/>
        <v>A</v>
      </c>
      <c r="BD352" s="25" t="str">
        <f t="shared" ca="1" si="167"/>
        <v>AAA</v>
      </c>
      <c r="BE352" s="25" t="str">
        <f t="shared" ca="1" si="164"/>
        <v>K</v>
      </c>
      <c r="BF352" s="25"/>
      <c r="BG352" s="25"/>
      <c r="BH352" s="25"/>
      <c r="BI352" s="25"/>
      <c r="BJ352" s="25"/>
    </row>
    <row r="353" spans="1:62" x14ac:dyDescent="0.15">
      <c r="A353" s="10">
        <v>342</v>
      </c>
      <c r="B353">
        <v>-4.6975000245197407E-3</v>
      </c>
      <c r="C353">
        <v>-0.57290999998471648</v>
      </c>
      <c r="D353">
        <v>1.2052775000093163</v>
      </c>
      <c r="E353">
        <v>-0.55111500000748492</v>
      </c>
      <c r="F353" s="10">
        <f ca="1">'Result (Al-Ti) '!W363</f>
        <v>0.12361472509531159</v>
      </c>
      <c r="L353" s="17">
        <v>342</v>
      </c>
      <c r="M353" s="17" t="str">
        <f t="shared" si="143"/>
        <v>A</v>
      </c>
      <c r="N353" s="17" t="str">
        <f t="shared" si="144"/>
        <v>G</v>
      </c>
      <c r="O353" s="17" t="str">
        <f t="shared" si="145"/>
        <v>A</v>
      </c>
      <c r="P353" s="17" t="str">
        <f t="shared" si="146"/>
        <v>AGA</v>
      </c>
      <c r="Q353" s="17" t="str">
        <f t="shared" si="147"/>
        <v>R</v>
      </c>
      <c r="W353" s="25" t="str">
        <f t="shared" si="148"/>
        <v>A</v>
      </c>
      <c r="X353" s="25" t="str">
        <f t="shared" si="149"/>
        <v>G</v>
      </c>
      <c r="Y353" s="25" t="str">
        <f t="shared" si="150"/>
        <v>A</v>
      </c>
      <c r="Z353" s="25" t="str">
        <f t="shared" si="151"/>
        <v>AGA</v>
      </c>
      <c r="AA353" s="25" t="str">
        <f t="shared" si="152"/>
        <v>R</v>
      </c>
      <c r="AB353" s="25"/>
      <c r="AC353" s="25"/>
      <c r="AD353" s="25"/>
      <c r="AE353" s="25"/>
      <c r="AF353" s="25"/>
      <c r="AG353" s="25" t="str">
        <f t="shared" si="153"/>
        <v>A</v>
      </c>
      <c r="AH353" s="25" t="str">
        <f t="shared" si="154"/>
        <v>A</v>
      </c>
      <c r="AI353" s="25" t="str">
        <f t="shared" si="155"/>
        <v>C</v>
      </c>
      <c r="AJ353" s="25" t="str">
        <f t="shared" si="165"/>
        <v>AAC</v>
      </c>
      <c r="AK353" s="25" t="str">
        <f t="shared" si="156"/>
        <v>N</v>
      </c>
      <c r="AL353" s="25"/>
      <c r="AM353" s="25"/>
      <c r="AN353" s="25"/>
      <c r="AO353" s="25"/>
      <c r="AP353" s="25"/>
      <c r="AQ353" s="25" t="str">
        <f t="shared" si="157"/>
        <v>A</v>
      </c>
      <c r="AR353" s="25" t="str">
        <f t="shared" si="158"/>
        <v>G</v>
      </c>
      <c r="AS353" s="25" t="str">
        <f t="shared" si="159"/>
        <v>A</v>
      </c>
      <c r="AT353" s="25" t="str">
        <f t="shared" si="166"/>
        <v>AGA</v>
      </c>
      <c r="AU353" s="25" t="str">
        <f t="shared" si="160"/>
        <v>R</v>
      </c>
      <c r="AV353" s="25"/>
      <c r="AW353" s="25"/>
      <c r="AX353" s="25"/>
      <c r="AY353" s="25"/>
      <c r="AZ353" s="25"/>
      <c r="BA353" s="25" t="str">
        <f t="shared" ca="1" si="161"/>
        <v>A</v>
      </c>
      <c r="BB353" s="25" t="str">
        <f t="shared" ca="1" si="162"/>
        <v>A</v>
      </c>
      <c r="BC353" s="25" t="str">
        <f t="shared" ca="1" si="163"/>
        <v>A</v>
      </c>
      <c r="BD353" s="25" t="str">
        <f t="shared" ca="1" si="167"/>
        <v>AAA</v>
      </c>
      <c r="BE353" s="25" t="str">
        <f t="shared" ca="1" si="164"/>
        <v>K</v>
      </c>
      <c r="BF353" s="25"/>
      <c r="BG353" s="25"/>
      <c r="BH353" s="25"/>
      <c r="BI353" s="25"/>
      <c r="BJ353" s="25"/>
    </row>
    <row r="354" spans="1:62" x14ac:dyDescent="0.15">
      <c r="A354" s="10">
        <v>343</v>
      </c>
      <c r="B354">
        <v>0.35630249997709029</v>
      </c>
      <c r="C354">
        <v>0.304090000014412</v>
      </c>
      <c r="D354">
        <v>0.85827750001143954</v>
      </c>
      <c r="E354">
        <v>0.17088499999218243</v>
      </c>
      <c r="F354" s="10">
        <f ca="1">'Result (Al-Ti) '!W364</f>
        <v>1.598379863965619</v>
      </c>
      <c r="L354" s="17">
        <v>343</v>
      </c>
      <c r="M354" s="17" t="str">
        <f t="shared" si="143"/>
        <v>A</v>
      </c>
      <c r="N354" s="17" t="str">
        <f t="shared" si="144"/>
        <v>A</v>
      </c>
      <c r="O354" s="17" t="str">
        <f t="shared" si="145"/>
        <v>A</v>
      </c>
      <c r="P354" s="17" t="str">
        <f t="shared" si="146"/>
        <v>AAA</v>
      </c>
      <c r="Q354" s="17" t="str">
        <f t="shared" si="147"/>
        <v>K</v>
      </c>
      <c r="W354" s="25" t="str">
        <f t="shared" si="148"/>
        <v>A</v>
      </c>
      <c r="X354" s="25" t="str">
        <f t="shared" si="149"/>
        <v>A</v>
      </c>
      <c r="Y354" s="25" t="str">
        <f t="shared" si="150"/>
        <v>A</v>
      </c>
      <c r="Z354" s="25" t="str">
        <f t="shared" si="151"/>
        <v>AAA</v>
      </c>
      <c r="AA354" s="25" t="str">
        <f t="shared" si="152"/>
        <v>K</v>
      </c>
      <c r="AB354" s="25"/>
      <c r="AC354" s="25"/>
      <c r="AD354" s="25"/>
      <c r="AE354" s="25"/>
      <c r="AF354" s="25"/>
      <c r="AG354" s="25" t="str">
        <f t="shared" si="153"/>
        <v>A</v>
      </c>
      <c r="AH354" s="25" t="str">
        <f t="shared" si="154"/>
        <v>A</v>
      </c>
      <c r="AI354" s="25" t="str">
        <f t="shared" si="155"/>
        <v>A</v>
      </c>
      <c r="AJ354" s="25" t="str">
        <f t="shared" si="165"/>
        <v>AAA</v>
      </c>
      <c r="AK354" s="25" t="str">
        <f t="shared" si="156"/>
        <v>K</v>
      </c>
      <c r="AL354" s="25"/>
      <c r="AM354" s="25"/>
      <c r="AN354" s="25"/>
      <c r="AO354" s="25"/>
      <c r="AP354" s="25"/>
      <c r="AQ354" s="25" t="str">
        <f t="shared" si="157"/>
        <v>A</v>
      </c>
      <c r="AR354" s="25" t="str">
        <f t="shared" si="158"/>
        <v>A</v>
      </c>
      <c r="AS354" s="25" t="str">
        <f t="shared" si="159"/>
        <v>A</v>
      </c>
      <c r="AT354" s="25" t="str">
        <f t="shared" si="166"/>
        <v>AAA</v>
      </c>
      <c r="AU354" s="25" t="str">
        <f t="shared" si="160"/>
        <v>K</v>
      </c>
      <c r="AV354" s="25"/>
      <c r="AW354" s="25"/>
      <c r="AX354" s="25"/>
      <c r="AY354" s="25"/>
      <c r="AZ354" s="25"/>
      <c r="BA354" s="25" t="str">
        <f t="shared" ca="1" si="161"/>
        <v>A</v>
      </c>
      <c r="BB354" s="25" t="str">
        <f t="shared" ca="1" si="162"/>
        <v>A</v>
      </c>
      <c r="BC354" s="25" t="str">
        <f t="shared" ca="1" si="163"/>
        <v>C</v>
      </c>
      <c r="BD354" s="25" t="str">
        <f t="shared" ca="1" si="167"/>
        <v>AAC</v>
      </c>
      <c r="BE354" s="25" t="str">
        <f t="shared" ca="1" si="164"/>
        <v>N</v>
      </c>
      <c r="BF354" s="25"/>
      <c r="BG354" s="25"/>
      <c r="BH354" s="25"/>
      <c r="BI354" s="25"/>
      <c r="BJ354" s="25"/>
    </row>
    <row r="355" spans="1:62" x14ac:dyDescent="0.15">
      <c r="A355" s="10">
        <v>344</v>
      </c>
      <c r="B355">
        <v>0.22130249997687201</v>
      </c>
      <c r="C355">
        <v>-0.25590999998570396</v>
      </c>
      <c r="D355">
        <v>1.1352775000084137</v>
      </c>
      <c r="E355">
        <v>-0.99211500000961905</v>
      </c>
      <c r="F355" s="10">
        <f ca="1">'Result (Al-Ti) '!W365</f>
        <v>4.6241718394110736</v>
      </c>
      <c r="L355" s="17">
        <v>344</v>
      </c>
      <c r="M355" s="17" t="str">
        <f t="shared" si="143"/>
        <v>A</v>
      </c>
      <c r="N355" s="17" t="str">
        <f t="shared" si="144"/>
        <v>A</v>
      </c>
      <c r="O355" s="17" t="str">
        <f t="shared" si="145"/>
        <v>A</v>
      </c>
      <c r="P355" s="17" t="str">
        <f t="shared" si="146"/>
        <v>AAA</v>
      </c>
      <c r="Q355" s="17" t="str">
        <f t="shared" si="147"/>
        <v>K</v>
      </c>
      <c r="W355" s="25" t="str">
        <f t="shared" si="148"/>
        <v>A</v>
      </c>
      <c r="X355" s="25" t="str">
        <f t="shared" si="149"/>
        <v>G</v>
      </c>
      <c r="Y355" s="25" t="str">
        <f t="shared" si="150"/>
        <v>A</v>
      </c>
      <c r="Z355" s="25" t="str">
        <f t="shared" si="151"/>
        <v>AGA</v>
      </c>
      <c r="AA355" s="25" t="str">
        <f t="shared" si="152"/>
        <v>R</v>
      </c>
      <c r="AB355" s="25"/>
      <c r="AC355" s="25"/>
      <c r="AD355" s="25"/>
      <c r="AE355" s="25"/>
      <c r="AF355" s="25"/>
      <c r="AG355" s="25" t="str">
        <f t="shared" si="153"/>
        <v>A</v>
      </c>
      <c r="AH355" s="25" t="str">
        <f t="shared" si="154"/>
        <v>A</v>
      </c>
      <c r="AI355" s="25" t="str">
        <f t="shared" si="155"/>
        <v>C</v>
      </c>
      <c r="AJ355" s="25" t="str">
        <f t="shared" si="165"/>
        <v>AAC</v>
      </c>
      <c r="AK355" s="25" t="str">
        <f t="shared" si="156"/>
        <v>N</v>
      </c>
      <c r="AL355" s="25"/>
      <c r="AM355" s="25"/>
      <c r="AN355" s="25"/>
      <c r="AO355" s="25"/>
      <c r="AP355" s="25"/>
      <c r="AQ355" s="25" t="str">
        <f t="shared" si="157"/>
        <v>A</v>
      </c>
      <c r="AR355" s="25" t="str">
        <f t="shared" si="158"/>
        <v>G</v>
      </c>
      <c r="AS355" s="25" t="str">
        <f t="shared" si="159"/>
        <v>A</v>
      </c>
      <c r="AT355" s="25" t="str">
        <f t="shared" si="166"/>
        <v>AGA</v>
      </c>
      <c r="AU355" s="25" t="str">
        <f t="shared" si="160"/>
        <v>R</v>
      </c>
      <c r="AV355" s="25"/>
      <c r="AW355" s="25"/>
      <c r="AX355" s="25"/>
      <c r="AY355" s="25"/>
      <c r="AZ355" s="25"/>
      <c r="BA355" s="25" t="str">
        <f t="shared" ca="1" si="161"/>
        <v>C</v>
      </c>
      <c r="BB355" s="25" t="str">
        <f t="shared" ca="1" si="162"/>
        <v>C</v>
      </c>
      <c r="BC355" s="25" t="str">
        <f t="shared" ca="1" si="163"/>
        <v>T</v>
      </c>
      <c r="BD355" s="25" t="str">
        <f t="shared" ca="1" si="167"/>
        <v>CCT</v>
      </c>
      <c r="BE355" s="25" t="str">
        <f t="shared" ca="1" si="164"/>
        <v>P</v>
      </c>
      <c r="BF355" s="25"/>
      <c r="BG355" s="25"/>
      <c r="BH355" s="25"/>
      <c r="BI355" s="25"/>
      <c r="BJ355" s="25"/>
    </row>
    <row r="356" spans="1:62" x14ac:dyDescent="0.15">
      <c r="A356" s="10">
        <v>345</v>
      </c>
      <c r="B356">
        <v>0.20030249997660121</v>
      </c>
      <c r="C356">
        <v>0.56409000001522713</v>
      </c>
      <c r="D356">
        <v>-6.7224999895643123E-3</v>
      </c>
      <c r="E356">
        <v>-0.91411500000759816</v>
      </c>
      <c r="F356" s="10">
        <f ca="1">'Result (Al-Ti) '!W366</f>
        <v>1.9213803578702251</v>
      </c>
      <c r="L356" s="17">
        <v>345</v>
      </c>
      <c r="M356" s="17" t="str">
        <f t="shared" si="143"/>
        <v>A</v>
      </c>
      <c r="N356" s="17" t="str">
        <f t="shared" si="144"/>
        <v>A</v>
      </c>
      <c r="O356" s="17" t="str">
        <f t="shared" si="145"/>
        <v>A</v>
      </c>
      <c r="P356" s="17" t="str">
        <f t="shared" si="146"/>
        <v>AAA</v>
      </c>
      <c r="Q356" s="17" t="str">
        <f t="shared" si="147"/>
        <v>K</v>
      </c>
      <c r="W356" s="25" t="str">
        <f t="shared" si="148"/>
        <v>A</v>
      </c>
      <c r="X356" s="25" t="str">
        <f t="shared" si="149"/>
        <v>A</v>
      </c>
      <c r="Y356" s="25" t="str">
        <f t="shared" si="150"/>
        <v>A</v>
      </c>
      <c r="Z356" s="25" t="str">
        <f t="shared" si="151"/>
        <v>AAA</v>
      </c>
      <c r="AA356" s="25" t="str">
        <f t="shared" si="152"/>
        <v>K</v>
      </c>
      <c r="AB356" s="25"/>
      <c r="AC356" s="25"/>
      <c r="AD356" s="25"/>
      <c r="AE356" s="25"/>
      <c r="AF356" s="25"/>
      <c r="AG356" s="25" t="str">
        <f t="shared" si="153"/>
        <v>A</v>
      </c>
      <c r="AH356" s="25" t="str">
        <f t="shared" si="154"/>
        <v>G</v>
      </c>
      <c r="AI356" s="25" t="str">
        <f t="shared" si="155"/>
        <v>A</v>
      </c>
      <c r="AJ356" s="25" t="str">
        <f t="shared" si="165"/>
        <v>AGA</v>
      </c>
      <c r="AK356" s="25" t="str">
        <f t="shared" si="156"/>
        <v>R</v>
      </c>
      <c r="AL356" s="25"/>
      <c r="AM356" s="25"/>
      <c r="AN356" s="25"/>
      <c r="AO356" s="25"/>
      <c r="AP356" s="25"/>
      <c r="AQ356" s="25" t="str">
        <f t="shared" si="157"/>
        <v>A</v>
      </c>
      <c r="AR356" s="25" t="str">
        <f t="shared" si="158"/>
        <v>G</v>
      </c>
      <c r="AS356" s="25" t="str">
        <f t="shared" si="159"/>
        <v>A</v>
      </c>
      <c r="AT356" s="25" t="str">
        <f t="shared" si="166"/>
        <v>AGA</v>
      </c>
      <c r="AU356" s="25" t="str">
        <f t="shared" si="160"/>
        <v>R</v>
      </c>
      <c r="AV356" s="25"/>
      <c r="AW356" s="25"/>
      <c r="AX356" s="25"/>
      <c r="AY356" s="25"/>
      <c r="AZ356" s="25"/>
      <c r="BA356" s="25" t="str">
        <f t="shared" ca="1" si="161"/>
        <v>A</v>
      </c>
      <c r="BB356" s="25" t="str">
        <f t="shared" ca="1" si="162"/>
        <v>A</v>
      </c>
      <c r="BC356" s="25" t="str">
        <f t="shared" ca="1" si="163"/>
        <v>C</v>
      </c>
      <c r="BD356" s="25" t="str">
        <f t="shared" ca="1" si="167"/>
        <v>AAC</v>
      </c>
      <c r="BE356" s="25" t="str">
        <f t="shared" ca="1" si="164"/>
        <v>N</v>
      </c>
      <c r="BF356" s="25"/>
      <c r="BG356" s="25"/>
      <c r="BH356" s="25"/>
      <c r="BI356" s="25"/>
      <c r="BJ356" s="25"/>
    </row>
    <row r="357" spans="1:62" x14ac:dyDescent="0.15">
      <c r="A357" s="10">
        <v>346</v>
      </c>
      <c r="B357">
        <v>3.2153024999743707</v>
      </c>
      <c r="C357">
        <v>0.85209000001640334</v>
      </c>
      <c r="D357">
        <v>1.2902775000114275</v>
      </c>
      <c r="E357">
        <v>-1.4971150000064881</v>
      </c>
      <c r="F357" s="10">
        <f ca="1">'Result (Al-Ti) '!W367</f>
        <v>1.0347158214826528</v>
      </c>
      <c r="L357" s="17">
        <v>346</v>
      </c>
      <c r="M357" s="17" t="str">
        <f t="shared" si="143"/>
        <v>C</v>
      </c>
      <c r="N357" s="17" t="str">
        <f t="shared" si="144"/>
        <v>C</v>
      </c>
      <c r="O357" s="17" t="str">
        <f t="shared" si="145"/>
        <v>C</v>
      </c>
      <c r="P357" s="17" t="str">
        <f t="shared" si="146"/>
        <v>CCC</v>
      </c>
      <c r="Q357" s="17" t="str">
        <f t="shared" si="147"/>
        <v>P</v>
      </c>
      <c r="W357" s="25" t="str">
        <f t="shared" si="148"/>
        <v>A</v>
      </c>
      <c r="X357" s="25" t="str">
        <f t="shared" si="149"/>
        <v>A</v>
      </c>
      <c r="Y357" s="25" t="str">
        <f t="shared" si="150"/>
        <v>A</v>
      </c>
      <c r="Z357" s="25" t="str">
        <f t="shared" si="151"/>
        <v>AAA</v>
      </c>
      <c r="AA357" s="25" t="str">
        <f t="shared" si="152"/>
        <v>K</v>
      </c>
      <c r="AB357" s="25"/>
      <c r="AC357" s="25"/>
      <c r="AD357" s="25"/>
      <c r="AE357" s="25"/>
      <c r="AF357" s="25"/>
      <c r="AG357" s="25" t="str">
        <f t="shared" si="153"/>
        <v>A</v>
      </c>
      <c r="AH357" s="25" t="str">
        <f t="shared" si="154"/>
        <v>A</v>
      </c>
      <c r="AI357" s="25" t="str">
        <f t="shared" si="155"/>
        <v>C</v>
      </c>
      <c r="AJ357" s="25" t="str">
        <f t="shared" si="165"/>
        <v>AAC</v>
      </c>
      <c r="AK357" s="25" t="str">
        <f t="shared" si="156"/>
        <v>N</v>
      </c>
      <c r="AL357" s="25"/>
      <c r="AM357" s="25"/>
      <c r="AN357" s="25"/>
      <c r="AO357" s="25"/>
      <c r="AP357" s="25"/>
      <c r="AQ357" s="25" t="str">
        <f t="shared" si="157"/>
        <v>A</v>
      </c>
      <c r="AR357" s="25" t="str">
        <f t="shared" si="158"/>
        <v>G</v>
      </c>
      <c r="AS357" s="25" t="str">
        <f t="shared" si="159"/>
        <v>A</v>
      </c>
      <c r="AT357" s="25" t="str">
        <f t="shared" si="166"/>
        <v>AGA</v>
      </c>
      <c r="AU357" s="25" t="str">
        <f t="shared" si="160"/>
        <v>R</v>
      </c>
      <c r="AV357" s="25"/>
      <c r="AW357" s="25"/>
      <c r="AX357" s="25"/>
      <c r="AY357" s="25"/>
      <c r="AZ357" s="25"/>
      <c r="BA357" s="25" t="str">
        <f t="shared" ca="1" si="161"/>
        <v>A</v>
      </c>
      <c r="BB357" s="25" t="str">
        <f t="shared" ca="1" si="162"/>
        <v>A</v>
      </c>
      <c r="BC357" s="25" t="str">
        <f t="shared" ca="1" si="163"/>
        <v>C</v>
      </c>
      <c r="BD357" s="25" t="str">
        <f t="shared" ca="1" si="167"/>
        <v>AAC</v>
      </c>
      <c r="BE357" s="25" t="str">
        <f t="shared" ca="1" si="164"/>
        <v>N</v>
      </c>
      <c r="BF357" s="25"/>
      <c r="BG357" s="25"/>
      <c r="BH357" s="25"/>
      <c r="BI357" s="25"/>
      <c r="BJ357" s="25"/>
    </row>
    <row r="358" spans="1:62" x14ac:dyDescent="0.15">
      <c r="A358" s="10">
        <v>347</v>
      </c>
      <c r="B358">
        <v>1.7043024999772172</v>
      </c>
      <c r="C358">
        <v>1.5220900000159077</v>
      </c>
      <c r="D358">
        <v>0.35627750001054892</v>
      </c>
      <c r="E358">
        <v>-0.84411500000669548</v>
      </c>
      <c r="F358" s="10">
        <f ca="1">'Result (Al-Ti) '!W368</f>
        <v>0.97572424889128828</v>
      </c>
      <c r="L358" s="17">
        <v>347</v>
      </c>
      <c r="M358" s="17" t="str">
        <f t="shared" si="143"/>
        <v>A</v>
      </c>
      <c r="N358" s="17" t="str">
        <f t="shared" si="144"/>
        <v>A</v>
      </c>
      <c r="O358" s="17" t="str">
        <f t="shared" si="145"/>
        <v>C</v>
      </c>
      <c r="P358" s="17" t="str">
        <f t="shared" si="146"/>
        <v>AAC</v>
      </c>
      <c r="Q358" s="17" t="str">
        <f t="shared" si="147"/>
        <v>N</v>
      </c>
      <c r="W358" s="25" t="str">
        <f t="shared" si="148"/>
        <v>A</v>
      </c>
      <c r="X358" s="25" t="str">
        <f t="shared" si="149"/>
        <v>A</v>
      </c>
      <c r="Y358" s="25" t="str">
        <f t="shared" si="150"/>
        <v>C</v>
      </c>
      <c r="Z358" s="25" t="str">
        <f t="shared" si="151"/>
        <v>AAC</v>
      </c>
      <c r="AA358" s="25" t="str">
        <f t="shared" si="152"/>
        <v>N</v>
      </c>
      <c r="AB358" s="25"/>
      <c r="AC358" s="25"/>
      <c r="AD358" s="25"/>
      <c r="AE358" s="25"/>
      <c r="AF358" s="25"/>
      <c r="AG358" s="25" t="str">
        <f t="shared" si="153"/>
        <v>A</v>
      </c>
      <c r="AH358" s="25" t="str">
        <f t="shared" si="154"/>
        <v>A</v>
      </c>
      <c r="AI358" s="25" t="str">
        <f t="shared" si="155"/>
        <v>A</v>
      </c>
      <c r="AJ358" s="25" t="str">
        <f t="shared" si="165"/>
        <v>AAA</v>
      </c>
      <c r="AK358" s="25" t="str">
        <f t="shared" si="156"/>
        <v>K</v>
      </c>
      <c r="AL358" s="25"/>
      <c r="AM358" s="25"/>
      <c r="AN358" s="25"/>
      <c r="AO358" s="25"/>
      <c r="AP358" s="25"/>
      <c r="AQ358" s="25" t="str">
        <f t="shared" si="157"/>
        <v>A</v>
      </c>
      <c r="AR358" s="25" t="str">
        <f t="shared" si="158"/>
        <v>G</v>
      </c>
      <c r="AS358" s="25" t="str">
        <f t="shared" si="159"/>
        <v>A</v>
      </c>
      <c r="AT358" s="25" t="str">
        <f t="shared" si="166"/>
        <v>AGA</v>
      </c>
      <c r="AU358" s="25" t="str">
        <f t="shared" si="160"/>
        <v>R</v>
      </c>
      <c r="AV358" s="25"/>
      <c r="AW358" s="25"/>
      <c r="AX358" s="25"/>
      <c r="AY358" s="25"/>
      <c r="AZ358" s="25"/>
      <c r="BA358" s="25" t="str">
        <f t="shared" ca="1" si="161"/>
        <v>A</v>
      </c>
      <c r="BB358" s="25" t="str">
        <f t="shared" ca="1" si="162"/>
        <v>A</v>
      </c>
      <c r="BC358" s="25" t="str">
        <f t="shared" ca="1" si="163"/>
        <v>A</v>
      </c>
      <c r="BD358" s="25" t="str">
        <f t="shared" ca="1" si="167"/>
        <v>AAA</v>
      </c>
      <c r="BE358" s="25" t="str">
        <f t="shared" ca="1" si="164"/>
        <v>K</v>
      </c>
      <c r="BF358" s="25"/>
      <c r="BG358" s="25"/>
      <c r="BH358" s="25"/>
      <c r="BI358" s="25"/>
      <c r="BJ358" s="25"/>
    </row>
    <row r="359" spans="1:62" x14ac:dyDescent="0.15">
      <c r="A359" s="10">
        <v>348</v>
      </c>
      <c r="B359">
        <v>2.4213024999752975</v>
      </c>
      <c r="C359">
        <v>1.1740900000170029</v>
      </c>
      <c r="D359">
        <v>2.3662775000090619</v>
      </c>
      <c r="E359">
        <v>1.2018849999932968</v>
      </c>
      <c r="F359" s="10">
        <f ca="1">'Result (Al-Ti) '!W369</f>
        <v>-1.0499827905529941</v>
      </c>
      <c r="L359" s="17">
        <v>348</v>
      </c>
      <c r="M359" s="17" t="str">
        <f t="shared" si="143"/>
        <v>A</v>
      </c>
      <c r="N359" s="17" t="str">
        <f t="shared" si="144"/>
        <v>C</v>
      </c>
      <c r="O359" s="17" t="str">
        <f t="shared" si="145"/>
        <v>C</v>
      </c>
      <c r="P359" s="17" t="str">
        <f t="shared" si="146"/>
        <v>ACC</v>
      </c>
      <c r="Q359" s="17" t="str">
        <f t="shared" si="147"/>
        <v>T</v>
      </c>
      <c r="W359" s="25" t="str">
        <f t="shared" si="148"/>
        <v>A</v>
      </c>
      <c r="X359" s="25" t="str">
        <f t="shared" si="149"/>
        <v>A</v>
      </c>
      <c r="Y359" s="25" t="str">
        <f t="shared" si="150"/>
        <v>C</v>
      </c>
      <c r="Z359" s="25" t="str">
        <f t="shared" si="151"/>
        <v>AAC</v>
      </c>
      <c r="AA359" s="25" t="str">
        <f t="shared" si="152"/>
        <v>N</v>
      </c>
      <c r="AB359" s="25"/>
      <c r="AC359" s="25"/>
      <c r="AD359" s="25"/>
      <c r="AE359" s="25"/>
      <c r="AF359" s="25"/>
      <c r="AG359" s="25" t="str">
        <f t="shared" si="153"/>
        <v>A</v>
      </c>
      <c r="AH359" s="25" t="str">
        <f t="shared" si="154"/>
        <v>C</v>
      </c>
      <c r="AI359" s="25" t="str">
        <f t="shared" si="155"/>
        <v>C</v>
      </c>
      <c r="AJ359" s="25" t="str">
        <f t="shared" si="165"/>
        <v>ACC</v>
      </c>
      <c r="AK359" s="25" t="str">
        <f t="shared" si="156"/>
        <v>T</v>
      </c>
      <c r="AL359" s="25"/>
      <c r="AM359" s="25"/>
      <c r="AN359" s="25"/>
      <c r="AO359" s="25"/>
      <c r="AP359" s="25"/>
      <c r="AQ359" s="25" t="str">
        <f t="shared" si="157"/>
        <v>A</v>
      </c>
      <c r="AR359" s="25" t="str">
        <f t="shared" si="158"/>
        <v>A</v>
      </c>
      <c r="AS359" s="25" t="str">
        <f t="shared" si="159"/>
        <v>C</v>
      </c>
      <c r="AT359" s="25" t="str">
        <f t="shared" si="166"/>
        <v>AAC</v>
      </c>
      <c r="AU359" s="25" t="str">
        <f t="shared" si="160"/>
        <v>N</v>
      </c>
      <c r="AV359" s="25"/>
      <c r="AW359" s="25"/>
      <c r="AX359" s="25"/>
      <c r="AY359" s="25"/>
      <c r="AZ359" s="25"/>
      <c r="BA359" s="25" t="str">
        <f t="shared" ca="1" si="161"/>
        <v>A</v>
      </c>
      <c r="BB359" s="25" t="str">
        <f t="shared" ca="1" si="162"/>
        <v>G</v>
      </c>
      <c r="BC359" s="25" t="str">
        <f t="shared" ca="1" si="163"/>
        <v>A</v>
      </c>
      <c r="BD359" s="25" t="str">
        <f t="shared" ca="1" si="167"/>
        <v>AGA</v>
      </c>
      <c r="BE359" s="25" t="str">
        <f t="shared" ca="1" si="164"/>
        <v>R</v>
      </c>
      <c r="BF359" s="25"/>
      <c r="BG359" s="25"/>
      <c r="BH359" s="25"/>
      <c r="BI359" s="25"/>
      <c r="BJ359" s="25"/>
    </row>
    <row r="360" spans="1:62" x14ac:dyDescent="0.15">
      <c r="A360" s="10">
        <v>349</v>
      </c>
      <c r="B360">
        <v>2.1153024999769343</v>
      </c>
      <c r="C360">
        <v>-0.3159099999834325</v>
      </c>
      <c r="D360">
        <v>1.0152775000094039</v>
      </c>
      <c r="E360">
        <v>-2.0221150000061527</v>
      </c>
      <c r="F360" s="10">
        <f ca="1">'Result (Al-Ti) '!W370</f>
        <v>-1.5111198770047691</v>
      </c>
      <c r="L360" s="17">
        <v>349</v>
      </c>
      <c r="M360" s="17" t="str">
        <f t="shared" si="143"/>
        <v>A</v>
      </c>
      <c r="N360" s="17" t="str">
        <f t="shared" si="144"/>
        <v>C</v>
      </c>
      <c r="O360" s="17" t="str">
        <f t="shared" si="145"/>
        <v>C</v>
      </c>
      <c r="P360" s="17" t="str">
        <f t="shared" si="146"/>
        <v>ACC</v>
      </c>
      <c r="Q360" s="17" t="str">
        <f t="shared" si="147"/>
        <v>T</v>
      </c>
      <c r="W360" s="25" t="str">
        <f t="shared" si="148"/>
        <v>A</v>
      </c>
      <c r="X360" s="25" t="str">
        <f t="shared" si="149"/>
        <v>G</v>
      </c>
      <c r="Y360" s="25" t="str">
        <f t="shared" si="150"/>
        <v>A</v>
      </c>
      <c r="Z360" s="25" t="str">
        <f t="shared" si="151"/>
        <v>AGA</v>
      </c>
      <c r="AA360" s="25" t="str">
        <f t="shared" si="152"/>
        <v>R</v>
      </c>
      <c r="AB360" s="25"/>
      <c r="AC360" s="25"/>
      <c r="AD360" s="25"/>
      <c r="AE360" s="25"/>
      <c r="AF360" s="25"/>
      <c r="AG360" s="25" t="str">
        <f t="shared" si="153"/>
        <v>A</v>
      </c>
      <c r="AH360" s="25" t="str">
        <f t="shared" si="154"/>
        <v>A</v>
      </c>
      <c r="AI360" s="25" t="str">
        <f t="shared" si="155"/>
        <v>C</v>
      </c>
      <c r="AJ360" s="25" t="str">
        <f t="shared" si="165"/>
        <v>AAC</v>
      </c>
      <c r="AK360" s="25" t="str">
        <f t="shared" si="156"/>
        <v>N</v>
      </c>
      <c r="AL360" s="25"/>
      <c r="AM360" s="25"/>
      <c r="AN360" s="25"/>
      <c r="AO360" s="25"/>
      <c r="AP360" s="25"/>
      <c r="AQ360" s="25" t="str">
        <f t="shared" si="157"/>
        <v>A</v>
      </c>
      <c r="AR360" s="25" t="str">
        <f t="shared" si="158"/>
        <v>G</v>
      </c>
      <c r="AS360" s="25" t="str">
        <f t="shared" si="159"/>
        <v>A</v>
      </c>
      <c r="AT360" s="25" t="str">
        <f t="shared" si="166"/>
        <v>AGA</v>
      </c>
      <c r="AU360" s="25" t="str">
        <f t="shared" si="160"/>
        <v>R</v>
      </c>
      <c r="AV360" s="25"/>
      <c r="AW360" s="25"/>
      <c r="AX360" s="25"/>
      <c r="AY360" s="25"/>
      <c r="AZ360" s="25"/>
      <c r="BA360" s="25" t="str">
        <f t="shared" ca="1" si="161"/>
        <v>A</v>
      </c>
      <c r="BB360" s="25" t="str">
        <f t="shared" ca="1" si="162"/>
        <v>G</v>
      </c>
      <c r="BC360" s="25" t="str">
        <f t="shared" ca="1" si="163"/>
        <v>A</v>
      </c>
      <c r="BD360" s="25" t="str">
        <f t="shared" ca="1" si="167"/>
        <v>AGA</v>
      </c>
      <c r="BE360" s="25" t="str">
        <f t="shared" ca="1" si="164"/>
        <v>R</v>
      </c>
      <c r="BF360" s="25"/>
      <c r="BG360" s="25"/>
      <c r="BH360" s="25"/>
      <c r="BI360" s="25"/>
      <c r="BJ360" s="25"/>
    </row>
    <row r="361" spans="1:62" x14ac:dyDescent="0.15">
      <c r="A361" s="10">
        <v>350</v>
      </c>
      <c r="B361">
        <v>2.3213024999755305</v>
      </c>
      <c r="C361">
        <v>-1.7479099999846426</v>
      </c>
      <c r="D361">
        <v>-1.0637224999889838</v>
      </c>
      <c r="E361">
        <v>-0.47211500000798878</v>
      </c>
      <c r="F361" s="10">
        <f ca="1">'Result (Al-Ti) '!W371</f>
        <v>1.7274252450654837</v>
      </c>
      <c r="L361" s="17">
        <v>350</v>
      </c>
      <c r="M361" s="17" t="str">
        <f t="shared" si="143"/>
        <v>A</v>
      </c>
      <c r="N361" s="17" t="str">
        <f t="shared" si="144"/>
        <v>C</v>
      </c>
      <c r="O361" s="17" t="str">
        <f t="shared" si="145"/>
        <v>C</v>
      </c>
      <c r="P361" s="17" t="str">
        <f t="shared" si="146"/>
        <v>ACC</v>
      </c>
      <c r="Q361" s="17" t="str">
        <f t="shared" si="147"/>
        <v>T</v>
      </c>
      <c r="W361" s="25" t="str">
        <f t="shared" si="148"/>
        <v>A</v>
      </c>
      <c r="X361" s="25" t="str">
        <f t="shared" si="149"/>
        <v>G</v>
      </c>
      <c r="Y361" s="25" t="str">
        <f t="shared" si="150"/>
        <v>A</v>
      </c>
      <c r="Z361" s="25" t="str">
        <f t="shared" si="151"/>
        <v>AGA</v>
      </c>
      <c r="AA361" s="25" t="str">
        <f t="shared" si="152"/>
        <v>R</v>
      </c>
      <c r="AB361" s="25"/>
      <c r="AC361" s="25"/>
      <c r="AD361" s="25"/>
      <c r="AE361" s="25"/>
      <c r="AF361" s="25"/>
      <c r="AG361" s="25" t="str">
        <f t="shared" si="153"/>
        <v>A</v>
      </c>
      <c r="AH361" s="25" t="str">
        <f t="shared" si="154"/>
        <v>G</v>
      </c>
      <c r="AI361" s="25" t="str">
        <f t="shared" si="155"/>
        <v>A</v>
      </c>
      <c r="AJ361" s="25" t="str">
        <f t="shared" si="165"/>
        <v>AGA</v>
      </c>
      <c r="AK361" s="25" t="str">
        <f t="shared" si="156"/>
        <v>R</v>
      </c>
      <c r="AL361" s="25"/>
      <c r="AM361" s="25"/>
      <c r="AN361" s="25"/>
      <c r="AO361" s="25"/>
      <c r="AP361" s="25"/>
      <c r="AQ361" s="25" t="str">
        <f t="shared" si="157"/>
        <v>A</v>
      </c>
      <c r="AR361" s="25" t="str">
        <f t="shared" si="158"/>
        <v>G</v>
      </c>
      <c r="AS361" s="25" t="str">
        <f t="shared" si="159"/>
        <v>A</v>
      </c>
      <c r="AT361" s="25" t="str">
        <f t="shared" si="166"/>
        <v>AGA</v>
      </c>
      <c r="AU361" s="25" t="str">
        <f t="shared" si="160"/>
        <v>R</v>
      </c>
      <c r="AV361" s="25"/>
      <c r="AW361" s="25"/>
      <c r="AX361" s="25"/>
      <c r="AY361" s="25"/>
      <c r="AZ361" s="25"/>
      <c r="BA361" s="25" t="str">
        <f t="shared" ca="1" si="161"/>
        <v>A</v>
      </c>
      <c r="BB361" s="25" t="str">
        <f t="shared" ca="1" si="162"/>
        <v>A</v>
      </c>
      <c r="BC361" s="25" t="str">
        <f t="shared" ca="1" si="163"/>
        <v>C</v>
      </c>
      <c r="BD361" s="25" t="str">
        <f t="shared" ca="1" si="167"/>
        <v>AAC</v>
      </c>
      <c r="BE361" s="25" t="str">
        <f t="shared" ca="1" si="164"/>
        <v>N</v>
      </c>
      <c r="BF361" s="25"/>
      <c r="BG361" s="25"/>
      <c r="BH361" s="25"/>
      <c r="BI361" s="25"/>
      <c r="BJ361" s="25"/>
    </row>
    <row r="362" spans="1:62" x14ac:dyDescent="0.15">
      <c r="A362" s="10">
        <v>351</v>
      </c>
      <c r="B362">
        <v>-0.3986975000245252</v>
      </c>
      <c r="C362">
        <v>-0.15490999998490906</v>
      </c>
      <c r="D362">
        <v>0.62827750000948868</v>
      </c>
      <c r="E362">
        <v>-5.2115000006125456E-2</v>
      </c>
      <c r="F362" s="10">
        <f ca="1">'Result (Al-Ti) '!W372</f>
        <v>1.0187942555593239</v>
      </c>
      <c r="L362" s="17">
        <v>351</v>
      </c>
      <c r="M362" s="17" t="str">
        <f t="shared" si="143"/>
        <v>A</v>
      </c>
      <c r="N362" s="17" t="str">
        <f t="shared" si="144"/>
        <v>G</v>
      </c>
      <c r="O362" s="17" t="str">
        <f t="shared" si="145"/>
        <v>A</v>
      </c>
      <c r="P362" s="17" t="str">
        <f t="shared" si="146"/>
        <v>AGA</v>
      </c>
      <c r="Q362" s="17" t="str">
        <f t="shared" si="147"/>
        <v>R</v>
      </c>
      <c r="W362" s="25" t="str">
        <f t="shared" si="148"/>
        <v>A</v>
      </c>
      <c r="X362" s="25" t="str">
        <f t="shared" si="149"/>
        <v>G</v>
      </c>
      <c r="Y362" s="25" t="str">
        <f t="shared" si="150"/>
        <v>A</v>
      </c>
      <c r="Z362" s="25" t="str">
        <f t="shared" si="151"/>
        <v>AGA</v>
      </c>
      <c r="AA362" s="25" t="str">
        <f t="shared" si="152"/>
        <v>R</v>
      </c>
      <c r="AB362" s="25"/>
      <c r="AC362" s="25"/>
      <c r="AD362" s="25"/>
      <c r="AE362" s="25"/>
      <c r="AF362" s="25"/>
      <c r="AG362" s="25" t="str">
        <f t="shared" si="153"/>
        <v>A</v>
      </c>
      <c r="AH362" s="25" t="str">
        <f t="shared" si="154"/>
        <v>A</v>
      </c>
      <c r="AI362" s="25" t="str">
        <f t="shared" si="155"/>
        <v>A</v>
      </c>
      <c r="AJ362" s="25" t="str">
        <f t="shared" si="165"/>
        <v>AAA</v>
      </c>
      <c r="AK362" s="25" t="str">
        <f t="shared" si="156"/>
        <v>K</v>
      </c>
      <c r="AL362" s="25"/>
      <c r="AM362" s="25"/>
      <c r="AN362" s="25"/>
      <c r="AO362" s="25"/>
      <c r="AP362" s="25"/>
      <c r="AQ362" s="25" t="str">
        <f t="shared" si="157"/>
        <v>A</v>
      </c>
      <c r="AR362" s="25" t="str">
        <f t="shared" si="158"/>
        <v>G</v>
      </c>
      <c r="AS362" s="25" t="str">
        <f t="shared" si="159"/>
        <v>A</v>
      </c>
      <c r="AT362" s="25" t="str">
        <f t="shared" si="166"/>
        <v>AGA</v>
      </c>
      <c r="AU362" s="25" t="str">
        <f t="shared" si="160"/>
        <v>R</v>
      </c>
      <c r="AV362" s="25"/>
      <c r="AW362" s="25"/>
      <c r="AX362" s="25"/>
      <c r="AY362" s="25"/>
      <c r="AZ362" s="25"/>
      <c r="BA362" s="25" t="str">
        <f t="shared" ca="1" si="161"/>
        <v>A</v>
      </c>
      <c r="BB362" s="25" t="str">
        <f t="shared" ca="1" si="162"/>
        <v>A</v>
      </c>
      <c r="BC362" s="25" t="str">
        <f t="shared" ca="1" si="163"/>
        <v>C</v>
      </c>
      <c r="BD362" s="25" t="str">
        <f t="shared" ca="1" si="167"/>
        <v>AAC</v>
      </c>
      <c r="BE362" s="25" t="str">
        <f t="shared" ca="1" si="164"/>
        <v>N</v>
      </c>
      <c r="BF362" s="25"/>
      <c r="BG362" s="25"/>
      <c r="BH362" s="25"/>
      <c r="BI362" s="25"/>
      <c r="BJ362" s="25"/>
    </row>
    <row r="363" spans="1:62" x14ac:dyDescent="0.15">
      <c r="A363" s="10">
        <v>352</v>
      </c>
      <c r="B363">
        <v>0.74930249997606779</v>
      </c>
      <c r="C363">
        <v>0.89509000001442018</v>
      </c>
      <c r="D363">
        <v>0.77227750000830042</v>
      </c>
      <c r="E363">
        <v>-0.52611500000665501</v>
      </c>
      <c r="F363" s="10">
        <f ca="1">'Result (Al-Ti) '!W373</f>
        <v>-0.41435223069585742</v>
      </c>
      <c r="L363" s="17">
        <v>352</v>
      </c>
      <c r="M363" s="17" t="str">
        <f t="shared" si="143"/>
        <v>A</v>
      </c>
      <c r="N363" s="17" t="str">
        <f t="shared" si="144"/>
        <v>A</v>
      </c>
      <c r="O363" s="17" t="str">
        <f t="shared" si="145"/>
        <v>A</v>
      </c>
      <c r="P363" s="17" t="str">
        <f t="shared" si="146"/>
        <v>AAA</v>
      </c>
      <c r="Q363" s="17" t="str">
        <f t="shared" si="147"/>
        <v>K</v>
      </c>
      <c r="W363" s="25" t="str">
        <f t="shared" si="148"/>
        <v>A</v>
      </c>
      <c r="X363" s="25" t="str">
        <f t="shared" si="149"/>
        <v>A</v>
      </c>
      <c r="Y363" s="25" t="str">
        <f t="shared" si="150"/>
        <v>A</v>
      </c>
      <c r="Z363" s="25" t="str">
        <f t="shared" si="151"/>
        <v>AAA</v>
      </c>
      <c r="AA363" s="25" t="str">
        <f t="shared" si="152"/>
        <v>K</v>
      </c>
      <c r="AB363" s="25"/>
      <c r="AC363" s="25"/>
      <c r="AD363" s="25"/>
      <c r="AE363" s="25"/>
      <c r="AF363" s="25"/>
      <c r="AG363" s="25" t="str">
        <f t="shared" si="153"/>
        <v>A</v>
      </c>
      <c r="AH363" s="25" t="str">
        <f t="shared" si="154"/>
        <v>A</v>
      </c>
      <c r="AI363" s="25" t="str">
        <f t="shared" si="155"/>
        <v>A</v>
      </c>
      <c r="AJ363" s="25" t="str">
        <f t="shared" si="165"/>
        <v>AAA</v>
      </c>
      <c r="AK363" s="25" t="str">
        <f t="shared" si="156"/>
        <v>K</v>
      </c>
      <c r="AL363" s="25"/>
      <c r="AM363" s="25"/>
      <c r="AN363" s="25"/>
      <c r="AO363" s="25"/>
      <c r="AP363" s="25"/>
      <c r="AQ363" s="25" t="str">
        <f t="shared" si="157"/>
        <v>A</v>
      </c>
      <c r="AR363" s="25" t="str">
        <f t="shared" si="158"/>
        <v>G</v>
      </c>
      <c r="AS363" s="25" t="str">
        <f t="shared" si="159"/>
        <v>A</v>
      </c>
      <c r="AT363" s="25" t="str">
        <f t="shared" si="166"/>
        <v>AGA</v>
      </c>
      <c r="AU363" s="25" t="str">
        <f t="shared" si="160"/>
        <v>R</v>
      </c>
      <c r="AV363" s="25"/>
      <c r="AW363" s="25"/>
      <c r="AX363" s="25"/>
      <c r="AY363" s="25"/>
      <c r="AZ363" s="25"/>
      <c r="BA363" s="25" t="str">
        <f t="shared" ca="1" si="161"/>
        <v>A</v>
      </c>
      <c r="BB363" s="25" t="str">
        <f t="shared" ca="1" si="162"/>
        <v>G</v>
      </c>
      <c r="BC363" s="25" t="str">
        <f t="shared" ca="1" si="163"/>
        <v>A</v>
      </c>
      <c r="BD363" s="25" t="str">
        <f t="shared" ca="1" si="167"/>
        <v>AGA</v>
      </c>
      <c r="BE363" s="25" t="str">
        <f t="shared" ca="1" si="164"/>
        <v>R</v>
      </c>
      <c r="BF363" s="25"/>
      <c r="BG363" s="25"/>
      <c r="BH363" s="25"/>
      <c r="BI363" s="25"/>
      <c r="BJ363" s="25"/>
    </row>
    <row r="364" spans="1:62" x14ac:dyDescent="0.15">
      <c r="A364" s="10">
        <v>353</v>
      </c>
      <c r="B364">
        <v>1.8493024999770569</v>
      </c>
      <c r="C364">
        <v>2.3510900000154322</v>
      </c>
      <c r="D364">
        <v>0.24127750000957349</v>
      </c>
      <c r="E364">
        <v>0.16588499999059536</v>
      </c>
      <c r="F364" s="10">
        <f ca="1">'Result (Al-Ti) '!W374</f>
        <v>0.9985995360260489</v>
      </c>
      <c r="L364" s="17">
        <v>353</v>
      </c>
      <c r="M364" s="17" t="str">
        <f t="shared" si="143"/>
        <v>A</v>
      </c>
      <c r="N364" s="17" t="str">
        <f t="shared" si="144"/>
        <v>A</v>
      </c>
      <c r="O364" s="17" t="str">
        <f t="shared" si="145"/>
        <v>C</v>
      </c>
      <c r="P364" s="17" t="str">
        <f t="shared" si="146"/>
        <v>AAC</v>
      </c>
      <c r="Q364" s="17" t="str">
        <f t="shared" si="147"/>
        <v>N</v>
      </c>
      <c r="W364" s="25" t="str">
        <f t="shared" si="148"/>
        <v>A</v>
      </c>
      <c r="X364" s="25" t="str">
        <f t="shared" si="149"/>
        <v>C</v>
      </c>
      <c r="Y364" s="25" t="str">
        <f t="shared" si="150"/>
        <v>C</v>
      </c>
      <c r="Z364" s="25" t="str">
        <f t="shared" si="151"/>
        <v>ACC</v>
      </c>
      <c r="AA364" s="25" t="str">
        <f t="shared" si="152"/>
        <v>T</v>
      </c>
      <c r="AB364" s="25"/>
      <c r="AC364" s="25"/>
      <c r="AD364" s="25"/>
      <c r="AE364" s="25"/>
      <c r="AF364" s="25"/>
      <c r="AG364" s="25" t="str">
        <f t="shared" si="153"/>
        <v>A</v>
      </c>
      <c r="AH364" s="25" t="str">
        <f t="shared" si="154"/>
        <v>A</v>
      </c>
      <c r="AI364" s="25" t="str">
        <f t="shared" si="155"/>
        <v>A</v>
      </c>
      <c r="AJ364" s="25" t="str">
        <f t="shared" si="165"/>
        <v>AAA</v>
      </c>
      <c r="AK364" s="25" t="str">
        <f t="shared" si="156"/>
        <v>K</v>
      </c>
      <c r="AL364" s="25"/>
      <c r="AM364" s="25"/>
      <c r="AN364" s="25"/>
      <c r="AO364" s="25"/>
      <c r="AP364" s="25"/>
      <c r="AQ364" s="25" t="str">
        <f t="shared" si="157"/>
        <v>A</v>
      </c>
      <c r="AR364" s="25" t="str">
        <f t="shared" si="158"/>
        <v>A</v>
      </c>
      <c r="AS364" s="25" t="str">
        <f t="shared" si="159"/>
        <v>A</v>
      </c>
      <c r="AT364" s="25" t="str">
        <f t="shared" si="166"/>
        <v>AAA</v>
      </c>
      <c r="AU364" s="25" t="str">
        <f t="shared" si="160"/>
        <v>K</v>
      </c>
      <c r="AV364" s="25"/>
      <c r="AW364" s="25"/>
      <c r="AX364" s="25"/>
      <c r="AY364" s="25"/>
      <c r="AZ364" s="25"/>
      <c r="BA364" s="25" t="str">
        <f t="shared" ca="1" si="161"/>
        <v>A</v>
      </c>
      <c r="BB364" s="25" t="str">
        <f t="shared" ca="1" si="162"/>
        <v>A</v>
      </c>
      <c r="BC364" s="25" t="str">
        <f t="shared" ca="1" si="163"/>
        <v>A</v>
      </c>
      <c r="BD364" s="25" t="str">
        <f t="shared" ca="1" si="167"/>
        <v>AAA</v>
      </c>
      <c r="BE364" s="25" t="str">
        <f t="shared" ca="1" si="164"/>
        <v>K</v>
      </c>
      <c r="BF364" s="25"/>
      <c r="BG364" s="25"/>
      <c r="BH364" s="25"/>
      <c r="BI364" s="25"/>
      <c r="BJ364" s="25"/>
    </row>
    <row r="365" spans="1:62" x14ac:dyDescent="0.15">
      <c r="A365" s="10">
        <v>354</v>
      </c>
      <c r="B365">
        <v>1.9253024999770219</v>
      </c>
      <c r="C365">
        <v>2.4140900000162446</v>
      </c>
      <c r="D365">
        <v>9.5277500008705829E-2</v>
      </c>
      <c r="E365">
        <v>-1.9801150000091639</v>
      </c>
      <c r="F365" s="10">
        <f ca="1">'Result (Al-Ti) '!W375</f>
        <v>6.1750043466966531</v>
      </c>
      <c r="L365" s="17">
        <v>354</v>
      </c>
      <c r="M365" s="17" t="str">
        <f t="shared" si="143"/>
        <v>A</v>
      </c>
      <c r="N365" s="17" t="str">
        <f t="shared" si="144"/>
        <v>A</v>
      </c>
      <c r="O365" s="17" t="str">
        <f t="shared" si="145"/>
        <v>C</v>
      </c>
      <c r="P365" s="17" t="str">
        <f t="shared" si="146"/>
        <v>AAC</v>
      </c>
      <c r="Q365" s="17" t="str">
        <f t="shared" si="147"/>
        <v>N</v>
      </c>
      <c r="W365" s="25" t="str">
        <f t="shared" si="148"/>
        <v>A</v>
      </c>
      <c r="X365" s="25" t="str">
        <f t="shared" si="149"/>
        <v>C</v>
      </c>
      <c r="Y365" s="25" t="str">
        <f t="shared" si="150"/>
        <v>C</v>
      </c>
      <c r="Z365" s="25" t="str">
        <f t="shared" si="151"/>
        <v>ACC</v>
      </c>
      <c r="AA365" s="25" t="str">
        <f t="shared" si="152"/>
        <v>T</v>
      </c>
      <c r="AB365" s="25"/>
      <c r="AC365" s="25"/>
      <c r="AD365" s="25"/>
      <c r="AE365" s="25"/>
      <c r="AF365" s="25"/>
      <c r="AG365" s="25" t="str">
        <f t="shared" si="153"/>
        <v>A</v>
      </c>
      <c r="AH365" s="25" t="str">
        <f t="shared" si="154"/>
        <v>A</v>
      </c>
      <c r="AI365" s="25" t="str">
        <f t="shared" si="155"/>
        <v>A</v>
      </c>
      <c r="AJ365" s="25" t="str">
        <f t="shared" si="165"/>
        <v>AAA</v>
      </c>
      <c r="AK365" s="25" t="str">
        <f t="shared" si="156"/>
        <v>K</v>
      </c>
      <c r="AL365" s="25"/>
      <c r="AM365" s="25"/>
      <c r="AN365" s="25"/>
      <c r="AO365" s="25"/>
      <c r="AP365" s="25"/>
      <c r="AQ365" s="25" t="str">
        <f t="shared" si="157"/>
        <v>A</v>
      </c>
      <c r="AR365" s="25" t="str">
        <f t="shared" si="158"/>
        <v>G</v>
      </c>
      <c r="AS365" s="25" t="str">
        <f t="shared" si="159"/>
        <v>A</v>
      </c>
      <c r="AT365" s="25" t="str">
        <f t="shared" si="166"/>
        <v>AGA</v>
      </c>
      <c r="AU365" s="25" t="str">
        <f t="shared" si="160"/>
        <v>R</v>
      </c>
      <c r="AV365" s="25"/>
      <c r="AW365" s="25"/>
      <c r="AX365" s="25"/>
      <c r="AY365" s="25"/>
      <c r="AZ365" s="25"/>
      <c r="BA365" s="25" t="str">
        <f t="shared" ca="1" si="161"/>
        <v>T</v>
      </c>
      <c r="BB365" s="25" t="str">
        <f t="shared" ca="1" si="162"/>
        <v>C</v>
      </c>
      <c r="BC365" s="25" t="str">
        <f t="shared" ca="1" si="163"/>
        <v>T</v>
      </c>
      <c r="BD365" s="25" t="str">
        <f t="shared" ca="1" si="167"/>
        <v>TCT</v>
      </c>
      <c r="BE365" s="25" t="str">
        <f t="shared" ca="1" si="164"/>
        <v>S</v>
      </c>
      <c r="BF365" s="25"/>
      <c r="BG365" s="25"/>
      <c r="BH365" s="25"/>
      <c r="BI365" s="25"/>
      <c r="BJ365" s="25"/>
    </row>
    <row r="366" spans="1:62" x14ac:dyDescent="0.15">
      <c r="A366" s="10">
        <v>355</v>
      </c>
      <c r="B366">
        <v>1.9453024999762647</v>
      </c>
      <c r="C366">
        <v>1.8800900000144338</v>
      </c>
      <c r="D366">
        <v>-0.13272249999118912</v>
      </c>
      <c r="E366">
        <v>-0.16211500000906653</v>
      </c>
      <c r="F366" s="10">
        <f ca="1">'Result (Al-Ti) '!W376</f>
        <v>-2.5385595423552747</v>
      </c>
      <c r="L366" s="17">
        <v>355</v>
      </c>
      <c r="M366" s="17" t="str">
        <f t="shared" si="143"/>
        <v>A</v>
      </c>
      <c r="N366" s="17" t="str">
        <f t="shared" si="144"/>
        <v>A</v>
      </c>
      <c r="O366" s="17" t="str">
        <f t="shared" si="145"/>
        <v>C</v>
      </c>
      <c r="P366" s="17" t="str">
        <f t="shared" si="146"/>
        <v>AAC</v>
      </c>
      <c r="Q366" s="17" t="str">
        <f t="shared" si="147"/>
        <v>N</v>
      </c>
      <c r="W366" s="25" t="str">
        <f t="shared" si="148"/>
        <v>A</v>
      </c>
      <c r="X366" s="25" t="str">
        <f t="shared" si="149"/>
        <v>A</v>
      </c>
      <c r="Y366" s="25" t="str">
        <f t="shared" si="150"/>
        <v>C</v>
      </c>
      <c r="Z366" s="25" t="str">
        <f t="shared" si="151"/>
        <v>AAC</v>
      </c>
      <c r="AA366" s="25" t="str">
        <f t="shared" si="152"/>
        <v>N</v>
      </c>
      <c r="AB366" s="25"/>
      <c r="AC366" s="25"/>
      <c r="AD366" s="25"/>
      <c r="AE366" s="25"/>
      <c r="AF366" s="25"/>
      <c r="AG366" s="25" t="str">
        <f t="shared" si="153"/>
        <v>A</v>
      </c>
      <c r="AH366" s="25" t="str">
        <f t="shared" si="154"/>
        <v>G</v>
      </c>
      <c r="AI366" s="25" t="str">
        <f t="shared" si="155"/>
        <v>A</v>
      </c>
      <c r="AJ366" s="25" t="str">
        <f t="shared" si="165"/>
        <v>AGA</v>
      </c>
      <c r="AK366" s="25" t="str">
        <f t="shared" si="156"/>
        <v>R</v>
      </c>
      <c r="AL366" s="25"/>
      <c r="AM366" s="25"/>
      <c r="AN366" s="25"/>
      <c r="AO366" s="25"/>
      <c r="AP366" s="25"/>
      <c r="AQ366" s="25" t="str">
        <f t="shared" si="157"/>
        <v>A</v>
      </c>
      <c r="AR366" s="25" t="str">
        <f t="shared" si="158"/>
        <v>G</v>
      </c>
      <c r="AS366" s="25" t="str">
        <f t="shared" si="159"/>
        <v>A</v>
      </c>
      <c r="AT366" s="25" t="str">
        <f t="shared" si="166"/>
        <v>AGA</v>
      </c>
      <c r="AU366" s="25" t="str">
        <f t="shared" si="160"/>
        <v>R</v>
      </c>
      <c r="AV366" s="25"/>
      <c r="AW366" s="25"/>
      <c r="AX366" s="25"/>
      <c r="AY366" s="25"/>
      <c r="AZ366" s="25"/>
      <c r="BA366" s="25" t="str">
        <f t="shared" ca="1" si="161"/>
        <v>A</v>
      </c>
      <c r="BB366" s="25" t="str">
        <f t="shared" ca="1" si="162"/>
        <v>G</v>
      </c>
      <c r="BC366" s="25" t="str">
        <f t="shared" ca="1" si="163"/>
        <v>A</v>
      </c>
      <c r="BD366" s="25" t="str">
        <f t="shared" ca="1" si="167"/>
        <v>AGA</v>
      </c>
      <c r="BE366" s="25" t="str">
        <f t="shared" ca="1" si="164"/>
        <v>R</v>
      </c>
      <c r="BF366" s="25"/>
      <c r="BG366" s="25"/>
      <c r="BH366" s="25"/>
      <c r="BI366" s="25"/>
      <c r="BJ366" s="25"/>
    </row>
    <row r="367" spans="1:62" x14ac:dyDescent="0.15">
      <c r="A367" s="10">
        <v>356</v>
      </c>
      <c r="B367">
        <v>1.695302499975071</v>
      </c>
      <c r="C367">
        <v>1.5010900000156369</v>
      </c>
      <c r="D367">
        <v>0.81627750001089794</v>
      </c>
      <c r="E367">
        <v>0.20888499999216492</v>
      </c>
      <c r="F367" s="10">
        <f ca="1">'Result (Al-Ti) '!W377</f>
        <v>0.13312048727525766</v>
      </c>
      <c r="L367" s="17">
        <v>356</v>
      </c>
      <c r="M367" s="17" t="str">
        <f t="shared" si="143"/>
        <v>A</v>
      </c>
      <c r="N367" s="17" t="str">
        <f t="shared" si="144"/>
        <v>A</v>
      </c>
      <c r="O367" s="17" t="str">
        <f t="shared" si="145"/>
        <v>C</v>
      </c>
      <c r="P367" s="17" t="str">
        <f t="shared" si="146"/>
        <v>AAC</v>
      </c>
      <c r="Q367" s="17" t="str">
        <f t="shared" si="147"/>
        <v>N</v>
      </c>
      <c r="W367" s="25" t="str">
        <f t="shared" si="148"/>
        <v>A</v>
      </c>
      <c r="X367" s="25" t="str">
        <f t="shared" si="149"/>
        <v>A</v>
      </c>
      <c r="Y367" s="25" t="str">
        <f t="shared" si="150"/>
        <v>C</v>
      </c>
      <c r="Z367" s="25" t="str">
        <f t="shared" si="151"/>
        <v>AAC</v>
      </c>
      <c r="AA367" s="25" t="str">
        <f t="shared" si="152"/>
        <v>N</v>
      </c>
      <c r="AB367" s="25"/>
      <c r="AC367" s="25"/>
      <c r="AD367" s="25"/>
      <c r="AE367" s="25"/>
      <c r="AF367" s="25"/>
      <c r="AG367" s="25" t="str">
        <f t="shared" si="153"/>
        <v>A</v>
      </c>
      <c r="AH367" s="25" t="str">
        <f t="shared" si="154"/>
        <v>A</v>
      </c>
      <c r="AI367" s="25" t="str">
        <f t="shared" si="155"/>
        <v>A</v>
      </c>
      <c r="AJ367" s="25" t="str">
        <f t="shared" si="165"/>
        <v>AAA</v>
      </c>
      <c r="AK367" s="25" t="str">
        <f t="shared" si="156"/>
        <v>K</v>
      </c>
      <c r="AL367" s="25"/>
      <c r="AM367" s="25"/>
      <c r="AN367" s="25"/>
      <c r="AO367" s="25"/>
      <c r="AP367" s="25"/>
      <c r="AQ367" s="25" t="str">
        <f t="shared" si="157"/>
        <v>A</v>
      </c>
      <c r="AR367" s="25" t="str">
        <f t="shared" si="158"/>
        <v>A</v>
      </c>
      <c r="AS367" s="25" t="str">
        <f t="shared" si="159"/>
        <v>A</v>
      </c>
      <c r="AT367" s="25" t="str">
        <f t="shared" si="166"/>
        <v>AAA</v>
      </c>
      <c r="AU367" s="25" t="str">
        <f t="shared" si="160"/>
        <v>K</v>
      </c>
      <c r="AV367" s="25"/>
      <c r="AW367" s="25"/>
      <c r="AX367" s="25"/>
      <c r="AY367" s="25"/>
      <c r="AZ367" s="25"/>
      <c r="BA367" s="25" t="str">
        <f t="shared" ca="1" si="161"/>
        <v>A</v>
      </c>
      <c r="BB367" s="25" t="str">
        <f t="shared" ca="1" si="162"/>
        <v>A</v>
      </c>
      <c r="BC367" s="25" t="str">
        <f t="shared" ca="1" si="163"/>
        <v>A</v>
      </c>
      <c r="BD367" s="25" t="str">
        <f t="shared" ca="1" si="167"/>
        <v>AAA</v>
      </c>
      <c r="BE367" s="25" t="str">
        <f t="shared" ca="1" si="164"/>
        <v>K</v>
      </c>
      <c r="BF367" s="25"/>
      <c r="BG367" s="25"/>
      <c r="BH367" s="25"/>
      <c r="BI367" s="25"/>
      <c r="BJ367" s="25"/>
    </row>
    <row r="368" spans="1:62" x14ac:dyDescent="0.15">
      <c r="A368" s="10">
        <v>357</v>
      </c>
      <c r="B368">
        <v>2.102302499974229</v>
      </c>
      <c r="C368">
        <v>1.9220900000149754</v>
      </c>
      <c r="D368">
        <v>0.7032775000084257</v>
      </c>
      <c r="E368">
        <v>0.25388499999223768</v>
      </c>
      <c r="F368" s="10">
        <f ca="1">'Result (Al-Ti) '!W378</f>
        <v>-0.50007193555907736</v>
      </c>
      <c r="L368" s="17">
        <v>357</v>
      </c>
      <c r="M368" s="17" t="str">
        <f t="shared" si="143"/>
        <v>A</v>
      </c>
      <c r="N368" s="17" t="str">
        <f t="shared" si="144"/>
        <v>C</v>
      </c>
      <c r="O368" s="17" t="str">
        <f t="shared" si="145"/>
        <v>C</v>
      </c>
      <c r="P368" s="17" t="str">
        <f t="shared" si="146"/>
        <v>ACC</v>
      </c>
      <c r="Q368" s="17" t="str">
        <f t="shared" si="147"/>
        <v>T</v>
      </c>
      <c r="W368" s="25" t="str">
        <f t="shared" si="148"/>
        <v>A</v>
      </c>
      <c r="X368" s="25" t="str">
        <f t="shared" si="149"/>
        <v>A</v>
      </c>
      <c r="Y368" s="25" t="str">
        <f t="shared" si="150"/>
        <v>C</v>
      </c>
      <c r="Z368" s="25" t="str">
        <f t="shared" si="151"/>
        <v>AAC</v>
      </c>
      <c r="AA368" s="25" t="str">
        <f t="shared" si="152"/>
        <v>N</v>
      </c>
      <c r="AB368" s="25"/>
      <c r="AC368" s="25"/>
      <c r="AD368" s="25"/>
      <c r="AE368" s="25"/>
      <c r="AF368" s="25"/>
      <c r="AG368" s="25" t="str">
        <f t="shared" si="153"/>
        <v>A</v>
      </c>
      <c r="AH368" s="25" t="str">
        <f t="shared" si="154"/>
        <v>A</v>
      </c>
      <c r="AI368" s="25" t="str">
        <f t="shared" si="155"/>
        <v>A</v>
      </c>
      <c r="AJ368" s="25" t="str">
        <f t="shared" si="165"/>
        <v>AAA</v>
      </c>
      <c r="AK368" s="25" t="str">
        <f t="shared" si="156"/>
        <v>K</v>
      </c>
      <c r="AL368" s="25"/>
      <c r="AM368" s="25"/>
      <c r="AN368" s="25"/>
      <c r="AO368" s="25"/>
      <c r="AP368" s="25"/>
      <c r="AQ368" s="25" t="str">
        <f t="shared" si="157"/>
        <v>A</v>
      </c>
      <c r="AR368" s="25" t="str">
        <f t="shared" si="158"/>
        <v>A</v>
      </c>
      <c r="AS368" s="25" t="str">
        <f t="shared" si="159"/>
        <v>A</v>
      </c>
      <c r="AT368" s="25" t="str">
        <f t="shared" si="166"/>
        <v>AAA</v>
      </c>
      <c r="AU368" s="25" t="str">
        <f t="shared" si="160"/>
        <v>K</v>
      </c>
      <c r="AV368" s="25"/>
      <c r="AW368" s="25"/>
      <c r="AX368" s="25"/>
      <c r="AY368" s="25"/>
      <c r="AZ368" s="25"/>
      <c r="BA368" s="25" t="str">
        <f t="shared" ca="1" si="161"/>
        <v>A</v>
      </c>
      <c r="BB368" s="25" t="str">
        <f t="shared" ca="1" si="162"/>
        <v>G</v>
      </c>
      <c r="BC368" s="25" t="str">
        <f t="shared" ca="1" si="163"/>
        <v>A</v>
      </c>
      <c r="BD368" s="25" t="str">
        <f t="shared" ca="1" si="167"/>
        <v>AGA</v>
      </c>
      <c r="BE368" s="25" t="str">
        <f t="shared" ca="1" si="164"/>
        <v>R</v>
      </c>
      <c r="BF368" s="25"/>
      <c r="BG368" s="25"/>
      <c r="BH368" s="25"/>
      <c r="BI368" s="25"/>
      <c r="BJ368" s="25"/>
    </row>
    <row r="369" spans="1:62" x14ac:dyDescent="0.15">
      <c r="A369" s="10">
        <v>358</v>
      </c>
      <c r="B369">
        <v>1.0093024999768829</v>
      </c>
      <c r="C369">
        <v>1.7210900000144136</v>
      </c>
      <c r="D369">
        <v>-0.227722499989369</v>
      </c>
      <c r="E369">
        <v>0.88388499999325632</v>
      </c>
      <c r="F369" s="10">
        <f ca="1">'Result (Al-Ti) '!W379</f>
        <v>-0.36323870943642589</v>
      </c>
      <c r="L369" s="17">
        <v>358</v>
      </c>
      <c r="M369" s="17" t="str">
        <f t="shared" si="143"/>
        <v>A</v>
      </c>
      <c r="N369" s="17" t="str">
        <f t="shared" si="144"/>
        <v>A</v>
      </c>
      <c r="O369" s="17" t="str">
        <f t="shared" si="145"/>
        <v>C</v>
      </c>
      <c r="P369" s="17" t="str">
        <f t="shared" si="146"/>
        <v>AAC</v>
      </c>
      <c r="Q369" s="17" t="str">
        <f t="shared" si="147"/>
        <v>N</v>
      </c>
      <c r="W369" s="25" t="str">
        <f t="shared" si="148"/>
        <v>A</v>
      </c>
      <c r="X369" s="25" t="str">
        <f t="shared" si="149"/>
        <v>A</v>
      </c>
      <c r="Y369" s="25" t="str">
        <f t="shared" si="150"/>
        <v>C</v>
      </c>
      <c r="Z369" s="25" t="str">
        <f t="shared" si="151"/>
        <v>AAC</v>
      </c>
      <c r="AA369" s="25" t="str">
        <f t="shared" si="152"/>
        <v>N</v>
      </c>
      <c r="AB369" s="25"/>
      <c r="AC369" s="25"/>
      <c r="AD369" s="25"/>
      <c r="AE369" s="25"/>
      <c r="AF369" s="25"/>
      <c r="AG369" s="25" t="str">
        <f t="shared" si="153"/>
        <v>A</v>
      </c>
      <c r="AH369" s="25" t="str">
        <f t="shared" si="154"/>
        <v>G</v>
      </c>
      <c r="AI369" s="25" t="str">
        <f t="shared" si="155"/>
        <v>A</v>
      </c>
      <c r="AJ369" s="25" t="str">
        <f t="shared" si="165"/>
        <v>AGA</v>
      </c>
      <c r="AK369" s="25" t="str">
        <f t="shared" si="156"/>
        <v>R</v>
      </c>
      <c r="AL369" s="25"/>
      <c r="AM369" s="25"/>
      <c r="AN369" s="25"/>
      <c r="AO369" s="25"/>
      <c r="AP369" s="25"/>
      <c r="AQ369" s="25" t="str">
        <f t="shared" si="157"/>
        <v>A</v>
      </c>
      <c r="AR369" s="25" t="str">
        <f t="shared" si="158"/>
        <v>A</v>
      </c>
      <c r="AS369" s="25" t="str">
        <f t="shared" si="159"/>
        <v>A</v>
      </c>
      <c r="AT369" s="25" t="str">
        <f t="shared" si="166"/>
        <v>AAA</v>
      </c>
      <c r="AU369" s="25" t="str">
        <f t="shared" si="160"/>
        <v>K</v>
      </c>
      <c r="AV369" s="25"/>
      <c r="AW369" s="25"/>
      <c r="AX369" s="25"/>
      <c r="AY369" s="25"/>
      <c r="AZ369" s="25"/>
      <c r="BA369" s="25" t="str">
        <f t="shared" ca="1" si="161"/>
        <v>A</v>
      </c>
      <c r="BB369" s="25" t="str">
        <f t="shared" ca="1" si="162"/>
        <v>G</v>
      </c>
      <c r="BC369" s="25" t="str">
        <f t="shared" ca="1" si="163"/>
        <v>A</v>
      </c>
      <c r="BD369" s="25" t="str">
        <f t="shared" ca="1" si="167"/>
        <v>AGA</v>
      </c>
      <c r="BE369" s="25" t="str">
        <f t="shared" ca="1" si="164"/>
        <v>R</v>
      </c>
      <c r="BF369" s="25"/>
      <c r="BG369" s="25"/>
      <c r="BH369" s="25"/>
      <c r="BI369" s="25"/>
      <c r="BJ369" s="25"/>
    </row>
    <row r="370" spans="1:62" x14ac:dyDescent="0.15">
      <c r="A370" s="10">
        <v>359</v>
      </c>
      <c r="B370">
        <v>1.2223024999755694</v>
      </c>
      <c r="C370">
        <v>0.97609000001597224</v>
      </c>
      <c r="D370">
        <v>-0.30872249999092105</v>
      </c>
      <c r="E370">
        <v>1.3288849999923968</v>
      </c>
      <c r="F370" s="10">
        <f ca="1">'Result (Al-Ti) '!W380</f>
        <v>0.41668017245890032</v>
      </c>
      <c r="L370" s="17">
        <v>359</v>
      </c>
      <c r="M370" s="17" t="str">
        <f t="shared" si="143"/>
        <v>A</v>
      </c>
      <c r="N370" s="17" t="str">
        <f t="shared" si="144"/>
        <v>A</v>
      </c>
      <c r="O370" s="17" t="str">
        <f t="shared" si="145"/>
        <v>C</v>
      </c>
      <c r="P370" s="17" t="str">
        <f t="shared" si="146"/>
        <v>AAC</v>
      </c>
      <c r="Q370" s="17" t="str">
        <f t="shared" si="147"/>
        <v>N</v>
      </c>
      <c r="W370" s="25" t="str">
        <f t="shared" si="148"/>
        <v>A</v>
      </c>
      <c r="X370" s="25" t="str">
        <f t="shared" si="149"/>
        <v>A</v>
      </c>
      <c r="Y370" s="25" t="str">
        <f t="shared" si="150"/>
        <v>A</v>
      </c>
      <c r="Z370" s="25" t="str">
        <f t="shared" si="151"/>
        <v>AAA</v>
      </c>
      <c r="AA370" s="25" t="str">
        <f t="shared" si="152"/>
        <v>K</v>
      </c>
      <c r="AB370" s="25"/>
      <c r="AC370" s="25"/>
      <c r="AD370" s="25"/>
      <c r="AE370" s="25"/>
      <c r="AF370" s="25"/>
      <c r="AG370" s="25" t="str">
        <f t="shared" si="153"/>
        <v>A</v>
      </c>
      <c r="AH370" s="25" t="str">
        <f t="shared" si="154"/>
        <v>G</v>
      </c>
      <c r="AI370" s="25" t="str">
        <f t="shared" si="155"/>
        <v>A</v>
      </c>
      <c r="AJ370" s="25" t="str">
        <f t="shared" si="165"/>
        <v>AGA</v>
      </c>
      <c r="AK370" s="25" t="str">
        <f t="shared" si="156"/>
        <v>R</v>
      </c>
      <c r="AL370" s="25"/>
      <c r="AM370" s="25"/>
      <c r="AN370" s="25"/>
      <c r="AO370" s="25"/>
      <c r="AP370" s="25"/>
      <c r="AQ370" s="25" t="str">
        <f t="shared" si="157"/>
        <v>A</v>
      </c>
      <c r="AR370" s="25" t="str">
        <f t="shared" si="158"/>
        <v>A</v>
      </c>
      <c r="AS370" s="25" t="str">
        <f t="shared" si="159"/>
        <v>C</v>
      </c>
      <c r="AT370" s="25" t="str">
        <f t="shared" si="166"/>
        <v>AAC</v>
      </c>
      <c r="AU370" s="25" t="str">
        <f t="shared" si="160"/>
        <v>N</v>
      </c>
      <c r="AV370" s="25"/>
      <c r="AW370" s="25"/>
      <c r="AX370" s="25"/>
      <c r="AY370" s="25"/>
      <c r="AZ370" s="25"/>
      <c r="BA370" s="25" t="str">
        <f t="shared" ca="1" si="161"/>
        <v>A</v>
      </c>
      <c r="BB370" s="25" t="str">
        <f t="shared" ca="1" si="162"/>
        <v>A</v>
      </c>
      <c r="BC370" s="25" t="str">
        <f t="shared" ca="1" si="163"/>
        <v>A</v>
      </c>
      <c r="BD370" s="25" t="str">
        <f t="shared" ca="1" si="167"/>
        <v>AAA</v>
      </c>
      <c r="BE370" s="25" t="str">
        <f t="shared" ca="1" si="164"/>
        <v>K</v>
      </c>
      <c r="BF370" s="25"/>
      <c r="BG370" s="25"/>
      <c r="BH370" s="25"/>
      <c r="BI370" s="25"/>
      <c r="BJ370" s="25"/>
    </row>
    <row r="371" spans="1:62" x14ac:dyDescent="0.15">
      <c r="A371" s="10">
        <v>360</v>
      </c>
      <c r="B371">
        <v>2.2903024999756383</v>
      </c>
      <c r="C371">
        <v>3.4560900000144557</v>
      </c>
      <c r="D371">
        <v>0.93827750000841093</v>
      </c>
      <c r="E371">
        <v>1.1208849999917447</v>
      </c>
      <c r="F371" s="10">
        <f ca="1">'Result (Al-Ti) '!W381</f>
        <v>0.61002381600436406</v>
      </c>
      <c r="L371" s="17">
        <v>360</v>
      </c>
      <c r="M371" s="17" t="str">
        <f t="shared" si="143"/>
        <v>A</v>
      </c>
      <c r="N371" s="17" t="str">
        <f t="shared" si="144"/>
        <v>C</v>
      </c>
      <c r="O371" s="17" t="str">
        <f t="shared" si="145"/>
        <v>C</v>
      </c>
      <c r="P371" s="17" t="str">
        <f t="shared" si="146"/>
        <v>ACC</v>
      </c>
      <c r="Q371" s="17" t="str">
        <f t="shared" si="147"/>
        <v>T</v>
      </c>
      <c r="W371" s="25" t="str">
        <f t="shared" si="148"/>
        <v>C</v>
      </c>
      <c r="X371" s="25" t="str">
        <f t="shared" si="149"/>
        <v>C</v>
      </c>
      <c r="Y371" s="25" t="str">
        <f t="shared" si="150"/>
        <v>C</v>
      </c>
      <c r="Z371" s="25" t="str">
        <f t="shared" si="151"/>
        <v>CCC</v>
      </c>
      <c r="AA371" s="25" t="str">
        <f t="shared" si="152"/>
        <v>P</v>
      </c>
      <c r="AB371" s="25"/>
      <c r="AC371" s="25"/>
      <c r="AD371" s="25"/>
      <c r="AE371" s="25"/>
      <c r="AF371" s="25"/>
      <c r="AG371" s="25" t="str">
        <f t="shared" si="153"/>
        <v>A</v>
      </c>
      <c r="AH371" s="25" t="str">
        <f t="shared" si="154"/>
        <v>A</v>
      </c>
      <c r="AI371" s="25" t="str">
        <f t="shared" si="155"/>
        <v>A</v>
      </c>
      <c r="AJ371" s="25" t="str">
        <f t="shared" si="165"/>
        <v>AAA</v>
      </c>
      <c r="AK371" s="25" t="str">
        <f t="shared" si="156"/>
        <v>K</v>
      </c>
      <c r="AL371" s="25"/>
      <c r="AM371" s="25"/>
      <c r="AN371" s="25"/>
      <c r="AO371" s="25"/>
      <c r="AP371" s="25"/>
      <c r="AQ371" s="25" t="str">
        <f t="shared" si="157"/>
        <v>A</v>
      </c>
      <c r="AR371" s="25" t="str">
        <f t="shared" si="158"/>
        <v>A</v>
      </c>
      <c r="AS371" s="25" t="str">
        <f t="shared" si="159"/>
        <v>C</v>
      </c>
      <c r="AT371" s="25" t="str">
        <f t="shared" si="166"/>
        <v>AAC</v>
      </c>
      <c r="AU371" s="25" t="str">
        <f t="shared" si="160"/>
        <v>N</v>
      </c>
      <c r="AV371" s="25"/>
      <c r="AW371" s="25"/>
      <c r="AX371" s="25"/>
      <c r="AY371" s="25"/>
      <c r="AZ371" s="25"/>
      <c r="BA371" s="25" t="str">
        <f t="shared" ca="1" si="161"/>
        <v>A</v>
      </c>
      <c r="BB371" s="25" t="str">
        <f t="shared" ca="1" si="162"/>
        <v>A</v>
      </c>
      <c r="BC371" s="25" t="str">
        <f t="shared" ca="1" si="163"/>
        <v>A</v>
      </c>
      <c r="BD371" s="25" t="str">
        <f t="shared" ca="1" si="167"/>
        <v>AAA</v>
      </c>
      <c r="BE371" s="25" t="str">
        <f t="shared" ca="1" si="164"/>
        <v>K</v>
      </c>
      <c r="BF371" s="25"/>
      <c r="BG371" s="25"/>
      <c r="BH371" s="25"/>
      <c r="BI371" s="25"/>
      <c r="BJ371" s="25"/>
    </row>
    <row r="372" spans="1:62" x14ac:dyDescent="0.15">
      <c r="A372" s="10">
        <v>361</v>
      </c>
      <c r="B372">
        <v>2.6703024999754632</v>
      </c>
      <c r="C372">
        <v>1.7340900000171189</v>
      </c>
      <c r="D372">
        <v>0.39127750001100026</v>
      </c>
      <c r="E372">
        <v>1.126884999990807</v>
      </c>
      <c r="F372" s="10">
        <f ca="1">'Result (Al-Ti) '!W382</f>
        <v>0.92510887182483315</v>
      </c>
      <c r="L372" s="17">
        <v>361</v>
      </c>
      <c r="M372" s="17" t="str">
        <f t="shared" si="143"/>
        <v>A</v>
      </c>
      <c r="N372" s="17" t="str">
        <f t="shared" si="144"/>
        <v>C</v>
      </c>
      <c r="O372" s="17" t="str">
        <f t="shared" si="145"/>
        <v>C</v>
      </c>
      <c r="P372" s="17" t="str">
        <f t="shared" si="146"/>
        <v>ACC</v>
      </c>
      <c r="Q372" s="17" t="str">
        <f t="shared" si="147"/>
        <v>T</v>
      </c>
      <c r="W372" s="25" t="str">
        <f t="shared" si="148"/>
        <v>A</v>
      </c>
      <c r="X372" s="25" t="str">
        <f t="shared" si="149"/>
        <v>A</v>
      </c>
      <c r="Y372" s="25" t="str">
        <f t="shared" si="150"/>
        <v>C</v>
      </c>
      <c r="Z372" s="25" t="str">
        <f t="shared" si="151"/>
        <v>AAC</v>
      </c>
      <c r="AA372" s="25" t="str">
        <f t="shared" si="152"/>
        <v>N</v>
      </c>
      <c r="AB372" s="25"/>
      <c r="AC372" s="25"/>
      <c r="AD372" s="25"/>
      <c r="AE372" s="25"/>
      <c r="AF372" s="25"/>
      <c r="AG372" s="25" t="str">
        <f t="shared" si="153"/>
        <v>A</v>
      </c>
      <c r="AH372" s="25" t="str">
        <f t="shared" si="154"/>
        <v>A</v>
      </c>
      <c r="AI372" s="25" t="str">
        <f t="shared" si="155"/>
        <v>A</v>
      </c>
      <c r="AJ372" s="25" t="str">
        <f t="shared" si="165"/>
        <v>AAA</v>
      </c>
      <c r="AK372" s="25" t="str">
        <f t="shared" si="156"/>
        <v>K</v>
      </c>
      <c r="AL372" s="25"/>
      <c r="AM372" s="25"/>
      <c r="AN372" s="25"/>
      <c r="AO372" s="25"/>
      <c r="AP372" s="25"/>
      <c r="AQ372" s="25" t="str">
        <f t="shared" si="157"/>
        <v>A</v>
      </c>
      <c r="AR372" s="25" t="str">
        <f t="shared" si="158"/>
        <v>A</v>
      </c>
      <c r="AS372" s="25" t="str">
        <f t="shared" si="159"/>
        <v>C</v>
      </c>
      <c r="AT372" s="25" t="str">
        <f t="shared" si="166"/>
        <v>AAC</v>
      </c>
      <c r="AU372" s="25" t="str">
        <f t="shared" si="160"/>
        <v>N</v>
      </c>
      <c r="AV372" s="25"/>
      <c r="AW372" s="25"/>
      <c r="AX372" s="25"/>
      <c r="AY372" s="25"/>
      <c r="AZ372" s="25"/>
      <c r="BA372" s="25" t="str">
        <f t="shared" ca="1" si="161"/>
        <v>A</v>
      </c>
      <c r="BB372" s="25" t="str">
        <f t="shared" ca="1" si="162"/>
        <v>A</v>
      </c>
      <c r="BC372" s="25" t="str">
        <f t="shared" ca="1" si="163"/>
        <v>A</v>
      </c>
      <c r="BD372" s="25" t="str">
        <f t="shared" ca="1" si="167"/>
        <v>AAA</v>
      </c>
      <c r="BE372" s="25" t="str">
        <f t="shared" ca="1" si="164"/>
        <v>K</v>
      </c>
      <c r="BF372" s="25"/>
      <c r="BG372" s="25"/>
      <c r="BH372" s="25"/>
      <c r="BI372" s="25"/>
      <c r="BJ372" s="25"/>
    </row>
    <row r="373" spans="1:62" x14ac:dyDescent="0.15">
      <c r="A373" s="10">
        <v>362</v>
      </c>
      <c r="B373">
        <v>2.1473024999743018</v>
      </c>
      <c r="C373">
        <v>0.82909000001407662</v>
      </c>
      <c r="D373">
        <v>0.34027750000831247</v>
      </c>
      <c r="E373">
        <v>-3.7115000008469679E-2</v>
      </c>
      <c r="F373" s="10">
        <f ca="1">'Result (Al-Ti) '!W383</f>
        <v>2.2255663427682735</v>
      </c>
      <c r="L373" s="17">
        <v>362</v>
      </c>
      <c r="M373" s="17" t="str">
        <f t="shared" si="143"/>
        <v>A</v>
      </c>
      <c r="N373" s="17" t="str">
        <f t="shared" si="144"/>
        <v>C</v>
      </c>
      <c r="O373" s="17" t="str">
        <f t="shared" si="145"/>
        <v>C</v>
      </c>
      <c r="P373" s="17" t="str">
        <f t="shared" si="146"/>
        <v>ACC</v>
      </c>
      <c r="Q373" s="17" t="str">
        <f t="shared" si="147"/>
        <v>T</v>
      </c>
      <c r="W373" s="25" t="str">
        <f t="shared" si="148"/>
        <v>A</v>
      </c>
      <c r="X373" s="25" t="str">
        <f t="shared" si="149"/>
        <v>A</v>
      </c>
      <c r="Y373" s="25" t="str">
        <f t="shared" si="150"/>
        <v>A</v>
      </c>
      <c r="Z373" s="25" t="str">
        <f t="shared" si="151"/>
        <v>AAA</v>
      </c>
      <c r="AA373" s="25" t="str">
        <f t="shared" si="152"/>
        <v>K</v>
      </c>
      <c r="AB373" s="25"/>
      <c r="AC373" s="25"/>
      <c r="AD373" s="25"/>
      <c r="AE373" s="25"/>
      <c r="AF373" s="25"/>
      <c r="AG373" s="25" t="str">
        <f t="shared" si="153"/>
        <v>A</v>
      </c>
      <c r="AH373" s="25" t="str">
        <f t="shared" si="154"/>
        <v>A</v>
      </c>
      <c r="AI373" s="25" t="str">
        <f t="shared" si="155"/>
        <v>A</v>
      </c>
      <c r="AJ373" s="25" t="str">
        <f t="shared" si="165"/>
        <v>AAA</v>
      </c>
      <c r="AK373" s="25" t="str">
        <f t="shared" si="156"/>
        <v>K</v>
      </c>
      <c r="AL373" s="25"/>
      <c r="AM373" s="25"/>
      <c r="AN373" s="25"/>
      <c r="AO373" s="25"/>
      <c r="AP373" s="25"/>
      <c r="AQ373" s="25" t="str">
        <f t="shared" si="157"/>
        <v>A</v>
      </c>
      <c r="AR373" s="25" t="str">
        <f t="shared" si="158"/>
        <v>G</v>
      </c>
      <c r="AS373" s="25" t="str">
        <f t="shared" si="159"/>
        <v>A</v>
      </c>
      <c r="AT373" s="25" t="str">
        <f t="shared" si="166"/>
        <v>AGA</v>
      </c>
      <c r="AU373" s="25" t="str">
        <f t="shared" si="160"/>
        <v>R</v>
      </c>
      <c r="AV373" s="25"/>
      <c r="AW373" s="25"/>
      <c r="AX373" s="25"/>
      <c r="AY373" s="25"/>
      <c r="AZ373" s="25"/>
      <c r="BA373" s="25" t="str">
        <f t="shared" ca="1" si="161"/>
        <v>A</v>
      </c>
      <c r="BB373" s="25" t="str">
        <f t="shared" ca="1" si="162"/>
        <v>C</v>
      </c>
      <c r="BC373" s="25" t="str">
        <f t="shared" ca="1" si="163"/>
        <v>C</v>
      </c>
      <c r="BD373" s="25" t="str">
        <f t="shared" ca="1" si="167"/>
        <v>ACC</v>
      </c>
      <c r="BE373" s="25" t="str">
        <f t="shared" ca="1" si="164"/>
        <v>T</v>
      </c>
      <c r="BF373" s="25"/>
      <c r="BG373" s="25"/>
      <c r="BH373" s="25"/>
      <c r="BI373" s="25"/>
      <c r="BJ373" s="25"/>
    </row>
    <row r="374" spans="1:62" x14ac:dyDescent="0.15">
      <c r="A374" s="10">
        <v>363</v>
      </c>
      <c r="B374">
        <v>0.8773024999761958</v>
      </c>
      <c r="C374">
        <v>-2.2989099999861651</v>
      </c>
      <c r="D374">
        <v>0.33127750000971901</v>
      </c>
      <c r="E374">
        <v>1.3068849999910981</v>
      </c>
      <c r="F374" s="10">
        <f ca="1">'Result (Al-Ti) '!W384</f>
        <v>-0.62190811615419472</v>
      </c>
      <c r="L374" s="17">
        <v>363</v>
      </c>
      <c r="M374" s="17" t="str">
        <f t="shared" si="143"/>
        <v>A</v>
      </c>
      <c r="N374" s="17" t="str">
        <f t="shared" si="144"/>
        <v>A</v>
      </c>
      <c r="O374" s="17" t="str">
        <f t="shared" si="145"/>
        <v>A</v>
      </c>
      <c r="P374" s="17" t="str">
        <f t="shared" si="146"/>
        <v>AAA</v>
      </c>
      <c r="Q374" s="17" t="str">
        <f t="shared" si="147"/>
        <v>K</v>
      </c>
      <c r="W374" s="25" t="str">
        <f t="shared" si="148"/>
        <v>A</v>
      </c>
      <c r="X374" s="25" t="str">
        <f t="shared" si="149"/>
        <v>G</v>
      </c>
      <c r="Y374" s="25" t="str">
        <f t="shared" si="150"/>
        <v>A</v>
      </c>
      <c r="Z374" s="25" t="str">
        <f t="shared" si="151"/>
        <v>AGA</v>
      </c>
      <c r="AA374" s="25" t="str">
        <f t="shared" si="152"/>
        <v>R</v>
      </c>
      <c r="AB374" s="25"/>
      <c r="AC374" s="25"/>
      <c r="AD374" s="25"/>
      <c r="AE374" s="25"/>
      <c r="AF374" s="25"/>
      <c r="AG374" s="25" t="str">
        <f t="shared" si="153"/>
        <v>A</v>
      </c>
      <c r="AH374" s="25" t="str">
        <f t="shared" si="154"/>
        <v>A</v>
      </c>
      <c r="AI374" s="25" t="str">
        <f t="shared" si="155"/>
        <v>A</v>
      </c>
      <c r="AJ374" s="25" t="str">
        <f t="shared" si="165"/>
        <v>AAA</v>
      </c>
      <c r="AK374" s="25" t="str">
        <f t="shared" si="156"/>
        <v>K</v>
      </c>
      <c r="AL374" s="25"/>
      <c r="AM374" s="25"/>
      <c r="AN374" s="25"/>
      <c r="AO374" s="25"/>
      <c r="AP374" s="25"/>
      <c r="AQ374" s="25" t="str">
        <f t="shared" si="157"/>
        <v>A</v>
      </c>
      <c r="AR374" s="25" t="str">
        <f t="shared" si="158"/>
        <v>A</v>
      </c>
      <c r="AS374" s="25" t="str">
        <f t="shared" si="159"/>
        <v>C</v>
      </c>
      <c r="AT374" s="25" t="str">
        <f t="shared" si="166"/>
        <v>AAC</v>
      </c>
      <c r="AU374" s="25" t="str">
        <f t="shared" si="160"/>
        <v>N</v>
      </c>
      <c r="AV374" s="25"/>
      <c r="AW374" s="25"/>
      <c r="AX374" s="25"/>
      <c r="AY374" s="25"/>
      <c r="AZ374" s="25"/>
      <c r="BA374" s="25" t="str">
        <f t="shared" ca="1" si="161"/>
        <v>A</v>
      </c>
      <c r="BB374" s="25" t="str">
        <f t="shared" ca="1" si="162"/>
        <v>G</v>
      </c>
      <c r="BC374" s="25" t="str">
        <f t="shared" ca="1" si="163"/>
        <v>A</v>
      </c>
      <c r="BD374" s="25" t="str">
        <f t="shared" ca="1" si="167"/>
        <v>AGA</v>
      </c>
      <c r="BE374" s="25" t="str">
        <f t="shared" ca="1" si="164"/>
        <v>R</v>
      </c>
      <c r="BF374" s="25"/>
      <c r="BG374" s="25"/>
      <c r="BH374" s="25"/>
      <c r="BI374" s="25"/>
      <c r="BJ374" s="25"/>
    </row>
    <row r="375" spans="1:62" x14ac:dyDescent="0.15">
      <c r="A375" s="10">
        <v>364</v>
      </c>
      <c r="B375">
        <v>1.136302499975983</v>
      </c>
      <c r="C375">
        <v>-5.090999998458301E-2</v>
      </c>
      <c r="D375">
        <v>0.36827750000867354</v>
      </c>
      <c r="E375">
        <v>2.6568849999932809</v>
      </c>
      <c r="F375" s="10">
        <f ca="1">'Result (Al-Ti) '!W385</f>
        <v>0.27690113182977594</v>
      </c>
      <c r="L375" s="17">
        <v>364</v>
      </c>
      <c r="M375" s="17" t="str">
        <f t="shared" si="143"/>
        <v>A</v>
      </c>
      <c r="N375" s="17" t="str">
        <f t="shared" si="144"/>
        <v>A</v>
      </c>
      <c r="O375" s="17" t="str">
        <f t="shared" si="145"/>
        <v>C</v>
      </c>
      <c r="P375" s="17" t="str">
        <f t="shared" si="146"/>
        <v>AAC</v>
      </c>
      <c r="Q375" s="17" t="str">
        <f t="shared" si="147"/>
        <v>N</v>
      </c>
      <c r="W375" s="25" t="str">
        <f t="shared" si="148"/>
        <v>A</v>
      </c>
      <c r="X375" s="25" t="str">
        <f t="shared" si="149"/>
        <v>G</v>
      </c>
      <c r="Y375" s="25" t="str">
        <f t="shared" si="150"/>
        <v>A</v>
      </c>
      <c r="Z375" s="25" t="str">
        <f t="shared" si="151"/>
        <v>AGA</v>
      </c>
      <c r="AA375" s="25" t="str">
        <f t="shared" si="152"/>
        <v>R</v>
      </c>
      <c r="AB375" s="25"/>
      <c r="AC375" s="25"/>
      <c r="AD375" s="25"/>
      <c r="AE375" s="25"/>
      <c r="AF375" s="25"/>
      <c r="AG375" s="25" t="str">
        <f t="shared" si="153"/>
        <v>A</v>
      </c>
      <c r="AH375" s="25" t="str">
        <f t="shared" si="154"/>
        <v>A</v>
      </c>
      <c r="AI375" s="25" t="str">
        <f t="shared" si="155"/>
        <v>A</v>
      </c>
      <c r="AJ375" s="25" t="str">
        <f t="shared" si="165"/>
        <v>AAA</v>
      </c>
      <c r="AK375" s="25" t="str">
        <f t="shared" si="156"/>
        <v>K</v>
      </c>
      <c r="AL375" s="25"/>
      <c r="AM375" s="25"/>
      <c r="AN375" s="25"/>
      <c r="AO375" s="25"/>
      <c r="AP375" s="25"/>
      <c r="AQ375" s="25" t="str">
        <f t="shared" si="157"/>
        <v>A</v>
      </c>
      <c r="AR375" s="25" t="str">
        <f t="shared" si="158"/>
        <v>C</v>
      </c>
      <c r="AS375" s="25" t="str">
        <f t="shared" si="159"/>
        <v>C</v>
      </c>
      <c r="AT375" s="25" t="str">
        <f t="shared" si="166"/>
        <v>ACC</v>
      </c>
      <c r="AU375" s="25" t="str">
        <f t="shared" si="160"/>
        <v>T</v>
      </c>
      <c r="AV375" s="25"/>
      <c r="AW375" s="25"/>
      <c r="AX375" s="25"/>
      <c r="AY375" s="25"/>
      <c r="AZ375" s="25"/>
      <c r="BA375" s="25" t="str">
        <f t="shared" ca="1" si="161"/>
        <v>A</v>
      </c>
      <c r="BB375" s="25" t="str">
        <f t="shared" ca="1" si="162"/>
        <v>A</v>
      </c>
      <c r="BC375" s="25" t="str">
        <f t="shared" ca="1" si="163"/>
        <v>A</v>
      </c>
      <c r="BD375" s="25" t="str">
        <f t="shared" ca="1" si="167"/>
        <v>AAA</v>
      </c>
      <c r="BE375" s="25" t="str">
        <f t="shared" ca="1" si="164"/>
        <v>K</v>
      </c>
      <c r="BF375" s="25"/>
      <c r="BG375" s="25"/>
      <c r="BH375" s="25"/>
      <c r="BI375" s="25"/>
      <c r="BJ375" s="25"/>
    </row>
    <row r="376" spans="1:62" x14ac:dyDescent="0.15">
      <c r="A376" s="10">
        <v>365</v>
      </c>
      <c r="B376">
        <v>1.7153024999743138</v>
      </c>
      <c r="C376">
        <v>1.7110900000147922</v>
      </c>
      <c r="D376">
        <v>-0.62172249998937446</v>
      </c>
      <c r="E376">
        <v>2.7818849999938777</v>
      </c>
      <c r="F376" s="10">
        <f ca="1">'Result (Al-Ti) '!W386</f>
        <v>-0.11496412549626134</v>
      </c>
      <c r="L376" s="17">
        <v>365</v>
      </c>
      <c r="M376" s="17" t="str">
        <f t="shared" si="143"/>
        <v>A</v>
      </c>
      <c r="N376" s="17" t="str">
        <f t="shared" si="144"/>
        <v>A</v>
      </c>
      <c r="O376" s="17" t="str">
        <f t="shared" si="145"/>
        <v>C</v>
      </c>
      <c r="P376" s="17" t="str">
        <f t="shared" si="146"/>
        <v>AAC</v>
      </c>
      <c r="Q376" s="17" t="str">
        <f t="shared" si="147"/>
        <v>N</v>
      </c>
      <c r="W376" s="25" t="str">
        <f t="shared" si="148"/>
        <v>A</v>
      </c>
      <c r="X376" s="25" t="str">
        <f t="shared" si="149"/>
        <v>A</v>
      </c>
      <c r="Y376" s="25" t="str">
        <f t="shared" si="150"/>
        <v>C</v>
      </c>
      <c r="Z376" s="25" t="str">
        <f t="shared" si="151"/>
        <v>AAC</v>
      </c>
      <c r="AA376" s="25" t="str">
        <f t="shared" si="152"/>
        <v>N</v>
      </c>
      <c r="AB376" s="25"/>
      <c r="AC376" s="25"/>
      <c r="AD376" s="25"/>
      <c r="AE376" s="25"/>
      <c r="AF376" s="25"/>
      <c r="AG376" s="25" t="str">
        <f t="shared" si="153"/>
        <v>A</v>
      </c>
      <c r="AH376" s="25" t="str">
        <f t="shared" si="154"/>
        <v>G</v>
      </c>
      <c r="AI376" s="25" t="str">
        <f t="shared" si="155"/>
        <v>A</v>
      </c>
      <c r="AJ376" s="25" t="str">
        <f t="shared" si="165"/>
        <v>AGA</v>
      </c>
      <c r="AK376" s="25" t="str">
        <f t="shared" si="156"/>
        <v>R</v>
      </c>
      <c r="AL376" s="25"/>
      <c r="AM376" s="25"/>
      <c r="AN376" s="25"/>
      <c r="AO376" s="25"/>
      <c r="AP376" s="25"/>
      <c r="AQ376" s="25" t="str">
        <f t="shared" si="157"/>
        <v>A</v>
      </c>
      <c r="AR376" s="25" t="str">
        <f t="shared" si="158"/>
        <v>C</v>
      </c>
      <c r="AS376" s="25" t="str">
        <f t="shared" si="159"/>
        <v>C</v>
      </c>
      <c r="AT376" s="25" t="str">
        <f t="shared" si="166"/>
        <v>ACC</v>
      </c>
      <c r="AU376" s="25" t="str">
        <f t="shared" si="160"/>
        <v>T</v>
      </c>
      <c r="AV376" s="25"/>
      <c r="AW376" s="25"/>
      <c r="AX376" s="25"/>
      <c r="AY376" s="25"/>
      <c r="AZ376" s="25"/>
      <c r="BA376" s="25" t="str">
        <f t="shared" ca="1" si="161"/>
        <v>A</v>
      </c>
      <c r="BB376" s="25" t="str">
        <f t="shared" ca="1" si="162"/>
        <v>G</v>
      </c>
      <c r="BC376" s="25" t="str">
        <f t="shared" ca="1" si="163"/>
        <v>A</v>
      </c>
      <c r="BD376" s="25" t="str">
        <f t="shared" ca="1" si="167"/>
        <v>AGA</v>
      </c>
      <c r="BE376" s="25" t="str">
        <f t="shared" ca="1" si="164"/>
        <v>R</v>
      </c>
      <c r="BF376" s="25"/>
      <c r="BG376" s="25"/>
      <c r="BH376" s="25"/>
      <c r="BI376" s="25"/>
      <c r="BJ376" s="25"/>
    </row>
    <row r="377" spans="1:62" x14ac:dyDescent="0.15">
      <c r="A377" s="10">
        <v>366</v>
      </c>
      <c r="B377">
        <v>1.5343024999765476</v>
      </c>
      <c r="C377">
        <v>1.1810900000170932</v>
      </c>
      <c r="D377">
        <v>1.1572775000097124</v>
      </c>
      <c r="E377">
        <v>2.0308849999928213</v>
      </c>
      <c r="F377" s="10">
        <f ca="1">'Result (Al-Ti) '!W387</f>
        <v>3.0489107031215612</v>
      </c>
      <c r="L377" s="17">
        <v>366</v>
      </c>
      <c r="M377" s="17" t="str">
        <f t="shared" si="143"/>
        <v>A</v>
      </c>
      <c r="N377" s="17" t="str">
        <f t="shared" si="144"/>
        <v>A</v>
      </c>
      <c r="O377" s="17" t="str">
        <f t="shared" si="145"/>
        <v>C</v>
      </c>
      <c r="P377" s="17" t="str">
        <f t="shared" si="146"/>
        <v>AAC</v>
      </c>
      <c r="Q377" s="17" t="str">
        <f t="shared" si="147"/>
        <v>N</v>
      </c>
      <c r="W377" s="25" t="str">
        <f t="shared" si="148"/>
        <v>A</v>
      </c>
      <c r="X377" s="25" t="str">
        <f t="shared" si="149"/>
        <v>A</v>
      </c>
      <c r="Y377" s="25" t="str">
        <f t="shared" si="150"/>
        <v>C</v>
      </c>
      <c r="Z377" s="25" t="str">
        <f t="shared" si="151"/>
        <v>AAC</v>
      </c>
      <c r="AA377" s="25" t="str">
        <f t="shared" si="152"/>
        <v>N</v>
      </c>
      <c r="AB377" s="25"/>
      <c r="AC377" s="25"/>
      <c r="AD377" s="25"/>
      <c r="AE377" s="25"/>
      <c r="AF377" s="25"/>
      <c r="AG377" s="25" t="str">
        <f t="shared" si="153"/>
        <v>A</v>
      </c>
      <c r="AH377" s="25" t="str">
        <f t="shared" si="154"/>
        <v>A</v>
      </c>
      <c r="AI377" s="25" t="str">
        <f t="shared" si="155"/>
        <v>C</v>
      </c>
      <c r="AJ377" s="25" t="str">
        <f t="shared" si="165"/>
        <v>AAC</v>
      </c>
      <c r="AK377" s="25" t="str">
        <f t="shared" si="156"/>
        <v>N</v>
      </c>
      <c r="AL377" s="25"/>
      <c r="AM377" s="25"/>
      <c r="AN377" s="25"/>
      <c r="AO377" s="25"/>
      <c r="AP377" s="25"/>
      <c r="AQ377" s="25" t="str">
        <f t="shared" si="157"/>
        <v>A</v>
      </c>
      <c r="AR377" s="25" t="str">
        <f t="shared" si="158"/>
        <v>C</v>
      </c>
      <c r="AS377" s="25" t="str">
        <f t="shared" si="159"/>
        <v>C</v>
      </c>
      <c r="AT377" s="25" t="str">
        <f t="shared" si="166"/>
        <v>ACC</v>
      </c>
      <c r="AU377" s="25" t="str">
        <f t="shared" si="160"/>
        <v>T</v>
      </c>
      <c r="AV377" s="25"/>
      <c r="AW377" s="25"/>
      <c r="AX377" s="25"/>
      <c r="AY377" s="25"/>
      <c r="AZ377" s="25"/>
      <c r="BA377" s="25" t="str">
        <f t="shared" ca="1" si="161"/>
        <v>C</v>
      </c>
      <c r="BB377" s="25" t="str">
        <f t="shared" ca="1" si="162"/>
        <v>C</v>
      </c>
      <c r="BC377" s="25" t="str">
        <f t="shared" ca="1" si="163"/>
        <v>C</v>
      </c>
      <c r="BD377" s="25" t="str">
        <f t="shared" ca="1" si="167"/>
        <v>CCC</v>
      </c>
      <c r="BE377" s="25" t="str">
        <f t="shared" ca="1" si="164"/>
        <v>P</v>
      </c>
      <c r="BF377" s="25"/>
      <c r="BG377" s="25"/>
      <c r="BH377" s="25"/>
      <c r="BI377" s="25"/>
      <c r="BJ377" s="25"/>
    </row>
    <row r="378" spans="1:62" x14ac:dyDescent="0.15">
      <c r="A378" s="10">
        <v>367</v>
      </c>
      <c r="B378">
        <v>2.0153024999771674</v>
      </c>
      <c r="C378">
        <v>1.1970900000157769</v>
      </c>
      <c r="D378">
        <v>0.49627750000880155</v>
      </c>
      <c r="E378">
        <v>0.65088499999177429</v>
      </c>
      <c r="F378" s="10">
        <f ca="1">'Result (Al-Ti) '!W388</f>
        <v>0.89358166279939366</v>
      </c>
      <c r="L378" s="17">
        <v>367</v>
      </c>
      <c r="M378" s="17" t="str">
        <f t="shared" si="143"/>
        <v>A</v>
      </c>
      <c r="N378" s="17" t="str">
        <f t="shared" si="144"/>
        <v>C</v>
      </c>
      <c r="O378" s="17" t="str">
        <f t="shared" si="145"/>
        <v>C</v>
      </c>
      <c r="P378" s="17" t="str">
        <f t="shared" si="146"/>
        <v>ACC</v>
      </c>
      <c r="Q378" s="17" t="str">
        <f t="shared" si="147"/>
        <v>T</v>
      </c>
      <c r="W378" s="25" t="str">
        <f t="shared" si="148"/>
        <v>A</v>
      </c>
      <c r="X378" s="25" t="str">
        <f t="shared" si="149"/>
        <v>A</v>
      </c>
      <c r="Y378" s="25" t="str">
        <f t="shared" si="150"/>
        <v>C</v>
      </c>
      <c r="Z378" s="25" t="str">
        <f t="shared" si="151"/>
        <v>AAC</v>
      </c>
      <c r="AA378" s="25" t="str">
        <f t="shared" si="152"/>
        <v>N</v>
      </c>
      <c r="AB378" s="25"/>
      <c r="AC378" s="25"/>
      <c r="AD378" s="25"/>
      <c r="AE378" s="25"/>
      <c r="AF378" s="25"/>
      <c r="AG378" s="25" t="str">
        <f t="shared" si="153"/>
        <v>A</v>
      </c>
      <c r="AH378" s="25" t="str">
        <f t="shared" si="154"/>
        <v>A</v>
      </c>
      <c r="AI378" s="25" t="str">
        <f t="shared" si="155"/>
        <v>A</v>
      </c>
      <c r="AJ378" s="25" t="str">
        <f t="shared" si="165"/>
        <v>AAA</v>
      </c>
      <c r="AK378" s="25" t="str">
        <f t="shared" si="156"/>
        <v>K</v>
      </c>
      <c r="AL378" s="25"/>
      <c r="AM378" s="25"/>
      <c r="AN378" s="25"/>
      <c r="AO378" s="25"/>
      <c r="AP378" s="25"/>
      <c r="AQ378" s="25" t="str">
        <f t="shared" si="157"/>
        <v>A</v>
      </c>
      <c r="AR378" s="25" t="str">
        <f t="shared" si="158"/>
        <v>A</v>
      </c>
      <c r="AS378" s="25" t="str">
        <f t="shared" si="159"/>
        <v>A</v>
      </c>
      <c r="AT378" s="25" t="str">
        <f t="shared" si="166"/>
        <v>AAA</v>
      </c>
      <c r="AU378" s="25" t="str">
        <f t="shared" si="160"/>
        <v>K</v>
      </c>
      <c r="AV378" s="25"/>
      <c r="AW378" s="25"/>
      <c r="AX378" s="25"/>
      <c r="AY378" s="25"/>
      <c r="AZ378" s="25"/>
      <c r="BA378" s="25" t="str">
        <f t="shared" ca="1" si="161"/>
        <v>A</v>
      </c>
      <c r="BB378" s="25" t="str">
        <f t="shared" ca="1" si="162"/>
        <v>A</v>
      </c>
      <c r="BC378" s="25" t="str">
        <f t="shared" ca="1" si="163"/>
        <v>A</v>
      </c>
      <c r="BD378" s="25" t="str">
        <f t="shared" ca="1" si="167"/>
        <v>AAA</v>
      </c>
      <c r="BE378" s="25" t="str">
        <f t="shared" ca="1" si="164"/>
        <v>K</v>
      </c>
      <c r="BF378" s="25"/>
      <c r="BG378" s="25"/>
      <c r="BH378" s="25"/>
      <c r="BI378" s="25"/>
      <c r="BJ378" s="25"/>
    </row>
    <row r="379" spans="1:62" x14ac:dyDescent="0.15">
      <c r="A379" s="10">
        <v>368</v>
      </c>
      <c r="B379">
        <v>2.7743024999757893</v>
      </c>
      <c r="C379">
        <v>-0.41390999998469624</v>
      </c>
      <c r="D379">
        <v>-1.0027224999902273</v>
      </c>
      <c r="E379">
        <v>1.8838849999909257</v>
      </c>
      <c r="F379" s="10">
        <f ca="1">'Result (Al-Ti) '!W389</f>
        <v>-0.24988461170177201</v>
      </c>
      <c r="L379" s="17">
        <v>368</v>
      </c>
      <c r="M379" s="17" t="str">
        <f t="shared" si="143"/>
        <v>A</v>
      </c>
      <c r="N379" s="17" t="str">
        <f t="shared" si="144"/>
        <v>C</v>
      </c>
      <c r="O379" s="17" t="str">
        <f t="shared" si="145"/>
        <v>C</v>
      </c>
      <c r="P379" s="17" t="str">
        <f t="shared" si="146"/>
        <v>ACC</v>
      </c>
      <c r="Q379" s="17" t="str">
        <f t="shared" si="147"/>
        <v>T</v>
      </c>
      <c r="W379" s="25" t="str">
        <f t="shared" si="148"/>
        <v>A</v>
      </c>
      <c r="X379" s="25" t="str">
        <f t="shared" si="149"/>
        <v>G</v>
      </c>
      <c r="Y379" s="25" t="str">
        <f t="shared" si="150"/>
        <v>A</v>
      </c>
      <c r="Z379" s="25" t="str">
        <f t="shared" si="151"/>
        <v>AGA</v>
      </c>
      <c r="AA379" s="25" t="str">
        <f t="shared" si="152"/>
        <v>R</v>
      </c>
      <c r="AB379" s="25"/>
      <c r="AC379" s="25"/>
      <c r="AD379" s="25"/>
      <c r="AE379" s="25"/>
      <c r="AF379" s="25"/>
      <c r="AG379" s="25" t="str">
        <f t="shared" si="153"/>
        <v>A</v>
      </c>
      <c r="AH379" s="25" t="str">
        <f t="shared" si="154"/>
        <v>G</v>
      </c>
      <c r="AI379" s="25" t="str">
        <f t="shared" si="155"/>
        <v>A</v>
      </c>
      <c r="AJ379" s="25" t="str">
        <f t="shared" si="165"/>
        <v>AGA</v>
      </c>
      <c r="AK379" s="25" t="str">
        <f t="shared" si="156"/>
        <v>R</v>
      </c>
      <c r="AL379" s="25"/>
      <c r="AM379" s="25"/>
      <c r="AN379" s="25"/>
      <c r="AO379" s="25"/>
      <c r="AP379" s="25"/>
      <c r="AQ379" s="25" t="str">
        <f t="shared" si="157"/>
        <v>A</v>
      </c>
      <c r="AR379" s="25" t="str">
        <f t="shared" si="158"/>
        <v>A</v>
      </c>
      <c r="AS379" s="25" t="str">
        <f t="shared" si="159"/>
        <v>C</v>
      </c>
      <c r="AT379" s="25" t="str">
        <f t="shared" si="166"/>
        <v>AAC</v>
      </c>
      <c r="AU379" s="25" t="str">
        <f t="shared" si="160"/>
        <v>N</v>
      </c>
      <c r="AV379" s="25"/>
      <c r="AW379" s="25"/>
      <c r="AX379" s="25"/>
      <c r="AY379" s="25"/>
      <c r="AZ379" s="25"/>
      <c r="BA379" s="25" t="str">
        <f t="shared" ca="1" si="161"/>
        <v>A</v>
      </c>
      <c r="BB379" s="25" t="str">
        <f t="shared" ca="1" si="162"/>
        <v>G</v>
      </c>
      <c r="BC379" s="25" t="str">
        <f t="shared" ca="1" si="163"/>
        <v>A</v>
      </c>
      <c r="BD379" s="25" t="str">
        <f t="shared" ca="1" si="167"/>
        <v>AGA</v>
      </c>
      <c r="BE379" s="25" t="str">
        <f t="shared" ca="1" si="164"/>
        <v>R</v>
      </c>
      <c r="BF379" s="25"/>
      <c r="BG379" s="25"/>
      <c r="BH379" s="25"/>
      <c r="BI379" s="25"/>
      <c r="BJ379" s="25"/>
    </row>
    <row r="380" spans="1:62" x14ac:dyDescent="0.15">
      <c r="A380" s="10">
        <v>369</v>
      </c>
      <c r="B380">
        <v>1.4093024999759507</v>
      </c>
      <c r="C380">
        <v>-7.5909999985412924E-2</v>
      </c>
      <c r="D380">
        <v>0.54027750001139907</v>
      </c>
      <c r="E380">
        <v>-0.53511500000880119</v>
      </c>
      <c r="F380" s="10">
        <f ca="1">'Result (Al-Ti) '!W390</f>
        <v>2.1604621758663911</v>
      </c>
      <c r="L380" s="17">
        <v>369</v>
      </c>
      <c r="M380" s="17" t="str">
        <f t="shared" si="143"/>
        <v>A</v>
      </c>
      <c r="N380" s="17" t="str">
        <f t="shared" si="144"/>
        <v>A</v>
      </c>
      <c r="O380" s="17" t="str">
        <f t="shared" si="145"/>
        <v>C</v>
      </c>
      <c r="P380" s="17" t="str">
        <f t="shared" si="146"/>
        <v>AAC</v>
      </c>
      <c r="Q380" s="17" t="str">
        <f t="shared" si="147"/>
        <v>N</v>
      </c>
      <c r="W380" s="25" t="str">
        <f t="shared" si="148"/>
        <v>A</v>
      </c>
      <c r="X380" s="25" t="str">
        <f t="shared" si="149"/>
        <v>G</v>
      </c>
      <c r="Y380" s="25" t="str">
        <f t="shared" si="150"/>
        <v>A</v>
      </c>
      <c r="Z380" s="25" t="str">
        <f t="shared" si="151"/>
        <v>AGA</v>
      </c>
      <c r="AA380" s="25" t="str">
        <f t="shared" si="152"/>
        <v>R</v>
      </c>
      <c r="AB380" s="25"/>
      <c r="AC380" s="25"/>
      <c r="AD380" s="25"/>
      <c r="AE380" s="25"/>
      <c r="AF380" s="25"/>
      <c r="AG380" s="25" t="str">
        <f t="shared" si="153"/>
        <v>A</v>
      </c>
      <c r="AH380" s="25" t="str">
        <f t="shared" si="154"/>
        <v>A</v>
      </c>
      <c r="AI380" s="25" t="str">
        <f t="shared" si="155"/>
        <v>A</v>
      </c>
      <c r="AJ380" s="25" t="str">
        <f t="shared" si="165"/>
        <v>AAA</v>
      </c>
      <c r="AK380" s="25" t="str">
        <f t="shared" si="156"/>
        <v>K</v>
      </c>
      <c r="AL380" s="25"/>
      <c r="AM380" s="25"/>
      <c r="AN380" s="25"/>
      <c r="AO380" s="25"/>
      <c r="AP380" s="25"/>
      <c r="AQ380" s="25" t="str">
        <f t="shared" si="157"/>
        <v>A</v>
      </c>
      <c r="AR380" s="25" t="str">
        <f t="shared" si="158"/>
        <v>G</v>
      </c>
      <c r="AS380" s="25" t="str">
        <f t="shared" si="159"/>
        <v>A</v>
      </c>
      <c r="AT380" s="25" t="str">
        <f t="shared" si="166"/>
        <v>AGA</v>
      </c>
      <c r="AU380" s="25" t="str">
        <f t="shared" si="160"/>
        <v>R</v>
      </c>
      <c r="AV380" s="25"/>
      <c r="AW380" s="25"/>
      <c r="AX380" s="25"/>
      <c r="AY380" s="25"/>
      <c r="AZ380" s="25"/>
      <c r="BA380" s="25" t="str">
        <f t="shared" ca="1" si="161"/>
        <v>A</v>
      </c>
      <c r="BB380" s="25" t="str">
        <f t="shared" ca="1" si="162"/>
        <v>C</v>
      </c>
      <c r="BC380" s="25" t="str">
        <f t="shared" ca="1" si="163"/>
        <v>C</v>
      </c>
      <c r="BD380" s="25" t="str">
        <f t="shared" ca="1" si="167"/>
        <v>ACC</v>
      </c>
      <c r="BE380" s="25" t="str">
        <f t="shared" ca="1" si="164"/>
        <v>T</v>
      </c>
      <c r="BF380" s="25"/>
      <c r="BG380" s="25"/>
      <c r="BH380" s="25"/>
      <c r="BI380" s="25"/>
      <c r="BJ380" s="25"/>
    </row>
    <row r="381" spans="1:62" x14ac:dyDescent="0.15">
      <c r="A381" s="10">
        <v>370</v>
      </c>
      <c r="B381">
        <v>3.7653024999748652</v>
      </c>
      <c r="C381">
        <v>-0.28790999998307143</v>
      </c>
      <c r="D381">
        <v>0.51827750001010031</v>
      </c>
      <c r="E381">
        <v>1.4408849999938411</v>
      </c>
      <c r="F381" s="10">
        <f ca="1">'Result (Al-Ti) '!W391</f>
        <v>-0.59046841534359096</v>
      </c>
      <c r="L381" s="17">
        <v>370</v>
      </c>
      <c r="M381" s="17" t="str">
        <f t="shared" si="143"/>
        <v>C</v>
      </c>
      <c r="N381" s="17" t="str">
        <f t="shared" si="144"/>
        <v>C</v>
      </c>
      <c r="O381" s="17" t="str">
        <f t="shared" si="145"/>
        <v>T</v>
      </c>
      <c r="P381" s="17" t="str">
        <f t="shared" si="146"/>
        <v>CCT</v>
      </c>
      <c r="Q381" s="17" t="str">
        <f t="shared" si="147"/>
        <v>P</v>
      </c>
      <c r="W381" s="25" t="str">
        <f t="shared" si="148"/>
        <v>A</v>
      </c>
      <c r="X381" s="25" t="str">
        <f t="shared" si="149"/>
        <v>G</v>
      </c>
      <c r="Y381" s="25" t="str">
        <f t="shared" si="150"/>
        <v>A</v>
      </c>
      <c r="Z381" s="25" t="str">
        <f t="shared" si="151"/>
        <v>AGA</v>
      </c>
      <c r="AA381" s="25" t="str">
        <f t="shared" si="152"/>
        <v>R</v>
      </c>
      <c r="AB381" s="25"/>
      <c r="AC381" s="25"/>
      <c r="AD381" s="25"/>
      <c r="AE381" s="25"/>
      <c r="AF381" s="25"/>
      <c r="AG381" s="25" t="str">
        <f t="shared" si="153"/>
        <v>A</v>
      </c>
      <c r="AH381" s="25" t="str">
        <f t="shared" si="154"/>
        <v>A</v>
      </c>
      <c r="AI381" s="25" t="str">
        <f t="shared" si="155"/>
        <v>A</v>
      </c>
      <c r="AJ381" s="25" t="str">
        <f t="shared" si="165"/>
        <v>AAA</v>
      </c>
      <c r="AK381" s="25" t="str">
        <f t="shared" si="156"/>
        <v>K</v>
      </c>
      <c r="AL381" s="25"/>
      <c r="AM381" s="25"/>
      <c r="AN381" s="25"/>
      <c r="AO381" s="25"/>
      <c r="AP381" s="25"/>
      <c r="AQ381" s="25" t="str">
        <f t="shared" si="157"/>
        <v>A</v>
      </c>
      <c r="AR381" s="25" t="str">
        <f t="shared" si="158"/>
        <v>A</v>
      </c>
      <c r="AS381" s="25" t="str">
        <f t="shared" si="159"/>
        <v>C</v>
      </c>
      <c r="AT381" s="25" t="str">
        <f t="shared" si="166"/>
        <v>AAC</v>
      </c>
      <c r="AU381" s="25" t="str">
        <f t="shared" si="160"/>
        <v>N</v>
      </c>
      <c r="AV381" s="25"/>
      <c r="AW381" s="25"/>
      <c r="AX381" s="25"/>
      <c r="AY381" s="25"/>
      <c r="AZ381" s="25"/>
      <c r="BA381" s="25" t="str">
        <f t="shared" ca="1" si="161"/>
        <v>A</v>
      </c>
      <c r="BB381" s="25" t="str">
        <f t="shared" ca="1" si="162"/>
        <v>G</v>
      </c>
      <c r="BC381" s="25" t="str">
        <f t="shared" ca="1" si="163"/>
        <v>A</v>
      </c>
      <c r="BD381" s="25" t="str">
        <f t="shared" ca="1" si="167"/>
        <v>AGA</v>
      </c>
      <c r="BE381" s="25" t="str">
        <f t="shared" ca="1" si="164"/>
        <v>R</v>
      </c>
      <c r="BF381" s="25"/>
      <c r="BG381" s="25"/>
      <c r="BH381" s="25"/>
      <c r="BI381" s="25"/>
      <c r="BJ381" s="25"/>
    </row>
    <row r="382" spans="1:62" x14ac:dyDescent="0.15">
      <c r="A382" s="10">
        <v>371</v>
      </c>
      <c r="B382">
        <v>2.1373024999746804</v>
      </c>
      <c r="C382">
        <v>1.4500900000165018</v>
      </c>
      <c r="D382">
        <v>0.6822775000081549</v>
      </c>
      <c r="E382">
        <v>1.5538849999927606</v>
      </c>
      <c r="F382" s="10">
        <f ca="1">'Result (Al-Ti) '!W392</f>
        <v>0.10477996166681569</v>
      </c>
      <c r="L382" s="17">
        <v>371</v>
      </c>
      <c r="M382" s="17" t="str">
        <f t="shared" si="143"/>
        <v>A</v>
      </c>
      <c r="N382" s="17" t="str">
        <f t="shared" si="144"/>
        <v>C</v>
      </c>
      <c r="O382" s="17" t="str">
        <f t="shared" si="145"/>
        <v>C</v>
      </c>
      <c r="P382" s="17" t="str">
        <f t="shared" si="146"/>
        <v>ACC</v>
      </c>
      <c r="Q382" s="17" t="str">
        <f t="shared" si="147"/>
        <v>T</v>
      </c>
      <c r="W382" s="25" t="str">
        <f t="shared" si="148"/>
        <v>A</v>
      </c>
      <c r="X382" s="25" t="str">
        <f t="shared" si="149"/>
        <v>A</v>
      </c>
      <c r="Y382" s="25" t="str">
        <f t="shared" si="150"/>
        <v>C</v>
      </c>
      <c r="Z382" s="25" t="str">
        <f t="shared" si="151"/>
        <v>AAC</v>
      </c>
      <c r="AA382" s="25" t="str">
        <f t="shared" si="152"/>
        <v>N</v>
      </c>
      <c r="AB382" s="25"/>
      <c r="AC382" s="25"/>
      <c r="AD382" s="25"/>
      <c r="AE382" s="25"/>
      <c r="AF382" s="25"/>
      <c r="AG382" s="25" t="str">
        <f t="shared" si="153"/>
        <v>A</v>
      </c>
      <c r="AH382" s="25" t="str">
        <f t="shared" si="154"/>
        <v>A</v>
      </c>
      <c r="AI382" s="25" t="str">
        <f t="shared" si="155"/>
        <v>A</v>
      </c>
      <c r="AJ382" s="25" t="str">
        <f t="shared" si="165"/>
        <v>AAA</v>
      </c>
      <c r="AK382" s="25" t="str">
        <f t="shared" si="156"/>
        <v>K</v>
      </c>
      <c r="AL382" s="25"/>
      <c r="AM382" s="25"/>
      <c r="AN382" s="25"/>
      <c r="AO382" s="25"/>
      <c r="AP382" s="25"/>
      <c r="AQ382" s="25" t="str">
        <f t="shared" si="157"/>
        <v>A</v>
      </c>
      <c r="AR382" s="25" t="str">
        <f t="shared" si="158"/>
        <v>A</v>
      </c>
      <c r="AS382" s="25" t="str">
        <f t="shared" si="159"/>
        <v>C</v>
      </c>
      <c r="AT382" s="25" t="str">
        <f t="shared" si="166"/>
        <v>AAC</v>
      </c>
      <c r="AU382" s="25" t="str">
        <f t="shared" si="160"/>
        <v>N</v>
      </c>
      <c r="AV382" s="25"/>
      <c r="AW382" s="25"/>
      <c r="AX382" s="25"/>
      <c r="AY382" s="25"/>
      <c r="AZ382" s="25"/>
      <c r="BA382" s="25" t="str">
        <f t="shared" ca="1" si="161"/>
        <v>A</v>
      </c>
      <c r="BB382" s="25" t="str">
        <f t="shared" ca="1" si="162"/>
        <v>A</v>
      </c>
      <c r="BC382" s="25" t="str">
        <f t="shared" ca="1" si="163"/>
        <v>A</v>
      </c>
      <c r="BD382" s="25" t="str">
        <f t="shared" ca="1" si="167"/>
        <v>AAA</v>
      </c>
      <c r="BE382" s="25" t="str">
        <f t="shared" ca="1" si="164"/>
        <v>K</v>
      </c>
      <c r="BF382" s="25"/>
      <c r="BG382" s="25"/>
      <c r="BH382" s="25"/>
      <c r="BI382" s="25"/>
      <c r="BJ382" s="25"/>
    </row>
    <row r="383" spans="1:62" x14ac:dyDescent="0.15">
      <c r="A383" s="10">
        <v>372</v>
      </c>
      <c r="B383">
        <v>2.8993024999763861</v>
      </c>
      <c r="C383">
        <v>3.3510900000166544</v>
      </c>
      <c r="D383">
        <v>-0.4297224999909588</v>
      </c>
      <c r="E383">
        <v>1.0058849999907693</v>
      </c>
      <c r="F383" s="10">
        <f ca="1">'Result (Al-Ti) '!W393</f>
        <v>-1.6732709550295759</v>
      </c>
      <c r="L383" s="17">
        <v>372</v>
      </c>
      <c r="M383" s="17" t="str">
        <f t="shared" si="143"/>
        <v>A</v>
      </c>
      <c r="N383" s="17" t="str">
        <f t="shared" si="144"/>
        <v>C</v>
      </c>
      <c r="O383" s="17" t="str">
        <f t="shared" si="145"/>
        <v>C</v>
      </c>
      <c r="P383" s="17" t="str">
        <f t="shared" si="146"/>
        <v>ACC</v>
      </c>
      <c r="Q383" s="17" t="str">
        <f t="shared" si="147"/>
        <v>T</v>
      </c>
      <c r="W383" s="25" t="str">
        <f t="shared" si="148"/>
        <v>C</v>
      </c>
      <c r="X383" s="25" t="str">
        <f t="shared" si="149"/>
        <v>C</v>
      </c>
      <c r="Y383" s="25" t="str">
        <f t="shared" si="150"/>
        <v>C</v>
      </c>
      <c r="Z383" s="25" t="str">
        <f t="shared" si="151"/>
        <v>CCC</v>
      </c>
      <c r="AA383" s="25" t="str">
        <f t="shared" si="152"/>
        <v>P</v>
      </c>
      <c r="AB383" s="25"/>
      <c r="AC383" s="25"/>
      <c r="AD383" s="25"/>
      <c r="AE383" s="25"/>
      <c r="AF383" s="25"/>
      <c r="AG383" s="25" t="str">
        <f t="shared" si="153"/>
        <v>A</v>
      </c>
      <c r="AH383" s="25" t="str">
        <f t="shared" si="154"/>
        <v>G</v>
      </c>
      <c r="AI383" s="25" t="str">
        <f t="shared" si="155"/>
        <v>A</v>
      </c>
      <c r="AJ383" s="25" t="str">
        <f t="shared" si="165"/>
        <v>AGA</v>
      </c>
      <c r="AK383" s="25" t="str">
        <f t="shared" si="156"/>
        <v>R</v>
      </c>
      <c r="AL383" s="25"/>
      <c r="AM383" s="25"/>
      <c r="AN383" s="25"/>
      <c r="AO383" s="25"/>
      <c r="AP383" s="25"/>
      <c r="AQ383" s="25" t="str">
        <f t="shared" si="157"/>
        <v>A</v>
      </c>
      <c r="AR383" s="25" t="str">
        <f t="shared" si="158"/>
        <v>A</v>
      </c>
      <c r="AS383" s="25" t="str">
        <f t="shared" si="159"/>
        <v>C</v>
      </c>
      <c r="AT383" s="25" t="str">
        <f t="shared" si="166"/>
        <v>AAC</v>
      </c>
      <c r="AU383" s="25" t="str">
        <f t="shared" si="160"/>
        <v>N</v>
      </c>
      <c r="AV383" s="25"/>
      <c r="AW383" s="25"/>
      <c r="AX383" s="25"/>
      <c r="AY383" s="25"/>
      <c r="AZ383" s="25"/>
      <c r="BA383" s="25" t="str">
        <f t="shared" ca="1" si="161"/>
        <v>A</v>
      </c>
      <c r="BB383" s="25" t="str">
        <f t="shared" ca="1" si="162"/>
        <v>G</v>
      </c>
      <c r="BC383" s="25" t="str">
        <f t="shared" ca="1" si="163"/>
        <v>A</v>
      </c>
      <c r="BD383" s="25" t="str">
        <f t="shared" ca="1" si="167"/>
        <v>AGA</v>
      </c>
      <c r="BE383" s="25" t="str">
        <f t="shared" ca="1" si="164"/>
        <v>R</v>
      </c>
      <c r="BF383" s="25"/>
      <c r="BG383" s="25"/>
      <c r="BH383" s="25"/>
      <c r="BI383" s="25"/>
      <c r="BJ383" s="25"/>
    </row>
    <row r="384" spans="1:62" x14ac:dyDescent="0.15">
      <c r="A384" s="10">
        <v>373</v>
      </c>
      <c r="B384">
        <v>2.4723024999744325</v>
      </c>
      <c r="C384">
        <v>4.4750900000138927</v>
      </c>
      <c r="D384">
        <v>0.66327750000994001</v>
      </c>
      <c r="E384">
        <v>2.5358849999932431</v>
      </c>
      <c r="F384" s="10">
        <f ca="1">'Result (Al-Ti) '!W394</f>
        <v>-0.76229790486249127</v>
      </c>
      <c r="L384" s="17">
        <v>373</v>
      </c>
      <c r="M384" s="17" t="str">
        <f t="shared" si="143"/>
        <v>A</v>
      </c>
      <c r="N384" s="17" t="str">
        <f t="shared" si="144"/>
        <v>C</v>
      </c>
      <c r="O384" s="17" t="str">
        <f t="shared" si="145"/>
        <v>C</v>
      </c>
      <c r="P384" s="17" t="str">
        <f t="shared" si="146"/>
        <v>ACC</v>
      </c>
      <c r="Q384" s="17" t="str">
        <f t="shared" si="147"/>
        <v>T</v>
      </c>
      <c r="W384" s="25" t="str">
        <f t="shared" si="148"/>
        <v>C</v>
      </c>
      <c r="X384" s="25" t="str">
        <f t="shared" si="149"/>
        <v>C</v>
      </c>
      <c r="Y384" s="25" t="str">
        <f t="shared" si="150"/>
        <v>T</v>
      </c>
      <c r="Z384" s="25" t="str">
        <f t="shared" si="151"/>
        <v>CCT</v>
      </c>
      <c r="AA384" s="25" t="str">
        <f t="shared" si="152"/>
        <v>P</v>
      </c>
      <c r="AB384" s="25"/>
      <c r="AC384" s="25"/>
      <c r="AD384" s="25"/>
      <c r="AE384" s="25"/>
      <c r="AF384" s="25"/>
      <c r="AG384" s="25" t="str">
        <f t="shared" si="153"/>
        <v>A</v>
      </c>
      <c r="AH384" s="25" t="str">
        <f t="shared" si="154"/>
        <v>A</v>
      </c>
      <c r="AI384" s="25" t="str">
        <f t="shared" si="155"/>
        <v>A</v>
      </c>
      <c r="AJ384" s="25" t="str">
        <f t="shared" si="165"/>
        <v>AAA</v>
      </c>
      <c r="AK384" s="25" t="str">
        <f t="shared" si="156"/>
        <v>K</v>
      </c>
      <c r="AL384" s="25"/>
      <c r="AM384" s="25"/>
      <c r="AN384" s="25"/>
      <c r="AO384" s="25"/>
      <c r="AP384" s="25"/>
      <c r="AQ384" s="25" t="str">
        <f t="shared" si="157"/>
        <v>A</v>
      </c>
      <c r="AR384" s="25" t="str">
        <f t="shared" si="158"/>
        <v>C</v>
      </c>
      <c r="AS384" s="25" t="str">
        <f t="shared" si="159"/>
        <v>C</v>
      </c>
      <c r="AT384" s="25" t="str">
        <f t="shared" si="166"/>
        <v>ACC</v>
      </c>
      <c r="AU384" s="25" t="str">
        <f t="shared" si="160"/>
        <v>T</v>
      </c>
      <c r="AV384" s="25"/>
      <c r="AW384" s="25"/>
      <c r="AX384" s="25"/>
      <c r="AY384" s="25"/>
      <c r="AZ384" s="25"/>
      <c r="BA384" s="25" t="str">
        <f t="shared" ca="1" si="161"/>
        <v>A</v>
      </c>
      <c r="BB384" s="25" t="str">
        <f t="shared" ca="1" si="162"/>
        <v>G</v>
      </c>
      <c r="BC384" s="25" t="str">
        <f t="shared" ca="1" si="163"/>
        <v>A</v>
      </c>
      <c r="BD384" s="25" t="str">
        <f t="shared" ca="1" si="167"/>
        <v>AGA</v>
      </c>
      <c r="BE384" s="25" t="str">
        <f t="shared" ca="1" si="164"/>
        <v>R</v>
      </c>
      <c r="BF384" s="25"/>
      <c r="BG384" s="25"/>
      <c r="BH384" s="25"/>
      <c r="BI384" s="25"/>
      <c r="BJ384" s="25"/>
    </row>
    <row r="385" spans="1:62" x14ac:dyDescent="0.15">
      <c r="A385" s="10">
        <v>374</v>
      </c>
      <c r="B385">
        <v>0.4233024999749091</v>
      </c>
      <c r="C385">
        <v>0.47209000001657841</v>
      </c>
      <c r="D385">
        <v>0.33627750001130607</v>
      </c>
      <c r="E385">
        <v>-6.911500000938986E-2</v>
      </c>
      <c r="F385" s="10">
        <f ca="1">'Result (Al-Ti) '!W395</f>
        <v>5.7414164929063261E-2</v>
      </c>
      <c r="L385" s="17">
        <v>374</v>
      </c>
      <c r="M385" s="17" t="str">
        <f t="shared" si="143"/>
        <v>A</v>
      </c>
      <c r="N385" s="17" t="str">
        <f t="shared" si="144"/>
        <v>A</v>
      </c>
      <c r="O385" s="17" t="str">
        <f t="shared" si="145"/>
        <v>A</v>
      </c>
      <c r="P385" s="17" t="str">
        <f t="shared" si="146"/>
        <v>AAA</v>
      </c>
      <c r="Q385" s="17" t="str">
        <f t="shared" si="147"/>
        <v>K</v>
      </c>
      <c r="W385" s="25" t="str">
        <f t="shared" si="148"/>
        <v>A</v>
      </c>
      <c r="X385" s="25" t="str">
        <f t="shared" si="149"/>
        <v>A</v>
      </c>
      <c r="Y385" s="25" t="str">
        <f t="shared" si="150"/>
        <v>A</v>
      </c>
      <c r="Z385" s="25" t="str">
        <f t="shared" si="151"/>
        <v>AAA</v>
      </c>
      <c r="AA385" s="25" t="str">
        <f t="shared" si="152"/>
        <v>K</v>
      </c>
      <c r="AB385" s="25"/>
      <c r="AC385" s="25"/>
      <c r="AD385" s="25"/>
      <c r="AE385" s="25"/>
      <c r="AF385" s="25"/>
      <c r="AG385" s="25" t="str">
        <f t="shared" si="153"/>
        <v>A</v>
      </c>
      <c r="AH385" s="25" t="str">
        <f t="shared" si="154"/>
        <v>A</v>
      </c>
      <c r="AI385" s="25" t="str">
        <f t="shared" si="155"/>
        <v>A</v>
      </c>
      <c r="AJ385" s="25" t="str">
        <f t="shared" si="165"/>
        <v>AAA</v>
      </c>
      <c r="AK385" s="25" t="str">
        <f t="shared" si="156"/>
        <v>K</v>
      </c>
      <c r="AL385" s="25"/>
      <c r="AM385" s="25"/>
      <c r="AN385" s="25"/>
      <c r="AO385" s="25"/>
      <c r="AP385" s="25"/>
      <c r="AQ385" s="25" t="str">
        <f t="shared" si="157"/>
        <v>A</v>
      </c>
      <c r="AR385" s="25" t="str">
        <f t="shared" si="158"/>
        <v>G</v>
      </c>
      <c r="AS385" s="25" t="str">
        <f t="shared" si="159"/>
        <v>A</v>
      </c>
      <c r="AT385" s="25" t="str">
        <f t="shared" si="166"/>
        <v>AGA</v>
      </c>
      <c r="AU385" s="25" t="str">
        <f t="shared" si="160"/>
        <v>R</v>
      </c>
      <c r="AV385" s="25"/>
      <c r="AW385" s="25"/>
      <c r="AX385" s="25"/>
      <c r="AY385" s="25"/>
      <c r="AZ385" s="25"/>
      <c r="BA385" s="25" t="str">
        <f t="shared" ca="1" si="161"/>
        <v>A</v>
      </c>
      <c r="BB385" s="25" t="str">
        <f t="shared" ca="1" si="162"/>
        <v>A</v>
      </c>
      <c r="BC385" s="25" t="str">
        <f t="shared" ca="1" si="163"/>
        <v>A</v>
      </c>
      <c r="BD385" s="25" t="str">
        <f t="shared" ca="1" si="167"/>
        <v>AAA</v>
      </c>
      <c r="BE385" s="25" t="str">
        <f t="shared" ca="1" si="164"/>
        <v>K</v>
      </c>
      <c r="BF385" s="25"/>
      <c r="BG385" s="25"/>
      <c r="BH385" s="25"/>
      <c r="BI385" s="25"/>
      <c r="BJ385" s="25"/>
    </row>
    <row r="386" spans="1:62" x14ac:dyDescent="0.15">
      <c r="A386" s="10">
        <v>375</v>
      </c>
      <c r="B386">
        <v>2.0103024999755803</v>
      </c>
      <c r="C386">
        <v>1.5990900000169006</v>
      </c>
      <c r="D386">
        <v>-0.25172249998917096</v>
      </c>
      <c r="E386">
        <v>1.6718849999932672</v>
      </c>
      <c r="F386" s="10">
        <f ca="1">'Result (Al-Ti) '!W396</f>
        <v>-0.38281953249987843</v>
      </c>
      <c r="L386" s="17">
        <v>375</v>
      </c>
      <c r="M386" s="17" t="str">
        <f t="shared" si="143"/>
        <v>A</v>
      </c>
      <c r="N386" s="17" t="str">
        <f t="shared" si="144"/>
        <v>C</v>
      </c>
      <c r="O386" s="17" t="str">
        <f t="shared" si="145"/>
        <v>C</v>
      </c>
      <c r="P386" s="17" t="str">
        <f t="shared" si="146"/>
        <v>ACC</v>
      </c>
      <c r="Q386" s="17" t="str">
        <f t="shared" si="147"/>
        <v>T</v>
      </c>
      <c r="W386" s="25" t="str">
        <f t="shared" si="148"/>
        <v>A</v>
      </c>
      <c r="X386" s="25" t="str">
        <f t="shared" si="149"/>
        <v>A</v>
      </c>
      <c r="Y386" s="25" t="str">
        <f t="shared" si="150"/>
        <v>C</v>
      </c>
      <c r="Z386" s="25" t="str">
        <f t="shared" si="151"/>
        <v>AAC</v>
      </c>
      <c r="AA386" s="25" t="str">
        <f t="shared" si="152"/>
        <v>N</v>
      </c>
      <c r="AB386" s="25"/>
      <c r="AC386" s="25"/>
      <c r="AD386" s="25"/>
      <c r="AE386" s="25"/>
      <c r="AF386" s="25"/>
      <c r="AG386" s="25" t="str">
        <f t="shared" si="153"/>
        <v>A</v>
      </c>
      <c r="AH386" s="25" t="str">
        <f t="shared" si="154"/>
        <v>G</v>
      </c>
      <c r="AI386" s="25" t="str">
        <f t="shared" si="155"/>
        <v>A</v>
      </c>
      <c r="AJ386" s="25" t="str">
        <f t="shared" si="165"/>
        <v>AGA</v>
      </c>
      <c r="AK386" s="25" t="str">
        <f t="shared" si="156"/>
        <v>R</v>
      </c>
      <c r="AL386" s="25"/>
      <c r="AM386" s="25"/>
      <c r="AN386" s="25"/>
      <c r="AO386" s="25"/>
      <c r="AP386" s="25"/>
      <c r="AQ386" s="25" t="str">
        <f t="shared" si="157"/>
        <v>A</v>
      </c>
      <c r="AR386" s="25" t="str">
        <f t="shared" si="158"/>
        <v>A</v>
      </c>
      <c r="AS386" s="25" t="str">
        <f t="shared" si="159"/>
        <v>C</v>
      </c>
      <c r="AT386" s="25" t="str">
        <f t="shared" si="166"/>
        <v>AAC</v>
      </c>
      <c r="AU386" s="25" t="str">
        <f t="shared" si="160"/>
        <v>N</v>
      </c>
      <c r="AV386" s="25"/>
      <c r="AW386" s="25"/>
      <c r="AX386" s="25"/>
      <c r="AY386" s="25"/>
      <c r="AZ386" s="25"/>
      <c r="BA386" s="25" t="str">
        <f t="shared" ca="1" si="161"/>
        <v>A</v>
      </c>
      <c r="BB386" s="25" t="str">
        <f t="shared" ca="1" si="162"/>
        <v>G</v>
      </c>
      <c r="BC386" s="25" t="str">
        <f t="shared" ca="1" si="163"/>
        <v>A</v>
      </c>
      <c r="BD386" s="25" t="str">
        <f t="shared" ca="1" si="167"/>
        <v>AGA</v>
      </c>
      <c r="BE386" s="25" t="str">
        <f t="shared" ca="1" si="164"/>
        <v>R</v>
      </c>
      <c r="BF386" s="25"/>
      <c r="BG386" s="25"/>
      <c r="BH386" s="25"/>
      <c r="BI386" s="25"/>
      <c r="BJ386" s="25"/>
    </row>
    <row r="387" spans="1:62" x14ac:dyDescent="0.15">
      <c r="A387" s="10">
        <v>376</v>
      </c>
      <c r="B387">
        <v>0.53530249997635337</v>
      </c>
      <c r="C387">
        <v>1.4470900000169706</v>
      </c>
      <c r="D387">
        <v>0.97827750001044933</v>
      </c>
      <c r="E387">
        <v>-0.59711500000858564</v>
      </c>
      <c r="F387" s="10">
        <f ca="1">'Result (Al-Ti) '!W397</f>
        <v>0.3079354293607004</v>
      </c>
      <c r="L387" s="17">
        <v>376</v>
      </c>
      <c r="M387" s="17" t="str">
        <f t="shared" si="143"/>
        <v>A</v>
      </c>
      <c r="N387" s="17" t="str">
        <f t="shared" si="144"/>
        <v>A</v>
      </c>
      <c r="O387" s="17" t="str">
        <f t="shared" si="145"/>
        <v>A</v>
      </c>
      <c r="P387" s="17" t="str">
        <f t="shared" si="146"/>
        <v>AAA</v>
      </c>
      <c r="Q387" s="17" t="str">
        <f t="shared" si="147"/>
        <v>K</v>
      </c>
      <c r="W387" s="25" t="str">
        <f t="shared" si="148"/>
        <v>A</v>
      </c>
      <c r="X387" s="25" t="str">
        <f t="shared" si="149"/>
        <v>A</v>
      </c>
      <c r="Y387" s="25" t="str">
        <f t="shared" si="150"/>
        <v>C</v>
      </c>
      <c r="Z387" s="25" t="str">
        <f t="shared" si="151"/>
        <v>AAC</v>
      </c>
      <c r="AA387" s="25" t="str">
        <f t="shared" si="152"/>
        <v>N</v>
      </c>
      <c r="AB387" s="25"/>
      <c r="AC387" s="25"/>
      <c r="AD387" s="25"/>
      <c r="AE387" s="25"/>
      <c r="AF387" s="25"/>
      <c r="AG387" s="25" t="str">
        <f t="shared" si="153"/>
        <v>A</v>
      </c>
      <c r="AH387" s="25" t="str">
        <f t="shared" si="154"/>
        <v>A</v>
      </c>
      <c r="AI387" s="25" t="str">
        <f t="shared" si="155"/>
        <v>A</v>
      </c>
      <c r="AJ387" s="25" t="str">
        <f t="shared" si="165"/>
        <v>AAA</v>
      </c>
      <c r="AK387" s="25" t="str">
        <f t="shared" si="156"/>
        <v>K</v>
      </c>
      <c r="AL387" s="25"/>
      <c r="AM387" s="25"/>
      <c r="AN387" s="25"/>
      <c r="AO387" s="25"/>
      <c r="AP387" s="25"/>
      <c r="AQ387" s="25" t="str">
        <f t="shared" si="157"/>
        <v>A</v>
      </c>
      <c r="AR387" s="25" t="str">
        <f t="shared" si="158"/>
        <v>G</v>
      </c>
      <c r="AS387" s="25" t="str">
        <f t="shared" si="159"/>
        <v>A</v>
      </c>
      <c r="AT387" s="25" t="str">
        <f t="shared" si="166"/>
        <v>AGA</v>
      </c>
      <c r="AU387" s="25" t="str">
        <f t="shared" si="160"/>
        <v>R</v>
      </c>
      <c r="AV387" s="25"/>
      <c r="AW387" s="25"/>
      <c r="AX387" s="25"/>
      <c r="AY387" s="25"/>
      <c r="AZ387" s="25"/>
      <c r="BA387" s="25" t="str">
        <f t="shared" ca="1" si="161"/>
        <v>A</v>
      </c>
      <c r="BB387" s="25" t="str">
        <f t="shared" ca="1" si="162"/>
        <v>A</v>
      </c>
      <c r="BC387" s="25" t="str">
        <f t="shared" ca="1" si="163"/>
        <v>A</v>
      </c>
      <c r="BD387" s="25" t="str">
        <f t="shared" ca="1" si="167"/>
        <v>AAA</v>
      </c>
      <c r="BE387" s="25" t="str">
        <f t="shared" ca="1" si="164"/>
        <v>K</v>
      </c>
      <c r="BF387" s="25"/>
      <c r="BG387" s="25"/>
      <c r="BH387" s="25"/>
      <c r="BI387" s="25"/>
      <c r="BJ387" s="25"/>
    </row>
    <row r="388" spans="1:62" x14ac:dyDescent="0.15">
      <c r="A388" s="10">
        <v>377</v>
      </c>
      <c r="B388">
        <v>1.1063024999771187</v>
      </c>
      <c r="C388">
        <v>-0.76890999998369125</v>
      </c>
      <c r="D388">
        <v>2.3672775000100899</v>
      </c>
      <c r="E388">
        <v>0.27588499999353644</v>
      </c>
      <c r="F388" s="10">
        <f ca="1">'Result (Al-Ti) '!W398</f>
        <v>-0.36922032335033994</v>
      </c>
      <c r="L388" s="17">
        <v>377</v>
      </c>
      <c r="M388" s="17" t="str">
        <f t="shared" si="143"/>
        <v>A</v>
      </c>
      <c r="N388" s="17" t="str">
        <f t="shared" si="144"/>
        <v>A</v>
      </c>
      <c r="O388" s="17" t="str">
        <f t="shared" si="145"/>
        <v>C</v>
      </c>
      <c r="P388" s="17" t="str">
        <f t="shared" si="146"/>
        <v>AAC</v>
      </c>
      <c r="Q388" s="17" t="str">
        <f t="shared" si="147"/>
        <v>N</v>
      </c>
      <c r="W388" s="25" t="str">
        <f t="shared" si="148"/>
        <v>A</v>
      </c>
      <c r="X388" s="25" t="str">
        <f t="shared" si="149"/>
        <v>G</v>
      </c>
      <c r="Y388" s="25" t="str">
        <f t="shared" si="150"/>
        <v>A</v>
      </c>
      <c r="Z388" s="25" t="str">
        <f t="shared" si="151"/>
        <v>AGA</v>
      </c>
      <c r="AA388" s="25" t="str">
        <f t="shared" si="152"/>
        <v>R</v>
      </c>
      <c r="AB388" s="25"/>
      <c r="AC388" s="25"/>
      <c r="AD388" s="25"/>
      <c r="AE388" s="25"/>
      <c r="AF388" s="25"/>
      <c r="AG388" s="25" t="str">
        <f t="shared" si="153"/>
        <v>A</v>
      </c>
      <c r="AH388" s="25" t="str">
        <f t="shared" si="154"/>
        <v>C</v>
      </c>
      <c r="AI388" s="25" t="str">
        <f t="shared" si="155"/>
        <v>C</v>
      </c>
      <c r="AJ388" s="25" t="str">
        <f t="shared" si="165"/>
        <v>ACC</v>
      </c>
      <c r="AK388" s="25" t="str">
        <f t="shared" si="156"/>
        <v>T</v>
      </c>
      <c r="AL388" s="25"/>
      <c r="AM388" s="25"/>
      <c r="AN388" s="25"/>
      <c r="AO388" s="25"/>
      <c r="AP388" s="25"/>
      <c r="AQ388" s="25" t="str">
        <f t="shared" si="157"/>
        <v>A</v>
      </c>
      <c r="AR388" s="25" t="str">
        <f t="shared" si="158"/>
        <v>A</v>
      </c>
      <c r="AS388" s="25" t="str">
        <f t="shared" si="159"/>
        <v>A</v>
      </c>
      <c r="AT388" s="25" t="str">
        <f t="shared" si="166"/>
        <v>AAA</v>
      </c>
      <c r="AU388" s="25" t="str">
        <f t="shared" si="160"/>
        <v>K</v>
      </c>
      <c r="AV388" s="25"/>
      <c r="AW388" s="25"/>
      <c r="AX388" s="25"/>
      <c r="AY388" s="25"/>
      <c r="AZ388" s="25"/>
      <c r="BA388" s="25" t="str">
        <f t="shared" ca="1" si="161"/>
        <v>A</v>
      </c>
      <c r="BB388" s="25" t="str">
        <f t="shared" ca="1" si="162"/>
        <v>G</v>
      </c>
      <c r="BC388" s="25" t="str">
        <f t="shared" ca="1" si="163"/>
        <v>A</v>
      </c>
      <c r="BD388" s="25" t="str">
        <f t="shared" ca="1" si="167"/>
        <v>AGA</v>
      </c>
      <c r="BE388" s="25" t="str">
        <f t="shared" ca="1" si="164"/>
        <v>R</v>
      </c>
      <c r="BF388" s="25"/>
      <c r="BG388" s="25"/>
      <c r="BH388" s="25"/>
      <c r="BI388" s="25"/>
      <c r="BJ388" s="25"/>
    </row>
    <row r="389" spans="1:62" x14ac:dyDescent="0.15">
      <c r="A389" s="10">
        <v>378</v>
      </c>
      <c r="B389">
        <v>2.8173024999738061</v>
      </c>
      <c r="C389">
        <v>3.0200900000139086</v>
      </c>
      <c r="D389">
        <v>1.9762775000096156</v>
      </c>
      <c r="E389">
        <v>0.66488499999195483</v>
      </c>
      <c r="F389" s="10">
        <f ca="1">'Result (Al-Ti) '!W399</f>
        <v>1.0964329069134093</v>
      </c>
      <c r="L389" s="17">
        <v>378</v>
      </c>
      <c r="M389" s="17" t="str">
        <f t="shared" si="143"/>
        <v>A</v>
      </c>
      <c r="N389" s="17" t="str">
        <f t="shared" si="144"/>
        <v>C</v>
      </c>
      <c r="O389" s="17" t="str">
        <f t="shared" si="145"/>
        <v>C</v>
      </c>
      <c r="P389" s="17" t="str">
        <f t="shared" si="146"/>
        <v>ACC</v>
      </c>
      <c r="Q389" s="17" t="str">
        <f t="shared" si="147"/>
        <v>T</v>
      </c>
      <c r="W389" s="25" t="str">
        <f t="shared" si="148"/>
        <v>C</v>
      </c>
      <c r="X389" s="25" t="str">
        <f t="shared" si="149"/>
        <v>C</v>
      </c>
      <c r="Y389" s="25" t="str">
        <f t="shared" si="150"/>
        <v>C</v>
      </c>
      <c r="Z389" s="25" t="str">
        <f t="shared" si="151"/>
        <v>CCC</v>
      </c>
      <c r="AA389" s="25" t="str">
        <f t="shared" si="152"/>
        <v>P</v>
      </c>
      <c r="AB389" s="25"/>
      <c r="AC389" s="25"/>
      <c r="AD389" s="25"/>
      <c r="AE389" s="25"/>
      <c r="AF389" s="25"/>
      <c r="AG389" s="25" t="str">
        <f t="shared" si="153"/>
        <v>A</v>
      </c>
      <c r="AH389" s="25" t="str">
        <f t="shared" si="154"/>
        <v>A</v>
      </c>
      <c r="AI389" s="25" t="str">
        <f t="shared" si="155"/>
        <v>C</v>
      </c>
      <c r="AJ389" s="25" t="str">
        <f t="shared" si="165"/>
        <v>AAC</v>
      </c>
      <c r="AK389" s="25" t="str">
        <f t="shared" si="156"/>
        <v>N</v>
      </c>
      <c r="AL389" s="25"/>
      <c r="AM389" s="25"/>
      <c r="AN389" s="25"/>
      <c r="AO389" s="25"/>
      <c r="AP389" s="25"/>
      <c r="AQ389" s="25" t="str">
        <f t="shared" si="157"/>
        <v>A</v>
      </c>
      <c r="AR389" s="25" t="str">
        <f t="shared" si="158"/>
        <v>A</v>
      </c>
      <c r="AS389" s="25" t="str">
        <f t="shared" si="159"/>
        <v>A</v>
      </c>
      <c r="AT389" s="25" t="str">
        <f t="shared" si="166"/>
        <v>AAA</v>
      </c>
      <c r="AU389" s="25" t="str">
        <f t="shared" si="160"/>
        <v>K</v>
      </c>
      <c r="AV389" s="25"/>
      <c r="AW389" s="25"/>
      <c r="AX389" s="25"/>
      <c r="AY389" s="25"/>
      <c r="AZ389" s="25"/>
      <c r="BA389" s="25" t="str">
        <f t="shared" ca="1" si="161"/>
        <v>A</v>
      </c>
      <c r="BB389" s="25" t="str">
        <f t="shared" ca="1" si="162"/>
        <v>A</v>
      </c>
      <c r="BC389" s="25" t="str">
        <f t="shared" ca="1" si="163"/>
        <v>C</v>
      </c>
      <c r="BD389" s="25" t="str">
        <f t="shared" ca="1" si="167"/>
        <v>AAC</v>
      </c>
      <c r="BE389" s="25" t="str">
        <f t="shared" ca="1" si="164"/>
        <v>N</v>
      </c>
      <c r="BF389" s="25"/>
      <c r="BG389" s="25"/>
      <c r="BH389" s="25"/>
      <c r="BI389" s="25"/>
      <c r="BJ389" s="25"/>
    </row>
    <row r="390" spans="1:62" x14ac:dyDescent="0.15">
      <c r="A390" s="10">
        <v>379</v>
      </c>
      <c r="B390">
        <v>2.8403024999761328</v>
      </c>
      <c r="C390">
        <v>2.0210900000137144</v>
      </c>
      <c r="D390">
        <v>1.8672775000112551</v>
      </c>
      <c r="E390">
        <v>0.54388499999191708</v>
      </c>
      <c r="F390" s="10">
        <f ca="1">'Result (Al-Ti) '!W400</f>
        <v>3.5806859525658528</v>
      </c>
      <c r="L390" s="17">
        <v>379</v>
      </c>
      <c r="M390" s="17" t="str">
        <f t="shared" si="143"/>
        <v>A</v>
      </c>
      <c r="N390" s="17" t="str">
        <f t="shared" si="144"/>
        <v>C</v>
      </c>
      <c r="O390" s="17" t="str">
        <f t="shared" si="145"/>
        <v>C</v>
      </c>
      <c r="P390" s="17" t="str">
        <f t="shared" si="146"/>
        <v>ACC</v>
      </c>
      <c r="Q390" s="17" t="str">
        <f t="shared" si="147"/>
        <v>T</v>
      </c>
      <c r="W390" s="25" t="str">
        <f t="shared" si="148"/>
        <v>A</v>
      </c>
      <c r="X390" s="25" t="str">
        <f t="shared" si="149"/>
        <v>C</v>
      </c>
      <c r="Y390" s="25" t="str">
        <f t="shared" si="150"/>
        <v>C</v>
      </c>
      <c r="Z390" s="25" t="str">
        <f t="shared" si="151"/>
        <v>ACC</v>
      </c>
      <c r="AA390" s="25" t="str">
        <f t="shared" si="152"/>
        <v>T</v>
      </c>
      <c r="AB390" s="25"/>
      <c r="AC390" s="25"/>
      <c r="AD390" s="25"/>
      <c r="AE390" s="25"/>
      <c r="AF390" s="25"/>
      <c r="AG390" s="25" t="str">
        <f t="shared" si="153"/>
        <v>A</v>
      </c>
      <c r="AH390" s="25" t="str">
        <f t="shared" si="154"/>
        <v>A</v>
      </c>
      <c r="AI390" s="25" t="str">
        <f t="shared" si="155"/>
        <v>C</v>
      </c>
      <c r="AJ390" s="25" t="str">
        <f t="shared" si="165"/>
        <v>AAC</v>
      </c>
      <c r="AK390" s="25" t="str">
        <f t="shared" si="156"/>
        <v>N</v>
      </c>
      <c r="AL390" s="25"/>
      <c r="AM390" s="25"/>
      <c r="AN390" s="25"/>
      <c r="AO390" s="25"/>
      <c r="AP390" s="25"/>
      <c r="AQ390" s="25" t="str">
        <f t="shared" si="157"/>
        <v>A</v>
      </c>
      <c r="AR390" s="25" t="str">
        <f t="shared" si="158"/>
        <v>A</v>
      </c>
      <c r="AS390" s="25" t="str">
        <f t="shared" si="159"/>
        <v>A</v>
      </c>
      <c r="AT390" s="25" t="str">
        <f t="shared" si="166"/>
        <v>AAA</v>
      </c>
      <c r="AU390" s="25" t="str">
        <f t="shared" si="160"/>
        <v>K</v>
      </c>
      <c r="AV390" s="25"/>
      <c r="AW390" s="25"/>
      <c r="AX390" s="25"/>
      <c r="AY390" s="25"/>
      <c r="AZ390" s="25"/>
      <c r="BA390" s="25" t="str">
        <f t="shared" ca="1" si="161"/>
        <v>C</v>
      </c>
      <c r="BB390" s="25" t="str">
        <f t="shared" ca="1" si="162"/>
        <v>C</v>
      </c>
      <c r="BC390" s="25" t="str">
        <f t="shared" ca="1" si="163"/>
        <v>T</v>
      </c>
      <c r="BD390" s="25" t="str">
        <f t="shared" ca="1" si="167"/>
        <v>CCT</v>
      </c>
      <c r="BE390" s="25" t="str">
        <f t="shared" ca="1" si="164"/>
        <v>P</v>
      </c>
      <c r="BF390" s="25"/>
      <c r="BG390" s="25"/>
      <c r="BH390" s="25"/>
      <c r="BI390" s="25"/>
      <c r="BJ390" s="25"/>
    </row>
    <row r="391" spans="1:62" x14ac:dyDescent="0.15">
      <c r="A391" s="10">
        <v>380</v>
      </c>
      <c r="B391">
        <v>1.3803024999745617</v>
      </c>
      <c r="C391">
        <v>1.6150900000155843</v>
      </c>
      <c r="D391">
        <v>0.75227750000905758</v>
      </c>
      <c r="E391">
        <v>0.54488499999294504</v>
      </c>
      <c r="F391" s="10">
        <f ca="1">'Result (Al-Ti) '!W401</f>
        <v>1.7529732973674723</v>
      </c>
      <c r="L391" s="17">
        <v>380</v>
      </c>
      <c r="M391" s="17" t="str">
        <f t="shared" si="143"/>
        <v>A</v>
      </c>
      <c r="N391" s="17" t="str">
        <f t="shared" si="144"/>
        <v>A</v>
      </c>
      <c r="O391" s="17" t="str">
        <f t="shared" si="145"/>
        <v>C</v>
      </c>
      <c r="P391" s="17" t="str">
        <f t="shared" si="146"/>
        <v>AAC</v>
      </c>
      <c r="Q391" s="17" t="str">
        <f t="shared" si="147"/>
        <v>N</v>
      </c>
      <c r="W391" s="25" t="str">
        <f t="shared" si="148"/>
        <v>A</v>
      </c>
      <c r="X391" s="25" t="str">
        <f t="shared" si="149"/>
        <v>A</v>
      </c>
      <c r="Y391" s="25" t="str">
        <f t="shared" si="150"/>
        <v>C</v>
      </c>
      <c r="Z391" s="25" t="str">
        <f t="shared" si="151"/>
        <v>AAC</v>
      </c>
      <c r="AA391" s="25" t="str">
        <f t="shared" si="152"/>
        <v>N</v>
      </c>
      <c r="AB391" s="25"/>
      <c r="AC391" s="25"/>
      <c r="AD391" s="25"/>
      <c r="AE391" s="25"/>
      <c r="AF391" s="25"/>
      <c r="AG391" s="25" t="str">
        <f t="shared" si="153"/>
        <v>A</v>
      </c>
      <c r="AH391" s="25" t="str">
        <f t="shared" si="154"/>
        <v>A</v>
      </c>
      <c r="AI391" s="25" t="str">
        <f t="shared" si="155"/>
        <v>A</v>
      </c>
      <c r="AJ391" s="25" t="str">
        <f t="shared" si="165"/>
        <v>AAA</v>
      </c>
      <c r="AK391" s="25" t="str">
        <f t="shared" si="156"/>
        <v>K</v>
      </c>
      <c r="AL391" s="25"/>
      <c r="AM391" s="25"/>
      <c r="AN391" s="25"/>
      <c r="AO391" s="25"/>
      <c r="AP391" s="25"/>
      <c r="AQ391" s="25" t="str">
        <f t="shared" si="157"/>
        <v>A</v>
      </c>
      <c r="AR391" s="25" t="str">
        <f t="shared" si="158"/>
        <v>A</v>
      </c>
      <c r="AS391" s="25" t="str">
        <f t="shared" si="159"/>
        <v>A</v>
      </c>
      <c r="AT391" s="25" t="str">
        <f t="shared" si="166"/>
        <v>AAA</v>
      </c>
      <c r="AU391" s="25" t="str">
        <f t="shared" si="160"/>
        <v>K</v>
      </c>
      <c r="AV391" s="25"/>
      <c r="AW391" s="25"/>
      <c r="AX391" s="25"/>
      <c r="AY391" s="25"/>
      <c r="AZ391" s="25"/>
      <c r="BA391" s="25" t="str">
        <f t="shared" ca="1" si="161"/>
        <v>A</v>
      </c>
      <c r="BB391" s="25" t="str">
        <f t="shared" ca="1" si="162"/>
        <v>A</v>
      </c>
      <c r="BC391" s="25" t="str">
        <f t="shared" ca="1" si="163"/>
        <v>C</v>
      </c>
      <c r="BD391" s="25" t="str">
        <f t="shared" ca="1" si="167"/>
        <v>AAC</v>
      </c>
      <c r="BE391" s="25" t="str">
        <f t="shared" ca="1" si="164"/>
        <v>N</v>
      </c>
      <c r="BF391" s="25"/>
      <c r="BG391" s="25"/>
      <c r="BH391" s="25"/>
      <c r="BI391" s="25"/>
      <c r="BJ391" s="25"/>
    </row>
    <row r="392" spans="1:62" x14ac:dyDescent="0.15">
      <c r="A392" s="10">
        <v>381</v>
      </c>
      <c r="B392">
        <v>2.8813024999756465</v>
      </c>
      <c r="C392">
        <v>1.7350900000145941</v>
      </c>
      <c r="D392">
        <v>1.0672775000095669</v>
      </c>
      <c r="E392">
        <v>1.6768849999913016</v>
      </c>
      <c r="F392" s="10">
        <f ca="1">'Result (Al-Ti) '!W402</f>
        <v>-1.5255611362806321</v>
      </c>
      <c r="L392" s="17">
        <v>381</v>
      </c>
      <c r="M392" s="17" t="str">
        <f t="shared" si="143"/>
        <v>A</v>
      </c>
      <c r="N392" s="17" t="str">
        <f t="shared" si="144"/>
        <v>C</v>
      </c>
      <c r="O392" s="17" t="str">
        <f t="shared" si="145"/>
        <v>C</v>
      </c>
      <c r="P392" s="17" t="str">
        <f t="shared" si="146"/>
        <v>ACC</v>
      </c>
      <c r="Q392" s="17" t="str">
        <f t="shared" si="147"/>
        <v>T</v>
      </c>
      <c r="W392" s="25" t="str">
        <f t="shared" si="148"/>
        <v>A</v>
      </c>
      <c r="X392" s="25" t="str">
        <f t="shared" si="149"/>
        <v>A</v>
      </c>
      <c r="Y392" s="25" t="str">
        <f t="shared" si="150"/>
        <v>C</v>
      </c>
      <c r="Z392" s="25" t="str">
        <f t="shared" si="151"/>
        <v>AAC</v>
      </c>
      <c r="AA392" s="25" t="str">
        <f t="shared" si="152"/>
        <v>N</v>
      </c>
      <c r="AB392" s="25"/>
      <c r="AC392" s="25"/>
      <c r="AD392" s="25"/>
      <c r="AE392" s="25"/>
      <c r="AF392" s="25"/>
      <c r="AG392" s="25" t="str">
        <f t="shared" si="153"/>
        <v>A</v>
      </c>
      <c r="AH392" s="25" t="str">
        <f t="shared" si="154"/>
        <v>A</v>
      </c>
      <c r="AI392" s="25" t="str">
        <f t="shared" si="155"/>
        <v>C</v>
      </c>
      <c r="AJ392" s="25" t="str">
        <f t="shared" si="165"/>
        <v>AAC</v>
      </c>
      <c r="AK392" s="25" t="str">
        <f t="shared" si="156"/>
        <v>N</v>
      </c>
      <c r="AL392" s="25"/>
      <c r="AM392" s="25"/>
      <c r="AN392" s="25"/>
      <c r="AO392" s="25"/>
      <c r="AP392" s="25"/>
      <c r="AQ392" s="25" t="str">
        <f t="shared" si="157"/>
        <v>A</v>
      </c>
      <c r="AR392" s="25" t="str">
        <f t="shared" si="158"/>
        <v>A</v>
      </c>
      <c r="AS392" s="25" t="str">
        <f t="shared" si="159"/>
        <v>C</v>
      </c>
      <c r="AT392" s="25" t="str">
        <f t="shared" si="166"/>
        <v>AAC</v>
      </c>
      <c r="AU392" s="25" t="str">
        <f t="shared" si="160"/>
        <v>N</v>
      </c>
      <c r="AV392" s="25"/>
      <c r="AW392" s="25"/>
      <c r="AX392" s="25"/>
      <c r="AY392" s="25"/>
      <c r="AZ392" s="25"/>
      <c r="BA392" s="25" t="str">
        <f t="shared" ca="1" si="161"/>
        <v>A</v>
      </c>
      <c r="BB392" s="25" t="str">
        <f t="shared" ca="1" si="162"/>
        <v>G</v>
      </c>
      <c r="BC392" s="25" t="str">
        <f t="shared" ca="1" si="163"/>
        <v>A</v>
      </c>
      <c r="BD392" s="25" t="str">
        <f t="shared" ca="1" si="167"/>
        <v>AGA</v>
      </c>
      <c r="BE392" s="25" t="str">
        <f t="shared" ca="1" si="164"/>
        <v>R</v>
      </c>
      <c r="BF392" s="25"/>
      <c r="BG392" s="25"/>
      <c r="BH392" s="25"/>
      <c r="BI392" s="25"/>
      <c r="BJ392" s="25"/>
    </row>
    <row r="393" spans="1:62" x14ac:dyDescent="0.15">
      <c r="A393" s="10">
        <v>382</v>
      </c>
      <c r="B393">
        <v>3.2253024999739921</v>
      </c>
      <c r="C393">
        <v>0.31109000001450227</v>
      </c>
      <c r="D393">
        <v>0.42027750000883657</v>
      </c>
      <c r="E393">
        <v>0.75388499999107239</v>
      </c>
      <c r="F393" s="10">
        <f ca="1">'Result (Al-Ti) '!W403</f>
        <v>1.9261005638711062</v>
      </c>
      <c r="L393" s="17">
        <v>382</v>
      </c>
      <c r="M393" s="17" t="str">
        <f t="shared" si="143"/>
        <v>C</v>
      </c>
      <c r="N393" s="17" t="str">
        <f t="shared" si="144"/>
        <v>C</v>
      </c>
      <c r="O393" s="17" t="str">
        <f t="shared" si="145"/>
        <v>C</v>
      </c>
      <c r="P393" s="17" t="str">
        <f t="shared" si="146"/>
        <v>CCC</v>
      </c>
      <c r="Q393" s="17" t="str">
        <f t="shared" si="147"/>
        <v>P</v>
      </c>
      <c r="W393" s="25" t="str">
        <f t="shared" si="148"/>
        <v>A</v>
      </c>
      <c r="X393" s="25" t="str">
        <f t="shared" si="149"/>
        <v>A</v>
      </c>
      <c r="Y393" s="25" t="str">
        <f t="shared" si="150"/>
        <v>A</v>
      </c>
      <c r="Z393" s="25" t="str">
        <f t="shared" si="151"/>
        <v>AAA</v>
      </c>
      <c r="AA393" s="25" t="str">
        <f t="shared" si="152"/>
        <v>K</v>
      </c>
      <c r="AB393" s="25"/>
      <c r="AC393" s="25"/>
      <c r="AD393" s="25"/>
      <c r="AE393" s="25"/>
      <c r="AF393" s="25"/>
      <c r="AG393" s="25" t="str">
        <f t="shared" si="153"/>
        <v>A</v>
      </c>
      <c r="AH393" s="25" t="str">
        <f t="shared" si="154"/>
        <v>A</v>
      </c>
      <c r="AI393" s="25" t="str">
        <f t="shared" si="155"/>
        <v>A</v>
      </c>
      <c r="AJ393" s="25" t="str">
        <f t="shared" si="165"/>
        <v>AAA</v>
      </c>
      <c r="AK393" s="25" t="str">
        <f t="shared" si="156"/>
        <v>K</v>
      </c>
      <c r="AL393" s="25"/>
      <c r="AM393" s="25"/>
      <c r="AN393" s="25"/>
      <c r="AO393" s="25"/>
      <c r="AP393" s="25"/>
      <c r="AQ393" s="25" t="str">
        <f t="shared" si="157"/>
        <v>A</v>
      </c>
      <c r="AR393" s="25" t="str">
        <f t="shared" si="158"/>
        <v>A</v>
      </c>
      <c r="AS393" s="25" t="str">
        <f t="shared" si="159"/>
        <v>A</v>
      </c>
      <c r="AT393" s="25" t="str">
        <f t="shared" si="166"/>
        <v>AAA</v>
      </c>
      <c r="AU393" s="25" t="str">
        <f t="shared" si="160"/>
        <v>K</v>
      </c>
      <c r="AV393" s="25"/>
      <c r="AW393" s="25"/>
      <c r="AX393" s="25"/>
      <c r="AY393" s="25"/>
      <c r="AZ393" s="25"/>
      <c r="BA393" s="25" t="str">
        <f t="shared" ca="1" si="161"/>
        <v>A</v>
      </c>
      <c r="BB393" s="25" t="str">
        <f t="shared" ca="1" si="162"/>
        <v>A</v>
      </c>
      <c r="BC393" s="25" t="str">
        <f t="shared" ca="1" si="163"/>
        <v>C</v>
      </c>
      <c r="BD393" s="25" t="str">
        <f t="shared" ca="1" si="167"/>
        <v>AAC</v>
      </c>
      <c r="BE393" s="25" t="str">
        <f t="shared" ca="1" si="164"/>
        <v>N</v>
      </c>
      <c r="BF393" s="25"/>
      <c r="BG393" s="25"/>
      <c r="BH393" s="25"/>
      <c r="BI393" s="25"/>
      <c r="BJ393" s="25"/>
    </row>
    <row r="394" spans="1:62" x14ac:dyDescent="0.15">
      <c r="A394" s="10">
        <v>383</v>
      </c>
      <c r="B394">
        <v>4.655302499976699</v>
      </c>
      <c r="C394">
        <v>1.7110900000147922</v>
      </c>
      <c r="D394">
        <v>0.44127750000910737</v>
      </c>
      <c r="E394">
        <v>-0.25411500000771525</v>
      </c>
      <c r="F394" s="10">
        <f ca="1">'Result (Al-Ti) '!W404</f>
        <v>0.25837237392619328</v>
      </c>
      <c r="L394" s="17">
        <v>383</v>
      </c>
      <c r="M394" s="17" t="str">
        <f t="shared" si="143"/>
        <v>C</v>
      </c>
      <c r="N394" s="17" t="str">
        <f t="shared" si="144"/>
        <v>C</v>
      </c>
      <c r="O394" s="17" t="str">
        <f t="shared" si="145"/>
        <v>T</v>
      </c>
      <c r="P394" s="17" t="str">
        <f t="shared" si="146"/>
        <v>CCT</v>
      </c>
      <c r="Q394" s="17" t="str">
        <f t="shared" si="147"/>
        <v>P</v>
      </c>
      <c r="W394" s="25" t="str">
        <f t="shared" si="148"/>
        <v>A</v>
      </c>
      <c r="X394" s="25" t="str">
        <f t="shared" si="149"/>
        <v>A</v>
      </c>
      <c r="Y394" s="25" t="str">
        <f t="shared" si="150"/>
        <v>C</v>
      </c>
      <c r="Z394" s="25" t="str">
        <f t="shared" si="151"/>
        <v>AAC</v>
      </c>
      <c r="AA394" s="25" t="str">
        <f t="shared" si="152"/>
        <v>N</v>
      </c>
      <c r="AB394" s="25"/>
      <c r="AC394" s="25"/>
      <c r="AD394" s="25"/>
      <c r="AE394" s="25"/>
      <c r="AF394" s="25"/>
      <c r="AG394" s="25" t="str">
        <f t="shared" si="153"/>
        <v>A</v>
      </c>
      <c r="AH394" s="25" t="str">
        <f t="shared" si="154"/>
        <v>A</v>
      </c>
      <c r="AI394" s="25" t="str">
        <f t="shared" si="155"/>
        <v>A</v>
      </c>
      <c r="AJ394" s="25" t="str">
        <f t="shared" si="165"/>
        <v>AAA</v>
      </c>
      <c r="AK394" s="25" t="str">
        <f t="shared" si="156"/>
        <v>K</v>
      </c>
      <c r="AL394" s="25"/>
      <c r="AM394" s="25"/>
      <c r="AN394" s="25"/>
      <c r="AO394" s="25"/>
      <c r="AP394" s="25"/>
      <c r="AQ394" s="25" t="str">
        <f t="shared" si="157"/>
        <v>A</v>
      </c>
      <c r="AR394" s="25" t="str">
        <f t="shared" si="158"/>
        <v>G</v>
      </c>
      <c r="AS394" s="25" t="str">
        <f t="shared" si="159"/>
        <v>A</v>
      </c>
      <c r="AT394" s="25" t="str">
        <f t="shared" si="166"/>
        <v>AGA</v>
      </c>
      <c r="AU394" s="25" t="str">
        <f t="shared" si="160"/>
        <v>R</v>
      </c>
      <c r="AV394" s="25"/>
      <c r="AW394" s="25"/>
      <c r="AX394" s="25"/>
      <c r="AY394" s="25"/>
      <c r="AZ394" s="25"/>
      <c r="BA394" s="25" t="str">
        <f t="shared" ca="1" si="161"/>
        <v>A</v>
      </c>
      <c r="BB394" s="25" t="str">
        <f t="shared" ca="1" si="162"/>
        <v>A</v>
      </c>
      <c r="BC394" s="25" t="str">
        <f t="shared" ca="1" si="163"/>
        <v>A</v>
      </c>
      <c r="BD394" s="25" t="str">
        <f t="shared" ca="1" si="167"/>
        <v>AAA</v>
      </c>
      <c r="BE394" s="25" t="str">
        <f t="shared" ca="1" si="164"/>
        <v>K</v>
      </c>
      <c r="BF394" s="25"/>
      <c r="BG394" s="25"/>
      <c r="BH394" s="25"/>
      <c r="BI394" s="25"/>
      <c r="BJ394" s="25"/>
    </row>
    <row r="395" spans="1:62" x14ac:dyDescent="0.15">
      <c r="A395" s="10">
        <v>384</v>
      </c>
      <c r="B395">
        <v>1.9973024999764277</v>
      </c>
      <c r="C395">
        <v>1.3340900000144984</v>
      </c>
      <c r="D395">
        <v>1.5212775000108536</v>
      </c>
      <c r="E395">
        <v>1.2918849999934423</v>
      </c>
      <c r="F395" s="10">
        <f ca="1">'Result (Al-Ti) '!W405</f>
        <v>2.6039157115068985</v>
      </c>
      <c r="L395" s="17">
        <v>384</v>
      </c>
      <c r="M395" s="17" t="str">
        <f t="shared" si="143"/>
        <v>A</v>
      </c>
      <c r="N395" s="17" t="str">
        <f t="shared" si="144"/>
        <v>A</v>
      </c>
      <c r="O395" s="17" t="str">
        <f t="shared" si="145"/>
        <v>C</v>
      </c>
      <c r="P395" s="17" t="str">
        <f t="shared" si="146"/>
        <v>AAC</v>
      </c>
      <c r="Q395" s="17" t="str">
        <f t="shared" si="147"/>
        <v>N</v>
      </c>
      <c r="W395" s="25" t="str">
        <f t="shared" si="148"/>
        <v>A</v>
      </c>
      <c r="X395" s="25" t="str">
        <f t="shared" si="149"/>
        <v>A</v>
      </c>
      <c r="Y395" s="25" t="str">
        <f t="shared" si="150"/>
        <v>C</v>
      </c>
      <c r="Z395" s="25" t="str">
        <f t="shared" si="151"/>
        <v>AAC</v>
      </c>
      <c r="AA395" s="25" t="str">
        <f t="shared" si="152"/>
        <v>N</v>
      </c>
      <c r="AB395" s="25"/>
      <c r="AC395" s="25"/>
      <c r="AD395" s="25"/>
      <c r="AE395" s="25"/>
      <c r="AF395" s="25"/>
      <c r="AG395" s="25" t="str">
        <f t="shared" si="153"/>
        <v>A</v>
      </c>
      <c r="AH395" s="25" t="str">
        <f t="shared" si="154"/>
        <v>A</v>
      </c>
      <c r="AI395" s="25" t="str">
        <f t="shared" si="155"/>
        <v>C</v>
      </c>
      <c r="AJ395" s="25" t="str">
        <f t="shared" si="165"/>
        <v>AAC</v>
      </c>
      <c r="AK395" s="25" t="str">
        <f t="shared" si="156"/>
        <v>N</v>
      </c>
      <c r="AL395" s="25"/>
      <c r="AM395" s="25"/>
      <c r="AN395" s="25"/>
      <c r="AO395" s="25"/>
      <c r="AP395" s="25"/>
      <c r="AQ395" s="25" t="str">
        <f t="shared" si="157"/>
        <v>A</v>
      </c>
      <c r="AR395" s="25" t="str">
        <f t="shared" si="158"/>
        <v>A</v>
      </c>
      <c r="AS395" s="25" t="str">
        <f t="shared" si="159"/>
        <v>C</v>
      </c>
      <c r="AT395" s="25" t="str">
        <f t="shared" si="166"/>
        <v>AAC</v>
      </c>
      <c r="AU395" s="25" t="str">
        <f t="shared" si="160"/>
        <v>N</v>
      </c>
      <c r="AV395" s="25"/>
      <c r="AW395" s="25"/>
      <c r="AX395" s="25"/>
      <c r="AY395" s="25"/>
      <c r="AZ395" s="25"/>
      <c r="BA395" s="25" t="str">
        <f t="shared" ca="1" si="161"/>
        <v>A</v>
      </c>
      <c r="BB395" s="25" t="str">
        <f t="shared" ca="1" si="162"/>
        <v>C</v>
      </c>
      <c r="BC395" s="25" t="str">
        <f t="shared" ca="1" si="163"/>
        <v>C</v>
      </c>
      <c r="BD395" s="25" t="str">
        <f t="shared" ca="1" si="167"/>
        <v>ACC</v>
      </c>
      <c r="BE395" s="25" t="str">
        <f t="shared" ca="1" si="164"/>
        <v>T</v>
      </c>
      <c r="BF395" s="25"/>
      <c r="BG395" s="25"/>
      <c r="BH395" s="25"/>
      <c r="BI395" s="25"/>
      <c r="BJ395" s="25"/>
    </row>
    <row r="396" spans="1:62" x14ac:dyDescent="0.15">
      <c r="A396" s="10">
        <v>385</v>
      </c>
      <c r="B396">
        <v>2.7513024999770153</v>
      </c>
      <c r="C396">
        <v>3.288090000015842</v>
      </c>
      <c r="D396">
        <v>0.15227750001045592</v>
      </c>
      <c r="E396">
        <v>2.2688849999923377</v>
      </c>
      <c r="F396" s="10">
        <f ca="1">'Result (Al-Ti) '!W406</f>
        <v>1.9938652561746966</v>
      </c>
      <c r="L396" s="17">
        <v>385</v>
      </c>
      <c r="M396" s="17" t="str">
        <f t="shared" ref="M396:M411" si="168">IF(OR(B396&gt;$B$4,$B$7&gt;B396),"T",IF(AND($B$4&gt;=B396,B396&gt;$B$5),"C",IF(AND($B$5&gt;=B396,B396&gt;=$B$6),"A",IF(AND($B$6&gt;B396,B396&gt;=$B$7),"G","error"))))</f>
        <v>A</v>
      </c>
      <c r="N396" s="17" t="str">
        <f t="shared" ref="N396:N411" si="169">IF(OR(B396&gt;$C$4,$C$7&gt;B396),"T",IF(AND($C$4&gt;=B396,B396&gt;$C$5),"C",IF(AND($C$5&gt;=B396,B396&gt;=$C$6),"A",IF(AND($C$6&gt;B396,B396&gt;=$C$7),"G","error"))))</f>
        <v>C</v>
      </c>
      <c r="O396" s="17" t="str">
        <f t="shared" ref="O396:O411" si="170">IF(OR(B396&gt;$D$4,$D$7&gt;B396),"T",IF(AND($D$4&gt;=B396,B396&gt;$D$5),"C",IF(AND($D$5&gt;=B396,B396&gt;=$D$6),"A",IF(AND($D$6&gt;B396,B396&gt;=$D$7),"G","error"))))</f>
        <v>C</v>
      </c>
      <c r="P396" s="17" t="str">
        <f t="shared" si="146"/>
        <v>ACC</v>
      </c>
      <c r="Q396" s="17" t="str">
        <f t="shared" si="147"/>
        <v>T</v>
      </c>
      <c r="W396" s="25" t="str">
        <f t="shared" si="148"/>
        <v>C</v>
      </c>
      <c r="X396" s="25" t="str">
        <f t="shared" si="149"/>
        <v>C</v>
      </c>
      <c r="Y396" s="25" t="str">
        <f t="shared" si="150"/>
        <v>C</v>
      </c>
      <c r="Z396" s="25" t="str">
        <f t="shared" si="151"/>
        <v>CCC</v>
      </c>
      <c r="AA396" s="25" t="str">
        <f t="shared" si="152"/>
        <v>P</v>
      </c>
      <c r="AB396" s="25"/>
      <c r="AC396" s="25"/>
      <c r="AD396" s="25"/>
      <c r="AE396" s="25"/>
      <c r="AF396" s="25"/>
      <c r="AG396" s="25" t="str">
        <f t="shared" si="153"/>
        <v>A</v>
      </c>
      <c r="AH396" s="25" t="str">
        <f t="shared" si="154"/>
        <v>A</v>
      </c>
      <c r="AI396" s="25" t="str">
        <f t="shared" si="155"/>
        <v>A</v>
      </c>
      <c r="AJ396" s="25" t="str">
        <f t="shared" si="165"/>
        <v>AAA</v>
      </c>
      <c r="AK396" s="25" t="str">
        <f t="shared" si="156"/>
        <v>K</v>
      </c>
      <c r="AL396" s="25"/>
      <c r="AM396" s="25"/>
      <c r="AN396" s="25"/>
      <c r="AO396" s="25"/>
      <c r="AP396" s="25"/>
      <c r="AQ396" s="25" t="str">
        <f t="shared" si="157"/>
        <v>A</v>
      </c>
      <c r="AR396" s="25" t="str">
        <f t="shared" si="158"/>
        <v>C</v>
      </c>
      <c r="AS396" s="25" t="str">
        <f t="shared" si="159"/>
        <v>C</v>
      </c>
      <c r="AT396" s="25" t="str">
        <f t="shared" si="166"/>
        <v>ACC</v>
      </c>
      <c r="AU396" s="25" t="str">
        <f t="shared" si="160"/>
        <v>T</v>
      </c>
      <c r="AV396" s="25"/>
      <c r="AW396" s="25"/>
      <c r="AX396" s="25"/>
      <c r="AY396" s="25"/>
      <c r="AZ396" s="25"/>
      <c r="BA396" s="25" t="str">
        <f t="shared" ca="1" si="161"/>
        <v>A</v>
      </c>
      <c r="BB396" s="25" t="str">
        <f t="shared" ca="1" si="162"/>
        <v>A</v>
      </c>
      <c r="BC396" s="25" t="str">
        <f t="shared" ca="1" si="163"/>
        <v>C</v>
      </c>
      <c r="BD396" s="25" t="str">
        <f t="shared" ca="1" si="167"/>
        <v>AAC</v>
      </c>
      <c r="BE396" s="25" t="str">
        <f t="shared" ca="1" si="164"/>
        <v>N</v>
      </c>
      <c r="BF396" s="25"/>
      <c r="BG396" s="25"/>
      <c r="BH396" s="25"/>
      <c r="BI396" s="25"/>
      <c r="BJ396" s="25"/>
    </row>
    <row r="397" spans="1:62" x14ac:dyDescent="0.15">
      <c r="A397" s="10">
        <v>386</v>
      </c>
      <c r="B397">
        <v>3.1703024999742979</v>
      </c>
      <c r="C397">
        <v>1.6650900000136915</v>
      </c>
      <c r="D397">
        <v>-9.4722499991206632E-2</v>
      </c>
      <c r="E397">
        <v>-0.92411500000721958</v>
      </c>
      <c r="F397" s="10">
        <f ca="1">'Result (Al-Ti) '!W407</f>
        <v>-0.16034131156027009</v>
      </c>
      <c r="L397" s="17">
        <v>386</v>
      </c>
      <c r="M397" s="17" t="str">
        <f t="shared" si="168"/>
        <v>C</v>
      </c>
      <c r="N397" s="17" t="str">
        <f t="shared" si="169"/>
        <v>C</v>
      </c>
      <c r="O397" s="17" t="str">
        <f t="shared" si="170"/>
        <v>C</v>
      </c>
      <c r="P397" s="17" t="str">
        <f t="shared" ref="P397:P411" si="171">M397&amp;N397&amp;O397</f>
        <v>CCC</v>
      </c>
      <c r="Q397" s="17" t="str">
        <f t="shared" ref="Q397:Q411" si="172">LOOKUP(P397,$H$12:$H$75,$I$12:$I$75)</f>
        <v>P</v>
      </c>
      <c r="W397" s="25" t="str">
        <f t="shared" ref="W397:W411" si="173">IF(OR(C397&gt;$B$4,$B$7&gt;C397),"T",IF(AND($B$4&gt;=C397,C397&gt;$B$5),"C",IF(AND($B$5&gt;=C397,C397&gt;=$B$6),"A",IF(AND($B$6&gt;C397,C397&gt;=$B$7),"G","error"))))</f>
        <v>A</v>
      </c>
      <c r="X397" s="25" t="str">
        <f t="shared" ref="X397:X411" si="174">IF(OR(C397&gt;$C$4,$C$7&gt;C397),"T",IF(AND($C$4&gt;=C397,C397&gt;$C$5),"C",IF(AND($C$5&gt;=C397,C397&gt;=$C$6),"A",IF(AND($C$6&gt;C397,C397&gt;=$C$7),"G","error"))))</f>
        <v>A</v>
      </c>
      <c r="Y397" s="25" t="str">
        <f t="shared" ref="Y397:Y411" si="175">IF(OR(C397&gt;$D$4,$D$7&gt;C397),"T",IF(AND($D$4&gt;=C397,C397&gt;$D$5),"C",IF(AND($D$5&gt;=C397,C397&gt;=$D$6),"A",IF(AND($D$6&gt;C397,C397&gt;=$D$7),"G","error"))))</f>
        <v>C</v>
      </c>
      <c r="Z397" s="25" t="str">
        <f t="shared" ref="Z397:Z411" si="176">W397&amp;X397&amp;Y397</f>
        <v>AAC</v>
      </c>
      <c r="AA397" s="25" t="str">
        <f t="shared" ref="AA397:AA411" si="177">LOOKUP(Z397,$H$12:$H$75,$I$12:$I$75)</f>
        <v>N</v>
      </c>
      <c r="AB397" s="25"/>
      <c r="AC397" s="25"/>
      <c r="AD397" s="25"/>
      <c r="AE397" s="25"/>
      <c r="AF397" s="25"/>
      <c r="AG397" s="25" t="str">
        <f t="shared" ref="AG397:AG411" si="178">IF(OR(D397&gt;$B$4,$B$7&gt;D397),"T",IF(AND($B$4&gt;=D397,D397&gt;$B$5),"C",IF(AND($B$5&gt;=D397,D397&gt;=$B$6),"A",IF(AND($B$6&gt;D397,D397&gt;=$B$7),"G","error"))))</f>
        <v>A</v>
      </c>
      <c r="AH397" s="25" t="str">
        <f t="shared" ref="AH397:AH411" si="179">IF(OR(D397&gt;$C$4,$C$7&gt;D397),"T",IF(AND($C$4&gt;=D397,D397&gt;$C$5),"C",IF(AND($C$5&gt;=D397,D397&gt;=$C$6),"A",IF(AND($C$6&gt;D397,D397&gt;=$C$7),"G","error"))))</f>
        <v>G</v>
      </c>
      <c r="AI397" s="25" t="str">
        <f t="shared" ref="AI397:AI411" si="180">IF(OR(D397&gt;$D$4,$D$7&gt;D397),"T",IF(AND($D$4&gt;=D397,D397&gt;$D$5),"C",IF(AND($D$5&gt;=D397,D397&gt;=$D$6),"A",IF(AND($D$6&gt;D397,D397&gt;=$D$7),"G","error"))))</f>
        <v>A</v>
      </c>
      <c r="AJ397" s="25" t="str">
        <f t="shared" si="165"/>
        <v>AGA</v>
      </c>
      <c r="AK397" s="25" t="str">
        <f t="shared" ref="AK397:AK411" si="181">LOOKUP(AJ397,$H$12:$H$75,$I$12:$I$75)</f>
        <v>R</v>
      </c>
      <c r="AL397" s="25"/>
      <c r="AM397" s="25"/>
      <c r="AN397" s="25"/>
      <c r="AO397" s="25"/>
      <c r="AP397" s="25"/>
      <c r="AQ397" s="25" t="str">
        <f t="shared" ref="AQ397:AQ411" si="182">IF(OR(E397&gt;$B$4,$B$7&gt;E397),"T",IF(AND($B$4&gt;=E397,E397&gt;$B$5),"C",IF(AND($B$5&gt;=E397,E397&gt;=$B$6),"A",IF(AND($B$6&gt;E397,E397&gt;=$B$7),"G","error"))))</f>
        <v>A</v>
      </c>
      <c r="AR397" s="25" t="str">
        <f t="shared" ref="AR397:AR411" si="183">IF(OR(E397&gt;$C$4,$C$7&gt;E397),"T",IF(AND($C$4&gt;=E397,E397&gt;$C$5),"C",IF(AND($C$5&gt;=E397,E397&gt;=$C$6),"A",IF(AND($C$6&gt;E397,E397&gt;=$C$7),"G","error"))))</f>
        <v>G</v>
      </c>
      <c r="AS397" s="25" t="str">
        <f t="shared" ref="AS397:AS411" si="184">IF(OR(E397&gt;$D$4,$D$7&gt;E397),"T",IF(AND($D$4&gt;=E397,E397&gt;$D$5),"C",IF(AND($D$5&gt;=E397,E397&gt;=$D$6),"A",IF(AND($D$6&gt;E397,E397&gt;=$D$7),"G","error"))))</f>
        <v>A</v>
      </c>
      <c r="AT397" s="25" t="str">
        <f t="shared" si="166"/>
        <v>AGA</v>
      </c>
      <c r="AU397" s="25" t="str">
        <f t="shared" ref="AU397:AU411" si="185">LOOKUP(AT397,$H$12:$H$75,$I$12:$I$75)</f>
        <v>R</v>
      </c>
      <c r="AV397" s="25"/>
      <c r="AW397" s="25"/>
      <c r="AX397" s="25"/>
      <c r="AY397" s="25"/>
      <c r="AZ397" s="25"/>
      <c r="BA397" s="25" t="str">
        <f t="shared" ref="BA397:BA411" ca="1" si="186">IF(OR(F397&gt;$B$4,$B$7&gt;F397),"T",IF(AND($B$4&gt;=F397,F397&gt;$B$5),"C",IF(AND($B$5&gt;=F397,F397&gt;=$B$6),"A",IF(AND($B$6&gt;F397,F397&gt;=$B$7),"G","error"))))</f>
        <v>A</v>
      </c>
      <c r="BB397" s="25" t="str">
        <f t="shared" ref="BB397:BB411" ca="1" si="187">IF(OR(F397&gt;$C$4,$C$7&gt;F397),"T",IF(AND($C$4&gt;=F397,F397&gt;$C$5),"C",IF(AND($C$5&gt;=F397,F397&gt;=$C$6),"A",IF(AND($C$6&gt;F397,F397&gt;=$C$7),"G","error"))))</f>
        <v>G</v>
      </c>
      <c r="BC397" s="25" t="str">
        <f t="shared" ref="BC397:BC411" ca="1" si="188">IF(OR(F397&gt;$D$4,$D$7&gt;F397),"T",IF(AND($D$4&gt;=F397,F397&gt;$D$5),"C",IF(AND($D$5&gt;=F397,F397&gt;=$D$6),"A",IF(AND($D$6&gt;F397,F397&gt;=$D$7),"G","error"))))</f>
        <v>A</v>
      </c>
      <c r="BD397" s="25" t="str">
        <f t="shared" ca="1" si="167"/>
        <v>AGA</v>
      </c>
      <c r="BE397" s="25" t="str">
        <f t="shared" ref="BE397:BE411" ca="1" si="189">LOOKUP(BD397,$H$12:$H$75,$I$12:$I$75)</f>
        <v>R</v>
      </c>
      <c r="BF397" s="25"/>
      <c r="BG397" s="25"/>
      <c r="BH397" s="25"/>
      <c r="BI397" s="25"/>
      <c r="BJ397" s="25"/>
    </row>
    <row r="398" spans="1:62" x14ac:dyDescent="0.15">
      <c r="A398" s="10">
        <v>387</v>
      </c>
      <c r="B398">
        <v>3.2853024999752733</v>
      </c>
      <c r="C398">
        <v>2.8390900000161423</v>
      </c>
      <c r="D398">
        <v>2.4502775000101451</v>
      </c>
      <c r="E398">
        <v>-1.7221150000068519</v>
      </c>
      <c r="F398" s="10">
        <f ca="1">'Result (Al-Ti) '!W408</f>
        <v>2.3187026363019596</v>
      </c>
      <c r="L398" s="17">
        <v>387</v>
      </c>
      <c r="M398" s="17" t="str">
        <f t="shared" si="168"/>
        <v>C</v>
      </c>
      <c r="N398" s="17" t="str">
        <f t="shared" si="169"/>
        <v>C</v>
      </c>
      <c r="O398" s="17" t="str">
        <f t="shared" si="170"/>
        <v>C</v>
      </c>
      <c r="P398" s="17" t="str">
        <f t="shared" si="171"/>
        <v>CCC</v>
      </c>
      <c r="Q398" s="17" t="str">
        <f t="shared" si="172"/>
        <v>P</v>
      </c>
      <c r="W398" s="25" t="str">
        <f t="shared" si="173"/>
        <v>A</v>
      </c>
      <c r="X398" s="25" t="str">
        <f t="shared" si="174"/>
        <v>C</v>
      </c>
      <c r="Y398" s="25" t="str">
        <f t="shared" si="175"/>
        <v>C</v>
      </c>
      <c r="Z398" s="25" t="str">
        <f t="shared" si="176"/>
        <v>ACC</v>
      </c>
      <c r="AA398" s="25" t="str">
        <f t="shared" si="177"/>
        <v>T</v>
      </c>
      <c r="AB398" s="25"/>
      <c r="AC398" s="25"/>
      <c r="AD398" s="25"/>
      <c r="AE398" s="25"/>
      <c r="AF398" s="25"/>
      <c r="AG398" s="25" t="str">
        <f t="shared" si="178"/>
        <v>A</v>
      </c>
      <c r="AH398" s="25" t="str">
        <f t="shared" si="179"/>
        <v>C</v>
      </c>
      <c r="AI398" s="25" t="str">
        <f t="shared" si="180"/>
        <v>C</v>
      </c>
      <c r="AJ398" s="25" t="str">
        <f t="shared" si="165"/>
        <v>ACC</v>
      </c>
      <c r="AK398" s="25" t="str">
        <f t="shared" si="181"/>
        <v>T</v>
      </c>
      <c r="AL398" s="25"/>
      <c r="AM398" s="25"/>
      <c r="AN398" s="25"/>
      <c r="AO398" s="25"/>
      <c r="AP398" s="25"/>
      <c r="AQ398" s="25" t="str">
        <f t="shared" si="182"/>
        <v>A</v>
      </c>
      <c r="AR398" s="25" t="str">
        <f t="shared" si="183"/>
        <v>G</v>
      </c>
      <c r="AS398" s="25" t="str">
        <f t="shared" si="184"/>
        <v>A</v>
      </c>
      <c r="AT398" s="25" t="str">
        <f t="shared" si="166"/>
        <v>AGA</v>
      </c>
      <c r="AU398" s="25" t="str">
        <f t="shared" si="185"/>
        <v>R</v>
      </c>
      <c r="AV398" s="25"/>
      <c r="AW398" s="25"/>
      <c r="AX398" s="25"/>
      <c r="AY398" s="25"/>
      <c r="AZ398" s="25"/>
      <c r="BA398" s="25" t="str">
        <f t="shared" ca="1" si="186"/>
        <v>A</v>
      </c>
      <c r="BB398" s="25" t="str">
        <f t="shared" ca="1" si="187"/>
        <v>C</v>
      </c>
      <c r="BC398" s="25" t="str">
        <f t="shared" ca="1" si="188"/>
        <v>C</v>
      </c>
      <c r="BD398" s="25" t="str">
        <f t="shared" ca="1" si="167"/>
        <v>ACC</v>
      </c>
      <c r="BE398" s="25" t="str">
        <f t="shared" ca="1" si="189"/>
        <v>T</v>
      </c>
      <c r="BF398" s="25"/>
      <c r="BG398" s="25"/>
      <c r="BH398" s="25"/>
      <c r="BI398" s="25"/>
      <c r="BJ398" s="25"/>
    </row>
    <row r="399" spans="1:62" x14ac:dyDescent="0.15">
      <c r="A399" s="10">
        <v>388</v>
      </c>
      <c r="B399">
        <v>2.9963024999766219</v>
      </c>
      <c r="C399">
        <v>2.5350900000162824</v>
      </c>
      <c r="D399">
        <v>2.3052775000103054</v>
      </c>
      <c r="E399">
        <v>-0.18711500000634373</v>
      </c>
      <c r="F399" s="10">
        <f ca="1">'Result (Al-Ti) '!W409</f>
        <v>-0.33912035697001253</v>
      </c>
      <c r="L399" s="17">
        <v>388</v>
      </c>
      <c r="M399" s="17" t="str">
        <f t="shared" si="168"/>
        <v>A</v>
      </c>
      <c r="N399" s="17" t="str">
        <f t="shared" si="169"/>
        <v>C</v>
      </c>
      <c r="O399" s="17" t="str">
        <f t="shared" si="170"/>
        <v>C</v>
      </c>
      <c r="P399" s="17" t="str">
        <f t="shared" si="171"/>
        <v>ACC</v>
      </c>
      <c r="Q399" s="17" t="str">
        <f t="shared" si="172"/>
        <v>T</v>
      </c>
      <c r="W399" s="25" t="str">
        <f t="shared" si="173"/>
        <v>A</v>
      </c>
      <c r="X399" s="25" t="str">
        <f t="shared" si="174"/>
        <v>C</v>
      </c>
      <c r="Y399" s="25" t="str">
        <f t="shared" si="175"/>
        <v>C</v>
      </c>
      <c r="Z399" s="25" t="str">
        <f t="shared" si="176"/>
        <v>ACC</v>
      </c>
      <c r="AA399" s="25" t="str">
        <f t="shared" si="177"/>
        <v>T</v>
      </c>
      <c r="AB399" s="25"/>
      <c r="AC399" s="25"/>
      <c r="AD399" s="25"/>
      <c r="AE399" s="25"/>
      <c r="AF399" s="25"/>
      <c r="AG399" s="25" t="str">
        <f t="shared" si="178"/>
        <v>A</v>
      </c>
      <c r="AH399" s="25" t="str">
        <f t="shared" si="179"/>
        <v>C</v>
      </c>
      <c r="AI399" s="25" t="str">
        <f t="shared" si="180"/>
        <v>C</v>
      </c>
      <c r="AJ399" s="25" t="str">
        <f t="shared" ref="AJ399:AJ411" si="190">AG399&amp;AH399&amp;AI399</f>
        <v>ACC</v>
      </c>
      <c r="AK399" s="25" t="str">
        <f t="shared" si="181"/>
        <v>T</v>
      </c>
      <c r="AL399" s="25"/>
      <c r="AM399" s="25"/>
      <c r="AN399" s="25"/>
      <c r="AO399" s="25"/>
      <c r="AP399" s="25"/>
      <c r="AQ399" s="25" t="str">
        <f t="shared" si="182"/>
        <v>A</v>
      </c>
      <c r="AR399" s="25" t="str">
        <f t="shared" si="183"/>
        <v>G</v>
      </c>
      <c r="AS399" s="25" t="str">
        <f t="shared" si="184"/>
        <v>A</v>
      </c>
      <c r="AT399" s="25" t="str">
        <f t="shared" ref="AT399:AT411" si="191">AQ399&amp;AR399&amp;AS399</f>
        <v>AGA</v>
      </c>
      <c r="AU399" s="25" t="str">
        <f t="shared" si="185"/>
        <v>R</v>
      </c>
      <c r="AV399" s="25"/>
      <c r="AW399" s="25"/>
      <c r="AX399" s="25"/>
      <c r="AY399" s="25"/>
      <c r="AZ399" s="25"/>
      <c r="BA399" s="25" t="str">
        <f t="shared" ca="1" si="186"/>
        <v>A</v>
      </c>
      <c r="BB399" s="25" t="str">
        <f t="shared" ca="1" si="187"/>
        <v>G</v>
      </c>
      <c r="BC399" s="25" t="str">
        <f t="shared" ca="1" si="188"/>
        <v>A</v>
      </c>
      <c r="BD399" s="25" t="str">
        <f t="shared" ref="BD399:BD411" ca="1" si="192">BA399&amp;BB399&amp;BC399</f>
        <v>AGA</v>
      </c>
      <c r="BE399" s="25" t="str">
        <f t="shared" ca="1" si="189"/>
        <v>R</v>
      </c>
      <c r="BF399" s="25"/>
      <c r="BG399" s="25"/>
      <c r="BH399" s="25"/>
      <c r="BI399" s="25"/>
      <c r="BJ399" s="25"/>
    </row>
    <row r="400" spans="1:62" x14ac:dyDescent="0.15">
      <c r="A400" s="10">
        <v>389</v>
      </c>
      <c r="B400">
        <v>3.0563024999743504</v>
      </c>
      <c r="C400">
        <v>-3.5909999983374519E-2</v>
      </c>
      <c r="D400">
        <v>2.650277500009679</v>
      </c>
      <c r="E400">
        <v>-0.24511500000912179</v>
      </c>
      <c r="F400" s="10">
        <f ca="1">'Result (Al-Ti) '!W410</f>
        <v>2.6979640680566064</v>
      </c>
      <c r="L400" s="17">
        <v>389</v>
      </c>
      <c r="M400" s="17" t="str">
        <f t="shared" si="168"/>
        <v>C</v>
      </c>
      <c r="N400" s="17" t="str">
        <f t="shared" si="169"/>
        <v>C</v>
      </c>
      <c r="O400" s="17" t="str">
        <f t="shared" si="170"/>
        <v>C</v>
      </c>
      <c r="P400" s="17" t="str">
        <f t="shared" si="171"/>
        <v>CCC</v>
      </c>
      <c r="Q400" s="17" t="str">
        <f t="shared" si="172"/>
        <v>P</v>
      </c>
      <c r="W400" s="25" t="str">
        <f t="shared" si="173"/>
        <v>A</v>
      </c>
      <c r="X400" s="25" t="str">
        <f t="shared" si="174"/>
        <v>G</v>
      </c>
      <c r="Y400" s="25" t="str">
        <f t="shared" si="175"/>
        <v>A</v>
      </c>
      <c r="Z400" s="25" t="str">
        <f t="shared" si="176"/>
        <v>AGA</v>
      </c>
      <c r="AA400" s="25" t="str">
        <f t="shared" si="177"/>
        <v>R</v>
      </c>
      <c r="AB400" s="25"/>
      <c r="AC400" s="25"/>
      <c r="AD400" s="25"/>
      <c r="AE400" s="25"/>
      <c r="AF400" s="25"/>
      <c r="AG400" s="25" t="str">
        <f t="shared" si="178"/>
        <v>A</v>
      </c>
      <c r="AH400" s="25" t="str">
        <f t="shared" si="179"/>
        <v>C</v>
      </c>
      <c r="AI400" s="25" t="str">
        <f t="shared" si="180"/>
        <v>C</v>
      </c>
      <c r="AJ400" s="25" t="str">
        <f t="shared" si="190"/>
        <v>ACC</v>
      </c>
      <c r="AK400" s="25" t="str">
        <f t="shared" si="181"/>
        <v>T</v>
      </c>
      <c r="AL400" s="25"/>
      <c r="AM400" s="25"/>
      <c r="AN400" s="25"/>
      <c r="AO400" s="25"/>
      <c r="AP400" s="25"/>
      <c r="AQ400" s="25" t="str">
        <f t="shared" si="182"/>
        <v>A</v>
      </c>
      <c r="AR400" s="25" t="str">
        <f t="shared" si="183"/>
        <v>G</v>
      </c>
      <c r="AS400" s="25" t="str">
        <f t="shared" si="184"/>
        <v>A</v>
      </c>
      <c r="AT400" s="25" t="str">
        <f t="shared" si="191"/>
        <v>AGA</v>
      </c>
      <c r="AU400" s="25" t="str">
        <f t="shared" si="185"/>
        <v>R</v>
      </c>
      <c r="AV400" s="25"/>
      <c r="AW400" s="25"/>
      <c r="AX400" s="25"/>
      <c r="AY400" s="25"/>
      <c r="AZ400" s="25"/>
      <c r="BA400" s="25" t="str">
        <f t="shared" ca="1" si="186"/>
        <v>A</v>
      </c>
      <c r="BB400" s="25" t="str">
        <f t="shared" ca="1" si="187"/>
        <v>C</v>
      </c>
      <c r="BC400" s="25" t="str">
        <f t="shared" ca="1" si="188"/>
        <v>C</v>
      </c>
      <c r="BD400" s="25" t="str">
        <f t="shared" ca="1" si="192"/>
        <v>ACC</v>
      </c>
      <c r="BE400" s="25" t="str">
        <f t="shared" ca="1" si="189"/>
        <v>T</v>
      </c>
      <c r="BF400" s="25"/>
      <c r="BG400" s="25"/>
      <c r="BH400" s="25"/>
      <c r="BI400" s="25"/>
      <c r="BJ400" s="25"/>
    </row>
    <row r="401" spans="1:62" x14ac:dyDescent="0.15">
      <c r="A401" s="10">
        <v>390</v>
      </c>
      <c r="B401">
        <v>2.8863024999736808</v>
      </c>
      <c r="C401">
        <v>2.140090000015249</v>
      </c>
      <c r="D401">
        <v>5.8277500009751293E-2</v>
      </c>
      <c r="E401">
        <v>0.1988849999925435</v>
      </c>
      <c r="F401" s="10">
        <f ca="1">'Result (Al-Ti) '!W411</f>
        <v>1.600530652288586</v>
      </c>
      <c r="L401" s="17">
        <v>390</v>
      </c>
      <c r="M401" s="17" t="str">
        <f t="shared" si="168"/>
        <v>A</v>
      </c>
      <c r="N401" s="17" t="str">
        <f t="shared" si="169"/>
        <v>C</v>
      </c>
      <c r="O401" s="17" t="str">
        <f t="shared" si="170"/>
        <v>C</v>
      </c>
      <c r="P401" s="17" t="str">
        <f t="shared" si="171"/>
        <v>ACC</v>
      </c>
      <c r="Q401" s="17" t="str">
        <f t="shared" si="172"/>
        <v>T</v>
      </c>
      <c r="W401" s="25" t="str">
        <f t="shared" si="173"/>
        <v>A</v>
      </c>
      <c r="X401" s="25" t="str">
        <f t="shared" si="174"/>
        <v>C</v>
      </c>
      <c r="Y401" s="25" t="str">
        <f t="shared" si="175"/>
        <v>C</v>
      </c>
      <c r="Z401" s="25" t="str">
        <f t="shared" si="176"/>
        <v>ACC</v>
      </c>
      <c r="AA401" s="25" t="str">
        <f t="shared" si="177"/>
        <v>T</v>
      </c>
      <c r="AB401" s="25"/>
      <c r="AC401" s="25"/>
      <c r="AD401" s="25"/>
      <c r="AE401" s="25"/>
      <c r="AF401" s="25"/>
      <c r="AG401" s="25" t="str">
        <f t="shared" si="178"/>
        <v>A</v>
      </c>
      <c r="AH401" s="25" t="str">
        <f t="shared" si="179"/>
        <v>A</v>
      </c>
      <c r="AI401" s="25" t="str">
        <f t="shared" si="180"/>
        <v>A</v>
      </c>
      <c r="AJ401" s="25" t="str">
        <f t="shared" si="190"/>
        <v>AAA</v>
      </c>
      <c r="AK401" s="25" t="str">
        <f t="shared" si="181"/>
        <v>K</v>
      </c>
      <c r="AL401" s="25"/>
      <c r="AM401" s="25"/>
      <c r="AN401" s="25"/>
      <c r="AO401" s="25"/>
      <c r="AP401" s="25"/>
      <c r="AQ401" s="25" t="str">
        <f t="shared" si="182"/>
        <v>A</v>
      </c>
      <c r="AR401" s="25" t="str">
        <f t="shared" si="183"/>
        <v>A</v>
      </c>
      <c r="AS401" s="25" t="str">
        <f t="shared" si="184"/>
        <v>A</v>
      </c>
      <c r="AT401" s="25" t="str">
        <f t="shared" si="191"/>
        <v>AAA</v>
      </c>
      <c r="AU401" s="25" t="str">
        <f t="shared" si="185"/>
        <v>K</v>
      </c>
      <c r="AV401" s="25"/>
      <c r="AW401" s="25"/>
      <c r="AX401" s="25"/>
      <c r="AY401" s="25"/>
      <c r="AZ401" s="25"/>
      <c r="BA401" s="25" t="str">
        <f t="shared" ca="1" si="186"/>
        <v>A</v>
      </c>
      <c r="BB401" s="25" t="str">
        <f t="shared" ca="1" si="187"/>
        <v>A</v>
      </c>
      <c r="BC401" s="25" t="str">
        <f t="shared" ca="1" si="188"/>
        <v>C</v>
      </c>
      <c r="BD401" s="25" t="str">
        <f t="shared" ca="1" si="192"/>
        <v>AAC</v>
      </c>
      <c r="BE401" s="25" t="str">
        <f t="shared" ca="1" si="189"/>
        <v>N</v>
      </c>
      <c r="BF401" s="25"/>
      <c r="BG401" s="25"/>
      <c r="BH401" s="25"/>
      <c r="BI401" s="25"/>
      <c r="BJ401" s="25"/>
    </row>
    <row r="402" spans="1:62" x14ac:dyDescent="0.15">
      <c r="A402" s="10">
        <v>391</v>
      </c>
      <c r="B402">
        <v>3.9123024999767608</v>
      </c>
      <c r="C402">
        <v>2.1020900000152665</v>
      </c>
      <c r="D402">
        <v>1.6277500009209689E-2</v>
      </c>
      <c r="E402">
        <v>1.2518849999914039</v>
      </c>
      <c r="F402" s="10">
        <f ca="1">'Result (Al-Ti) '!W412</f>
        <v>1.4394686120863451</v>
      </c>
      <c r="L402" s="17">
        <v>391</v>
      </c>
      <c r="M402" s="17" t="str">
        <f t="shared" si="168"/>
        <v>C</v>
      </c>
      <c r="N402" s="17" t="str">
        <f t="shared" si="169"/>
        <v>C</v>
      </c>
      <c r="O402" s="17" t="str">
        <f t="shared" si="170"/>
        <v>T</v>
      </c>
      <c r="P402" s="17" t="str">
        <f t="shared" si="171"/>
        <v>CCT</v>
      </c>
      <c r="Q402" s="17" t="str">
        <f t="shared" si="172"/>
        <v>P</v>
      </c>
      <c r="W402" s="25" t="str">
        <f t="shared" si="173"/>
        <v>A</v>
      </c>
      <c r="X402" s="25" t="str">
        <f t="shared" si="174"/>
        <v>C</v>
      </c>
      <c r="Y402" s="25" t="str">
        <f t="shared" si="175"/>
        <v>C</v>
      </c>
      <c r="Z402" s="25" t="str">
        <f t="shared" si="176"/>
        <v>ACC</v>
      </c>
      <c r="AA402" s="25" t="str">
        <f t="shared" si="177"/>
        <v>T</v>
      </c>
      <c r="AB402" s="25"/>
      <c r="AC402" s="25"/>
      <c r="AD402" s="25"/>
      <c r="AE402" s="25"/>
      <c r="AF402" s="25"/>
      <c r="AG402" s="25" t="str">
        <f t="shared" si="178"/>
        <v>A</v>
      </c>
      <c r="AH402" s="25" t="str">
        <f t="shared" si="179"/>
        <v>A</v>
      </c>
      <c r="AI402" s="25" t="str">
        <f t="shared" si="180"/>
        <v>A</v>
      </c>
      <c r="AJ402" s="25" t="str">
        <f t="shared" si="190"/>
        <v>AAA</v>
      </c>
      <c r="AK402" s="25" t="str">
        <f t="shared" si="181"/>
        <v>K</v>
      </c>
      <c r="AL402" s="25"/>
      <c r="AM402" s="25"/>
      <c r="AN402" s="25"/>
      <c r="AO402" s="25"/>
      <c r="AP402" s="25"/>
      <c r="AQ402" s="25" t="str">
        <f t="shared" si="182"/>
        <v>A</v>
      </c>
      <c r="AR402" s="25" t="str">
        <f t="shared" si="183"/>
        <v>A</v>
      </c>
      <c r="AS402" s="25" t="str">
        <f t="shared" si="184"/>
        <v>C</v>
      </c>
      <c r="AT402" s="25" t="str">
        <f t="shared" si="191"/>
        <v>AAC</v>
      </c>
      <c r="AU402" s="25" t="str">
        <f t="shared" si="185"/>
        <v>N</v>
      </c>
      <c r="AV402" s="25"/>
      <c r="AW402" s="25"/>
      <c r="AX402" s="25"/>
      <c r="AY402" s="25"/>
      <c r="AZ402" s="25"/>
      <c r="BA402" s="25" t="str">
        <f t="shared" ca="1" si="186"/>
        <v>A</v>
      </c>
      <c r="BB402" s="25" t="str">
        <f t="shared" ca="1" si="187"/>
        <v>A</v>
      </c>
      <c r="BC402" s="25" t="str">
        <f t="shared" ca="1" si="188"/>
        <v>C</v>
      </c>
      <c r="BD402" s="25" t="str">
        <f t="shared" ca="1" si="192"/>
        <v>AAC</v>
      </c>
      <c r="BE402" s="25" t="str">
        <f t="shared" ca="1" si="189"/>
        <v>N</v>
      </c>
      <c r="BF402" s="25"/>
      <c r="BG402" s="25"/>
      <c r="BH402" s="25"/>
      <c r="BI402" s="25"/>
      <c r="BJ402" s="25"/>
    </row>
    <row r="403" spans="1:62" x14ac:dyDescent="0.15">
      <c r="A403" s="10">
        <v>392</v>
      </c>
      <c r="B403">
        <v>3.7463024999766503</v>
      </c>
      <c r="C403">
        <v>0.69009000001685195</v>
      </c>
      <c r="D403">
        <v>1.1782775000099832</v>
      </c>
      <c r="E403">
        <v>2.6718849999909366</v>
      </c>
      <c r="F403" s="10">
        <f ca="1">'Result (Al-Ti) '!W413</f>
        <v>2.7993926032319205</v>
      </c>
      <c r="L403" s="17">
        <v>392</v>
      </c>
      <c r="M403" s="17" t="str">
        <f t="shared" si="168"/>
        <v>C</v>
      </c>
      <c r="N403" s="17" t="str">
        <f t="shared" si="169"/>
        <v>C</v>
      </c>
      <c r="O403" s="17" t="str">
        <f t="shared" si="170"/>
        <v>T</v>
      </c>
      <c r="P403" s="17" t="str">
        <f t="shared" si="171"/>
        <v>CCT</v>
      </c>
      <c r="Q403" s="17" t="str">
        <f t="shared" si="172"/>
        <v>P</v>
      </c>
      <c r="W403" s="25" t="str">
        <f t="shared" si="173"/>
        <v>A</v>
      </c>
      <c r="X403" s="25" t="str">
        <f t="shared" si="174"/>
        <v>A</v>
      </c>
      <c r="Y403" s="25" t="str">
        <f t="shared" si="175"/>
        <v>A</v>
      </c>
      <c r="Z403" s="25" t="str">
        <f t="shared" si="176"/>
        <v>AAA</v>
      </c>
      <c r="AA403" s="25" t="str">
        <f t="shared" si="177"/>
        <v>K</v>
      </c>
      <c r="AB403" s="25"/>
      <c r="AC403" s="25"/>
      <c r="AD403" s="25"/>
      <c r="AE403" s="25"/>
      <c r="AF403" s="25"/>
      <c r="AG403" s="25" t="str">
        <f t="shared" si="178"/>
        <v>A</v>
      </c>
      <c r="AH403" s="25" t="str">
        <f t="shared" si="179"/>
        <v>A</v>
      </c>
      <c r="AI403" s="25" t="str">
        <f t="shared" si="180"/>
        <v>C</v>
      </c>
      <c r="AJ403" s="25" t="str">
        <f t="shared" si="190"/>
        <v>AAC</v>
      </c>
      <c r="AK403" s="25" t="str">
        <f t="shared" si="181"/>
        <v>N</v>
      </c>
      <c r="AL403" s="25"/>
      <c r="AM403" s="25"/>
      <c r="AN403" s="25"/>
      <c r="AO403" s="25"/>
      <c r="AP403" s="25"/>
      <c r="AQ403" s="25" t="str">
        <f t="shared" si="182"/>
        <v>A</v>
      </c>
      <c r="AR403" s="25" t="str">
        <f t="shared" si="183"/>
        <v>C</v>
      </c>
      <c r="AS403" s="25" t="str">
        <f t="shared" si="184"/>
        <v>C</v>
      </c>
      <c r="AT403" s="25" t="str">
        <f t="shared" si="191"/>
        <v>ACC</v>
      </c>
      <c r="AU403" s="25" t="str">
        <f t="shared" si="185"/>
        <v>T</v>
      </c>
      <c r="AV403" s="25"/>
      <c r="AW403" s="25"/>
      <c r="AX403" s="25"/>
      <c r="AY403" s="25"/>
      <c r="AZ403" s="25"/>
      <c r="BA403" s="25" t="str">
        <f t="shared" ca="1" si="186"/>
        <v>A</v>
      </c>
      <c r="BB403" s="25" t="str">
        <f t="shared" ca="1" si="187"/>
        <v>C</v>
      </c>
      <c r="BC403" s="25" t="str">
        <f t="shared" ca="1" si="188"/>
        <v>C</v>
      </c>
      <c r="BD403" s="25" t="str">
        <f t="shared" ca="1" si="192"/>
        <v>ACC</v>
      </c>
      <c r="BE403" s="25" t="str">
        <f t="shared" ca="1" si="189"/>
        <v>T</v>
      </c>
      <c r="BF403" s="25"/>
      <c r="BG403" s="25"/>
      <c r="BH403" s="25"/>
      <c r="BI403" s="25"/>
      <c r="BJ403" s="25"/>
    </row>
    <row r="404" spans="1:62" x14ac:dyDescent="0.15">
      <c r="A404" s="10">
        <v>393</v>
      </c>
      <c r="B404">
        <v>3.1953024999751278</v>
      </c>
      <c r="C404">
        <v>1.1850900000140996</v>
      </c>
      <c r="D404">
        <v>-1.9007224999896266</v>
      </c>
      <c r="E404">
        <v>-0.74111500000739738</v>
      </c>
      <c r="F404" s="10">
        <f ca="1">'Result (Al-Ti) '!W414</f>
        <v>-0.62654540722591512</v>
      </c>
      <c r="L404" s="17">
        <v>393</v>
      </c>
      <c r="M404" s="17" t="str">
        <f t="shared" si="168"/>
        <v>C</v>
      </c>
      <c r="N404" s="17" t="str">
        <f t="shared" si="169"/>
        <v>C</v>
      </c>
      <c r="O404" s="17" t="str">
        <f t="shared" si="170"/>
        <v>C</v>
      </c>
      <c r="P404" s="17" t="str">
        <f t="shared" si="171"/>
        <v>CCC</v>
      </c>
      <c r="Q404" s="17" t="str">
        <f t="shared" si="172"/>
        <v>P</v>
      </c>
      <c r="W404" s="25" t="str">
        <f t="shared" si="173"/>
        <v>A</v>
      </c>
      <c r="X404" s="25" t="str">
        <f t="shared" si="174"/>
        <v>A</v>
      </c>
      <c r="Y404" s="25" t="str">
        <f t="shared" si="175"/>
        <v>C</v>
      </c>
      <c r="Z404" s="25" t="str">
        <f t="shared" si="176"/>
        <v>AAC</v>
      </c>
      <c r="AA404" s="25" t="str">
        <f t="shared" si="177"/>
        <v>N</v>
      </c>
      <c r="AB404" s="25"/>
      <c r="AC404" s="25"/>
      <c r="AD404" s="25"/>
      <c r="AE404" s="25"/>
      <c r="AF404" s="25"/>
      <c r="AG404" s="25" t="str">
        <f t="shared" si="178"/>
        <v>A</v>
      </c>
      <c r="AH404" s="25" t="str">
        <f t="shared" si="179"/>
        <v>G</v>
      </c>
      <c r="AI404" s="25" t="str">
        <f t="shared" si="180"/>
        <v>A</v>
      </c>
      <c r="AJ404" s="25" t="str">
        <f t="shared" si="190"/>
        <v>AGA</v>
      </c>
      <c r="AK404" s="25" t="str">
        <f t="shared" si="181"/>
        <v>R</v>
      </c>
      <c r="AL404" s="25"/>
      <c r="AM404" s="25"/>
      <c r="AN404" s="25"/>
      <c r="AO404" s="25"/>
      <c r="AP404" s="25"/>
      <c r="AQ404" s="25" t="str">
        <f t="shared" si="182"/>
        <v>A</v>
      </c>
      <c r="AR404" s="25" t="str">
        <f t="shared" si="183"/>
        <v>G</v>
      </c>
      <c r="AS404" s="25" t="str">
        <f t="shared" si="184"/>
        <v>A</v>
      </c>
      <c r="AT404" s="25" t="str">
        <f t="shared" si="191"/>
        <v>AGA</v>
      </c>
      <c r="AU404" s="25" t="str">
        <f t="shared" si="185"/>
        <v>R</v>
      </c>
      <c r="AV404" s="25"/>
      <c r="AW404" s="25"/>
      <c r="AX404" s="25"/>
      <c r="AY404" s="25"/>
      <c r="AZ404" s="25"/>
      <c r="BA404" s="25" t="str">
        <f t="shared" ca="1" si="186"/>
        <v>A</v>
      </c>
      <c r="BB404" s="25" t="str">
        <f t="shared" ca="1" si="187"/>
        <v>G</v>
      </c>
      <c r="BC404" s="25" t="str">
        <f t="shared" ca="1" si="188"/>
        <v>A</v>
      </c>
      <c r="BD404" s="25" t="str">
        <f t="shared" ca="1" si="192"/>
        <v>AGA</v>
      </c>
      <c r="BE404" s="25" t="str">
        <f t="shared" ca="1" si="189"/>
        <v>R</v>
      </c>
      <c r="BF404" s="25"/>
      <c r="BG404" s="25"/>
      <c r="BH404" s="25"/>
      <c r="BI404" s="25"/>
      <c r="BJ404" s="25"/>
    </row>
    <row r="405" spans="1:62" x14ac:dyDescent="0.15">
      <c r="A405" s="10">
        <v>394</v>
      </c>
      <c r="B405">
        <v>1.7873024999737197</v>
      </c>
      <c r="C405">
        <v>1.3460900000161757</v>
      </c>
      <c r="D405">
        <v>1.0562775000089175</v>
      </c>
      <c r="E405">
        <v>1.1848849999935851</v>
      </c>
      <c r="F405" s="10">
        <f ca="1">'Result (Al-Ti) '!W415</f>
        <v>1.6758329602136475</v>
      </c>
      <c r="L405" s="17">
        <v>394</v>
      </c>
      <c r="M405" s="17" t="str">
        <f t="shared" si="168"/>
        <v>A</v>
      </c>
      <c r="N405" s="17" t="str">
        <f t="shared" si="169"/>
        <v>A</v>
      </c>
      <c r="O405" s="17" t="str">
        <f t="shared" si="170"/>
        <v>C</v>
      </c>
      <c r="P405" s="17" t="str">
        <f t="shared" si="171"/>
        <v>AAC</v>
      </c>
      <c r="Q405" s="17" t="str">
        <f t="shared" si="172"/>
        <v>N</v>
      </c>
      <c r="W405" s="25" t="str">
        <f t="shared" si="173"/>
        <v>A</v>
      </c>
      <c r="X405" s="25" t="str">
        <f t="shared" si="174"/>
        <v>A</v>
      </c>
      <c r="Y405" s="25" t="str">
        <f t="shared" si="175"/>
        <v>C</v>
      </c>
      <c r="Z405" s="25" t="str">
        <f t="shared" si="176"/>
        <v>AAC</v>
      </c>
      <c r="AA405" s="25" t="str">
        <f t="shared" si="177"/>
        <v>N</v>
      </c>
      <c r="AB405" s="25"/>
      <c r="AC405" s="25"/>
      <c r="AD405" s="25"/>
      <c r="AE405" s="25"/>
      <c r="AF405" s="25"/>
      <c r="AG405" s="25" t="str">
        <f t="shared" si="178"/>
        <v>A</v>
      </c>
      <c r="AH405" s="25" t="str">
        <f t="shared" si="179"/>
        <v>A</v>
      </c>
      <c r="AI405" s="25" t="str">
        <f t="shared" si="180"/>
        <v>C</v>
      </c>
      <c r="AJ405" s="25" t="str">
        <f t="shared" si="190"/>
        <v>AAC</v>
      </c>
      <c r="AK405" s="25" t="str">
        <f t="shared" si="181"/>
        <v>N</v>
      </c>
      <c r="AL405" s="25"/>
      <c r="AM405" s="25"/>
      <c r="AN405" s="25"/>
      <c r="AO405" s="25"/>
      <c r="AP405" s="25"/>
      <c r="AQ405" s="25" t="str">
        <f t="shared" si="182"/>
        <v>A</v>
      </c>
      <c r="AR405" s="25" t="str">
        <f t="shared" si="183"/>
        <v>A</v>
      </c>
      <c r="AS405" s="25" t="str">
        <f t="shared" si="184"/>
        <v>C</v>
      </c>
      <c r="AT405" s="25" t="str">
        <f t="shared" si="191"/>
        <v>AAC</v>
      </c>
      <c r="AU405" s="25" t="str">
        <f t="shared" si="185"/>
        <v>N</v>
      </c>
      <c r="AV405" s="25"/>
      <c r="AW405" s="25"/>
      <c r="AX405" s="25"/>
      <c r="AY405" s="25"/>
      <c r="AZ405" s="25"/>
      <c r="BA405" s="25" t="str">
        <f t="shared" ca="1" si="186"/>
        <v>A</v>
      </c>
      <c r="BB405" s="25" t="str">
        <f t="shared" ca="1" si="187"/>
        <v>A</v>
      </c>
      <c r="BC405" s="25" t="str">
        <f t="shared" ca="1" si="188"/>
        <v>C</v>
      </c>
      <c r="BD405" s="25" t="str">
        <f t="shared" ca="1" si="192"/>
        <v>AAC</v>
      </c>
      <c r="BE405" s="25" t="str">
        <f t="shared" ca="1" si="189"/>
        <v>N</v>
      </c>
      <c r="BF405" s="25"/>
      <c r="BG405" s="25"/>
      <c r="BH405" s="25"/>
      <c r="BI405" s="25"/>
      <c r="BJ405" s="25"/>
    </row>
    <row r="406" spans="1:62" x14ac:dyDescent="0.15">
      <c r="A406" s="10">
        <v>395</v>
      </c>
      <c r="B406">
        <v>2.8293024999754834</v>
      </c>
      <c r="C406">
        <v>2.2270900000158633</v>
      </c>
      <c r="D406">
        <v>0.36627750001017034</v>
      </c>
      <c r="E406">
        <v>0.89188499999082183</v>
      </c>
      <c r="F406" s="10">
        <f ca="1">'Result (Al-Ti) '!W416</f>
        <v>3.1494131489328931</v>
      </c>
      <c r="L406" s="17">
        <v>395</v>
      </c>
      <c r="M406" s="17" t="str">
        <f t="shared" si="168"/>
        <v>A</v>
      </c>
      <c r="N406" s="17" t="str">
        <f t="shared" si="169"/>
        <v>C</v>
      </c>
      <c r="O406" s="17" t="str">
        <f t="shared" si="170"/>
        <v>C</v>
      </c>
      <c r="P406" s="17" t="str">
        <f t="shared" si="171"/>
        <v>ACC</v>
      </c>
      <c r="Q406" s="17" t="str">
        <f t="shared" si="172"/>
        <v>T</v>
      </c>
      <c r="W406" s="25" t="str">
        <f t="shared" si="173"/>
        <v>A</v>
      </c>
      <c r="X406" s="25" t="str">
        <f t="shared" si="174"/>
        <v>C</v>
      </c>
      <c r="Y406" s="25" t="str">
        <f t="shared" si="175"/>
        <v>C</v>
      </c>
      <c r="Z406" s="25" t="str">
        <f t="shared" si="176"/>
        <v>ACC</v>
      </c>
      <c r="AA406" s="25" t="str">
        <f t="shared" si="177"/>
        <v>T</v>
      </c>
      <c r="AB406" s="25"/>
      <c r="AC406" s="25"/>
      <c r="AD406" s="25"/>
      <c r="AE406" s="25"/>
      <c r="AF406" s="25"/>
      <c r="AG406" s="25" t="str">
        <f t="shared" si="178"/>
        <v>A</v>
      </c>
      <c r="AH406" s="25" t="str">
        <f t="shared" si="179"/>
        <v>A</v>
      </c>
      <c r="AI406" s="25" t="str">
        <f t="shared" si="180"/>
        <v>A</v>
      </c>
      <c r="AJ406" s="25" t="str">
        <f t="shared" si="190"/>
        <v>AAA</v>
      </c>
      <c r="AK406" s="25" t="str">
        <f t="shared" si="181"/>
        <v>K</v>
      </c>
      <c r="AL406" s="25"/>
      <c r="AM406" s="25"/>
      <c r="AN406" s="25"/>
      <c r="AO406" s="25"/>
      <c r="AP406" s="25"/>
      <c r="AQ406" s="25" t="str">
        <f t="shared" si="182"/>
        <v>A</v>
      </c>
      <c r="AR406" s="25" t="str">
        <f t="shared" si="183"/>
        <v>A</v>
      </c>
      <c r="AS406" s="25" t="str">
        <f t="shared" si="184"/>
        <v>A</v>
      </c>
      <c r="AT406" s="25" t="str">
        <f t="shared" si="191"/>
        <v>AAA</v>
      </c>
      <c r="AU406" s="25" t="str">
        <f t="shared" si="185"/>
        <v>K</v>
      </c>
      <c r="AV406" s="25"/>
      <c r="AW406" s="25"/>
      <c r="AX406" s="25"/>
      <c r="AY406" s="25"/>
      <c r="AZ406" s="25"/>
      <c r="BA406" s="25" t="str">
        <f t="shared" ca="1" si="186"/>
        <v>C</v>
      </c>
      <c r="BB406" s="25" t="str">
        <f t="shared" ca="1" si="187"/>
        <v>C</v>
      </c>
      <c r="BC406" s="25" t="str">
        <f t="shared" ca="1" si="188"/>
        <v>C</v>
      </c>
      <c r="BD406" s="25" t="str">
        <f t="shared" ca="1" si="192"/>
        <v>CCC</v>
      </c>
      <c r="BE406" s="25" t="str">
        <f t="shared" ca="1" si="189"/>
        <v>P</v>
      </c>
      <c r="BF406" s="25"/>
      <c r="BG406" s="25"/>
      <c r="BH406" s="25"/>
      <c r="BI406" s="25"/>
      <c r="BJ406" s="25"/>
    </row>
    <row r="407" spans="1:62" x14ac:dyDescent="0.15">
      <c r="A407" s="10">
        <v>396</v>
      </c>
      <c r="B407">
        <v>2.7323024999752477</v>
      </c>
      <c r="C407">
        <v>2.7610900000141214</v>
      </c>
      <c r="D407">
        <v>0.79627750001165509</v>
      </c>
      <c r="E407">
        <v>2.4168849999917086</v>
      </c>
      <c r="F407" s="10">
        <f ca="1">'Result (Al-Ti) '!W417</f>
        <v>1.5828419978225525</v>
      </c>
      <c r="L407" s="17">
        <v>396</v>
      </c>
      <c r="M407" s="17" t="str">
        <f t="shared" si="168"/>
        <v>A</v>
      </c>
      <c r="N407" s="17" t="str">
        <f t="shared" si="169"/>
        <v>C</v>
      </c>
      <c r="O407" s="17" t="str">
        <f t="shared" si="170"/>
        <v>C</v>
      </c>
      <c r="P407" s="17" t="str">
        <f t="shared" si="171"/>
        <v>ACC</v>
      </c>
      <c r="Q407" s="17" t="str">
        <f t="shared" si="172"/>
        <v>T</v>
      </c>
      <c r="W407" s="25" t="str">
        <f t="shared" si="173"/>
        <v>A</v>
      </c>
      <c r="X407" s="25" t="str">
        <f t="shared" si="174"/>
        <v>C</v>
      </c>
      <c r="Y407" s="25" t="str">
        <f t="shared" si="175"/>
        <v>C</v>
      </c>
      <c r="Z407" s="25" t="str">
        <f t="shared" si="176"/>
        <v>ACC</v>
      </c>
      <c r="AA407" s="25" t="str">
        <f t="shared" si="177"/>
        <v>T</v>
      </c>
      <c r="AB407" s="25"/>
      <c r="AC407" s="25"/>
      <c r="AD407" s="25"/>
      <c r="AE407" s="25"/>
      <c r="AF407" s="25"/>
      <c r="AG407" s="25" t="str">
        <f t="shared" si="178"/>
        <v>A</v>
      </c>
      <c r="AH407" s="25" t="str">
        <f t="shared" si="179"/>
        <v>A</v>
      </c>
      <c r="AI407" s="25" t="str">
        <f t="shared" si="180"/>
        <v>A</v>
      </c>
      <c r="AJ407" s="25" t="str">
        <f t="shared" si="190"/>
        <v>AAA</v>
      </c>
      <c r="AK407" s="25" t="str">
        <f t="shared" si="181"/>
        <v>K</v>
      </c>
      <c r="AL407" s="25"/>
      <c r="AM407" s="25"/>
      <c r="AN407" s="25"/>
      <c r="AO407" s="25"/>
      <c r="AP407" s="25"/>
      <c r="AQ407" s="25" t="str">
        <f t="shared" si="182"/>
        <v>A</v>
      </c>
      <c r="AR407" s="25" t="str">
        <f t="shared" si="183"/>
        <v>C</v>
      </c>
      <c r="AS407" s="25" t="str">
        <f t="shared" si="184"/>
        <v>C</v>
      </c>
      <c r="AT407" s="25" t="str">
        <f t="shared" si="191"/>
        <v>ACC</v>
      </c>
      <c r="AU407" s="25" t="str">
        <f t="shared" si="185"/>
        <v>T</v>
      </c>
      <c r="AV407" s="25"/>
      <c r="AW407" s="25"/>
      <c r="AX407" s="25"/>
      <c r="AY407" s="25"/>
      <c r="AZ407" s="25"/>
      <c r="BA407" s="25" t="str">
        <f t="shared" ca="1" si="186"/>
        <v>A</v>
      </c>
      <c r="BB407" s="25" t="str">
        <f t="shared" ca="1" si="187"/>
        <v>A</v>
      </c>
      <c r="BC407" s="25" t="str">
        <f t="shared" ca="1" si="188"/>
        <v>C</v>
      </c>
      <c r="BD407" s="25" t="str">
        <f t="shared" ca="1" si="192"/>
        <v>AAC</v>
      </c>
      <c r="BE407" s="25" t="str">
        <f t="shared" ca="1" si="189"/>
        <v>N</v>
      </c>
      <c r="BF407" s="25"/>
      <c r="BG407" s="25"/>
      <c r="BH407" s="25"/>
      <c r="BI407" s="25"/>
      <c r="BJ407" s="25"/>
    </row>
    <row r="408" spans="1:62" x14ac:dyDescent="0.15">
      <c r="A408" s="10">
        <v>397</v>
      </c>
      <c r="B408">
        <v>1.4603024999750858</v>
      </c>
      <c r="C408">
        <v>2.1090900000153567</v>
      </c>
      <c r="D408">
        <v>1.4612775000095723</v>
      </c>
      <c r="E408">
        <v>0.3228849999921124</v>
      </c>
      <c r="F408" s="10">
        <f ca="1">'Result (Al-Ti) '!W418</f>
        <v>1.7956485574564252</v>
      </c>
      <c r="L408" s="17">
        <v>397</v>
      </c>
      <c r="M408" s="17" t="str">
        <f t="shared" si="168"/>
        <v>A</v>
      </c>
      <c r="N408" s="17" t="str">
        <f t="shared" si="169"/>
        <v>A</v>
      </c>
      <c r="O408" s="17" t="str">
        <f t="shared" si="170"/>
        <v>C</v>
      </c>
      <c r="P408" s="17" t="str">
        <f t="shared" si="171"/>
        <v>AAC</v>
      </c>
      <c r="Q408" s="17" t="str">
        <f t="shared" si="172"/>
        <v>N</v>
      </c>
      <c r="W408" s="25" t="str">
        <f t="shared" si="173"/>
        <v>A</v>
      </c>
      <c r="X408" s="25" t="str">
        <f t="shared" si="174"/>
        <v>C</v>
      </c>
      <c r="Y408" s="25" t="str">
        <f t="shared" si="175"/>
        <v>C</v>
      </c>
      <c r="Z408" s="25" t="str">
        <f t="shared" si="176"/>
        <v>ACC</v>
      </c>
      <c r="AA408" s="25" t="str">
        <f t="shared" si="177"/>
        <v>T</v>
      </c>
      <c r="AB408" s="25"/>
      <c r="AC408" s="25"/>
      <c r="AD408" s="25"/>
      <c r="AE408" s="25"/>
      <c r="AF408" s="25"/>
      <c r="AG408" s="25" t="str">
        <f t="shared" si="178"/>
        <v>A</v>
      </c>
      <c r="AH408" s="25" t="str">
        <f t="shared" si="179"/>
        <v>A</v>
      </c>
      <c r="AI408" s="25" t="str">
        <f t="shared" si="180"/>
        <v>C</v>
      </c>
      <c r="AJ408" s="25" t="str">
        <f t="shared" si="190"/>
        <v>AAC</v>
      </c>
      <c r="AK408" s="25" t="str">
        <f t="shared" si="181"/>
        <v>N</v>
      </c>
      <c r="AL408" s="25"/>
      <c r="AM408" s="25"/>
      <c r="AN408" s="25"/>
      <c r="AO408" s="25"/>
      <c r="AP408" s="25"/>
      <c r="AQ408" s="25" t="str">
        <f t="shared" si="182"/>
        <v>A</v>
      </c>
      <c r="AR408" s="25" t="str">
        <f t="shared" si="183"/>
        <v>A</v>
      </c>
      <c r="AS408" s="25" t="str">
        <f t="shared" si="184"/>
        <v>A</v>
      </c>
      <c r="AT408" s="25" t="str">
        <f t="shared" si="191"/>
        <v>AAA</v>
      </c>
      <c r="AU408" s="25" t="str">
        <f t="shared" si="185"/>
        <v>K</v>
      </c>
      <c r="AV408" s="25"/>
      <c r="AW408" s="25"/>
      <c r="AX408" s="25"/>
      <c r="AY408" s="25"/>
      <c r="AZ408" s="25"/>
      <c r="BA408" s="25" t="str">
        <f t="shared" ca="1" si="186"/>
        <v>A</v>
      </c>
      <c r="BB408" s="25" t="str">
        <f t="shared" ca="1" si="187"/>
        <v>A</v>
      </c>
      <c r="BC408" s="25" t="str">
        <f t="shared" ca="1" si="188"/>
        <v>C</v>
      </c>
      <c r="BD408" s="25" t="str">
        <f t="shared" ca="1" si="192"/>
        <v>AAC</v>
      </c>
      <c r="BE408" s="25" t="str">
        <f t="shared" ca="1" si="189"/>
        <v>N</v>
      </c>
      <c r="BF408" s="25"/>
      <c r="BG408" s="25"/>
      <c r="BH408" s="25"/>
      <c r="BI408" s="25"/>
      <c r="BJ408" s="25"/>
    </row>
    <row r="409" spans="1:62" x14ac:dyDescent="0.15">
      <c r="A409" s="10">
        <v>398</v>
      </c>
      <c r="B409">
        <v>0.53030249997476631</v>
      </c>
      <c r="C409">
        <v>0.9410900000155209</v>
      </c>
      <c r="D409">
        <v>0.89327750000833817</v>
      </c>
      <c r="E409">
        <v>0.44588499999065334</v>
      </c>
      <c r="F409" s="10">
        <f ca="1">'Result (Al-Ti) '!W419</f>
        <v>2.6794994764410527</v>
      </c>
      <c r="L409" s="17">
        <v>398</v>
      </c>
      <c r="M409" s="17" t="str">
        <f t="shared" si="168"/>
        <v>A</v>
      </c>
      <c r="N409" s="17" t="str">
        <f t="shared" si="169"/>
        <v>A</v>
      </c>
      <c r="O409" s="17" t="str">
        <f t="shared" si="170"/>
        <v>A</v>
      </c>
      <c r="P409" s="17" t="str">
        <f t="shared" si="171"/>
        <v>AAA</v>
      </c>
      <c r="Q409" s="17" t="str">
        <f t="shared" si="172"/>
        <v>K</v>
      </c>
      <c r="W409" s="25" t="str">
        <f t="shared" si="173"/>
        <v>A</v>
      </c>
      <c r="X409" s="25" t="str">
        <f t="shared" si="174"/>
        <v>A</v>
      </c>
      <c r="Y409" s="25" t="str">
        <f t="shared" si="175"/>
        <v>A</v>
      </c>
      <c r="Z409" s="25" t="str">
        <f t="shared" si="176"/>
        <v>AAA</v>
      </c>
      <c r="AA409" s="25" t="str">
        <f t="shared" si="177"/>
        <v>K</v>
      </c>
      <c r="AB409" s="25"/>
      <c r="AC409" s="25"/>
      <c r="AD409" s="25"/>
      <c r="AE409" s="25"/>
      <c r="AF409" s="25"/>
      <c r="AG409" s="25" t="str">
        <f t="shared" si="178"/>
        <v>A</v>
      </c>
      <c r="AH409" s="25" t="str">
        <f t="shared" si="179"/>
        <v>A</v>
      </c>
      <c r="AI409" s="25" t="str">
        <f t="shared" si="180"/>
        <v>A</v>
      </c>
      <c r="AJ409" s="25" t="str">
        <f t="shared" si="190"/>
        <v>AAA</v>
      </c>
      <c r="AK409" s="25" t="str">
        <f t="shared" si="181"/>
        <v>K</v>
      </c>
      <c r="AL409" s="25"/>
      <c r="AM409" s="25"/>
      <c r="AN409" s="25"/>
      <c r="AO409" s="25"/>
      <c r="AP409" s="25"/>
      <c r="AQ409" s="25" t="str">
        <f t="shared" si="182"/>
        <v>A</v>
      </c>
      <c r="AR409" s="25" t="str">
        <f t="shared" si="183"/>
        <v>A</v>
      </c>
      <c r="AS409" s="25" t="str">
        <f t="shared" si="184"/>
        <v>A</v>
      </c>
      <c r="AT409" s="25" t="str">
        <f t="shared" si="191"/>
        <v>AAA</v>
      </c>
      <c r="AU409" s="25" t="str">
        <f t="shared" si="185"/>
        <v>K</v>
      </c>
      <c r="AV409" s="25"/>
      <c r="AW409" s="25"/>
      <c r="AX409" s="25"/>
      <c r="AY409" s="25"/>
      <c r="AZ409" s="25"/>
      <c r="BA409" s="25" t="str">
        <f t="shared" ca="1" si="186"/>
        <v>A</v>
      </c>
      <c r="BB409" s="25" t="str">
        <f t="shared" ca="1" si="187"/>
        <v>C</v>
      </c>
      <c r="BC409" s="25" t="str">
        <f t="shared" ca="1" si="188"/>
        <v>C</v>
      </c>
      <c r="BD409" s="25" t="str">
        <f t="shared" ca="1" si="192"/>
        <v>ACC</v>
      </c>
      <c r="BE409" s="25" t="str">
        <f t="shared" ca="1" si="189"/>
        <v>T</v>
      </c>
      <c r="BF409" s="25"/>
      <c r="BG409" s="25"/>
      <c r="BH409" s="25"/>
      <c r="BI409" s="25"/>
      <c r="BJ409" s="25"/>
    </row>
    <row r="410" spans="1:62" x14ac:dyDescent="0.15">
      <c r="A410" s="10">
        <v>399</v>
      </c>
      <c r="B410">
        <v>1.8393024999738827</v>
      </c>
      <c r="C410">
        <v>1.3870900000156894</v>
      </c>
      <c r="D410">
        <v>-0.15672249999099108</v>
      </c>
      <c r="E410">
        <v>0.43088499999299756</v>
      </c>
      <c r="F410" s="10">
        <f ca="1">'Result (Al-Ti) '!W420</f>
        <v>2.4654430174210811</v>
      </c>
      <c r="L410" s="17">
        <v>399</v>
      </c>
      <c r="M410" s="17" t="str">
        <f t="shared" si="168"/>
        <v>A</v>
      </c>
      <c r="N410" s="17" t="str">
        <f t="shared" si="169"/>
        <v>A</v>
      </c>
      <c r="O410" s="17" t="str">
        <f t="shared" si="170"/>
        <v>C</v>
      </c>
      <c r="P410" s="17" t="str">
        <f t="shared" si="171"/>
        <v>AAC</v>
      </c>
      <c r="Q410" s="17" t="str">
        <f t="shared" si="172"/>
        <v>N</v>
      </c>
      <c r="W410" s="25" t="str">
        <f t="shared" si="173"/>
        <v>A</v>
      </c>
      <c r="X410" s="25" t="str">
        <f t="shared" si="174"/>
        <v>A</v>
      </c>
      <c r="Y410" s="25" t="str">
        <f t="shared" si="175"/>
        <v>C</v>
      </c>
      <c r="Z410" s="25" t="str">
        <f t="shared" si="176"/>
        <v>AAC</v>
      </c>
      <c r="AA410" s="25" t="str">
        <f t="shared" si="177"/>
        <v>N</v>
      </c>
      <c r="AB410" s="25"/>
      <c r="AC410" s="25"/>
      <c r="AD410" s="25"/>
      <c r="AE410" s="25"/>
      <c r="AF410" s="25"/>
      <c r="AG410" s="25" t="str">
        <f t="shared" si="178"/>
        <v>A</v>
      </c>
      <c r="AH410" s="25" t="str">
        <f t="shared" si="179"/>
        <v>G</v>
      </c>
      <c r="AI410" s="25" t="str">
        <f t="shared" si="180"/>
        <v>A</v>
      </c>
      <c r="AJ410" s="25" t="str">
        <f t="shared" si="190"/>
        <v>AGA</v>
      </c>
      <c r="AK410" s="25" t="str">
        <f t="shared" si="181"/>
        <v>R</v>
      </c>
      <c r="AL410" s="25"/>
      <c r="AM410" s="25"/>
      <c r="AN410" s="25"/>
      <c r="AO410" s="25"/>
      <c r="AP410" s="25"/>
      <c r="AQ410" s="25" t="str">
        <f t="shared" si="182"/>
        <v>A</v>
      </c>
      <c r="AR410" s="25" t="str">
        <f t="shared" si="183"/>
        <v>A</v>
      </c>
      <c r="AS410" s="25" t="str">
        <f t="shared" si="184"/>
        <v>A</v>
      </c>
      <c r="AT410" s="25" t="str">
        <f t="shared" si="191"/>
        <v>AAA</v>
      </c>
      <c r="AU410" s="25" t="str">
        <f t="shared" si="185"/>
        <v>K</v>
      </c>
      <c r="AV410" s="25"/>
      <c r="AW410" s="25"/>
      <c r="AX410" s="25"/>
      <c r="AY410" s="25"/>
      <c r="AZ410" s="25"/>
      <c r="BA410" s="25" t="str">
        <f t="shared" ca="1" si="186"/>
        <v>A</v>
      </c>
      <c r="BB410" s="25" t="str">
        <f t="shared" ca="1" si="187"/>
        <v>C</v>
      </c>
      <c r="BC410" s="25" t="str">
        <f t="shared" ca="1" si="188"/>
        <v>C</v>
      </c>
      <c r="BD410" s="25" t="str">
        <f t="shared" ca="1" si="192"/>
        <v>ACC</v>
      </c>
      <c r="BE410" s="25" t="str">
        <f t="shared" ca="1" si="189"/>
        <v>T</v>
      </c>
      <c r="BF410" s="25"/>
      <c r="BG410" s="25"/>
      <c r="BH410" s="25"/>
      <c r="BI410" s="25"/>
      <c r="BJ410" s="25"/>
    </row>
    <row r="411" spans="1:62" x14ac:dyDescent="0.15">
      <c r="A411" s="10">
        <v>400</v>
      </c>
      <c r="B411">
        <v>1.9113024999768413</v>
      </c>
      <c r="C411">
        <v>0.74909000001710524</v>
      </c>
      <c r="D411">
        <v>1.6812775000083491</v>
      </c>
      <c r="E411">
        <v>8.9884999990630376E-2</v>
      </c>
      <c r="F411" s="10">
        <f ca="1">'Result (Al-Ti) '!W421</f>
        <v>2.3911595926835867</v>
      </c>
      <c r="L411" s="17">
        <v>400</v>
      </c>
      <c r="M411" s="17" t="str">
        <f t="shared" si="168"/>
        <v>A</v>
      </c>
      <c r="N411" s="17" t="str">
        <f t="shared" si="169"/>
        <v>A</v>
      </c>
      <c r="O411" s="17" t="str">
        <f t="shared" si="170"/>
        <v>C</v>
      </c>
      <c r="P411" s="17" t="str">
        <f t="shared" si="171"/>
        <v>AAC</v>
      </c>
      <c r="Q411" s="17" t="str">
        <f t="shared" si="172"/>
        <v>N</v>
      </c>
      <c r="W411" s="25" t="str">
        <f t="shared" si="173"/>
        <v>A</v>
      </c>
      <c r="X411" s="25" t="str">
        <f t="shared" si="174"/>
        <v>A</v>
      </c>
      <c r="Y411" s="25" t="str">
        <f t="shared" si="175"/>
        <v>A</v>
      </c>
      <c r="Z411" s="25" t="str">
        <f t="shared" si="176"/>
        <v>AAA</v>
      </c>
      <c r="AA411" s="25" t="str">
        <f t="shared" si="177"/>
        <v>K</v>
      </c>
      <c r="AB411" s="25"/>
      <c r="AC411" s="25"/>
      <c r="AD411" s="25"/>
      <c r="AE411" s="25"/>
      <c r="AF411" s="25"/>
      <c r="AG411" s="25" t="str">
        <f t="shared" si="178"/>
        <v>A</v>
      </c>
      <c r="AH411" s="25" t="str">
        <f t="shared" si="179"/>
        <v>A</v>
      </c>
      <c r="AI411" s="25" t="str">
        <f t="shared" si="180"/>
        <v>C</v>
      </c>
      <c r="AJ411" s="25" t="str">
        <f t="shared" si="190"/>
        <v>AAC</v>
      </c>
      <c r="AK411" s="25" t="str">
        <f t="shared" si="181"/>
        <v>N</v>
      </c>
      <c r="AL411" s="25"/>
      <c r="AM411" s="25"/>
      <c r="AN411" s="25"/>
      <c r="AO411" s="25"/>
      <c r="AP411" s="25"/>
      <c r="AQ411" s="25" t="str">
        <f t="shared" si="182"/>
        <v>A</v>
      </c>
      <c r="AR411" s="25" t="str">
        <f t="shared" si="183"/>
        <v>A</v>
      </c>
      <c r="AS411" s="25" t="str">
        <f t="shared" si="184"/>
        <v>A</v>
      </c>
      <c r="AT411" s="25" t="str">
        <f t="shared" si="191"/>
        <v>AAA</v>
      </c>
      <c r="AU411" s="25" t="str">
        <f t="shared" si="185"/>
        <v>K</v>
      </c>
      <c r="AV411" s="25"/>
      <c r="AW411" s="25"/>
      <c r="AX411" s="25"/>
      <c r="AY411" s="25"/>
      <c r="AZ411" s="25"/>
      <c r="BA411" s="25" t="str">
        <f t="shared" ca="1" si="186"/>
        <v>A</v>
      </c>
      <c r="BB411" s="25" t="str">
        <f t="shared" ca="1" si="187"/>
        <v>C</v>
      </c>
      <c r="BC411" s="25" t="str">
        <f t="shared" ca="1" si="188"/>
        <v>C</v>
      </c>
      <c r="BD411" s="25" t="str">
        <f t="shared" ca="1" si="192"/>
        <v>ACC</v>
      </c>
      <c r="BE411" s="25" t="str">
        <f t="shared" ca="1" si="189"/>
        <v>T</v>
      </c>
      <c r="BF411" s="25"/>
      <c r="BG411" s="25"/>
      <c r="BH411" s="25"/>
      <c r="BI411" s="25"/>
      <c r="BJ411" s="25"/>
    </row>
  </sheetData>
  <mergeCells count="5">
    <mergeCell ref="W10:AF10"/>
    <mergeCell ref="AG10:AP10"/>
    <mergeCell ref="AQ10:AZ10"/>
    <mergeCell ref="BA10:BJ10"/>
    <mergeCell ref="M10:V10"/>
  </mergeCells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アルミからチタン１</vt:lpstr>
      <vt:lpstr>Sheet2</vt:lpstr>
      <vt:lpstr>Result</vt:lpstr>
      <vt:lpstr>Result (Al-Ti)</vt:lpstr>
      <vt:lpstr>Result (Al-Ti) </vt:lpstr>
      <vt:lpstr>return</vt:lpstr>
      <vt:lpstr>FFT (Al-Ti)</vt:lpstr>
      <vt:lpstr>DBC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nagara</dc:creator>
  <cp:lastModifiedBy>arai</cp:lastModifiedBy>
  <dcterms:created xsi:type="dcterms:W3CDTF">2013-09-04T06:08:43Z</dcterms:created>
  <dcterms:modified xsi:type="dcterms:W3CDTF">2014-01-14T12:43:44Z</dcterms:modified>
</cp:coreProperties>
</file>